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ukaushik/Downloads/"/>
    </mc:Choice>
  </mc:AlternateContent>
  <xr:revisionPtr revIDLastSave="0" documentId="13_ncr:1_{1A1FE9EE-4CCA-AF44-8CD2-F88CEBF7158E}" xr6:coauthVersionLast="47" xr6:coauthVersionMax="47" xr10:uidLastSave="{00000000-0000-0000-0000-000000000000}"/>
  <bookViews>
    <workbookView xWindow="0" yWindow="0" windowWidth="28800" windowHeight="18000" activeTab="8" xr2:uid="{5B8E0464-71A3-B941-86E5-B547D67712A8}"/>
  </bookViews>
  <sheets>
    <sheet name="original data" sheetId="1" r:id="rId1"/>
    <sheet name="Data imputation" sheetId="2" r:id="rId2"/>
    <sheet name="imputed data" sheetId="3" r:id="rId3"/>
    <sheet name="genre Analysis" sheetId="4" r:id="rId4"/>
    <sheet name="duration analysis" sheetId="5" r:id="rId5"/>
    <sheet name="language analysis" sheetId="6" r:id="rId6"/>
    <sheet name="director analysis" sheetId="7" r:id="rId7"/>
    <sheet name="budget analysis" sheetId="8" r:id="rId8"/>
    <sheet name="Profit Margin" sheetId="9" r:id="rId9"/>
  </sheets>
  <definedNames>
    <definedName name="_xlnm._FilterDatabase" localSheetId="7" hidden="1">'budget analysis'!$I$1:$K$11</definedName>
    <definedName name="_xlnm._FilterDatabase" localSheetId="6" hidden="1">'director analysis'!$A$1:$B$4896</definedName>
    <definedName name="_xlnm._FilterDatabase" localSheetId="2" hidden="1">'imputed data'!$A$1:$H$4999</definedName>
    <definedName name="_xlnm._FilterDatabase" localSheetId="0" hidden="1">'original data'!$A$1:$H$4999</definedName>
    <definedName name="_xlchart.v1.0" hidden="1">'original data'!$G$1</definedName>
    <definedName name="_xlchart.v1.1" hidden="1">'original data'!$G$2:$G$4999</definedName>
    <definedName name="_xlchart.v1.2" hidden="1">'original data'!$C$1</definedName>
    <definedName name="_xlchart.v1.3" hidden="1">'original data'!$C$2:$C$4999</definedName>
    <definedName name="_xlchart.v1.4" hidden="1">'original data'!$D$1</definedName>
    <definedName name="_xlchart.v1.5" hidden="1">'original data'!$D$2:$D$4999</definedName>
  </definedNames>
  <calcPr calcId="191028"/>
  <pivotCaches>
    <pivotCache cacheId="2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8" l="1"/>
  <c r="J4" i="8"/>
  <c r="J5" i="8"/>
  <c r="J6" i="8"/>
  <c r="J7" i="8"/>
  <c r="J8" i="8"/>
  <c r="J9" i="8"/>
  <c r="J10" i="8"/>
  <c r="J11" i="8"/>
  <c r="G2" i="8"/>
  <c r="F2" i="8"/>
  <c r="J2" i="8"/>
  <c r="I2" i="8" a="1"/>
  <c r="I2" i="8" s="1"/>
  <c r="H2" i="8" a="1"/>
  <c r="H2" i="8" s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2" i="8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3" i="7"/>
  <c r="I3" i="7" a="1"/>
  <c r="I3" i="7"/>
  <c r="F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3" i="7"/>
  <c r="D3" i="7" a="1"/>
  <c r="D3" i="7"/>
  <c r="E4" i="6"/>
  <c r="F4" i="6"/>
  <c r="G4" i="6" a="1"/>
  <c r="G4" i="6"/>
  <c r="H4" i="6" a="1"/>
  <c r="H4" i="6"/>
  <c r="I4" i="6" a="1"/>
  <c r="I4" i="6"/>
  <c r="J4" i="6" a="1"/>
  <c r="J4" i="6"/>
  <c r="K4" i="6" a="1"/>
  <c r="K4" i="6"/>
  <c r="L4" i="6" a="1"/>
  <c r="L4" i="6"/>
  <c r="E5" i="6"/>
  <c r="F5" i="6"/>
  <c r="G5" i="6" a="1"/>
  <c r="G5" i="6"/>
  <c r="H5" i="6" a="1"/>
  <c r="H5" i="6"/>
  <c r="I5" i="6" a="1"/>
  <c r="I5" i="6"/>
  <c r="J5" i="6" a="1"/>
  <c r="J5" i="6"/>
  <c r="K5" i="6" a="1"/>
  <c r="K5" i="6"/>
  <c r="L5" i="6" a="1"/>
  <c r="L5" i="6"/>
  <c r="E6" i="6"/>
  <c r="F6" i="6"/>
  <c r="G6" i="6" a="1"/>
  <c r="G6" i="6"/>
  <c r="H6" i="6" a="1"/>
  <c r="H6" i="6"/>
  <c r="I6" i="6" a="1"/>
  <c r="I6" i="6"/>
  <c r="J6" i="6" a="1"/>
  <c r="J6" i="6"/>
  <c r="K6" i="6" a="1"/>
  <c r="K6" i="6"/>
  <c r="L6" i="6" a="1"/>
  <c r="L6" i="6"/>
  <c r="E7" i="6"/>
  <c r="F7" i="6"/>
  <c r="G7" i="6" a="1"/>
  <c r="G7" i="6"/>
  <c r="H7" i="6" a="1"/>
  <c r="H7" i="6"/>
  <c r="I7" i="6" a="1"/>
  <c r="I7" i="6"/>
  <c r="J7" i="6" a="1"/>
  <c r="J7" i="6"/>
  <c r="K7" i="6" a="1"/>
  <c r="K7" i="6"/>
  <c r="L7" i="6" a="1"/>
  <c r="L7" i="6"/>
  <c r="E8" i="6"/>
  <c r="F8" i="6"/>
  <c r="G8" i="6" a="1"/>
  <c r="G8" i="6"/>
  <c r="H8" i="6" a="1"/>
  <c r="H8" i="6"/>
  <c r="I8" i="6" a="1"/>
  <c r="I8" i="6"/>
  <c r="J8" i="6" a="1"/>
  <c r="J8" i="6"/>
  <c r="K8" i="6" a="1"/>
  <c r="K8" i="6"/>
  <c r="L8" i="6" a="1"/>
  <c r="L8" i="6"/>
  <c r="E9" i="6"/>
  <c r="F9" i="6"/>
  <c r="G9" i="6" a="1"/>
  <c r="G9" i="6"/>
  <c r="H9" i="6" a="1"/>
  <c r="H9" i="6"/>
  <c r="I9" i="6" a="1"/>
  <c r="I9" i="6"/>
  <c r="J9" i="6" a="1"/>
  <c r="J9" i="6"/>
  <c r="K9" i="6" a="1"/>
  <c r="K9" i="6"/>
  <c r="L9" i="6" a="1"/>
  <c r="L9" i="6"/>
  <c r="E10" i="6"/>
  <c r="F10" i="6"/>
  <c r="G10" i="6" a="1"/>
  <c r="G10" i="6"/>
  <c r="H10" i="6" a="1"/>
  <c r="H10" i="6"/>
  <c r="I10" i="6" a="1"/>
  <c r="I10" i="6"/>
  <c r="J10" i="6" a="1"/>
  <c r="J10" i="6"/>
  <c r="K10" i="6" a="1"/>
  <c r="K10" i="6"/>
  <c r="L10" i="6" a="1"/>
  <c r="L10" i="6"/>
  <c r="E11" i="6"/>
  <c r="F11" i="6"/>
  <c r="G11" i="6" a="1"/>
  <c r="G11" i="6"/>
  <c r="H11" i="6" a="1"/>
  <c r="H11" i="6"/>
  <c r="I11" i="6" a="1"/>
  <c r="I11" i="6"/>
  <c r="J11" i="6" a="1"/>
  <c r="J11" i="6"/>
  <c r="K11" i="6" a="1"/>
  <c r="K11" i="6"/>
  <c r="L11" i="6" a="1"/>
  <c r="L11" i="6"/>
  <c r="E12" i="6"/>
  <c r="F12" i="6"/>
  <c r="G12" i="6" a="1"/>
  <c r="G12" i="6"/>
  <c r="H12" i="6" a="1"/>
  <c r="H12" i="6"/>
  <c r="I12" i="6" a="1"/>
  <c r="I12" i="6"/>
  <c r="J12" i="6" a="1"/>
  <c r="J12" i="6"/>
  <c r="K12" i="6" a="1"/>
  <c r="K12" i="6"/>
  <c r="L12" i="6" a="1"/>
  <c r="L12" i="6"/>
  <c r="E13" i="6"/>
  <c r="F13" i="6"/>
  <c r="G13" i="6" a="1"/>
  <c r="G13" i="6"/>
  <c r="H13" i="6" a="1"/>
  <c r="H13" i="6"/>
  <c r="I13" i="6" a="1"/>
  <c r="I13" i="6"/>
  <c r="J13" i="6" a="1"/>
  <c r="J13" i="6"/>
  <c r="K13" i="6" a="1"/>
  <c r="K13" i="6"/>
  <c r="L13" i="6" a="1"/>
  <c r="L13" i="6"/>
  <c r="E14" i="6"/>
  <c r="F14" i="6"/>
  <c r="G14" i="6" a="1"/>
  <c r="G14" i="6"/>
  <c r="H14" i="6" a="1"/>
  <c r="H14" i="6"/>
  <c r="I14" i="6" a="1"/>
  <c r="I14" i="6"/>
  <c r="J14" i="6" a="1"/>
  <c r="J14" i="6"/>
  <c r="K14" i="6" a="1"/>
  <c r="K14" i="6"/>
  <c r="L14" i="6" a="1"/>
  <c r="L14" i="6"/>
  <c r="E15" i="6"/>
  <c r="F15" i="6"/>
  <c r="G15" i="6" a="1"/>
  <c r="G15" i="6"/>
  <c r="H15" i="6" a="1"/>
  <c r="H15" i="6"/>
  <c r="I15" i="6" a="1"/>
  <c r="I15" i="6"/>
  <c r="J15" i="6" a="1"/>
  <c r="J15" i="6"/>
  <c r="K15" i="6" a="1"/>
  <c r="K15" i="6"/>
  <c r="L15" i="6" a="1"/>
  <c r="L15" i="6"/>
  <c r="E16" i="6"/>
  <c r="F16" i="6"/>
  <c r="G16" i="6" a="1"/>
  <c r="G16" i="6"/>
  <c r="H16" i="6" a="1"/>
  <c r="H16" i="6"/>
  <c r="I16" i="6" a="1"/>
  <c r="I16" i="6"/>
  <c r="J16" i="6" a="1"/>
  <c r="J16" i="6"/>
  <c r="K16" i="6" a="1"/>
  <c r="K16" i="6"/>
  <c r="L16" i="6" a="1"/>
  <c r="L16" i="6"/>
  <c r="E17" i="6"/>
  <c r="F17" i="6"/>
  <c r="G17" i="6" a="1"/>
  <c r="G17" i="6"/>
  <c r="H17" i="6" a="1"/>
  <c r="H17" i="6"/>
  <c r="I17" i="6" a="1"/>
  <c r="I17" i="6"/>
  <c r="J17" i="6" a="1"/>
  <c r="J17" i="6"/>
  <c r="K17" i="6" a="1"/>
  <c r="K17" i="6"/>
  <c r="L17" i="6" a="1"/>
  <c r="L17" i="6" s="1"/>
  <c r="E18" i="6"/>
  <c r="F18" i="6"/>
  <c r="G18" i="6" a="1"/>
  <c r="G18" i="6" s="1"/>
  <c r="H18" i="6" a="1"/>
  <c r="H18" i="6" s="1"/>
  <c r="I18" i="6" a="1"/>
  <c r="I18" i="6"/>
  <c r="J18" i="6" a="1"/>
  <c r="J18" i="6" s="1"/>
  <c r="K18" i="6" a="1"/>
  <c r="K18" i="6" s="1"/>
  <c r="L18" i="6" a="1"/>
  <c r="L18" i="6"/>
  <c r="E19" i="6"/>
  <c r="F19" i="6"/>
  <c r="G19" i="6" a="1"/>
  <c r="G19" i="6" s="1"/>
  <c r="H19" i="6" a="1"/>
  <c r="H19" i="6"/>
  <c r="I19" i="6" a="1"/>
  <c r="I19" i="6" s="1"/>
  <c r="J19" i="6" a="1"/>
  <c r="J19" i="6" s="1"/>
  <c r="K19" i="6" a="1"/>
  <c r="K19" i="6"/>
  <c r="L19" i="6" a="1"/>
  <c r="L19" i="6" s="1"/>
  <c r="E20" i="6"/>
  <c r="F20" i="6"/>
  <c r="G20" i="6" a="1"/>
  <c r="G20" i="6" s="1"/>
  <c r="H20" i="6" a="1"/>
  <c r="H20" i="6"/>
  <c r="I20" i="6" a="1"/>
  <c r="I20" i="6" s="1"/>
  <c r="J20" i="6" a="1"/>
  <c r="J20" i="6" s="1"/>
  <c r="K20" i="6" a="1"/>
  <c r="K20" i="6"/>
  <c r="L20" i="6" a="1"/>
  <c r="L20" i="6" s="1"/>
  <c r="E21" i="6"/>
  <c r="F21" i="6"/>
  <c r="G21" i="6" a="1"/>
  <c r="G21" i="6" s="1"/>
  <c r="H21" i="6" a="1"/>
  <c r="H21" i="6" s="1"/>
  <c r="I21" i="6" a="1"/>
  <c r="I21" i="6"/>
  <c r="J21" i="6" a="1"/>
  <c r="J21" i="6" s="1"/>
  <c r="K21" i="6" a="1"/>
  <c r="K21" i="6" s="1"/>
  <c r="L21" i="6" a="1"/>
  <c r="L21" i="6"/>
  <c r="E22" i="6"/>
  <c r="F22" i="6"/>
  <c r="G22" i="6" a="1"/>
  <c r="G22" i="6" s="1"/>
  <c r="H22" i="6" a="1"/>
  <c r="H22" i="6"/>
  <c r="I22" i="6" a="1"/>
  <c r="I22" i="6"/>
  <c r="J22" i="6" a="1"/>
  <c r="J22" i="6" s="1"/>
  <c r="K22" i="6" a="1"/>
  <c r="K22" i="6"/>
  <c r="L22" i="6" a="1"/>
  <c r="L22" i="6"/>
  <c r="E23" i="6"/>
  <c r="F23" i="6"/>
  <c r="G23" i="6" a="1"/>
  <c r="G23" i="6" s="1"/>
  <c r="H23" i="6" a="1"/>
  <c r="H23" i="6"/>
  <c r="I23" i="6" a="1"/>
  <c r="I23" i="6" s="1"/>
  <c r="J23" i="6" a="1"/>
  <c r="J23" i="6" s="1"/>
  <c r="K23" i="6" a="1"/>
  <c r="K23" i="6"/>
  <c r="L23" i="6" a="1"/>
  <c r="L23" i="6" s="1"/>
  <c r="E24" i="6"/>
  <c r="F24" i="6"/>
  <c r="G24" i="6" a="1"/>
  <c r="G24" i="6" s="1"/>
  <c r="H24" i="6" a="1"/>
  <c r="H24" i="6" s="1"/>
  <c r="I24" i="6" a="1"/>
  <c r="I24" i="6"/>
  <c r="J24" i="6" a="1"/>
  <c r="J24" i="6" s="1"/>
  <c r="K24" i="6" a="1"/>
  <c r="K24" i="6" s="1"/>
  <c r="L24" i="6" a="1"/>
  <c r="L24" i="6" s="1"/>
  <c r="E25" i="6"/>
  <c r="F25" i="6"/>
  <c r="G25" i="6" a="1"/>
  <c r="G25" i="6" s="1"/>
  <c r="H25" i="6" a="1"/>
  <c r="H25" i="6" s="1"/>
  <c r="I25" i="6" a="1"/>
  <c r="I25" i="6"/>
  <c r="J25" i="6" a="1"/>
  <c r="J25" i="6" s="1"/>
  <c r="K25" i="6" a="1"/>
  <c r="K25" i="6" s="1"/>
  <c r="L25" i="6" a="1"/>
  <c r="L25" i="6"/>
  <c r="E26" i="6"/>
  <c r="F26" i="6"/>
  <c r="G26" i="6" a="1"/>
  <c r="G26" i="6" s="1"/>
  <c r="H26" i="6" a="1"/>
  <c r="H26" i="6"/>
  <c r="I26" i="6" a="1"/>
  <c r="I26" i="6"/>
  <c r="J26" i="6" a="1"/>
  <c r="J26" i="6" s="1"/>
  <c r="K26" i="6" a="1"/>
  <c r="K26" i="6"/>
  <c r="L26" i="6" a="1"/>
  <c r="L26" i="6"/>
  <c r="E27" i="6"/>
  <c r="F27" i="6"/>
  <c r="G27" i="6" a="1"/>
  <c r="G27" i="6"/>
  <c r="H27" i="6" a="1"/>
  <c r="H27" i="6"/>
  <c r="I27" i="6" a="1"/>
  <c r="I27" i="6" s="1"/>
  <c r="J27" i="6" a="1"/>
  <c r="J27" i="6"/>
  <c r="K27" i="6" a="1"/>
  <c r="K27" i="6" s="1"/>
  <c r="L27" i="6" a="1"/>
  <c r="L27" i="6" s="1"/>
  <c r="E28" i="6"/>
  <c r="F28" i="6"/>
  <c r="G28" i="6" a="1"/>
  <c r="G28" i="6" s="1"/>
  <c r="H28" i="6" a="1"/>
  <c r="H28" i="6" s="1"/>
  <c r="I28" i="6" a="1"/>
  <c r="I28" i="6"/>
  <c r="J28" i="6" a="1"/>
  <c r="J28" i="6" s="1"/>
  <c r="K28" i="6" a="1"/>
  <c r="K28" i="6" s="1"/>
  <c r="L28" i="6" a="1"/>
  <c r="L28" i="6"/>
  <c r="E29" i="6"/>
  <c r="F29" i="6"/>
  <c r="G29" i="6" a="1"/>
  <c r="G29" i="6" s="1"/>
  <c r="H29" i="6" a="1"/>
  <c r="H29" i="6"/>
  <c r="I29" i="6" a="1"/>
  <c r="I29" i="6" s="1"/>
  <c r="J29" i="6" a="1"/>
  <c r="J29" i="6" s="1"/>
  <c r="K29" i="6" a="1"/>
  <c r="K29" i="6"/>
  <c r="L29" i="6" a="1"/>
  <c r="L29" i="6" s="1"/>
  <c r="E30" i="6"/>
  <c r="F30" i="6"/>
  <c r="G30" i="6" a="1"/>
  <c r="G30" i="6"/>
  <c r="H30" i="6" a="1"/>
  <c r="H30" i="6" s="1"/>
  <c r="I30" i="6" a="1"/>
  <c r="I30" i="6" s="1"/>
  <c r="J30" i="6" a="1"/>
  <c r="J30" i="6"/>
  <c r="K30" i="6" a="1"/>
  <c r="K30" i="6" s="1"/>
  <c r="L30" i="6" a="1"/>
  <c r="L30" i="6" s="1"/>
  <c r="E31" i="6"/>
  <c r="F31" i="6"/>
  <c r="G31" i="6" a="1"/>
  <c r="G31" i="6" s="1"/>
  <c r="H31" i="6" a="1"/>
  <c r="H31" i="6" s="1"/>
  <c r="I31" i="6" a="1"/>
  <c r="I31" i="6"/>
  <c r="J31" i="6" a="1"/>
  <c r="J31" i="6" s="1"/>
  <c r="K31" i="6" a="1"/>
  <c r="K31" i="6" s="1"/>
  <c r="L31" i="6" a="1"/>
  <c r="L31" i="6"/>
  <c r="E32" i="6"/>
  <c r="F32" i="6"/>
  <c r="G32" i="6" a="1"/>
  <c r="G32" i="6" s="1"/>
  <c r="H32" i="6" a="1"/>
  <c r="H32" i="6"/>
  <c r="I32" i="6" a="1"/>
  <c r="I32" i="6" s="1"/>
  <c r="J32" i="6" a="1"/>
  <c r="J32" i="6" s="1"/>
  <c r="K32" i="6" a="1"/>
  <c r="K32" i="6"/>
  <c r="L32" i="6" a="1"/>
  <c r="L32" i="6" s="1"/>
  <c r="E33" i="6"/>
  <c r="F33" i="6"/>
  <c r="G33" i="6" a="1"/>
  <c r="G33" i="6"/>
  <c r="H33" i="6" a="1"/>
  <c r="H33" i="6" s="1"/>
  <c r="I33" i="6" a="1"/>
  <c r="I33" i="6" s="1"/>
  <c r="J33" i="6" a="1"/>
  <c r="J33" i="6"/>
  <c r="K33" i="6" a="1"/>
  <c r="K33" i="6" s="1"/>
  <c r="L33" i="6" a="1"/>
  <c r="L33" i="6" s="1"/>
  <c r="E34" i="6"/>
  <c r="F34" i="6"/>
  <c r="G34" i="6" a="1"/>
  <c r="G34" i="6" s="1"/>
  <c r="H34" i="6" a="1"/>
  <c r="H34" i="6" s="1"/>
  <c r="I34" i="6" a="1"/>
  <c r="I34" i="6"/>
  <c r="J34" i="6" a="1"/>
  <c r="J34" i="6" s="1"/>
  <c r="K34" i="6" a="1"/>
  <c r="K34" i="6" s="1"/>
  <c r="L34" i="6" a="1"/>
  <c r="L34" i="6"/>
  <c r="E35" i="6"/>
  <c r="F35" i="6"/>
  <c r="G35" i="6" a="1"/>
  <c r="G35" i="6" s="1"/>
  <c r="H35" i="6" a="1"/>
  <c r="H35" i="6"/>
  <c r="I35" i="6" a="1"/>
  <c r="I35" i="6"/>
  <c r="J35" i="6" a="1"/>
  <c r="J35" i="6" s="1"/>
  <c r="K35" i="6" a="1"/>
  <c r="K35" i="6"/>
  <c r="L35" i="6" a="1"/>
  <c r="L35" i="6"/>
  <c r="E36" i="6"/>
  <c r="F36" i="6"/>
  <c r="G36" i="6" a="1"/>
  <c r="G36" i="6"/>
  <c r="H36" i="6" a="1"/>
  <c r="H36" i="6"/>
  <c r="I36" i="6" a="1"/>
  <c r="I36" i="6" s="1"/>
  <c r="J36" i="6" a="1"/>
  <c r="J36" i="6"/>
  <c r="K36" i="6" a="1"/>
  <c r="K36" i="6"/>
  <c r="L36" i="6" a="1"/>
  <c r="L36" i="6" s="1"/>
  <c r="E37" i="6"/>
  <c r="F37" i="6"/>
  <c r="G37" i="6" a="1"/>
  <c r="G37" i="6" s="1"/>
  <c r="H37" i="6" a="1"/>
  <c r="H37" i="6" s="1"/>
  <c r="I37" i="6" a="1"/>
  <c r="I37" i="6"/>
  <c r="J37" i="6" a="1"/>
  <c r="J37" i="6" s="1"/>
  <c r="K37" i="6" a="1"/>
  <c r="K37" i="6" s="1"/>
  <c r="L37" i="6" a="1"/>
  <c r="L37" i="6"/>
  <c r="E38" i="6"/>
  <c r="F38" i="6"/>
  <c r="G38" i="6" a="1"/>
  <c r="G38" i="6" s="1"/>
  <c r="H38" i="6" a="1"/>
  <c r="H38" i="6"/>
  <c r="I38" i="6" a="1"/>
  <c r="I38" i="6"/>
  <c r="J38" i="6" a="1"/>
  <c r="J38" i="6" s="1"/>
  <c r="K38" i="6" a="1"/>
  <c r="K38" i="6"/>
  <c r="L38" i="6" a="1"/>
  <c r="L38" i="6"/>
  <c r="E39" i="6"/>
  <c r="F39" i="6"/>
  <c r="G39" i="6" a="1"/>
  <c r="G39" i="6"/>
  <c r="H39" i="6" a="1"/>
  <c r="H39" i="6"/>
  <c r="I39" i="6" a="1"/>
  <c r="I39" i="6" s="1"/>
  <c r="J39" i="6" a="1"/>
  <c r="J39" i="6"/>
  <c r="K39" i="6" a="1"/>
  <c r="K39" i="6"/>
  <c r="L39" i="6" a="1"/>
  <c r="L39" i="6" s="1"/>
  <c r="E40" i="6"/>
  <c r="F40" i="6"/>
  <c r="G40" i="6" a="1"/>
  <c r="G40" i="6" s="1"/>
  <c r="H40" i="6" a="1"/>
  <c r="H40" i="6" s="1"/>
  <c r="I40" i="6" a="1"/>
  <c r="I40" i="6"/>
  <c r="J40" i="6" a="1"/>
  <c r="J40" i="6" s="1"/>
  <c r="K40" i="6" a="1"/>
  <c r="K40" i="6" s="1"/>
  <c r="L40" i="6" a="1"/>
  <c r="L40" i="6"/>
  <c r="E41" i="6"/>
  <c r="F41" i="6"/>
  <c r="G41" i="6" a="1"/>
  <c r="G41" i="6" s="1"/>
  <c r="H41" i="6" a="1"/>
  <c r="H41" i="6"/>
  <c r="I41" i="6" a="1"/>
  <c r="I41" i="6"/>
  <c r="J41" i="6" a="1"/>
  <c r="J41" i="6" s="1"/>
  <c r="K41" i="6" a="1"/>
  <c r="K41" i="6"/>
  <c r="L41" i="6" a="1"/>
  <c r="L41" i="6"/>
  <c r="E42" i="6"/>
  <c r="F42" i="6"/>
  <c r="G42" i="6" a="1"/>
  <c r="G42" i="6"/>
  <c r="H42" i="6" a="1"/>
  <c r="H42" i="6"/>
  <c r="I42" i="6" a="1"/>
  <c r="I42" i="6" s="1"/>
  <c r="J42" i="6" a="1"/>
  <c r="J42" i="6"/>
  <c r="K42" i="6" a="1"/>
  <c r="K42" i="6"/>
  <c r="L42" i="6" a="1"/>
  <c r="L42" i="6" s="1"/>
  <c r="E43" i="6"/>
  <c r="F43" i="6"/>
  <c r="G43" i="6" a="1"/>
  <c r="G43" i="6" s="1"/>
  <c r="H43" i="6" a="1"/>
  <c r="H43" i="6" s="1"/>
  <c r="I43" i="6" a="1"/>
  <c r="I43" i="6"/>
  <c r="J43" i="6" a="1"/>
  <c r="J43" i="6" s="1"/>
  <c r="K43" i="6" a="1"/>
  <c r="K43" i="6" s="1"/>
  <c r="L43" i="6" a="1"/>
  <c r="L43" i="6"/>
  <c r="E44" i="6"/>
  <c r="F44" i="6"/>
  <c r="G44" i="6" a="1"/>
  <c r="G44" i="6" s="1"/>
  <c r="H44" i="6" a="1"/>
  <c r="H44" i="6"/>
  <c r="I44" i="6" a="1"/>
  <c r="I44" i="6"/>
  <c r="J44" i="6" a="1"/>
  <c r="J44" i="6" s="1"/>
  <c r="K44" i="6" a="1"/>
  <c r="K44" i="6"/>
  <c r="L44" i="6" a="1"/>
  <c r="L44" i="6"/>
  <c r="E45" i="6"/>
  <c r="F45" i="6"/>
  <c r="G45" i="6" a="1"/>
  <c r="G45" i="6"/>
  <c r="H45" i="6" a="1"/>
  <c r="H45" i="6" s="1"/>
  <c r="I45" i="6" a="1"/>
  <c r="I45" i="6" s="1"/>
  <c r="J45" i="6" a="1"/>
  <c r="J45" i="6"/>
  <c r="K45" i="6" a="1"/>
  <c r="K45" i="6" s="1"/>
  <c r="L45" i="6" a="1"/>
  <c r="L45" i="6" s="1"/>
  <c r="E46" i="6"/>
  <c r="F46" i="6"/>
  <c r="G46" i="6" a="1"/>
  <c r="G46" i="6" s="1"/>
  <c r="H46" i="6" a="1"/>
  <c r="H46" i="6" s="1"/>
  <c r="I46" i="6" a="1"/>
  <c r="I46" i="6"/>
  <c r="J46" i="6" a="1"/>
  <c r="J46" i="6" s="1"/>
  <c r="K46" i="6" a="1"/>
  <c r="K46" i="6" s="1"/>
  <c r="L46" i="6" a="1"/>
  <c r="L46" i="6"/>
  <c r="E47" i="6"/>
  <c r="F47" i="6"/>
  <c r="G47" i="6" a="1"/>
  <c r="G47" i="6" s="1"/>
  <c r="H47" i="6" a="1"/>
  <c r="H47" i="6"/>
  <c r="I47" i="6" a="1"/>
  <c r="I47" i="6" s="1"/>
  <c r="J47" i="6" a="1"/>
  <c r="J47" i="6" s="1"/>
  <c r="K47" i="6" a="1"/>
  <c r="K47" i="6"/>
  <c r="L47" i="6" a="1"/>
  <c r="L47" i="6" s="1"/>
  <c r="E48" i="6"/>
  <c r="F48" i="6"/>
  <c r="G48" i="6" a="1"/>
  <c r="G48" i="6"/>
  <c r="H48" i="6" a="1"/>
  <c r="H48" i="6" s="1"/>
  <c r="I48" i="6" a="1"/>
  <c r="I48" i="6" s="1"/>
  <c r="J48" i="6" a="1"/>
  <c r="J48" i="6"/>
  <c r="K48" i="6" a="1"/>
  <c r="K48" i="6" s="1"/>
  <c r="L48" i="6" a="1"/>
  <c r="L48" i="6" s="1"/>
  <c r="E49" i="6"/>
  <c r="F49" i="6"/>
  <c r="G49" i="6" a="1"/>
  <c r="G49" i="6" s="1"/>
  <c r="H49" i="6" a="1"/>
  <c r="H49" i="6" s="1"/>
  <c r="I49" i="6" a="1"/>
  <c r="I49" i="6"/>
  <c r="J49" i="6" a="1"/>
  <c r="J49" i="6" s="1"/>
  <c r="K49" i="6" a="1"/>
  <c r="K49" i="6" s="1"/>
  <c r="L49" i="6" a="1"/>
  <c r="L49" i="6"/>
  <c r="D3" i="6" a="1"/>
  <c r="D3" i="6" s="1"/>
  <c r="J4" i="5" a="1"/>
  <c r="J4" i="5"/>
  <c r="J5" i="5" a="1"/>
  <c r="J5" i="5"/>
  <c r="J6" i="5" a="1"/>
  <c r="J6" i="5"/>
  <c r="J7" i="5" a="1"/>
  <c r="J7" i="5"/>
  <c r="J8" i="5" a="1"/>
  <c r="J8" i="5"/>
  <c r="J9" i="5" a="1"/>
  <c r="J9" i="5"/>
  <c r="J10" i="5" a="1"/>
  <c r="J10" i="5"/>
  <c r="J11" i="5" a="1"/>
  <c r="J11" i="5"/>
  <c r="J12" i="5" a="1"/>
  <c r="J12" i="5"/>
  <c r="J13" i="5" a="1"/>
  <c r="J13" i="5"/>
  <c r="J14" i="5" a="1"/>
  <c r="J14" i="5"/>
  <c r="J15" i="5" a="1"/>
  <c r="J15" i="5"/>
  <c r="J16" i="5" a="1"/>
  <c r="J16" i="5"/>
  <c r="J17" i="5" a="1"/>
  <c r="J17" i="5"/>
  <c r="J18" i="5" a="1"/>
  <c r="J18" i="5"/>
  <c r="J19" i="5" a="1"/>
  <c r="J19" i="5"/>
  <c r="J20" i="5" a="1"/>
  <c r="J20" i="5"/>
  <c r="J21" i="5" a="1"/>
  <c r="J21" i="5"/>
  <c r="J22" i="5" a="1"/>
  <c r="J22" i="5"/>
  <c r="J23" i="5" a="1"/>
  <c r="J23" i="5"/>
  <c r="J24" i="5" a="1"/>
  <c r="J24" i="5"/>
  <c r="J25" i="5" a="1"/>
  <c r="J25" i="5"/>
  <c r="J26" i="5" a="1"/>
  <c r="J26" i="5"/>
  <c r="J27" i="5" a="1"/>
  <c r="J27" i="5"/>
  <c r="J28" i="5" a="1"/>
  <c r="J28" i="5"/>
  <c r="J29" i="5" a="1"/>
  <c r="J29" i="5"/>
  <c r="J30" i="5" a="1"/>
  <c r="J30" i="5"/>
  <c r="J31" i="5" a="1"/>
  <c r="J31" i="5"/>
  <c r="J32" i="5" a="1"/>
  <c r="J32" i="5"/>
  <c r="J33" i="5" a="1"/>
  <c r="J33" i="5"/>
  <c r="J34" i="5" a="1"/>
  <c r="J34" i="5"/>
  <c r="J35" i="5" a="1"/>
  <c r="J35" i="5"/>
  <c r="J36" i="5" a="1"/>
  <c r="J36" i="5"/>
  <c r="J37" i="5" a="1"/>
  <c r="J37" i="5"/>
  <c r="J38" i="5" a="1"/>
  <c r="J38" i="5"/>
  <c r="J39" i="5" a="1"/>
  <c r="J39" i="5"/>
  <c r="J40" i="5" a="1"/>
  <c r="J40" i="5"/>
  <c r="J41" i="5" a="1"/>
  <c r="J41" i="5"/>
  <c r="J42" i="5" a="1"/>
  <c r="J42" i="5"/>
  <c r="J43" i="5" a="1"/>
  <c r="J43" i="5"/>
  <c r="J44" i="5" a="1"/>
  <c r="J44" i="5"/>
  <c r="J45" i="5" a="1"/>
  <c r="J45" i="5"/>
  <c r="J46" i="5" a="1"/>
  <c r="J46" i="5"/>
  <c r="J47" i="5" a="1"/>
  <c r="J47" i="5"/>
  <c r="J48" i="5" a="1"/>
  <c r="J48" i="5"/>
  <c r="J49" i="5" a="1"/>
  <c r="J49" i="5"/>
  <c r="J50" i="5" a="1"/>
  <c r="J50" i="5"/>
  <c r="J51" i="5" a="1"/>
  <c r="J51" i="5"/>
  <c r="J52" i="5" a="1"/>
  <c r="J52" i="5"/>
  <c r="J53" i="5" a="1"/>
  <c r="J53" i="5"/>
  <c r="J54" i="5" a="1"/>
  <c r="J54" i="5"/>
  <c r="J55" i="5" a="1"/>
  <c r="J55" i="5"/>
  <c r="J56" i="5" a="1"/>
  <c r="J56" i="5"/>
  <c r="J57" i="5" a="1"/>
  <c r="J57" i="5"/>
  <c r="J58" i="5" a="1"/>
  <c r="J58" i="5"/>
  <c r="J59" i="5" a="1"/>
  <c r="J59" i="5"/>
  <c r="J60" i="5" a="1"/>
  <c r="J60" i="5"/>
  <c r="J61" i="5" a="1"/>
  <c r="J61" i="5"/>
  <c r="J62" i="5" a="1"/>
  <c r="J62" i="5"/>
  <c r="J63" i="5" a="1"/>
  <c r="J63" i="5"/>
  <c r="J64" i="5" a="1"/>
  <c r="J64" i="5"/>
  <c r="J65" i="5" a="1"/>
  <c r="J65" i="5"/>
  <c r="J66" i="5" a="1"/>
  <c r="J66" i="5"/>
  <c r="J67" i="5" a="1"/>
  <c r="J67" i="5"/>
  <c r="J68" i="5" a="1"/>
  <c r="J68" i="5"/>
  <c r="J69" i="5" a="1"/>
  <c r="J69" i="5"/>
  <c r="J70" i="5" a="1"/>
  <c r="J70" i="5"/>
  <c r="J71" i="5" a="1"/>
  <c r="J71" i="5"/>
  <c r="J72" i="5" a="1"/>
  <c r="J72" i="5"/>
  <c r="J73" i="5" a="1"/>
  <c r="J73" i="5"/>
  <c r="J74" i="5" a="1"/>
  <c r="J74" i="5"/>
  <c r="J75" i="5" a="1"/>
  <c r="J75" i="5"/>
  <c r="J76" i="5" a="1"/>
  <c r="J76" i="5"/>
  <c r="J77" i="5" a="1"/>
  <c r="J77" i="5"/>
  <c r="J78" i="5" a="1"/>
  <c r="J78" i="5"/>
  <c r="J79" i="5" a="1"/>
  <c r="J79" i="5"/>
  <c r="J80" i="5" a="1"/>
  <c r="J80" i="5"/>
  <c r="J81" i="5" a="1"/>
  <c r="J81" i="5"/>
  <c r="J82" i="5" a="1"/>
  <c r="J82" i="5"/>
  <c r="J83" i="5" a="1"/>
  <c r="J83" i="5"/>
  <c r="J84" i="5" a="1"/>
  <c r="J84" i="5"/>
  <c r="J85" i="5" a="1"/>
  <c r="J85" i="5"/>
  <c r="J86" i="5" a="1"/>
  <c r="J86" i="5"/>
  <c r="J87" i="5" a="1"/>
  <c r="J87" i="5"/>
  <c r="J88" i="5" a="1"/>
  <c r="J88" i="5"/>
  <c r="J89" i="5" a="1"/>
  <c r="J89" i="5"/>
  <c r="J90" i="5" a="1"/>
  <c r="J90" i="5"/>
  <c r="J91" i="5" a="1"/>
  <c r="J91" i="5"/>
  <c r="J92" i="5" a="1"/>
  <c r="J92" i="5"/>
  <c r="J93" i="5" a="1"/>
  <c r="J93" i="5"/>
  <c r="J94" i="5" a="1"/>
  <c r="J94" i="5"/>
  <c r="J95" i="5" a="1"/>
  <c r="J95" i="5"/>
  <c r="J96" i="5" a="1"/>
  <c r="J96" i="5"/>
  <c r="J97" i="5" a="1"/>
  <c r="J97" i="5"/>
  <c r="J98" i="5" a="1"/>
  <c r="J98" i="5"/>
  <c r="J99" i="5" a="1"/>
  <c r="J99" i="5"/>
  <c r="J100" i="5" a="1"/>
  <c r="J100" i="5"/>
  <c r="J101" i="5" a="1"/>
  <c r="J101" i="5"/>
  <c r="J102" i="5" a="1"/>
  <c r="J102" i="5"/>
  <c r="J103" i="5" a="1"/>
  <c r="J103" i="5"/>
  <c r="J104" i="5" a="1"/>
  <c r="J104" i="5"/>
  <c r="J105" i="5" a="1"/>
  <c r="J105" i="5"/>
  <c r="J106" i="5" a="1"/>
  <c r="J106" i="5"/>
  <c r="J107" i="5" a="1"/>
  <c r="J107" i="5"/>
  <c r="J108" i="5" a="1"/>
  <c r="J108" i="5"/>
  <c r="J109" i="5" a="1"/>
  <c r="J109" i="5"/>
  <c r="J110" i="5" a="1"/>
  <c r="J110" i="5"/>
  <c r="J111" i="5" a="1"/>
  <c r="J111" i="5"/>
  <c r="J112" i="5" a="1"/>
  <c r="J112" i="5"/>
  <c r="J113" i="5" a="1"/>
  <c r="J113" i="5"/>
  <c r="J114" i="5" a="1"/>
  <c r="J114" i="5"/>
  <c r="J115" i="5" a="1"/>
  <c r="J115" i="5"/>
  <c r="J116" i="5" a="1"/>
  <c r="J116" i="5"/>
  <c r="J117" i="5" a="1"/>
  <c r="J117" i="5"/>
  <c r="J118" i="5" a="1"/>
  <c r="J118" i="5"/>
  <c r="J119" i="5" a="1"/>
  <c r="J119" i="5"/>
  <c r="J120" i="5" a="1"/>
  <c r="J120" i="5"/>
  <c r="J121" i="5" a="1"/>
  <c r="J121" i="5"/>
  <c r="J122" i="5" a="1"/>
  <c r="J122" i="5"/>
  <c r="J123" i="5" a="1"/>
  <c r="J123" i="5"/>
  <c r="J124" i="5" a="1"/>
  <c r="J124" i="5"/>
  <c r="J125" i="5" a="1"/>
  <c r="J125" i="5" s="1"/>
  <c r="J126" i="5" a="1"/>
  <c r="J126" i="5" s="1"/>
  <c r="J127" i="5" a="1"/>
  <c r="J127" i="5" s="1"/>
  <c r="J128" i="5" a="1"/>
  <c r="J128" i="5" s="1"/>
  <c r="J129" i="5" a="1"/>
  <c r="J129" i="5" s="1"/>
  <c r="J130" i="5" a="1"/>
  <c r="J130" i="5" s="1"/>
  <c r="J131" i="5" a="1"/>
  <c r="J131" i="5" s="1"/>
  <c r="J132" i="5" a="1"/>
  <c r="J132" i="5" s="1"/>
  <c r="J133" i="5" a="1"/>
  <c r="J133" i="5"/>
  <c r="J134" i="5" a="1"/>
  <c r="J134" i="5" s="1"/>
  <c r="J135" i="5" a="1"/>
  <c r="J135" i="5" s="1"/>
  <c r="J136" i="5" a="1"/>
  <c r="J136" i="5"/>
  <c r="J137" i="5" a="1"/>
  <c r="J137" i="5" s="1"/>
  <c r="J138" i="5" a="1"/>
  <c r="J138" i="5" s="1"/>
  <c r="J139" i="5" a="1"/>
  <c r="J139" i="5"/>
  <c r="J140" i="5" a="1"/>
  <c r="J140" i="5" s="1"/>
  <c r="J141" i="5" a="1"/>
  <c r="J141" i="5" s="1"/>
  <c r="J142" i="5" a="1"/>
  <c r="J142" i="5"/>
  <c r="J143" i="5" a="1"/>
  <c r="J143" i="5" s="1"/>
  <c r="J144" i="5" a="1"/>
  <c r="J144" i="5" s="1"/>
  <c r="J145" i="5" a="1"/>
  <c r="J145" i="5"/>
  <c r="J146" i="5" a="1"/>
  <c r="J146" i="5" s="1"/>
  <c r="J147" i="5" a="1"/>
  <c r="J147" i="5" s="1"/>
  <c r="J148" i="5" a="1"/>
  <c r="J148" i="5"/>
  <c r="J149" i="5" a="1"/>
  <c r="J149" i="5" s="1"/>
  <c r="J150" i="5" a="1"/>
  <c r="J150" i="5" s="1"/>
  <c r="J151" i="5" a="1"/>
  <c r="J151" i="5"/>
  <c r="J152" i="5" a="1"/>
  <c r="J152" i="5" s="1"/>
  <c r="J153" i="5" a="1"/>
  <c r="J153" i="5" s="1"/>
  <c r="J154" i="5" a="1"/>
  <c r="J154" i="5"/>
  <c r="J155" i="5" a="1"/>
  <c r="J155" i="5" s="1"/>
  <c r="J156" i="5" a="1"/>
  <c r="J156" i="5" s="1"/>
  <c r="J157" i="5" a="1"/>
  <c r="J157" i="5"/>
  <c r="J158" i="5" a="1"/>
  <c r="J158" i="5" s="1"/>
  <c r="J159" i="5" a="1"/>
  <c r="J159" i="5" s="1"/>
  <c r="J160" i="5" a="1"/>
  <c r="J160" i="5"/>
  <c r="J161" i="5" a="1"/>
  <c r="J161" i="5" s="1"/>
  <c r="J162" i="5" a="1"/>
  <c r="J162" i="5" s="1"/>
  <c r="J163" i="5" a="1"/>
  <c r="J163" i="5"/>
  <c r="J164" i="5" a="1"/>
  <c r="J164" i="5" s="1"/>
  <c r="J165" i="5" a="1"/>
  <c r="J165" i="5" s="1"/>
  <c r="J166" i="5" a="1"/>
  <c r="J166" i="5"/>
  <c r="J167" i="5" a="1"/>
  <c r="J167" i="5" s="1"/>
  <c r="J168" i="5" a="1"/>
  <c r="J168" i="5" s="1"/>
  <c r="J169" i="5" a="1"/>
  <c r="J169" i="5"/>
  <c r="J170" i="5" a="1"/>
  <c r="J170" i="5" s="1"/>
  <c r="J171" i="5" a="1"/>
  <c r="J171" i="5" s="1"/>
  <c r="J172" i="5" a="1"/>
  <c r="J172" i="5"/>
  <c r="J173" i="5" a="1"/>
  <c r="J173" i="5" s="1"/>
  <c r="J174" i="5" a="1"/>
  <c r="J174" i="5" s="1"/>
  <c r="J175" i="5" a="1"/>
  <c r="J175" i="5"/>
  <c r="J176" i="5" a="1"/>
  <c r="J176" i="5" s="1"/>
  <c r="J177" i="5" a="1"/>
  <c r="J177" i="5" s="1"/>
  <c r="J178" i="5" a="1"/>
  <c r="J178" i="5"/>
  <c r="J179" i="5" a="1"/>
  <c r="J179" i="5" s="1"/>
  <c r="J180" i="5" a="1"/>
  <c r="J180" i="5" s="1"/>
  <c r="J181" i="5" a="1"/>
  <c r="J181" i="5"/>
  <c r="J182" i="5" a="1"/>
  <c r="J182" i="5" s="1"/>
  <c r="J183" i="5" a="1"/>
  <c r="J183" i="5" s="1"/>
  <c r="J184" i="5" a="1"/>
  <c r="J184" i="5" s="1"/>
  <c r="J185" i="5" a="1"/>
  <c r="J185" i="5" s="1"/>
  <c r="J186" i="5" a="1"/>
  <c r="J186" i="5" s="1"/>
  <c r="J187" i="5" a="1"/>
  <c r="J187" i="5" s="1"/>
  <c r="J188" i="5" a="1"/>
  <c r="J188" i="5" s="1"/>
  <c r="J189" i="5" a="1"/>
  <c r="J189" i="5" s="1"/>
  <c r="J190" i="5" a="1"/>
  <c r="J190" i="5" s="1"/>
  <c r="J191" i="5" a="1"/>
  <c r="J191" i="5" s="1"/>
  <c r="J192" i="5" a="1"/>
  <c r="J192" i="5" s="1"/>
  <c r="J193" i="5" a="1"/>
  <c r="J193" i="5" s="1"/>
  <c r="J3" i="5" a="1"/>
  <c r="J3" i="5"/>
  <c r="I4" i="5" a="1"/>
  <c r="I4" i="5"/>
  <c r="I5" i="5" a="1"/>
  <c r="I5" i="5"/>
  <c r="I6" i="5" a="1"/>
  <c r="I6" i="5"/>
  <c r="I7" i="5" a="1"/>
  <c r="I7" i="5"/>
  <c r="I8" i="5" a="1"/>
  <c r="I8" i="5"/>
  <c r="I9" i="5" a="1"/>
  <c r="I9" i="5"/>
  <c r="I10" i="5" a="1"/>
  <c r="I10" i="5"/>
  <c r="I11" i="5" a="1"/>
  <c r="I11" i="5"/>
  <c r="I12" i="5" a="1"/>
  <c r="I12" i="5"/>
  <c r="I13" i="5" a="1"/>
  <c r="I13" i="5"/>
  <c r="I14" i="5" a="1"/>
  <c r="I14" i="5"/>
  <c r="I15" i="5" a="1"/>
  <c r="I15" i="5"/>
  <c r="I16" i="5" a="1"/>
  <c r="I16" i="5"/>
  <c r="I17" i="5" a="1"/>
  <c r="I17" i="5"/>
  <c r="I18" i="5" a="1"/>
  <c r="I18" i="5"/>
  <c r="I19" i="5" a="1"/>
  <c r="I19" i="5"/>
  <c r="I20" i="5" a="1"/>
  <c r="I20" i="5"/>
  <c r="I21" i="5" a="1"/>
  <c r="I21" i="5"/>
  <c r="I22" i="5" a="1"/>
  <c r="I22" i="5"/>
  <c r="I23" i="5" a="1"/>
  <c r="I23" i="5"/>
  <c r="I24" i="5" a="1"/>
  <c r="I24" i="5"/>
  <c r="I25" i="5" a="1"/>
  <c r="I25" i="5"/>
  <c r="I26" i="5" a="1"/>
  <c r="I26" i="5"/>
  <c r="I27" i="5" a="1"/>
  <c r="I27" i="5"/>
  <c r="I28" i="5" a="1"/>
  <c r="I28" i="5"/>
  <c r="I29" i="5" a="1"/>
  <c r="I29" i="5"/>
  <c r="I30" i="5" a="1"/>
  <c r="I30" i="5"/>
  <c r="I31" i="5" a="1"/>
  <c r="I31" i="5"/>
  <c r="I32" i="5" a="1"/>
  <c r="I32" i="5"/>
  <c r="I33" i="5" a="1"/>
  <c r="I33" i="5"/>
  <c r="I34" i="5" a="1"/>
  <c r="I34" i="5"/>
  <c r="I35" i="5" a="1"/>
  <c r="I35" i="5"/>
  <c r="I36" i="5" a="1"/>
  <c r="I36" i="5"/>
  <c r="I37" i="5" a="1"/>
  <c r="I37" i="5"/>
  <c r="I38" i="5" a="1"/>
  <c r="I38" i="5"/>
  <c r="I39" i="5" a="1"/>
  <c r="I39" i="5"/>
  <c r="I40" i="5" a="1"/>
  <c r="I40" i="5"/>
  <c r="I41" i="5" a="1"/>
  <c r="I41" i="5"/>
  <c r="I42" i="5" a="1"/>
  <c r="I42" i="5"/>
  <c r="I43" i="5" a="1"/>
  <c r="I43" i="5"/>
  <c r="I44" i="5" a="1"/>
  <c r="I44" i="5"/>
  <c r="I45" i="5" a="1"/>
  <c r="I45" i="5"/>
  <c r="I46" i="5" a="1"/>
  <c r="I46" i="5"/>
  <c r="I47" i="5" a="1"/>
  <c r="I47" i="5"/>
  <c r="I48" i="5" a="1"/>
  <c r="I48" i="5"/>
  <c r="I49" i="5" a="1"/>
  <c r="I49" i="5"/>
  <c r="I50" i="5" a="1"/>
  <c r="I50" i="5"/>
  <c r="I51" i="5" a="1"/>
  <c r="I51" i="5"/>
  <c r="I52" i="5" a="1"/>
  <c r="I52" i="5"/>
  <c r="I53" i="5" a="1"/>
  <c r="I53" i="5"/>
  <c r="I54" i="5" a="1"/>
  <c r="I54" i="5"/>
  <c r="I55" i="5" a="1"/>
  <c r="I55" i="5"/>
  <c r="I56" i="5" a="1"/>
  <c r="I56" i="5"/>
  <c r="I57" i="5" a="1"/>
  <c r="I57" i="5"/>
  <c r="I58" i="5" a="1"/>
  <c r="I58" i="5"/>
  <c r="I59" i="5" a="1"/>
  <c r="I59" i="5"/>
  <c r="I60" i="5" a="1"/>
  <c r="I60" i="5"/>
  <c r="I61" i="5" a="1"/>
  <c r="I61" i="5"/>
  <c r="I62" i="5" a="1"/>
  <c r="I62" i="5"/>
  <c r="I63" i="5" a="1"/>
  <c r="I63" i="5"/>
  <c r="I64" i="5" a="1"/>
  <c r="I64" i="5"/>
  <c r="I65" i="5" a="1"/>
  <c r="I65" i="5"/>
  <c r="I66" i="5" a="1"/>
  <c r="I66" i="5"/>
  <c r="I67" i="5" a="1"/>
  <c r="I67" i="5"/>
  <c r="I68" i="5" a="1"/>
  <c r="I68" i="5"/>
  <c r="I69" i="5" a="1"/>
  <c r="I69" i="5"/>
  <c r="I70" i="5" a="1"/>
  <c r="I70" i="5"/>
  <c r="I71" i="5" a="1"/>
  <c r="I71" i="5"/>
  <c r="I72" i="5" a="1"/>
  <c r="I72" i="5"/>
  <c r="I73" i="5" a="1"/>
  <c r="I73" i="5"/>
  <c r="I74" i="5" a="1"/>
  <c r="I74" i="5"/>
  <c r="I75" i="5" a="1"/>
  <c r="I75" i="5"/>
  <c r="I76" i="5" a="1"/>
  <c r="I76" i="5"/>
  <c r="I77" i="5" a="1"/>
  <c r="I77" i="5"/>
  <c r="I78" i="5" a="1"/>
  <c r="I78" i="5"/>
  <c r="I79" i="5" a="1"/>
  <c r="I79" i="5"/>
  <c r="I80" i="5" a="1"/>
  <c r="I80" i="5"/>
  <c r="I81" i="5" a="1"/>
  <c r="I81" i="5"/>
  <c r="I82" i="5" a="1"/>
  <c r="I82" i="5"/>
  <c r="I83" i="5" a="1"/>
  <c r="I83" i="5"/>
  <c r="I84" i="5" a="1"/>
  <c r="I84" i="5"/>
  <c r="I85" i="5" a="1"/>
  <c r="I85" i="5"/>
  <c r="I86" i="5" a="1"/>
  <c r="I86" i="5"/>
  <c r="I87" i="5" a="1"/>
  <c r="I87" i="5"/>
  <c r="I88" i="5" a="1"/>
  <c r="I88" i="5"/>
  <c r="I89" i="5" a="1"/>
  <c r="I89" i="5"/>
  <c r="I90" i="5" a="1"/>
  <c r="I90" i="5"/>
  <c r="I91" i="5" a="1"/>
  <c r="I91" i="5"/>
  <c r="I92" i="5" a="1"/>
  <c r="I92" i="5"/>
  <c r="I93" i="5" a="1"/>
  <c r="I93" i="5"/>
  <c r="I94" i="5" a="1"/>
  <c r="I94" i="5"/>
  <c r="I95" i="5" a="1"/>
  <c r="I95" i="5"/>
  <c r="I96" i="5" a="1"/>
  <c r="I96" i="5"/>
  <c r="I97" i="5" a="1"/>
  <c r="I97" i="5"/>
  <c r="I98" i="5" a="1"/>
  <c r="I98" i="5"/>
  <c r="I99" i="5" a="1"/>
  <c r="I99" i="5"/>
  <c r="I100" i="5" a="1"/>
  <c r="I100" i="5"/>
  <c r="I101" i="5" a="1"/>
  <c r="I101" i="5"/>
  <c r="I102" i="5" a="1"/>
  <c r="I102" i="5"/>
  <c r="I103" i="5" a="1"/>
  <c r="I103" i="5"/>
  <c r="I104" i="5" a="1"/>
  <c r="I104" i="5"/>
  <c r="I105" i="5" a="1"/>
  <c r="I105" i="5"/>
  <c r="I106" i="5" a="1"/>
  <c r="I106" i="5"/>
  <c r="I107" i="5" a="1"/>
  <c r="I107" i="5"/>
  <c r="I108" i="5" a="1"/>
  <c r="I108" i="5"/>
  <c r="I109" i="5" a="1"/>
  <c r="I109" i="5"/>
  <c r="I110" i="5" a="1"/>
  <c r="I110" i="5"/>
  <c r="I111" i="5" a="1"/>
  <c r="I111" i="5"/>
  <c r="I112" i="5" a="1"/>
  <c r="I112" i="5"/>
  <c r="I113" i="5" a="1"/>
  <c r="I113" i="5"/>
  <c r="I114" i="5" a="1"/>
  <c r="I114" i="5"/>
  <c r="I115" i="5" a="1"/>
  <c r="I115" i="5"/>
  <c r="I116" i="5" a="1"/>
  <c r="I116" i="5"/>
  <c r="I117" i="5" a="1"/>
  <c r="I117" i="5" s="1"/>
  <c r="I118" i="5" a="1"/>
  <c r="I118" i="5"/>
  <c r="I119" i="5" a="1"/>
  <c r="I119" i="5"/>
  <c r="I120" i="5" a="1"/>
  <c r="I120" i="5" s="1"/>
  <c r="I121" i="5" a="1"/>
  <c r="I121" i="5"/>
  <c r="I122" i="5" a="1"/>
  <c r="I122" i="5"/>
  <c r="I123" i="5" a="1"/>
  <c r="I123" i="5" s="1"/>
  <c r="I124" i="5" a="1"/>
  <c r="I124" i="5"/>
  <c r="I125" i="5" a="1"/>
  <c r="I125" i="5"/>
  <c r="I126" i="5" a="1"/>
  <c r="I126" i="5" s="1"/>
  <c r="I127" i="5" a="1"/>
  <c r="I127" i="5"/>
  <c r="I128" i="5" a="1"/>
  <c r="I128" i="5"/>
  <c r="I129" i="5" a="1"/>
  <c r="I129" i="5" s="1"/>
  <c r="I130" i="5" a="1"/>
  <c r="I130" i="5"/>
  <c r="I131" i="5" a="1"/>
  <c r="I131" i="5"/>
  <c r="I132" i="5" a="1"/>
  <c r="I132" i="5" s="1"/>
  <c r="I133" i="5" a="1"/>
  <c r="I133" i="5"/>
  <c r="I134" i="5" a="1"/>
  <c r="I134" i="5"/>
  <c r="I135" i="5" a="1"/>
  <c r="I135" i="5" s="1"/>
  <c r="I136" i="5" a="1"/>
  <c r="I136" i="5"/>
  <c r="I137" i="5" a="1"/>
  <c r="I137" i="5"/>
  <c r="I138" i="5" a="1"/>
  <c r="I138" i="5" s="1"/>
  <c r="I139" i="5" a="1"/>
  <c r="I139" i="5"/>
  <c r="I140" i="5" a="1"/>
  <c r="I140" i="5"/>
  <c r="I141" i="5" a="1"/>
  <c r="I141" i="5" s="1"/>
  <c r="I142" i="5" a="1"/>
  <c r="I142" i="5"/>
  <c r="I143" i="5" a="1"/>
  <c r="I143" i="5"/>
  <c r="I144" i="5" a="1"/>
  <c r="I144" i="5" s="1"/>
  <c r="I145" i="5" a="1"/>
  <c r="I145" i="5"/>
  <c r="I146" i="5" a="1"/>
  <c r="I146" i="5"/>
  <c r="I147" i="5" a="1"/>
  <c r="I147" i="5" s="1"/>
  <c r="I148" i="5" a="1"/>
  <c r="I148" i="5"/>
  <c r="I149" i="5" a="1"/>
  <c r="I149" i="5"/>
  <c r="I150" i="5" a="1"/>
  <c r="I150" i="5" s="1"/>
  <c r="I151" i="5" a="1"/>
  <c r="I151" i="5"/>
  <c r="I152" i="5" a="1"/>
  <c r="I152" i="5"/>
  <c r="I153" i="5" a="1"/>
  <c r="I153" i="5" s="1"/>
  <c r="I154" i="5" a="1"/>
  <c r="I154" i="5"/>
  <c r="I155" i="5" a="1"/>
  <c r="I155" i="5"/>
  <c r="I156" i="5" a="1"/>
  <c r="I156" i="5" s="1"/>
  <c r="I157" i="5" a="1"/>
  <c r="I157" i="5"/>
  <c r="I158" i="5" a="1"/>
  <c r="I158" i="5"/>
  <c r="I159" i="5" a="1"/>
  <c r="I159" i="5" s="1"/>
  <c r="I160" i="5" a="1"/>
  <c r="I160" i="5"/>
  <c r="I161" i="5" a="1"/>
  <c r="I161" i="5"/>
  <c r="I162" i="5" a="1"/>
  <c r="I162" i="5" s="1"/>
  <c r="I163" i="5" a="1"/>
  <c r="I163" i="5"/>
  <c r="I164" i="5" a="1"/>
  <c r="I164" i="5"/>
  <c r="I165" i="5" a="1"/>
  <c r="I165" i="5" s="1"/>
  <c r="I166" i="5" a="1"/>
  <c r="I166" i="5"/>
  <c r="I167" i="5" a="1"/>
  <c r="I167" i="5"/>
  <c r="I168" i="5" a="1"/>
  <c r="I168" i="5" s="1"/>
  <c r="I169" i="5" a="1"/>
  <c r="I169" i="5"/>
  <c r="I170" i="5" a="1"/>
  <c r="I170" i="5"/>
  <c r="I171" i="5" a="1"/>
  <c r="I171" i="5" s="1"/>
  <c r="I172" i="5" a="1"/>
  <c r="I172" i="5"/>
  <c r="I173" i="5" a="1"/>
  <c r="I173" i="5"/>
  <c r="I174" i="5" a="1"/>
  <c r="I174" i="5" s="1"/>
  <c r="I175" i="5" a="1"/>
  <c r="I175" i="5"/>
  <c r="I176" i="5" a="1"/>
  <c r="I176" i="5"/>
  <c r="I177" i="5" a="1"/>
  <c r="I177" i="5" s="1"/>
  <c r="I178" i="5" a="1"/>
  <c r="I178" i="5"/>
  <c r="I179" i="5" a="1"/>
  <c r="I179" i="5"/>
  <c r="I180" i="5" a="1"/>
  <c r="I180" i="5" s="1"/>
  <c r="I181" i="5" a="1"/>
  <c r="I181" i="5"/>
  <c r="I182" i="5" a="1"/>
  <c r="I182" i="5"/>
  <c r="I183" i="5" a="1"/>
  <c r="I183" i="5" s="1"/>
  <c r="I184" i="5" a="1"/>
  <c r="I184" i="5"/>
  <c r="I185" i="5" a="1"/>
  <c r="I185" i="5"/>
  <c r="I186" i="5" a="1"/>
  <c r="I186" i="5" s="1"/>
  <c r="I187" i="5" a="1"/>
  <c r="I187" i="5"/>
  <c r="I188" i="5" a="1"/>
  <c r="I188" i="5"/>
  <c r="I189" i="5" a="1"/>
  <c r="I189" i="5" s="1"/>
  <c r="I190" i="5" a="1"/>
  <c r="I190" i="5"/>
  <c r="I191" i="5" a="1"/>
  <c r="I191" i="5"/>
  <c r="I192" i="5" a="1"/>
  <c r="I192" i="5" s="1"/>
  <c r="I193" i="5" a="1"/>
  <c r="I193" i="5"/>
  <c r="I3" i="5" a="1"/>
  <c r="I3" i="5"/>
  <c r="J4" i="4" a="1"/>
  <c r="J4" i="4"/>
  <c r="J5" i="4" a="1"/>
  <c r="J5" i="4"/>
  <c r="J6" i="4" a="1"/>
  <c r="J6" i="4"/>
  <c r="J7" i="4" a="1"/>
  <c r="J7" i="4"/>
  <c r="J8" i="4" a="1"/>
  <c r="J8" i="4"/>
  <c r="J9" i="4" a="1"/>
  <c r="J9" i="4"/>
  <c r="J10" i="4" a="1"/>
  <c r="J10" i="4"/>
  <c r="J11" i="4" a="1"/>
  <c r="J11" i="4"/>
  <c r="J12" i="4" a="1"/>
  <c r="J12" i="4"/>
  <c r="J13" i="4" a="1"/>
  <c r="J13" i="4"/>
  <c r="J14" i="4" a="1"/>
  <c r="J14" i="4"/>
  <c r="J15" i="4" a="1"/>
  <c r="J15" i="4"/>
  <c r="J16" i="4" a="1"/>
  <c r="J16" i="4"/>
  <c r="J17" i="4" a="1"/>
  <c r="J17" i="4"/>
  <c r="J18" i="4" a="1"/>
  <c r="J18" i="4"/>
  <c r="J19" i="4" a="1"/>
  <c r="J19" i="4"/>
  <c r="J20" i="4" a="1"/>
  <c r="J20" i="4"/>
  <c r="J21" i="4" a="1"/>
  <c r="J21" i="4"/>
  <c r="J22" i="4" a="1"/>
  <c r="J22" i="4"/>
  <c r="J23" i="4" a="1"/>
  <c r="J23" i="4"/>
  <c r="J24" i="4" a="1"/>
  <c r="J24" i="4"/>
  <c r="J25" i="4" a="1"/>
  <c r="J25" i="4"/>
  <c r="J26" i="4" a="1"/>
  <c r="J26" i="4"/>
  <c r="J27" i="4" a="1"/>
  <c r="J27" i="4"/>
  <c r="J28" i="4" a="1"/>
  <c r="J28" i="4"/>
  <c r="J3" i="4" a="1"/>
  <c r="J3" i="4"/>
  <c r="I4" i="4" a="1"/>
  <c r="I4" i="4"/>
  <c r="I5" i="4" a="1"/>
  <c r="I5" i="4"/>
  <c r="I6" i="4" a="1"/>
  <c r="I6" i="4"/>
  <c r="I7" i="4" a="1"/>
  <c r="I7" i="4"/>
  <c r="I8" i="4" a="1"/>
  <c r="I8" i="4"/>
  <c r="I9" i="4" a="1"/>
  <c r="I9" i="4"/>
  <c r="I10" i="4" a="1"/>
  <c r="I10" i="4"/>
  <c r="I11" i="4" a="1"/>
  <c r="I11" i="4"/>
  <c r="I12" i="4" a="1"/>
  <c r="I12" i="4"/>
  <c r="I13" i="4" a="1"/>
  <c r="I13" i="4"/>
  <c r="I14" i="4" a="1"/>
  <c r="I14" i="4"/>
  <c r="I15" i="4" a="1"/>
  <c r="I15" i="4"/>
  <c r="I16" i="4" a="1"/>
  <c r="I16" i="4"/>
  <c r="I17" i="4" a="1"/>
  <c r="I17" i="4"/>
  <c r="I18" i="4" a="1"/>
  <c r="I18" i="4"/>
  <c r="I19" i="4" a="1"/>
  <c r="I19" i="4"/>
  <c r="I20" i="4" a="1"/>
  <c r="I20" i="4"/>
  <c r="I21" i="4" a="1"/>
  <c r="I21" i="4"/>
  <c r="I22" i="4" a="1"/>
  <c r="I22" i="4"/>
  <c r="I23" i="4" a="1"/>
  <c r="I23" i="4"/>
  <c r="I24" i="4" a="1"/>
  <c r="I24" i="4"/>
  <c r="I25" i="4" a="1"/>
  <c r="I25" i="4"/>
  <c r="I26" i="4" a="1"/>
  <c r="I26" i="4"/>
  <c r="I27" i="4" a="1"/>
  <c r="I27" i="4"/>
  <c r="I28" i="4" a="1"/>
  <c r="I28" i="4"/>
  <c r="I3" i="4" a="1"/>
  <c r="I3" i="4"/>
  <c r="L4" i="5" a="1"/>
  <c r="L4" i="5"/>
  <c r="L5" i="5" a="1"/>
  <c r="L5" i="5"/>
  <c r="L6" i="5" a="1"/>
  <c r="L6" i="5"/>
  <c r="L7" i="5" a="1"/>
  <c r="L7" i="5"/>
  <c r="L8" i="5" a="1"/>
  <c r="L8" i="5"/>
  <c r="L9" i="5" a="1"/>
  <c r="L9" i="5"/>
  <c r="L10" i="5" a="1"/>
  <c r="L10" i="5"/>
  <c r="L11" i="5" a="1"/>
  <c r="L11" i="5"/>
  <c r="L12" i="5" a="1"/>
  <c r="L12" i="5"/>
  <c r="L13" i="5" a="1"/>
  <c r="L13" i="5"/>
  <c r="L14" i="5" a="1"/>
  <c r="L14" i="5"/>
  <c r="L15" i="5" a="1"/>
  <c r="L15" i="5"/>
  <c r="L16" i="5" a="1"/>
  <c r="L16" i="5"/>
  <c r="L17" i="5" a="1"/>
  <c r="L17" i="5"/>
  <c r="L18" i="5" a="1"/>
  <c r="L18" i="5"/>
  <c r="L19" i="5" a="1"/>
  <c r="L19" i="5"/>
  <c r="L20" i="5" a="1"/>
  <c r="L20" i="5"/>
  <c r="L21" i="5" a="1"/>
  <c r="L21" i="5"/>
  <c r="L22" i="5" a="1"/>
  <c r="L22" i="5"/>
  <c r="L23" i="5" a="1"/>
  <c r="L23" i="5"/>
  <c r="L24" i="5" a="1"/>
  <c r="L24" i="5"/>
  <c r="L25" i="5" a="1"/>
  <c r="L25" i="5"/>
  <c r="L26" i="5" a="1"/>
  <c r="L26" i="5"/>
  <c r="L27" i="5" a="1"/>
  <c r="L27" i="5"/>
  <c r="L28" i="5" a="1"/>
  <c r="L28" i="5"/>
  <c r="L29" i="5" a="1"/>
  <c r="L29" i="5"/>
  <c r="L30" i="5" a="1"/>
  <c r="L30" i="5"/>
  <c r="L31" i="5" a="1"/>
  <c r="L31" i="5"/>
  <c r="L32" i="5" a="1"/>
  <c r="L32" i="5"/>
  <c r="L33" i="5" a="1"/>
  <c r="L33" i="5"/>
  <c r="L34" i="5" a="1"/>
  <c r="L34" i="5"/>
  <c r="L35" i="5" a="1"/>
  <c r="L35" i="5"/>
  <c r="L36" i="5" a="1"/>
  <c r="L36" i="5"/>
  <c r="L37" i="5" a="1"/>
  <c r="L37" i="5"/>
  <c r="L38" i="5" a="1"/>
  <c r="L38" i="5"/>
  <c r="L39" i="5" a="1"/>
  <c r="L39" i="5"/>
  <c r="L40" i="5" a="1"/>
  <c r="L40" i="5"/>
  <c r="L41" i="5" a="1"/>
  <c r="L41" i="5"/>
  <c r="L42" i="5" a="1"/>
  <c r="L42" i="5"/>
  <c r="L43" i="5" a="1"/>
  <c r="L43" i="5"/>
  <c r="L44" i="5" a="1"/>
  <c r="L44" i="5"/>
  <c r="L45" i="5" a="1"/>
  <c r="L45" i="5"/>
  <c r="L46" i="5" a="1"/>
  <c r="L46" i="5"/>
  <c r="L47" i="5" a="1"/>
  <c r="L47" i="5"/>
  <c r="L48" i="5" a="1"/>
  <c r="L48" i="5"/>
  <c r="L49" i="5" a="1"/>
  <c r="L49" i="5"/>
  <c r="L50" i="5" a="1"/>
  <c r="L50" i="5"/>
  <c r="L51" i="5" a="1"/>
  <c r="L51" i="5"/>
  <c r="L52" i="5" a="1"/>
  <c r="L52" i="5"/>
  <c r="L53" i="5" a="1"/>
  <c r="L53" i="5"/>
  <c r="L54" i="5" a="1"/>
  <c r="L54" i="5"/>
  <c r="L55" i="5" a="1"/>
  <c r="L55" i="5"/>
  <c r="L56" i="5" a="1"/>
  <c r="L56" i="5"/>
  <c r="L57" i="5" a="1"/>
  <c r="L57" i="5"/>
  <c r="L58" i="5" a="1"/>
  <c r="L58" i="5"/>
  <c r="L59" i="5" a="1"/>
  <c r="L59" i="5"/>
  <c r="L60" i="5" a="1"/>
  <c r="L60" i="5"/>
  <c r="L61" i="5" a="1"/>
  <c r="L61" i="5"/>
  <c r="L62" i="5" a="1"/>
  <c r="L62" i="5"/>
  <c r="L63" i="5" a="1"/>
  <c r="L63" i="5"/>
  <c r="L64" i="5" a="1"/>
  <c r="L64" i="5"/>
  <c r="L65" i="5" a="1"/>
  <c r="L65" i="5"/>
  <c r="L66" i="5" a="1"/>
  <c r="L66" i="5"/>
  <c r="L67" i="5" a="1"/>
  <c r="L67" i="5"/>
  <c r="L68" i="5" a="1"/>
  <c r="L68" i="5"/>
  <c r="L69" i="5" a="1"/>
  <c r="L69" i="5"/>
  <c r="L70" i="5" a="1"/>
  <c r="L70" i="5"/>
  <c r="L71" i="5" a="1"/>
  <c r="L71" i="5"/>
  <c r="L72" i="5" a="1"/>
  <c r="L72" i="5"/>
  <c r="L73" i="5" a="1"/>
  <c r="L73" i="5"/>
  <c r="L74" i="5" a="1"/>
  <c r="L74" i="5"/>
  <c r="L75" i="5" a="1"/>
  <c r="L75" i="5"/>
  <c r="L76" i="5" a="1"/>
  <c r="L76" i="5"/>
  <c r="L77" i="5" a="1"/>
  <c r="L77" i="5"/>
  <c r="L78" i="5" a="1"/>
  <c r="L78" i="5"/>
  <c r="L79" i="5" a="1"/>
  <c r="L79" i="5"/>
  <c r="L80" i="5" a="1"/>
  <c r="L80" i="5"/>
  <c r="L81" i="5" a="1"/>
  <c r="L81" i="5"/>
  <c r="L82" i="5" a="1"/>
  <c r="L82" i="5"/>
  <c r="L83" i="5" a="1"/>
  <c r="L83" i="5"/>
  <c r="L84" i="5" a="1"/>
  <c r="L84" i="5"/>
  <c r="L85" i="5" a="1"/>
  <c r="L85" i="5"/>
  <c r="L86" i="5" a="1"/>
  <c r="L86" i="5"/>
  <c r="L87" i="5" a="1"/>
  <c r="L87" i="5"/>
  <c r="L88" i="5" a="1"/>
  <c r="L88" i="5"/>
  <c r="L89" i="5" a="1"/>
  <c r="L89" i="5"/>
  <c r="L90" i="5" a="1"/>
  <c r="L90" i="5"/>
  <c r="L91" i="5" a="1"/>
  <c r="L91" i="5"/>
  <c r="L92" i="5" a="1"/>
  <c r="L92" i="5"/>
  <c r="L93" i="5" a="1"/>
  <c r="L93" i="5"/>
  <c r="L94" i="5" a="1"/>
  <c r="L94" i="5"/>
  <c r="L95" i="5" a="1"/>
  <c r="L95" i="5"/>
  <c r="L96" i="5" a="1"/>
  <c r="L96" i="5"/>
  <c r="L97" i="5" a="1"/>
  <c r="L97" i="5"/>
  <c r="L98" i="5" a="1"/>
  <c r="L98" i="5"/>
  <c r="L99" i="5" a="1"/>
  <c r="L99" i="5"/>
  <c r="L100" i="5" a="1"/>
  <c r="L100" i="5"/>
  <c r="L101" i="5" a="1"/>
  <c r="L101" i="5"/>
  <c r="L102" i="5" a="1"/>
  <c r="L102" i="5"/>
  <c r="L103" i="5" a="1"/>
  <c r="L103" i="5"/>
  <c r="L104" i="5" a="1"/>
  <c r="L104" i="5"/>
  <c r="L105" i="5" a="1"/>
  <c r="L105" i="5"/>
  <c r="L106" i="5" a="1"/>
  <c r="L106" i="5"/>
  <c r="L107" i="5" a="1"/>
  <c r="L107" i="5"/>
  <c r="L108" i="5" a="1"/>
  <c r="L108" i="5"/>
  <c r="L109" i="5" a="1"/>
  <c r="L109" i="5"/>
  <c r="L110" i="5" a="1"/>
  <c r="L110" i="5"/>
  <c r="L111" i="5" a="1"/>
  <c r="L111" i="5"/>
  <c r="L112" i="5" a="1"/>
  <c r="L112" i="5"/>
  <c r="L113" i="5" a="1"/>
  <c r="L113" i="5"/>
  <c r="L114" i="5" a="1"/>
  <c r="L114" i="5"/>
  <c r="L115" i="5" a="1"/>
  <c r="L115" i="5"/>
  <c r="L116" i="5" a="1"/>
  <c r="L116" i="5"/>
  <c r="L117" i="5" a="1"/>
  <c r="L117" i="5" s="1"/>
  <c r="L118" i="5" a="1"/>
  <c r="L118" i="5" s="1"/>
  <c r="L119" i="5" a="1"/>
  <c r="L119" i="5" s="1"/>
  <c r="L120" i="5" a="1"/>
  <c r="L120" i="5" s="1"/>
  <c r="L121" i="5" a="1"/>
  <c r="L121" i="5" s="1"/>
  <c r="L122" i="5" a="1"/>
  <c r="L122" i="5" s="1"/>
  <c r="L123" i="5" a="1"/>
  <c r="L123" i="5" s="1"/>
  <c r="L124" i="5" a="1"/>
  <c r="L124" i="5" s="1"/>
  <c r="L125" i="5" a="1"/>
  <c r="L125" i="5" s="1"/>
  <c r="L126" i="5" a="1"/>
  <c r="L126" i="5" s="1"/>
  <c r="L127" i="5" a="1"/>
  <c r="L127" i="5" s="1"/>
  <c r="L128" i="5" a="1"/>
  <c r="L128" i="5" s="1"/>
  <c r="L129" i="5" a="1"/>
  <c r="L129" i="5" s="1"/>
  <c r="L130" i="5" a="1"/>
  <c r="L130" i="5" s="1"/>
  <c r="L131" i="5" a="1"/>
  <c r="L131" i="5"/>
  <c r="L132" i="5" a="1"/>
  <c r="L132" i="5" s="1"/>
  <c r="L133" i="5" a="1"/>
  <c r="L133" i="5" s="1"/>
  <c r="L134" i="5" a="1"/>
  <c r="L134" i="5"/>
  <c r="L135" i="5" a="1"/>
  <c r="L135" i="5" s="1"/>
  <c r="L136" i="5" a="1"/>
  <c r="L136" i="5" s="1"/>
  <c r="L137" i="5" a="1"/>
  <c r="L137" i="5"/>
  <c r="L138" i="5" a="1"/>
  <c r="L138" i="5" s="1"/>
  <c r="L139" i="5" a="1"/>
  <c r="L139" i="5" s="1"/>
  <c r="L140" i="5" a="1"/>
  <c r="L140" i="5"/>
  <c r="L141" i="5" a="1"/>
  <c r="L141" i="5" s="1"/>
  <c r="L142" i="5" a="1"/>
  <c r="L142" i="5" s="1"/>
  <c r="L143" i="5" a="1"/>
  <c r="L143" i="5"/>
  <c r="L144" i="5" a="1"/>
  <c r="L144" i="5" s="1"/>
  <c r="L145" i="5" a="1"/>
  <c r="L145" i="5" s="1"/>
  <c r="L146" i="5" a="1"/>
  <c r="L146" i="5"/>
  <c r="L147" i="5" a="1"/>
  <c r="L147" i="5" s="1"/>
  <c r="L148" i="5" a="1"/>
  <c r="L148" i="5" s="1"/>
  <c r="L149" i="5" a="1"/>
  <c r="L149" i="5"/>
  <c r="L150" i="5" a="1"/>
  <c r="L150" i="5" s="1"/>
  <c r="L151" i="5" a="1"/>
  <c r="L151" i="5" s="1"/>
  <c r="L152" i="5" a="1"/>
  <c r="L152" i="5"/>
  <c r="L153" i="5" a="1"/>
  <c r="L153" i="5" s="1"/>
  <c r="L154" i="5" a="1"/>
  <c r="L154" i="5" s="1"/>
  <c r="L155" i="5" a="1"/>
  <c r="L155" i="5"/>
  <c r="L156" i="5" a="1"/>
  <c r="L156" i="5" s="1"/>
  <c r="L157" i="5" a="1"/>
  <c r="L157" i="5" s="1"/>
  <c r="L158" i="5" a="1"/>
  <c r="L158" i="5"/>
  <c r="L159" i="5" a="1"/>
  <c r="L159" i="5" s="1"/>
  <c r="L160" i="5" a="1"/>
  <c r="L160" i="5" s="1"/>
  <c r="L161" i="5" a="1"/>
  <c r="L161" i="5"/>
  <c r="L162" i="5" a="1"/>
  <c r="L162" i="5" s="1"/>
  <c r="L163" i="5" a="1"/>
  <c r="L163" i="5" s="1"/>
  <c r="L164" i="5" a="1"/>
  <c r="L164" i="5"/>
  <c r="L165" i="5" a="1"/>
  <c r="L165" i="5" s="1"/>
  <c r="L166" i="5" a="1"/>
  <c r="L166" i="5" s="1"/>
  <c r="L167" i="5" a="1"/>
  <c r="L167" i="5"/>
  <c r="L168" i="5" a="1"/>
  <c r="L168" i="5" s="1"/>
  <c r="L169" i="5" a="1"/>
  <c r="L169" i="5" s="1"/>
  <c r="L170" i="5" a="1"/>
  <c r="L170" i="5"/>
  <c r="L171" i="5" a="1"/>
  <c r="L171" i="5" s="1"/>
  <c r="L172" i="5" a="1"/>
  <c r="L172" i="5" s="1"/>
  <c r="L173" i="5" a="1"/>
  <c r="L173" i="5"/>
  <c r="L174" i="5" a="1"/>
  <c r="L174" i="5" s="1"/>
  <c r="L175" i="5" a="1"/>
  <c r="L175" i="5" s="1"/>
  <c r="L176" i="5" a="1"/>
  <c r="L176" i="5"/>
  <c r="L177" i="5" a="1"/>
  <c r="L177" i="5" s="1"/>
  <c r="L178" i="5" a="1"/>
  <c r="L178" i="5" s="1"/>
  <c r="L179" i="5" a="1"/>
  <c r="L179" i="5"/>
  <c r="L180" i="5" a="1"/>
  <c r="L180" i="5" s="1"/>
  <c r="L181" i="5" a="1"/>
  <c r="L181" i="5" s="1"/>
  <c r="L182" i="5" a="1"/>
  <c r="L182" i="5"/>
  <c r="L183" i="5" a="1"/>
  <c r="L183" i="5"/>
  <c r="L184" i="5" a="1"/>
  <c r="L184" i="5" s="1"/>
  <c r="L185" i="5" a="1"/>
  <c r="L185" i="5"/>
  <c r="L186" i="5" a="1"/>
  <c r="L186" i="5"/>
  <c r="L187" i="5" a="1"/>
  <c r="L187" i="5" s="1"/>
  <c r="L188" i="5" a="1"/>
  <c r="L188" i="5"/>
  <c r="L189" i="5" a="1"/>
  <c r="L189" i="5"/>
  <c r="L190" i="5" a="1"/>
  <c r="L190" i="5" s="1"/>
  <c r="L191" i="5" a="1"/>
  <c r="L191" i="5" s="1"/>
  <c r="L192" i="5" a="1"/>
  <c r="L192" i="5"/>
  <c r="L193" i="5" a="1"/>
  <c r="L193" i="5" s="1"/>
  <c r="K4" i="5" a="1"/>
  <c r="K4" i="5"/>
  <c r="K5" i="5" a="1"/>
  <c r="K5" i="5"/>
  <c r="K6" i="5" a="1"/>
  <c r="K6" i="5"/>
  <c r="K7" i="5" a="1"/>
  <c r="K7" i="5"/>
  <c r="K8" i="5" a="1"/>
  <c r="K8" i="5"/>
  <c r="K9" i="5" a="1"/>
  <c r="K9" i="5"/>
  <c r="K10" i="5" a="1"/>
  <c r="K10" i="5"/>
  <c r="K11" i="5" a="1"/>
  <c r="K11" i="5"/>
  <c r="K12" i="5" a="1"/>
  <c r="K12" i="5"/>
  <c r="K13" i="5" a="1"/>
  <c r="K13" i="5"/>
  <c r="K14" i="5" a="1"/>
  <c r="K14" i="5"/>
  <c r="K15" i="5" a="1"/>
  <c r="K15" i="5"/>
  <c r="K16" i="5" a="1"/>
  <c r="K16" i="5"/>
  <c r="K17" i="5" a="1"/>
  <c r="K17" i="5"/>
  <c r="K18" i="5" a="1"/>
  <c r="K18" i="5"/>
  <c r="K19" i="5" a="1"/>
  <c r="K19" i="5"/>
  <c r="K20" i="5" a="1"/>
  <c r="K20" i="5"/>
  <c r="K21" i="5" a="1"/>
  <c r="K21" i="5"/>
  <c r="K22" i="5" a="1"/>
  <c r="K22" i="5"/>
  <c r="K23" i="5" a="1"/>
  <c r="K23" i="5"/>
  <c r="K24" i="5" a="1"/>
  <c r="K24" i="5"/>
  <c r="K25" i="5" a="1"/>
  <c r="K25" i="5"/>
  <c r="K26" i="5" a="1"/>
  <c r="K26" i="5"/>
  <c r="K27" i="5" a="1"/>
  <c r="K27" i="5"/>
  <c r="K28" i="5" a="1"/>
  <c r="K28" i="5"/>
  <c r="K29" i="5" a="1"/>
  <c r="K29" i="5"/>
  <c r="K30" i="5" a="1"/>
  <c r="K30" i="5"/>
  <c r="K31" i="5" a="1"/>
  <c r="K31" i="5"/>
  <c r="K32" i="5" a="1"/>
  <c r="K32" i="5"/>
  <c r="K33" i="5" a="1"/>
  <c r="K33" i="5"/>
  <c r="K34" i="5" a="1"/>
  <c r="K34" i="5"/>
  <c r="K35" i="5" a="1"/>
  <c r="K35" i="5"/>
  <c r="K36" i="5" a="1"/>
  <c r="K36" i="5"/>
  <c r="K37" i="5" a="1"/>
  <c r="K37" i="5"/>
  <c r="K38" i="5" a="1"/>
  <c r="K38" i="5"/>
  <c r="K39" i="5" a="1"/>
  <c r="K39" i="5"/>
  <c r="K40" i="5" a="1"/>
  <c r="K40" i="5"/>
  <c r="K41" i="5" a="1"/>
  <c r="K41" i="5"/>
  <c r="K42" i="5" a="1"/>
  <c r="K42" i="5"/>
  <c r="K43" i="5" a="1"/>
  <c r="K43" i="5"/>
  <c r="K44" i="5" a="1"/>
  <c r="K44" i="5"/>
  <c r="K45" i="5" a="1"/>
  <c r="K45" i="5"/>
  <c r="K46" i="5" a="1"/>
  <c r="K46" i="5"/>
  <c r="K47" i="5" a="1"/>
  <c r="K47" i="5"/>
  <c r="K48" i="5" a="1"/>
  <c r="K48" i="5"/>
  <c r="K49" i="5" a="1"/>
  <c r="K49" i="5"/>
  <c r="K50" i="5" a="1"/>
  <c r="K50" i="5"/>
  <c r="K51" i="5" a="1"/>
  <c r="K51" i="5"/>
  <c r="K52" i="5" a="1"/>
  <c r="K52" i="5"/>
  <c r="K53" i="5" a="1"/>
  <c r="K53" i="5"/>
  <c r="K54" i="5" a="1"/>
  <c r="K54" i="5"/>
  <c r="K55" i="5" a="1"/>
  <c r="K55" i="5"/>
  <c r="K56" i="5" a="1"/>
  <c r="K56" i="5"/>
  <c r="K57" i="5" a="1"/>
  <c r="K57" i="5"/>
  <c r="K58" i="5" a="1"/>
  <c r="K58" i="5"/>
  <c r="K59" i="5" a="1"/>
  <c r="K59" i="5"/>
  <c r="K60" i="5" a="1"/>
  <c r="K60" i="5"/>
  <c r="K61" i="5" a="1"/>
  <c r="K61" i="5"/>
  <c r="K62" i="5" a="1"/>
  <c r="K62" i="5"/>
  <c r="K63" i="5" a="1"/>
  <c r="K63" i="5"/>
  <c r="K64" i="5" a="1"/>
  <c r="K64" i="5"/>
  <c r="K65" i="5" a="1"/>
  <c r="K65" i="5"/>
  <c r="K66" i="5" a="1"/>
  <c r="K66" i="5"/>
  <c r="K67" i="5" a="1"/>
  <c r="K67" i="5"/>
  <c r="K68" i="5" a="1"/>
  <c r="K68" i="5"/>
  <c r="K69" i="5" a="1"/>
  <c r="K69" i="5"/>
  <c r="K70" i="5" a="1"/>
  <c r="K70" i="5"/>
  <c r="K71" i="5" a="1"/>
  <c r="K71" i="5"/>
  <c r="K72" i="5" a="1"/>
  <c r="K72" i="5"/>
  <c r="K73" i="5" a="1"/>
  <c r="K73" i="5"/>
  <c r="K74" i="5" a="1"/>
  <c r="K74" i="5"/>
  <c r="K75" i="5" a="1"/>
  <c r="K75" i="5"/>
  <c r="K76" i="5" a="1"/>
  <c r="K76" i="5"/>
  <c r="K77" i="5" a="1"/>
  <c r="K77" i="5"/>
  <c r="K78" i="5" a="1"/>
  <c r="K78" i="5"/>
  <c r="K79" i="5" a="1"/>
  <c r="K79" i="5"/>
  <c r="K80" i="5" a="1"/>
  <c r="K80" i="5"/>
  <c r="K81" i="5" a="1"/>
  <c r="K81" i="5"/>
  <c r="K82" i="5" a="1"/>
  <c r="K82" i="5"/>
  <c r="K83" i="5" a="1"/>
  <c r="K83" i="5"/>
  <c r="K84" i="5" a="1"/>
  <c r="K84" i="5"/>
  <c r="K85" i="5" a="1"/>
  <c r="K85" i="5"/>
  <c r="K86" i="5" a="1"/>
  <c r="K86" i="5"/>
  <c r="K87" i="5" a="1"/>
  <c r="K87" i="5"/>
  <c r="K88" i="5" a="1"/>
  <c r="K88" i="5"/>
  <c r="K89" i="5" a="1"/>
  <c r="K89" i="5"/>
  <c r="K90" i="5" a="1"/>
  <c r="K90" i="5"/>
  <c r="K91" i="5" a="1"/>
  <c r="K91" i="5"/>
  <c r="K92" i="5" a="1"/>
  <c r="K92" i="5"/>
  <c r="K93" i="5" a="1"/>
  <c r="K93" i="5"/>
  <c r="K94" i="5" a="1"/>
  <c r="K94" i="5"/>
  <c r="K95" i="5" a="1"/>
  <c r="K95" i="5"/>
  <c r="K96" i="5" a="1"/>
  <c r="K96" i="5"/>
  <c r="K97" i="5" a="1"/>
  <c r="K97" i="5"/>
  <c r="K98" i="5" a="1"/>
  <c r="K98" i="5"/>
  <c r="K99" i="5" a="1"/>
  <c r="K99" i="5"/>
  <c r="K100" i="5" a="1"/>
  <c r="K100" i="5"/>
  <c r="K101" i="5" a="1"/>
  <c r="K101" i="5"/>
  <c r="K102" i="5" a="1"/>
  <c r="K102" i="5"/>
  <c r="K103" i="5" a="1"/>
  <c r="K103" i="5"/>
  <c r="K104" i="5" a="1"/>
  <c r="K104" i="5"/>
  <c r="K105" i="5" a="1"/>
  <c r="K105" i="5"/>
  <c r="K106" i="5" a="1"/>
  <c r="K106" i="5"/>
  <c r="K107" i="5" a="1"/>
  <c r="K107" i="5"/>
  <c r="K108" i="5" a="1"/>
  <c r="K108" i="5"/>
  <c r="K109" i="5" a="1"/>
  <c r="K109" i="5"/>
  <c r="K110" i="5" a="1"/>
  <c r="K110" i="5"/>
  <c r="K111" i="5" a="1"/>
  <c r="K111" i="5"/>
  <c r="K112" i="5" a="1"/>
  <c r="K112" i="5"/>
  <c r="K113" i="5" a="1"/>
  <c r="K113" i="5"/>
  <c r="K114" i="5" a="1"/>
  <c r="K114" i="5"/>
  <c r="K115" i="5" a="1"/>
  <c r="K115" i="5"/>
  <c r="K116" i="5" a="1"/>
  <c r="K116" i="5"/>
  <c r="K117" i="5" a="1"/>
  <c r="K117" i="5" s="1"/>
  <c r="K118" i="5" a="1"/>
  <c r="K118" i="5"/>
  <c r="K119" i="5" a="1"/>
  <c r="K119" i="5" s="1"/>
  <c r="K120" i="5" a="1"/>
  <c r="K120" i="5" s="1"/>
  <c r="K121" i="5" a="1"/>
  <c r="K121" i="5"/>
  <c r="K122" i="5" a="1"/>
  <c r="K122" i="5" s="1"/>
  <c r="K123" i="5" a="1"/>
  <c r="K123" i="5" s="1"/>
  <c r="K124" i="5" a="1"/>
  <c r="K124" i="5"/>
  <c r="K125" i="5" a="1"/>
  <c r="K125" i="5" s="1"/>
  <c r="K126" i="5" a="1"/>
  <c r="K126" i="5" s="1"/>
  <c r="K127" i="5" a="1"/>
  <c r="K127" i="5"/>
  <c r="K128" i="5" a="1"/>
  <c r="K128" i="5" s="1"/>
  <c r="K129" i="5" a="1"/>
  <c r="K129" i="5" s="1"/>
  <c r="K130" i="5" a="1"/>
  <c r="K130" i="5"/>
  <c r="K131" i="5" a="1"/>
  <c r="K131" i="5" s="1"/>
  <c r="K132" i="5" a="1"/>
  <c r="K132" i="5" s="1"/>
  <c r="K133" i="5" a="1"/>
  <c r="K133" i="5"/>
  <c r="K134" i="5" a="1"/>
  <c r="K134" i="5" s="1"/>
  <c r="K135" i="5" a="1"/>
  <c r="K135" i="5" s="1"/>
  <c r="K136" i="5" a="1"/>
  <c r="K136" i="5"/>
  <c r="K137" i="5" a="1"/>
  <c r="K137" i="5" s="1"/>
  <c r="K138" i="5" a="1"/>
  <c r="K138" i="5" s="1"/>
  <c r="K139" i="5" a="1"/>
  <c r="K139" i="5"/>
  <c r="K140" i="5" a="1"/>
  <c r="K140" i="5" s="1"/>
  <c r="K141" i="5" a="1"/>
  <c r="K141" i="5" s="1"/>
  <c r="K142" i="5" a="1"/>
  <c r="K142" i="5"/>
  <c r="K143" i="5" a="1"/>
  <c r="K143" i="5" s="1"/>
  <c r="K144" i="5" a="1"/>
  <c r="K144" i="5" s="1"/>
  <c r="K145" i="5" a="1"/>
  <c r="K145" i="5"/>
  <c r="K146" i="5" a="1"/>
  <c r="K146" i="5" s="1"/>
  <c r="K147" i="5" a="1"/>
  <c r="K147" i="5" s="1"/>
  <c r="K148" i="5" a="1"/>
  <c r="K148" i="5"/>
  <c r="K149" i="5" a="1"/>
  <c r="K149" i="5" s="1"/>
  <c r="K150" i="5" a="1"/>
  <c r="K150" i="5" s="1"/>
  <c r="K151" i="5" a="1"/>
  <c r="K151" i="5"/>
  <c r="K152" i="5" a="1"/>
  <c r="K152" i="5" s="1"/>
  <c r="K153" i="5" a="1"/>
  <c r="K153" i="5" s="1"/>
  <c r="K154" i="5" a="1"/>
  <c r="K154" i="5"/>
  <c r="K155" i="5" a="1"/>
  <c r="K155" i="5" s="1"/>
  <c r="K156" i="5" a="1"/>
  <c r="K156" i="5" s="1"/>
  <c r="K157" i="5" a="1"/>
  <c r="K157" i="5"/>
  <c r="K158" i="5" a="1"/>
  <c r="K158" i="5" s="1"/>
  <c r="K159" i="5" a="1"/>
  <c r="K159" i="5" s="1"/>
  <c r="K160" i="5" a="1"/>
  <c r="K160" i="5"/>
  <c r="K161" i="5" a="1"/>
  <c r="K161" i="5" s="1"/>
  <c r="K162" i="5" a="1"/>
  <c r="K162" i="5" s="1"/>
  <c r="K163" i="5" a="1"/>
  <c r="K163" i="5"/>
  <c r="K164" i="5" a="1"/>
  <c r="K164" i="5" s="1"/>
  <c r="K165" i="5" a="1"/>
  <c r="K165" i="5" s="1"/>
  <c r="K166" i="5" a="1"/>
  <c r="K166" i="5"/>
  <c r="K167" i="5" a="1"/>
  <c r="K167" i="5" s="1"/>
  <c r="K168" i="5" a="1"/>
  <c r="K168" i="5" s="1"/>
  <c r="K169" i="5" a="1"/>
  <c r="K169" i="5"/>
  <c r="K170" i="5" a="1"/>
  <c r="K170" i="5" s="1"/>
  <c r="K171" i="5" a="1"/>
  <c r="K171" i="5" s="1"/>
  <c r="K172" i="5" a="1"/>
  <c r="K172" i="5"/>
  <c r="K173" i="5" a="1"/>
  <c r="K173" i="5" s="1"/>
  <c r="K174" i="5" a="1"/>
  <c r="K174" i="5" s="1"/>
  <c r="K175" i="5" a="1"/>
  <c r="K175" i="5"/>
  <c r="K176" i="5" a="1"/>
  <c r="K176" i="5" s="1"/>
  <c r="K177" i="5" a="1"/>
  <c r="K177" i="5" s="1"/>
  <c r="K178" i="5" a="1"/>
  <c r="K178" i="5"/>
  <c r="K179" i="5" a="1"/>
  <c r="K179" i="5" s="1"/>
  <c r="K180" i="5" a="1"/>
  <c r="K180" i="5" s="1"/>
  <c r="K181" i="5" a="1"/>
  <c r="K181" i="5"/>
  <c r="K182" i="5" a="1"/>
  <c r="K182" i="5" s="1"/>
  <c r="K183" i="5" a="1"/>
  <c r="K183" i="5" s="1"/>
  <c r="K184" i="5" a="1"/>
  <c r="K184" i="5"/>
  <c r="K185" i="5" a="1"/>
  <c r="K185" i="5" s="1"/>
  <c r="K186" i="5" a="1"/>
  <c r="K186" i="5" s="1"/>
  <c r="K187" i="5" a="1"/>
  <c r="K187" i="5"/>
  <c r="K188" i="5" a="1"/>
  <c r="K188" i="5"/>
  <c r="K189" i="5" a="1"/>
  <c r="K189" i="5" s="1"/>
  <c r="K190" i="5" a="1"/>
  <c r="K190" i="5"/>
  <c r="K191" i="5" a="1"/>
  <c r="K191" i="5"/>
  <c r="K192" i="5" a="1"/>
  <c r="K192" i="5" s="1"/>
  <c r="K193" i="5" a="1"/>
  <c r="K193" i="5" s="1"/>
  <c r="H4" i="5" a="1"/>
  <c r="H4" i="5"/>
  <c r="H5" i="5" a="1"/>
  <c r="H5" i="5"/>
  <c r="H6" i="5" a="1"/>
  <c r="H6" i="5"/>
  <c r="H7" i="5" a="1"/>
  <c r="H7" i="5"/>
  <c r="H8" i="5" a="1"/>
  <c r="H8" i="5"/>
  <c r="H9" i="5" a="1"/>
  <c r="H9" i="5"/>
  <c r="H10" i="5" a="1"/>
  <c r="H10" i="5"/>
  <c r="H11" i="5" a="1"/>
  <c r="H11" i="5"/>
  <c r="H12" i="5" a="1"/>
  <c r="H12" i="5"/>
  <c r="H13" i="5" a="1"/>
  <c r="H13" i="5"/>
  <c r="H14" i="5" a="1"/>
  <c r="H14" i="5"/>
  <c r="H15" i="5" a="1"/>
  <c r="H15" i="5"/>
  <c r="H16" i="5" a="1"/>
  <c r="H16" i="5"/>
  <c r="H17" i="5" a="1"/>
  <c r="H17" i="5"/>
  <c r="H18" i="5" a="1"/>
  <c r="H18" i="5"/>
  <c r="H19" i="5" a="1"/>
  <c r="H19" i="5"/>
  <c r="H20" i="5" a="1"/>
  <c r="H20" i="5"/>
  <c r="H21" i="5" a="1"/>
  <c r="H21" i="5"/>
  <c r="H22" i="5" a="1"/>
  <c r="H22" i="5"/>
  <c r="H23" i="5" a="1"/>
  <c r="H23" i="5"/>
  <c r="H24" i="5" a="1"/>
  <c r="H24" i="5"/>
  <c r="H25" i="5" a="1"/>
  <c r="H25" i="5"/>
  <c r="H26" i="5" a="1"/>
  <c r="H26" i="5"/>
  <c r="H27" i="5" a="1"/>
  <c r="H27" i="5"/>
  <c r="H28" i="5" a="1"/>
  <c r="H28" i="5"/>
  <c r="H29" i="5" a="1"/>
  <c r="H29" i="5"/>
  <c r="H30" i="5" a="1"/>
  <c r="H30" i="5"/>
  <c r="H31" i="5" a="1"/>
  <c r="H31" i="5"/>
  <c r="H32" i="5" a="1"/>
  <c r="H32" i="5"/>
  <c r="H33" i="5" a="1"/>
  <c r="H33" i="5"/>
  <c r="H34" i="5" a="1"/>
  <c r="H34" i="5"/>
  <c r="H35" i="5" a="1"/>
  <c r="H35" i="5"/>
  <c r="H36" i="5" a="1"/>
  <c r="H36" i="5"/>
  <c r="H37" i="5" a="1"/>
  <c r="H37" i="5"/>
  <c r="H38" i="5" a="1"/>
  <c r="H38" i="5"/>
  <c r="H39" i="5" a="1"/>
  <c r="H39" i="5"/>
  <c r="H40" i="5" a="1"/>
  <c r="H40" i="5"/>
  <c r="H41" i="5" a="1"/>
  <c r="H41" i="5"/>
  <c r="H42" i="5" a="1"/>
  <c r="H42" i="5"/>
  <c r="H43" i="5" a="1"/>
  <c r="H43" i="5"/>
  <c r="H44" i="5" a="1"/>
  <c r="H44" i="5"/>
  <c r="H45" i="5" a="1"/>
  <c r="H45" i="5"/>
  <c r="H46" i="5" a="1"/>
  <c r="H46" i="5"/>
  <c r="H47" i="5" a="1"/>
  <c r="H47" i="5"/>
  <c r="H48" i="5" a="1"/>
  <c r="H48" i="5"/>
  <c r="H49" i="5" a="1"/>
  <c r="H49" i="5"/>
  <c r="H50" i="5" a="1"/>
  <c r="H50" i="5"/>
  <c r="H51" i="5" a="1"/>
  <c r="H51" i="5"/>
  <c r="H52" i="5" a="1"/>
  <c r="H52" i="5"/>
  <c r="H53" i="5" a="1"/>
  <c r="H53" i="5"/>
  <c r="H54" i="5" a="1"/>
  <c r="H54" i="5"/>
  <c r="H55" i="5" a="1"/>
  <c r="H55" i="5"/>
  <c r="H56" i="5" a="1"/>
  <c r="H56" i="5"/>
  <c r="H57" i="5" a="1"/>
  <c r="H57" i="5"/>
  <c r="H58" i="5" a="1"/>
  <c r="H58" i="5"/>
  <c r="H59" i="5" a="1"/>
  <c r="H59" i="5"/>
  <c r="H60" i="5" a="1"/>
  <c r="H60" i="5"/>
  <c r="H61" i="5" a="1"/>
  <c r="H61" i="5"/>
  <c r="H62" i="5" a="1"/>
  <c r="H62" i="5"/>
  <c r="H63" i="5" a="1"/>
  <c r="H63" i="5"/>
  <c r="H64" i="5" a="1"/>
  <c r="H64" i="5"/>
  <c r="H65" i="5" a="1"/>
  <c r="H65" i="5"/>
  <c r="H66" i="5" a="1"/>
  <c r="H66" i="5"/>
  <c r="H67" i="5" a="1"/>
  <c r="H67" i="5"/>
  <c r="H68" i="5" a="1"/>
  <c r="H68" i="5"/>
  <c r="H69" i="5" a="1"/>
  <c r="H69" i="5"/>
  <c r="H70" i="5" a="1"/>
  <c r="H70" i="5"/>
  <c r="H71" i="5" a="1"/>
  <c r="H71" i="5"/>
  <c r="H72" i="5" a="1"/>
  <c r="H72" i="5"/>
  <c r="H73" i="5" a="1"/>
  <c r="H73" i="5"/>
  <c r="H74" i="5" a="1"/>
  <c r="H74" i="5"/>
  <c r="H75" i="5" a="1"/>
  <c r="H75" i="5"/>
  <c r="H76" i="5" a="1"/>
  <c r="H76" i="5"/>
  <c r="H77" i="5" a="1"/>
  <c r="H77" i="5"/>
  <c r="H78" i="5" a="1"/>
  <c r="H78" i="5"/>
  <c r="H79" i="5" a="1"/>
  <c r="H79" i="5"/>
  <c r="H80" i="5" a="1"/>
  <c r="H80" i="5"/>
  <c r="H81" i="5" a="1"/>
  <c r="H81" i="5"/>
  <c r="H82" i="5" a="1"/>
  <c r="H82" i="5"/>
  <c r="H83" i="5" a="1"/>
  <c r="H83" i="5"/>
  <c r="H84" i="5" a="1"/>
  <c r="H84" i="5"/>
  <c r="H85" i="5" a="1"/>
  <c r="H85" i="5"/>
  <c r="H86" i="5" a="1"/>
  <c r="H86" i="5"/>
  <c r="H87" i="5" a="1"/>
  <c r="H87" i="5"/>
  <c r="H88" i="5" a="1"/>
  <c r="H88" i="5"/>
  <c r="H89" i="5" a="1"/>
  <c r="H89" i="5"/>
  <c r="H90" i="5" a="1"/>
  <c r="H90" i="5"/>
  <c r="H91" i="5" a="1"/>
  <c r="H91" i="5"/>
  <c r="H92" i="5" a="1"/>
  <c r="H92" i="5"/>
  <c r="H93" i="5" a="1"/>
  <c r="H93" i="5"/>
  <c r="H94" i="5" a="1"/>
  <c r="H94" i="5"/>
  <c r="H95" i="5" a="1"/>
  <c r="H95" i="5"/>
  <c r="H96" i="5" a="1"/>
  <c r="H96" i="5"/>
  <c r="H97" i="5" a="1"/>
  <c r="H97" i="5"/>
  <c r="H98" i="5" a="1"/>
  <c r="H98" i="5"/>
  <c r="H99" i="5" a="1"/>
  <c r="H99" i="5"/>
  <c r="H100" i="5" a="1"/>
  <c r="H100" i="5"/>
  <c r="H101" i="5" a="1"/>
  <c r="H101" i="5"/>
  <c r="H102" i="5" a="1"/>
  <c r="H102" i="5"/>
  <c r="H103" i="5" a="1"/>
  <c r="H103" i="5"/>
  <c r="H104" i="5" a="1"/>
  <c r="H104" i="5"/>
  <c r="H105" i="5" a="1"/>
  <c r="H105" i="5"/>
  <c r="H106" i="5" a="1"/>
  <c r="H106" i="5"/>
  <c r="H107" i="5" a="1"/>
  <c r="H107" i="5"/>
  <c r="H108" i="5" a="1"/>
  <c r="H108" i="5"/>
  <c r="H109" i="5" a="1"/>
  <c r="H109" i="5"/>
  <c r="H110" i="5" a="1"/>
  <c r="H110" i="5"/>
  <c r="H111" i="5" a="1"/>
  <c r="H111" i="5"/>
  <c r="H112" i="5" a="1"/>
  <c r="H112" i="5"/>
  <c r="H113" i="5" a="1"/>
  <c r="H113" i="5"/>
  <c r="H114" i="5" a="1"/>
  <c r="H114" i="5"/>
  <c r="H115" i="5" a="1"/>
  <c r="H115" i="5"/>
  <c r="H116" i="5" a="1"/>
  <c r="H116" i="5"/>
  <c r="H117" i="5" a="1"/>
  <c r="H117" i="5" s="1"/>
  <c r="H118" i="5" a="1"/>
  <c r="H118" i="5" s="1"/>
  <c r="H119" i="5" a="1"/>
  <c r="H119" i="5"/>
  <c r="H120" i="5" a="1"/>
  <c r="H120" i="5" s="1"/>
  <c r="H121" i="5" a="1"/>
  <c r="H121" i="5" s="1"/>
  <c r="H122" i="5" a="1"/>
  <c r="H122" i="5"/>
  <c r="H123" i="5" a="1"/>
  <c r="H123" i="5" s="1"/>
  <c r="H124" i="5" a="1"/>
  <c r="H124" i="5" s="1"/>
  <c r="H125" i="5" a="1"/>
  <c r="H125" i="5"/>
  <c r="H126" i="5" a="1"/>
  <c r="H126" i="5" s="1"/>
  <c r="H127" i="5" a="1"/>
  <c r="H127" i="5" s="1"/>
  <c r="H128" i="5" a="1"/>
  <c r="H128" i="5"/>
  <c r="H129" i="5" a="1"/>
  <c r="H129" i="5" s="1"/>
  <c r="H130" i="5" a="1"/>
  <c r="H130" i="5" s="1"/>
  <c r="H131" i="5" a="1"/>
  <c r="H131" i="5"/>
  <c r="H132" i="5" a="1"/>
  <c r="H132" i="5" s="1"/>
  <c r="H133" i="5" a="1"/>
  <c r="H133" i="5" s="1"/>
  <c r="H134" i="5" a="1"/>
  <c r="H134" i="5"/>
  <c r="H135" i="5" a="1"/>
  <c r="H135" i="5" s="1"/>
  <c r="H136" i="5" a="1"/>
  <c r="H136" i="5" s="1"/>
  <c r="H137" i="5" a="1"/>
  <c r="H137" i="5"/>
  <c r="H138" i="5" a="1"/>
  <c r="H138" i="5" s="1"/>
  <c r="H139" i="5" a="1"/>
  <c r="H139" i="5" s="1"/>
  <c r="H140" i="5" a="1"/>
  <c r="H140" i="5"/>
  <c r="H141" i="5" a="1"/>
  <c r="H141" i="5" s="1"/>
  <c r="H142" i="5" a="1"/>
  <c r="H142" i="5" s="1"/>
  <c r="H143" i="5" a="1"/>
  <c r="H143" i="5"/>
  <c r="H144" i="5" a="1"/>
  <c r="H144" i="5" s="1"/>
  <c r="H145" i="5" a="1"/>
  <c r="H145" i="5" s="1"/>
  <c r="H146" i="5" a="1"/>
  <c r="H146" i="5"/>
  <c r="H147" i="5" a="1"/>
  <c r="H147" i="5" s="1"/>
  <c r="H148" i="5" a="1"/>
  <c r="H148" i="5" s="1"/>
  <c r="H149" i="5" a="1"/>
  <c r="H149" i="5"/>
  <c r="H150" i="5" a="1"/>
  <c r="H150" i="5" s="1"/>
  <c r="H151" i="5" a="1"/>
  <c r="H151" i="5" s="1"/>
  <c r="H152" i="5" a="1"/>
  <c r="H152" i="5"/>
  <c r="H153" i="5" a="1"/>
  <c r="H153" i="5" s="1"/>
  <c r="H154" i="5" a="1"/>
  <c r="H154" i="5" s="1"/>
  <c r="H155" i="5" a="1"/>
  <c r="H155" i="5"/>
  <c r="H156" i="5" a="1"/>
  <c r="H156" i="5" s="1"/>
  <c r="H157" i="5" a="1"/>
  <c r="H157" i="5" s="1"/>
  <c r="H158" i="5" a="1"/>
  <c r="H158" i="5"/>
  <c r="H159" i="5" a="1"/>
  <c r="H159" i="5" s="1"/>
  <c r="H160" i="5" a="1"/>
  <c r="H160" i="5" s="1"/>
  <c r="H161" i="5" a="1"/>
  <c r="H161" i="5"/>
  <c r="H162" i="5" a="1"/>
  <c r="H162" i="5" s="1"/>
  <c r="H163" i="5" a="1"/>
  <c r="H163" i="5" s="1"/>
  <c r="H164" i="5" a="1"/>
  <c r="H164" i="5"/>
  <c r="H165" i="5" a="1"/>
  <c r="H165" i="5" s="1"/>
  <c r="H166" i="5" a="1"/>
  <c r="H166" i="5" s="1"/>
  <c r="H167" i="5" a="1"/>
  <c r="H167" i="5"/>
  <c r="H168" i="5" a="1"/>
  <c r="H168" i="5" s="1"/>
  <c r="H169" i="5" a="1"/>
  <c r="H169" i="5" s="1"/>
  <c r="H170" i="5" a="1"/>
  <c r="H170" i="5"/>
  <c r="H171" i="5" a="1"/>
  <c r="H171" i="5" s="1"/>
  <c r="H172" i="5" a="1"/>
  <c r="H172" i="5" s="1"/>
  <c r="H173" i="5" a="1"/>
  <c r="H173" i="5"/>
  <c r="H174" i="5" a="1"/>
  <c r="H174" i="5" s="1"/>
  <c r="H175" i="5" a="1"/>
  <c r="H175" i="5" s="1"/>
  <c r="H176" i="5" a="1"/>
  <c r="H176" i="5"/>
  <c r="H177" i="5" a="1"/>
  <c r="H177" i="5" s="1"/>
  <c r="H178" i="5" a="1"/>
  <c r="H178" i="5" s="1"/>
  <c r="H179" i="5" a="1"/>
  <c r="H179" i="5"/>
  <c r="H180" i="5" a="1"/>
  <c r="H180" i="5" s="1"/>
  <c r="H181" i="5" a="1"/>
  <c r="H181" i="5" s="1"/>
  <c r="H182" i="5" a="1"/>
  <c r="H182" i="5"/>
  <c r="H183" i="5" a="1"/>
  <c r="H183" i="5" s="1"/>
  <c r="H184" i="5" a="1"/>
  <c r="H184" i="5" s="1"/>
  <c r="H185" i="5" a="1"/>
  <c r="H185" i="5"/>
  <c r="H186" i="5" a="1"/>
  <c r="H186" i="5" s="1"/>
  <c r="H187" i="5" a="1"/>
  <c r="H187" i="5" s="1"/>
  <c r="H188" i="5" a="1"/>
  <c r="H188" i="5"/>
  <c r="H189" i="5" a="1"/>
  <c r="H189" i="5" s="1"/>
  <c r="H190" i="5" a="1"/>
  <c r="H190" i="5" s="1"/>
  <c r="H191" i="5" a="1"/>
  <c r="H191" i="5"/>
  <c r="H192" i="5" a="1"/>
  <c r="H192" i="5" s="1"/>
  <c r="H193" i="5" a="1"/>
  <c r="H193" i="5" s="1"/>
  <c r="G4" i="5" a="1"/>
  <c r="G4" i="5"/>
  <c r="G5" i="5" a="1"/>
  <c r="G5" i="5"/>
  <c r="G6" i="5" a="1"/>
  <c r="G6" i="5"/>
  <c r="G7" i="5" a="1"/>
  <c r="G7" i="5"/>
  <c r="G8" i="5" a="1"/>
  <c r="G8" i="5"/>
  <c r="G9" i="5" a="1"/>
  <c r="G9" i="5"/>
  <c r="G10" i="5" a="1"/>
  <c r="G10" i="5"/>
  <c r="G11" i="5" a="1"/>
  <c r="G11" i="5"/>
  <c r="G12" i="5" a="1"/>
  <c r="G12" i="5"/>
  <c r="G13" i="5" a="1"/>
  <c r="G13" i="5"/>
  <c r="G14" i="5" a="1"/>
  <c r="G14" i="5"/>
  <c r="G15" i="5" a="1"/>
  <c r="G15" i="5"/>
  <c r="G16" i="5" a="1"/>
  <c r="G16" i="5"/>
  <c r="G17" i="5" a="1"/>
  <c r="G17" i="5"/>
  <c r="G18" i="5" a="1"/>
  <c r="G18" i="5"/>
  <c r="G19" i="5" a="1"/>
  <c r="G19" i="5"/>
  <c r="G20" i="5" a="1"/>
  <c r="G20" i="5"/>
  <c r="G21" i="5" a="1"/>
  <c r="G21" i="5"/>
  <c r="G22" i="5" a="1"/>
  <c r="G22" i="5"/>
  <c r="G23" i="5" a="1"/>
  <c r="G23" i="5"/>
  <c r="G24" i="5" a="1"/>
  <c r="G24" i="5"/>
  <c r="G25" i="5" a="1"/>
  <c r="G25" i="5"/>
  <c r="G26" i="5" a="1"/>
  <c r="G26" i="5"/>
  <c r="G27" i="5" a="1"/>
  <c r="G27" i="5"/>
  <c r="G28" i="5" a="1"/>
  <c r="G28" i="5"/>
  <c r="G29" i="5" a="1"/>
  <c r="G29" i="5"/>
  <c r="G30" i="5" a="1"/>
  <c r="G30" i="5"/>
  <c r="G31" i="5" a="1"/>
  <c r="G31" i="5"/>
  <c r="G32" i="5" a="1"/>
  <c r="G32" i="5"/>
  <c r="G33" i="5" a="1"/>
  <c r="G33" i="5"/>
  <c r="G34" i="5" a="1"/>
  <c r="G34" i="5"/>
  <c r="G35" i="5" a="1"/>
  <c r="G35" i="5"/>
  <c r="G36" i="5" a="1"/>
  <c r="G36" i="5"/>
  <c r="G37" i="5" a="1"/>
  <c r="G37" i="5"/>
  <c r="G38" i="5" a="1"/>
  <c r="G38" i="5"/>
  <c r="G39" i="5" a="1"/>
  <c r="G39" i="5"/>
  <c r="G40" i="5" a="1"/>
  <c r="G40" i="5"/>
  <c r="G41" i="5" a="1"/>
  <c r="G41" i="5"/>
  <c r="G42" i="5" a="1"/>
  <c r="G42" i="5"/>
  <c r="G43" i="5" a="1"/>
  <c r="G43" i="5"/>
  <c r="G44" i="5" a="1"/>
  <c r="G44" i="5"/>
  <c r="G45" i="5" a="1"/>
  <c r="G45" i="5"/>
  <c r="G46" i="5" a="1"/>
  <c r="G46" i="5"/>
  <c r="G47" i="5" a="1"/>
  <c r="G47" i="5"/>
  <c r="G48" i="5" a="1"/>
  <c r="G48" i="5"/>
  <c r="G49" i="5" a="1"/>
  <c r="G49" i="5"/>
  <c r="G50" i="5" a="1"/>
  <c r="G50" i="5"/>
  <c r="G51" i="5" a="1"/>
  <c r="G51" i="5"/>
  <c r="G52" i="5" a="1"/>
  <c r="G52" i="5"/>
  <c r="G53" i="5" a="1"/>
  <c r="G53" i="5"/>
  <c r="G54" i="5" a="1"/>
  <c r="G54" i="5"/>
  <c r="G55" i="5" a="1"/>
  <c r="G55" i="5"/>
  <c r="G56" i="5" a="1"/>
  <c r="G56" i="5"/>
  <c r="G57" i="5" a="1"/>
  <c r="G57" i="5"/>
  <c r="G58" i="5" a="1"/>
  <c r="G58" i="5"/>
  <c r="G59" i="5" a="1"/>
  <c r="G59" i="5"/>
  <c r="G60" i="5" a="1"/>
  <c r="G60" i="5"/>
  <c r="G61" i="5" a="1"/>
  <c r="G61" i="5"/>
  <c r="G62" i="5" a="1"/>
  <c r="G62" i="5"/>
  <c r="G63" i="5" a="1"/>
  <c r="G63" i="5"/>
  <c r="G64" i="5" a="1"/>
  <c r="G64" i="5"/>
  <c r="G65" i="5" a="1"/>
  <c r="G65" i="5"/>
  <c r="G66" i="5" a="1"/>
  <c r="G66" i="5"/>
  <c r="G67" i="5" a="1"/>
  <c r="G67" i="5"/>
  <c r="G68" i="5" a="1"/>
  <c r="G68" i="5"/>
  <c r="G69" i="5" a="1"/>
  <c r="G69" i="5"/>
  <c r="G70" i="5" a="1"/>
  <c r="G70" i="5"/>
  <c r="G71" i="5" a="1"/>
  <c r="G71" i="5"/>
  <c r="G72" i="5" a="1"/>
  <c r="G72" i="5"/>
  <c r="G73" i="5" a="1"/>
  <c r="G73" i="5"/>
  <c r="G74" i="5" a="1"/>
  <c r="G74" i="5"/>
  <c r="G75" i="5" a="1"/>
  <c r="G75" i="5"/>
  <c r="G76" i="5" a="1"/>
  <c r="G76" i="5"/>
  <c r="G77" i="5" a="1"/>
  <c r="G77" i="5"/>
  <c r="G78" i="5" a="1"/>
  <c r="G78" i="5"/>
  <c r="G79" i="5" a="1"/>
  <c r="G79" i="5"/>
  <c r="G80" i="5" a="1"/>
  <c r="G80" i="5"/>
  <c r="G81" i="5" a="1"/>
  <c r="G81" i="5"/>
  <c r="G82" i="5" a="1"/>
  <c r="G82" i="5"/>
  <c r="G83" i="5" a="1"/>
  <c r="G83" i="5"/>
  <c r="G84" i="5" a="1"/>
  <c r="G84" i="5"/>
  <c r="G85" i="5" a="1"/>
  <c r="G85" i="5"/>
  <c r="G86" i="5" a="1"/>
  <c r="G86" i="5"/>
  <c r="G87" i="5" a="1"/>
  <c r="G87" i="5"/>
  <c r="G88" i="5" a="1"/>
  <c r="G88" i="5"/>
  <c r="G89" i="5" a="1"/>
  <c r="G89" i="5"/>
  <c r="G90" i="5" a="1"/>
  <c r="G90" i="5"/>
  <c r="G91" i="5" a="1"/>
  <c r="G91" i="5"/>
  <c r="G92" i="5" a="1"/>
  <c r="G92" i="5"/>
  <c r="G93" i="5" a="1"/>
  <c r="G93" i="5"/>
  <c r="G94" i="5" a="1"/>
  <c r="G94" i="5"/>
  <c r="G95" i="5" a="1"/>
  <c r="G95" i="5"/>
  <c r="G96" i="5" a="1"/>
  <c r="G96" i="5"/>
  <c r="G97" i="5" a="1"/>
  <c r="G97" i="5"/>
  <c r="G98" i="5" a="1"/>
  <c r="G98" i="5"/>
  <c r="G99" i="5" a="1"/>
  <c r="G99" i="5"/>
  <c r="G100" i="5" a="1"/>
  <c r="G100" i="5"/>
  <c r="G101" i="5" a="1"/>
  <c r="G101" i="5" s="1"/>
  <c r="G102" i="5" a="1"/>
  <c r="G102" i="5" s="1"/>
  <c r="G103" i="5" a="1"/>
  <c r="G103" i="5" s="1"/>
  <c r="G104" i="5" a="1"/>
  <c r="G104" i="5"/>
  <c r="G105" i="5" a="1"/>
  <c r="G105" i="5" s="1"/>
  <c r="G106" i="5" a="1"/>
  <c r="G106" i="5" s="1"/>
  <c r="G107" i="5" a="1"/>
  <c r="G107" i="5"/>
  <c r="G108" i="5" a="1"/>
  <c r="G108" i="5"/>
  <c r="G109" i="5" a="1"/>
  <c r="G109" i="5" s="1"/>
  <c r="G110" i="5" a="1"/>
  <c r="G110" i="5"/>
  <c r="G111" i="5" a="1"/>
  <c r="G111" i="5"/>
  <c r="G112" i="5" a="1"/>
  <c r="G112" i="5" s="1"/>
  <c r="G113" i="5" a="1"/>
  <c r="G113" i="5"/>
  <c r="G114" i="5" a="1"/>
  <c r="G114" i="5"/>
  <c r="G115" i="5" a="1"/>
  <c r="G115" i="5" s="1"/>
  <c r="G116" i="5" a="1"/>
  <c r="G116" i="5"/>
  <c r="G117" i="5" a="1"/>
  <c r="G117" i="5"/>
  <c r="G118" i="5" a="1"/>
  <c r="G118" i="5" s="1"/>
  <c r="G119" i="5" a="1"/>
  <c r="G119" i="5"/>
  <c r="G120" i="5" a="1"/>
  <c r="G120" i="5"/>
  <c r="G121" i="5" a="1"/>
  <c r="G121" i="5" s="1"/>
  <c r="G122" i="5" a="1"/>
  <c r="G122" i="5"/>
  <c r="G123" i="5" a="1"/>
  <c r="G123" i="5"/>
  <c r="G124" i="5" a="1"/>
  <c r="G124" i="5" s="1"/>
  <c r="G125" i="5" a="1"/>
  <c r="G125" i="5"/>
  <c r="G126" i="5" a="1"/>
  <c r="G126" i="5"/>
  <c r="G127" i="5" a="1"/>
  <c r="G127" i="5" s="1"/>
  <c r="G128" i="5" a="1"/>
  <c r="G128" i="5"/>
  <c r="G129" i="5" a="1"/>
  <c r="G129" i="5"/>
  <c r="G130" i="5" a="1"/>
  <c r="G130" i="5" s="1"/>
  <c r="G131" i="5" a="1"/>
  <c r="G131" i="5"/>
  <c r="G132" i="5" a="1"/>
  <c r="G132" i="5"/>
  <c r="G133" i="5" a="1"/>
  <c r="G133" i="5" s="1"/>
  <c r="G134" i="5" a="1"/>
  <c r="G134" i="5"/>
  <c r="G135" i="5" a="1"/>
  <c r="G135" i="5"/>
  <c r="G136" i="5" a="1"/>
  <c r="G136" i="5" s="1"/>
  <c r="G137" i="5" a="1"/>
  <c r="G137" i="5"/>
  <c r="G138" i="5" a="1"/>
  <c r="G138" i="5"/>
  <c r="G139" i="5" a="1"/>
  <c r="G139" i="5" s="1"/>
  <c r="G140" i="5" a="1"/>
  <c r="G140" i="5"/>
  <c r="G141" i="5" a="1"/>
  <c r="G141" i="5"/>
  <c r="G142" i="5" a="1"/>
  <c r="G142" i="5" s="1"/>
  <c r="G143" i="5" a="1"/>
  <c r="G143" i="5"/>
  <c r="G144" i="5" a="1"/>
  <c r="G144" i="5"/>
  <c r="G145" i="5" a="1"/>
  <c r="G145" i="5" s="1"/>
  <c r="G146" i="5" a="1"/>
  <c r="G146" i="5"/>
  <c r="G147" i="5" a="1"/>
  <c r="G147" i="5"/>
  <c r="G148" i="5" a="1"/>
  <c r="G148" i="5" s="1"/>
  <c r="G149" i="5" a="1"/>
  <c r="G149" i="5"/>
  <c r="G150" i="5" a="1"/>
  <c r="G150" i="5" s="1"/>
  <c r="G151" i="5" a="1"/>
  <c r="G151" i="5" s="1"/>
  <c r="G152" i="5" a="1"/>
  <c r="G152" i="5"/>
  <c r="G153" i="5" a="1"/>
  <c r="G153" i="5" s="1"/>
  <c r="G154" i="5" a="1"/>
  <c r="G154" i="5" s="1"/>
  <c r="G155" i="5" a="1"/>
  <c r="G155" i="5"/>
  <c r="G156" i="5" a="1"/>
  <c r="G156" i="5" s="1"/>
  <c r="G157" i="5" a="1"/>
  <c r="G157" i="5" s="1"/>
  <c r="G158" i="5" a="1"/>
  <c r="G158" i="5"/>
  <c r="G159" i="5" a="1"/>
  <c r="G159" i="5" s="1"/>
  <c r="G160" i="5" a="1"/>
  <c r="G160" i="5" s="1"/>
  <c r="G161" i="5" a="1"/>
  <c r="G161" i="5"/>
  <c r="G162" i="5" a="1"/>
  <c r="G162" i="5" s="1"/>
  <c r="G163" i="5" a="1"/>
  <c r="G163" i="5" s="1"/>
  <c r="G164" i="5" a="1"/>
  <c r="G164" i="5"/>
  <c r="G165" i="5" a="1"/>
  <c r="G165" i="5" s="1"/>
  <c r="G166" i="5" a="1"/>
  <c r="G166" i="5" s="1"/>
  <c r="G167" i="5" a="1"/>
  <c r="G167" i="5"/>
  <c r="G168" i="5" a="1"/>
  <c r="G168" i="5" s="1"/>
  <c r="G169" i="5" a="1"/>
  <c r="G169" i="5" s="1"/>
  <c r="G170" i="5" a="1"/>
  <c r="G170" i="5"/>
  <c r="G171" i="5" a="1"/>
  <c r="G171" i="5" s="1"/>
  <c r="G172" i="5" a="1"/>
  <c r="G172" i="5" s="1"/>
  <c r="G173" i="5" a="1"/>
  <c r="G173" i="5"/>
  <c r="G174" i="5" a="1"/>
  <c r="G174" i="5" s="1"/>
  <c r="G175" i="5" a="1"/>
  <c r="G175" i="5" s="1"/>
  <c r="G176" i="5" a="1"/>
  <c r="G176" i="5"/>
  <c r="G177" i="5" a="1"/>
  <c r="G177" i="5" s="1"/>
  <c r="G178" i="5" a="1"/>
  <c r="G178" i="5" s="1"/>
  <c r="G179" i="5" a="1"/>
  <c r="G179" i="5"/>
  <c r="G180" i="5" a="1"/>
  <c r="G180" i="5" s="1"/>
  <c r="G181" i="5" a="1"/>
  <c r="G181" i="5" s="1"/>
  <c r="G182" i="5" a="1"/>
  <c r="G182" i="5"/>
  <c r="G183" i="5" a="1"/>
  <c r="G183" i="5" s="1"/>
  <c r="G184" i="5" a="1"/>
  <c r="G184" i="5" s="1"/>
  <c r="G185" i="5" a="1"/>
  <c r="G185" i="5"/>
  <c r="G186" i="5" a="1"/>
  <c r="G186" i="5" s="1"/>
  <c r="G187" i="5" a="1"/>
  <c r="G187" i="5" s="1"/>
  <c r="G188" i="5" a="1"/>
  <c r="G188" i="5"/>
  <c r="G189" i="5" a="1"/>
  <c r="G189" i="5" s="1"/>
  <c r="G190" i="5" a="1"/>
  <c r="G190" i="5" s="1"/>
  <c r="G191" i="5" a="1"/>
  <c r="G191" i="5"/>
  <c r="G192" i="5" a="1"/>
  <c r="G192" i="5" s="1"/>
  <c r="G193" i="5" a="1"/>
  <c r="G193" i="5" s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G3" i="5" a="1"/>
  <c r="G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F3" i="5"/>
  <c r="E3" i="5"/>
  <c r="L3" i="5" a="1"/>
  <c r="L3" i="5" s="1"/>
  <c r="K3" i="5" a="1"/>
  <c r="K3" i="5" s="1"/>
  <c r="H3" i="5" a="1"/>
  <c r="H3" i="5" s="1"/>
  <c r="D3" i="5" a="1"/>
  <c r="D3" i="5"/>
  <c r="L4" i="4" a="1"/>
  <c r="L4" i="4"/>
  <c r="L5" i="4" a="1"/>
  <c r="L5" i="4"/>
  <c r="L6" i="4" a="1"/>
  <c r="L6" i="4"/>
  <c r="L7" i="4" a="1"/>
  <c r="L7" i="4"/>
  <c r="L8" i="4" a="1"/>
  <c r="L8" i="4"/>
  <c r="L9" i="4" a="1"/>
  <c r="L9" i="4"/>
  <c r="L10" i="4" a="1"/>
  <c r="L10" i="4"/>
  <c r="L11" i="4" a="1"/>
  <c r="L11" i="4"/>
  <c r="L12" i="4" a="1"/>
  <c r="L12" i="4"/>
  <c r="L13" i="4" a="1"/>
  <c r="L13" i="4"/>
  <c r="L14" i="4" a="1"/>
  <c r="L14" i="4"/>
  <c r="L15" i="4" a="1"/>
  <c r="L15" i="4"/>
  <c r="L16" i="4" a="1"/>
  <c r="L16" i="4"/>
  <c r="L17" i="4" a="1"/>
  <c r="L17" i="4"/>
  <c r="L18" i="4" a="1"/>
  <c r="L18" i="4"/>
  <c r="L19" i="4" a="1"/>
  <c r="L19" i="4"/>
  <c r="L20" i="4" a="1"/>
  <c r="L20" i="4"/>
  <c r="L21" i="4" a="1"/>
  <c r="L21" i="4"/>
  <c r="L22" i="4" a="1"/>
  <c r="L22" i="4"/>
  <c r="L23" i="4" a="1"/>
  <c r="L23" i="4"/>
  <c r="L24" i="4" a="1"/>
  <c r="L24" i="4"/>
  <c r="L25" i="4" a="1"/>
  <c r="L25" i="4"/>
  <c r="L26" i="4" a="1"/>
  <c r="L26" i="4"/>
  <c r="L27" i="4" a="1"/>
  <c r="L27" i="4"/>
  <c r="L28" i="4" a="1"/>
  <c r="L28" i="4"/>
  <c r="L3" i="4" a="1"/>
  <c r="L3" i="4"/>
  <c r="K4" i="4" a="1"/>
  <c r="K4" i="4"/>
  <c r="K5" i="4" a="1"/>
  <c r="K5" i="4"/>
  <c r="K6" i="4" a="1"/>
  <c r="K6" i="4"/>
  <c r="K7" i="4" a="1"/>
  <c r="K7" i="4"/>
  <c r="K8" i="4" a="1"/>
  <c r="K8" i="4"/>
  <c r="K9" i="4" a="1"/>
  <c r="K9" i="4"/>
  <c r="K10" i="4" a="1"/>
  <c r="K10" i="4"/>
  <c r="K11" i="4" a="1"/>
  <c r="K11" i="4"/>
  <c r="K12" i="4" a="1"/>
  <c r="K12" i="4"/>
  <c r="K13" i="4" a="1"/>
  <c r="K13" i="4"/>
  <c r="K14" i="4" a="1"/>
  <c r="K14" i="4"/>
  <c r="K15" i="4" a="1"/>
  <c r="K15" i="4"/>
  <c r="K16" i="4" a="1"/>
  <c r="K16" i="4"/>
  <c r="K17" i="4" a="1"/>
  <c r="K17" i="4"/>
  <c r="K18" i="4" a="1"/>
  <c r="K18" i="4"/>
  <c r="K19" i="4" a="1"/>
  <c r="K19" i="4"/>
  <c r="K20" i="4" a="1"/>
  <c r="K20" i="4"/>
  <c r="K21" i="4" a="1"/>
  <c r="K21" i="4"/>
  <c r="K22" i="4" a="1"/>
  <c r="K22" i="4"/>
  <c r="K23" i="4" a="1"/>
  <c r="K23" i="4"/>
  <c r="K24" i="4" a="1"/>
  <c r="K24" i="4"/>
  <c r="K25" i="4" a="1"/>
  <c r="K25" i="4"/>
  <c r="K26" i="4" a="1"/>
  <c r="K26" i="4"/>
  <c r="K27" i="4" a="1"/>
  <c r="K27" i="4"/>
  <c r="K28" i="4" a="1"/>
  <c r="K28" i="4"/>
  <c r="K3" i="4" a="1"/>
  <c r="K3" i="4"/>
  <c r="H4" i="4" a="1"/>
  <c r="H4" i="4"/>
  <c r="H5" i="4" a="1"/>
  <c r="H5" i="4"/>
  <c r="H6" i="4" a="1"/>
  <c r="H6" i="4"/>
  <c r="H7" i="4" a="1"/>
  <c r="H7" i="4"/>
  <c r="H8" i="4" a="1"/>
  <c r="H8" i="4"/>
  <c r="H9" i="4" a="1"/>
  <c r="H9" i="4"/>
  <c r="H10" i="4" a="1"/>
  <c r="H10" i="4"/>
  <c r="H11" i="4" a="1"/>
  <c r="H11" i="4"/>
  <c r="H12" i="4" a="1"/>
  <c r="H12" i="4"/>
  <c r="H13" i="4" a="1"/>
  <c r="H13" i="4"/>
  <c r="H14" i="4" a="1"/>
  <c r="H14" i="4"/>
  <c r="H15" i="4" a="1"/>
  <c r="H15" i="4"/>
  <c r="H16" i="4" a="1"/>
  <c r="H16" i="4"/>
  <c r="H17" i="4" a="1"/>
  <c r="H17" i="4"/>
  <c r="H18" i="4" a="1"/>
  <c r="H18" i="4"/>
  <c r="H19" i="4" a="1"/>
  <c r="H19" i="4"/>
  <c r="H20" i="4" a="1"/>
  <c r="H20" i="4"/>
  <c r="H21" i="4" a="1"/>
  <c r="H21" i="4"/>
  <c r="H22" i="4" a="1"/>
  <c r="H22" i="4"/>
  <c r="H23" i="4" a="1"/>
  <c r="H23" i="4"/>
  <c r="H24" i="4" a="1"/>
  <c r="H24" i="4"/>
  <c r="H25" i="4" a="1"/>
  <c r="H25" i="4"/>
  <c r="H26" i="4" a="1"/>
  <c r="H26" i="4"/>
  <c r="H27" i="4" a="1"/>
  <c r="H27" i="4"/>
  <c r="H28" i="4" a="1"/>
  <c r="H28" i="4"/>
  <c r="H3" i="4" a="1"/>
  <c r="H3" i="4"/>
  <c r="G3" i="4" a="1"/>
  <c r="G3" i="4"/>
  <c r="G4" i="4" a="1"/>
  <c r="G4" i="4"/>
  <c r="G5" i="4" a="1"/>
  <c r="G5" i="4"/>
  <c r="G6" i="4" a="1"/>
  <c r="G6" i="4"/>
  <c r="G7" i="4" a="1"/>
  <c r="G7" i="4"/>
  <c r="G8" i="4" a="1"/>
  <c r="G8" i="4"/>
  <c r="G9" i="4" a="1"/>
  <c r="G9" i="4"/>
  <c r="G10" i="4" a="1"/>
  <c r="G10" i="4"/>
  <c r="G11" i="4" a="1"/>
  <c r="G11" i="4"/>
  <c r="G12" i="4" a="1"/>
  <c r="G12" i="4"/>
  <c r="G13" i="4" a="1"/>
  <c r="G13" i="4"/>
  <c r="G14" i="4" a="1"/>
  <c r="G14" i="4"/>
  <c r="G15" i="4" a="1"/>
  <c r="G15" i="4"/>
  <c r="G16" i="4" a="1"/>
  <c r="G16" i="4"/>
  <c r="G17" i="4" a="1"/>
  <c r="G17" i="4"/>
  <c r="G18" i="4" a="1"/>
  <c r="G18" i="4"/>
  <c r="G19" i="4" a="1"/>
  <c r="G19" i="4"/>
  <c r="G20" i="4" a="1"/>
  <c r="G20" i="4"/>
  <c r="G21" i="4" a="1"/>
  <c r="G21" i="4"/>
  <c r="G22" i="4" a="1"/>
  <c r="G22" i="4"/>
  <c r="G23" i="4" a="1"/>
  <c r="G23" i="4"/>
  <c r="G24" i="4" a="1"/>
  <c r="G24" i="4"/>
  <c r="G25" i="4" a="1"/>
  <c r="G25" i="4"/>
  <c r="G26" i="4" a="1"/>
  <c r="G26" i="4"/>
  <c r="G27" i="4" a="1"/>
  <c r="G27" i="4"/>
  <c r="G28" i="4" a="1"/>
  <c r="G28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3" i="4"/>
  <c r="H3" i="2"/>
  <c r="E3" i="2"/>
  <c r="D3" i="2"/>
  <c r="H2" i="2"/>
  <c r="I2" i="2"/>
  <c r="G2" i="2"/>
  <c r="F2" i="2"/>
  <c r="B2" i="2"/>
  <c r="E2" i="2"/>
  <c r="D2" i="2"/>
  <c r="C2" i="2"/>
  <c r="L3" i="6" l="1" a="1"/>
  <c r="L3" i="6" s="1"/>
  <c r="K3" i="6" a="1"/>
  <c r="K3" i="6" s="1"/>
  <c r="J3" i="6" a="1"/>
  <c r="J3" i="6" s="1"/>
  <c r="I3" i="6" a="1"/>
  <c r="I3" i="6" s="1"/>
  <c r="H3" i="6" a="1"/>
  <c r="H3" i="6" s="1"/>
  <c r="G3" i="6" a="1"/>
  <c r="G3" i="6" s="1"/>
  <c r="F3" i="6"/>
  <c r="E3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<sst xmlns="http://schemas.openxmlformats.org/spreadsheetml/2006/main" count="59798" uniqueCount="8393">
  <si>
    <t>movie_title</t>
  </si>
  <si>
    <t>director_name</t>
  </si>
  <si>
    <t>duration</t>
  </si>
  <si>
    <t>gross</t>
  </si>
  <si>
    <t>genres</t>
  </si>
  <si>
    <t>language</t>
  </si>
  <si>
    <t>budget</t>
  </si>
  <si>
    <t>imdb_score</t>
  </si>
  <si>
    <t>Avatar </t>
  </si>
  <si>
    <t>James Cameron</t>
  </si>
  <si>
    <t>Action|Adventure|Fantasy|Sci-Fi</t>
  </si>
  <si>
    <t>English</t>
  </si>
  <si>
    <t>Pirates of the Caribbean: At World's End </t>
  </si>
  <si>
    <t>Gore Verbinski</t>
  </si>
  <si>
    <t>Action|Adventure|Fantasy</t>
  </si>
  <si>
    <t>Spectre </t>
  </si>
  <si>
    <t>Sam Mendes</t>
  </si>
  <si>
    <t>Action|Adventure|Thriller</t>
  </si>
  <si>
    <t>The Dark Knight Rises </t>
  </si>
  <si>
    <t>Christopher Nolan</t>
  </si>
  <si>
    <t>Action|Thriller</t>
  </si>
  <si>
    <t xml:space="preserve">Star Wars: Episode VII - The Force Awakens             </t>
  </si>
  <si>
    <t>Doug Walker</t>
  </si>
  <si>
    <t>Documentary</t>
  </si>
  <si>
    <t>John Carter </t>
  </si>
  <si>
    <t>Andrew Stanton</t>
  </si>
  <si>
    <t>Action|Adventure|Sci-Fi</t>
  </si>
  <si>
    <t>Spider-Man 3 </t>
  </si>
  <si>
    <t>Sam Raimi</t>
  </si>
  <si>
    <t>Action|Adventure|Romance</t>
  </si>
  <si>
    <t>Tangled </t>
  </si>
  <si>
    <t>Nathan Greno</t>
  </si>
  <si>
    <t>Adventure|Animation|Comedy|Family|Fantasy|Musical|Romance</t>
  </si>
  <si>
    <t>Avengers: Age of Ultron </t>
  </si>
  <si>
    <t>Joss Whedon</t>
  </si>
  <si>
    <t>Harry Potter and the Half-Blood Prince </t>
  </si>
  <si>
    <t>David Yates</t>
  </si>
  <si>
    <t>Adventure|Family|Fantasy|Mystery</t>
  </si>
  <si>
    <t>Batman v Superman: Dawn of Justice </t>
  </si>
  <si>
    <t>Zack Snyder</t>
  </si>
  <si>
    <t>Superman Returns </t>
  </si>
  <si>
    <t>Bryan Singer</t>
  </si>
  <si>
    <t>Quantum of Solace </t>
  </si>
  <si>
    <t>Marc Forster</t>
  </si>
  <si>
    <t>Action|Adventure</t>
  </si>
  <si>
    <t>Pirates of the Caribbean: Dead Man's Chest </t>
  </si>
  <si>
    <t>The Lone Ranger </t>
  </si>
  <si>
    <t>Action|Adventure|Western</t>
  </si>
  <si>
    <t>Man of Steel </t>
  </si>
  <si>
    <t>The Chronicles of Narnia: Prince Caspian </t>
  </si>
  <si>
    <t>Andrew Adamson</t>
  </si>
  <si>
    <t>Action|Adventure|Family|Fantasy</t>
  </si>
  <si>
    <t>The Avengers </t>
  </si>
  <si>
    <t>Pirates of the Caribbean: On Stranger Tides </t>
  </si>
  <si>
    <t>Rob Marshall</t>
  </si>
  <si>
    <t>Men in Black 3 </t>
  </si>
  <si>
    <t>Barry Sonnenfeld</t>
  </si>
  <si>
    <t>Action|Adventure|Comedy|Family|Fantasy|Sci-Fi</t>
  </si>
  <si>
    <t>The Hobbit: The Battle of the Five Armies </t>
  </si>
  <si>
    <t>Peter Jackson</t>
  </si>
  <si>
    <t>Adventure|Fantasy</t>
  </si>
  <si>
    <t>The Amazing Spider-Man </t>
  </si>
  <si>
    <t>Marc Webb</t>
  </si>
  <si>
    <t>Robin Hood </t>
  </si>
  <si>
    <t>Ridley Scott</t>
  </si>
  <si>
    <t>Action|Adventure|Drama|History</t>
  </si>
  <si>
    <t>The Hobbit: The Desolation of Smaug </t>
  </si>
  <si>
    <t>The Golden Compass </t>
  </si>
  <si>
    <t>Chris Weitz</t>
  </si>
  <si>
    <t>Adventure|Family|Fantasy</t>
  </si>
  <si>
    <t>King Kong </t>
  </si>
  <si>
    <t>Action|Adventure|Drama|Romance</t>
  </si>
  <si>
    <t>Titanic </t>
  </si>
  <si>
    <t>Drama|Romance</t>
  </si>
  <si>
    <t>Captain America: Civil War </t>
  </si>
  <si>
    <t>Anthony Russo</t>
  </si>
  <si>
    <t>Battleship </t>
  </si>
  <si>
    <t>Peter Berg</t>
  </si>
  <si>
    <t>Action|Adventure|Sci-Fi|Thriller</t>
  </si>
  <si>
    <t>Jurassic World </t>
  </si>
  <si>
    <t>Colin Trevorrow</t>
  </si>
  <si>
    <t>Skyfall </t>
  </si>
  <si>
    <t>Spider-Man 2 </t>
  </si>
  <si>
    <t>Action|Adventure|Fantasy|Romance</t>
  </si>
  <si>
    <t>Iron Man 3 </t>
  </si>
  <si>
    <t>Shane Black</t>
  </si>
  <si>
    <t>Alice in Wonderland </t>
  </si>
  <si>
    <t>Tim Burton</t>
  </si>
  <si>
    <t>X-Men: The Last Stand </t>
  </si>
  <si>
    <t>Brett Ratner</t>
  </si>
  <si>
    <t>Action|Adventure|Fantasy|Sci-Fi|Thriller</t>
  </si>
  <si>
    <t>Monsters University </t>
  </si>
  <si>
    <t>Dan Scanlon</t>
  </si>
  <si>
    <t>Adventure|Animation|Comedy|Family|Fantasy</t>
  </si>
  <si>
    <t>Transformers: Revenge of the Fallen </t>
  </si>
  <si>
    <t>Michael Bay</t>
  </si>
  <si>
    <t>Transformers: Age of Extinction </t>
  </si>
  <si>
    <t>Oz the Great and Powerful </t>
  </si>
  <si>
    <t>The Amazing Spider-Man 2 </t>
  </si>
  <si>
    <t>TRON: Legacy </t>
  </si>
  <si>
    <t>Joseph Kosinski</t>
  </si>
  <si>
    <t>Cars 2 </t>
  </si>
  <si>
    <t>John Lasseter</t>
  </si>
  <si>
    <t>Adventure|Animation|Comedy|Family|Sport</t>
  </si>
  <si>
    <t>Green Lantern </t>
  </si>
  <si>
    <t>Martin Campbell</t>
  </si>
  <si>
    <t>Toy Story 3 </t>
  </si>
  <si>
    <t>Lee Unkrich</t>
  </si>
  <si>
    <t>Terminator Salvation </t>
  </si>
  <si>
    <t>McG</t>
  </si>
  <si>
    <t>Furious 7 </t>
  </si>
  <si>
    <t>James Wan</t>
  </si>
  <si>
    <t>Action|Crime|Thriller</t>
  </si>
  <si>
    <t>World War Z </t>
  </si>
  <si>
    <t>Action|Adventure|Horror|Sci-Fi|Thriller</t>
  </si>
  <si>
    <t>X-Men: Days of Future Past </t>
  </si>
  <si>
    <t>Star Trek Into Darkness </t>
  </si>
  <si>
    <t>J.J. Abrams</t>
  </si>
  <si>
    <t>Jack the Giant Slayer </t>
  </si>
  <si>
    <t>The Great Gatsby </t>
  </si>
  <si>
    <t>Baz Luhrmann</t>
  </si>
  <si>
    <t>Prince of Persia: The Sands of Time </t>
  </si>
  <si>
    <t>Mike Newell</t>
  </si>
  <si>
    <t>Pacific Rim </t>
  </si>
  <si>
    <t>Guillermo del Toro</t>
  </si>
  <si>
    <t>Transformers: Dark of the Moon </t>
  </si>
  <si>
    <t>Indiana Jones and the Kingdom of the Crystal Skull </t>
  </si>
  <si>
    <t>Steven Spielberg</t>
  </si>
  <si>
    <t>The Good Dinosaur </t>
  </si>
  <si>
    <t>Peter Sohn</t>
  </si>
  <si>
    <t>Brave </t>
  </si>
  <si>
    <t>Mark Andrews</t>
  </si>
  <si>
    <t>Star Trek Beyond </t>
  </si>
  <si>
    <t>Justin Lin</t>
  </si>
  <si>
    <t>WALL·E </t>
  </si>
  <si>
    <t>Adventure|Animation|Family|Sci-Fi</t>
  </si>
  <si>
    <t>Rush Hour 3 </t>
  </si>
  <si>
    <t>Action|Comedy|Crime|Thriller</t>
  </si>
  <si>
    <t>2012 </t>
  </si>
  <si>
    <t>Roland Emmerich</t>
  </si>
  <si>
    <t>A Christmas Carol </t>
  </si>
  <si>
    <t>Robert Zemeckis</t>
  </si>
  <si>
    <t>Animation|Drama|Family|Fantasy</t>
  </si>
  <si>
    <t>Jupiter Ascending </t>
  </si>
  <si>
    <t>Lana Wachowski</t>
  </si>
  <si>
    <t>The Legend of Tarzan </t>
  </si>
  <si>
    <t>The Chronicles of Narnia: The Lion, the Witch and the Wardrobe </t>
  </si>
  <si>
    <t>X-Men: Apocalypse </t>
  </si>
  <si>
    <t>The Dark Knight </t>
  </si>
  <si>
    <t>Action|Crime|Drama|Thriller</t>
  </si>
  <si>
    <t>Up </t>
  </si>
  <si>
    <t>Pete Docter</t>
  </si>
  <si>
    <t>Adventure|Animation|Comedy|Family</t>
  </si>
  <si>
    <t>Monsters vs. Aliens </t>
  </si>
  <si>
    <t>Rob Letterman</t>
  </si>
  <si>
    <t>Action|Adventure|Animation|Comedy|Family|Sci-Fi</t>
  </si>
  <si>
    <t>Iron Man </t>
  </si>
  <si>
    <t>Jon Favreau</t>
  </si>
  <si>
    <t>Hugo </t>
  </si>
  <si>
    <t>Martin Scorsese</t>
  </si>
  <si>
    <t>Adventure|Drama|Family|Mystery</t>
  </si>
  <si>
    <t>Wild Wild West </t>
  </si>
  <si>
    <t>Action|Comedy|Sci-Fi|Western</t>
  </si>
  <si>
    <t>The Mummy: Tomb of the Dragon Emperor </t>
  </si>
  <si>
    <t>Rob Cohen</t>
  </si>
  <si>
    <t>Action|Adventure|Fantasy|Horror|Thriller</t>
  </si>
  <si>
    <t>Suicide Squad </t>
  </si>
  <si>
    <t>David Ayer</t>
  </si>
  <si>
    <t>Action|Adventure|Comedy|Sci-Fi</t>
  </si>
  <si>
    <t>Evan Almighty </t>
  </si>
  <si>
    <t>Tom Shadyac</t>
  </si>
  <si>
    <t>Comedy|Family|Fantasy</t>
  </si>
  <si>
    <t>Edge of Tomorrow </t>
  </si>
  <si>
    <t>Doug Liman</t>
  </si>
  <si>
    <t>Waterworld </t>
  </si>
  <si>
    <t>Kevin Reynolds</t>
  </si>
  <si>
    <t>G.I. Joe: The Rise of Cobra </t>
  </si>
  <si>
    <t>Stephen Sommers</t>
  </si>
  <si>
    <t>Inside Out </t>
  </si>
  <si>
    <t>Adventure|Animation|Comedy|Drama|Family|Fantasy</t>
  </si>
  <si>
    <t>The Jungle Book </t>
  </si>
  <si>
    <t>Adventure|Drama|Family|Fantasy</t>
  </si>
  <si>
    <t>Iron Man 2 </t>
  </si>
  <si>
    <t>Snow White and the Huntsman </t>
  </si>
  <si>
    <t>Rupert Sanders</t>
  </si>
  <si>
    <t>Action|Adventure|Drama|Fantasy</t>
  </si>
  <si>
    <t>Maleficent </t>
  </si>
  <si>
    <t>Robert Stromberg</t>
  </si>
  <si>
    <t>Action|Adventure|Family|Fantasy|Romance</t>
  </si>
  <si>
    <t>Dawn of the Planet of the Apes </t>
  </si>
  <si>
    <t>Matt Reeves</t>
  </si>
  <si>
    <t>Action|Adventure|Drama|Sci-Fi</t>
  </si>
  <si>
    <t>The Lovers </t>
  </si>
  <si>
    <t>Roland Joffé</t>
  </si>
  <si>
    <t>Action|Adventure|Romance|Sci-Fi</t>
  </si>
  <si>
    <t>47 Ronin </t>
  </si>
  <si>
    <t>Carl Rinsch</t>
  </si>
  <si>
    <t>Captain America: The Winter Soldier </t>
  </si>
  <si>
    <t>Shrek Forever After </t>
  </si>
  <si>
    <t>Mike Mitchell</t>
  </si>
  <si>
    <t>Tomorrowland </t>
  </si>
  <si>
    <t>Brad Bird</t>
  </si>
  <si>
    <t>Action|Adventure|Family|Mystery|Sci-Fi</t>
  </si>
  <si>
    <t>Big Hero 6 </t>
  </si>
  <si>
    <t>Don Hall</t>
  </si>
  <si>
    <t>Action|Adventure|Animation|Comedy|Drama|Family|Sci-Fi</t>
  </si>
  <si>
    <t>Wreck-It Ralph </t>
  </si>
  <si>
    <t>Rich Moore</t>
  </si>
  <si>
    <t>Adventure|Animation|Comedy|Family|Sci-Fi</t>
  </si>
  <si>
    <t>The Polar Express </t>
  </si>
  <si>
    <t>Adventure|Animation|Family|Fantasy</t>
  </si>
  <si>
    <t>Independence Day: Resurgence </t>
  </si>
  <si>
    <t>How to Train Your Dragon </t>
  </si>
  <si>
    <t>Dean DeBlois</t>
  </si>
  <si>
    <t>Terminator 3: Rise of the Machines </t>
  </si>
  <si>
    <t>Jonathan Mostow</t>
  </si>
  <si>
    <t>Action|Sci-Fi</t>
  </si>
  <si>
    <t>Guardians of the Galaxy </t>
  </si>
  <si>
    <t>James Gunn</t>
  </si>
  <si>
    <t>Interstellar </t>
  </si>
  <si>
    <t>Adventure|Drama|Sci-Fi</t>
  </si>
  <si>
    <t>Inception </t>
  </si>
  <si>
    <t>Godzilla Resurgence </t>
  </si>
  <si>
    <t>Hideaki Anno</t>
  </si>
  <si>
    <t>Action|Adventure|Drama|Horror|Sci-Fi</t>
  </si>
  <si>
    <t>Japanese</t>
  </si>
  <si>
    <t>The Hobbit: An Unexpected Journey </t>
  </si>
  <si>
    <t>The Fast and the Furious </t>
  </si>
  <si>
    <t>The Curious Case of Benjamin Button </t>
  </si>
  <si>
    <t>David Fincher</t>
  </si>
  <si>
    <t>Drama|Fantasy|Romance</t>
  </si>
  <si>
    <t>X-Men: First Class </t>
  </si>
  <si>
    <t>Matthew Vaughn</t>
  </si>
  <si>
    <t>The Hunger Games: Mockingjay - Part 2 </t>
  </si>
  <si>
    <t>Francis Lawrence</t>
  </si>
  <si>
    <t>Adventure|Sci-Fi</t>
  </si>
  <si>
    <t>The Sorcerer's Apprentice </t>
  </si>
  <si>
    <t>Jon Turteltaub</t>
  </si>
  <si>
    <t>Poseidon </t>
  </si>
  <si>
    <t>Wolfgang Petersen</t>
  </si>
  <si>
    <t>Action|Adventure|Drama|Thriller</t>
  </si>
  <si>
    <t>Alice Through the Looking Glass </t>
  </si>
  <si>
    <t>James Bobin</t>
  </si>
  <si>
    <t>Shrek the Third </t>
  </si>
  <si>
    <t>Chris Miller</t>
  </si>
  <si>
    <t>Warcraft </t>
  </si>
  <si>
    <t>Duncan Jones</t>
  </si>
  <si>
    <t>Terminator Genisys </t>
  </si>
  <si>
    <t>Alan Taylor</t>
  </si>
  <si>
    <t>The Chronicles of Narnia: The Voyage of the Dawn Treader </t>
  </si>
  <si>
    <t>Michael Apted</t>
  </si>
  <si>
    <t>Pearl Harbor </t>
  </si>
  <si>
    <t>Action|Drama|History|Romance|War</t>
  </si>
  <si>
    <t>Transformers </t>
  </si>
  <si>
    <t>Alexander </t>
  </si>
  <si>
    <t>Oliver Stone</t>
  </si>
  <si>
    <t>Action|Adventure|Biography|Drama|History|Romance|War</t>
  </si>
  <si>
    <t>Harry Potter and the Order of the Phoenix </t>
  </si>
  <si>
    <t>Harry Potter and the Goblet of Fire </t>
  </si>
  <si>
    <t>Hancock </t>
  </si>
  <si>
    <t>Action|Drama</t>
  </si>
  <si>
    <t>I Am Legend </t>
  </si>
  <si>
    <t>Drama|Horror|Sci-Fi</t>
  </si>
  <si>
    <t>Charlie and the Chocolate Factory </t>
  </si>
  <si>
    <t>Adventure|Comedy|Family|Fantasy</t>
  </si>
  <si>
    <t>Ratatouille </t>
  </si>
  <si>
    <t>Animation|Comedy|Family|Fantasy</t>
  </si>
  <si>
    <t>Batman Begins </t>
  </si>
  <si>
    <t>Madagascar: Escape 2 Africa </t>
  </si>
  <si>
    <t>Eric Darnell</t>
  </si>
  <si>
    <t>Action|Adventure|Animation|Comedy|Family</t>
  </si>
  <si>
    <t>Night at the Museum: Battle of the Smithsonian </t>
  </si>
  <si>
    <t>Shawn Levy</t>
  </si>
  <si>
    <t>X-Men Origins: Wolverine </t>
  </si>
  <si>
    <t>Gavin Hood</t>
  </si>
  <si>
    <t>The Matrix Revolutions </t>
  </si>
  <si>
    <t>Frozen </t>
  </si>
  <si>
    <t>Chris Buck</t>
  </si>
  <si>
    <t>Adventure|Animation|Comedy|Family|Fantasy|Musical</t>
  </si>
  <si>
    <t>The Matrix Reloaded </t>
  </si>
  <si>
    <t>Thor: The Dark World </t>
  </si>
  <si>
    <t>Mad Max: Fury Road </t>
  </si>
  <si>
    <t>George Miller</t>
  </si>
  <si>
    <t>Angels &amp; Demons </t>
  </si>
  <si>
    <t>Ron Howard</t>
  </si>
  <si>
    <t>Mystery|Thriller</t>
  </si>
  <si>
    <t>Thor </t>
  </si>
  <si>
    <t>Kenneth Branagh</t>
  </si>
  <si>
    <t>Bolt </t>
  </si>
  <si>
    <t>Byron Howard</t>
  </si>
  <si>
    <t>Adventure|Animation|Comedy|Drama|Family</t>
  </si>
  <si>
    <t>G-Force </t>
  </si>
  <si>
    <t>Hoyt Yeatman</t>
  </si>
  <si>
    <t>Action|Adventure|Animation|Comedy|Family|Fantasy|Sci-Fi</t>
  </si>
  <si>
    <t>Wrath of the Titans </t>
  </si>
  <si>
    <t>Jonathan Liebesman</t>
  </si>
  <si>
    <t>Dark Shadows </t>
  </si>
  <si>
    <t>Comedy|Fantasy|Horror</t>
  </si>
  <si>
    <t>Mission: Impossible - Rogue Nation </t>
  </si>
  <si>
    <t>Christopher McQuarrie</t>
  </si>
  <si>
    <t>The Wolfman </t>
  </si>
  <si>
    <t>Joe Johnston</t>
  </si>
  <si>
    <t>Drama|Fantasy|Horror|Thriller</t>
  </si>
  <si>
    <t>Bee Movie </t>
  </si>
  <si>
    <t>Steve Hickner</t>
  </si>
  <si>
    <t>Kung Fu Panda 2 </t>
  </si>
  <si>
    <t>Jennifer Yuh Nelson</t>
  </si>
  <si>
    <t>The Last Airbender </t>
  </si>
  <si>
    <t>M. Night Shyamalan</t>
  </si>
  <si>
    <t>Mission: Impossible III </t>
  </si>
  <si>
    <t>White House Down </t>
  </si>
  <si>
    <t>Action|Drama|Thriller</t>
  </si>
  <si>
    <t>Mars Needs Moms </t>
  </si>
  <si>
    <t>Simon Wells</t>
  </si>
  <si>
    <t>Flushed Away </t>
  </si>
  <si>
    <t>David Bowers</t>
  </si>
  <si>
    <t>Pan </t>
  </si>
  <si>
    <t>Joe Wright</t>
  </si>
  <si>
    <t>Mr. Peabody &amp; Sherman </t>
  </si>
  <si>
    <t>Rob Minkoff</t>
  </si>
  <si>
    <t>Troy </t>
  </si>
  <si>
    <t>Adventure</t>
  </si>
  <si>
    <t>Madagascar 3: Europe's Most Wanted </t>
  </si>
  <si>
    <t>Die Another Day </t>
  </si>
  <si>
    <t>Lee Tamahori</t>
  </si>
  <si>
    <t>Ghostbusters </t>
  </si>
  <si>
    <t>Paul Feig</t>
  </si>
  <si>
    <t>Action|Comedy|Fantasy|Sci-Fi</t>
  </si>
  <si>
    <t>Armageddon </t>
  </si>
  <si>
    <t>Men in Black II </t>
  </si>
  <si>
    <t>Action|Adventure|Comedy|Family|Fantasy|Mystery|Sci-Fi</t>
  </si>
  <si>
    <t>Beowulf </t>
  </si>
  <si>
    <t>Action|Adventure|Animation|Fantasy</t>
  </si>
  <si>
    <t>Kung Fu Panda 3 </t>
  </si>
  <si>
    <t>Alessandro Carloni</t>
  </si>
  <si>
    <t>Mission: Impossible - Ghost Protocol </t>
  </si>
  <si>
    <t>Rise of the Guardians </t>
  </si>
  <si>
    <t>Peter Ramsey</t>
  </si>
  <si>
    <t>Fun with Dick and Jane </t>
  </si>
  <si>
    <t>Dean Parisot</t>
  </si>
  <si>
    <t>Comedy|Crime</t>
  </si>
  <si>
    <t>The Last Samurai </t>
  </si>
  <si>
    <t>Edward Zwick</t>
  </si>
  <si>
    <t>Action|Drama|History|War</t>
  </si>
  <si>
    <t>Exodus: Gods and Kings </t>
  </si>
  <si>
    <t>Action|Adventure|Drama</t>
  </si>
  <si>
    <t>Star Trek </t>
  </si>
  <si>
    <t>Spider-Man </t>
  </si>
  <si>
    <t>How to Train Your Dragon 2 </t>
  </si>
  <si>
    <t>Action|Adventure|Animation|Comedy|Family|Fantasy</t>
  </si>
  <si>
    <t>Gods of Egypt </t>
  </si>
  <si>
    <t>Alex Proyas</t>
  </si>
  <si>
    <t>Stealth </t>
  </si>
  <si>
    <t>Watchmen </t>
  </si>
  <si>
    <t>Action|Drama|Mystery|Sci-Fi</t>
  </si>
  <si>
    <t>Lethal Weapon 4 </t>
  </si>
  <si>
    <t>Richard Donner</t>
  </si>
  <si>
    <t>Hulk </t>
  </si>
  <si>
    <t>Ang Lee</t>
  </si>
  <si>
    <t>G.I. Joe: Retaliation </t>
  </si>
  <si>
    <t>Jon M. Chu</t>
  </si>
  <si>
    <t>Sahara </t>
  </si>
  <si>
    <t>Breck Eisner</t>
  </si>
  <si>
    <t>Action|Adventure|Comedy|Thriller</t>
  </si>
  <si>
    <t>Final Fantasy: The Spirits Within </t>
  </si>
  <si>
    <t>Hironobu Sakaguchi</t>
  </si>
  <si>
    <t>Action|Adventure|Animation|Fantasy|Romance|Sci-Fi</t>
  </si>
  <si>
    <t>Captain America: The First Avenger </t>
  </si>
  <si>
    <t>The World Is Not Enough </t>
  </si>
  <si>
    <t>Master and Commander: The Far Side of the World </t>
  </si>
  <si>
    <t>Peter Weir</t>
  </si>
  <si>
    <t>Action|Adventure|Drama|History|War</t>
  </si>
  <si>
    <t>The Twilight Saga: Breaking Dawn - Part 2 </t>
  </si>
  <si>
    <t>Bill Condon</t>
  </si>
  <si>
    <t>Adventure|Drama|Fantasy|Romance</t>
  </si>
  <si>
    <t>Happy Feet 2 </t>
  </si>
  <si>
    <t>Animation|Comedy|Family|Musical</t>
  </si>
  <si>
    <t>The Incredible Hulk </t>
  </si>
  <si>
    <t>Louis Leterrier</t>
  </si>
  <si>
    <t xml:space="preserve">Miami Vice             </t>
  </si>
  <si>
    <t>Action|Crime|Drama|Mystery|Thriller</t>
  </si>
  <si>
    <t>The BFG </t>
  </si>
  <si>
    <t>The Revenant </t>
  </si>
  <si>
    <t>Alejandro G. Iñárritu</t>
  </si>
  <si>
    <t>Adventure|Drama|Thriller|Western</t>
  </si>
  <si>
    <t>Turbo </t>
  </si>
  <si>
    <t>David Soren</t>
  </si>
  <si>
    <t>Rango </t>
  </si>
  <si>
    <t>Adventure|Animation|Comedy|Family|Western</t>
  </si>
  <si>
    <t>Penguins of Madagascar </t>
  </si>
  <si>
    <t>The Bourne Ultimatum </t>
  </si>
  <si>
    <t>Paul Greengrass</t>
  </si>
  <si>
    <t>Action|Mystery|Thriller</t>
  </si>
  <si>
    <t>Kung Fu Panda </t>
  </si>
  <si>
    <t>Mark Osborne</t>
  </si>
  <si>
    <t>Ant-Man </t>
  </si>
  <si>
    <t>Peyton Reed</t>
  </si>
  <si>
    <t>The Hunger Games: Catching Fire </t>
  </si>
  <si>
    <t>Adventure|Sci-Fi|Thriller</t>
  </si>
  <si>
    <t>Home </t>
  </si>
  <si>
    <t>Tim Johnson</t>
  </si>
  <si>
    <t>Adventure|Animation|Comedy|Family|Fantasy|Sci-Fi</t>
  </si>
  <si>
    <t>War of the Worlds </t>
  </si>
  <si>
    <t>Bad Boys II </t>
  </si>
  <si>
    <t>Puss in Boots </t>
  </si>
  <si>
    <t>Salt </t>
  </si>
  <si>
    <t>Phillip Noyce</t>
  </si>
  <si>
    <t>Action|Crime|Mystery|Thriller</t>
  </si>
  <si>
    <t>Noah </t>
  </si>
  <si>
    <t>Darren Aronofsky</t>
  </si>
  <si>
    <t>The Adventures of Tintin </t>
  </si>
  <si>
    <t>Action|Adventure|Family|Mystery</t>
  </si>
  <si>
    <t>Harry Potter and the Prisoner of Azkaban </t>
  </si>
  <si>
    <t>Alfonso Cuarón</t>
  </si>
  <si>
    <t>Australia </t>
  </si>
  <si>
    <t>Adventure|Drama|Romance|War</t>
  </si>
  <si>
    <t>After Earth </t>
  </si>
  <si>
    <t>Dinosaur </t>
  </si>
  <si>
    <t>Eric Leighton</t>
  </si>
  <si>
    <t>Adventure|Animation|Family|Thriller</t>
  </si>
  <si>
    <t>Harry Potter and the Deathly Hallows: Part II </t>
  </si>
  <si>
    <t>Matt Birch</t>
  </si>
  <si>
    <t>Action|Fantasy</t>
  </si>
  <si>
    <t>Night at the Museum: Secret of the Tomb </t>
  </si>
  <si>
    <t>Megamind </t>
  </si>
  <si>
    <t>Tom McGrath</t>
  </si>
  <si>
    <t>Action|Animation|Comedy|Family|Sci-Fi</t>
  </si>
  <si>
    <t>Harry Potter and the Sorcerer's Stone </t>
  </si>
  <si>
    <t>Chris Columbus</t>
  </si>
  <si>
    <t>R.I.P.D. </t>
  </si>
  <si>
    <t>Robert Schwentke</t>
  </si>
  <si>
    <t>Action|Comedy|Fantasy</t>
  </si>
  <si>
    <t>Pirates of the Caribbean: The Curse of the Black Pearl </t>
  </si>
  <si>
    <t>Harry Potter and the Deathly Hallows: Part I </t>
  </si>
  <si>
    <t>Fantasy</t>
  </si>
  <si>
    <t>The Hunger Games: Mockingjay - Part 1 </t>
  </si>
  <si>
    <t>The Da Vinci Code </t>
  </si>
  <si>
    <t>Rio 2 </t>
  </si>
  <si>
    <t>Carlos Saldanha</t>
  </si>
  <si>
    <t>Adventure|Animation|Comedy|Family|Musical</t>
  </si>
  <si>
    <t>X-Men 2 </t>
  </si>
  <si>
    <t>Fast Five </t>
  </si>
  <si>
    <t>Sherlock Holmes: A Game of Shadows </t>
  </si>
  <si>
    <t>Guy Ritchie</t>
  </si>
  <si>
    <t>Action|Adventure|Crime|Mystery|Thriller</t>
  </si>
  <si>
    <t>Clash of the Titans </t>
  </si>
  <si>
    <t>Total Recall </t>
  </si>
  <si>
    <t>Paul Verhoeven</t>
  </si>
  <si>
    <t>The 13th Warrior </t>
  </si>
  <si>
    <t>John McTiernan</t>
  </si>
  <si>
    <t>Action|Adventure|History</t>
  </si>
  <si>
    <t>The Bourne Legacy </t>
  </si>
  <si>
    <t>Tony Gilroy</t>
  </si>
  <si>
    <t>Batman &amp; Robin </t>
  </si>
  <si>
    <t>Joel Schumacher</t>
  </si>
  <si>
    <t>Action</t>
  </si>
  <si>
    <t>How the Grinch Stole Christmas </t>
  </si>
  <si>
    <t>The Day After Tomorrow </t>
  </si>
  <si>
    <t>Mission: Impossible II </t>
  </si>
  <si>
    <t>John Woo</t>
  </si>
  <si>
    <t>The Perfect Storm </t>
  </si>
  <si>
    <t>Fantastic 4: Rise of the Silver Surfer </t>
  </si>
  <si>
    <t>Tim Story</t>
  </si>
  <si>
    <t>Life of Pi </t>
  </si>
  <si>
    <t>Adventure|Drama|Fantasy</t>
  </si>
  <si>
    <t>Ghost Rider </t>
  </si>
  <si>
    <t>Mark Steven Johnson</t>
  </si>
  <si>
    <t>Action|Fantasy|Thriller</t>
  </si>
  <si>
    <t>Jason Bourne </t>
  </si>
  <si>
    <t>Charlie's Angels: Full Throttle </t>
  </si>
  <si>
    <t>Action|Adventure|Comedy|Crime</t>
  </si>
  <si>
    <t>Prometheus </t>
  </si>
  <si>
    <t>Adventure|Mystery|Sci-Fi</t>
  </si>
  <si>
    <t>Stuart Little 2 </t>
  </si>
  <si>
    <t>Elysium </t>
  </si>
  <si>
    <t>Neill Blomkamp</t>
  </si>
  <si>
    <t>Action|Drama|Sci-Fi|Thriller</t>
  </si>
  <si>
    <t>The Chronicles of Riddick </t>
  </si>
  <si>
    <t>David Twohy</t>
  </si>
  <si>
    <t>RoboCop </t>
  </si>
  <si>
    <t>José Padilha</t>
  </si>
  <si>
    <t>Action|Crime|Sci-Fi|Thriller</t>
  </si>
  <si>
    <t>Speed Racer </t>
  </si>
  <si>
    <t>Action|Family|Sport</t>
  </si>
  <si>
    <t>How Do You Know </t>
  </si>
  <si>
    <t>James L. Brooks</t>
  </si>
  <si>
    <t>Comedy|Drama|Romance</t>
  </si>
  <si>
    <t>Knight and Day </t>
  </si>
  <si>
    <t>James Mangold</t>
  </si>
  <si>
    <t>Action|Comedy|Romance</t>
  </si>
  <si>
    <t>Oblivion </t>
  </si>
  <si>
    <t>Action|Adventure|Mystery|Sci-Fi</t>
  </si>
  <si>
    <t>Star Wars: Episode III - Revenge of the Sith </t>
  </si>
  <si>
    <t>George Lucas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</si>
  <si>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</si>
  <si>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</si>
  <si>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</si>
  <si>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</si>
  <si>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</si>
  <si>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Kirk De Micco</t>
  </si>
  <si>
    <t>Asterix at the Olympic Games </t>
  </si>
  <si>
    <t>Frédéric Forestier</t>
  </si>
  <si>
    <t>French</t>
  </si>
  <si>
    <t>Windtalkers </t>
  </si>
  <si>
    <t>Action|Drama|War</t>
  </si>
  <si>
    <t>The Huntsman: Winter's War </t>
  </si>
  <si>
    <t>Cedric Nicolas-Troyan</t>
  </si>
  <si>
    <t>Teenage Mutant Ninja Turtles </t>
  </si>
  <si>
    <t>Gravity </t>
  </si>
  <si>
    <t>Adventure|Drama|Sci-Fi|Thriller</t>
  </si>
  <si>
    <t>Dante's Peak </t>
  </si>
  <si>
    <t>Roger Donaldson</t>
  </si>
  <si>
    <t>Teenage Mutant Ninja Turtles: Out of the Shadows </t>
  </si>
  <si>
    <t>Dave Green</t>
  </si>
  <si>
    <t>Fantastic Four </t>
  </si>
  <si>
    <t>Josh Trank</t>
  </si>
  <si>
    <t>Night at the Museum </t>
  </si>
  <si>
    <t>Action|Adventure|Comedy|Family|Fantasy</t>
  </si>
  <si>
    <t>San Andreas </t>
  </si>
  <si>
    <t>Brad Peyton</t>
  </si>
  <si>
    <t>Tomorrow Never Dies </t>
  </si>
  <si>
    <t>Roger Spottiswoode</t>
  </si>
  <si>
    <t>The Patriot </t>
  </si>
  <si>
    <t>Ocean's Twelve </t>
  </si>
  <si>
    <t>Steven Soderbergh</t>
  </si>
  <si>
    <t>Crime|Thriller</t>
  </si>
  <si>
    <t>Mr. &amp; Mrs. Smith </t>
  </si>
  <si>
    <t>Action|Comedy|Crime|Romance|Thriller</t>
  </si>
  <si>
    <t>Insurgent </t>
  </si>
  <si>
    <t>The Aviator </t>
  </si>
  <si>
    <t>Biography|Drama</t>
  </si>
  <si>
    <t>Gulliver's Travels </t>
  </si>
  <si>
    <t>The Green Hornet </t>
  </si>
  <si>
    <t>Michel Gondry</t>
  </si>
  <si>
    <t>Action|Comedy|Crime|Sci-Fi|Thriller</t>
  </si>
  <si>
    <t xml:space="preserve">The A-Team             </t>
  </si>
  <si>
    <t>Action|Adventure|Crime</t>
  </si>
  <si>
    <t>300: Rise of an Empire </t>
  </si>
  <si>
    <t>Noam Murro</t>
  </si>
  <si>
    <t>Action|Drama|Fantasy|War</t>
  </si>
  <si>
    <t>The Smurfs </t>
  </si>
  <si>
    <t>Raja Gosnell</t>
  </si>
  <si>
    <t>Home on the Range </t>
  </si>
  <si>
    <t>Will Finn</t>
  </si>
  <si>
    <t>Animation|Comedy|Family|Music|Western</t>
  </si>
  <si>
    <t>Allegiant </t>
  </si>
  <si>
    <t>Action|Adventure|Mystery|Sci-Fi|Thriller</t>
  </si>
  <si>
    <t>Real Steel </t>
  </si>
  <si>
    <t>Action|Drama|Sci-Fi|Sport</t>
  </si>
  <si>
    <t>The Smurfs 2 </t>
  </si>
  <si>
    <t>Speed 2: Cruise Control </t>
  </si>
  <si>
    <t>Jan de Bont</t>
  </si>
  <si>
    <t>Action|Crime|Romance|Thriller</t>
  </si>
  <si>
    <t>Ender's Game </t>
  </si>
  <si>
    <t>Live Free or Die Hard </t>
  </si>
  <si>
    <t>Len Wiseman</t>
  </si>
  <si>
    <t>The Lord of the Rings: The Fellowship of the Ring </t>
  </si>
  <si>
    <t>Around the World in 80 Days </t>
  </si>
  <si>
    <t>Frank Coraci</t>
  </si>
  <si>
    <t>Action|Adventure|Comedy</t>
  </si>
  <si>
    <t>Ali </t>
  </si>
  <si>
    <t>Michael Mann</t>
  </si>
  <si>
    <t>Biography|Drama|Sport</t>
  </si>
  <si>
    <t>The Cat in the Hat </t>
  </si>
  <si>
    <t>Bo Welch</t>
  </si>
  <si>
    <t>I, Robot </t>
  </si>
  <si>
    <t>Action|Mystery|Sci-Fi|Thriller</t>
  </si>
  <si>
    <t>Kingdom of Heaven </t>
  </si>
  <si>
    <t>Stuart Little </t>
  </si>
  <si>
    <t>The Princess and the Frog </t>
  </si>
  <si>
    <t>Ron Clements</t>
  </si>
  <si>
    <t>Animation|Family|Fantasy|Musical|Romance</t>
  </si>
  <si>
    <t>The Martian </t>
  </si>
  <si>
    <t xml:space="preserve">10,000 B.C.             </t>
  </si>
  <si>
    <t>Christopher Barnard</t>
  </si>
  <si>
    <t>Comedy</t>
  </si>
  <si>
    <t>The Island </t>
  </si>
  <si>
    <t>Action|Adventure|Romance|Sci-Fi|Thriller</t>
  </si>
  <si>
    <t>Town &amp; Country </t>
  </si>
  <si>
    <t>Peter Chelsom</t>
  </si>
  <si>
    <t>Comedy|Romance</t>
  </si>
  <si>
    <t>Gone in Sixty Seconds </t>
  </si>
  <si>
    <t>Dominic Sena</t>
  </si>
  <si>
    <t>Gladiator </t>
  </si>
  <si>
    <t>Action|Drama|Romance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</si>
  <si>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</si>
  <si>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</si>
  <si>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</si>
  <si>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</si>
  <si>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</si>
  <si>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</si>
  <si>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Biography|Crime|Drama|History|Romance</t>
  </si>
  <si>
    <t>American Gangster </t>
  </si>
  <si>
    <t>Biography|Crime|Drama</t>
  </si>
  <si>
    <t>True Lies </t>
  </si>
  <si>
    <t>Action|Comedy|Thriller</t>
  </si>
  <si>
    <t>The Taking of Pelham 1 2 3 </t>
  </si>
  <si>
    <t>Tony Scott</t>
  </si>
  <si>
    <t>Little Fockers </t>
  </si>
  <si>
    <t>Paul Weitz</t>
  </si>
  <si>
    <t>The Other Guys </t>
  </si>
  <si>
    <t>Adam McKay</t>
  </si>
  <si>
    <t>Action|Comedy|Crime</t>
  </si>
  <si>
    <t>Eraser </t>
  </si>
  <si>
    <t>Chuck Russell</t>
  </si>
  <si>
    <t>Action|Drama|Mystery|Thriller</t>
  </si>
  <si>
    <t>Django Unchained </t>
  </si>
  <si>
    <t>Quentin Tarantino</t>
  </si>
  <si>
    <t>Drama|Western</t>
  </si>
  <si>
    <t>The Hunchback of Notre Dame </t>
  </si>
  <si>
    <t>Gary Trousdale</t>
  </si>
  <si>
    <t>Animation|Drama|Family|Musical|Romance</t>
  </si>
  <si>
    <t>The Emperor's New Groove </t>
  </si>
  <si>
    <t>Mark Dindal</t>
  </si>
  <si>
    <t>The Expendables 2 </t>
  </si>
  <si>
    <t>Simon West</t>
  </si>
  <si>
    <t>National Treasure </t>
  </si>
  <si>
    <t>Action|Adventure|Comedy|Family|Mystery</t>
  </si>
  <si>
    <t>Eragon </t>
  </si>
  <si>
    <t>Stefen Fangmeier</t>
  </si>
  <si>
    <t>Where the Wild Things Are </t>
  </si>
  <si>
    <t>Spike Jonze</t>
  </si>
  <si>
    <t>Epic </t>
  </si>
  <si>
    <t>Chris Wedge</t>
  </si>
  <si>
    <t>The Tourist </t>
  </si>
  <si>
    <t>Florian Henckel von Donnersmarck</t>
  </si>
  <si>
    <t>Action|Romance|Thriller</t>
  </si>
  <si>
    <t>End of Days </t>
  </si>
  <si>
    <t>Peter Hyams</t>
  </si>
  <si>
    <t>Action|Fantasy|Horror|Mystery</t>
  </si>
  <si>
    <t>Blood Diamond </t>
  </si>
  <si>
    <t>Adventure|Drama|Thriller</t>
  </si>
  <si>
    <t>The Wolf of Wall Street </t>
  </si>
  <si>
    <t>Biography|Comedy|Crime|Drama</t>
  </si>
  <si>
    <t>Batman Forever </t>
  </si>
  <si>
    <t>Starship Troopers </t>
  </si>
  <si>
    <t>Action|Sci-Fi|War</t>
  </si>
  <si>
    <t>Cloud Atlas </t>
  </si>
  <si>
    <t>Tom Tykwer</t>
  </si>
  <si>
    <t>Drama|Sci-Fi</t>
  </si>
  <si>
    <t>Legend of the Guardians: The Owls of Ga'Hoole </t>
  </si>
  <si>
    <t>Action|Adventure|Animation|Family|Fantasy</t>
  </si>
  <si>
    <t>Catwoman </t>
  </si>
  <si>
    <t>Pitof</t>
  </si>
  <si>
    <t>Action|Crime|Fantasy|Romance|Thriller</t>
  </si>
  <si>
    <t>Hercules </t>
  </si>
  <si>
    <t>Treasure Planet </t>
  </si>
  <si>
    <t>Land of the Lost </t>
  </si>
  <si>
    <t>Brad Silberling</t>
  </si>
  <si>
    <t>Adventure|Comedy|Sci-Fi</t>
  </si>
  <si>
    <t>The Expendables 3 </t>
  </si>
  <si>
    <t>Patrick Hughes</t>
  </si>
  <si>
    <t>Point Break </t>
  </si>
  <si>
    <t>Ericson Core</t>
  </si>
  <si>
    <t>Action|Crime|Sport|Thriller</t>
  </si>
  <si>
    <t>Son of the Mask </t>
  </si>
  <si>
    <t>Lawrence Guterman</t>
  </si>
  <si>
    <t>In the Heart of the Sea </t>
  </si>
  <si>
    <t>Action|Adventure|Biography|Drama|History|Thriller</t>
  </si>
  <si>
    <t>The Adventures of Pluto Nash </t>
  </si>
  <si>
    <t>Ron Underwood</t>
  </si>
  <si>
    <t>Action|Comedy|Sci-Fi</t>
  </si>
  <si>
    <t>Green Zone </t>
  </si>
  <si>
    <t>Action|Drama|Thriller|War</t>
  </si>
  <si>
    <t>The Peanuts Movie </t>
  </si>
  <si>
    <t>Steve Martino</t>
  </si>
  <si>
    <t>The Spanish Prisoner </t>
  </si>
  <si>
    <t>David Mamet</t>
  </si>
  <si>
    <t>Drama|Mystery|Thriller</t>
  </si>
  <si>
    <t>The Mummy Returns </t>
  </si>
  <si>
    <t>Action|Adventure|Fantasy|Thriller</t>
  </si>
  <si>
    <t>Gangs of New York </t>
  </si>
  <si>
    <t>Crime|Drama</t>
  </si>
  <si>
    <t>The Flowers of War </t>
  </si>
  <si>
    <t>Yimou Zhang</t>
  </si>
  <si>
    <t>Drama|History|Romance|War</t>
  </si>
  <si>
    <t>Mandarin</t>
  </si>
  <si>
    <t>Surf's Up </t>
  </si>
  <si>
    <t>Ash Brannon</t>
  </si>
  <si>
    <t>Animation|Comedy|Family|Sport</t>
  </si>
  <si>
    <t>The Stepford Wives </t>
  </si>
  <si>
    <t>Frank Oz</t>
  </si>
  <si>
    <t>Comedy|Sci-Fi|Thriller</t>
  </si>
  <si>
    <t>Black Hawk Down </t>
  </si>
  <si>
    <t>Drama|History|War</t>
  </si>
  <si>
    <t>The Campaign </t>
  </si>
  <si>
    <t>Jay Roach</t>
  </si>
  <si>
    <t>The Fifth Element </t>
  </si>
  <si>
    <t>Luc Besson</t>
  </si>
  <si>
    <t>Sex and the City 2 </t>
  </si>
  <si>
    <t>Michael Patrick King</t>
  </si>
  <si>
    <t>The Road to El Dorado </t>
  </si>
  <si>
    <t>Bibo Bergeron</t>
  </si>
  <si>
    <t>Adventure|Animation|Comedy|Family|Romance</t>
  </si>
  <si>
    <t>Ice Age: Continental Drift </t>
  </si>
  <si>
    <t>Cinderella </t>
  </si>
  <si>
    <t>Drama|Family|Fantasy|Romance</t>
  </si>
  <si>
    <t>The Lovely Bones </t>
  </si>
  <si>
    <t>Drama|Fantasy|Thriller</t>
  </si>
  <si>
    <t>Finding Nemo </t>
  </si>
  <si>
    <t>The Lord of the Rings: The Return of the King </t>
  </si>
  <si>
    <t>The Lord of the Rings: The Two Towers </t>
  </si>
  <si>
    <t>Seventh Son </t>
  </si>
  <si>
    <t>Sergey Bodrov</t>
  </si>
  <si>
    <t>Lara Croft: Tomb Raider </t>
  </si>
  <si>
    <t>Transcendence </t>
  </si>
  <si>
    <t>Wally Pfister</t>
  </si>
  <si>
    <t>Drama|Mystery|Romance|Sci-Fi|Thriller</t>
  </si>
  <si>
    <t>Jurassic Park III </t>
  </si>
  <si>
    <t>Rise of the Planet of the Apes </t>
  </si>
  <si>
    <t>Rupert Wyatt</t>
  </si>
  <si>
    <t>The Spiderwick Chronicles </t>
  </si>
  <si>
    <t>Mark Waters</t>
  </si>
  <si>
    <t>A Good Day to Die Hard </t>
  </si>
  <si>
    <t>John Moore</t>
  </si>
  <si>
    <t>The Alamo </t>
  </si>
  <si>
    <t>John Lee Hancock</t>
  </si>
  <si>
    <t>Drama|History|War|Western</t>
  </si>
  <si>
    <t>The Incredibles </t>
  </si>
  <si>
    <t>Action|Adventure|Animation|Family</t>
  </si>
  <si>
    <t>Cutthroat Island </t>
  </si>
  <si>
    <t>Renny Harlin</t>
  </si>
  <si>
    <t>Percy Jackson &amp; the Olympians: The Lightning Thief </t>
  </si>
  <si>
    <t>Men in Black </t>
  </si>
  <si>
    <t>Adventure|Comedy|Family|Mystery|Sci-Fi</t>
  </si>
  <si>
    <t>Toy Story 2 </t>
  </si>
  <si>
    <t>Unstoppable </t>
  </si>
  <si>
    <t>Rush Hour 2 </t>
  </si>
  <si>
    <t>What Lies Beneath </t>
  </si>
  <si>
    <t>Drama|Fantasy|Horror|Mystery|Thriller</t>
  </si>
  <si>
    <t>Cloudy with a Chance of Meatballs </t>
  </si>
  <si>
    <t>Phil Lord</t>
  </si>
  <si>
    <t>Animation|Comedy|Family|Sci-Fi</t>
  </si>
  <si>
    <t>Ice Age: Dawn of the Dinosaurs </t>
  </si>
  <si>
    <t>The Secret Life of Walter Mitty </t>
  </si>
  <si>
    <t>Ben Stiller</t>
  </si>
  <si>
    <t>Adventure|Comedy|Drama|Fantasy|Romance</t>
  </si>
  <si>
    <t>Charlie's Angels </t>
  </si>
  <si>
    <t>Action|Adventure|Comedy|Crime|Thriller</t>
  </si>
  <si>
    <t>The Departed </t>
  </si>
  <si>
    <t>Crime|Drama|Thriller</t>
  </si>
  <si>
    <t>Mulan </t>
  </si>
  <si>
    <t>Tony Bancroft</t>
  </si>
  <si>
    <t>Adventure|Animation|Family|Fantasy|Musical|War</t>
  </si>
  <si>
    <t>Tropic Thunder </t>
  </si>
  <si>
    <t>Action|Comedy</t>
  </si>
  <si>
    <t>The Girl with the Dragon Tattoo </t>
  </si>
  <si>
    <t>Crime|Drama|Mystery|Thriller</t>
  </si>
  <si>
    <t>Die Hard with a Vengeance </t>
  </si>
  <si>
    <t>Sherlock Holmes </t>
  </si>
  <si>
    <t>Ben-Hur </t>
  </si>
  <si>
    <t>Timur Bekmambetov</t>
  </si>
  <si>
    <t>Adventure|Drama|History</t>
  </si>
  <si>
    <t>Atlantis: The Lost Empire </t>
  </si>
  <si>
    <t>Action|Adventure|Animation|Family|Fantasy|Sci-Fi</t>
  </si>
  <si>
    <t>Alvin and the Chipmunks: The Road Chip </t>
  </si>
  <si>
    <t>Walt Becker</t>
  </si>
  <si>
    <t>Adventure|Animation|Comedy|Family|Fantasy|Music</t>
  </si>
  <si>
    <t>Valkyrie </t>
  </si>
  <si>
    <t>Drama|History|Thriller|War</t>
  </si>
  <si>
    <t>You Don't Mess with the Zohan </t>
  </si>
  <si>
    <t>Dennis Dugan</t>
  </si>
  <si>
    <t>Pixels </t>
  </si>
  <si>
    <t>Action|Animation|Comedy|Sci-Fi</t>
  </si>
  <si>
    <t>A.I. Artificial Intelligence </t>
  </si>
  <si>
    <t>The Haunted Mansion </t>
  </si>
  <si>
    <t>Comedy|Family|Fantasy|Horror|Mystery</t>
  </si>
  <si>
    <t>Contact </t>
  </si>
  <si>
    <t>Drama|Mystery|Sci-Fi|Thriller</t>
  </si>
  <si>
    <t>Hollow Man </t>
  </si>
  <si>
    <t>Action|Horror|Sci-Fi|Thriller</t>
  </si>
  <si>
    <t>The Interpreter </t>
  </si>
  <si>
    <t>Sydney Pollack</t>
  </si>
  <si>
    <t>Crime|Mystery|Thriller</t>
  </si>
  <si>
    <t>Aboriginal</t>
  </si>
  <si>
    <t>Percy Jackson: Sea of Monsters </t>
  </si>
  <si>
    <t>Thor Freudenthal</t>
  </si>
  <si>
    <t>Lara Croft Tomb Raider: The Cradle of Life </t>
  </si>
  <si>
    <t>Now You See Me 2 </t>
  </si>
  <si>
    <t>Action|Adventure|Comedy|Crime|Mystery|Thriller</t>
  </si>
  <si>
    <t>The Saint </t>
  </si>
  <si>
    <t>Spy Game </t>
  </si>
  <si>
    <t>Mission to Mars </t>
  </si>
  <si>
    <t>Brian De Palma</t>
  </si>
  <si>
    <t>Rio </t>
  </si>
  <si>
    <t>Bicentennial Man </t>
  </si>
  <si>
    <t>Comedy|Drama|Sci-Fi</t>
  </si>
  <si>
    <t>Volcano </t>
  </si>
  <si>
    <t>Mick Jackson</t>
  </si>
  <si>
    <t>The Devil's Own </t>
  </si>
  <si>
    <t>Alan J. Pakula</t>
  </si>
  <si>
    <t>K-19: The Widowmaker </t>
  </si>
  <si>
    <t>Kathryn Bigelow</t>
  </si>
  <si>
    <t>Conan the Barbarian </t>
  </si>
  <si>
    <t>John Milius</t>
  </si>
  <si>
    <t>Cinderella Man </t>
  </si>
  <si>
    <t>The Nutcracker in 3D </t>
  </si>
  <si>
    <t>Andrey Konchalovskiy</t>
  </si>
  <si>
    <t>Action|Family|Fantasy|Musical</t>
  </si>
  <si>
    <t>Seabiscuit </t>
  </si>
  <si>
    <t>Gary Ross</t>
  </si>
  <si>
    <t>Drama|History|Sport</t>
  </si>
  <si>
    <t>Twister </t>
  </si>
  <si>
    <t>Cast Away </t>
  </si>
  <si>
    <t>Adventure|Drama|Romance</t>
  </si>
  <si>
    <t>Happy Feet </t>
  </si>
  <si>
    <t>Animation|Comedy|Family|Music|Romance</t>
  </si>
  <si>
    <t>The Bourne Supremacy </t>
  </si>
  <si>
    <t>Air Force One </t>
  </si>
  <si>
    <t>Ocean's Eleven </t>
  </si>
  <si>
    <t>The Three Musketeers </t>
  </si>
  <si>
    <t>Paul W.S. Anderson</t>
  </si>
  <si>
    <t>Hotel Transylvania </t>
  </si>
  <si>
    <t>Genndy Tartakovsky</t>
  </si>
  <si>
    <t>Enchanted </t>
  </si>
  <si>
    <t>Kevin Lima</t>
  </si>
  <si>
    <t>Animation|Comedy|Family|Fantasy|Musical|Romance</t>
  </si>
  <si>
    <t xml:space="preserve">Hannibal             </t>
  </si>
  <si>
    <t>Crime|Drama|Horror|Mystery|Thriller</t>
  </si>
  <si>
    <t>Safe House </t>
  </si>
  <si>
    <t>Daniel Espinosa</t>
  </si>
  <si>
    <t>102 Dalmatians </t>
  </si>
  <si>
    <t>Adventure|Comedy|Family</t>
  </si>
  <si>
    <t>Tower Heist </t>
  </si>
  <si>
    <t>The Holiday </t>
  </si>
  <si>
    <t>Nancy Meyers</t>
  </si>
  <si>
    <t>Enemy of the State </t>
  </si>
  <si>
    <t>It's Complicated </t>
  </si>
  <si>
    <t>Ocean's Thirteen </t>
  </si>
  <si>
    <t>Open Season </t>
  </si>
  <si>
    <t>Roger Allers</t>
  </si>
  <si>
    <t>Divergent </t>
  </si>
  <si>
    <t>Neil Burger</t>
  </si>
  <si>
    <t>Enemy at the Gates </t>
  </si>
  <si>
    <t>Jean-Jacques Annaud</t>
  </si>
  <si>
    <t>The Rundown </t>
  </si>
  <si>
    <t>Last Action Hero </t>
  </si>
  <si>
    <t>Action|Adventure|Comedy|Fantasy</t>
  </si>
  <si>
    <t>Memoirs of a Geisha </t>
  </si>
  <si>
    <t>The Fast and the Furious: Tokyo Drift </t>
  </si>
  <si>
    <t>Arthur Christmas </t>
  </si>
  <si>
    <t>Sarah Smith</t>
  </si>
  <si>
    <t>Meet Joe Black </t>
  </si>
  <si>
    <t>Martin Brest</t>
  </si>
  <si>
    <t>Collateral Damage </t>
  </si>
  <si>
    <t>Andrew Davis</t>
  </si>
  <si>
    <t>All That Jazz </t>
  </si>
  <si>
    <t>Bob Fosse</t>
  </si>
  <si>
    <t>Comedy|Drama|Music|Musical</t>
  </si>
  <si>
    <t>Mirror Mirror </t>
  </si>
  <si>
    <t>Tarsem Singh</t>
  </si>
  <si>
    <t>Adventure|Comedy|Drama|Family|Fantasy</t>
  </si>
  <si>
    <t>Scott Pilgrim vs. the World </t>
  </si>
  <si>
    <t>Edgar Wright</t>
  </si>
  <si>
    <t>Action|Comedy|Fantasy|Romance</t>
  </si>
  <si>
    <t>The Core </t>
  </si>
  <si>
    <t>Jon Amiel</t>
  </si>
  <si>
    <t>Nutty Professor II: The Klumps </t>
  </si>
  <si>
    <t>Peter Segal</t>
  </si>
  <si>
    <t>Comedy|Romance|Sci-Fi</t>
  </si>
  <si>
    <t>Scooby-Doo </t>
  </si>
  <si>
    <t>Adventure|Comedy|Mystery</t>
  </si>
  <si>
    <t>Dredd </t>
  </si>
  <si>
    <t>Pete Travis</t>
  </si>
  <si>
    <t>Click </t>
  </si>
  <si>
    <t>Comedy|Drama|Fantasy|Romance</t>
  </si>
  <si>
    <t>Creepshow </t>
  </si>
  <si>
    <t>George A. Romero</t>
  </si>
  <si>
    <t>Cats &amp; Dogs: The Revenge of Kitty Galore </t>
  </si>
  <si>
    <t>Action|Comedy|Family|Fantasy</t>
  </si>
  <si>
    <t>Jumper </t>
  </si>
  <si>
    <t>Hellboy II: The Golden Army </t>
  </si>
  <si>
    <t>Action|Adventure|Fantasy|Horror|Sci-Fi</t>
  </si>
  <si>
    <t>Zodiac </t>
  </si>
  <si>
    <t>Crime|Drama|History|Mystery|Thriller</t>
  </si>
  <si>
    <t>The 6th Day </t>
  </si>
  <si>
    <t>Bruce Almighty </t>
  </si>
  <si>
    <t>Comedy|Drama</t>
  </si>
  <si>
    <t>The Expendables </t>
  </si>
  <si>
    <t>Sylvester Stallone</t>
  </si>
  <si>
    <t>Mission: Impossible </t>
  </si>
  <si>
    <t>The Hunger Games </t>
  </si>
  <si>
    <t>The Hangover Part II </t>
  </si>
  <si>
    <t>Todd Phillips</t>
  </si>
  <si>
    <t>Batman Returns </t>
  </si>
  <si>
    <t>Over the Hedge </t>
  </si>
  <si>
    <t>Lilo &amp; Stitch </t>
  </si>
  <si>
    <t>Adventure|Animation|Comedy|Drama|Family|Fantasy|Sci-Fi</t>
  </si>
  <si>
    <t>Charlotte's Web </t>
  </si>
  <si>
    <t>Gary Winick</t>
  </si>
  <si>
    <t>Deep Impact </t>
  </si>
  <si>
    <t>Mimi Leder</t>
  </si>
  <si>
    <t>Action|Drama|Romance|Sci-Fi|Thriller</t>
  </si>
  <si>
    <t>RED 2 </t>
  </si>
  <si>
    <t>The Longest Yard </t>
  </si>
  <si>
    <t>Comedy|Crime|Sport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</si>
  <si>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</si>
  <si>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</si>
  <si>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</si>
  <si>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</si>
  <si>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</si>
  <si>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</si>
  <si>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Seth Gordon</t>
  </si>
  <si>
    <t>Robots </t>
  </si>
  <si>
    <t>Face/Off </t>
  </si>
  <si>
    <t>Bedtime Stories </t>
  </si>
  <si>
    <t>Adam Shankman</t>
  </si>
  <si>
    <t>Comedy|Family|Fantasy|Romance</t>
  </si>
  <si>
    <t>Road to Perdition </t>
  </si>
  <si>
    <t>Just Go with It </t>
  </si>
  <si>
    <t xml:space="preserve">Daredevil             </t>
  </si>
  <si>
    <t>Action|Adventure|Crime|Drama|Sci-Fi|Thriller</t>
  </si>
  <si>
    <t>Con Air </t>
  </si>
  <si>
    <t>Eagle Eye </t>
  </si>
  <si>
    <t>D.J. Caruso</t>
  </si>
  <si>
    <t>Cold Mountain </t>
  </si>
  <si>
    <t>Anthony Minghella</t>
  </si>
  <si>
    <t>Adventure|Drama|History|Romance|War</t>
  </si>
  <si>
    <t>The Book of Eli </t>
  </si>
  <si>
    <t>Albert Hughes</t>
  </si>
  <si>
    <t>Flubber </t>
  </si>
  <si>
    <t>Les Mayfield</t>
  </si>
  <si>
    <t>Comedy|Family|Sci-Fi</t>
  </si>
  <si>
    <t>The Haunting </t>
  </si>
  <si>
    <t>Fantasy|Horror|Mystery|Thriller</t>
  </si>
  <si>
    <t>Space Jam </t>
  </si>
  <si>
    <t>Joe Pytka</t>
  </si>
  <si>
    <t>Adventure|Animation|Comedy|Family|Fantasy|Sci-Fi|Sport</t>
  </si>
  <si>
    <t>The Pink Panther </t>
  </si>
  <si>
    <t>Adventure|Comedy|Crime|Family|Mystery</t>
  </si>
  <si>
    <t>The Day the Earth Stood Still </t>
  </si>
  <si>
    <t>Scott Derrickson</t>
  </si>
  <si>
    <t>Drama|Sci-Fi|Thriller</t>
  </si>
  <si>
    <t>Conspiracy Theory </t>
  </si>
  <si>
    <t>Action|Crime|Mystery|Romance|Thriller</t>
  </si>
  <si>
    <t>Fury </t>
  </si>
  <si>
    <t>Six Days Seven Nights </t>
  </si>
  <si>
    <t>Ivan Reitman</t>
  </si>
  <si>
    <t>Action|Adventure|Comedy|Romance</t>
  </si>
  <si>
    <t>Yogi Bear </t>
  </si>
  <si>
    <t>Eric Brevig</t>
  </si>
  <si>
    <t>Spirit: Stallion of the Cimarron </t>
  </si>
  <si>
    <t>Kelly Asbury</t>
  </si>
  <si>
    <t>Adventure|Animation|Family|Western</t>
  </si>
  <si>
    <t>Zookeeper </t>
  </si>
  <si>
    <t>Comedy|Family|Romance</t>
  </si>
  <si>
    <t>Lost in Space </t>
  </si>
  <si>
    <t>Stephen Hopkins</t>
  </si>
  <si>
    <t>Action|Adventure|Family|Sci-Fi|Thriller</t>
  </si>
  <si>
    <t>The Manchurian Candidate </t>
  </si>
  <si>
    <t>Jonathan Demme</t>
  </si>
  <si>
    <t>Déjà Vu </t>
  </si>
  <si>
    <t>Henry Jaglom</t>
  </si>
  <si>
    <t>Hotel Transylvania 2 </t>
  </si>
  <si>
    <t xml:space="preserve">Bewitched             </t>
  </si>
  <si>
    <t>Fantasia 2000 </t>
  </si>
  <si>
    <t>James Algar</t>
  </si>
  <si>
    <t>Animation|Family|Fantasy|Music</t>
  </si>
  <si>
    <t>The Time Machine </t>
  </si>
  <si>
    <t>Mighty Joe Young </t>
  </si>
  <si>
    <t>Action|Adventure|Family|Fantasy|Thriller</t>
  </si>
  <si>
    <t>Swordfish </t>
  </si>
  <si>
    <t>The Legend of Zorro </t>
  </si>
  <si>
    <t>Spanish</t>
  </si>
  <si>
    <t>What Dreams May Come </t>
  </si>
  <si>
    <t>Vincent Ward</t>
  </si>
  <si>
    <t>Little Nicky </t>
  </si>
  <si>
    <t>Steven Brill</t>
  </si>
  <si>
    <t>Comedy|Fantasy</t>
  </si>
  <si>
    <t>The Brothers Grimm </t>
  </si>
  <si>
    <t>Terry Gilliam</t>
  </si>
  <si>
    <t>Action|Adventure|Comedy|Fantasy|Thriller</t>
  </si>
  <si>
    <t>Mars Attacks! </t>
  </si>
  <si>
    <t>Evolution </t>
  </si>
  <si>
    <t>Lucile Hadzihalilovic</t>
  </si>
  <si>
    <t>Drama|Horror|Mystery|Sci-Fi</t>
  </si>
  <si>
    <t>The Edge </t>
  </si>
  <si>
    <t>Surrogates </t>
  </si>
  <si>
    <t>Action|Sci-Fi|Thriller</t>
  </si>
  <si>
    <t>Thirteen Days </t>
  </si>
  <si>
    <t>Drama|History|Thriller</t>
  </si>
  <si>
    <t>Daylight </t>
  </si>
  <si>
    <t>Walking with Dinosaurs 3D </t>
  </si>
  <si>
    <t>Barry Cook</t>
  </si>
  <si>
    <t>Adventure|Animation|Family</t>
  </si>
  <si>
    <t>Battlefield Earth </t>
  </si>
  <si>
    <t>Roger Christian</t>
  </si>
  <si>
    <t>Looney Tunes: Back in Action </t>
  </si>
  <si>
    <t>Joe Dante</t>
  </si>
  <si>
    <t>Nine </t>
  </si>
  <si>
    <t>Drama|Musical|Romance</t>
  </si>
  <si>
    <t>Timeline </t>
  </si>
  <si>
    <t>The Postman </t>
  </si>
  <si>
    <t>Kevin Costner</t>
  </si>
  <si>
    <t>Babe: Pig in the City </t>
  </si>
  <si>
    <t>The Last Witch Hunter </t>
  </si>
  <si>
    <t>Red Planet </t>
  </si>
  <si>
    <t>Antony Hoffman</t>
  </si>
  <si>
    <t>Arthur and the Invisibles </t>
  </si>
  <si>
    <t>Oceans </t>
  </si>
  <si>
    <t>Jacques Perrin</t>
  </si>
  <si>
    <t>Documentary|Drama</t>
  </si>
  <si>
    <t>A Sound of Thunder </t>
  </si>
  <si>
    <t>Pompeii </t>
  </si>
  <si>
    <t>Action|Adventure|Drama|History|Romance</t>
  </si>
  <si>
    <t>Top Cat Begins </t>
  </si>
  <si>
    <t>Andrés Couturier</t>
  </si>
  <si>
    <t>Animation|Family</t>
  </si>
  <si>
    <t>A Beautiful Mind </t>
  </si>
  <si>
    <t>The Lion King </t>
  </si>
  <si>
    <t>Adventure|Animation|Drama|Family|Musical</t>
  </si>
  <si>
    <t>Journey 2: The Mysterious Island </t>
  </si>
  <si>
    <t>Cloudy with a Chance of Meatballs 2 </t>
  </si>
  <si>
    <t>Cody Cameron</t>
  </si>
  <si>
    <t>Animation|Comedy|Family|Fantasy|Sci-Fi</t>
  </si>
  <si>
    <t>Red Dragon </t>
  </si>
  <si>
    <t>Hidalgo </t>
  </si>
  <si>
    <t>Jack and Jill </t>
  </si>
  <si>
    <t>2 Fast 2 Furious </t>
  </si>
  <si>
    <t>John Singleton</t>
  </si>
  <si>
    <t>The Little Prince </t>
  </si>
  <si>
    <t>Adventure|Animation|Drama|Family|Fantasy</t>
  </si>
  <si>
    <t>The Invasion </t>
  </si>
  <si>
    <t>Oliver Hirschbiegel</t>
  </si>
  <si>
    <t>Sci-Fi|Thriller</t>
  </si>
  <si>
    <t>The Adventures of Rocky &amp; Bullwinkle </t>
  </si>
  <si>
    <t>Des McAnuff</t>
  </si>
  <si>
    <t>The Secret Life of Pets </t>
  </si>
  <si>
    <t>Yarrow Cheney</t>
  </si>
  <si>
    <t>Animation|Comedy|Family</t>
  </si>
  <si>
    <t>The League of Extraordinary Gentlemen </t>
  </si>
  <si>
    <t>Stephen Norrington</t>
  </si>
  <si>
    <t>Despicable Me 2 </t>
  </si>
  <si>
    <t>Pierre Coffin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</si>
  <si>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</si>
  <si>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</si>
  <si>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</si>
  <si>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</si>
  <si>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</si>
  <si>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</si>
  <si>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Action|Crime|Fantasy|Thriller</t>
  </si>
  <si>
    <t>The Rock </t>
  </si>
  <si>
    <t>Ice Age: The Meltdown </t>
  </si>
  <si>
    <t>50 First Dates </t>
  </si>
  <si>
    <t>Hairspray </t>
  </si>
  <si>
    <t>Comedy|Drama|Family|Music|Musical|Romance</t>
  </si>
  <si>
    <t>Exorcist: The Beginning </t>
  </si>
  <si>
    <t>Horror|Mystery|Thriller</t>
  </si>
  <si>
    <t>Inspector Gadget </t>
  </si>
  <si>
    <t>David Kellogg</t>
  </si>
  <si>
    <t>Action|Adventure|Comedy|Family|Sci-Fi</t>
  </si>
  <si>
    <t>Now You See Me </t>
  </si>
  <si>
    <t>Grown Ups </t>
  </si>
  <si>
    <t>The Terminal </t>
  </si>
  <si>
    <t xml:space="preserve">Constantine             </t>
  </si>
  <si>
    <t>Hotel for Dogs </t>
  </si>
  <si>
    <t>Comedy|Family</t>
  </si>
  <si>
    <t>Vertical Limit </t>
  </si>
  <si>
    <t>Charlie Wilson's War </t>
  </si>
  <si>
    <t>Mike Nichols</t>
  </si>
  <si>
    <t>Biography|Comedy|Drama|History</t>
  </si>
  <si>
    <t>Shark Tale </t>
  </si>
  <si>
    <t>Dreamgirls </t>
  </si>
  <si>
    <t>Drama|Music|Musical</t>
  </si>
  <si>
    <t xml:space="preserve">Life             </t>
  </si>
  <si>
    <t>Crime|Drama|Mystery</t>
  </si>
  <si>
    <t>Be Cool </t>
  </si>
  <si>
    <t>F. Gary Gray</t>
  </si>
  <si>
    <t>Comedy|Crime|Music</t>
  </si>
  <si>
    <t>Munich </t>
  </si>
  <si>
    <t>Tears of the Sun </t>
  </si>
  <si>
    <t>Antoine Fuqua</t>
  </si>
  <si>
    <t>Killers </t>
  </si>
  <si>
    <t>Robert Luketic</t>
  </si>
  <si>
    <t>Action|Comedy|Romance|Thriller</t>
  </si>
  <si>
    <t>The Man from U.N.C.L.E. </t>
  </si>
  <si>
    <t>Spanglish </t>
  </si>
  <si>
    <t>Monster House </t>
  </si>
  <si>
    <t>Gil Kenan</t>
  </si>
  <si>
    <t>Animation|Comedy|Family|Fantasy|Mystery</t>
  </si>
  <si>
    <t>Bandits </t>
  </si>
  <si>
    <t>Barry Levinson</t>
  </si>
  <si>
    <t>Comedy|Crime|Drama|Romance</t>
  </si>
  <si>
    <t>First Knight </t>
  </si>
  <si>
    <t>Jerry Zucker</t>
  </si>
  <si>
    <t>Action|Adventure|Romance|Thriller</t>
  </si>
  <si>
    <t>Anna and the King </t>
  </si>
  <si>
    <t>Andy Tennant</t>
  </si>
  <si>
    <t>Drama|History|Romance</t>
  </si>
  <si>
    <t>Immortals </t>
  </si>
  <si>
    <t>Action|Drama|Fantasy|Romance</t>
  </si>
  <si>
    <t>Hostage </t>
  </si>
  <si>
    <t>Florent-Emilio Siri</t>
  </si>
  <si>
    <t>Titan A.E. </t>
  </si>
  <si>
    <t>Don Bluth</t>
  </si>
  <si>
    <t>Action|Adventure|Animation|Family|Sci-Fi</t>
  </si>
  <si>
    <t>Hollywood Homicide </t>
  </si>
  <si>
    <t>Ron Shelton</t>
  </si>
  <si>
    <t>Soldier </t>
  </si>
  <si>
    <t>Action|Drama|Sci-Fi</t>
  </si>
  <si>
    <t>Carriers </t>
  </si>
  <si>
    <t>David Pastor</t>
  </si>
  <si>
    <t>Drama|Horror|Sci-Fi|Thriller</t>
  </si>
  <si>
    <t>Monkeybone </t>
  </si>
  <si>
    <t>Henry Selick</t>
  </si>
  <si>
    <t>Animation|Comedy|Fantasy</t>
  </si>
  <si>
    <t>Flight of the Phoenix </t>
  </si>
  <si>
    <t>Unbreakable </t>
  </si>
  <si>
    <t>Minions </t>
  </si>
  <si>
    <t>Kyle Balda</t>
  </si>
  <si>
    <t>Sucker Punch </t>
  </si>
  <si>
    <t>Snake Eyes </t>
  </si>
  <si>
    <t>Sphere </t>
  </si>
  <si>
    <t>The Angry Birds Movie </t>
  </si>
  <si>
    <t>Clay Kaytis</t>
  </si>
  <si>
    <t>Action|Animation|Comedy|Family</t>
  </si>
  <si>
    <t>Fool's Gold </t>
  </si>
  <si>
    <t>Action|Adventure|Comedy|Romance|Thriller</t>
  </si>
  <si>
    <t>Funny People </t>
  </si>
  <si>
    <t>Judd Apatow</t>
  </si>
  <si>
    <t>The Kingdom </t>
  </si>
  <si>
    <t>Talladega Nights: The Ballad of Ricky Bobby </t>
  </si>
  <si>
    <t>Action|Comedy|Sport</t>
  </si>
  <si>
    <t>Dr. Dolittle 2 </t>
  </si>
  <si>
    <t>Steve Carr</t>
  </si>
  <si>
    <t>Braveheart </t>
  </si>
  <si>
    <t>Mel Gibson</t>
  </si>
  <si>
    <t>Biography|Drama|History|War</t>
  </si>
  <si>
    <t>Jarhead </t>
  </si>
  <si>
    <t>The Simpsons Movie </t>
  </si>
  <si>
    <t>David Silverman</t>
  </si>
  <si>
    <t>Adventure|Animation|Comedy</t>
  </si>
  <si>
    <t>The Majestic </t>
  </si>
  <si>
    <t>Frank Darabont</t>
  </si>
  <si>
    <t>Driven </t>
  </si>
  <si>
    <t>Action|Drama|Sport</t>
  </si>
  <si>
    <t>Two Brothers </t>
  </si>
  <si>
    <t>Adventure|Drama|Family</t>
  </si>
  <si>
    <t>The Village </t>
  </si>
  <si>
    <t>Drama|Mystery|Romance|Thriller</t>
  </si>
  <si>
    <t>Doctor Dolittle </t>
  </si>
  <si>
    <t>Betty Thomas</t>
  </si>
  <si>
    <t>Signs </t>
  </si>
  <si>
    <t>Shrek 2 </t>
  </si>
  <si>
    <t>Adventure|Animation|Comedy|Family|Fantasy|Romance</t>
  </si>
  <si>
    <t>Cars </t>
  </si>
  <si>
    <t>Runaway Bride </t>
  </si>
  <si>
    <t>Garry Marshall</t>
  </si>
  <si>
    <t>xXx </t>
  </si>
  <si>
    <t>The SpongeBob Movie: Sponge Out of Water </t>
  </si>
  <si>
    <t>Paul Tibbitt</t>
  </si>
  <si>
    <t>Ransom </t>
  </si>
  <si>
    <t>Inglourious Basterds </t>
  </si>
  <si>
    <t>Adventure|Drama|War</t>
  </si>
  <si>
    <t>Hook </t>
  </si>
  <si>
    <t>Die Hard 2 </t>
  </si>
  <si>
    <t>S.W.A.T. </t>
  </si>
  <si>
    <t>Clark Johnson</t>
  </si>
  <si>
    <t>Action|Adventure|Crime|Thriller</t>
  </si>
  <si>
    <t xml:space="preserve">Sleepy Hollow             </t>
  </si>
  <si>
    <t>Adventure|Drama|Fantasy|Mystery|Thriller</t>
  </si>
  <si>
    <t>Vanilla Sky </t>
  </si>
  <si>
    <t>Cameron Crowe</t>
  </si>
  <si>
    <t>Fantasy|Mystery|Romance|Sci-Fi|Thriller</t>
  </si>
  <si>
    <t>Lady in the Water </t>
  </si>
  <si>
    <t>Drama|Fantasy|Mystery|Thriller</t>
  </si>
  <si>
    <t>AVP: Alien vs. Predator </t>
  </si>
  <si>
    <t>Alvin and the Chipmunks: The Squeakquel </t>
  </si>
  <si>
    <t>Animation|Comedy|Family|Fantasy|Music</t>
  </si>
  <si>
    <t>We Were Soldiers </t>
  </si>
  <si>
    <t>Randall Wallace</t>
  </si>
  <si>
    <t>Olympus Has Fallen </t>
  </si>
  <si>
    <t>Star Trek: Insurrection </t>
  </si>
  <si>
    <t>Jonathan Frakes</t>
  </si>
  <si>
    <t>Battle Los Angeles </t>
  </si>
  <si>
    <t>Big Fish </t>
  </si>
  <si>
    <t>Wolf </t>
  </si>
  <si>
    <t>Drama|Horror|Romance|Thriller</t>
  </si>
  <si>
    <t>War Horse </t>
  </si>
  <si>
    <t>Drama|War</t>
  </si>
  <si>
    <t>The Monuments Men </t>
  </si>
  <si>
    <t>George Clooney</t>
  </si>
  <si>
    <t>The Abyss </t>
  </si>
  <si>
    <t>Wall Street: Money Never Sleeps </t>
  </si>
  <si>
    <t>Drama</t>
  </si>
  <si>
    <t>Dracula Untold </t>
  </si>
  <si>
    <t>Gary Shore</t>
  </si>
  <si>
    <t>Action|Drama|Fantasy|Horror|War</t>
  </si>
  <si>
    <t>The Siege </t>
  </si>
  <si>
    <t>Stardust </t>
  </si>
  <si>
    <t>Adventure|Family|Fantasy|Romance</t>
  </si>
  <si>
    <t>Seven Years in Tibet </t>
  </si>
  <si>
    <t>Adventure|Biography|Drama|History|War</t>
  </si>
  <si>
    <t>The Dilemma </t>
  </si>
  <si>
    <t>Bad Company </t>
  </si>
  <si>
    <t>Doom </t>
  </si>
  <si>
    <t>Andrzej Bartkowiak</t>
  </si>
  <si>
    <t>Action|Adventure|Horror|Sci-Fi</t>
  </si>
  <si>
    <t>I Spy </t>
  </si>
  <si>
    <t>Underworld: Awakening </t>
  </si>
  <si>
    <t>Måns Mårlind</t>
  </si>
  <si>
    <t>Action|Fantasy|Horror</t>
  </si>
  <si>
    <t>Rock of Ages </t>
  </si>
  <si>
    <t>Comedy|Drama|Musical|Romance</t>
  </si>
  <si>
    <t>Hart's War </t>
  </si>
  <si>
    <t>Gregory Hoblit</t>
  </si>
  <si>
    <t>Killer Elite </t>
  </si>
  <si>
    <t>Gary McKendry</t>
  </si>
  <si>
    <t>Rollerball </t>
  </si>
  <si>
    <t>Action|Sci-Fi|Sport</t>
  </si>
  <si>
    <t>Ballistic: Ecks vs. Sever </t>
  </si>
  <si>
    <t>Wych Kaosayananda</t>
  </si>
  <si>
    <t>Hard Rain </t>
  </si>
  <si>
    <t>Mikael Salomon</t>
  </si>
  <si>
    <t>Osmosis Jones </t>
  </si>
  <si>
    <t>Bobby Farrelly</t>
  </si>
  <si>
    <t>Action|Adventure|Animation|Comedy|Crime|Family|Fantasy</t>
  </si>
  <si>
    <t>Legends of Oz: Dorothy's Return </t>
  </si>
  <si>
    <t>Adventure|Animation|Family|Fantasy|Musical</t>
  </si>
  <si>
    <t>Blackhat </t>
  </si>
  <si>
    <t>Sky Captain and the World of Tomorrow </t>
  </si>
  <si>
    <t>Kerry Conran</t>
  </si>
  <si>
    <t>Basic Instinct 2 </t>
  </si>
  <si>
    <t>Michael Caton-Jones</t>
  </si>
  <si>
    <t>Escape Plan </t>
  </si>
  <si>
    <t>Mikael Håfström</t>
  </si>
  <si>
    <t>Action|Crime|Mystery|Sci-Fi|Thriller</t>
  </si>
  <si>
    <t>The Legend of Hercules </t>
  </si>
  <si>
    <t>The Sum of All Fears </t>
  </si>
  <si>
    <t>Phil Alden Robinson</t>
  </si>
  <si>
    <t>The Twilight Saga: Eclipse </t>
  </si>
  <si>
    <t>David Slade</t>
  </si>
  <si>
    <t>The Score </t>
  </si>
  <si>
    <t>Despicable Me </t>
  </si>
  <si>
    <t>Money Train </t>
  </si>
  <si>
    <t>Joseph Ruben</t>
  </si>
  <si>
    <t>Action|Comedy|Crime|Drama|Thriller</t>
  </si>
  <si>
    <t>Ted 2 </t>
  </si>
  <si>
    <t>Seth MacFarlane</t>
  </si>
  <si>
    <t>Agora </t>
  </si>
  <si>
    <t>Alejandro Amenábar</t>
  </si>
  <si>
    <t>Adventure|Drama|History|Romance</t>
  </si>
  <si>
    <t>Mystery Men </t>
  </si>
  <si>
    <t>Kinka Usher</t>
  </si>
  <si>
    <t>Hall Pass </t>
  </si>
  <si>
    <t>The Insider </t>
  </si>
  <si>
    <t>Biography|Drama|Thriller</t>
  </si>
  <si>
    <t>The Finest Hours </t>
  </si>
  <si>
    <t>Craig Gillespie</t>
  </si>
  <si>
    <t>Action|Drama|History|Thriller</t>
  </si>
  <si>
    <t>Body of Lies </t>
  </si>
  <si>
    <t>Dinner for Schmucks </t>
  </si>
  <si>
    <t>Abraham Lincoln: Vampire Hunter </t>
  </si>
  <si>
    <t>Entrapment </t>
  </si>
  <si>
    <t xml:space="preserve">Last Man Standing             </t>
  </si>
  <si>
    <t>The X Files </t>
  </si>
  <si>
    <t>Rob Bowman</t>
  </si>
  <si>
    <t>The Last Legion </t>
  </si>
  <si>
    <t>Doug Lefler</t>
  </si>
  <si>
    <t>Action|Adventure|Fantasy|War</t>
  </si>
  <si>
    <t>Saving Private Ryan </t>
  </si>
  <si>
    <t>Need for Speed </t>
  </si>
  <si>
    <t>Scott Waugh</t>
  </si>
  <si>
    <t>What Women Want </t>
  </si>
  <si>
    <t>Comedy|Fantasy|Romance</t>
  </si>
  <si>
    <t>Ice Age </t>
  </si>
  <si>
    <t>Dreamcatcher </t>
  </si>
  <si>
    <t>Lawrence Kasdan</t>
  </si>
  <si>
    <t>Lincoln </t>
  </si>
  <si>
    <t>The Matrix </t>
  </si>
  <si>
    <t>Apollo 13 </t>
  </si>
  <si>
    <t>The Santa Clause 2 </t>
  </si>
  <si>
    <t>Michael Lembeck</t>
  </si>
  <si>
    <t>Les Misérables </t>
  </si>
  <si>
    <t>Tom Hooper</t>
  </si>
  <si>
    <t>You've Got Mail </t>
  </si>
  <si>
    <t>Nora Ephron</t>
  </si>
  <si>
    <t>Step Brothers </t>
  </si>
  <si>
    <t>The Mask of Zorro </t>
  </si>
  <si>
    <t>Action|Adventure|Comedy|Romance|Thriller|Western</t>
  </si>
  <si>
    <t>Due Date </t>
  </si>
  <si>
    <t>Unbroken </t>
  </si>
  <si>
    <t>Angelina Jolie Pitt</t>
  </si>
  <si>
    <t>Biography|Drama|Sport|War</t>
  </si>
  <si>
    <t>Space Cowboys </t>
  </si>
  <si>
    <t>Clint Eastwood</t>
  </si>
  <si>
    <t>Cliffhanger </t>
  </si>
  <si>
    <t>Broken Arrow </t>
  </si>
  <si>
    <t>The Kid </t>
  </si>
  <si>
    <t>World Trade Center </t>
  </si>
  <si>
    <t>Mona Lisa Smile </t>
  </si>
  <si>
    <t>The Dictator </t>
  </si>
  <si>
    <t>Larry Charles</t>
  </si>
  <si>
    <t>Eyes Wide Shut </t>
  </si>
  <si>
    <t>Stanley Kubrick</t>
  </si>
  <si>
    <t>Annie </t>
  </si>
  <si>
    <t>Will Gluck</t>
  </si>
  <si>
    <t>Comedy|Drama|Family|Musical</t>
  </si>
  <si>
    <t>Focus </t>
  </si>
  <si>
    <t>Glenn Ficarra</t>
  </si>
  <si>
    <t>This Means War </t>
  </si>
  <si>
    <t>Blade: Trinity </t>
  </si>
  <si>
    <t>David S. Goyer</t>
  </si>
  <si>
    <t>Action|Adventure|Fantasy|Horror|Sci-Fi|Thriller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</si>
  <si>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</si>
  <si>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</si>
  <si>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</si>
  <si>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</si>
  <si>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</si>
  <si>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</si>
  <si>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Taylor Hackford</t>
  </si>
  <si>
    <t>Zathura: A Space Adventure </t>
  </si>
  <si>
    <t>Fight Club </t>
  </si>
  <si>
    <t>We Are Marshall </t>
  </si>
  <si>
    <t>Drama|Sport</t>
  </si>
  <si>
    <t xml:space="preserve">The Missing             </t>
  </si>
  <si>
    <t>Hudson Hawk </t>
  </si>
  <si>
    <t>Michael Lehmann</t>
  </si>
  <si>
    <t>Lucky Numbers </t>
  </si>
  <si>
    <t>I, Frankenstein </t>
  </si>
  <si>
    <t>Stuart Beattie</t>
  </si>
  <si>
    <t>Action|Fantasy|Sci-Fi|Thriller</t>
  </si>
  <si>
    <t>Oliver Twist </t>
  </si>
  <si>
    <t>Roman Polanski</t>
  </si>
  <si>
    <t>Elektra </t>
  </si>
  <si>
    <t>Sin City: A Dame to Kill For </t>
  </si>
  <si>
    <t>Frank Miller</t>
  </si>
  <si>
    <t>Random Hearts </t>
  </si>
  <si>
    <t>Drama|Mystery|Romance</t>
  </si>
  <si>
    <t>Everest </t>
  </si>
  <si>
    <t>Baltasar Kormákur</t>
  </si>
  <si>
    <t>Adventure|Biography|Drama|History|Sport|Thriller</t>
  </si>
  <si>
    <t>Perfume: The Story of a Murderer </t>
  </si>
  <si>
    <t>Crime|Drama|Fantasy</t>
  </si>
  <si>
    <t>Austin Powers in Goldmember </t>
  </si>
  <si>
    <t>Astro Boy </t>
  </si>
  <si>
    <t>Jurassic Park </t>
  </si>
  <si>
    <t>Wyatt Earp </t>
  </si>
  <si>
    <t>Adventure|Biography|Crime|Drama|Western</t>
  </si>
  <si>
    <t>Clear and Present Danger </t>
  </si>
  <si>
    <t>Dragon Blade </t>
  </si>
  <si>
    <t>Daniel Lee</t>
  </si>
  <si>
    <t>Littleman </t>
  </si>
  <si>
    <t>Keenen Ivory Wayans</t>
  </si>
  <si>
    <t>U-571 </t>
  </si>
  <si>
    <t>Action|War</t>
  </si>
  <si>
    <t>The American President </t>
  </si>
  <si>
    <t>Rob Reiner</t>
  </si>
  <si>
    <t>The Love Guru </t>
  </si>
  <si>
    <t>Marco Schnabel</t>
  </si>
  <si>
    <t>Comedy|Romance|Sport</t>
  </si>
  <si>
    <t>3000 Miles to Graceland </t>
  </si>
  <si>
    <t>Demian Lichtenstein</t>
  </si>
  <si>
    <t>The Hateful Eight </t>
  </si>
  <si>
    <t>Crime|Drama|Mystery|Thriller|Western</t>
  </si>
  <si>
    <t>Blades of Glory </t>
  </si>
  <si>
    <t>Josh Gordon</t>
  </si>
  <si>
    <t>Comedy|Sport</t>
  </si>
  <si>
    <t>Hop </t>
  </si>
  <si>
    <t>Tim Hill</t>
  </si>
  <si>
    <t>300 </t>
  </si>
  <si>
    <t>Meet the Fockers </t>
  </si>
  <si>
    <t>Marley &amp; Me </t>
  </si>
  <si>
    <t>David Frankel</t>
  </si>
  <si>
    <t>Comedy|Drama|Family</t>
  </si>
  <si>
    <t>The Green Mile </t>
  </si>
  <si>
    <t>Crime|Drama|Fantasy|Mystery</t>
  </si>
  <si>
    <t>Wild Hogs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</si>
  <si>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</si>
  <si>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</si>
  <si>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</si>
  <si>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</si>
  <si>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</si>
  <si>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</si>
  <si>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</si>
  <si>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Brenda Chapman</t>
  </si>
  <si>
    <t>Adventure|Animation|Biography|Drama|Family|Fantasy|Musical</t>
  </si>
  <si>
    <t>Daddy Day Care </t>
  </si>
  <si>
    <t>2 Guns </t>
  </si>
  <si>
    <t>Cats &amp; Dogs </t>
  </si>
  <si>
    <t>The Italian Job </t>
  </si>
  <si>
    <t>Two Weeks Notice </t>
  </si>
  <si>
    <t>Marc Lawrence</t>
  </si>
  <si>
    <t>Antz </t>
  </si>
  <si>
    <t>Couples Retreat </t>
  </si>
  <si>
    <t>Peter Billingsley</t>
  </si>
  <si>
    <t>Days of Thunder </t>
  </si>
  <si>
    <t>Cheaper by the Dozen 2 </t>
  </si>
  <si>
    <t>The Scorch Trials </t>
  </si>
  <si>
    <t>Wes Ball</t>
  </si>
  <si>
    <t>Eat Pray Love </t>
  </si>
  <si>
    <t>Ryan Murphy</t>
  </si>
  <si>
    <t>The Family Man </t>
  </si>
  <si>
    <t>RED </t>
  </si>
  <si>
    <t>Any Given Sunday </t>
  </si>
  <si>
    <t>The Horse Whisperer </t>
  </si>
  <si>
    <t>Robert Redford</t>
  </si>
  <si>
    <t>Drama|Romance|Western</t>
  </si>
  <si>
    <t>Collateral </t>
  </si>
  <si>
    <t>The Scorpion King </t>
  </si>
  <si>
    <t>Ladder 49 </t>
  </si>
  <si>
    <t>Jay Russell</t>
  </si>
  <si>
    <t>Jack Reacher </t>
  </si>
  <si>
    <t>Deep Blue Sea </t>
  </si>
  <si>
    <t>This Is It </t>
  </si>
  <si>
    <t>Kenny Ortega</t>
  </si>
  <si>
    <t>Documentary|Music</t>
  </si>
  <si>
    <t>Contagion </t>
  </si>
  <si>
    <t>Drama|Thriller</t>
  </si>
  <si>
    <t>Kangaroo Jack </t>
  </si>
  <si>
    <t>David McNally</t>
  </si>
  <si>
    <t>Coraline </t>
  </si>
  <si>
    <t>Animation|Family|Fantasy</t>
  </si>
  <si>
    <t>The Happening </t>
  </si>
  <si>
    <t>Man on Fire </t>
  </si>
  <si>
    <t>The Shaggy Dog </t>
  </si>
  <si>
    <t>Brian Robbins</t>
  </si>
  <si>
    <t>Starsky &amp; Hutch </t>
  </si>
  <si>
    <t>Jingle All the Way </t>
  </si>
  <si>
    <t>Brian Levant</t>
  </si>
  <si>
    <t>Hellboy </t>
  </si>
  <si>
    <t>Action|Fantasy|Horror|Sci-Fi</t>
  </si>
  <si>
    <t>A Civil Action </t>
  </si>
  <si>
    <t>Steven Zaillian</t>
  </si>
  <si>
    <t>ParaNorman </t>
  </si>
  <si>
    <t>Chris Butler</t>
  </si>
  <si>
    <t>The Jackal </t>
  </si>
  <si>
    <t>Paycheck </t>
  </si>
  <si>
    <t>Up Close &amp; Personal </t>
  </si>
  <si>
    <t>Jon Avnet</t>
  </si>
  <si>
    <t>The Tale of Despereaux </t>
  </si>
  <si>
    <t>Sam Fell</t>
  </si>
  <si>
    <t xml:space="preserve">Rules of Engagement             </t>
  </si>
  <si>
    <t>The Tuxedo </t>
  </si>
  <si>
    <t>Kevin Donovan</t>
  </si>
  <si>
    <t>Under Siege 2: Dark Territory </t>
  </si>
  <si>
    <t>Geoff Murphy</t>
  </si>
  <si>
    <t>Jack Ryan: Shadow Recruit </t>
  </si>
  <si>
    <t>Joy </t>
  </si>
  <si>
    <t>David O. Russell</t>
  </si>
  <si>
    <t>Biography|Comedy|Drama</t>
  </si>
  <si>
    <t>London Has Fallen </t>
  </si>
  <si>
    <t>Babak Najafi</t>
  </si>
  <si>
    <t>Alien: Resurrection </t>
  </si>
  <si>
    <t>Jean-Pierre Jeunet</t>
  </si>
  <si>
    <t>Action|Horror|Sci-Fi</t>
  </si>
  <si>
    <t>Shooter </t>
  </si>
  <si>
    <t>The Boxtrolls </t>
  </si>
  <si>
    <t>Graham Annable</t>
  </si>
  <si>
    <t>Practical Magic </t>
  </si>
  <si>
    <t>Griffin Dunne</t>
  </si>
  <si>
    <t>The Lego Movie </t>
  </si>
  <si>
    <t>Miss Congeniality 2: Armed and Fabulous </t>
  </si>
  <si>
    <t>John Pasquin</t>
  </si>
  <si>
    <t>Reign of Fire </t>
  </si>
  <si>
    <t>Gangster Squad </t>
  </si>
  <si>
    <t>Ruben Fleischer</t>
  </si>
  <si>
    <t>Year One </t>
  </si>
  <si>
    <t>Harold Ramis</t>
  </si>
  <si>
    <t>Adventure|Comedy</t>
  </si>
  <si>
    <t>Invictus </t>
  </si>
  <si>
    <t>Biography|Drama|History|Sport</t>
  </si>
  <si>
    <t>State of Play </t>
  </si>
  <si>
    <t>Kevin Macdonald</t>
  </si>
  <si>
    <t>Duplicity </t>
  </si>
  <si>
    <t>Comedy|Crime|Romance|Thriller</t>
  </si>
  <si>
    <t>My Favorite Martian </t>
  </si>
  <si>
    <t>Donald Petrie</t>
  </si>
  <si>
    <t>The Sentinel </t>
  </si>
  <si>
    <t>Planet 51 </t>
  </si>
  <si>
    <t>Jorge Blanco</t>
  </si>
  <si>
    <t>Star Trek: Nemesis </t>
  </si>
  <si>
    <t>Stuart Baird</t>
  </si>
  <si>
    <t>Intolerable Cruelty </t>
  </si>
  <si>
    <t>Joel Coen</t>
  </si>
  <si>
    <t>Comedy|Crime|Romance</t>
  </si>
  <si>
    <t>Trouble with the Curve </t>
  </si>
  <si>
    <t>Robert Lorenz</t>
  </si>
  <si>
    <t>Edge of Darkness </t>
  </si>
  <si>
    <t>The Relic </t>
  </si>
  <si>
    <t>Horror|Mystery|Sci-Fi|Thriller</t>
  </si>
  <si>
    <t>Analyze That </t>
  </si>
  <si>
    <t>Righteous Kill </t>
  </si>
  <si>
    <t>Mercury Rising </t>
  </si>
  <si>
    <t>Harold Becker</t>
  </si>
  <si>
    <t>The Soloist </t>
  </si>
  <si>
    <t>Biography|Drama|Music</t>
  </si>
  <si>
    <t>The Legend of Bagger Vance </t>
  </si>
  <si>
    <t>Drama|Fantasy|Sport</t>
  </si>
  <si>
    <t>Almost Famous </t>
  </si>
  <si>
    <t>Adventure|Comedy|Drama|Music</t>
  </si>
  <si>
    <t>Garfield 2 </t>
  </si>
  <si>
    <t>xXx: State of the Union </t>
  </si>
  <si>
    <t>Priest </t>
  </si>
  <si>
    <t>Scott Stewart</t>
  </si>
  <si>
    <t>Action|Fantasy|Horror|Sci-Fi|Thriller</t>
  </si>
  <si>
    <t>Sinbad: Legend of the Seven Seas </t>
  </si>
  <si>
    <t>Patrick Gilmore</t>
  </si>
  <si>
    <t>Adventure|Animation|Comedy|Drama|Family|Fantasy|Romance</t>
  </si>
  <si>
    <t>Event Horizon </t>
  </si>
  <si>
    <t>Horror|Sci-Fi|Thriller</t>
  </si>
  <si>
    <t>Dragonfly </t>
  </si>
  <si>
    <t>Drama|Fantasy|Mystery|Romance|Thriller</t>
  </si>
  <si>
    <t>The Black Dahlia </t>
  </si>
  <si>
    <t>Flyboys </t>
  </si>
  <si>
    <t>Tony Bill</t>
  </si>
  <si>
    <t>Action|Adventure|Drama|History|Romance|War</t>
  </si>
  <si>
    <t>The Last Castle </t>
  </si>
  <si>
    <t>Rod Lurie</t>
  </si>
  <si>
    <t>Supernova </t>
  </si>
  <si>
    <t>Walter Hill</t>
  </si>
  <si>
    <t>Winter's Tale </t>
  </si>
  <si>
    <t>Akiva Goldsman</t>
  </si>
  <si>
    <t>Drama|Fantasy|Mystery|Romance</t>
  </si>
  <si>
    <t>The Mortal Instruments: City of Bones </t>
  </si>
  <si>
    <t>Harald Zwart</t>
  </si>
  <si>
    <t>Fantasy|Horror|Mystery|Romance</t>
  </si>
  <si>
    <t>Meet Dave </t>
  </si>
  <si>
    <t>Adventure|Comedy|Family|Romance|Sci-Fi</t>
  </si>
  <si>
    <t>Dark Water </t>
  </si>
  <si>
    <t>Walter Salles</t>
  </si>
  <si>
    <t>Drama|Horror|Thriller</t>
  </si>
  <si>
    <t>Edtv </t>
  </si>
  <si>
    <t>Inkheart </t>
  </si>
  <si>
    <t>Iain Softley</t>
  </si>
  <si>
    <t>The Spirit </t>
  </si>
  <si>
    <t>Mortdecai </t>
  </si>
  <si>
    <t>David Koepp</t>
  </si>
  <si>
    <t>Action|Comedy|Mystery|Romance</t>
  </si>
  <si>
    <t>In the Name of the King: A Dungeon Siege Tale </t>
  </si>
  <si>
    <t>Uwe Boll</t>
  </si>
  <si>
    <t>Beyond Borders </t>
  </si>
  <si>
    <t>Xi you ji zhi: Sun Wukong san da Baigu Jing </t>
  </si>
  <si>
    <t>Pou-Soi Cheang</t>
  </si>
  <si>
    <t>The Great Raid </t>
  </si>
  <si>
    <t>John Dahl</t>
  </si>
  <si>
    <t>Filipino</t>
  </si>
  <si>
    <t>Deadpool </t>
  </si>
  <si>
    <t>Tim Miller</t>
  </si>
  <si>
    <t>Action|Adventure|Comedy|Romance|Sci-Fi</t>
  </si>
  <si>
    <t>Holy Man </t>
  </si>
  <si>
    <t>Stephen Herek</t>
  </si>
  <si>
    <t>American Sniper </t>
  </si>
  <si>
    <t>Action|Biography|Drama|History|Thriller|War</t>
  </si>
  <si>
    <t>Goosebumps </t>
  </si>
  <si>
    <t>Adventure|Comedy|Family|Fantasy|Horror</t>
  </si>
  <si>
    <t xml:space="preserve">Sabrina, the Teenage Witch             </t>
  </si>
  <si>
    <t>Just Like Heaven </t>
  </si>
  <si>
    <t>The Flintstones in Viva Rock Vegas </t>
  </si>
  <si>
    <t>Comedy|Family|Romance|Sci-Fi</t>
  </si>
  <si>
    <t>Rambo III </t>
  </si>
  <si>
    <t>Peter MacDonald</t>
  </si>
  <si>
    <t>Action|Adventure|Thriller|War</t>
  </si>
  <si>
    <t>Leatherheads </t>
  </si>
  <si>
    <t>Comedy|Drama|Romance|Sport</t>
  </si>
  <si>
    <t>The Ridiculous 6 </t>
  </si>
  <si>
    <t>Comedy|Western</t>
  </si>
  <si>
    <t>Did You Hear About the Morgans? </t>
  </si>
  <si>
    <t>The Internship </t>
  </si>
  <si>
    <t>Resident Evil: Afterlife </t>
  </si>
  <si>
    <t>Red Tails </t>
  </si>
  <si>
    <t>Anthony Hemingway</t>
  </si>
  <si>
    <t xml:space="preserve">Sex and the City             </t>
  </si>
  <si>
    <t>The Devil's Advocate </t>
  </si>
  <si>
    <t>That's My Boy </t>
  </si>
  <si>
    <t>Sean Anders</t>
  </si>
  <si>
    <t>DragonHeart </t>
  </si>
  <si>
    <t>After the Sunset </t>
  </si>
  <si>
    <t>Action|Comedy|Crime|Drama</t>
  </si>
  <si>
    <t>Ghost Rider: Spirit of Vengeance </t>
  </si>
  <si>
    <t>Mark Neveldine</t>
  </si>
  <si>
    <t>Captain Corelli's Mandolin </t>
  </si>
  <si>
    <t>John Madden</t>
  </si>
  <si>
    <t>Drama|Music|Romance|War</t>
  </si>
  <si>
    <t xml:space="preserve">Anger Management             </t>
  </si>
  <si>
    <t>The Pacifier </t>
  </si>
  <si>
    <t>Action|Comedy|Drama|Family|Thriller</t>
  </si>
  <si>
    <t>Walking Tall </t>
  </si>
  <si>
    <t>Kevin Bray</t>
  </si>
  <si>
    <t>Action|Crime</t>
  </si>
  <si>
    <t>Forrest Gump </t>
  </si>
  <si>
    <t>Alvin and the Chipmunks </t>
  </si>
  <si>
    <t>Meet the Parents </t>
  </si>
  <si>
    <t>Pocahontas </t>
  </si>
  <si>
    <t>Mike Gabriel</t>
  </si>
  <si>
    <t>Adventure|Animation|Drama|Family|History|Musical|Romance</t>
  </si>
  <si>
    <t>Superman </t>
  </si>
  <si>
    <t>Action|Adventure|Drama|Romance|Sci-Fi</t>
  </si>
  <si>
    <t>The Nutty Professor </t>
  </si>
  <si>
    <t>Hitch </t>
  </si>
  <si>
    <t>George of the Jungle </t>
  </si>
  <si>
    <t>Sam Weisman</t>
  </si>
  <si>
    <t>Action|Adventure|Comedy|Family|Romance</t>
  </si>
  <si>
    <t>American Wedding </t>
  </si>
  <si>
    <t>Jesse Dylan</t>
  </si>
  <si>
    <t>Captain Phillips </t>
  </si>
  <si>
    <t>Date Night </t>
  </si>
  <si>
    <t>Casper </t>
  </si>
  <si>
    <t>The Equalizer </t>
  </si>
  <si>
    <t>Maid in Manhattan </t>
  </si>
  <si>
    <t>Wayne Wang</t>
  </si>
  <si>
    <t>Crimson Tide </t>
  </si>
  <si>
    <t>The Pursuit of Happyness </t>
  </si>
  <si>
    <t>Gabriele Muccino</t>
  </si>
  <si>
    <t>Flightplan </t>
  </si>
  <si>
    <t>Disclosure </t>
  </si>
  <si>
    <t>City of Angels </t>
  </si>
  <si>
    <t>Kill Bill: Vol. 1 </t>
  </si>
  <si>
    <t>Bowfinger </t>
  </si>
  <si>
    <t xml:space="preserve">Stargate SG-1             </t>
  </si>
  <si>
    <t>Kill Bill: Vol. 2 </t>
  </si>
  <si>
    <t>Tango &amp; Cash </t>
  </si>
  <si>
    <t>Death Becomes Her </t>
  </si>
  <si>
    <t>Shanghai Noon </t>
  </si>
  <si>
    <t>Tom Dey</t>
  </si>
  <si>
    <t>Action|Adventure|Comedy|Western</t>
  </si>
  <si>
    <t>Executive Decision </t>
  </si>
  <si>
    <t>Mr. Popper's Penguins </t>
  </si>
  <si>
    <t>The Forbidden Kingdom </t>
  </si>
  <si>
    <t>Free Birds </t>
  </si>
  <si>
    <t>Jimmy Hayward</t>
  </si>
  <si>
    <t>Alien 3 </t>
  </si>
  <si>
    <t>Evita </t>
  </si>
  <si>
    <t>Alan Parker</t>
  </si>
  <si>
    <t>Biography|Drama|History|Musical</t>
  </si>
  <si>
    <t>Ronin </t>
  </si>
  <si>
    <t>John Frankenheimer</t>
  </si>
  <si>
    <t>The Ghost and the Darkness </t>
  </si>
  <si>
    <t>Adventure|Drama|Horror|Thriller</t>
  </si>
  <si>
    <t>Paddington </t>
  </si>
  <si>
    <t>Paul King</t>
  </si>
  <si>
    <t>The Watch </t>
  </si>
  <si>
    <t>Akiva Schaffer</t>
  </si>
  <si>
    <t>The Hunted </t>
  </si>
  <si>
    <t>William Friedkin</t>
  </si>
  <si>
    <t>Instinct </t>
  </si>
  <si>
    <t>Stuck on You </t>
  </si>
  <si>
    <t>Semi-Pro </t>
  </si>
  <si>
    <t>Kent Alterman</t>
  </si>
  <si>
    <t>The Pirates! Band of Misfits </t>
  </si>
  <si>
    <t>Peter Lord</t>
  </si>
  <si>
    <t>Changeling </t>
  </si>
  <si>
    <t>Chain Reaction </t>
  </si>
  <si>
    <t>The Fan </t>
  </si>
  <si>
    <t>Action|Drama|Sport|Thriller</t>
  </si>
  <si>
    <t>The Phantom of the Opera </t>
  </si>
  <si>
    <t>Drama|Musical|Romance|Thriller</t>
  </si>
  <si>
    <t>Elizabeth: The Golden Age </t>
  </si>
  <si>
    <t>Shekhar Kapur</t>
  </si>
  <si>
    <t>Æon Flux </t>
  </si>
  <si>
    <t>Karyn Kusama</t>
  </si>
  <si>
    <t>Gods and Generals </t>
  </si>
  <si>
    <t>Ron Maxwell</t>
  </si>
  <si>
    <t>Turbulence </t>
  </si>
  <si>
    <t>Robert Butler</t>
  </si>
  <si>
    <t>Imagine That </t>
  </si>
  <si>
    <t>Karey Kirkpatrick</t>
  </si>
  <si>
    <t>Comedy|Drama|Family|Fantasy</t>
  </si>
  <si>
    <t>Muppets Most Wanted </t>
  </si>
  <si>
    <t>Adventure|Comedy|Crime|Family|Musical</t>
  </si>
  <si>
    <t>Thunderbirds </t>
  </si>
  <si>
    <t>Burlesque </t>
  </si>
  <si>
    <t>Steve Antin</t>
  </si>
  <si>
    <t>Drama|Music|Musical|Romance</t>
  </si>
  <si>
    <t>A Very Long Engagement </t>
  </si>
  <si>
    <t>Drama|Mystery|Romance|War</t>
  </si>
  <si>
    <t>Lolita </t>
  </si>
  <si>
    <t>Crime|Drama|Romance</t>
  </si>
  <si>
    <t>Eye See You </t>
  </si>
  <si>
    <t>Jim Gillespie</t>
  </si>
  <si>
    <t>Crime|Horror|Mystery|Thriller</t>
  </si>
  <si>
    <t>Blade II </t>
  </si>
  <si>
    <t>Seven Pounds </t>
  </si>
  <si>
    <t>Bullet to the Head </t>
  </si>
  <si>
    <t>The Godfather: Part III </t>
  </si>
  <si>
    <t>Francis Ford Coppola</t>
  </si>
  <si>
    <t>Elizabethtown </t>
  </si>
  <si>
    <t>You, Me and Dupree </t>
  </si>
  <si>
    <t>Superman II </t>
  </si>
  <si>
    <t>Richard Lester</t>
  </si>
  <si>
    <t>Gigli </t>
  </si>
  <si>
    <t>All the King's Men </t>
  </si>
  <si>
    <t>Shaft </t>
  </si>
  <si>
    <t>Anastasia </t>
  </si>
  <si>
    <t>Adventure|Animation|Drama|Family|Fantasy|Musical|Mystery|Romance</t>
  </si>
  <si>
    <t>Moulin Rouge! </t>
  </si>
  <si>
    <t>Domestic Disturbance </t>
  </si>
  <si>
    <t>Black Mass </t>
  </si>
  <si>
    <t>Scott Cooper</t>
  </si>
  <si>
    <t>Flags of Our Fathers </t>
  </si>
  <si>
    <t>Law Abiding Citizen </t>
  </si>
  <si>
    <t>Grindhouse </t>
  </si>
  <si>
    <t>Robert Rodriguez</t>
  </si>
  <si>
    <t>Action|Horror|Thriller</t>
  </si>
  <si>
    <t>Beloved </t>
  </si>
  <si>
    <t>Drama|History|Horror</t>
  </si>
  <si>
    <t>Lucky You </t>
  </si>
  <si>
    <t>Curtis Hanson</t>
  </si>
  <si>
    <t>Drama|Romance|Sport</t>
  </si>
  <si>
    <t>Catch Me If You Can </t>
  </si>
  <si>
    <t>Zero Dark Thirty </t>
  </si>
  <si>
    <t>The Break-Up </t>
  </si>
  <si>
    <t>Mamma Mia! </t>
  </si>
  <si>
    <t>Phyllida Lloyd</t>
  </si>
  <si>
    <t>Comedy|Family|Musical|Romance</t>
  </si>
  <si>
    <t>Valentine's Day </t>
  </si>
  <si>
    <t>The Dukes of Hazzard </t>
  </si>
  <si>
    <t>Jay Chandrasekhar</t>
  </si>
  <si>
    <t>The Thin Red Line </t>
  </si>
  <si>
    <t>Terrence Malick</t>
  </si>
  <si>
    <t>The Change-Up </t>
  </si>
  <si>
    <t>David Dobkin</t>
  </si>
  <si>
    <t>Man on the Moon </t>
  </si>
  <si>
    <t>Milos Forman</t>
  </si>
  <si>
    <t>Casino </t>
  </si>
  <si>
    <t>From Paris with Love </t>
  </si>
  <si>
    <t>Pierre Morel</t>
  </si>
  <si>
    <t>Bulletproof Monk </t>
  </si>
  <si>
    <t>Paul Hunter</t>
  </si>
  <si>
    <t>Me, Myself &amp; Irene </t>
  </si>
  <si>
    <t>Barnyard </t>
  </si>
  <si>
    <t>Steve Oedekerk</t>
  </si>
  <si>
    <t>Deck the Halls </t>
  </si>
  <si>
    <t>John Whitesell</t>
  </si>
  <si>
    <t>The Twilight Saga: New Moon </t>
  </si>
  <si>
    <t>Shrek </t>
  </si>
  <si>
    <t>The Adjustment Bureau </t>
  </si>
  <si>
    <t>George Nolfi</t>
  </si>
  <si>
    <t>Romance|Sci-Fi|Thriller</t>
  </si>
  <si>
    <t>Robin Hood: Prince of Thieves </t>
  </si>
  <si>
    <t>Jerry Maguire </t>
  </si>
  <si>
    <t>Ted </t>
  </si>
  <si>
    <t>As Good as It Gets </t>
  </si>
  <si>
    <t>Patch Adams </t>
  </si>
  <si>
    <t>Biography|Comedy|Drama|Romance</t>
  </si>
  <si>
    <t>Anchorman 2: The Legend Continues </t>
  </si>
  <si>
    <t>Mr. Deeds </t>
  </si>
  <si>
    <t>Super 8 </t>
  </si>
  <si>
    <t>Mystery|Sci-Fi|Thriller</t>
  </si>
  <si>
    <t>Erin Brockovich </t>
  </si>
  <si>
    <t>How to Lose a Guy in 10 Days </t>
  </si>
  <si>
    <t>22 Jump Street </t>
  </si>
  <si>
    <t>Interview with the Vampire: The Vampire Chronicles </t>
  </si>
  <si>
    <t>Neil Jordan</t>
  </si>
  <si>
    <t>Drama|Fantasy|Horror</t>
  </si>
  <si>
    <t>Yes Man </t>
  </si>
  <si>
    <t>Central Intelligence </t>
  </si>
  <si>
    <t>Rawson Marshall Thurber</t>
  </si>
  <si>
    <t>Stepmom </t>
  </si>
  <si>
    <t>Daddy's Home </t>
  </si>
  <si>
    <t>Into the Woods </t>
  </si>
  <si>
    <t>Adventure|Comedy|Drama|Fantasy|Musical</t>
  </si>
  <si>
    <t>Inside Man </t>
  </si>
  <si>
    <t>Spike Lee</t>
  </si>
  <si>
    <t>Payback </t>
  </si>
  <si>
    <t>Brian Helgeland</t>
  </si>
  <si>
    <t>Congo </t>
  </si>
  <si>
    <t>Frank Marshall</t>
  </si>
  <si>
    <t>We Bought a Zoo </t>
  </si>
  <si>
    <t>Knowing </t>
  </si>
  <si>
    <t>Failure to Launch </t>
  </si>
  <si>
    <t>The Ring Two </t>
  </si>
  <si>
    <t>Hideo Nakata</t>
  </si>
  <si>
    <t>Horror|Mystery</t>
  </si>
  <si>
    <t>Crazy, Stupid, Love. </t>
  </si>
  <si>
    <t>Garfield </t>
  </si>
  <si>
    <t>Peter Hewitt</t>
  </si>
  <si>
    <t>Christmas with the Kranks </t>
  </si>
  <si>
    <t>Joe Roth</t>
  </si>
  <si>
    <t>Moneyball </t>
  </si>
  <si>
    <t>Bennett Miller</t>
  </si>
  <si>
    <t>Outbreak </t>
  </si>
  <si>
    <t>Non-Stop </t>
  </si>
  <si>
    <t>Jaume Collet-Serra</t>
  </si>
  <si>
    <t>Race to Witch Mountain </t>
  </si>
  <si>
    <t>Andy Fickman</t>
  </si>
  <si>
    <t>Action|Adventure|Family|Fantasy|Sci-Fi|Thriller</t>
  </si>
  <si>
    <t>V for Vendetta </t>
  </si>
  <si>
    <t>James McTeigue</t>
  </si>
  <si>
    <t>Shanghai Knights </t>
  </si>
  <si>
    <t xml:space="preserve">Unforgotten             </t>
  </si>
  <si>
    <t>Curious George </t>
  </si>
  <si>
    <t>Matthew O'Callaghan</t>
  </si>
  <si>
    <t>Herbie Fully Loaded </t>
  </si>
  <si>
    <t>Angela Robinson</t>
  </si>
  <si>
    <t>Adventure|Comedy|Family|Fantasy|Romance|Sport</t>
  </si>
  <si>
    <t>Don't Say a Word </t>
  </si>
  <si>
    <t>Gary Fleder</t>
  </si>
  <si>
    <t>Hansel &amp; Gretel: Witch Hunters </t>
  </si>
  <si>
    <t>Tommy Wirkola</t>
  </si>
  <si>
    <t>Unfaithful </t>
  </si>
  <si>
    <t>Adrian Lyne</t>
  </si>
  <si>
    <t>I Am Number Four </t>
  </si>
  <si>
    <t>Syriana </t>
  </si>
  <si>
    <t>Stephen Gaghan</t>
  </si>
  <si>
    <t>13 Hours </t>
  </si>
  <si>
    <t>The Book of Life </t>
  </si>
  <si>
    <t>Jorge R. Gutiérrez</t>
  </si>
  <si>
    <t>Firewall </t>
  </si>
  <si>
    <t>Richard Loncraine</t>
  </si>
  <si>
    <t>Absolute Power </t>
  </si>
  <si>
    <t>G.I. Jane </t>
  </si>
  <si>
    <t>The Game </t>
  </si>
  <si>
    <t>Silent Hill </t>
  </si>
  <si>
    <t>Christophe Gans</t>
  </si>
  <si>
    <t>Adventure|Horror|Mystery</t>
  </si>
  <si>
    <t>The Replacements </t>
  </si>
  <si>
    <t>Howard Deutch</t>
  </si>
  <si>
    <t>American Reunion </t>
  </si>
  <si>
    <t>Jon Hurwitz</t>
  </si>
  <si>
    <t>The Negotiator </t>
  </si>
  <si>
    <t>Into the Storm </t>
  </si>
  <si>
    <t>Steven Quale</t>
  </si>
  <si>
    <t>Beverly Hills Cop III </t>
  </si>
  <si>
    <t>John Landis</t>
  </si>
  <si>
    <t>Gremlins 2: The New Batch </t>
  </si>
  <si>
    <t>The Judge </t>
  </si>
  <si>
    <t>The Peacemaker </t>
  </si>
  <si>
    <t>Resident Evil: Apocalypse </t>
  </si>
  <si>
    <t>Alexander Witt</t>
  </si>
  <si>
    <t>Bridget Jones: The Edge of Reason </t>
  </si>
  <si>
    <t>Beeban Kidron</t>
  </si>
  <si>
    <t>Out of Time </t>
  </si>
  <si>
    <t>Carl Franklin</t>
  </si>
  <si>
    <t>Crime|Drama|Romance|Thriller</t>
  </si>
  <si>
    <t>On Deadly Ground </t>
  </si>
  <si>
    <t>Steven Seagal</t>
  </si>
  <si>
    <t>The Adventures of Sharkboy and Lavagirl 3-D </t>
  </si>
  <si>
    <t>The Beach </t>
  </si>
  <si>
    <t>Danny Boyle</t>
  </si>
  <si>
    <t>Raising Helen </t>
  </si>
  <si>
    <t>Ninja Assassin </t>
  </si>
  <si>
    <t>For Love of the Game </t>
  </si>
  <si>
    <t xml:space="preserve">A Touch of Frost             </t>
  </si>
  <si>
    <t>Striptease </t>
  </si>
  <si>
    <t>Andrew Bergman</t>
  </si>
  <si>
    <t>Comedy|Crime|Drama|Thriller</t>
  </si>
  <si>
    <t>Marmaduke </t>
  </si>
  <si>
    <t>Hereafter </t>
  </si>
  <si>
    <t>Drama|Fantasy</t>
  </si>
  <si>
    <t>Murder by Numbers </t>
  </si>
  <si>
    <t>Barbet Schroeder</t>
  </si>
  <si>
    <t>Assassins </t>
  </si>
  <si>
    <t>Hannibal Rising </t>
  </si>
  <si>
    <t>Peter Webber</t>
  </si>
  <si>
    <t>The Story of Us </t>
  </si>
  <si>
    <t>The Host </t>
  </si>
  <si>
    <t>Andrew Niccol</t>
  </si>
  <si>
    <t>Basic </t>
  </si>
  <si>
    <t>Blood Work </t>
  </si>
  <si>
    <t>The International </t>
  </si>
  <si>
    <t>Escape from L.A. </t>
  </si>
  <si>
    <t>John Carpenter</t>
  </si>
  <si>
    <t xml:space="preserve">Twisted             </t>
  </si>
  <si>
    <t>The Iron Giant </t>
  </si>
  <si>
    <t>The Life Aquatic with Steve Zissou </t>
  </si>
  <si>
    <t>Wes Anderson</t>
  </si>
  <si>
    <t>Adventure|Comedy|Drama</t>
  </si>
  <si>
    <t>Free State of Jones </t>
  </si>
  <si>
    <t>Action|Biography|Drama|History|War</t>
  </si>
  <si>
    <t>The Life of David Gale </t>
  </si>
  <si>
    <t>Man of the House </t>
  </si>
  <si>
    <t>Run All Night </t>
  </si>
  <si>
    <t>Eastern Promises </t>
  </si>
  <si>
    <t>David Cronenberg</t>
  </si>
  <si>
    <t>Into the Blue </t>
  </si>
  <si>
    <t>John Stockwell</t>
  </si>
  <si>
    <t>The Messenger: The Story of Joan of Arc </t>
  </si>
  <si>
    <t>Your Highness </t>
  </si>
  <si>
    <t>David Gordon Green</t>
  </si>
  <si>
    <t>Adventure|Comedy|Fantasy</t>
  </si>
  <si>
    <t>Dream House </t>
  </si>
  <si>
    <t>Jim Sheridan</t>
  </si>
  <si>
    <t>Mad City </t>
  </si>
  <si>
    <t>Costa-Gavras</t>
  </si>
  <si>
    <t>Baby's Day Out </t>
  </si>
  <si>
    <t>Patrick Read Johnson</t>
  </si>
  <si>
    <t>Adventure|Comedy|Crime|Drama|Family</t>
  </si>
  <si>
    <t>The Scarlet Letter </t>
  </si>
  <si>
    <t>Fair Game </t>
  </si>
  <si>
    <t xml:space="preserve">Defiance             </t>
  </si>
  <si>
    <t>Domino </t>
  </si>
  <si>
    <t>Action|Biography|Crime|Drama|Thriller</t>
  </si>
  <si>
    <t>Jade </t>
  </si>
  <si>
    <t>Gamer </t>
  </si>
  <si>
    <t>Beautiful Creatures </t>
  </si>
  <si>
    <t>Richard LaGravenese</t>
  </si>
  <si>
    <t>Death to Smoochy </t>
  </si>
  <si>
    <t>Danny DeVito</t>
  </si>
  <si>
    <t>Zoolander 2 </t>
  </si>
  <si>
    <t>The Big Bounce </t>
  </si>
  <si>
    <t>George Armitage</t>
  </si>
  <si>
    <t>What Planet Are You From? </t>
  </si>
  <si>
    <t>Comedy|Sci-Fi</t>
  </si>
  <si>
    <t>Drive Angry </t>
  </si>
  <si>
    <t>Patrick Lussier</t>
  </si>
  <si>
    <t>Street Fighter: The Legend of Chun-Li </t>
  </si>
  <si>
    <t>The One </t>
  </si>
  <si>
    <t>James Wong</t>
  </si>
  <si>
    <t xml:space="preserve">Outlander             </t>
  </si>
  <si>
    <t>Drama|Romance|Sci-Fi</t>
  </si>
  <si>
    <t>The Adventures of Ford Fairlane </t>
  </si>
  <si>
    <t>Action|Adventure|Comedy|Crime|Music|Mystery</t>
  </si>
  <si>
    <t>Pirate Radio </t>
  </si>
  <si>
    <t>Richard Curtis</t>
  </si>
  <si>
    <t>Comedy|Drama|Music</t>
  </si>
  <si>
    <t>Traffic </t>
  </si>
  <si>
    <t>Indiana Jones and the Last Crusade </t>
  </si>
  <si>
    <t>Anna Karenina </t>
  </si>
  <si>
    <t>Chappie </t>
  </si>
  <si>
    <t>Action|Crime|Drama|Sci-Fi|Thriller</t>
  </si>
  <si>
    <t>The Bone Collector </t>
  </si>
  <si>
    <t>Panic Room </t>
  </si>
  <si>
    <t>The Tooth Fairy </t>
  </si>
  <si>
    <t>Chuck Bowman</t>
  </si>
  <si>
    <t>Horror|Thriller</t>
  </si>
  <si>
    <t>Three Kings </t>
  </si>
  <si>
    <t>Action|Adventure|Comedy|Drama|War</t>
  </si>
  <si>
    <t>Child 44 </t>
  </si>
  <si>
    <t>Rat Race </t>
  </si>
  <si>
    <t>K-PAX </t>
  </si>
  <si>
    <t>Drama|Mystery|Sci-Fi</t>
  </si>
  <si>
    <t>Kate &amp; Leopold </t>
  </si>
  <si>
    <t>Bedazzled </t>
  </si>
  <si>
    <t>The Cotton Club </t>
  </si>
  <si>
    <t>Crime|Drama|Music</t>
  </si>
  <si>
    <t>3:10 to Yuma </t>
  </si>
  <si>
    <t>Adventure|Crime|Drama|Western</t>
  </si>
  <si>
    <t>Taken 3 </t>
  </si>
  <si>
    <t>Olivier Megaton</t>
  </si>
  <si>
    <t>Out of Sight </t>
  </si>
  <si>
    <t>The Cable Guy </t>
  </si>
  <si>
    <t>Comedy|Drama|Thriller</t>
  </si>
  <si>
    <t>Earth </t>
  </si>
  <si>
    <t>Deepa Mehta</t>
  </si>
  <si>
    <t>Drama|Romance|War</t>
  </si>
  <si>
    <t>Hindi</t>
  </si>
  <si>
    <t>Dick Tracy </t>
  </si>
  <si>
    <t>Warren Beatty</t>
  </si>
  <si>
    <t>Action|Comedy|Crime|Music|Romance|Thriller</t>
  </si>
  <si>
    <t>The Thomas Crown Affair </t>
  </si>
  <si>
    <t>Crime|Romance|Thriller</t>
  </si>
  <si>
    <t>Riding in Cars with Boys </t>
  </si>
  <si>
    <t>Penny Marshall</t>
  </si>
  <si>
    <t>First Blood </t>
  </si>
  <si>
    <t>Ted Kotcheff</t>
  </si>
  <si>
    <t>Solaris </t>
  </si>
  <si>
    <t>Andrei Tarkovsky</t>
  </si>
  <si>
    <t>Russian</t>
  </si>
  <si>
    <t>Happily N'Ever After </t>
  </si>
  <si>
    <t>Paul Bolger</t>
  </si>
  <si>
    <t>Mary Reilly </t>
  </si>
  <si>
    <t>Stephen Frears</t>
  </si>
  <si>
    <t>My Best Friend's Wedding </t>
  </si>
  <si>
    <t>P.J. Hogan</t>
  </si>
  <si>
    <t>America's Sweethearts </t>
  </si>
  <si>
    <t>Insomnia </t>
  </si>
  <si>
    <t>Star Trek: First Contact </t>
  </si>
  <si>
    <t>Action|Adventure|Drama|Sci-Fi|Thriller</t>
  </si>
  <si>
    <t>Jonah Hex </t>
  </si>
  <si>
    <t>Action|Drama|Fantasy|Thriller|Western</t>
  </si>
  <si>
    <t>Courage Under Fire </t>
  </si>
  <si>
    <t>Action|Drama|Mystery|Thriller|War</t>
  </si>
  <si>
    <t>Liar Liar </t>
  </si>
  <si>
    <t>The Infiltrator </t>
  </si>
  <si>
    <t>Brad Furman</t>
  </si>
  <si>
    <t>Biography|Crime|Drama|Thriller</t>
  </si>
  <si>
    <t>Inchon </t>
  </si>
  <si>
    <t>Terence Young</t>
  </si>
  <si>
    <t>The Flintstones </t>
  </si>
  <si>
    <t>Taken 2 </t>
  </si>
  <si>
    <t>Scary Movie 3 </t>
  </si>
  <si>
    <t>David Zucker</t>
  </si>
  <si>
    <t>Miss Congeniality </t>
  </si>
  <si>
    <t>Action|Comedy|Crime|Romance</t>
  </si>
  <si>
    <t>Journey to the Center of the Earth </t>
  </si>
  <si>
    <t>Action|Adventure|Family|Fantasy|Sci-Fi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</si>
  <si>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</si>
  <si>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</si>
  <si>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</si>
  <si>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</si>
  <si>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</si>
  <si>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</si>
  <si>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</si>
  <si>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Denis Villeneuve</t>
  </si>
  <si>
    <t>Training Day </t>
  </si>
  <si>
    <t>Galaxy Quest </t>
  </si>
  <si>
    <t>Scary Movie 2 </t>
  </si>
  <si>
    <t>The Muppets </t>
  </si>
  <si>
    <t>Adventure|Comedy|Family|Musical</t>
  </si>
  <si>
    <t>Blade </t>
  </si>
  <si>
    <t>Action|Horror</t>
  </si>
  <si>
    <t>Coach Carter </t>
  </si>
  <si>
    <t>Thomas Carter</t>
  </si>
  <si>
    <t>Changing Lanes </t>
  </si>
  <si>
    <t>Roger Michell</t>
  </si>
  <si>
    <t>Anaconda </t>
  </si>
  <si>
    <t>Luis Llosa</t>
  </si>
  <si>
    <t>Action|Adventure|Horror|Thriller</t>
  </si>
  <si>
    <t>Coyote Ugly </t>
  </si>
  <si>
    <t>Comedy|Drama|Music|Romance</t>
  </si>
  <si>
    <t>Love Actually </t>
  </si>
  <si>
    <t>A Bug's Life </t>
  </si>
  <si>
    <t>From Hell </t>
  </si>
  <si>
    <t>The Specialist </t>
  </si>
  <si>
    <t>Action|Crime|Drama|Romance|Thriller</t>
  </si>
  <si>
    <t>Tin Cup </t>
  </si>
  <si>
    <t>Yours, Mine and Ours </t>
  </si>
  <si>
    <t>Melville Shavelson</t>
  </si>
  <si>
    <t>Kicking &amp; Screaming </t>
  </si>
  <si>
    <t>Comedy|Family|Romance|Sport</t>
  </si>
  <si>
    <t>The Hitchhiker's Guide to the Galaxy </t>
  </si>
  <si>
    <t>Garth Jennings</t>
  </si>
  <si>
    <t>Fat Albert </t>
  </si>
  <si>
    <t>Joel Zwick</t>
  </si>
  <si>
    <t>Resident Evil: Extinction </t>
  </si>
  <si>
    <t>Russell Mulcahy</t>
  </si>
  <si>
    <t>Blended </t>
  </si>
  <si>
    <t>Last Holiday </t>
  </si>
  <si>
    <t>The River Wild </t>
  </si>
  <si>
    <t>The Indian in the Cupboard </t>
  </si>
  <si>
    <t>Drama|Family|Fantasy</t>
  </si>
  <si>
    <t>Savages </t>
  </si>
  <si>
    <t>Cellular </t>
  </si>
  <si>
    <t>David R. Ellis</t>
  </si>
  <si>
    <t>Johnny English </t>
  </si>
  <si>
    <t>Peter Howitt</t>
  </si>
  <si>
    <t>The Ant Bully </t>
  </si>
  <si>
    <t>John A. Davis</t>
  </si>
  <si>
    <t>Dune </t>
  </si>
  <si>
    <t>David Lynch</t>
  </si>
  <si>
    <t>Across the Universe </t>
  </si>
  <si>
    <t>Julie Taymor</t>
  </si>
  <si>
    <t>Drama|Fantasy|Musical|Romance</t>
  </si>
  <si>
    <t>Revolutionary Road </t>
  </si>
  <si>
    <t>16 Blocks </t>
  </si>
  <si>
    <t>Babylon A.D. </t>
  </si>
  <si>
    <t>Mathieu Kassovitz</t>
  </si>
  <si>
    <t>The Glimmer Man </t>
  </si>
  <si>
    <t>John Gray</t>
  </si>
  <si>
    <t>Multiplicity </t>
  </si>
  <si>
    <t>Aliens in the Attic </t>
  </si>
  <si>
    <t>John Schultz</t>
  </si>
  <si>
    <t>Adventure|Comedy|Family|Fantasy|Sci-Fi</t>
  </si>
  <si>
    <t>The Pledge </t>
  </si>
  <si>
    <t>Sean Penn</t>
  </si>
  <si>
    <t>The Producers </t>
  </si>
  <si>
    <t>Susan Stroman</t>
  </si>
  <si>
    <t>Comedy|Musical</t>
  </si>
  <si>
    <t>The Phantom </t>
  </si>
  <si>
    <t>Simon Wincer</t>
  </si>
  <si>
    <t>All the Pretty Horses </t>
  </si>
  <si>
    <t>Billy Bob Thornton</t>
  </si>
  <si>
    <t>Nixon </t>
  </si>
  <si>
    <t>Biography|Drama|History</t>
  </si>
  <si>
    <t>The Ghost Writer </t>
  </si>
  <si>
    <t>Deep Rising </t>
  </si>
  <si>
    <t>Miracle at St. Anna </t>
  </si>
  <si>
    <t>Action|Crime|Drama|Thriller|War</t>
  </si>
  <si>
    <t>Curse of the Golden Flower </t>
  </si>
  <si>
    <t>Bangkok Dangerous </t>
  </si>
  <si>
    <t>Danny Pang</t>
  </si>
  <si>
    <t>Big Trouble </t>
  </si>
  <si>
    <t>Comedy|Crime|Thriller</t>
  </si>
  <si>
    <t>Love in the Time of Cholera </t>
  </si>
  <si>
    <t xml:space="preserve">The Returned             </t>
  </si>
  <si>
    <t>Drama|Fantasy|Horror|Mystery</t>
  </si>
  <si>
    <t>Shadow Conspiracy </t>
  </si>
  <si>
    <t>George P. Cosmatos</t>
  </si>
  <si>
    <t>Johnny English Reborn </t>
  </si>
  <si>
    <t>Oliver Parker</t>
  </si>
  <si>
    <t>Foodfight! </t>
  </si>
  <si>
    <t>Lawrence Kasanoff</t>
  </si>
  <si>
    <t>Action|Animation|Comedy|Family|Fantasy</t>
  </si>
  <si>
    <t>Argo </t>
  </si>
  <si>
    <t>Ben Affleck</t>
  </si>
  <si>
    <t>Biography|Drama|History|Thriller</t>
  </si>
  <si>
    <t>The Fugitive </t>
  </si>
  <si>
    <t>Action|Adventure|Crime|Drama|Mystery|Thriller</t>
  </si>
  <si>
    <t>The Bounty Hunter </t>
  </si>
  <si>
    <t>Sleepers </t>
  </si>
  <si>
    <t>Rambo: First Blood Part II </t>
  </si>
  <si>
    <t>The Juror </t>
  </si>
  <si>
    <t>Brian Gibson</t>
  </si>
  <si>
    <t>Pinocchio </t>
  </si>
  <si>
    <t>Norman Ferguson</t>
  </si>
  <si>
    <t>Animation|Family|Fantasy|Musical</t>
  </si>
  <si>
    <t>Heaven's Gate </t>
  </si>
  <si>
    <t>Michael Cimino</t>
  </si>
  <si>
    <t>Adventure|Drama|Western</t>
  </si>
  <si>
    <t>Underworld: Evolution </t>
  </si>
  <si>
    <t>Victor Frankenstein </t>
  </si>
  <si>
    <t>Paul McGuigan</t>
  </si>
  <si>
    <t>Finding Forrester </t>
  </si>
  <si>
    <t>Gus Van Sant</t>
  </si>
  <si>
    <t>28 Days </t>
  </si>
  <si>
    <t>Unleashed </t>
  </si>
  <si>
    <t>The Sweetest Thing </t>
  </si>
  <si>
    <t>Roger Kumble</t>
  </si>
  <si>
    <t>The Firm </t>
  </si>
  <si>
    <t>Charlie St. Cloud </t>
  </si>
  <si>
    <t>Burr Steers</t>
  </si>
  <si>
    <t>The Mechanic </t>
  </si>
  <si>
    <t>21 Jump Street </t>
  </si>
  <si>
    <t>Notting Hill </t>
  </si>
  <si>
    <t>Chicken Run </t>
  </si>
  <si>
    <t>Along Came Polly </t>
  </si>
  <si>
    <t>John Hamburg</t>
  </si>
  <si>
    <t>Boomerang </t>
  </si>
  <si>
    <t>Reginald Hudlin</t>
  </si>
  <si>
    <t>The Heat </t>
  </si>
  <si>
    <t>Cleopatra </t>
  </si>
  <si>
    <t>Joseph L. Mankiewicz</t>
  </si>
  <si>
    <t>Biography|Drama|History|Romance</t>
  </si>
  <si>
    <t>Here Comes the Boom </t>
  </si>
  <si>
    <t>High Crimes </t>
  </si>
  <si>
    <t>The Mirror Has Two Faces </t>
  </si>
  <si>
    <t>Barbra Streisand</t>
  </si>
  <si>
    <t>The Mothman Prophecies </t>
  </si>
  <si>
    <t>Mark Pellington</t>
  </si>
  <si>
    <t>Drama|Horror|Mystery|Thriller</t>
  </si>
  <si>
    <t>Brüno </t>
  </si>
  <si>
    <t>Licence to Kill </t>
  </si>
  <si>
    <t>John Glen</t>
  </si>
  <si>
    <t>Red Riding Hood </t>
  </si>
  <si>
    <t>Catherine Hardwicke</t>
  </si>
  <si>
    <t>15 Minutes </t>
  </si>
  <si>
    <t>John Herzfeld</t>
  </si>
  <si>
    <t>Super Mario Bros. </t>
  </si>
  <si>
    <t>Annabel Jankel</t>
  </si>
  <si>
    <t>Lord of War </t>
  </si>
  <si>
    <t>Hero </t>
  </si>
  <si>
    <t>One for the Money </t>
  </si>
  <si>
    <t>Julie Anne Robinson</t>
  </si>
  <si>
    <t>The Interview </t>
  </si>
  <si>
    <t>Evan Goldberg</t>
  </si>
  <si>
    <t>The Warrior's Way </t>
  </si>
  <si>
    <t>Sngmoo Lee</t>
  </si>
  <si>
    <t>Action|Fantasy|Western</t>
  </si>
  <si>
    <t xml:space="preserve">McHale's Navy             </t>
  </si>
  <si>
    <t>Comedy|War</t>
  </si>
  <si>
    <t>Micmacs </t>
  </si>
  <si>
    <t>8 Mile </t>
  </si>
  <si>
    <t>Drama|Music</t>
  </si>
  <si>
    <t>Animal Kingdom: Let's go Ape </t>
  </si>
  <si>
    <t>Jamel Debbouze</t>
  </si>
  <si>
    <t>A Knight's Tale </t>
  </si>
  <si>
    <t>The Medallion </t>
  </si>
  <si>
    <t>Gordon Chan</t>
  </si>
  <si>
    <t>The Sixth Sense </t>
  </si>
  <si>
    <t>Man on a Ledge </t>
  </si>
  <si>
    <t>Asger Leth</t>
  </si>
  <si>
    <t>The Big Year </t>
  </si>
  <si>
    <t>The Karate Kid </t>
  </si>
  <si>
    <t>John G. Avildsen</t>
  </si>
  <si>
    <t>Action|Drama|Family|Sport</t>
  </si>
  <si>
    <t>American Hustle </t>
  </si>
  <si>
    <t>The Proposal </t>
  </si>
  <si>
    <t>Anne Fletcher</t>
  </si>
  <si>
    <t>Double Jeopardy </t>
  </si>
  <si>
    <t>Bruce Beresford</t>
  </si>
  <si>
    <t>Back to the Future Part II </t>
  </si>
  <si>
    <t>Lucy </t>
  </si>
  <si>
    <t>Fifty Shades of Grey </t>
  </si>
  <si>
    <t>Sam Taylor-Johnson</t>
  </si>
  <si>
    <t>Spy Kids 3-D: Game Over </t>
  </si>
  <si>
    <t>A Time to Kill </t>
  </si>
  <si>
    <t>Cheaper by the Dozen </t>
  </si>
  <si>
    <t>Lone Survivor </t>
  </si>
  <si>
    <t>Action|Biography|Drama|Thriller|War</t>
  </si>
  <si>
    <t>A League of Their Own </t>
  </si>
  <si>
    <t>Comedy|Drama|Sport</t>
  </si>
  <si>
    <t>The Conjuring 2 </t>
  </si>
  <si>
    <t>The Social Network </t>
  </si>
  <si>
    <t>He's Just Not That Into You </t>
  </si>
  <si>
    <t>Ken Kwapis</t>
  </si>
  <si>
    <t>Scary Movie 4 </t>
  </si>
  <si>
    <t>Scream 3 </t>
  </si>
  <si>
    <t>Wes Craven</t>
  </si>
  <si>
    <t>Back to the Future Part III </t>
  </si>
  <si>
    <t>Adventure|Comedy|Sci-Fi|Western</t>
  </si>
  <si>
    <t>Get Hard </t>
  </si>
  <si>
    <t>Etan Cohen</t>
  </si>
  <si>
    <t>Bram Stoker's Dracula </t>
  </si>
  <si>
    <t>Fantasy|Horror|Romance</t>
  </si>
  <si>
    <t>Julie &amp; Julia </t>
  </si>
  <si>
    <t>Biography|Drama|Romance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</si>
  <si>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</si>
  <si>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</si>
  <si>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</si>
  <si>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</si>
  <si>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</si>
  <si>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</si>
  <si>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</si>
  <si>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Action|Adventure|Drama|Romance|War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</si>
  <si>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</si>
  <si>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</si>
  <si>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</si>
  <si>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</si>
  <si>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</si>
  <si>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</si>
  <si>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</si>
  <si>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</si>
  <si>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Adventure|Comedy|Crime|Romance</t>
  </si>
  <si>
    <t>17 Again </t>
  </si>
  <si>
    <t>Comedy|Drama|Family|Fantasy|Romance</t>
  </si>
  <si>
    <t>The Other Woman </t>
  </si>
  <si>
    <t>Nick Cassavetes</t>
  </si>
  <si>
    <t>The Final Destination </t>
  </si>
  <si>
    <t>Horror</t>
  </si>
  <si>
    <t>Bridge of Spies </t>
  </si>
  <si>
    <t>Behind Enemy Lines </t>
  </si>
  <si>
    <t>Get Him to the Greek </t>
  </si>
  <si>
    <t>Nicholas Stoller</t>
  </si>
  <si>
    <t>Comedy|Music</t>
  </si>
  <si>
    <t>Shall We Dance </t>
  </si>
  <si>
    <t>Small Soldiers </t>
  </si>
  <si>
    <t>Spawn </t>
  </si>
  <si>
    <t>Mark A.Z. Dippé</t>
  </si>
  <si>
    <t>The Count of Monte Cristo </t>
  </si>
  <si>
    <t>Action|Adventure|Drama|Romance|Thriller</t>
  </si>
  <si>
    <t>The Lincoln Lawyer </t>
  </si>
  <si>
    <t>Unknown </t>
  </si>
  <si>
    <t>The Prestige </t>
  </si>
  <si>
    <t>Horrible Bosses 2 </t>
  </si>
  <si>
    <t>Escape from Planet Earth </t>
  </si>
  <si>
    <t>Cal Brunker</t>
  </si>
  <si>
    <t>Apocalypto </t>
  </si>
  <si>
    <t>Maya</t>
  </si>
  <si>
    <t>The Living Daylights </t>
  </si>
  <si>
    <t>Predators </t>
  </si>
  <si>
    <t>Nimród Antal</t>
  </si>
  <si>
    <t>Legal Eagles </t>
  </si>
  <si>
    <t>Secret Window </t>
  </si>
  <si>
    <t>The Lake House </t>
  </si>
  <si>
    <t>Alejandro Agresti</t>
  </si>
  <si>
    <t>The Skeleton Key </t>
  </si>
  <si>
    <t>The Odd Life of Timothy Green </t>
  </si>
  <si>
    <t>Peter Hedges</t>
  </si>
  <si>
    <t>Made of Honor </t>
  </si>
  <si>
    <t>Paul Weiland</t>
  </si>
  <si>
    <t>Jersey Boys </t>
  </si>
  <si>
    <t>Biography|Drama|Music|Musical</t>
  </si>
  <si>
    <t>The Rainmaker </t>
  </si>
  <si>
    <t>Gothika </t>
  </si>
  <si>
    <t>Amistad </t>
  </si>
  <si>
    <t>Drama|History</t>
  </si>
  <si>
    <t>Medicine Man </t>
  </si>
  <si>
    <t>Aliens vs. Predator: Requiem </t>
  </si>
  <si>
    <t>Colin Strause</t>
  </si>
  <si>
    <t>Ri¢hie Ri¢h </t>
  </si>
  <si>
    <t>Autumn in New York </t>
  </si>
  <si>
    <t>Joan Chen</t>
  </si>
  <si>
    <t>Music and Lyrics </t>
  </si>
  <si>
    <t>Comedy|Music|Romance</t>
  </si>
  <si>
    <t>Paul </t>
  </si>
  <si>
    <t>Greg Mottola</t>
  </si>
  <si>
    <t>The Guilt Trip </t>
  </si>
  <si>
    <t>Scream 4 </t>
  </si>
  <si>
    <t>8MM </t>
  </si>
  <si>
    <t>The Doors </t>
  </si>
  <si>
    <t>Sex Tape </t>
  </si>
  <si>
    <t>Jake Kasdan</t>
  </si>
  <si>
    <t>Hanging Up </t>
  </si>
  <si>
    <t>Diane Keaton</t>
  </si>
  <si>
    <t>Final Destination 5 </t>
  </si>
  <si>
    <t>Mickey Blue Eyes </t>
  </si>
  <si>
    <t>Kelly Makin</t>
  </si>
  <si>
    <t>Pay It Forward </t>
  </si>
  <si>
    <t>Fever Pitch </t>
  </si>
  <si>
    <t xml:space="preserve">Arthur             </t>
  </si>
  <si>
    <t>Drillbit Taylor </t>
  </si>
  <si>
    <t>A Million Ways to Die in the West </t>
  </si>
  <si>
    <t>The Shadow </t>
  </si>
  <si>
    <t>Action|Adventure|Crime|Fantasy|Mystery|Thriller</t>
  </si>
  <si>
    <t>Extremely Loud &amp; Incredibly Close </t>
  </si>
  <si>
    <t>Stephen Daldry</t>
  </si>
  <si>
    <t>Adventure|Drama|Mystery</t>
  </si>
  <si>
    <t>Morning Glory </t>
  </si>
  <si>
    <t>Get Rich or Die Tryin' </t>
  </si>
  <si>
    <t>Biography|Crime|Drama|Music</t>
  </si>
  <si>
    <t>The Art of War </t>
  </si>
  <si>
    <t>Christian Duguay</t>
  </si>
  <si>
    <t>Rent </t>
  </si>
  <si>
    <t>Bless the Child </t>
  </si>
  <si>
    <t>Crime|Drama|Horror|Thriller</t>
  </si>
  <si>
    <t>The Out-of-Towners </t>
  </si>
  <si>
    <t>The Island of Dr. Moreau </t>
  </si>
  <si>
    <t>The Musketeer </t>
  </si>
  <si>
    <t>The Other Boleyn Girl </t>
  </si>
  <si>
    <t>Justin Chadwick</t>
  </si>
  <si>
    <t>Sweet November </t>
  </si>
  <si>
    <t>Pat O'Connor</t>
  </si>
  <si>
    <t>The Reaping </t>
  </si>
  <si>
    <t>Mean Streets </t>
  </si>
  <si>
    <t>Renaissance Man </t>
  </si>
  <si>
    <t>Colombiana </t>
  </si>
  <si>
    <t>The Magic Sword: Quest for Camelot </t>
  </si>
  <si>
    <t>Frederik Du Chau</t>
  </si>
  <si>
    <t>Adventure|Animation|Comedy|Drama|Family|Fantasy|Musical</t>
  </si>
  <si>
    <t>City by the Sea </t>
  </si>
  <si>
    <t>At First Sight </t>
  </si>
  <si>
    <t>Irwin Winkler</t>
  </si>
  <si>
    <t>Torque </t>
  </si>
  <si>
    <t>Joseph Kahn</t>
  </si>
  <si>
    <t>City Hall </t>
  </si>
  <si>
    <t>Showgirls </t>
  </si>
  <si>
    <t>Marie Antoinette </t>
  </si>
  <si>
    <t>Sofia Coppola</t>
  </si>
  <si>
    <t>Kiss of Death </t>
  </si>
  <si>
    <t>Get Carter </t>
  </si>
  <si>
    <t>Stephen Kay</t>
  </si>
  <si>
    <t>The Impossible </t>
  </si>
  <si>
    <t>J.A. Bayona</t>
  </si>
  <si>
    <t>Ishtar </t>
  </si>
  <si>
    <t>Elaine May</t>
  </si>
  <si>
    <t>Action|Adventure|Comedy|Music|Thriller</t>
  </si>
  <si>
    <t>Fantastic Mr. Fox </t>
  </si>
  <si>
    <t>Adventure|Animation|Comedy|Crime|Family</t>
  </si>
  <si>
    <t>Life or Something Like It </t>
  </si>
  <si>
    <t>Memoirs of an Invisible Man </t>
  </si>
  <si>
    <t>Comedy|Romance|Sci-Fi|Thriller</t>
  </si>
  <si>
    <t>Amélie </t>
  </si>
  <si>
    <t>New York Minute </t>
  </si>
  <si>
    <t>Dennie Gordon</t>
  </si>
  <si>
    <t>Comedy|Crime|Family|Romance</t>
  </si>
  <si>
    <t>Alfie </t>
  </si>
  <si>
    <t>Charles Shyer</t>
  </si>
  <si>
    <t>Big Miracle </t>
  </si>
  <si>
    <t>The Deep End of the Ocean </t>
  </si>
  <si>
    <t>Ulu Grosbard</t>
  </si>
  <si>
    <t>Feardotcom </t>
  </si>
  <si>
    <t>William Malone</t>
  </si>
  <si>
    <t>Crime|Horror|Thriller</t>
  </si>
  <si>
    <t>Cirque du Freak: The Vampire's Assistant </t>
  </si>
  <si>
    <t>Duplex </t>
  </si>
  <si>
    <t>Soul Men </t>
  </si>
  <si>
    <t>Malcolm D. Lee</t>
  </si>
  <si>
    <t>Raise the Titanic </t>
  </si>
  <si>
    <t>Jerry Jameson</t>
  </si>
  <si>
    <t>Universal Soldier: The Return </t>
  </si>
  <si>
    <t>Mic Rodgers</t>
  </si>
  <si>
    <t>Pandorum </t>
  </si>
  <si>
    <t>Christian Alvart</t>
  </si>
  <si>
    <t>Action|Horror|Mystery|Sci-Fi|Thriller</t>
  </si>
  <si>
    <t>Impostor </t>
  </si>
  <si>
    <t>Extreme Ops </t>
  </si>
  <si>
    <t>Just Visiting </t>
  </si>
  <si>
    <t>Jean-Marie Poiré</t>
  </si>
  <si>
    <t>Comedy|Fantasy|Sci-Fi</t>
  </si>
  <si>
    <t>Sunshine </t>
  </si>
  <si>
    <t>A Thousand Words </t>
  </si>
  <si>
    <t>Delgo </t>
  </si>
  <si>
    <t>Marc F. Adler</t>
  </si>
  <si>
    <t>Adventure|Animation|Comedy|Fantasy|Romance</t>
  </si>
  <si>
    <t>The Gunman </t>
  </si>
  <si>
    <t>Alex Rider: Operation Stormbreaker </t>
  </si>
  <si>
    <t>Geoffrey Sax</t>
  </si>
  <si>
    <t>Action|Adventure|Family|Thriller</t>
  </si>
  <si>
    <t>Disturbia </t>
  </si>
  <si>
    <t>Hackers </t>
  </si>
  <si>
    <t>The Hunting Party </t>
  </si>
  <si>
    <t>Richard Shepard</t>
  </si>
  <si>
    <t>Adventure|Comedy|Drama|Romance|Thriller|War</t>
  </si>
  <si>
    <t>The Hudsucker Proxy </t>
  </si>
  <si>
    <t>The Warlords </t>
  </si>
  <si>
    <t>Peter Ho-Sun Chan</t>
  </si>
  <si>
    <t>Nomad: The Warrior </t>
  </si>
  <si>
    <t>Kazakh</t>
  </si>
  <si>
    <t>Snowpiercer </t>
  </si>
  <si>
    <t>Joon-ho Bong</t>
  </si>
  <si>
    <t>A Monster in Paris </t>
  </si>
  <si>
    <t>Adventure|Animation|Comedy|Fantasy|Music|Romance</t>
  </si>
  <si>
    <t>The Last Shot </t>
  </si>
  <si>
    <t>Jeff Nathanson</t>
  </si>
  <si>
    <t>The Crow </t>
  </si>
  <si>
    <t>Action|Drama|Fantasy</t>
  </si>
  <si>
    <t>Baahubali: The Beginning </t>
  </si>
  <si>
    <t>S.S. Rajamouli</t>
  </si>
  <si>
    <t>Action|Adventure|Drama|Fantasy|War</t>
  </si>
  <si>
    <t>Telugu</t>
  </si>
  <si>
    <t>The Time Traveler's Wife </t>
  </si>
  <si>
    <t>Drama|Fantasy|Romance|Sci-Fi</t>
  </si>
  <si>
    <t>Because I Said So </t>
  </si>
  <si>
    <t>Frankenweenie </t>
  </si>
  <si>
    <t>Animation|Comedy|Family|Horror|Sci-Fi</t>
  </si>
  <si>
    <t>Serenity </t>
  </si>
  <si>
    <t>Against the Ropes </t>
  </si>
  <si>
    <t>Charles S. Dutton</t>
  </si>
  <si>
    <t>Biography|Drama|Romance|Sport</t>
  </si>
  <si>
    <t>Superman III </t>
  </si>
  <si>
    <t>Grudge Match </t>
  </si>
  <si>
    <t>Red Cliff </t>
  </si>
  <si>
    <t>Sweet Home Alabama </t>
  </si>
  <si>
    <t>The Ugly Truth </t>
  </si>
  <si>
    <t>Sgt. Bilko </t>
  </si>
  <si>
    <t>Jonathan Lynn</t>
  </si>
  <si>
    <t>Spy Kids 2: Island of Lost Dreams </t>
  </si>
  <si>
    <t>Star Trek: Generations </t>
  </si>
  <si>
    <t>David Carson</t>
  </si>
  <si>
    <t>The Grandmaster </t>
  </si>
  <si>
    <t>Kar-Wai Wong</t>
  </si>
  <si>
    <t>Action|Biography|Drama</t>
  </si>
  <si>
    <t>Water for Elephants </t>
  </si>
  <si>
    <t xml:space="preserve">3rd Rock from the Sun             </t>
  </si>
  <si>
    <t>Dragon Nest: Warriors' Dawn </t>
  </si>
  <si>
    <t>Yuefeng Song</t>
  </si>
  <si>
    <t>The Hurricane </t>
  </si>
  <si>
    <t>Norman Jewison</t>
  </si>
  <si>
    <t>Enough </t>
  </si>
  <si>
    <t>Heartbreakers </t>
  </si>
  <si>
    <t>David Mirkin</t>
  </si>
  <si>
    <t>Paul Blart: Mall Cop 2 </t>
  </si>
  <si>
    <t>Angel Eyes </t>
  </si>
  <si>
    <t>Luis Mandoki</t>
  </si>
  <si>
    <t>Joe Somebody </t>
  </si>
  <si>
    <t>The Ninth Gate </t>
  </si>
  <si>
    <t>Extreme Measures </t>
  </si>
  <si>
    <t>Rock Star </t>
  </si>
  <si>
    <t>Precious </t>
  </si>
  <si>
    <t>Lee Daniels</t>
  </si>
  <si>
    <t>White Squall </t>
  </si>
  <si>
    <t>Adventure|Drama</t>
  </si>
  <si>
    <t>The Thing </t>
  </si>
  <si>
    <t>Horror|Mystery|Sci-Fi</t>
  </si>
  <si>
    <t>Riddick </t>
  </si>
  <si>
    <t>Switchback </t>
  </si>
  <si>
    <t>Jeb Stuart</t>
  </si>
  <si>
    <t>Texas Rangers </t>
  </si>
  <si>
    <t>Steve Miner</t>
  </si>
  <si>
    <t>Action|Adventure|Drama|Thriller|Western</t>
  </si>
  <si>
    <t>City of Ember </t>
  </si>
  <si>
    <t>Adventure|Family|Fantasy|Sci-Fi</t>
  </si>
  <si>
    <t>The Master </t>
  </si>
  <si>
    <t>Paul Thomas Anderson</t>
  </si>
  <si>
    <t>Virgin Territory </t>
  </si>
  <si>
    <t>David Leland</t>
  </si>
  <si>
    <t>Adventure|Comedy|History|Romance</t>
  </si>
  <si>
    <t>The Express </t>
  </si>
  <si>
    <t>The 5th Wave </t>
  </si>
  <si>
    <t>J Blakeson</t>
  </si>
  <si>
    <t>Creed </t>
  </si>
  <si>
    <t>Ryan Coogler</t>
  </si>
  <si>
    <t>The Town </t>
  </si>
  <si>
    <t>What to Expect When You're Expecting </t>
  </si>
  <si>
    <t>Kirk Jones</t>
  </si>
  <si>
    <t>Burn After Reading </t>
  </si>
  <si>
    <t>Ethan Coen</t>
  </si>
  <si>
    <t>Nim's Island </t>
  </si>
  <si>
    <t>Jennifer Flackett</t>
  </si>
  <si>
    <t>Rush </t>
  </si>
  <si>
    <t>Action|Biography|Drama|Sport</t>
  </si>
  <si>
    <t>Magnolia </t>
  </si>
  <si>
    <t>Cop Out </t>
  </si>
  <si>
    <t>Kevin Smith</t>
  </si>
  <si>
    <t>How to Be Single </t>
  </si>
  <si>
    <t>Christian Ditter</t>
  </si>
  <si>
    <t>Dolphin Tale </t>
  </si>
  <si>
    <t>Charles Martin Smith</t>
  </si>
  <si>
    <t>Drama|Family</t>
  </si>
  <si>
    <t>Twilight </t>
  </si>
  <si>
    <t>John Q </t>
  </si>
  <si>
    <t>Blue Streak </t>
  </si>
  <si>
    <t>We're the Millers </t>
  </si>
  <si>
    <t>Obitaemyy ostrov </t>
  </si>
  <si>
    <t>Fedor Bondarchuk</t>
  </si>
  <si>
    <t>Breakdown </t>
  </si>
  <si>
    <t>Never Say Never Again </t>
  </si>
  <si>
    <t>Irvin Kershner</t>
  </si>
  <si>
    <t>Hot Tub Time Machine </t>
  </si>
  <si>
    <t>Steve Pink</t>
  </si>
  <si>
    <t>Dolphin Tale 2 </t>
  </si>
  <si>
    <t>Reindeer Games </t>
  </si>
  <si>
    <t>Action|Adventure|Crime|Drama|Family|Fantasy|Romance|Thriller</t>
  </si>
  <si>
    <t>A Man Apart </t>
  </si>
  <si>
    <t>Aloha </t>
  </si>
  <si>
    <t>Ghosts of Mississippi </t>
  </si>
  <si>
    <t>Snow Falling on Cedars </t>
  </si>
  <si>
    <t>Scott Hicks</t>
  </si>
  <si>
    <t>The Rite </t>
  </si>
  <si>
    <t>Gattaca </t>
  </si>
  <si>
    <t>Isn't She Great </t>
  </si>
  <si>
    <t>Biography|Comedy|Romance</t>
  </si>
  <si>
    <t>Space Chimps </t>
  </si>
  <si>
    <t>Head of State </t>
  </si>
  <si>
    <t>Chris Rock</t>
  </si>
  <si>
    <t>The Hangover </t>
  </si>
  <si>
    <t>Ip Man 3 </t>
  </si>
  <si>
    <t>Wilson Yip</t>
  </si>
  <si>
    <t>Action|Biography|Drama|History</t>
  </si>
  <si>
    <t>Cantonese</t>
  </si>
  <si>
    <t>Austin Powers: The Spy Who Shagged Me </t>
  </si>
  <si>
    <t>Batman </t>
  </si>
  <si>
    <t>There Be Dragons </t>
  </si>
  <si>
    <t>Biography|Drama|War</t>
  </si>
  <si>
    <t>Lethal Weapon 3 </t>
  </si>
  <si>
    <t>The Blind Side </t>
  </si>
  <si>
    <t xml:space="preserve">Rush Hour             </t>
  </si>
  <si>
    <t>Spy Kids </t>
  </si>
  <si>
    <t>Horrible Bosses </t>
  </si>
  <si>
    <t>True Grit </t>
  </si>
  <si>
    <t>The Devil Wears Prada </t>
  </si>
  <si>
    <t>Star Trek: The Motion Picture </t>
  </si>
  <si>
    <t>Robert Wise</t>
  </si>
  <si>
    <t>Identity Thief </t>
  </si>
  <si>
    <t>Cape Fear </t>
  </si>
  <si>
    <t>21 </t>
  </si>
  <si>
    <t>Trainwreck </t>
  </si>
  <si>
    <t>Guess Who </t>
  </si>
  <si>
    <t>Kevin Rodney Sullivan</t>
  </si>
  <si>
    <t>The English Patient </t>
  </si>
  <si>
    <t>L.A. Confidential </t>
  </si>
  <si>
    <t>Sky High </t>
  </si>
  <si>
    <t>Adventure|Comedy|Family|Sci-Fi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</si>
  <si>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</si>
  <si>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</si>
  <si>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</si>
  <si>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</si>
  <si>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</si>
  <si>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</si>
  <si>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Biography|Drama|Family|History|Sport</t>
  </si>
  <si>
    <t>TMNT </t>
  </si>
  <si>
    <t>Kevin Munroe</t>
  </si>
  <si>
    <t>Radio </t>
  </si>
  <si>
    <t>Michael Tollin</t>
  </si>
  <si>
    <t>Friends with Benefits </t>
  </si>
  <si>
    <t>Neighbors 2: Sorority Rising </t>
  </si>
  <si>
    <t>Saving Mr. Banks </t>
  </si>
  <si>
    <t>Biography|Comedy|Drama|History|Music</t>
  </si>
  <si>
    <t>Malcolm X </t>
  </si>
  <si>
    <t>This Is 40 </t>
  </si>
  <si>
    <t>Old Dogs </t>
  </si>
  <si>
    <t>Underworld: Rise of the Lycans </t>
  </si>
  <si>
    <t>Patrick Tatopoulos</t>
  </si>
  <si>
    <t>License to Wed </t>
  </si>
  <si>
    <t>The Benchwarmers </t>
  </si>
  <si>
    <t>Must Love Dogs </t>
  </si>
  <si>
    <t>Gary David Goldberg</t>
  </si>
  <si>
    <t>Donnie Brasco </t>
  </si>
  <si>
    <t>Resident Evil </t>
  </si>
  <si>
    <t>Poltergeist </t>
  </si>
  <si>
    <t>Tobe Hooper</t>
  </si>
  <si>
    <t>Fantasy|Horror</t>
  </si>
  <si>
    <t>The Ladykillers </t>
  </si>
  <si>
    <t>Max Payne </t>
  </si>
  <si>
    <t>In Time </t>
  </si>
  <si>
    <t>The Back-up Plan </t>
  </si>
  <si>
    <t>Alan Poul</t>
  </si>
  <si>
    <t>Something Borrowed </t>
  </si>
  <si>
    <t>Luke Greenfield</t>
  </si>
  <si>
    <t xml:space="preserve">Hit the Floor             </t>
  </si>
  <si>
    <t>Black Knight </t>
  </si>
  <si>
    <t>Gil Junger</t>
  </si>
  <si>
    <t>The Bad News Bears </t>
  </si>
  <si>
    <t>Michael Ritchie</t>
  </si>
  <si>
    <t>Comedy|Drama|Family|Sport</t>
  </si>
  <si>
    <t>Street Fighter </t>
  </si>
  <si>
    <t>Steven E. de Souza</t>
  </si>
  <si>
    <t>The Pianist </t>
  </si>
  <si>
    <t>The Nativity Story </t>
  </si>
  <si>
    <t>House of Wax </t>
  </si>
  <si>
    <t>Closer </t>
  </si>
  <si>
    <t>J. Edgar </t>
  </si>
  <si>
    <t>Mirrors </t>
  </si>
  <si>
    <t>Alexandre Aja</t>
  </si>
  <si>
    <t>Queen of the Damned </t>
  </si>
  <si>
    <t>Michael Rymer</t>
  </si>
  <si>
    <t>Predator 2 </t>
  </si>
  <si>
    <t>Untraceable </t>
  </si>
  <si>
    <t>Blast from the Past </t>
  </si>
  <si>
    <t>Hugh Wilson</t>
  </si>
  <si>
    <t>Comedy|Drama|Romance|Sci-Fi</t>
  </si>
  <si>
    <t>Flash Gordon </t>
  </si>
  <si>
    <t>Mike Hodges</t>
  </si>
  <si>
    <t>Jersey Girl </t>
  </si>
  <si>
    <t>Alex Cross </t>
  </si>
  <si>
    <t>Midnight in the Garden of Good and Evil </t>
  </si>
  <si>
    <t>Heist </t>
  </si>
  <si>
    <t>Scott Mann</t>
  </si>
  <si>
    <t>Nanny McPhee Returns </t>
  </si>
  <si>
    <t>Susanna White</t>
  </si>
  <si>
    <t>Hoffa </t>
  </si>
  <si>
    <t>The X Files: I Want to Believe </t>
  </si>
  <si>
    <t>Chris Carter</t>
  </si>
  <si>
    <t>Ella Enchanted </t>
  </si>
  <si>
    <t>Tommy O'Haver</t>
  </si>
  <si>
    <t>Concussion </t>
  </si>
  <si>
    <t>Peter Landesman</t>
  </si>
  <si>
    <t>Abduction </t>
  </si>
  <si>
    <t>Valiant </t>
  </si>
  <si>
    <t>Gary Chapman</t>
  </si>
  <si>
    <t>Adventure|Animation|Comedy|Family|War</t>
  </si>
  <si>
    <t>Wonder Boys </t>
  </si>
  <si>
    <t>Superhero Movie </t>
  </si>
  <si>
    <t>Craig Mazin</t>
  </si>
  <si>
    <t>Action|Comedy|Sci-Fi|Thriller</t>
  </si>
  <si>
    <t>Broken City </t>
  </si>
  <si>
    <t>Allen Hughes</t>
  </si>
  <si>
    <t>Cursed </t>
  </si>
  <si>
    <t>Comedy|Horror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</si>
  <si>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</si>
  <si>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</si>
  <si>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</si>
  <si>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</si>
  <si>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</si>
  <si>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</si>
  <si>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</si>
  <si>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Kimble Rendall</t>
  </si>
  <si>
    <t>Krull </t>
  </si>
  <si>
    <t>Peter Yates</t>
  </si>
  <si>
    <t>Lions for Lambs </t>
  </si>
  <si>
    <t>Drama|Thriller|War</t>
  </si>
  <si>
    <t>Flight of the Intruder </t>
  </si>
  <si>
    <t>Walk Hard: The Dewey Cox Story </t>
  </si>
  <si>
    <t>The Shipping News </t>
  </si>
  <si>
    <t>Lasse Hallström</t>
  </si>
  <si>
    <t>American Outlaws </t>
  </si>
  <si>
    <t>Action|Western</t>
  </si>
  <si>
    <t>The Young Victoria </t>
  </si>
  <si>
    <t>Jean-Marc Vallée</t>
  </si>
  <si>
    <t>Whiteout </t>
  </si>
  <si>
    <t>The Tree of Life </t>
  </si>
  <si>
    <t>Knock Off </t>
  </si>
  <si>
    <t>Hark Tsui</t>
  </si>
  <si>
    <t>Sabotage </t>
  </si>
  <si>
    <t>The Order </t>
  </si>
  <si>
    <t>Punisher: War Zone </t>
  </si>
  <si>
    <t>Lexi Alexander</t>
  </si>
  <si>
    <t>Zoom </t>
  </si>
  <si>
    <t>Action|Adventure|Family|Sci-Fi</t>
  </si>
  <si>
    <t>The Walk </t>
  </si>
  <si>
    <t>Adventure|Biography|Drama|Thriller</t>
  </si>
  <si>
    <t>Warriors of Virtue </t>
  </si>
  <si>
    <t>Ronny Yu</t>
  </si>
  <si>
    <t>A Good Year </t>
  </si>
  <si>
    <t xml:space="preserve">Luther             </t>
  </si>
  <si>
    <t>Radio Flyer </t>
  </si>
  <si>
    <t>Blood In, Blood Out </t>
  </si>
  <si>
    <t>Smilla's Sense of Snow </t>
  </si>
  <si>
    <t>Bille August</t>
  </si>
  <si>
    <t>Femme Fatale </t>
  </si>
  <si>
    <t>Lion of the Desert </t>
  </si>
  <si>
    <t>Moustapha Akkad</t>
  </si>
  <si>
    <t>The Horseman on the Roof </t>
  </si>
  <si>
    <t>Jean-Paul Rappeneau</t>
  </si>
  <si>
    <t>Ride with the Devil </t>
  </si>
  <si>
    <t>Drama|Romance|War|Western</t>
  </si>
  <si>
    <t>Biutiful </t>
  </si>
  <si>
    <t>Bandidas </t>
  </si>
  <si>
    <t>Joachim Rønning</t>
  </si>
  <si>
    <t>Action|Comedy|Crime|Western</t>
  </si>
  <si>
    <t>Black Water Transit </t>
  </si>
  <si>
    <t>Tony Kaye</t>
  </si>
  <si>
    <t>The Maze Runner </t>
  </si>
  <si>
    <t>Unfinished Business </t>
  </si>
  <si>
    <t>Ken Scott</t>
  </si>
  <si>
    <t>The Age of Innocence </t>
  </si>
  <si>
    <t>The Fountain </t>
  </si>
  <si>
    <t>Chill Factor </t>
  </si>
  <si>
    <t>Hugh Johnson</t>
  </si>
  <si>
    <t>Action|Adventure|Comedy|Drama|Thriller</t>
  </si>
  <si>
    <t>Stolen </t>
  </si>
  <si>
    <t>Ponyo </t>
  </si>
  <si>
    <t>Hayao Miyazaki</t>
  </si>
  <si>
    <t>The Longest Ride </t>
  </si>
  <si>
    <t>George Tillman Jr.</t>
  </si>
  <si>
    <t>The Astronaut's Wife </t>
  </si>
  <si>
    <t>Rand Ravich</t>
  </si>
  <si>
    <t>I Dreamed of Africa </t>
  </si>
  <si>
    <t>Hugh Hudson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</si>
  <si>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</si>
  <si>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</si>
  <si>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</si>
  <si>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</si>
  <si>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</si>
  <si>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</si>
  <si>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</si>
  <si>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Jeremy Degruson</t>
  </si>
  <si>
    <t>The Darkest Hour </t>
  </si>
  <si>
    <t>Chris Gorak</t>
  </si>
  <si>
    <t>Step Up Revolution </t>
  </si>
  <si>
    <t>Scott Speer</t>
  </si>
  <si>
    <t>Drama|Music|Romance</t>
  </si>
  <si>
    <t>Snakes on a Plane </t>
  </si>
  <si>
    <t>Action|Adventure|Crime|Drama|Thriller</t>
  </si>
  <si>
    <t>The Watcher </t>
  </si>
  <si>
    <t>Joe Charbanic</t>
  </si>
  <si>
    <t>The Punisher </t>
  </si>
  <si>
    <t>Jonathan Hensleigh</t>
  </si>
  <si>
    <t>Goal! The Dream Begins </t>
  </si>
  <si>
    <t>Danny Cannon</t>
  </si>
  <si>
    <t>Safe </t>
  </si>
  <si>
    <t>Boaz Yakin</t>
  </si>
  <si>
    <t>Pushing Tin </t>
  </si>
  <si>
    <t>Star Wars: Episode VI - Return of the Jedi </t>
  </si>
  <si>
    <t>Richard Marquand</t>
  </si>
  <si>
    <t>Doomsday </t>
  </si>
  <si>
    <t>Neil Marshall</t>
  </si>
  <si>
    <t>The Reader </t>
  </si>
  <si>
    <t>Wanderlust </t>
  </si>
  <si>
    <t>David Wain</t>
  </si>
  <si>
    <t>Elf </t>
  </si>
  <si>
    <t>Phenomenon </t>
  </si>
  <si>
    <t>Snow Dogs </t>
  </si>
  <si>
    <t>Adventure|Comedy|Family|Sport</t>
  </si>
  <si>
    <t>Scrooged </t>
  </si>
  <si>
    <t>Comedy|Drama|Fantasy</t>
  </si>
  <si>
    <t>Nacho Libre </t>
  </si>
  <si>
    <t>Jared Hess</t>
  </si>
  <si>
    <t>Comedy|Family|Sport</t>
  </si>
  <si>
    <t>Bridesmaids </t>
  </si>
  <si>
    <t>This Is the End </t>
  </si>
  <si>
    <t>Stigmata </t>
  </si>
  <si>
    <t>Rupert Wainwright</t>
  </si>
  <si>
    <t>Men of Honor </t>
  </si>
  <si>
    <t>Takers </t>
  </si>
  <si>
    <t>John Luessenhop</t>
  </si>
  <si>
    <t>The Big Wedding </t>
  </si>
  <si>
    <t>Justin Zackham</t>
  </si>
  <si>
    <t>Big Mommas: Like Father, Like Son </t>
  </si>
  <si>
    <t>Source Code </t>
  </si>
  <si>
    <t>Alive </t>
  </si>
  <si>
    <t>The Number 23 </t>
  </si>
  <si>
    <t>The Young and Prodigious T.S. Spivet </t>
  </si>
  <si>
    <t>Action|Adventure|Drama|Family</t>
  </si>
  <si>
    <t>1941 </t>
  </si>
  <si>
    <t>Action|Comedy|War</t>
  </si>
  <si>
    <t>Dreamer: Inspired by a True Story </t>
  </si>
  <si>
    <t>John Gatins</t>
  </si>
  <si>
    <t>Drama|Family|Sport</t>
  </si>
  <si>
    <t>A History of Violence </t>
  </si>
  <si>
    <t>Transporter 2 </t>
  </si>
  <si>
    <t>The Quick and the Dead </t>
  </si>
  <si>
    <t>Action|Thriller|Western</t>
  </si>
  <si>
    <t>Laws of Attraction </t>
  </si>
  <si>
    <t>Bringing Out the Dead </t>
  </si>
  <si>
    <t>Repo Men </t>
  </si>
  <si>
    <t>Miguel Sapochnik</t>
  </si>
  <si>
    <t>Dragon Wars: D-War </t>
  </si>
  <si>
    <t>Hyung-rae Shim</t>
  </si>
  <si>
    <t>Action|Drama|Fantasy|Horror|Thriller</t>
  </si>
  <si>
    <t>Bogus </t>
  </si>
  <si>
    <t>The Incredible Burt Wonderstone </t>
  </si>
  <si>
    <t>Don Scardino</t>
  </si>
  <si>
    <t>Cats Don't Dance </t>
  </si>
  <si>
    <t>Animation|Comedy|Family|Fantasy|Musical</t>
  </si>
  <si>
    <t>Cradle Will Rock </t>
  </si>
  <si>
    <t>Tim Robbins</t>
  </si>
  <si>
    <t>The Good German </t>
  </si>
  <si>
    <t>George and the Dragon </t>
  </si>
  <si>
    <t>Tom Reeve</t>
  </si>
  <si>
    <t>Action|Adventure|Comedy|Fantasy|Romance</t>
  </si>
  <si>
    <t>Apocalypse Now </t>
  </si>
  <si>
    <t>Going the Distance </t>
  </si>
  <si>
    <t>Nanette Burstein</t>
  </si>
  <si>
    <t>Mr. Holland's Opus </t>
  </si>
  <si>
    <t>Criminal </t>
  </si>
  <si>
    <t>Ariel Vromen</t>
  </si>
  <si>
    <t>Action|Crime|Drama|Mystery|Sci-Fi|Thriller</t>
  </si>
  <si>
    <t>Out of Africa </t>
  </si>
  <si>
    <t>Flight </t>
  </si>
  <si>
    <t>Moonraker </t>
  </si>
  <si>
    <t>Lewis Gilbert</t>
  </si>
  <si>
    <t>The Grand Budapest Hotel </t>
  </si>
  <si>
    <t>Adventure|Comedy|Crime|Drama</t>
  </si>
  <si>
    <t>Hearts in Atlantis </t>
  </si>
  <si>
    <t>Drama|Mystery</t>
  </si>
  <si>
    <t>Arachnophobia </t>
  </si>
  <si>
    <t>Comedy|Fantasy|Horror|Thriller</t>
  </si>
  <si>
    <t>Frequency </t>
  </si>
  <si>
    <t>Crime|Drama|Mystery|Sci-Fi|Thriller</t>
  </si>
  <si>
    <t>Vacation </t>
  </si>
  <si>
    <t>John Francis Daley</t>
  </si>
  <si>
    <t>Get Shorty </t>
  </si>
  <si>
    <t>Chicago </t>
  </si>
  <si>
    <t>Comedy|Crime|Musical</t>
  </si>
  <si>
    <t>Big Daddy </t>
  </si>
  <si>
    <t>American Pie 2 </t>
  </si>
  <si>
    <t>J.B. Rogers</t>
  </si>
  <si>
    <t>Toy Story </t>
  </si>
  <si>
    <t>Speed </t>
  </si>
  <si>
    <t>The Vow </t>
  </si>
  <si>
    <t>Michael Sucsy</t>
  </si>
  <si>
    <t>Extraordinary Measures </t>
  </si>
  <si>
    <t>Tom Vaughan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</si>
  <si>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</si>
  <si>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</si>
  <si>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</si>
  <si>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</si>
  <si>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</si>
  <si>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</si>
  <si>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</si>
  <si>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</si>
  <si>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</si>
  <si>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</si>
  <si>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</si>
  <si>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Stephen Hillenburg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</si>
  <si>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</si>
  <si>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</si>
  <si>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</si>
  <si>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</si>
  <si>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</si>
  <si>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</si>
  <si>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Comedy|Drama|Family|Music|Romance</t>
  </si>
  <si>
    <t>Rugrats in Paris: The Movie </t>
  </si>
  <si>
    <t>Stig Bergqvist</t>
  </si>
  <si>
    <t>The Prince of Tides </t>
  </si>
  <si>
    <t>Legends of the Fall </t>
  </si>
  <si>
    <t>Up in the Air </t>
  </si>
  <si>
    <t>Jason Reitman</t>
  </si>
  <si>
    <t>About Schmidt </t>
  </si>
  <si>
    <t>Alexander Payne</t>
  </si>
  <si>
    <t>Warm Bodies </t>
  </si>
  <si>
    <t>Jonathan Levine</t>
  </si>
  <si>
    <t>Comedy|Horror|Romance</t>
  </si>
  <si>
    <t>Looper </t>
  </si>
  <si>
    <t>Rian Johnson</t>
  </si>
  <si>
    <t>Down to Earth </t>
  </si>
  <si>
    <t>Babe </t>
  </si>
  <si>
    <t>Chris Noonan</t>
  </si>
  <si>
    <t>Hope Springs </t>
  </si>
  <si>
    <t>Forgetting Sarah Marshall </t>
  </si>
  <si>
    <t xml:space="preserve">Friday Night Lights             </t>
  </si>
  <si>
    <t>Four Brothers </t>
  </si>
  <si>
    <t>Baby Mama </t>
  </si>
  <si>
    <t>Michael McCullers</t>
  </si>
  <si>
    <t>Hope Floats </t>
  </si>
  <si>
    <t>Forest Whitaker</t>
  </si>
  <si>
    <t>Bride Wars </t>
  </si>
  <si>
    <t>Without a Paddle </t>
  </si>
  <si>
    <t>13 Going on 30 </t>
  </si>
  <si>
    <t>Midnight in Paris </t>
  </si>
  <si>
    <t>Woody Allen</t>
  </si>
  <si>
    <t>The Nut Job </t>
  </si>
  <si>
    <t>Peter Lepeniotis</t>
  </si>
  <si>
    <t>Blow </t>
  </si>
  <si>
    <t>Ted Demme</t>
  </si>
  <si>
    <t>Message in a Bottle </t>
  </si>
  <si>
    <t>Star Trek V: The Final Frontier </t>
  </si>
  <si>
    <t>William Shatner</t>
  </si>
  <si>
    <t>Like Mike </t>
  </si>
  <si>
    <t>Comedy|Family|Fantasy|Sport</t>
  </si>
  <si>
    <t>Naked Gun 33 1/3: The Final Insult </t>
  </si>
  <si>
    <t>A View to a Kill </t>
  </si>
  <si>
    <t>The Curse of the Were-Rabbit </t>
  </si>
  <si>
    <t>Steve Box</t>
  </si>
  <si>
    <t>Animation|Comedy|Family|Mystery|Sci-Fi</t>
  </si>
  <si>
    <t>P.S. I Love You </t>
  </si>
  <si>
    <t>Racing Stripes </t>
  </si>
  <si>
    <t>Adventure|Comedy|Drama|Family|Sport</t>
  </si>
  <si>
    <t>Atonement </t>
  </si>
  <si>
    <t>Letters to Juliet </t>
  </si>
  <si>
    <t>Black Rain </t>
  </si>
  <si>
    <t>The Three Stooges </t>
  </si>
  <si>
    <t>Corpse Bride </t>
  </si>
  <si>
    <t>Animation|Drama|Family|Fantasy|Musical|Romance</t>
  </si>
  <si>
    <t>Glory Road </t>
  </si>
  <si>
    <t>James Gartner</t>
  </si>
  <si>
    <t>Sicario </t>
  </si>
  <si>
    <t>Southpaw </t>
  </si>
  <si>
    <t>Drag Me to Hell </t>
  </si>
  <si>
    <t>The Age of Adaline </t>
  </si>
  <si>
    <t>Lee Toland Krieger</t>
  </si>
  <si>
    <t>Secondhand Lions </t>
  </si>
  <si>
    <t>Tim McCanlies</t>
  </si>
  <si>
    <t>Step Up 3D </t>
  </si>
  <si>
    <t>Blue Crush </t>
  </si>
  <si>
    <t>Stranger Than Fiction </t>
  </si>
  <si>
    <t>30 Days of Night </t>
  </si>
  <si>
    <t>The Cabin in the Woods </t>
  </si>
  <si>
    <t>Drew Goddard</t>
  </si>
  <si>
    <t>Meet the Spartans </t>
  </si>
  <si>
    <t>Jason Friedberg</t>
  </si>
  <si>
    <t>Midnight Run </t>
  </si>
  <si>
    <t>The Running Man </t>
  </si>
  <si>
    <t>Paul Michael Glaser</t>
  </si>
  <si>
    <t>Little Shop of Horrors </t>
  </si>
  <si>
    <t>Comedy|Horror|Musical|Sci-Fi</t>
  </si>
  <si>
    <t>Hanna </t>
  </si>
  <si>
    <t xml:space="preserve">The Family             </t>
  </si>
  <si>
    <t>Mortal Kombat: Annihilation </t>
  </si>
  <si>
    <t>John R. Leonetti</t>
  </si>
  <si>
    <t>Larry Crowne </t>
  </si>
  <si>
    <t>Tom Hanks</t>
  </si>
  <si>
    <t>Carrie </t>
  </si>
  <si>
    <t>Kimberly Peirce</t>
  </si>
  <si>
    <t>Take the Lead </t>
  </si>
  <si>
    <t>Liz Friedlander</t>
  </si>
  <si>
    <t xml:space="preserve">Entourage             </t>
  </si>
  <si>
    <t>Gridiron Gang </t>
  </si>
  <si>
    <t>Phil Joanou</t>
  </si>
  <si>
    <t>Crime|Drama|Sport</t>
  </si>
  <si>
    <t>What's the Worst That Could Happen? </t>
  </si>
  <si>
    <t>9 </t>
  </si>
  <si>
    <t>Shane Acker</t>
  </si>
  <si>
    <t>Action|Adventure|Animation|Drama|Mystery|Sci-Fi|Thriller</t>
  </si>
  <si>
    <t>Side Effects </t>
  </si>
  <si>
    <t>The Prince and Me </t>
  </si>
  <si>
    <t>Martha Coolidge</t>
  </si>
  <si>
    <t>Winnie the Pooh </t>
  </si>
  <si>
    <t>Stephen J. Anderson</t>
  </si>
  <si>
    <t>Dumb and Dumberer: When Harry Met Lloyd </t>
  </si>
  <si>
    <t>Troy Miller</t>
  </si>
  <si>
    <t>Bulworth </t>
  </si>
  <si>
    <t>Get on Up </t>
  </si>
  <si>
    <t>Tate Taylor</t>
  </si>
  <si>
    <t>One True Thing </t>
  </si>
  <si>
    <t>Virtuosity </t>
  </si>
  <si>
    <t>Brett Leonard</t>
  </si>
  <si>
    <t>My Super Ex-Girlfriend </t>
  </si>
  <si>
    <t>Deliver Us from Evil </t>
  </si>
  <si>
    <t>Sanctum </t>
  </si>
  <si>
    <t>Alister Grierson</t>
  </si>
  <si>
    <t>Little Black Book </t>
  </si>
  <si>
    <t>Nick Hurran</t>
  </si>
  <si>
    <t>The Five-Year Engagement </t>
  </si>
  <si>
    <t>Mr 3000 </t>
  </si>
  <si>
    <t>Charles Stone III</t>
  </si>
  <si>
    <t>The Next Three Days </t>
  </si>
  <si>
    <t>Paul Haggis</t>
  </si>
  <si>
    <t>Ultraviolet </t>
  </si>
  <si>
    <t>Kurt Wimmer</t>
  </si>
  <si>
    <t>Assault on Precinct 13 </t>
  </si>
  <si>
    <t>Jean-François Richet</t>
  </si>
  <si>
    <t>The Replacement Killers </t>
  </si>
  <si>
    <t>Fled </t>
  </si>
  <si>
    <t>Kevin Hooks</t>
  </si>
  <si>
    <t>Action|Adventure|Crime|Drama|Romance</t>
  </si>
  <si>
    <t>Eight Legged Freaks </t>
  </si>
  <si>
    <t>Ellory Elkayem</t>
  </si>
  <si>
    <t>Action|Comedy|Horror</t>
  </si>
  <si>
    <t>Love &amp; Other Drugs </t>
  </si>
  <si>
    <t>88 Minutes </t>
  </si>
  <si>
    <t>North Country </t>
  </si>
  <si>
    <t>Niki Caro</t>
  </si>
  <si>
    <t>The Whole Ten Yards </t>
  </si>
  <si>
    <t>Splice </t>
  </si>
  <si>
    <t>Vincenzo Natali</t>
  </si>
  <si>
    <t>Howard the Duck </t>
  </si>
  <si>
    <t>Willard Huyck</t>
  </si>
  <si>
    <t>Pride and Glory </t>
  </si>
  <si>
    <t>Gavin O'Connor</t>
  </si>
  <si>
    <t>The Cave </t>
  </si>
  <si>
    <t>Bruce Hunt</t>
  </si>
  <si>
    <t>Adventure|Horror|Thriller</t>
  </si>
  <si>
    <t>Alex &amp; Emma </t>
  </si>
  <si>
    <t>Wicker Park </t>
  </si>
  <si>
    <t>Fright Night </t>
  </si>
  <si>
    <t>The New World </t>
  </si>
  <si>
    <t>Wing Commander </t>
  </si>
  <si>
    <t>Chris Roberts</t>
  </si>
  <si>
    <t>In Dreams </t>
  </si>
  <si>
    <t>Dragonball: Evolution </t>
  </si>
  <si>
    <t>The Last Stand </t>
  </si>
  <si>
    <t>Jee-woon Kim</t>
  </si>
  <si>
    <t>Godsend </t>
  </si>
  <si>
    <t>Nick Hamm</t>
  </si>
  <si>
    <t>Chasing Liberty </t>
  </si>
  <si>
    <t>Andy Cadiff</t>
  </si>
  <si>
    <t>Hoodwinked Too! Hood vs. Evil </t>
  </si>
  <si>
    <t>Mike Disa</t>
  </si>
  <si>
    <t>An Unfinished Life </t>
  </si>
  <si>
    <t>The Imaginarium of Doctor Parnassus </t>
  </si>
  <si>
    <t>Adventure|Fantasy|Mystery</t>
  </si>
  <si>
    <t>Barney's Version </t>
  </si>
  <si>
    <t>Richard J. Lewis</t>
  </si>
  <si>
    <t xml:space="preserve">Trapped             </t>
  </si>
  <si>
    <t>Icelandic</t>
  </si>
  <si>
    <t>Runner Runner </t>
  </si>
  <si>
    <t>Antitrust </t>
  </si>
  <si>
    <t>Glory </t>
  </si>
  <si>
    <t>Once Upon a Time in America </t>
  </si>
  <si>
    <t>Sergio Leone</t>
  </si>
  <si>
    <t>Dead Man Down </t>
  </si>
  <si>
    <t>Niels Arden Oplev</t>
  </si>
  <si>
    <t>The Merchant of Venice </t>
  </si>
  <si>
    <t>Michael Radford</t>
  </si>
  <si>
    <t>The Good Thief </t>
  </si>
  <si>
    <t>Supercross </t>
  </si>
  <si>
    <t>Steve Boyum</t>
  </si>
  <si>
    <t>Action|Drama|Romance|Sport</t>
  </si>
  <si>
    <t>Miss Potter </t>
  </si>
  <si>
    <t>The Promise </t>
  </si>
  <si>
    <t>Kaige Chen</t>
  </si>
  <si>
    <t>DOA: Dead or Alive </t>
  </si>
  <si>
    <t>Corey Yuen</t>
  </si>
  <si>
    <t>The Assassination of Jesse James by the Coward Robert Ford </t>
  </si>
  <si>
    <t>Andrew Dominik</t>
  </si>
  <si>
    <t>Biography|Crime|Drama|History|Western</t>
  </si>
  <si>
    <t>1911 </t>
  </si>
  <si>
    <t>Li Zhang</t>
  </si>
  <si>
    <t>Little Nicholas </t>
  </si>
  <si>
    <t>Laurent Tirard</t>
  </si>
  <si>
    <t>Wild Card </t>
  </si>
  <si>
    <t>Machine Gun Preacher </t>
  </si>
  <si>
    <t>Action|Biography|Crime|Drama</t>
  </si>
  <si>
    <t>Animals United </t>
  </si>
  <si>
    <t>Reinhard Klooss</t>
  </si>
  <si>
    <t>German</t>
  </si>
  <si>
    <t>The Color of Freedom </t>
  </si>
  <si>
    <t>United Passions </t>
  </si>
  <si>
    <t>Frédéric Auburtin</t>
  </si>
  <si>
    <t>Grace of Monaco </t>
  </si>
  <si>
    <t>Olivier Dahan</t>
  </si>
  <si>
    <t>A Warrior's Tail </t>
  </si>
  <si>
    <t>Maksim Fadeev</t>
  </si>
  <si>
    <t>Adventure|Animation|Fantasy</t>
  </si>
  <si>
    <t>Ripley's Game </t>
  </si>
  <si>
    <t>Liliana Cavani</t>
  </si>
  <si>
    <t>Sausage Party </t>
  </si>
  <si>
    <t>Greg Tiernan</t>
  </si>
  <si>
    <t>Adventure|Animation|Comedy|Fantasy</t>
  </si>
  <si>
    <t>Pitch Perfect 2 </t>
  </si>
  <si>
    <t>Elizabeth Banks</t>
  </si>
  <si>
    <t>Walk the Line </t>
  </si>
  <si>
    <t>Biography|Drama|Music|Romance</t>
  </si>
  <si>
    <t xml:space="preserve">12 Monkeys             </t>
  </si>
  <si>
    <t>Adventure|Drama|Mystery|Sci-Fi|Thriller</t>
  </si>
  <si>
    <t>Keeping the Faith </t>
  </si>
  <si>
    <t>Edward Norton</t>
  </si>
  <si>
    <t>The Borrowers </t>
  </si>
  <si>
    <t>Frost/Nixon </t>
  </si>
  <si>
    <t>Confessions of a Dangerous Mind </t>
  </si>
  <si>
    <t>Biography|Comedy|Crime|Drama|Romance|Thriller</t>
  </si>
  <si>
    <t>Serving Sara </t>
  </si>
  <si>
    <t>The Boss </t>
  </si>
  <si>
    <t>Ben Falcone</t>
  </si>
  <si>
    <t>Cry Freedom </t>
  </si>
  <si>
    <t>Richard Attenborough</t>
  </si>
  <si>
    <t>Mumford </t>
  </si>
  <si>
    <t>Seed of Chucky </t>
  </si>
  <si>
    <t>Don Mancini</t>
  </si>
  <si>
    <t>The Jacket </t>
  </si>
  <si>
    <t>John Maybury</t>
  </si>
  <si>
    <t>Aladdin </t>
  </si>
  <si>
    <t>Straight Outta Compton </t>
  </si>
  <si>
    <t>Biography|Crime|Drama|History|Music</t>
  </si>
  <si>
    <t>Indiana Jones and the Temple of Doom </t>
  </si>
  <si>
    <t>The Rugrats Movie </t>
  </si>
  <si>
    <t>Igor Kovalyov</t>
  </si>
  <si>
    <t>Adventure|Animation|Comedy|Drama|Family|Musical</t>
  </si>
  <si>
    <t>Along Came a Spider </t>
  </si>
  <si>
    <t>Florence Foster Jenkins </t>
  </si>
  <si>
    <t>Biography|Comedy|Drama|Music|Romance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</si>
  <si>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</si>
  <si>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</si>
  <si>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</si>
  <si>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</si>
  <si>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</si>
  <si>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</si>
  <si>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</si>
  <si>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</si>
  <si>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Harlock: Space Pirate </t>
  </si>
  <si>
    <t>Shinji Aramaki</t>
  </si>
  <si>
    <t>Adventure|Animation|Sci-Fi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</si>
  <si>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</si>
  <si>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</si>
  <si>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</si>
  <si>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</si>
  <si>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</si>
  <si>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</si>
  <si>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</si>
  <si>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</si>
  <si>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Drama|Romance|Thriller</t>
  </si>
  <si>
    <t>Hocus Pocus </t>
  </si>
  <si>
    <t>No Reservations </t>
  </si>
  <si>
    <t>Kick-Ass </t>
  </si>
  <si>
    <t>30 Minutes or Less </t>
  </si>
  <si>
    <t>Dracula 2000 </t>
  </si>
  <si>
    <t>Action|Fantasy|Horror|Thriller</t>
  </si>
  <si>
    <t>Alexander and the Terrible, Horrible, No Good, Very Bad Day </t>
  </si>
  <si>
    <t>Miguel Arteta</t>
  </si>
  <si>
    <t>Pride &amp; Prejudice </t>
  </si>
  <si>
    <t>Blade Runner </t>
  </si>
  <si>
    <t>Rob Roy </t>
  </si>
  <si>
    <t>Adventure|Biography</t>
  </si>
  <si>
    <t>3 Days to Kill </t>
  </si>
  <si>
    <t>We Own the Night </t>
  </si>
  <si>
    <t>James Gray</t>
  </si>
  <si>
    <t>Lost Souls </t>
  </si>
  <si>
    <t>Janusz Kaminski</t>
  </si>
  <si>
    <t>Winged Migration </t>
  </si>
  <si>
    <t>Just My Luck </t>
  </si>
  <si>
    <t>Mystery, Alaska </t>
  </si>
  <si>
    <t>The Spy Next Door </t>
  </si>
  <si>
    <t>Action|Comedy|Family</t>
  </si>
  <si>
    <t>A Simple Wish </t>
  </si>
  <si>
    <t>Ghosts of Mars </t>
  </si>
  <si>
    <t>Our Brand Is Crisis </t>
  </si>
  <si>
    <t>Pride and Prejudice and Zombies </t>
  </si>
  <si>
    <t>Action|Horror|Romance</t>
  </si>
  <si>
    <t>Kundun </t>
  </si>
  <si>
    <t>How to Lose Friends &amp; Alienate People </t>
  </si>
  <si>
    <t>Robert B. Weide</t>
  </si>
  <si>
    <t>Kick-Ass 2 </t>
  </si>
  <si>
    <t>Jeff Wadlow</t>
  </si>
  <si>
    <t>Captain Alatriste: The Spanish Musketeer </t>
  </si>
  <si>
    <t>Agustín Díaz Yanes</t>
  </si>
  <si>
    <t>Adventure|Drama|History|Romance|Thriller|War</t>
  </si>
  <si>
    <t>Brick Mansions </t>
  </si>
  <si>
    <t>Camille Delamarre</t>
  </si>
  <si>
    <t>Octopussy </t>
  </si>
  <si>
    <t>Knocked Up </t>
  </si>
  <si>
    <t>My Sister's Keeper </t>
  </si>
  <si>
    <t>Welcome Home, Roscoe Jenkins </t>
  </si>
  <si>
    <t>A Passage to India </t>
  </si>
  <si>
    <t>David Lean</t>
  </si>
  <si>
    <t>Notes on a Scandal </t>
  </si>
  <si>
    <t>Richard Eyre</t>
  </si>
  <si>
    <t>Rendition </t>
  </si>
  <si>
    <t xml:space="preserve">Limitless             </t>
  </si>
  <si>
    <t>Crime|Drama|Sci-Fi|Thriller</t>
  </si>
  <si>
    <t>Star Trek VI: The Undiscovered Country </t>
  </si>
  <si>
    <t>Nicholas Meyer</t>
  </si>
  <si>
    <t>Divine Secrets of the Ya-Ya Sisterhood </t>
  </si>
  <si>
    <t>Callie Khouri</t>
  </si>
  <si>
    <t>Kiss the Girls </t>
  </si>
  <si>
    <t>The Blues Brothers </t>
  </si>
  <si>
    <t>Action|Comedy|Crime|Music</t>
  </si>
  <si>
    <t>The Sisterhood of the Traveling Pants 2 </t>
  </si>
  <si>
    <t>Sanaa Hamri</t>
  </si>
  <si>
    <t>Comedy|Drama|Family|Romance</t>
  </si>
  <si>
    <t>Joyful Noise </t>
  </si>
  <si>
    <t>Todd Graff</t>
  </si>
  <si>
    <t>About a Boy </t>
  </si>
  <si>
    <t>Lake Placid </t>
  </si>
  <si>
    <t>Lucky Number Slevin </t>
  </si>
  <si>
    <t>The Right Stuff </t>
  </si>
  <si>
    <t>Philip Kaufman</t>
  </si>
  <si>
    <t>Anonymous </t>
  </si>
  <si>
    <t>The NeverEnding Story </t>
  </si>
  <si>
    <t>Dark City </t>
  </si>
  <si>
    <t>Action|Drama|Fantasy|Mystery|Sci-Fi|Thriller</t>
  </si>
  <si>
    <t>The Duchess </t>
  </si>
  <si>
    <t>Saul Dibb</t>
  </si>
  <si>
    <t xml:space="preserve">The Honeymooners             </t>
  </si>
  <si>
    <t>Return to Oz </t>
  </si>
  <si>
    <t>Walter Murch</t>
  </si>
  <si>
    <t>Adventure|Family|Fantasy|Horror|Mystery</t>
  </si>
  <si>
    <t>The Newton Boys </t>
  </si>
  <si>
    <t>Richard Linklater</t>
  </si>
  <si>
    <t>Action|Crime|Drama|History|Western</t>
  </si>
  <si>
    <t>Case 39 </t>
  </si>
  <si>
    <t>Suspect Zero </t>
  </si>
  <si>
    <t>E. Elias Merhige</t>
  </si>
  <si>
    <t>Martian Child </t>
  </si>
  <si>
    <t>Menno Meyjes</t>
  </si>
  <si>
    <t>Spy Kids: All the Time in the World in 4D </t>
  </si>
  <si>
    <t>Money Monster </t>
  </si>
  <si>
    <t>Jodie Foster</t>
  </si>
  <si>
    <t>Formula 51 </t>
  </si>
  <si>
    <t>Flawless </t>
  </si>
  <si>
    <t>Comedy|Crime|Drama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</si>
  <si>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</si>
  <si>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</si>
  <si>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</si>
  <si>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</si>
  <si>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</si>
  <si>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</si>
  <si>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Comedy|Family|Fantasy|Music|Romance</t>
  </si>
  <si>
    <t>The 40-Year-Old Virgin </t>
  </si>
  <si>
    <t>Shakespeare in Love </t>
  </si>
  <si>
    <t>A Walk Among the Tombstones </t>
  </si>
  <si>
    <t>Scott Frank</t>
  </si>
  <si>
    <t>Kindergarten Cop </t>
  </si>
  <si>
    <t>Pineapple Express </t>
  </si>
  <si>
    <t>Ever After: A Cinderella Story </t>
  </si>
  <si>
    <t>Open Range </t>
  </si>
  <si>
    <t>Flatliners </t>
  </si>
  <si>
    <t xml:space="preserve">It's Always Sunny in Philadelphia             </t>
  </si>
  <si>
    <t>A Bridge Too Far </t>
  </si>
  <si>
    <t>Red Eye </t>
  </si>
  <si>
    <t>Final Destination 2 </t>
  </si>
  <si>
    <t>O Brother, Where Art Thou? </t>
  </si>
  <si>
    <t>Adventure|Comedy|Crime|Music</t>
  </si>
  <si>
    <t>Legion </t>
  </si>
  <si>
    <t>Pain &amp; Gain </t>
  </si>
  <si>
    <t>In Good Company </t>
  </si>
  <si>
    <t>Clockstoppers </t>
  </si>
  <si>
    <t>Action|Adventure|Comedy|Sci-Fi|Thriller</t>
  </si>
  <si>
    <t>Silverado </t>
  </si>
  <si>
    <t>Action|Crime|Drama|Western</t>
  </si>
  <si>
    <t>Brothers </t>
  </si>
  <si>
    <t>Agent Cody Banks 2: Destination London </t>
  </si>
  <si>
    <t>Kevin Allen</t>
  </si>
  <si>
    <t>Action|Adventure|Comedy|Family|Romance|Sci-Fi</t>
  </si>
  <si>
    <t>New Year's Eve </t>
  </si>
  <si>
    <t>Original Sin </t>
  </si>
  <si>
    <t>Michael Cristofer</t>
  </si>
  <si>
    <t>The Raven </t>
  </si>
  <si>
    <t>Welcome to Mooseport </t>
  </si>
  <si>
    <t>Highlander: The Final Dimension </t>
  </si>
  <si>
    <t>Andrew Morahan</t>
  </si>
  <si>
    <t>Action|Fantasy|Romance|Sci-Fi</t>
  </si>
  <si>
    <t>Blood and Wine </t>
  </si>
  <si>
    <t>Bob Rafelson</t>
  </si>
  <si>
    <t>Snow White: A Tale of Terror </t>
  </si>
  <si>
    <t>Michael Cohn</t>
  </si>
  <si>
    <t>The Curse of the Jade Scorpion </t>
  </si>
  <si>
    <t>Comedy|Crime|Mystery|Romance</t>
  </si>
  <si>
    <t>Accidental Love </t>
  </si>
  <si>
    <t>Flipper </t>
  </si>
  <si>
    <t>Alan Shapiro</t>
  </si>
  <si>
    <t>Adventure|Family</t>
  </si>
  <si>
    <t>Self/less </t>
  </si>
  <si>
    <t>The Constant Gardener </t>
  </si>
  <si>
    <t>Fernando Meirelles</t>
  </si>
  <si>
    <t>The Passion of the Christ </t>
  </si>
  <si>
    <t>Aramaic</t>
  </si>
  <si>
    <t>Mrs. Doubtfire </t>
  </si>
  <si>
    <t>Rain Man </t>
  </si>
  <si>
    <t>Gran Torino </t>
  </si>
  <si>
    <t>W. </t>
  </si>
  <si>
    <t>Taken </t>
  </si>
  <si>
    <t>The Best of Me </t>
  </si>
  <si>
    <t>Michael Hoffman</t>
  </si>
  <si>
    <t>The Bodyguard </t>
  </si>
  <si>
    <t>Action|Drama|Music|Romance</t>
  </si>
  <si>
    <t>Schindler's List </t>
  </si>
  <si>
    <t>The Help </t>
  </si>
  <si>
    <t>The Fifth Estate </t>
  </si>
  <si>
    <t>Scooby-Doo 2: Monsters Unleashed </t>
  </si>
  <si>
    <t>Adventure|Comedy|Family|Fantasy|Horror|Mystery</t>
  </si>
  <si>
    <t>Viy </t>
  </si>
  <si>
    <t>Oleg Stepchenko</t>
  </si>
  <si>
    <t>Adventure|Fantasy|Mystery|Thriller</t>
  </si>
  <si>
    <t>Freddy vs. Jason </t>
  </si>
  <si>
    <t>The Face of an Angel </t>
  </si>
  <si>
    <t>Michael Winterbottom</t>
  </si>
  <si>
    <t>Jimmy Neutron: Boy Genius </t>
  </si>
  <si>
    <t>Cloverfield </t>
  </si>
  <si>
    <t>Teenage Mutant Ninja Turtles II: The Secret of the Ooze </t>
  </si>
  <si>
    <t>Michael Pressman</t>
  </si>
  <si>
    <t>The Untouchables </t>
  </si>
  <si>
    <t>No Country for Old Men </t>
  </si>
  <si>
    <t>Ride Along </t>
  </si>
  <si>
    <t>Bridget Jones's Diary </t>
  </si>
  <si>
    <t>Sharon Maguire</t>
  </si>
  <si>
    <t>Chocolat </t>
  </si>
  <si>
    <t>Legally Blonde 2: Red, White &amp; Blonde </t>
  </si>
  <si>
    <t>Charles Herman-Wurmfeld</t>
  </si>
  <si>
    <t>Parental Guidance </t>
  </si>
  <si>
    <t>No Strings Attached </t>
  </si>
  <si>
    <t>Tombstone </t>
  </si>
  <si>
    <t>Action|Biography|Drama|History|Romance|Western</t>
  </si>
  <si>
    <t>Romeo Must Die </t>
  </si>
  <si>
    <t>The Omen </t>
  </si>
  <si>
    <t>Fantasy|Horror|Mystery</t>
  </si>
  <si>
    <t>Final Destination 3 </t>
  </si>
  <si>
    <t>The Lucky One </t>
  </si>
  <si>
    <t>Bridge to Terabithia </t>
  </si>
  <si>
    <t>Gabor Csupo</t>
  </si>
  <si>
    <t>Finding Neverland </t>
  </si>
  <si>
    <t>Biography|Drama|Family</t>
  </si>
  <si>
    <t>A Madea Christmas </t>
  </si>
  <si>
    <t>Tyler Perry</t>
  </si>
  <si>
    <t>The Grey </t>
  </si>
  <si>
    <t>Joe Carnahan</t>
  </si>
  <si>
    <t>Hide and Seek </t>
  </si>
  <si>
    <t>John Polson</t>
  </si>
  <si>
    <t>Anchorman: The Legend of Ron Burgundy </t>
  </si>
  <si>
    <t>Goodfellas </t>
  </si>
  <si>
    <t>Agent Cody Banks </t>
  </si>
  <si>
    <t>Action|Adventure|Comedy|Crime|Family|Romance|Thriller</t>
  </si>
  <si>
    <t>Nanny McPhee </t>
  </si>
  <si>
    <t>Scarface </t>
  </si>
  <si>
    <t>Nothing to Lose </t>
  </si>
  <si>
    <t>The Last Emperor </t>
  </si>
  <si>
    <t>Bernardo Bertolucci</t>
  </si>
  <si>
    <t>Contraband </t>
  </si>
  <si>
    <t>Money Talks </t>
  </si>
  <si>
    <t>There Will Be Blood </t>
  </si>
  <si>
    <t>The Wild Thornberrys Movie </t>
  </si>
  <si>
    <t>Cathy Malkasian</t>
  </si>
  <si>
    <t>Rugrats Go Wild </t>
  </si>
  <si>
    <t>John Eng</t>
  </si>
  <si>
    <t>Undercover Brother </t>
  </si>
  <si>
    <t>The Sisterhood of the Traveling Pants </t>
  </si>
  <si>
    <t>Kiss of the Dragon </t>
  </si>
  <si>
    <t>Chris Nahon</t>
  </si>
  <si>
    <t>The House Bunny </t>
  </si>
  <si>
    <t>Fred Wolf</t>
  </si>
  <si>
    <t>Beauty Shop </t>
  </si>
  <si>
    <t>Bille Woodruff</t>
  </si>
  <si>
    <t>Million Dollar Arm </t>
  </si>
  <si>
    <t>The Giver </t>
  </si>
  <si>
    <t>What a Girl Wants </t>
  </si>
  <si>
    <t>Jeepers Creepers II </t>
  </si>
  <si>
    <t>Victor Salva</t>
  </si>
  <si>
    <t>Good Luck Chuck </t>
  </si>
  <si>
    <t>Mark Helfrich</t>
  </si>
  <si>
    <t>Cradle 2 the Grave </t>
  </si>
  <si>
    <t>The Hours </t>
  </si>
  <si>
    <t>She's the Man </t>
  </si>
  <si>
    <t>Mr. Bean's Holiday </t>
  </si>
  <si>
    <t>Steve Bendelack</t>
  </si>
  <si>
    <t>Anacondas: The Hunt for the Blood Orchid </t>
  </si>
  <si>
    <t>Dwight H. Little</t>
  </si>
  <si>
    <t>Blood Ties </t>
  </si>
  <si>
    <t>Guillaume Canet</t>
  </si>
  <si>
    <t>August Rush </t>
  </si>
  <si>
    <t>Kirsten Sheridan</t>
  </si>
  <si>
    <t>Elizabeth </t>
  </si>
  <si>
    <t>Bride of Chucky </t>
  </si>
  <si>
    <t>Comedy|Fantasy|Horror|Romance</t>
  </si>
  <si>
    <t>Tora! Tora! Tora! </t>
  </si>
  <si>
    <t>Richard Fleischer</t>
  </si>
  <si>
    <t>Spice World </t>
  </si>
  <si>
    <t>Bob Spiers</t>
  </si>
  <si>
    <t>Comedy|Family|Music</t>
  </si>
  <si>
    <t>The Sitter </t>
  </si>
  <si>
    <t>Dance Flick </t>
  </si>
  <si>
    <t>Damien Dante Wayans</t>
  </si>
  <si>
    <t>Action|Comedy|Music</t>
  </si>
  <si>
    <t>The Shawshank Redemption </t>
  </si>
  <si>
    <t>Crocodile Dundee in Los Angeles </t>
  </si>
  <si>
    <t>Adventure|Comedy|Crime</t>
  </si>
  <si>
    <t>Kingpin </t>
  </si>
  <si>
    <t>The Gambler </t>
  </si>
  <si>
    <t>August: Osage County </t>
  </si>
  <si>
    <t>John Wells</t>
  </si>
  <si>
    <t>Ice Princess </t>
  </si>
  <si>
    <t>Tim Fywell</t>
  </si>
  <si>
    <t>A Lot Like Love </t>
  </si>
  <si>
    <t>Nigel Cole</t>
  </si>
  <si>
    <t>Eddie the Eagle </t>
  </si>
  <si>
    <t>Dexter Fletcher</t>
  </si>
  <si>
    <t>Biography|Comedy|Drama|Sport</t>
  </si>
  <si>
    <t>He Got Game </t>
  </si>
  <si>
    <t>Don Juan DeMarco </t>
  </si>
  <si>
    <t>Jeremy Leven</t>
  </si>
  <si>
    <t xml:space="preserve">Shaun the Sheep             </t>
  </si>
  <si>
    <t>Dear John </t>
  </si>
  <si>
    <t>The Losers </t>
  </si>
  <si>
    <t>Sylvain White</t>
  </si>
  <si>
    <t>Don't Be Afraid of the Dark </t>
  </si>
  <si>
    <t>Troy Nixey</t>
  </si>
  <si>
    <t>Fantasy|Horror|Thriller</t>
  </si>
  <si>
    <t>War </t>
  </si>
  <si>
    <t>Philip G. Atwell</t>
  </si>
  <si>
    <t>Punch-Drunk Love </t>
  </si>
  <si>
    <t>Comedy|Drama|Romance|Thriller</t>
  </si>
  <si>
    <t>EuroTrip </t>
  </si>
  <si>
    <t>Jeff Schaffer</t>
  </si>
  <si>
    <t>Half Past Dead </t>
  </si>
  <si>
    <t>Don Michael Paul</t>
  </si>
  <si>
    <t>Unaccompanied Minors </t>
  </si>
  <si>
    <t>Adventure|Comedy|Family|Romance</t>
  </si>
  <si>
    <t>Bright Lights, Big City </t>
  </si>
  <si>
    <t>James Bridges</t>
  </si>
  <si>
    <t>The Adventures of Pinocchio </t>
  </si>
  <si>
    <t>Steve Barron</t>
  </si>
  <si>
    <t>Adventure|Family|Fantasy|Musical</t>
  </si>
  <si>
    <t>Italian</t>
  </si>
  <si>
    <t>The Greatest Game Ever Played </t>
  </si>
  <si>
    <t>Bill Paxton</t>
  </si>
  <si>
    <t>The Box </t>
  </si>
  <si>
    <t>Richard Kelly</t>
  </si>
  <si>
    <t>The Ruins </t>
  </si>
  <si>
    <t>Carter Smith</t>
  </si>
  <si>
    <t>The Next Best Thing </t>
  </si>
  <si>
    <t>John Schlesinger</t>
  </si>
  <si>
    <t>My Soul to Take </t>
  </si>
  <si>
    <t>The Girl Next Door </t>
  </si>
  <si>
    <t>Maximum Risk </t>
  </si>
  <si>
    <t>Ringo Lam</t>
  </si>
  <si>
    <t>Stealing Harvard </t>
  </si>
  <si>
    <t>Bruce McCulloch</t>
  </si>
  <si>
    <t>Legend </t>
  </si>
  <si>
    <t>Biography|Crime|Drama|History|Thriller</t>
  </si>
  <si>
    <t>Hot Rod </t>
  </si>
  <si>
    <t>Shark Night 3D </t>
  </si>
  <si>
    <t>Angela's Ashes </t>
  </si>
  <si>
    <t>Draft Day </t>
  </si>
  <si>
    <t>Lifeforce </t>
  </si>
  <si>
    <t xml:space="preserve">The Powerpuff Girls             </t>
  </si>
  <si>
    <t>Action|Animation|Comedy|Family|Fantasy|Sci-Fi</t>
  </si>
  <si>
    <t>The Conspirator </t>
  </si>
  <si>
    <t>Crime|Drama|History</t>
  </si>
  <si>
    <t>Lords of Dogtown </t>
  </si>
  <si>
    <t>The 33 </t>
  </si>
  <si>
    <t>Patricia Riggen</t>
  </si>
  <si>
    <t>Big Trouble in Little China </t>
  </si>
  <si>
    <t>A Perfect Plan </t>
  </si>
  <si>
    <t>Pascal Chaumeil</t>
  </si>
  <si>
    <t>Warrior </t>
  </si>
  <si>
    <t>Michael Collins </t>
  </si>
  <si>
    <t>Biography|Drama|Thriller|War</t>
  </si>
  <si>
    <t>Gettysburg </t>
  </si>
  <si>
    <t>Stop-Loss </t>
  </si>
  <si>
    <t>Abandon </t>
  </si>
  <si>
    <t>Drama|Music|Mystery|Romance|Thriller</t>
  </si>
  <si>
    <t>Brokedown Palace </t>
  </si>
  <si>
    <t>Jonathan Kaplan</t>
  </si>
  <si>
    <t>The Possession </t>
  </si>
  <si>
    <t>Ole Bornedal</t>
  </si>
  <si>
    <t>Mrs. Winterbourne </t>
  </si>
  <si>
    <t>Richard Benjamin</t>
  </si>
  <si>
    <t>Straw Dogs </t>
  </si>
  <si>
    <t>The Hoax </t>
  </si>
  <si>
    <t>Stone Cold </t>
  </si>
  <si>
    <t>Craig R. Baxley</t>
  </si>
  <si>
    <t>The Road </t>
  </si>
  <si>
    <t>John Hillcoat</t>
  </si>
  <si>
    <t>Sheena </t>
  </si>
  <si>
    <t>John Guillermin</t>
  </si>
  <si>
    <t>Underclassman </t>
  </si>
  <si>
    <t>Marcos Siega</t>
  </si>
  <si>
    <t>Say It Isn't So </t>
  </si>
  <si>
    <t>The World's Fastest Indian </t>
  </si>
  <si>
    <t>Tank Girl </t>
  </si>
  <si>
    <t>Rachel Talalay</t>
  </si>
  <si>
    <t>King's Ransom </t>
  </si>
  <si>
    <t>Jeffrey W. Byrd</t>
  </si>
  <si>
    <t>Blindness </t>
  </si>
  <si>
    <t>BloodRayne </t>
  </si>
  <si>
    <t>Action|Adventure|Fantasy|Horror</t>
  </si>
  <si>
    <t>Carnage </t>
  </si>
  <si>
    <t>Where the Truth Lies </t>
  </si>
  <si>
    <t>Atom Egoyan</t>
  </si>
  <si>
    <t>Cirque du Soleil: Worlds Away </t>
  </si>
  <si>
    <t>Without Limits </t>
  </si>
  <si>
    <t>Robert Towne</t>
  </si>
  <si>
    <t>Me and Orson Welles </t>
  </si>
  <si>
    <t>The Best Offer </t>
  </si>
  <si>
    <t>Giuseppe Tornatore</t>
  </si>
  <si>
    <t>Crime|Drama|Mystery|Romance</t>
  </si>
  <si>
    <t>Bad Lieutenant: Port of Call New Orleans </t>
  </si>
  <si>
    <t>Werner Herzog</t>
  </si>
  <si>
    <t>A Turtle's Tale: Sammy's Adventures </t>
  </si>
  <si>
    <t>Ben Stassen</t>
  </si>
  <si>
    <t>Little White Lies </t>
  </si>
  <si>
    <t>Love Ranch </t>
  </si>
  <si>
    <t>The True Story of Puss'N Boots </t>
  </si>
  <si>
    <t>Jérôme Deschamps</t>
  </si>
  <si>
    <t>Space Dogs </t>
  </si>
  <si>
    <t>Inna Evlannikova</t>
  </si>
  <si>
    <t>The Counselor </t>
  </si>
  <si>
    <t>Ironclad </t>
  </si>
  <si>
    <t>Jonathan English</t>
  </si>
  <si>
    <t>Action|Adventure|History|Romance</t>
  </si>
  <si>
    <t>Waterloo </t>
  </si>
  <si>
    <t>Sergey Bondarchuk</t>
  </si>
  <si>
    <t>Kung Fu Killer </t>
  </si>
  <si>
    <t>Teddy Chan</t>
  </si>
  <si>
    <t>Red Sky </t>
  </si>
  <si>
    <t>Mario Van Peebles</t>
  </si>
  <si>
    <t>Dangerous Liaisons </t>
  </si>
  <si>
    <t>On the Road </t>
  </si>
  <si>
    <t>Star Trek IV: The Voyage Home </t>
  </si>
  <si>
    <t>Leonard Nimoy</t>
  </si>
  <si>
    <t>Rocky Balboa </t>
  </si>
  <si>
    <t>Scream 2 </t>
  </si>
  <si>
    <t>Jane Got a Gun </t>
  </si>
  <si>
    <t>Action|Drama|Western</t>
  </si>
  <si>
    <t>Think Like a Man Too </t>
  </si>
  <si>
    <t>The Whole Nine Yards </t>
  </si>
  <si>
    <t>Footloose </t>
  </si>
  <si>
    <t>Herbert Ross</t>
  </si>
  <si>
    <t>Old School </t>
  </si>
  <si>
    <t>The Fisher King </t>
  </si>
  <si>
    <t>I Still Know What You Did Last Summer </t>
  </si>
  <si>
    <t>Return to Me </t>
  </si>
  <si>
    <t>Bonnie Hunt</t>
  </si>
  <si>
    <t>Zack and Miri Make a Porno </t>
  </si>
  <si>
    <t>Nurse Betty </t>
  </si>
  <si>
    <t>Neil LaBute</t>
  </si>
  <si>
    <t>The Men Who Stare at Goats </t>
  </si>
  <si>
    <t>Grant Heslov</t>
  </si>
  <si>
    <t>Double Take </t>
  </si>
  <si>
    <t>George Gallo</t>
  </si>
  <si>
    <t>Girl, Interrupted </t>
  </si>
  <si>
    <t>Win a Date with Tad Hamilton! </t>
  </si>
  <si>
    <t>Muppets from Space </t>
  </si>
  <si>
    <t>Adventure|Comedy|Family|Fantasy|Music|Sci-Fi</t>
  </si>
  <si>
    <t>The Wiz </t>
  </si>
  <si>
    <t>Sidney Lumet</t>
  </si>
  <si>
    <t>Adventure|Family|Fantasy|Music|Musical</t>
  </si>
  <si>
    <t>Ready to Rumble </t>
  </si>
  <si>
    <t>Play It to the Bone </t>
  </si>
  <si>
    <t>I Don't Know How She Does It </t>
  </si>
  <si>
    <t>Douglas McGrath</t>
  </si>
  <si>
    <t>Piranha 3D </t>
  </si>
  <si>
    <t>Beyond the Sea </t>
  </si>
  <si>
    <t>Kevin Spacey</t>
  </si>
  <si>
    <t>Meet the Deedles </t>
  </si>
  <si>
    <t>The Princess and the Cobbler </t>
  </si>
  <si>
    <t>Richard Williams</t>
  </si>
  <si>
    <t>Action|Adventure|Animation|Comedy|Fantasy</t>
  </si>
  <si>
    <t>The Bridge of San Luis Rey </t>
  </si>
  <si>
    <t>Mary McGuckian</t>
  </si>
  <si>
    <t>Faster </t>
  </si>
  <si>
    <t>Howl's Moving Castle </t>
  </si>
  <si>
    <t>Zombieland </t>
  </si>
  <si>
    <t>Adventure|Comedy|Horror|Sci-Fi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</si>
  <si>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</si>
  <si>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</si>
  <si>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</si>
  <si>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</si>
  <si>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</si>
  <si>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</si>
  <si>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</si>
  <si>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Horror|Sci-Fi</t>
  </si>
  <si>
    <t>Someone Like You... </t>
  </si>
  <si>
    <t>Tony Goldwyn</t>
  </si>
  <si>
    <t>Her </t>
  </si>
  <si>
    <t>Joy Ride </t>
  </si>
  <si>
    <t>The Adventurer: The Curse of the Midas Box </t>
  </si>
  <si>
    <t>Jonathan Newman</t>
  </si>
  <si>
    <t>Anywhere But Here </t>
  </si>
  <si>
    <t>The Crew </t>
  </si>
  <si>
    <t>Michael Dinner</t>
  </si>
  <si>
    <t>Haywire </t>
  </si>
  <si>
    <t>Jaws: The Revenge </t>
  </si>
  <si>
    <t>Joseph Sargent</t>
  </si>
  <si>
    <t>Marvin's Room </t>
  </si>
  <si>
    <t>Jerry Zaks</t>
  </si>
  <si>
    <t>The Longshots </t>
  </si>
  <si>
    <t>Fred Durst</t>
  </si>
  <si>
    <t>Biography|Comedy|Drama|Family|Sport</t>
  </si>
  <si>
    <t>The End of the Affair </t>
  </si>
  <si>
    <t>Harley Davidson and the Marlboro Man </t>
  </si>
  <si>
    <t>Action|Crime|Drama|Thriller|Western</t>
  </si>
  <si>
    <t>In the Valley of Elah </t>
  </si>
  <si>
    <t>Coco Before Chanel </t>
  </si>
  <si>
    <t>Anne Fontaine</t>
  </si>
  <si>
    <t>Forsaken </t>
  </si>
  <si>
    <t>Jon Cassar</t>
  </si>
  <si>
    <t>Chéri </t>
  </si>
  <si>
    <t xml:space="preserve">Rogue             </t>
  </si>
  <si>
    <t>Vanity Fair </t>
  </si>
  <si>
    <t>Mira Nair</t>
  </si>
  <si>
    <t>Bodyguards and Assassins </t>
  </si>
  <si>
    <t>Action|Drama|History</t>
  </si>
  <si>
    <t>1408 </t>
  </si>
  <si>
    <t>Spaceballs </t>
  </si>
  <si>
    <t>Mel Brooks</t>
  </si>
  <si>
    <t>The Water Diviner </t>
  </si>
  <si>
    <t>Russell Crowe</t>
  </si>
  <si>
    <t>Ghost </t>
  </si>
  <si>
    <t>Drama|Fantasy|Romance|Thriller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</si>
  <si>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</si>
  <si>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</si>
  <si>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</si>
  <si>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</si>
  <si>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</si>
  <si>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</si>
  <si>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</si>
  <si>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</si>
  <si>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</si>
  <si>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</si>
  <si>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Jessie Nelson</t>
  </si>
  <si>
    <t>Son of God </t>
  </si>
  <si>
    <t>Christopher Spencer</t>
  </si>
  <si>
    <t>Underworld </t>
  </si>
  <si>
    <t>Derailed </t>
  </si>
  <si>
    <t>The Informant! </t>
  </si>
  <si>
    <t>Shadowlands </t>
  </si>
  <si>
    <t>Deuce Bigalow: European Gigolo </t>
  </si>
  <si>
    <t>Mike Bigelow</t>
  </si>
  <si>
    <t>Delivery Man </t>
  </si>
  <si>
    <t>Our Kind of Traitor </t>
  </si>
  <si>
    <t>Thriller</t>
  </si>
  <si>
    <t>Saving Silverman </t>
  </si>
  <si>
    <t>Diary of a Wimpy Kid: Dog Days </t>
  </si>
  <si>
    <t>Summer of Sam </t>
  </si>
  <si>
    <t>Jay and Silent Bob Strike Back </t>
  </si>
  <si>
    <t>The Glass House </t>
  </si>
  <si>
    <t>Daniel Sackheim</t>
  </si>
  <si>
    <t>Hail, Caesar! </t>
  </si>
  <si>
    <t>Comedy|Mystery</t>
  </si>
  <si>
    <t>Josie and the Pussycats </t>
  </si>
  <si>
    <t>Harry Elfont</t>
  </si>
  <si>
    <t>Homefront </t>
  </si>
  <si>
    <t>The Little Vampire </t>
  </si>
  <si>
    <t>Uli Edel</t>
  </si>
  <si>
    <t>I Heart Huckabees </t>
  </si>
  <si>
    <t>RoboCop 3 </t>
  </si>
  <si>
    <t>Fred Dekker</t>
  </si>
  <si>
    <t>Megiddo: The Omega Code 2 </t>
  </si>
  <si>
    <t>Brian Trenchard-Smith</t>
  </si>
  <si>
    <t>Darling Lili </t>
  </si>
  <si>
    <t>Blake Edwards</t>
  </si>
  <si>
    <t>Comedy|Drama|Musical|Romance|War</t>
  </si>
  <si>
    <t>Dudley Do-Right </t>
  </si>
  <si>
    <t>The Transporter Refueled </t>
  </si>
  <si>
    <t>The Libertine </t>
  </si>
  <si>
    <t>Laurence Dunmore</t>
  </si>
  <si>
    <t>Black Book </t>
  </si>
  <si>
    <t>Dutch</t>
  </si>
  <si>
    <t>Joyeux Noel </t>
  </si>
  <si>
    <t>Christian Carion</t>
  </si>
  <si>
    <t>Drama|History|Music|Romance|War</t>
  </si>
  <si>
    <t>Hit and Run </t>
  </si>
  <si>
    <t>David Palmer</t>
  </si>
  <si>
    <t>Mad Money </t>
  </si>
  <si>
    <t>Before I Go to Sleep </t>
  </si>
  <si>
    <t>Rowan Joffe</t>
  </si>
  <si>
    <t>Sorcerer </t>
  </si>
  <si>
    <t>Stone </t>
  </si>
  <si>
    <t>John Curran</t>
  </si>
  <si>
    <t>Molière </t>
  </si>
  <si>
    <t>Comedy|History</t>
  </si>
  <si>
    <t>Out of the Furnace </t>
  </si>
  <si>
    <t>Michael Clayton </t>
  </si>
  <si>
    <t>My Fellow Americans </t>
  </si>
  <si>
    <t>Arlington Road </t>
  </si>
  <si>
    <t>Underdogs </t>
  </si>
  <si>
    <t>Juan José Campanella</t>
  </si>
  <si>
    <t>Adventure|Animation|Family|Sport</t>
  </si>
  <si>
    <t>To Rome with Love </t>
  </si>
  <si>
    <t>Firefox </t>
  </si>
  <si>
    <t>South Park: Bigger Longer &amp; Uncut </t>
  </si>
  <si>
    <t>Trey Parker</t>
  </si>
  <si>
    <t>Animation|Comedy|Fantasy|Musical</t>
  </si>
  <si>
    <t>Death at a Funeral </t>
  </si>
  <si>
    <t>Teenage Mutant Ninja Turtles III </t>
  </si>
  <si>
    <t>Stuart Gillard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</si>
  <si>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</si>
  <si>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</si>
  <si>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</si>
  <si>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</si>
  <si>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</si>
  <si>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</si>
  <si>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</si>
  <si>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>Katt Shea</t>
  </si>
  <si>
    <t xml:space="preserve">The Bachelor             </t>
  </si>
  <si>
    <t>Game-Show|Reality-TV|Romance</t>
  </si>
  <si>
    <t>Away We Go </t>
  </si>
  <si>
    <t>Swing Vote </t>
  </si>
  <si>
    <t>Joshua Michael Stern</t>
  </si>
  <si>
    <t>Moonlight Mile </t>
  </si>
  <si>
    <t>Tinker Tailor Soldier Spy </t>
  </si>
  <si>
    <t>Tomas Alfredson</t>
  </si>
  <si>
    <t>Molly </t>
  </si>
  <si>
    <t>John Duigan</t>
  </si>
  <si>
    <t>The Beaver </t>
  </si>
  <si>
    <t>The Best Little Whorehouse in Texas </t>
  </si>
  <si>
    <t>Colin Higgins</t>
  </si>
  <si>
    <t>eXistenZ </t>
  </si>
  <si>
    <t>Raiders of the Lost Ark </t>
  </si>
  <si>
    <t>Home Alone 2: Lost in New York </t>
  </si>
  <si>
    <t>Close Encounters of the Third Kind </t>
  </si>
  <si>
    <t>Pulse </t>
  </si>
  <si>
    <t>Jim Sonzero</t>
  </si>
  <si>
    <t>Beverly Hills Cop II </t>
  </si>
  <si>
    <t>Bringing Down the House </t>
  </si>
  <si>
    <t>The Silence of the Lambs </t>
  </si>
  <si>
    <t>Wayne's World </t>
  </si>
  <si>
    <t>Penelope Spheeris</t>
  </si>
  <si>
    <t>Jackass 3D </t>
  </si>
  <si>
    <t>Jeff Tremaine</t>
  </si>
  <si>
    <t>Action|Comedy|Documentary</t>
  </si>
  <si>
    <t>Jaws 2 </t>
  </si>
  <si>
    <t>Jeannot Szwarc</t>
  </si>
  <si>
    <t>Beverly Hills Chihuahua </t>
  </si>
  <si>
    <t>Adventure|Comedy|Drama|Family|Romance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</si>
  <si>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</si>
  <si>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</si>
  <si>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</si>
  <si>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</si>
  <si>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</si>
  <si>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</si>
  <si>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</si>
  <si>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</si>
  <si>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Adventure|Comedy|Drama|Family|Mystery</t>
  </si>
  <si>
    <t>The Last Song </t>
  </si>
  <si>
    <t>Drama|Family|Music|Romance</t>
  </si>
  <si>
    <t>12 Years a Slave </t>
  </si>
  <si>
    <t>Steve McQueen</t>
  </si>
  <si>
    <t>Drumline </t>
  </si>
  <si>
    <t>Why Did I Get Married Too? </t>
  </si>
  <si>
    <t>Edward Scissorhands </t>
  </si>
  <si>
    <t>Fantasy|Romance</t>
  </si>
  <si>
    <t>Me Before You </t>
  </si>
  <si>
    <t>Thea Sharrock</t>
  </si>
  <si>
    <t>Madea's Witness Protection </t>
  </si>
  <si>
    <t>The French Connection </t>
  </si>
  <si>
    <t>Bad Moms </t>
  </si>
  <si>
    <t>Jon Lucas</t>
  </si>
  <si>
    <t>Date Movie </t>
  </si>
  <si>
    <t>Aaron Seltzer</t>
  </si>
  <si>
    <t>Return to Never Land </t>
  </si>
  <si>
    <t>Robin Budd</t>
  </si>
  <si>
    <t>Selma </t>
  </si>
  <si>
    <t>Ava DuVernay</t>
  </si>
  <si>
    <t>The Jungle Book 2 </t>
  </si>
  <si>
    <t>Steve Trenbirth</t>
  </si>
  <si>
    <t>Adventure|Animation|Family|Musical</t>
  </si>
  <si>
    <t>Boogeyman </t>
  </si>
  <si>
    <t>Premonition </t>
  </si>
  <si>
    <t>Mennan Yapo</t>
  </si>
  <si>
    <t>The Tigger Movie </t>
  </si>
  <si>
    <t>Jun Falkenstein</t>
  </si>
  <si>
    <t>Animation|Comedy|Drama|Family|Musical</t>
  </si>
  <si>
    <t>Orphan </t>
  </si>
  <si>
    <t>Max </t>
  </si>
  <si>
    <t xml:space="preserve">Meet the Browns             </t>
  </si>
  <si>
    <t>Epic Movie </t>
  </si>
  <si>
    <t>Spotlight </t>
  </si>
  <si>
    <t>Tom McCarthy</t>
  </si>
  <si>
    <t>Biography|Crime|Drama|History</t>
  </si>
  <si>
    <t>Lakeview Terrace </t>
  </si>
  <si>
    <t>The Grudge 2 </t>
  </si>
  <si>
    <t>Takashi Shimizu</t>
  </si>
  <si>
    <t>How Stella Got Her Groove Back </t>
  </si>
  <si>
    <t>Bill &amp; Ted's Bogus Journey </t>
  </si>
  <si>
    <t>Adventure|Comedy|Fantasy|Music|Sci-Fi</t>
  </si>
  <si>
    <t>Man of the Year </t>
  </si>
  <si>
    <t>The Black Hole </t>
  </si>
  <si>
    <t>Gary Nelson</t>
  </si>
  <si>
    <t>The American </t>
  </si>
  <si>
    <t>Anton Corbijn</t>
  </si>
  <si>
    <t>Selena </t>
  </si>
  <si>
    <t>Gregory Nava</t>
  </si>
  <si>
    <t>Vampires Suck </t>
  </si>
  <si>
    <t>Babel </t>
  </si>
  <si>
    <t>This Is Where I Leave You </t>
  </si>
  <si>
    <t>Doubt </t>
  </si>
  <si>
    <t>John Patrick Shanley</t>
  </si>
  <si>
    <t>Team America: World Police </t>
  </si>
  <si>
    <t>Texas Chainsaw 3D </t>
  </si>
  <si>
    <t>Copycat </t>
  </si>
  <si>
    <t>Scary Movie 5 </t>
  </si>
  <si>
    <t>Paint Your Wagon </t>
  </si>
  <si>
    <t>Joshua Logan</t>
  </si>
  <si>
    <t>Comedy|Drama|Musical|Romance|Western</t>
  </si>
  <si>
    <t>Milk </t>
  </si>
  <si>
    <t>Risen </t>
  </si>
  <si>
    <t>Action|Adventure|Drama|Mystery</t>
  </si>
  <si>
    <t>Ghost Ship </t>
  </si>
  <si>
    <t>Steve Beck</t>
  </si>
  <si>
    <t>A Very Harold &amp; Kumar 3D Christmas </t>
  </si>
  <si>
    <t>Todd Strauss-Schulson</t>
  </si>
  <si>
    <t>Wild Things </t>
  </si>
  <si>
    <t>John McNaughton</t>
  </si>
  <si>
    <t>The Stepfather </t>
  </si>
  <si>
    <t>Nelson McCormick</t>
  </si>
  <si>
    <t>The Debt </t>
  </si>
  <si>
    <t>High Fidelity </t>
  </si>
  <si>
    <t>One Missed Call </t>
  </si>
  <si>
    <t>Eric Valette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</si>
  <si>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</si>
  <si>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</si>
  <si>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</si>
  <si>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</si>
  <si>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</si>
  <si>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</si>
  <si>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</si>
  <si>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Andrew Fleming</t>
  </si>
  <si>
    <t>Comedy|Crime|Family|Mystery|Romance|Thriller</t>
  </si>
  <si>
    <t>Daybreakers </t>
  </si>
  <si>
    <t>Michael Spierig</t>
  </si>
  <si>
    <t>She's Out of My League </t>
  </si>
  <si>
    <t>Jim Field Smith</t>
  </si>
  <si>
    <t>Monte Carlo </t>
  </si>
  <si>
    <t>Thomas Bezucha</t>
  </si>
  <si>
    <t>Stay Alive </t>
  </si>
  <si>
    <t>William Brent Bell</t>
  </si>
  <si>
    <t>Quigley Down Under </t>
  </si>
  <si>
    <t>Action|Adventure|Drama|Romance|Western</t>
  </si>
  <si>
    <t>Alpha and Omega </t>
  </si>
  <si>
    <t>Anthony Bell</t>
  </si>
  <si>
    <t>The Covenant </t>
  </si>
  <si>
    <t>Stick It </t>
  </si>
  <si>
    <t>Jessica Bendinger</t>
  </si>
  <si>
    <t>Shorts </t>
  </si>
  <si>
    <t>To Die For </t>
  </si>
  <si>
    <t>Nerve </t>
  </si>
  <si>
    <t>Henry Joost</t>
  </si>
  <si>
    <t>Adventure|Crime|Mystery|Sci-Fi|Thriller</t>
  </si>
  <si>
    <t>Appaloosa </t>
  </si>
  <si>
    <t>Ed Harris</t>
  </si>
  <si>
    <t>Crime|Drama|Western</t>
  </si>
  <si>
    <t>Vampires </t>
  </si>
  <si>
    <t xml:space="preserve">Yu-Gi-Oh! Duel Monsters             </t>
  </si>
  <si>
    <t>Psycho </t>
  </si>
  <si>
    <t>Alfred Hitchcock</t>
  </si>
  <si>
    <t>My Best Friend's Girl </t>
  </si>
  <si>
    <t>Endless Love </t>
  </si>
  <si>
    <t>Shana Feste</t>
  </si>
  <si>
    <t>Georgia Rule </t>
  </si>
  <si>
    <t>Under the Rainbow </t>
  </si>
  <si>
    <t>Steve Rash</t>
  </si>
  <si>
    <t>Ladyhawke </t>
  </si>
  <si>
    <t>Adventure|Comedy|Drama|Fantasy</t>
  </si>
  <si>
    <t>Simon Birch </t>
  </si>
  <si>
    <t>Reign Over Me </t>
  </si>
  <si>
    <t>Mike Binder</t>
  </si>
  <si>
    <t>Into the Wild </t>
  </si>
  <si>
    <t>Adventure|Biography|Drama</t>
  </si>
  <si>
    <t>School for Scoundrels </t>
  </si>
  <si>
    <t>Silent Hill: Revelation 3D </t>
  </si>
  <si>
    <t>Michael J. Bassett</t>
  </si>
  <si>
    <t>Adventure|Drama|Horror|Mystery|Thriller</t>
  </si>
  <si>
    <t>From Dusk Till Dawn </t>
  </si>
  <si>
    <t>Crime|Fantasy|Horror</t>
  </si>
  <si>
    <t>Pooh's Heffalump Movie </t>
  </si>
  <si>
    <t>Frank Nissen</t>
  </si>
  <si>
    <t>Animation|Family|Fantasy|Mystery</t>
  </si>
  <si>
    <t>Home for the Holidays </t>
  </si>
  <si>
    <t>Kung Fu Hustle </t>
  </si>
  <si>
    <t>Stephen Chow</t>
  </si>
  <si>
    <t>Action|Comedy|Crime|Fantasy</t>
  </si>
  <si>
    <t xml:space="preserve">Fired Up             </t>
  </si>
  <si>
    <t>The Country Bears </t>
  </si>
  <si>
    <t>Peter Hastings</t>
  </si>
  <si>
    <t>Comedy|Family|Music|Musical</t>
  </si>
  <si>
    <t>The Kite Runner </t>
  </si>
  <si>
    <t>Dari</t>
  </si>
  <si>
    <t>21 Grams </t>
  </si>
  <si>
    <t>Paparazzi </t>
  </si>
  <si>
    <t>Paul Abascal</t>
  </si>
  <si>
    <t>A Guy Thing </t>
  </si>
  <si>
    <t>Chris Koch</t>
  </si>
  <si>
    <t>Loser </t>
  </si>
  <si>
    <t>Amy Heckerling</t>
  </si>
  <si>
    <t>Capitalism: A Love Story </t>
  </si>
  <si>
    <t>Michael Moore</t>
  </si>
  <si>
    <t>Crime|Documentary|News</t>
  </si>
  <si>
    <t>The Greatest Story Ever Told </t>
  </si>
  <si>
    <t>George Stevens</t>
  </si>
  <si>
    <t>Secret in Their Eyes </t>
  </si>
  <si>
    <t>Billy Ray</t>
  </si>
  <si>
    <t>Disaster Movie </t>
  </si>
  <si>
    <t>Armored </t>
  </si>
  <si>
    <t>The Man Who Knew Too Little </t>
  </si>
  <si>
    <t>What's Your Number? </t>
  </si>
  <si>
    <t>Mark Mylod</t>
  </si>
  <si>
    <t>Lockout </t>
  </si>
  <si>
    <t>James Mather</t>
  </si>
  <si>
    <t>Envy </t>
  </si>
  <si>
    <t>Crank: High Voltage </t>
  </si>
  <si>
    <t>Bullets Over Broadway </t>
  </si>
  <si>
    <t>One Night with the King </t>
  </si>
  <si>
    <t>Michael O. Sajbel</t>
  </si>
  <si>
    <t>The Quiet American </t>
  </si>
  <si>
    <t>Drama|Mystery|Romance|Thriller|War</t>
  </si>
  <si>
    <t>The Weather Man </t>
  </si>
  <si>
    <t>Undisputed </t>
  </si>
  <si>
    <t>Action|Crime|Drama|Sport</t>
  </si>
  <si>
    <t>Ghost Town </t>
  </si>
  <si>
    <t>12 Rounds </t>
  </si>
  <si>
    <t>Let Me In </t>
  </si>
  <si>
    <t>3 Ninjas Kick Back </t>
  </si>
  <si>
    <t>Charles T. Kanganis</t>
  </si>
  <si>
    <t>Be Kind Rewind </t>
  </si>
  <si>
    <t>Mrs Henderson Presents </t>
  </si>
  <si>
    <t>Comedy|Drama|Music|War</t>
  </si>
  <si>
    <t>Triple 9 </t>
  </si>
  <si>
    <t>Deconstructing Harry </t>
  </si>
  <si>
    <t>Three to Tango </t>
  </si>
  <si>
    <t>Damon Santostefano</t>
  </si>
  <si>
    <t>Burnt </t>
  </si>
  <si>
    <t>We're No Angels </t>
  </si>
  <si>
    <t>Everyone Says I Love You </t>
  </si>
  <si>
    <t>Comedy|Musical|Romance</t>
  </si>
  <si>
    <t>Death Sentence </t>
  </si>
  <si>
    <t>Everybody's Fine </t>
  </si>
  <si>
    <t>Superbabies: Baby Geniuses 2 </t>
  </si>
  <si>
    <t>Bob Clark</t>
  </si>
  <si>
    <t>The Man </t>
  </si>
  <si>
    <t>Code Name: The Cleaner </t>
  </si>
  <si>
    <t>Connie and Carla </t>
  </si>
  <si>
    <t>Sweet Charity </t>
  </si>
  <si>
    <t>Comedy|Drama|Music|Musical|Romance</t>
  </si>
  <si>
    <t>Inherent Vice </t>
  </si>
  <si>
    <t>Comedy|Crime|Drama|Mystery|Romance</t>
  </si>
  <si>
    <t>Doogal </t>
  </si>
  <si>
    <t>Dave Borthwick</t>
  </si>
  <si>
    <t>Battle of the Year </t>
  </si>
  <si>
    <t>Benson Lee</t>
  </si>
  <si>
    <t xml:space="preserve">Perception             </t>
  </si>
  <si>
    <t>An American Carol </t>
  </si>
  <si>
    <t>Machete Kills </t>
  </si>
  <si>
    <t>Willard </t>
  </si>
  <si>
    <t>Glen Morgan</t>
  </si>
  <si>
    <t>Strange Wilderness </t>
  </si>
  <si>
    <t>Topsy-Turvy </t>
  </si>
  <si>
    <t>Mike Leigh</t>
  </si>
  <si>
    <t>Biography|Comedy|Drama|History|Music|Musical</t>
  </si>
  <si>
    <t>Little Boy </t>
  </si>
  <si>
    <t>Alejandro Monteverde</t>
  </si>
  <si>
    <t>A Dangerous Method </t>
  </si>
  <si>
    <t>A Scanner Darkly </t>
  </si>
  <si>
    <t>Animation|Drama|Mystery|Sci-Fi|Thriller</t>
  </si>
  <si>
    <t>Chasing Mavericks </t>
  </si>
  <si>
    <t>Alone in the Dark </t>
  </si>
  <si>
    <t>Bandslam </t>
  </si>
  <si>
    <t>Birth </t>
  </si>
  <si>
    <t>Jonathan Glazer</t>
  </si>
  <si>
    <t>A Most Violent Year </t>
  </si>
  <si>
    <t>J.C. Chandor</t>
  </si>
  <si>
    <t>Passchendaele </t>
  </si>
  <si>
    <t>Paul Gross</t>
  </si>
  <si>
    <t>Flash of Genius </t>
  </si>
  <si>
    <t>Marc Abraham</t>
  </si>
  <si>
    <t>I'm Not There. </t>
  </si>
  <si>
    <t>Todd Haynes</t>
  </si>
  <si>
    <t>The Cold Light of Day </t>
  </si>
  <si>
    <t>Mabrouk El Mechri</t>
  </si>
  <si>
    <t>The Brothers Bloom </t>
  </si>
  <si>
    <t>Adventure|Comedy|Drama|Romance</t>
  </si>
  <si>
    <t>Synecdoche, New York </t>
  </si>
  <si>
    <t>Charlie Kaufman</t>
  </si>
  <si>
    <t>Princess Mononoke </t>
  </si>
  <si>
    <t>Bon voyage </t>
  </si>
  <si>
    <t>Comedy|Drama|Mystery|Romance|Thriller|War</t>
  </si>
  <si>
    <t>Can't Stop the Music </t>
  </si>
  <si>
    <t>Nancy Walker</t>
  </si>
  <si>
    <t>Biography|Comedy|Musical</t>
  </si>
  <si>
    <t>The Proposition </t>
  </si>
  <si>
    <t>Courage </t>
  </si>
  <si>
    <t>Angelo Pizzo</t>
  </si>
  <si>
    <t>Marci X </t>
  </si>
  <si>
    <t>Equilibrium </t>
  </si>
  <si>
    <t>The Children of Huang Shi </t>
  </si>
  <si>
    <t>The Yards </t>
  </si>
  <si>
    <t>The Oogieloves in the Big Balloon Adventure </t>
  </si>
  <si>
    <t>Matthew Diamond</t>
  </si>
  <si>
    <t>By the Sea </t>
  </si>
  <si>
    <t>Steamboy </t>
  </si>
  <si>
    <t>Katsuhiro Ôtomo</t>
  </si>
  <si>
    <t>Action|Adventure|Animation|Family|Sci-Fi|Thriller</t>
  </si>
  <si>
    <t>The Game of Their Lives </t>
  </si>
  <si>
    <t>David Anspaugh</t>
  </si>
  <si>
    <t>All Good Things </t>
  </si>
  <si>
    <t>Andrew Jarecki</t>
  </si>
  <si>
    <t>Crime|Drama|Mystery|Romance|Thriller</t>
  </si>
  <si>
    <t>Rapa Nui </t>
  </si>
  <si>
    <t>CJ7 </t>
  </si>
  <si>
    <t>Les couloirs du temps: Les visiteurs II </t>
  </si>
  <si>
    <t>Comedy|Family|Fantasy|Sci-Fi</t>
  </si>
  <si>
    <t>Dylan Dog: Dead of Night </t>
  </si>
  <si>
    <t>Action|Comedy|Crime|Fantasy|Horror|Mystery|Sci-Fi|Thriller</t>
  </si>
  <si>
    <t>People I Know </t>
  </si>
  <si>
    <t>Daniel Algrant</t>
  </si>
  <si>
    <t xml:space="preserve">The Doombolt Chase             </t>
  </si>
  <si>
    <t>The Tempest </t>
  </si>
  <si>
    <t>Regression </t>
  </si>
  <si>
    <t>The Touch </t>
  </si>
  <si>
    <t>Jane Clark</t>
  </si>
  <si>
    <t>Romance|Short</t>
  </si>
  <si>
    <t>Three Kingdoms: Resurrection of the Dragon </t>
  </si>
  <si>
    <t>Shattered </t>
  </si>
  <si>
    <t>Mike Barker</t>
  </si>
  <si>
    <t>Zambezia </t>
  </si>
  <si>
    <t>Wayne Thornley</t>
  </si>
  <si>
    <t>Ramanujan </t>
  </si>
  <si>
    <t>Gnana Rajasekaran</t>
  </si>
  <si>
    <t>Dwegons and Leprechauns </t>
  </si>
  <si>
    <t>Tom Walsh</t>
  </si>
  <si>
    <t>Animation</t>
  </si>
  <si>
    <t>Hands of Stone </t>
  </si>
  <si>
    <t>Jonathan Jakubowicz</t>
  </si>
  <si>
    <t>Survivor </t>
  </si>
  <si>
    <t>The Frozen Ground </t>
  </si>
  <si>
    <t>Scott Walker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</si>
  <si>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</si>
  <si>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</si>
  <si>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</si>
  <si>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</si>
  <si>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</si>
  <si>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</si>
  <si>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Mark Rosman</t>
  </si>
  <si>
    <t>Scream </t>
  </si>
  <si>
    <t>Thir13en Ghosts </t>
  </si>
  <si>
    <t>The Shining </t>
  </si>
  <si>
    <t>Drama|Horror</t>
  </si>
  <si>
    <t>Back to the Future </t>
  </si>
  <si>
    <t>House on Haunted Hill </t>
  </si>
  <si>
    <t>I Can Do Bad All by Myself </t>
  </si>
  <si>
    <t>Fight Valley </t>
  </si>
  <si>
    <t>Rob Hawk</t>
  </si>
  <si>
    <t>The Switch </t>
  </si>
  <si>
    <t>Just Married </t>
  </si>
  <si>
    <t>The Devil's Double </t>
  </si>
  <si>
    <t xml:space="preserve">Gone, Baby, Gone             </t>
  </si>
  <si>
    <t>Comedy|Drama|Reality-TV|Romance</t>
  </si>
  <si>
    <t>Thomas and the Magic Railroad </t>
  </si>
  <si>
    <t>Britt Allcroft</t>
  </si>
  <si>
    <t>The Crazies </t>
  </si>
  <si>
    <t>Spirited Away </t>
  </si>
  <si>
    <t>Firestorm </t>
  </si>
  <si>
    <t>Alan Yuen</t>
  </si>
  <si>
    <t>The Bounty </t>
  </si>
  <si>
    <t>The Book Thief </t>
  </si>
  <si>
    <t>Brian Percival</t>
  </si>
  <si>
    <t>Sex Drive </t>
  </si>
  <si>
    <t>Adventure|Comedy|Romance</t>
  </si>
  <si>
    <t>Leap Year </t>
  </si>
  <si>
    <t>Anand Tucker</t>
  </si>
  <si>
    <t>The Fall of the Roman Empire </t>
  </si>
  <si>
    <t>Anthony Mann</t>
  </si>
  <si>
    <t>Take Me Home Tonight </t>
  </si>
  <si>
    <t>Michael Dowse</t>
  </si>
  <si>
    <t>Won't Back Down </t>
  </si>
  <si>
    <t>Daniel Barnz</t>
  </si>
  <si>
    <t>The Nutcracker </t>
  </si>
  <si>
    <t>Emile Ardolino</t>
  </si>
  <si>
    <t>Family|Fantasy|Music</t>
  </si>
  <si>
    <t>Kansas City </t>
  </si>
  <si>
    <t>Robert Altman</t>
  </si>
  <si>
    <t>Crime|Drama|Music|Thriller</t>
  </si>
  <si>
    <t>Indignation </t>
  </si>
  <si>
    <t>James Schamus</t>
  </si>
  <si>
    <t>Hebrew</t>
  </si>
  <si>
    <t>The Amityville Horror </t>
  </si>
  <si>
    <t>Andrew Douglas</t>
  </si>
  <si>
    <t>Adaptation. </t>
  </si>
  <si>
    <t>Land of the Dead </t>
  </si>
  <si>
    <t>Out of Inferno </t>
  </si>
  <si>
    <t>Chinese</t>
  </si>
  <si>
    <t>Fear and Loathing in Las Vegas </t>
  </si>
  <si>
    <t>The Invention of Lying </t>
  </si>
  <si>
    <t>Ricky Gervais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</si>
  <si>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</si>
  <si>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</si>
  <si>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</si>
  <si>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</si>
  <si>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</si>
  <si>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</si>
  <si>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</si>
  <si>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</si>
  <si>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</si>
  <si>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Vic Armstrong</t>
  </si>
  <si>
    <t>Action|Drama|Fantasy|Mystery|Thriller</t>
  </si>
  <si>
    <t>The Family Stone </t>
  </si>
  <si>
    <t>Barbershop 2: Back in Business </t>
  </si>
  <si>
    <t>Bad Santa </t>
  </si>
  <si>
    <t>Terry Zwigoff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</si>
  <si>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</si>
  <si>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</si>
  <si>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</si>
  <si>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</si>
  <si>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</si>
  <si>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Biography|Drama|History|Music</t>
  </si>
  <si>
    <t>Prom Night </t>
  </si>
  <si>
    <t>Mean Girls </t>
  </si>
  <si>
    <t>Under the Tuscan Sun </t>
  </si>
  <si>
    <t>Audrey Wells</t>
  </si>
  <si>
    <t>Gosford Park </t>
  </si>
  <si>
    <t xml:space="preserve">The O.C.             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</si>
  <si>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</si>
  <si>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</si>
  <si>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</si>
  <si>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</si>
  <si>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</si>
  <si>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</si>
  <si>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Rick Friedberg</t>
  </si>
  <si>
    <t>The Fog </t>
  </si>
  <si>
    <t>Soul Surfer </t>
  </si>
  <si>
    <t>Sean McNamara</t>
  </si>
  <si>
    <t>Biography|Drama|Family|Sport</t>
  </si>
  <si>
    <t>Catch-22 </t>
  </si>
  <si>
    <t>Comedy|Drama|War</t>
  </si>
  <si>
    <t>Observe and Report </t>
  </si>
  <si>
    <t>Jody Hill</t>
  </si>
  <si>
    <t>Conan the Destroyer </t>
  </si>
  <si>
    <t>Raging Bull </t>
  </si>
  <si>
    <t>Love Happens </t>
  </si>
  <si>
    <t>Brandon Camp</t>
  </si>
  <si>
    <t>Young Sherlock Holmes </t>
  </si>
  <si>
    <t>Fame </t>
  </si>
  <si>
    <t>Kevin Tancharoen</t>
  </si>
  <si>
    <t>127 Hours </t>
  </si>
  <si>
    <t>Small Time Crooks </t>
  </si>
  <si>
    <t>Center Stage </t>
  </si>
  <si>
    <t>Nicholas Hytner</t>
  </si>
  <si>
    <t>Love the Coopers </t>
  </si>
  <si>
    <t>Catch That Kid </t>
  </si>
  <si>
    <t>Bart Freundlich</t>
  </si>
  <si>
    <t>Life as a House </t>
  </si>
  <si>
    <t>Steve Jobs </t>
  </si>
  <si>
    <t>I Love You, Beth Cooper </t>
  </si>
  <si>
    <t>Youth in Revolt </t>
  </si>
  <si>
    <t>The Legend of the Lone Ranger </t>
  </si>
  <si>
    <t>William A. Fraker</t>
  </si>
  <si>
    <t>The Tailor of Panama </t>
  </si>
  <si>
    <t>John Boorman</t>
  </si>
  <si>
    <t>Blow Out </t>
  </si>
  <si>
    <t>Getaway </t>
  </si>
  <si>
    <t>Courtney Solomon</t>
  </si>
  <si>
    <t>The Ice Storm </t>
  </si>
  <si>
    <t>And So It Goes </t>
  </si>
  <si>
    <t>Troop Beverly Hills </t>
  </si>
  <si>
    <t>Jeff Kanew</t>
  </si>
  <si>
    <t>Being Julia </t>
  </si>
  <si>
    <t>István Szabó</t>
  </si>
  <si>
    <t>9½ Weeks </t>
  </si>
  <si>
    <t>Dragonslayer </t>
  </si>
  <si>
    <t>Matthew Robbins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</si>
  <si>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</si>
  <si>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</si>
  <si>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</si>
  <si>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</si>
  <si>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</si>
  <si>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</si>
  <si>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Megaforce </t>
  </si>
  <si>
    <t>Hal Needham</t>
  </si>
  <si>
    <t>Hamlet </t>
  </si>
  <si>
    <t>Mao's Last Dancer </t>
  </si>
  <si>
    <t>Midnight Special </t>
  </si>
  <si>
    <t>Jeff Nichols</t>
  </si>
  <si>
    <t>Anything Else </t>
  </si>
  <si>
    <t>The Railway Man </t>
  </si>
  <si>
    <t>Jonathan Teplitzky</t>
  </si>
  <si>
    <t>Biography|Drama|Romance|War</t>
  </si>
  <si>
    <t xml:space="preserve">Unforgettable             </t>
  </si>
  <si>
    <t>The White Ribbon </t>
  </si>
  <si>
    <t>Michael Haneke</t>
  </si>
  <si>
    <t>Restoration </t>
  </si>
  <si>
    <t>Zack Ward</t>
  </si>
  <si>
    <t>The Wraith </t>
  </si>
  <si>
    <t>Mike Marvin</t>
  </si>
  <si>
    <t>Action|Horror|Romance|Sci-Fi|Thriller</t>
  </si>
  <si>
    <t>The Salton Sea </t>
  </si>
  <si>
    <t>Metallica Through the Never </t>
  </si>
  <si>
    <t>Music</t>
  </si>
  <si>
    <t>The Informers </t>
  </si>
  <si>
    <t>Gregor Jordan</t>
  </si>
  <si>
    <t xml:space="preserve">Carlos             </t>
  </si>
  <si>
    <t>I Come with the Rain </t>
  </si>
  <si>
    <t>Tran Anh Hung</t>
  </si>
  <si>
    <t>One Man's Hero </t>
  </si>
  <si>
    <t>Lance Hool</t>
  </si>
  <si>
    <t>Action|Drama|History|Romance|War|Western</t>
  </si>
  <si>
    <t>Day of the Dead </t>
  </si>
  <si>
    <t>I Am Wrath </t>
  </si>
  <si>
    <t>Renaissance </t>
  </si>
  <si>
    <t>Christian Volckman</t>
  </si>
  <si>
    <t>Action|Animation|Sci-Fi|Thriller</t>
  </si>
  <si>
    <t>Red Sonja </t>
  </si>
  <si>
    <t>Red Lights </t>
  </si>
  <si>
    <t>Rodrigo Cortés</t>
  </si>
  <si>
    <t>Superbad </t>
  </si>
  <si>
    <t>Madea Goes to Jail </t>
  </si>
  <si>
    <t>Wolves </t>
  </si>
  <si>
    <t>David Hayter</t>
  </si>
  <si>
    <t>Step Up 2: The Streets </t>
  </si>
  <si>
    <t>Hoodwinked! </t>
  </si>
  <si>
    <t>Cory Edwards</t>
  </si>
  <si>
    <t>Action|Animation|Comedy|Crime|Family</t>
  </si>
  <si>
    <t>Hotel Rwanda </t>
  </si>
  <si>
    <t>Terry George</t>
  </si>
  <si>
    <t>Hitman </t>
  </si>
  <si>
    <t>Xavier Gens</t>
  </si>
  <si>
    <t>Black Nativity </t>
  </si>
  <si>
    <t>Kasi Lemmons</t>
  </si>
  <si>
    <t>Drama|Family|Music|Musical</t>
  </si>
  <si>
    <t>The Prince </t>
  </si>
  <si>
    <t>Brian A Miller</t>
  </si>
  <si>
    <t>City of Ghosts </t>
  </si>
  <si>
    <t>Matt Dillon</t>
  </si>
  <si>
    <t>The Others </t>
  </si>
  <si>
    <t>Aliens </t>
  </si>
  <si>
    <t>My Fair Lady </t>
  </si>
  <si>
    <t>George Cukor</t>
  </si>
  <si>
    <t>Drama|Family|Musical|Romance</t>
  </si>
  <si>
    <t>I Know What You Did Last Summer </t>
  </si>
  <si>
    <t>Let's Be Cops </t>
  </si>
  <si>
    <t>Sideways </t>
  </si>
  <si>
    <t>Beerfest </t>
  </si>
  <si>
    <t>Halloween </t>
  </si>
  <si>
    <t>Good Boy! </t>
  </si>
  <si>
    <t>John Hoffman</t>
  </si>
  <si>
    <t>Comedy|Drama|Family|Fantasy|Sci-Fi</t>
  </si>
  <si>
    <t>The Best Man Holiday </t>
  </si>
  <si>
    <t>Smokin' Aces </t>
  </si>
  <si>
    <t>Saw 3D: The Final Chapter </t>
  </si>
  <si>
    <t>Kevin Greutert</t>
  </si>
  <si>
    <t>40 Days and 40 Nights </t>
  </si>
  <si>
    <t>A Night at the Roxbury </t>
  </si>
  <si>
    <t>John Fortenberry</t>
  </si>
  <si>
    <t>Beastly </t>
  </si>
  <si>
    <t>The Hills Have Eyes </t>
  </si>
  <si>
    <t>Dickie Roberts: Former Child Star </t>
  </si>
  <si>
    <t>McFarland, USA </t>
  </si>
  <si>
    <t>Lottery Ticket </t>
  </si>
  <si>
    <t>Erik White</t>
  </si>
  <si>
    <t>ATL </t>
  </si>
  <si>
    <t>Chris Robinson</t>
  </si>
  <si>
    <t>Comedy|Crime|Drama|Music|Romance</t>
  </si>
  <si>
    <t>Pitch Perfect </t>
  </si>
  <si>
    <t>Jason Moore</t>
  </si>
  <si>
    <t>Summer Catch </t>
  </si>
  <si>
    <t>A Simple Plan </t>
  </si>
  <si>
    <t>They </t>
  </si>
  <si>
    <t>Robert Harmon</t>
  </si>
  <si>
    <t>Larry the Cable Guy: Health Inspector </t>
  </si>
  <si>
    <t>Trent Cooper</t>
  </si>
  <si>
    <t>The Adventures of Elmo in Grouchland </t>
  </si>
  <si>
    <t>Gary Halvorson</t>
  </si>
  <si>
    <t>Adventure|Comedy|Family|Fantasy|Musical</t>
  </si>
  <si>
    <t>Brooklyn's Finest </t>
  </si>
  <si>
    <t>55 Days at Peking </t>
  </si>
  <si>
    <t>Nicholas Ray</t>
  </si>
  <si>
    <t>Evil Dead </t>
  </si>
  <si>
    <t>Fede Alvarez</t>
  </si>
  <si>
    <t>My Life in Ruins </t>
  </si>
  <si>
    <t>American Dreamz </t>
  </si>
  <si>
    <t>Superman IV: The Quest for Peace </t>
  </si>
  <si>
    <t>Sidney J. Furie</t>
  </si>
  <si>
    <t>How She Move </t>
  </si>
  <si>
    <t>Ian Iqbal Rashid</t>
  </si>
  <si>
    <t>Running Scared </t>
  </si>
  <si>
    <t>Wayne Kramer</t>
  </si>
  <si>
    <t>Bobby Jones: Stroke of Genius </t>
  </si>
  <si>
    <t>Rowdy Herrington</t>
  </si>
  <si>
    <t>Shanghai Surprise </t>
  </si>
  <si>
    <t>Jim Goddard</t>
  </si>
  <si>
    <t>Adventure|Crime|Drama|Romance</t>
  </si>
  <si>
    <t>The Illusionist </t>
  </si>
  <si>
    <t>Roar </t>
  </si>
  <si>
    <t>Noel Marshall</t>
  </si>
  <si>
    <t>Veronica Guerin </t>
  </si>
  <si>
    <t>Escobar: Paradise Lost </t>
  </si>
  <si>
    <t>Andrea Di Stefano</t>
  </si>
  <si>
    <t>Southland Tales </t>
  </si>
  <si>
    <t>Comedy|Mystery|Sci-Fi|Thriller</t>
  </si>
  <si>
    <t>Dragon Hunters </t>
  </si>
  <si>
    <t>Guillaume Ivernel</t>
  </si>
  <si>
    <t>Damnation Alley </t>
  </si>
  <si>
    <t>Jack Smight</t>
  </si>
  <si>
    <t>Sci-Fi</t>
  </si>
  <si>
    <t>The Apparition </t>
  </si>
  <si>
    <t>Todd Lincoln</t>
  </si>
  <si>
    <t>My Girl </t>
  </si>
  <si>
    <t>Howard Zieff</t>
  </si>
  <si>
    <t>Fur: An Imaginary Portrait of Diane Arbus </t>
  </si>
  <si>
    <t>Steven Shainberg</t>
  </si>
  <si>
    <t>Wall Street </t>
  </si>
  <si>
    <t>Sense and Sensibility </t>
  </si>
  <si>
    <t>Becoming Jane </t>
  </si>
  <si>
    <t>Julian Jarrold</t>
  </si>
  <si>
    <t>Sydney White </t>
  </si>
  <si>
    <t>Joe Nussbaum</t>
  </si>
  <si>
    <t>House of Sand and Fog </t>
  </si>
  <si>
    <t>Vadim Perelman</t>
  </si>
  <si>
    <t>Dead Poets Society </t>
  </si>
  <si>
    <t>Dumb &amp; Dumber </t>
  </si>
  <si>
    <t>Peter Farrelly</t>
  </si>
  <si>
    <t>When Harry Met Sally... </t>
  </si>
  <si>
    <t>The Verdict </t>
  </si>
  <si>
    <t>Road Trip </t>
  </si>
  <si>
    <t>Varsity Blues </t>
  </si>
  <si>
    <t>The Artist </t>
  </si>
  <si>
    <t>Michel Hazanavicius</t>
  </si>
  <si>
    <t>The Unborn </t>
  </si>
  <si>
    <t>Moonrise Kingdom </t>
  </si>
  <si>
    <t>The Texas Chainsaw Massacre: The Beginning </t>
  </si>
  <si>
    <t>The Young Messiah </t>
  </si>
  <si>
    <t>Cyrus Nowrasteh</t>
  </si>
  <si>
    <t>The Master of Disguise </t>
  </si>
  <si>
    <t>Perry Andelin Blake</t>
  </si>
  <si>
    <t>Pan's Labyrinth </t>
  </si>
  <si>
    <t>Drama|Fantasy|War</t>
  </si>
  <si>
    <t xml:space="preserve">The Messengers             </t>
  </si>
  <si>
    <t>See Spot Run </t>
  </si>
  <si>
    <t>Action|Comedy|Crime|Family</t>
  </si>
  <si>
    <t>Baby Boy </t>
  </si>
  <si>
    <t>The Roommate </t>
  </si>
  <si>
    <t>Christian E. Christiansen</t>
  </si>
  <si>
    <t>Joe Dirt </t>
  </si>
  <si>
    <t>Double Impact </t>
  </si>
  <si>
    <t>Sheldon Lettich</t>
  </si>
  <si>
    <t>Hot Fuzz </t>
  </si>
  <si>
    <t>Action|Comedy|Mystery</t>
  </si>
  <si>
    <t>The Women </t>
  </si>
  <si>
    <t>Diane English</t>
  </si>
  <si>
    <t>Vicky Cristina Barcelona </t>
  </si>
  <si>
    <t>Arn: The Knight Templar </t>
  </si>
  <si>
    <t>Peter Flinth</t>
  </si>
  <si>
    <t>Swedish</t>
  </si>
  <si>
    <t>Boys and Girls </t>
  </si>
  <si>
    <t>Robert Iscove</t>
  </si>
  <si>
    <t>White Oleander </t>
  </si>
  <si>
    <t>Peter Kosminsky</t>
  </si>
  <si>
    <t>Jennifer's Body </t>
  </si>
  <si>
    <t>Drowning Mona </t>
  </si>
  <si>
    <t>Nick Gomez</t>
  </si>
  <si>
    <t>Comedy|Crime|Mystery</t>
  </si>
  <si>
    <t>Radio Days </t>
  </si>
  <si>
    <t>Remember Me </t>
  </si>
  <si>
    <t>Allen Coulter</t>
  </si>
  <si>
    <t>How to Deal </t>
  </si>
  <si>
    <t>Clare Kilner</t>
  </si>
  <si>
    <t>My Stepmother Is an Alien </t>
  </si>
  <si>
    <t>Philadelphia </t>
  </si>
  <si>
    <t>The Thirteenth Floor </t>
  </si>
  <si>
    <t>Josef Rusnak</t>
  </si>
  <si>
    <t>The Cookout </t>
  </si>
  <si>
    <t>Lance Rivera</t>
  </si>
  <si>
    <t>Meteor </t>
  </si>
  <si>
    <t>Ronald Neame</t>
  </si>
  <si>
    <t>Duets </t>
  </si>
  <si>
    <t>Bruce Paltrow</t>
  </si>
  <si>
    <t>Hollywood Ending </t>
  </si>
  <si>
    <t>Detroit Rock City </t>
  </si>
  <si>
    <t>Adam Rifkin</t>
  </si>
  <si>
    <t>Highlander </t>
  </si>
  <si>
    <t>Things We Lost in the Fire </t>
  </si>
  <si>
    <t>Susanne Bier</t>
  </si>
  <si>
    <t>Steel </t>
  </si>
  <si>
    <t>Kenneth Johnson</t>
  </si>
  <si>
    <t>Action|Crime|Sci-Fi</t>
  </si>
  <si>
    <t>The Immigrant </t>
  </si>
  <si>
    <t>The White Countess </t>
  </si>
  <si>
    <t>James Ivory</t>
  </si>
  <si>
    <t>Trance </t>
  </si>
  <si>
    <t>Soul Plane </t>
  </si>
  <si>
    <t>Jessy Terrero</t>
  </si>
  <si>
    <t>Welcome to the Sticks </t>
  </si>
  <si>
    <t>Dany Boon</t>
  </si>
  <si>
    <t>Good </t>
  </si>
  <si>
    <t>Vicente Amorim</t>
  </si>
  <si>
    <t>Enter the Void </t>
  </si>
  <si>
    <t>Gaspar Noé</t>
  </si>
  <si>
    <t>Vamps </t>
  </si>
  <si>
    <t>Hachi: A Dog's Tale </t>
  </si>
  <si>
    <t>Zulu </t>
  </si>
  <si>
    <t>Jérôme Salle</t>
  </si>
  <si>
    <t>The Homesman </t>
  </si>
  <si>
    <t>Tommy Lee Jones</t>
  </si>
  <si>
    <t>Juwanna Mann </t>
  </si>
  <si>
    <t>Jesse Vaughan</t>
  </si>
  <si>
    <t xml:space="preserve">Lilyhammer             </t>
  </si>
  <si>
    <t>Ararat </t>
  </si>
  <si>
    <t>Madison </t>
  </si>
  <si>
    <t>William Bindley</t>
  </si>
  <si>
    <t>Slow Burn </t>
  </si>
  <si>
    <t>Wayne Beach</t>
  </si>
  <si>
    <t>Wasabi </t>
  </si>
  <si>
    <t>Gérard Krawczyk</t>
  </si>
  <si>
    <t>Slither </t>
  </si>
  <si>
    <t>Comedy|Horror|Sci-Fi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</si>
  <si>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</si>
  <si>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</si>
  <si>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</si>
  <si>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</si>
  <si>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</si>
  <si>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</si>
  <si>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</si>
  <si>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</si>
  <si>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</si>
  <si>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 xml:space="preserve">Scream: The TV Series             </t>
  </si>
  <si>
    <t>The Yellow Handkerchief </t>
  </si>
  <si>
    <t>Udayan Prasad</t>
  </si>
  <si>
    <t>The Color Purple </t>
  </si>
  <si>
    <t>Tidal Wave </t>
  </si>
  <si>
    <t>JK Youn</t>
  </si>
  <si>
    <t>Action|Comedy|Drama|Thriller</t>
  </si>
  <si>
    <t>Korean</t>
  </si>
  <si>
    <t>The Imitation Game </t>
  </si>
  <si>
    <t>Morten Tyldum</t>
  </si>
  <si>
    <t>Private Benjamin </t>
  </si>
  <si>
    <t>Coal Miner's Daughter </t>
  </si>
  <si>
    <t>Diary of a Wimpy Kid </t>
  </si>
  <si>
    <t>Mama </t>
  </si>
  <si>
    <t>Andrés Muschietti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</si>
  <si>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</si>
  <si>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</si>
  <si>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</si>
  <si>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</si>
  <si>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</si>
  <si>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</si>
  <si>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Gillian Armstrong</t>
  </si>
  <si>
    <t>Drama|Family|Romance</t>
  </si>
  <si>
    <t>The Woman in Black </t>
  </si>
  <si>
    <t>James Watkins</t>
  </si>
  <si>
    <t>When a Stranger Calls </t>
  </si>
  <si>
    <t>Big Fat Liar </t>
  </si>
  <si>
    <t>The Deer Hunter </t>
  </si>
  <si>
    <t>Wag the Dog </t>
  </si>
  <si>
    <t>The Lizzie McGuire Movie </t>
  </si>
  <si>
    <t>Jim Fall</t>
  </si>
  <si>
    <t>Adventure|Comedy|Family|Music|Romance</t>
  </si>
  <si>
    <t>Snitch </t>
  </si>
  <si>
    <t>Ric Roman Waugh</t>
  </si>
  <si>
    <t>Krampus </t>
  </si>
  <si>
    <t>Michael Dougherty</t>
  </si>
  <si>
    <t>The Faculty </t>
  </si>
  <si>
    <t>What's Love Got to Do with It </t>
  </si>
  <si>
    <t>Cop Land </t>
  </si>
  <si>
    <t>Not Another Teen Movie </t>
  </si>
  <si>
    <t>Joel Gallen</t>
  </si>
  <si>
    <t>End of Watch </t>
  </si>
  <si>
    <t>The Skulls </t>
  </si>
  <si>
    <t>The Theory of Everything </t>
  </si>
  <si>
    <t>James Marsh</t>
  </si>
  <si>
    <t>Malibu's Most Wanted </t>
  </si>
  <si>
    <t>Where the Heart Is </t>
  </si>
  <si>
    <t>Matt Williams</t>
  </si>
  <si>
    <t>Lawrence of Arabia </t>
  </si>
  <si>
    <t>Halloween II </t>
  </si>
  <si>
    <t>Rob Zombie</t>
  </si>
  <si>
    <t>Wild </t>
  </si>
  <si>
    <t>The Last House on the Left </t>
  </si>
  <si>
    <t>Dennis Iliadis</t>
  </si>
  <si>
    <t>The Wedding Date </t>
  </si>
  <si>
    <t>Halloween: Resurrection </t>
  </si>
  <si>
    <t>Rick Rosenthal</t>
  </si>
  <si>
    <t>Comedy|Horror|Thriller</t>
  </si>
  <si>
    <t>The Princess Bride </t>
  </si>
  <si>
    <t>The Great Debaters </t>
  </si>
  <si>
    <t>Denzel Washington</t>
  </si>
  <si>
    <t>Drive </t>
  </si>
  <si>
    <t>Nicolas Winding Refn</t>
  </si>
  <si>
    <t>Confessions of a Teenage Drama Queen </t>
  </si>
  <si>
    <t>Sara Sugarman</t>
  </si>
  <si>
    <t>Comedy|Family|Music|Romance</t>
  </si>
  <si>
    <t>The Object of My Affection </t>
  </si>
  <si>
    <t>28 Weeks Later </t>
  </si>
  <si>
    <t>Juan Carlos Fresnadillo</t>
  </si>
  <si>
    <t>When the Game Stands Tall </t>
  </si>
  <si>
    <t>Because of Winn-Dixie </t>
  </si>
  <si>
    <t>Love &amp; Basketball </t>
  </si>
  <si>
    <t>Gina Prince-Bythewood</t>
  </si>
  <si>
    <t>Grosse Pointe Blank </t>
  </si>
  <si>
    <t>All About Steve </t>
  </si>
  <si>
    <t>Phil Traill</t>
  </si>
  <si>
    <t>Book of Shadows: Blair Witch 2 </t>
  </si>
  <si>
    <t>Joe Berlinger</t>
  </si>
  <si>
    <t>Adventure|Fantasy|Horror|Mystery|Thriller</t>
  </si>
  <si>
    <t>The Craft </t>
  </si>
  <si>
    <t>Match Point </t>
  </si>
  <si>
    <t>Ramona and Beezus </t>
  </si>
  <si>
    <t>Elizabeth Allen Rosenbaum</t>
  </si>
  <si>
    <t>The Remains of the Day </t>
  </si>
  <si>
    <t>Boogie Nights </t>
  </si>
  <si>
    <t>Nowhere to Run </t>
  </si>
  <si>
    <t>Flicka </t>
  </si>
  <si>
    <t>Michael Mayer</t>
  </si>
  <si>
    <t>The Hills Have Eyes II </t>
  </si>
  <si>
    <t>Martin Weisz</t>
  </si>
  <si>
    <t>Urban Legends: Final Cut </t>
  </si>
  <si>
    <t>John Ottman</t>
  </si>
  <si>
    <t>Tuck Everlasting </t>
  </si>
  <si>
    <t>The Marine </t>
  </si>
  <si>
    <t>John Bonito</t>
  </si>
  <si>
    <t>Keanu </t>
  </si>
  <si>
    <t>Peter Atencio</t>
  </si>
  <si>
    <t>Country Strong </t>
  </si>
  <si>
    <t>Disturbing Behavior </t>
  </si>
  <si>
    <t>David Nutter</t>
  </si>
  <si>
    <t>The Place Beyond the Pines </t>
  </si>
  <si>
    <t>Derek Cianfrance</t>
  </si>
  <si>
    <t>The November Man </t>
  </si>
  <si>
    <t>Eye of the Beholder </t>
  </si>
  <si>
    <t>Stephan Elliott</t>
  </si>
  <si>
    <t>The Hurt Locker </t>
  </si>
  <si>
    <t>Firestarter </t>
  </si>
  <si>
    <t>Mark L. Lester</t>
  </si>
  <si>
    <t>Killing Them Softly </t>
  </si>
  <si>
    <t>A Most Wanted Man </t>
  </si>
  <si>
    <t>Freddy Got Fingered </t>
  </si>
  <si>
    <t>Tom Green</t>
  </si>
  <si>
    <t>The Pirates Who Don't Do Anything: A VeggieTales Movie </t>
  </si>
  <si>
    <t>Mike Nawrocki</t>
  </si>
  <si>
    <t>U2 3D </t>
  </si>
  <si>
    <t>Catherine Owens</t>
  </si>
  <si>
    <t>Highlander: Endgame </t>
  </si>
  <si>
    <t>Douglas Aarniokoski</t>
  </si>
  <si>
    <t>Idlewild </t>
  </si>
  <si>
    <t>Bryan Barber</t>
  </si>
  <si>
    <t>Crime|Drama|Musical|Romance</t>
  </si>
  <si>
    <t>One Day </t>
  </si>
  <si>
    <t>Lone Scherfig</t>
  </si>
  <si>
    <t>Whip It </t>
  </si>
  <si>
    <t>Drew Barrymore</t>
  </si>
  <si>
    <t>Knockaround Guys </t>
  </si>
  <si>
    <t>Brian Koppelman</t>
  </si>
  <si>
    <t>Confidence </t>
  </si>
  <si>
    <t>James Foley</t>
  </si>
  <si>
    <t>The Muse </t>
  </si>
  <si>
    <t>Albert Brooks</t>
  </si>
  <si>
    <t>De-Lovely </t>
  </si>
  <si>
    <t>New York Stories </t>
  </si>
  <si>
    <t>Barney's Great Adventure </t>
  </si>
  <si>
    <t>Steve Gomer</t>
  </si>
  <si>
    <t>The Man with the Iron Fists </t>
  </si>
  <si>
    <t>RZA</t>
  </si>
  <si>
    <t>Home Fries </t>
  </si>
  <si>
    <t>Here on Earth </t>
  </si>
  <si>
    <t>Mark Piznarski</t>
  </si>
  <si>
    <t>Brazil </t>
  </si>
  <si>
    <t>Raise Your Voice </t>
  </si>
  <si>
    <t>Family|Music|Romance</t>
  </si>
  <si>
    <t xml:space="preserve">The Dead Zone             </t>
  </si>
  <si>
    <t>Drama|Fantasy|Mystery|Sci-Fi</t>
  </si>
  <si>
    <t>The Big Lebowski </t>
  </si>
  <si>
    <t>Black Snake Moan </t>
  </si>
  <si>
    <t>Craig Brewer</t>
  </si>
  <si>
    <t>Dark Blue </t>
  </si>
  <si>
    <t>A Mighty Heart </t>
  </si>
  <si>
    <t>Biography|Drama|History|Thriller|War</t>
  </si>
  <si>
    <t>Whatever It Takes </t>
  </si>
  <si>
    <t>David Raynr</t>
  </si>
  <si>
    <t>Boat Trip </t>
  </si>
  <si>
    <t>Mort Nathan</t>
  </si>
  <si>
    <t>The Importance of Being Earnest </t>
  </si>
  <si>
    <t>The Love Letter </t>
  </si>
  <si>
    <t>Dan Curtis</t>
  </si>
  <si>
    <t>Hoot </t>
  </si>
  <si>
    <t>Wil Shriner</t>
  </si>
  <si>
    <t>In Bruges </t>
  </si>
  <si>
    <t>Martin McDonagh</t>
  </si>
  <si>
    <t>Peeples </t>
  </si>
  <si>
    <t>Tina Gordon Chism</t>
  </si>
  <si>
    <t>The Rocker </t>
  </si>
  <si>
    <t>Peter Cattaneo</t>
  </si>
  <si>
    <t>Post Grad </t>
  </si>
  <si>
    <t>Vicky Jenson</t>
  </si>
  <si>
    <t>Promised Land </t>
  </si>
  <si>
    <t>Whatever Works </t>
  </si>
  <si>
    <t>The In Crowd </t>
  </si>
  <si>
    <t>Mary Lambert</t>
  </si>
  <si>
    <t>Three Burials </t>
  </si>
  <si>
    <t>Adventure|Crime|Drama|Mystery|Western</t>
  </si>
  <si>
    <t>Jakob the Liar </t>
  </si>
  <si>
    <t>Peter Kassovitz</t>
  </si>
  <si>
    <t>Kiss Kiss Bang Bang </t>
  </si>
  <si>
    <t>Idle Hands </t>
  </si>
  <si>
    <t>Rodman Flender</t>
  </si>
  <si>
    <t>Mulholland Drive </t>
  </si>
  <si>
    <t>Blood and Chocolate </t>
  </si>
  <si>
    <t>Katja von Garnier</t>
  </si>
  <si>
    <t>Drama|Fantasy|Horror|Romance</t>
  </si>
  <si>
    <t>You Will Meet a Tall Dark Stranger </t>
  </si>
  <si>
    <t>Never Let Me Go </t>
  </si>
  <si>
    <t>Mark Romanek</t>
  </si>
  <si>
    <t xml:space="preserve">The Company             </t>
  </si>
  <si>
    <t>Transsiberian </t>
  </si>
  <si>
    <t>Brad Anderson</t>
  </si>
  <si>
    <t>The Clan of the Cave Bear </t>
  </si>
  <si>
    <t>Michael Chapman</t>
  </si>
  <si>
    <t>Crazy in Alabama </t>
  </si>
  <si>
    <t>Antonio Banderas</t>
  </si>
  <si>
    <t>Funny Games </t>
  </si>
  <si>
    <t>Listening </t>
  </si>
  <si>
    <t>Khalil Sullins</t>
  </si>
  <si>
    <t>Felicia's Journey </t>
  </si>
  <si>
    <t>Metropolis </t>
  </si>
  <si>
    <t>Fritz Lang</t>
  </si>
  <si>
    <t>District B13 </t>
  </si>
  <si>
    <t>Things to Do in Denver When You're Dead </t>
  </si>
  <si>
    <t>The Assassin </t>
  </si>
  <si>
    <t>Hsiao-Hsien Hou</t>
  </si>
  <si>
    <t>Buffalo Soldiers </t>
  </si>
  <si>
    <t>Comedy|Crime|Drama|Thriller|War</t>
  </si>
  <si>
    <t>The Return </t>
  </si>
  <si>
    <t>Andrey Zvyagintsev</t>
  </si>
  <si>
    <t>Ong-bak 2 </t>
  </si>
  <si>
    <t>Tony Jaa</t>
  </si>
  <si>
    <t>Thai</t>
  </si>
  <si>
    <t>Centurion </t>
  </si>
  <si>
    <t>Action|Adventure|Drama|History|Thriller|War</t>
  </si>
  <si>
    <t>Silent Trigger </t>
  </si>
  <si>
    <t>The Midnight Meat Train </t>
  </si>
  <si>
    <t>Ryûhei Kitamura</t>
  </si>
  <si>
    <t>Winnie Mandela </t>
  </si>
  <si>
    <t>Darrell Roodt</t>
  </si>
  <si>
    <t>The Son of No One </t>
  </si>
  <si>
    <t>Dito Montiel</t>
  </si>
  <si>
    <t>All the Queen's Men </t>
  </si>
  <si>
    <t>Stefan Ruzowitzky</t>
  </si>
  <si>
    <t>Action|Comedy|Drama|War</t>
  </si>
  <si>
    <t>The Good Night </t>
  </si>
  <si>
    <t>Jake Paltrow</t>
  </si>
  <si>
    <t>Comedy|Drama|Fantasy|Music|Romance</t>
  </si>
  <si>
    <t>Bathory: Countess of Blood </t>
  </si>
  <si>
    <t>Juraj Jakubisko</t>
  </si>
  <si>
    <t>Biography|Drama|Fantasy|History</t>
  </si>
  <si>
    <t>Khumba </t>
  </si>
  <si>
    <t>Anthony Silverston</t>
  </si>
  <si>
    <t>Automata </t>
  </si>
  <si>
    <t>Gabe Ibáñez</t>
  </si>
  <si>
    <t>Dungeons &amp; Dragons: Wrath of the Dragon God </t>
  </si>
  <si>
    <t>Gerry Lively</t>
  </si>
  <si>
    <t>Chiamatemi Francesco - Il Papa della gente </t>
  </si>
  <si>
    <t>Daniele Luchetti</t>
  </si>
  <si>
    <t>Biography</t>
  </si>
  <si>
    <t>Shinjuku Incident </t>
  </si>
  <si>
    <t>Tung-Shing Yee</t>
  </si>
  <si>
    <t>Pandaemonium </t>
  </si>
  <si>
    <t>Julien Temple</t>
  </si>
  <si>
    <t>Groundhog Day </t>
  </si>
  <si>
    <t>Magic Mike XXL </t>
  </si>
  <si>
    <t>Gregory Jacobs</t>
  </si>
  <si>
    <t>Romeo + Juliet </t>
  </si>
  <si>
    <t>Sarah's Key </t>
  </si>
  <si>
    <t>Gilles Paquet-Brenner</t>
  </si>
  <si>
    <t>Freedom </t>
  </si>
  <si>
    <t>Peter Cousens</t>
  </si>
  <si>
    <t>Drama|Family|Music</t>
  </si>
  <si>
    <t>Unforgiven </t>
  </si>
  <si>
    <t>Manderlay </t>
  </si>
  <si>
    <t>Lars von Trier</t>
  </si>
  <si>
    <t>Slumdog Millionaire </t>
  </si>
  <si>
    <t>Fatal Attraction </t>
  </si>
  <si>
    <t>Pretty Woman </t>
  </si>
  <si>
    <t xml:space="preserve">Towering Inferno             </t>
  </si>
  <si>
    <t>John Blanchard</t>
  </si>
  <si>
    <t>Crocodile Dundee II </t>
  </si>
  <si>
    <t>John Cornell</t>
  </si>
  <si>
    <t>Broken Horses </t>
  </si>
  <si>
    <t>Vidhu Vinod Chopra</t>
  </si>
  <si>
    <t>Born on the Fourth of July </t>
  </si>
  <si>
    <t>Cool Runnings </t>
  </si>
  <si>
    <t>My Bloody Valentine </t>
  </si>
  <si>
    <t>Stomp the Yard </t>
  </si>
  <si>
    <t>The Spy Who Loved Me </t>
  </si>
  <si>
    <t xml:space="preserve">Ghost Hunters             </t>
  </si>
  <si>
    <t>Urban Legend </t>
  </si>
  <si>
    <t>Jamie Blanks</t>
  </si>
  <si>
    <t>Good Deeds </t>
  </si>
  <si>
    <t>White Fang </t>
  </si>
  <si>
    <t>Randal Kleiser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</si>
  <si>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</si>
  <si>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</si>
  <si>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</si>
  <si>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</si>
  <si>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</si>
  <si>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</si>
  <si>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</si>
  <si>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</si>
  <si>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</si>
  <si>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</si>
  <si>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Adventure|Mystery|Thriller</t>
  </si>
  <si>
    <t>Our Family Wedding </t>
  </si>
  <si>
    <t>Rick Famuyiwa</t>
  </si>
  <si>
    <t>Dead Man on Campus </t>
  </si>
  <si>
    <t>Alan Cohn</t>
  </si>
  <si>
    <t>Tea with Mussolini </t>
  </si>
  <si>
    <t>Franco Zeffirelli</t>
  </si>
  <si>
    <t>Thinner </t>
  </si>
  <si>
    <t>Tom Holland</t>
  </si>
  <si>
    <t>New York, New York </t>
  </si>
  <si>
    <t>Crooklyn </t>
  </si>
  <si>
    <t>I Think I Love My Wife </t>
  </si>
  <si>
    <t>Jason X </t>
  </si>
  <si>
    <t>James Isaac</t>
  </si>
  <si>
    <t>Bobby </t>
  </si>
  <si>
    <t>Emilio Estevez</t>
  </si>
  <si>
    <t>Head Over Heels </t>
  </si>
  <si>
    <t>Comedy|Mystery|Romance</t>
  </si>
  <si>
    <t>Fun Size </t>
  </si>
  <si>
    <t>Josh Schwartz</t>
  </si>
  <si>
    <t>The Diving Bell and the Butterfly </t>
  </si>
  <si>
    <t>Julian Schnabel</t>
  </si>
  <si>
    <t>Little Children </t>
  </si>
  <si>
    <t>Todd Field</t>
  </si>
  <si>
    <t>Gossip </t>
  </si>
  <si>
    <t>Davis Guggenheim</t>
  </si>
  <si>
    <t>A Walk on the Moon </t>
  </si>
  <si>
    <t>Catch a Fire </t>
  </si>
  <si>
    <t>Soul Survivors </t>
  </si>
  <si>
    <t>Stephen Carpenter</t>
  </si>
  <si>
    <t>Jefferson in Paris </t>
  </si>
  <si>
    <t>Easy Virtue </t>
  </si>
  <si>
    <t>Caravans </t>
  </si>
  <si>
    <t>James Fargo</t>
  </si>
  <si>
    <t>Mr. Turner </t>
  </si>
  <si>
    <t>Wild Grass </t>
  </si>
  <si>
    <t>Alain Resnais</t>
  </si>
  <si>
    <t>Amen. </t>
  </si>
  <si>
    <t>Biography|Crime|Drama|War</t>
  </si>
  <si>
    <t>Reign of Assassins </t>
  </si>
  <si>
    <t>Chao-Bin Su</t>
  </si>
  <si>
    <t>The Lucky Ones </t>
  </si>
  <si>
    <t>Margaret </t>
  </si>
  <si>
    <t>Kenneth Lonergan</t>
  </si>
  <si>
    <t>Stan Helsing </t>
  </si>
  <si>
    <t>Bo Zenga</t>
  </si>
  <si>
    <t>Flipped </t>
  </si>
  <si>
    <t>Brokeback Mountain </t>
  </si>
  <si>
    <t>Clueless </t>
  </si>
  <si>
    <t>Far from Heaven </t>
  </si>
  <si>
    <t>Hot Tub Time Machine 2 </t>
  </si>
  <si>
    <t xml:space="preserve">Dekalog             </t>
  </si>
  <si>
    <t>Polish</t>
  </si>
  <si>
    <t>Quills </t>
  </si>
  <si>
    <t>Seven Psychopaths </t>
  </si>
  <si>
    <t>The Caveman's Valentine </t>
  </si>
  <si>
    <t>Crime|Drama|Music|Mystery|Thriller</t>
  </si>
  <si>
    <t xml:space="preserve">The Border             </t>
  </si>
  <si>
    <t>Downfall </t>
  </si>
  <si>
    <t>The Sea Inside </t>
  </si>
  <si>
    <t>Under the Skin </t>
  </si>
  <si>
    <t>Good Morning, Vietnam </t>
  </si>
  <si>
    <t>Biography|Comedy|Drama|War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</si>
  <si>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</si>
  <si>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</si>
  <si>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</si>
  <si>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</si>
  <si>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</si>
  <si>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</si>
  <si>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</si>
  <si>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</si>
  <si>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Danny Leiner</t>
  </si>
  <si>
    <t>Young Guns </t>
  </si>
  <si>
    <t>Christopher Cain</t>
  </si>
  <si>
    <t>St. Vincent </t>
  </si>
  <si>
    <t>Theodore Melfi</t>
  </si>
  <si>
    <t>About Last Night </t>
  </si>
  <si>
    <t>10 Things I Hate About You </t>
  </si>
  <si>
    <t>The New Guy </t>
  </si>
  <si>
    <t>Ed Decter</t>
  </si>
  <si>
    <t>Loaded Weapon 1 </t>
  </si>
  <si>
    <t>Gene Quintano</t>
  </si>
  <si>
    <t>The Shallows </t>
  </si>
  <si>
    <t>The Butterfly Effect </t>
  </si>
  <si>
    <t>Eric Bress</t>
  </si>
  <si>
    <t>Snow Day </t>
  </si>
  <si>
    <t>This Christmas </t>
  </si>
  <si>
    <t>Preston A. Whitmore II</t>
  </si>
  <si>
    <t>Baby Geniuses </t>
  </si>
  <si>
    <t>Comedy|Crime|Family|Sci-Fi</t>
  </si>
  <si>
    <t>The Big Hit </t>
  </si>
  <si>
    <t>Kirk Wong</t>
  </si>
  <si>
    <t>Harriet the Spy </t>
  </si>
  <si>
    <t>Bronwen Hughes</t>
  </si>
  <si>
    <t>Child's Play 2 </t>
  </si>
  <si>
    <t>John Lafia</t>
  </si>
  <si>
    <t>No Good Deed </t>
  </si>
  <si>
    <t>Sam Miller</t>
  </si>
  <si>
    <t>The Mist </t>
  </si>
  <si>
    <t>Ex Machina </t>
  </si>
  <si>
    <t>Alex Garland</t>
  </si>
  <si>
    <t>Being John Malkovich </t>
  </si>
  <si>
    <t>Two Can Play That Game </t>
  </si>
  <si>
    <t>Mark Brown</t>
  </si>
  <si>
    <t>Earth to Echo </t>
  </si>
  <si>
    <t>Adventure|Family|Sci-Fi</t>
  </si>
  <si>
    <t>Crazy/Beautiful </t>
  </si>
  <si>
    <t>Letters from Iwo Jima </t>
  </si>
  <si>
    <t>The Astronaut Farmer </t>
  </si>
  <si>
    <t>Michael Polish</t>
  </si>
  <si>
    <t>Woo </t>
  </si>
  <si>
    <t>Daisy von Scherler Mayer</t>
  </si>
  <si>
    <t>Room </t>
  </si>
  <si>
    <t>Lenny Abrahamson</t>
  </si>
  <si>
    <t>Dirty Work </t>
  </si>
  <si>
    <t>Bob Saget</t>
  </si>
  <si>
    <t>Serial Mom </t>
  </si>
  <si>
    <t>John Waters</t>
  </si>
  <si>
    <t>Dick </t>
  </si>
  <si>
    <t xml:space="preserve">Del 1 - Män som hatar kvinnor             </t>
  </si>
  <si>
    <t>Light It Up </t>
  </si>
  <si>
    <t>Craig Bolotin</t>
  </si>
  <si>
    <t>54 </t>
  </si>
  <si>
    <t>Mark Christopher</t>
  </si>
  <si>
    <t>Bubble Boy </t>
  </si>
  <si>
    <t>Blair Hayes</t>
  </si>
  <si>
    <t>Adventure|Comedy|Romance|Sci-Fi</t>
  </si>
  <si>
    <t>Birthday Girl </t>
  </si>
  <si>
    <t>Jez Butterworth</t>
  </si>
  <si>
    <t>21 &amp; Over </t>
  </si>
  <si>
    <t>Paris, je t'aime </t>
  </si>
  <si>
    <t>Olivier Assayas</t>
  </si>
  <si>
    <t>Resurrecting the Champ </t>
  </si>
  <si>
    <t>Admission </t>
  </si>
  <si>
    <t>The Widow of Saint-Pierre </t>
  </si>
  <si>
    <t>Patrice Leconte</t>
  </si>
  <si>
    <t>Chloe </t>
  </si>
  <si>
    <t>Faithful </t>
  </si>
  <si>
    <t>Paul Mazursky</t>
  </si>
  <si>
    <t>Find Me Guilty </t>
  </si>
  <si>
    <t>The Perks of Being a Wallflower </t>
  </si>
  <si>
    <t>Stephen Chbosky</t>
  </si>
  <si>
    <t>Excessive Force </t>
  </si>
  <si>
    <t>Jon Hess</t>
  </si>
  <si>
    <t>Infamous </t>
  </si>
  <si>
    <t>The Claim </t>
  </si>
  <si>
    <t>The Vatican Tapes </t>
  </si>
  <si>
    <t>Attack the Block </t>
  </si>
  <si>
    <t>Joe Cornish</t>
  </si>
  <si>
    <t>In the Land of Blood and Honey </t>
  </si>
  <si>
    <t>Bosnian</t>
  </si>
  <si>
    <t>The Call </t>
  </si>
  <si>
    <t>Operation Chromite </t>
  </si>
  <si>
    <t>John H. Lee</t>
  </si>
  <si>
    <t>The Crocodile Hunter: Collision Course </t>
  </si>
  <si>
    <t>John Stainton</t>
  </si>
  <si>
    <t>Action|Adventure|Comedy|Family</t>
  </si>
  <si>
    <t>I Love You Phillip Morris </t>
  </si>
  <si>
    <t>Biography|Comedy|Crime|Drama|Romance</t>
  </si>
  <si>
    <t>Quest for Fire </t>
  </si>
  <si>
    <t>None</t>
  </si>
  <si>
    <t>Antwone Fisher </t>
  </si>
  <si>
    <t>The Emperor's Club </t>
  </si>
  <si>
    <t>True Romance </t>
  </si>
  <si>
    <t>Womb </t>
  </si>
  <si>
    <t>Benedek Fliegauf</t>
  </si>
  <si>
    <t>Glengarry Glen Ross </t>
  </si>
  <si>
    <t>The Killer Inside Me </t>
  </si>
  <si>
    <t>Cat People </t>
  </si>
  <si>
    <t>Paul Schrader</t>
  </si>
  <si>
    <t>Sorority Row </t>
  </si>
  <si>
    <t>Stewart Hendler</t>
  </si>
  <si>
    <t>The Prisoner of Zenda </t>
  </si>
  <si>
    <t>John Cromwell</t>
  </si>
  <si>
    <t>Lars and the Real Girl </t>
  </si>
  <si>
    <t>The Boy in the Striped Pajamas </t>
  </si>
  <si>
    <t>Mark Herman</t>
  </si>
  <si>
    <t>Dancer in the Dark </t>
  </si>
  <si>
    <t>Crime|Drama|Musical</t>
  </si>
  <si>
    <t>Oscar and Lucinda </t>
  </si>
  <si>
    <t>The Funeral </t>
  </si>
  <si>
    <t>Abel Ferrara</t>
  </si>
  <si>
    <t>Solitary Man </t>
  </si>
  <si>
    <t>Machete </t>
  </si>
  <si>
    <t>Ethan Maniquis</t>
  </si>
  <si>
    <t>Casino Jack </t>
  </si>
  <si>
    <t>George Hickenlooper</t>
  </si>
  <si>
    <t>The Land Before Time </t>
  </si>
  <si>
    <t>Tae Guk Gi: The Brotherhood of War </t>
  </si>
  <si>
    <t>Je-kyu Kang</t>
  </si>
  <si>
    <t>The Perfect Game </t>
  </si>
  <si>
    <t>William Dear</t>
  </si>
  <si>
    <t>The Exorcist </t>
  </si>
  <si>
    <t>Jaws </t>
  </si>
  <si>
    <t>American Pie </t>
  </si>
  <si>
    <t>Ernest &amp; Celestine </t>
  </si>
  <si>
    <t>Stéphane Aubier</t>
  </si>
  <si>
    <t>Animation|Comedy|Crime|Drama|Family</t>
  </si>
  <si>
    <t>The Golden Child </t>
  </si>
  <si>
    <t>Action|Adventure|Comedy|Fantasy|Mystery</t>
  </si>
  <si>
    <t>Think Like a Man </t>
  </si>
  <si>
    <t>Barbershop </t>
  </si>
  <si>
    <t>Star Trek II: The Wrath of Khan </t>
  </si>
  <si>
    <t>Ace Ventura: Pet Detective </t>
  </si>
  <si>
    <t>WarGames </t>
  </si>
  <si>
    <t>John Badham</t>
  </si>
  <si>
    <t>Witness </t>
  </si>
  <si>
    <t>Act of Valor </t>
  </si>
  <si>
    <t>Mike McCoy</t>
  </si>
  <si>
    <t>Action|Adventure|Drama|Thriller|War</t>
  </si>
  <si>
    <t>Step Up </t>
  </si>
  <si>
    <t>Crime|Drama|Music|Romance</t>
  </si>
  <si>
    <t>Beavis and Butt-Head Do America </t>
  </si>
  <si>
    <t>Mike Judge</t>
  </si>
  <si>
    <t>Adventure|Animation|Comedy|Crime</t>
  </si>
  <si>
    <t>Jackie Brown </t>
  </si>
  <si>
    <t>Harold &amp; Kumar Escape from Guantanamo Bay </t>
  </si>
  <si>
    <t>Chronicle </t>
  </si>
  <si>
    <t>Yentl </t>
  </si>
  <si>
    <t>Time Bandits </t>
  </si>
  <si>
    <t>Adventure|Comedy|Fantasy|Sci-Fi</t>
  </si>
  <si>
    <t>Crossroads </t>
  </si>
  <si>
    <t>Tamra Davis</t>
  </si>
  <si>
    <t>Project X </t>
  </si>
  <si>
    <t>Nima Nourizadeh</t>
  </si>
  <si>
    <t>Patton </t>
  </si>
  <si>
    <t>Franklin J. Schaffner</t>
  </si>
  <si>
    <t>One Hour Photo </t>
  </si>
  <si>
    <t>Quarantine </t>
  </si>
  <si>
    <t>John Erick Dowdle</t>
  </si>
  <si>
    <t>The Eye </t>
  </si>
  <si>
    <t>David Moreau</t>
  </si>
  <si>
    <t>Johnson Family Vacation </t>
  </si>
  <si>
    <t>Christopher Erskin</t>
  </si>
  <si>
    <t>How High </t>
  </si>
  <si>
    <t>The Muppet Christmas Carol </t>
  </si>
  <si>
    <t>Brian Henson</t>
  </si>
  <si>
    <t>Comedy|Drama|Family|Fantasy|Musical</t>
  </si>
  <si>
    <t>Frida </t>
  </si>
  <si>
    <t>Katy Perry: Part of Me </t>
  </si>
  <si>
    <t>Dan Cutforth</t>
  </si>
  <si>
    <t>The Fault in Our Stars </t>
  </si>
  <si>
    <t>Josh Boone</t>
  </si>
  <si>
    <t>Rounders </t>
  </si>
  <si>
    <t>Top Five </t>
  </si>
  <si>
    <t>Prophecy </t>
  </si>
  <si>
    <t>Stir of Echoes </t>
  </si>
  <si>
    <t xml:space="preserve">Spartacus: War of the Damned             </t>
  </si>
  <si>
    <t>Action|Adventure|Biography|Drama|History</t>
  </si>
  <si>
    <t>Philomena </t>
  </si>
  <si>
    <t>The Upside of Anger </t>
  </si>
  <si>
    <t>The Boys from Brazil </t>
  </si>
  <si>
    <t>Aquamarine </t>
  </si>
  <si>
    <t>Paper Towns </t>
  </si>
  <si>
    <t>Jake Schreier</t>
  </si>
  <si>
    <t>My Baby's Daddy </t>
  </si>
  <si>
    <t>Cheryl Dunye</t>
  </si>
  <si>
    <t>Nebraska </t>
  </si>
  <si>
    <t>Tales from the Crypt: Demon Knight </t>
  </si>
  <si>
    <t>Ernest R. Dickerson</t>
  </si>
  <si>
    <t>Max Keeble's Big Move </t>
  </si>
  <si>
    <t>Comedy|Crime|Family</t>
  </si>
  <si>
    <t>Young Adult </t>
  </si>
  <si>
    <t>Crank </t>
  </si>
  <si>
    <t>How to Be a Player </t>
  </si>
  <si>
    <t>Lionel C. Martin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</si>
  <si>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</si>
  <si>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</si>
  <si>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</si>
  <si>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</si>
  <si>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</si>
  <si>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</si>
  <si>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Adventure|Drama|Thriller|War</t>
  </si>
  <si>
    <t>Sorority Boys </t>
  </si>
  <si>
    <t>Wallace Wolodarsky</t>
  </si>
  <si>
    <t>About Time </t>
  </si>
  <si>
    <t>House of Flying Daggers </t>
  </si>
  <si>
    <t>Arbitrage </t>
  </si>
  <si>
    <t>Nicholas Jarecki</t>
  </si>
  <si>
    <t>Project Almanac </t>
  </si>
  <si>
    <t>Dean Israelite</t>
  </si>
  <si>
    <t>Cadillac Records </t>
  </si>
  <si>
    <t>Darnell Martin</t>
  </si>
  <si>
    <t>Screwed </t>
  </si>
  <si>
    <t>Scott Alexander</t>
  </si>
  <si>
    <t>Fortress </t>
  </si>
  <si>
    <t>Stuart Gordon</t>
  </si>
  <si>
    <t>For Your Consideration </t>
  </si>
  <si>
    <t>Christopher Guest</t>
  </si>
  <si>
    <t>Celebrity </t>
  </si>
  <si>
    <t>Running with Scissors </t>
  </si>
  <si>
    <t>From Justin to Kelly </t>
  </si>
  <si>
    <t>Girl 6 </t>
  </si>
  <si>
    <t>In the Cut </t>
  </si>
  <si>
    <t>Jane Campion</t>
  </si>
  <si>
    <t>Two Lovers </t>
  </si>
  <si>
    <t>Last Orders </t>
  </si>
  <si>
    <t>Fred Schepisi</t>
  </si>
  <si>
    <t>Comedy|Drama|Horror|Sci-Fi</t>
  </si>
  <si>
    <t>The Pursuit of D.B. Cooper </t>
  </si>
  <si>
    <t>Adventure|Crime|Thriller</t>
  </si>
  <si>
    <t>Ravenous </t>
  </si>
  <si>
    <t>Antonia Bird</t>
  </si>
  <si>
    <t>Charlie Bartlett </t>
  </si>
  <si>
    <t>Jon Poll</t>
  </si>
  <si>
    <t>The Great Beauty </t>
  </si>
  <si>
    <t>Paolo Sorrentino</t>
  </si>
  <si>
    <t>The Dangerous Lives of Altar Boys </t>
  </si>
  <si>
    <t>Peter Care</t>
  </si>
  <si>
    <t>Stoker </t>
  </si>
  <si>
    <t>Chan-wook Park</t>
  </si>
  <si>
    <t>2046 </t>
  </si>
  <si>
    <t>Married Life </t>
  </si>
  <si>
    <t>Ira Sachs</t>
  </si>
  <si>
    <t>Duma </t>
  </si>
  <si>
    <t>Carroll Ballard</t>
  </si>
  <si>
    <t>Ondine </t>
  </si>
  <si>
    <t>Brother </t>
  </si>
  <si>
    <t>Takeshi Kitano</t>
  </si>
  <si>
    <t>Welcome to Collinwood </t>
  </si>
  <si>
    <t>Critical Care </t>
  </si>
  <si>
    <t>The Life Before Her Eyes </t>
  </si>
  <si>
    <t>Darling Companion </t>
  </si>
  <si>
    <t>Trade </t>
  </si>
  <si>
    <t>Marco Kreuzpaintner</t>
  </si>
  <si>
    <t>Fateless </t>
  </si>
  <si>
    <t>Lajos Koltai</t>
  </si>
  <si>
    <t>Hungarian</t>
  </si>
  <si>
    <t>Breakfast of Champions </t>
  </si>
  <si>
    <t>Alan Rudolph</t>
  </si>
  <si>
    <t>A Woman, a Gun and a Noodle Shop </t>
  </si>
  <si>
    <t>Cypher </t>
  </si>
  <si>
    <t>Mystery|Romance|Sci-Fi|Thriller</t>
  </si>
  <si>
    <t>City of Life and Death </t>
  </si>
  <si>
    <t>Chuan Lu</t>
  </si>
  <si>
    <t>Legend of Kung Fu Rabbit </t>
  </si>
  <si>
    <t>Lijun Sun</t>
  </si>
  <si>
    <t>Space Battleship Yamato </t>
  </si>
  <si>
    <t>Takashi Yamazaki</t>
  </si>
  <si>
    <t>5 Days of War </t>
  </si>
  <si>
    <t>Triangle </t>
  </si>
  <si>
    <t>Christopher Smith</t>
  </si>
  <si>
    <t>Fantasy|Mystery|Thriller</t>
  </si>
  <si>
    <t>10 Days in a Madhouse </t>
  </si>
  <si>
    <t>Timothy Hines</t>
  </si>
  <si>
    <t>Heaven Is for Real </t>
  </si>
  <si>
    <t>Snatch </t>
  </si>
  <si>
    <t>Dancin' It's On </t>
  </si>
  <si>
    <t>David Winters</t>
  </si>
  <si>
    <t>Family|Musical</t>
  </si>
  <si>
    <t>Pet Sematary </t>
  </si>
  <si>
    <t>Madadayo </t>
  </si>
  <si>
    <t>Akira Kurosawa</t>
  </si>
  <si>
    <t>The Cry of the Owl </t>
  </si>
  <si>
    <t>Jamie Thraves</t>
  </si>
  <si>
    <t>A Tale of Three Cities </t>
  </si>
  <si>
    <t>Mabel Cheung</t>
  </si>
  <si>
    <t>Gremlins </t>
  </si>
  <si>
    <t>Star Wars: Episode IV - A New Hope </t>
  </si>
  <si>
    <t>Dirty Grandpa </t>
  </si>
  <si>
    <t>Dan Mazer</t>
  </si>
  <si>
    <t>Doctor Zhivago </t>
  </si>
  <si>
    <t>Trash </t>
  </si>
  <si>
    <t>Adventure|Crime|Drama|Mystery|Thriller</t>
  </si>
  <si>
    <t>Portuguese</t>
  </si>
  <si>
    <t>High School Musical 3: Senior Year </t>
  </si>
  <si>
    <t>The Fighter </t>
  </si>
  <si>
    <t>Jackass Number Two </t>
  </si>
  <si>
    <t>My Cousin Vinny </t>
  </si>
  <si>
    <t>If I Stay </t>
  </si>
  <si>
    <t>R.J. Cutler</t>
  </si>
  <si>
    <t>Drama|Fantasy|Music|Romance</t>
  </si>
  <si>
    <t>Drive Hard </t>
  </si>
  <si>
    <t>Major League </t>
  </si>
  <si>
    <t>David S. Ward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</si>
  <si>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</si>
  <si>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</si>
  <si>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</si>
  <si>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</si>
  <si>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</si>
  <si>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</si>
  <si>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</si>
  <si>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</si>
  <si>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</si>
  <si>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Rob Pritts</t>
  </si>
  <si>
    <t>Raising Cain </t>
  </si>
  <si>
    <t>F.I.S.T. </t>
  </si>
  <si>
    <t>Invaders from Mars </t>
  </si>
  <si>
    <t>Brooklyn </t>
  </si>
  <si>
    <t>John Crowley</t>
  </si>
  <si>
    <t>Barry Lyndon </t>
  </si>
  <si>
    <t>Adventure|Drama|History|War</t>
  </si>
  <si>
    <t>Out Cold </t>
  </si>
  <si>
    <t>Brendan Malloy</t>
  </si>
  <si>
    <t>The Ladies Man </t>
  </si>
  <si>
    <t>Quartet </t>
  </si>
  <si>
    <t>Dustin Hoffman</t>
  </si>
  <si>
    <t>Tomcats </t>
  </si>
  <si>
    <t>Gregory Poirier</t>
  </si>
  <si>
    <t>Frailty </t>
  </si>
  <si>
    <t>Woman in Gold </t>
  </si>
  <si>
    <t>Simon Curtis</t>
  </si>
  <si>
    <t>Kinsey </t>
  </si>
  <si>
    <t>Army of Darkness </t>
  </si>
  <si>
    <t>Slackers </t>
  </si>
  <si>
    <t>Dewey Nicks</t>
  </si>
  <si>
    <t>What's Eating Gilbert Grape </t>
  </si>
  <si>
    <t>The Visual Bible: The Gospel of John </t>
  </si>
  <si>
    <t>Philip Saville</t>
  </si>
  <si>
    <t>Vera Drake </t>
  </si>
  <si>
    <t>The Guru </t>
  </si>
  <si>
    <t>The Perez Family </t>
  </si>
  <si>
    <t>Inside Llewyn Davis </t>
  </si>
  <si>
    <t>O </t>
  </si>
  <si>
    <t>Tim Blake Nelson</t>
  </si>
  <si>
    <t>Return to the Blue Lagoon </t>
  </si>
  <si>
    <t>William A. Graham</t>
  </si>
  <si>
    <t>The Molly Maguires </t>
  </si>
  <si>
    <t>Martin Ritt</t>
  </si>
  <si>
    <t>Romance &amp; Cigarettes </t>
  </si>
  <si>
    <t>John Turturro</t>
  </si>
  <si>
    <t>Copying Beethoven </t>
  </si>
  <si>
    <t>Agnieszka Holland</t>
  </si>
  <si>
    <t>Brighton Rock </t>
  </si>
  <si>
    <t>Saw V </t>
  </si>
  <si>
    <t>David Hackl</t>
  </si>
  <si>
    <t>Machine Gun McCain </t>
  </si>
  <si>
    <t>Giuliano Montaldo</t>
  </si>
  <si>
    <t>LOL </t>
  </si>
  <si>
    <t>Lisa Azuelos</t>
  </si>
  <si>
    <t>Jindabyne </t>
  </si>
  <si>
    <t>Ray Lawrence</t>
  </si>
  <si>
    <t>Kabhi Alvida Naa Kehna </t>
  </si>
  <si>
    <t>Karan Johar</t>
  </si>
  <si>
    <t>An Ideal Husband </t>
  </si>
  <si>
    <t>The Last Days on Mars </t>
  </si>
  <si>
    <t>Ruairi Robinson</t>
  </si>
  <si>
    <t>Darkness </t>
  </si>
  <si>
    <t>Jaume Balagueró</t>
  </si>
  <si>
    <t>2001: A Space Odyssey </t>
  </si>
  <si>
    <t>E.T. the Extra-Terrestrial </t>
  </si>
  <si>
    <t>Family|Sci-Fi</t>
  </si>
  <si>
    <t>In the Land of Women </t>
  </si>
  <si>
    <t>Jon Kasdan</t>
  </si>
  <si>
    <t>The Blue Butterfly </t>
  </si>
  <si>
    <t>Léa Pool</t>
  </si>
  <si>
    <t>There Goes My Baby </t>
  </si>
  <si>
    <t>Floyd Mutrux</t>
  </si>
  <si>
    <t xml:space="preserve">Lovesick             </t>
  </si>
  <si>
    <t>Housefull </t>
  </si>
  <si>
    <t>Sajid Khan</t>
  </si>
  <si>
    <t>September Dawn </t>
  </si>
  <si>
    <t>Drama|History|Romance|Western</t>
  </si>
  <si>
    <t>For Greater Glory: The True Story of Cristiada </t>
  </si>
  <si>
    <t>Dean Wright</t>
  </si>
  <si>
    <t>La Famille Bélier </t>
  </si>
  <si>
    <t>Eric Lartigau</t>
  </si>
  <si>
    <t>Good Will Hunting </t>
  </si>
  <si>
    <t>Misconduct </t>
  </si>
  <si>
    <t>Shintaro Shimosawa</t>
  </si>
  <si>
    <t>Saw III </t>
  </si>
  <si>
    <t>Darren Lynn Bousman</t>
  </si>
  <si>
    <t>Stripes </t>
  </si>
  <si>
    <t>Bring It On </t>
  </si>
  <si>
    <t>The Purge: Election Year </t>
  </si>
  <si>
    <t>James DeMonaco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</si>
  <si>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</si>
  <si>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</si>
  <si>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</si>
  <si>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</si>
  <si>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</si>
  <si>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</si>
  <si>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Ken Annakin</t>
  </si>
  <si>
    <t>The Mighty Ducks </t>
  </si>
  <si>
    <t>The Grudge </t>
  </si>
  <si>
    <t>Happy Gilmore </t>
  </si>
  <si>
    <t>Jeepers Creepers </t>
  </si>
  <si>
    <t>Bill &amp; Ted's Excellent Adventure </t>
  </si>
  <si>
    <t>Adventure|Comedy|Music|Sci-Fi</t>
  </si>
  <si>
    <t>Oliver! </t>
  </si>
  <si>
    <t>Carol Reed</t>
  </si>
  <si>
    <t>Drama|Family|Musical</t>
  </si>
  <si>
    <t>The Best Exotic Marigold Hotel </t>
  </si>
  <si>
    <t>Recess: School's Out </t>
  </si>
  <si>
    <t>Chuck Sheetz</t>
  </si>
  <si>
    <t>Mad Max Beyond Thunderdome </t>
  </si>
  <si>
    <t>Commando </t>
  </si>
  <si>
    <t>The Boy </t>
  </si>
  <si>
    <t>Devil </t>
  </si>
  <si>
    <t>Friday After Next </t>
  </si>
  <si>
    <t>Marcus Raboy</t>
  </si>
  <si>
    <t>Insidious: Chapter 3 </t>
  </si>
  <si>
    <t>Leigh Whannell</t>
  </si>
  <si>
    <t>The Last Dragon </t>
  </si>
  <si>
    <t>Michael Schultz</t>
  </si>
  <si>
    <t>Action|Comedy|Drama|Music</t>
  </si>
  <si>
    <t>The Lawnmower Man </t>
  </si>
  <si>
    <t>Nick and Norah's Infinite Playlist </t>
  </si>
  <si>
    <t>Peter Sollett</t>
  </si>
  <si>
    <t>Dogma </t>
  </si>
  <si>
    <t>The Banger Sisters </t>
  </si>
  <si>
    <t>Bob Dolman</t>
  </si>
  <si>
    <t>Twilight Zone: The Movie </t>
  </si>
  <si>
    <t>Fantasy|Horror|Sci-Fi</t>
  </si>
  <si>
    <t>Road House </t>
  </si>
  <si>
    <t>A Low Down Dirty Shame </t>
  </si>
  <si>
    <t>Swimfan </t>
  </si>
  <si>
    <t>Employee of the Month </t>
  </si>
  <si>
    <t>Greg Coolidge</t>
  </si>
  <si>
    <t>Can't Hardly Wait </t>
  </si>
  <si>
    <t>The Outsiders </t>
  </si>
  <si>
    <t>Pete's Dragon </t>
  </si>
  <si>
    <t>David Lowery</t>
  </si>
  <si>
    <t>The Dead Zone </t>
  </si>
  <si>
    <t>Sinister 2 </t>
  </si>
  <si>
    <t>Ciarán Foy</t>
  </si>
  <si>
    <t>Sparkle </t>
  </si>
  <si>
    <t>Salim Akil</t>
  </si>
  <si>
    <t>Valentine </t>
  </si>
  <si>
    <t>The Fourth Kind </t>
  </si>
  <si>
    <t>Olatunde Osunsanmi</t>
  </si>
  <si>
    <t>A Prairie Home Companion </t>
  </si>
  <si>
    <t>Sugar Hill </t>
  </si>
  <si>
    <t>Leon Ichaso</t>
  </si>
  <si>
    <t>Invasion U.S.A. </t>
  </si>
  <si>
    <t>Joseph Zito</t>
  </si>
  <si>
    <t>Roll Bounce </t>
  </si>
  <si>
    <t>Rushmore </t>
  </si>
  <si>
    <t>Skyline </t>
  </si>
  <si>
    <t>The Second Best Exotic Marigold Hotel </t>
  </si>
  <si>
    <t>Kit Kittredge: An American Girl </t>
  </si>
  <si>
    <t>Patricia Rozema</t>
  </si>
  <si>
    <t>The Perfect Man </t>
  </si>
  <si>
    <t>Mo' Better Blues </t>
  </si>
  <si>
    <t>Kung Pow: Enter the Fist </t>
  </si>
  <si>
    <t>Tremors </t>
  </si>
  <si>
    <t>Wrong Turn </t>
  </si>
  <si>
    <t>Rob Schmidt</t>
  </si>
  <si>
    <t>The Long Riders </t>
  </si>
  <si>
    <t>Western</t>
  </si>
  <si>
    <t>The Corruptor </t>
  </si>
  <si>
    <t>Mud </t>
  </si>
  <si>
    <t>Reno 911!: Miami </t>
  </si>
  <si>
    <t>Robert Ben Garant</t>
  </si>
  <si>
    <t>One Direction: This Is Us </t>
  </si>
  <si>
    <t>Morgan Spurlock</t>
  </si>
  <si>
    <t>The Goods: Live Hard, Sell Hard </t>
  </si>
  <si>
    <t>Neal Brennan</t>
  </si>
  <si>
    <t>Hey Arnold! The Movie </t>
  </si>
  <si>
    <t>Tuck Tucker</t>
  </si>
  <si>
    <t>My Week with Marilyn </t>
  </si>
  <si>
    <t>The Matador </t>
  </si>
  <si>
    <t>Love Jones </t>
  </si>
  <si>
    <t>Theodore Witcher</t>
  </si>
  <si>
    <t>The Gift </t>
  </si>
  <si>
    <t>Joel Edgerton</t>
  </si>
  <si>
    <t>End of the Spear </t>
  </si>
  <si>
    <t>Jim Hanon</t>
  </si>
  <si>
    <t>Get Over It </t>
  </si>
  <si>
    <t>Office Space </t>
  </si>
  <si>
    <t>Drop Dead Gorgeous </t>
  </si>
  <si>
    <t>Michael Patrick Jann</t>
  </si>
  <si>
    <t>Comedy|Romance|Thriller</t>
  </si>
  <si>
    <t>Big Eyes </t>
  </si>
  <si>
    <t>Biography|Crime|Drama|Romance</t>
  </si>
  <si>
    <t>Very Bad Things </t>
  </si>
  <si>
    <t>Sleepover </t>
  </si>
  <si>
    <t>Body Double </t>
  </si>
  <si>
    <t>MacGruber </t>
  </si>
  <si>
    <t>Jorma Taccone</t>
  </si>
  <si>
    <t>Dirty Pretty Things </t>
  </si>
  <si>
    <t>Movie 43 </t>
  </si>
  <si>
    <t>Over Her Dead Body </t>
  </si>
  <si>
    <t>Jeff Lowell</t>
  </si>
  <si>
    <t>Seeking a Friend for the End of the World </t>
  </si>
  <si>
    <t>Lorene Scafaria</t>
  </si>
  <si>
    <t>Adventure|Comedy|Drama|Romance|Sci-Fi</t>
  </si>
  <si>
    <t>Cedar Rapids </t>
  </si>
  <si>
    <t xml:space="preserve">Bones             </t>
  </si>
  <si>
    <t>American History X </t>
  </si>
  <si>
    <t>The Collection </t>
  </si>
  <si>
    <t>Marcus Dunstan</t>
  </si>
  <si>
    <t>Teacher's Pet </t>
  </si>
  <si>
    <t>Timothy Björklund</t>
  </si>
  <si>
    <t>The Red Violin </t>
  </si>
  <si>
    <t>François Girard</t>
  </si>
  <si>
    <t>Drama|Music|Mystery|Romance</t>
  </si>
  <si>
    <t>The Straight Story </t>
  </si>
  <si>
    <t>Deuces Wild </t>
  </si>
  <si>
    <t>Scott Kalvert</t>
  </si>
  <si>
    <t>Action|Crime|Drama</t>
  </si>
  <si>
    <t>Bad Words </t>
  </si>
  <si>
    <t>Jason Bateman</t>
  </si>
  <si>
    <t>Run, Fatboy, Run </t>
  </si>
  <si>
    <t>David Schwimmer</t>
  </si>
  <si>
    <t>Heartbeeps </t>
  </si>
  <si>
    <t>Allan Arkush</t>
  </si>
  <si>
    <t>Black or White </t>
  </si>
  <si>
    <t>On the Line </t>
  </si>
  <si>
    <t>Eric Bross</t>
  </si>
  <si>
    <t>Rescue Dawn </t>
  </si>
  <si>
    <t>Adventure|Biography|Drama|War</t>
  </si>
  <si>
    <t>Danny Collins </t>
  </si>
  <si>
    <t>Dan Fogelman</t>
  </si>
  <si>
    <t>Jeff, Who Lives at Home </t>
  </si>
  <si>
    <t>Jay Duplass</t>
  </si>
  <si>
    <t>I Am Love </t>
  </si>
  <si>
    <t>Luca Guadagnino</t>
  </si>
  <si>
    <t>Atlas Shrugged II: The Strike </t>
  </si>
  <si>
    <t>John Putch</t>
  </si>
  <si>
    <t>Romeo Is Bleeding </t>
  </si>
  <si>
    <t>Peter Medak</t>
  </si>
  <si>
    <t>The Limey </t>
  </si>
  <si>
    <t>Crash </t>
  </si>
  <si>
    <t>The House of Mirth </t>
  </si>
  <si>
    <t>Terence Davies</t>
  </si>
  <si>
    <t>Malone </t>
  </si>
  <si>
    <t>Harley Cokeliss</t>
  </si>
  <si>
    <t>Peaceful Warrior </t>
  </si>
  <si>
    <t>Bucky Larson: Born to Be a Star </t>
  </si>
  <si>
    <t>Tom Brady</t>
  </si>
  <si>
    <t>Bamboozled </t>
  </si>
  <si>
    <t>The Forest </t>
  </si>
  <si>
    <t>Jason Zada</t>
  </si>
  <si>
    <t>Sphinx </t>
  </si>
  <si>
    <t>While We're Young </t>
  </si>
  <si>
    <t>Noah Baumbach</t>
  </si>
  <si>
    <t>A Better Life </t>
  </si>
  <si>
    <t>Spider </t>
  </si>
  <si>
    <t>Gun Shy </t>
  </si>
  <si>
    <t>Eric Blakeney</t>
  </si>
  <si>
    <t>Nicholas Nickleby </t>
  </si>
  <si>
    <t>The Iceman </t>
  </si>
  <si>
    <t>Krrish </t>
  </si>
  <si>
    <t>Rakesh Roshan</t>
  </si>
  <si>
    <t>Cecil B. DeMented </t>
  </si>
  <si>
    <t>Killer Joe </t>
  </si>
  <si>
    <t>The Joneses </t>
  </si>
  <si>
    <t>Derrick Borte</t>
  </si>
  <si>
    <t>Owning Mahowny </t>
  </si>
  <si>
    <t>Richard Kwietniowski</t>
  </si>
  <si>
    <t>The Brothers Solomon </t>
  </si>
  <si>
    <t>Bob Odenkirk</t>
  </si>
  <si>
    <t>My Blueberry Nights </t>
  </si>
  <si>
    <t>Illuminata </t>
  </si>
  <si>
    <t>Swept Away </t>
  </si>
  <si>
    <t>War, Inc. </t>
  </si>
  <si>
    <t>Joshua Seftel</t>
  </si>
  <si>
    <t>Shaolin Soccer </t>
  </si>
  <si>
    <t>The Brown Bunny </t>
  </si>
  <si>
    <t>Vincent Gallo</t>
  </si>
  <si>
    <t>The Swindle </t>
  </si>
  <si>
    <t>Claude Chabrol</t>
  </si>
  <si>
    <t>Rosewater </t>
  </si>
  <si>
    <t>Jon Stewart</t>
  </si>
  <si>
    <t>The Chambermaid on the Titanic </t>
  </si>
  <si>
    <t>Bigas Luna</t>
  </si>
  <si>
    <t>Coriolanus </t>
  </si>
  <si>
    <t>Ralph Fiennes</t>
  </si>
  <si>
    <t>Imaginary Heroes </t>
  </si>
  <si>
    <t>Dan Harris</t>
  </si>
  <si>
    <t>High Heels and Low Lifes </t>
  </si>
  <si>
    <t>Mel Smith</t>
  </si>
  <si>
    <t>Action|Comedy|Drama</t>
  </si>
  <si>
    <t>World's Greatest Dad </t>
  </si>
  <si>
    <t>Bobcat Goldthwait</t>
  </si>
  <si>
    <t>Severance </t>
  </si>
  <si>
    <t>Edmond </t>
  </si>
  <si>
    <t>Welcome to the Rileys </t>
  </si>
  <si>
    <t>Jake Scott</t>
  </si>
  <si>
    <t>Police Academy: Mission to Moscow </t>
  </si>
  <si>
    <t>Alan Metter</t>
  </si>
  <si>
    <t>Blood Done Sign My Name </t>
  </si>
  <si>
    <t>Cinco de Mayo, La Batalla </t>
  </si>
  <si>
    <t>Rafa Lara</t>
  </si>
  <si>
    <t>Elsa &amp; Fred </t>
  </si>
  <si>
    <t>An Alan Smithee Film: Burn Hollywood Burn </t>
  </si>
  <si>
    <t>Arthur Hiller</t>
  </si>
  <si>
    <t>The Open Road </t>
  </si>
  <si>
    <t>Michael Meredith</t>
  </si>
  <si>
    <t>The Good Guy </t>
  </si>
  <si>
    <t>Julio DePietro</t>
  </si>
  <si>
    <t>Motherhood </t>
  </si>
  <si>
    <t>Katherine Dieckmann</t>
  </si>
  <si>
    <t>Free Style </t>
  </si>
  <si>
    <t>Strangerland </t>
  </si>
  <si>
    <t>Kim Farrant</t>
  </si>
  <si>
    <t>The Janky Promoters </t>
  </si>
  <si>
    <t>Blonde Ambition </t>
  </si>
  <si>
    <t>Scott Marshall</t>
  </si>
  <si>
    <t>The Oxford Murders </t>
  </si>
  <si>
    <t>Álex de la Iglesia</t>
  </si>
  <si>
    <t>The Reef </t>
  </si>
  <si>
    <t>Andrew Traucki</t>
  </si>
  <si>
    <t>Eulogy </t>
  </si>
  <si>
    <t>Michael Clancy</t>
  </si>
  <si>
    <t>White Noise 2: The Light </t>
  </si>
  <si>
    <t>You Got Served: Beat the World </t>
  </si>
  <si>
    <t>Robert Adetuyi</t>
  </si>
  <si>
    <t>Fifty Dead Men Walking </t>
  </si>
  <si>
    <t>Kari Skogland</t>
  </si>
  <si>
    <t>Jungle Shuffle </t>
  </si>
  <si>
    <t>Taedong Park</t>
  </si>
  <si>
    <t>Adventure|Animation</t>
  </si>
  <si>
    <t>Adam Resurrected </t>
  </si>
  <si>
    <t>Of Horses and Men </t>
  </si>
  <si>
    <t>Benedikt Erlingsson</t>
  </si>
  <si>
    <t>It's a Wonderful Afterlife </t>
  </si>
  <si>
    <t>Gurinder Chadha</t>
  </si>
  <si>
    <t>Comedy|Drama|Horror|Romance</t>
  </si>
  <si>
    <t>The Devil's Tomb </t>
  </si>
  <si>
    <t>Jason Connery</t>
  </si>
  <si>
    <t>Partition </t>
  </si>
  <si>
    <t>Vic Sarin</t>
  </si>
  <si>
    <t>Good Intentions </t>
  </si>
  <si>
    <t>Jim Issa</t>
  </si>
  <si>
    <t>The Good, the Bad, the Weird </t>
  </si>
  <si>
    <t>Nurse 3D </t>
  </si>
  <si>
    <t>Gunless </t>
  </si>
  <si>
    <t>William Phillips</t>
  </si>
  <si>
    <t>Action|Comedy|Drama|Western</t>
  </si>
  <si>
    <t>Adventureland </t>
  </si>
  <si>
    <t>The Lost City </t>
  </si>
  <si>
    <t>Andy Garcia</t>
  </si>
  <si>
    <t>Next Friday </t>
  </si>
  <si>
    <t>American Heist </t>
  </si>
  <si>
    <t>Sarik Andreasyan</t>
  </si>
  <si>
    <t>You Only Live Twice </t>
  </si>
  <si>
    <t>Plastic </t>
  </si>
  <si>
    <t>Julian Gilbey</t>
  </si>
  <si>
    <t>Amour </t>
  </si>
  <si>
    <t>Poltergeist III </t>
  </si>
  <si>
    <t>Gary Sherman</t>
  </si>
  <si>
    <t>Re-Kill </t>
  </si>
  <si>
    <t>Valeri Milev</t>
  </si>
  <si>
    <t>It's a Mad, Mad, Mad, Mad World </t>
  </si>
  <si>
    <t>Stanley Kramer</t>
  </si>
  <si>
    <t>Volver </t>
  </si>
  <si>
    <t>Pedro Almodóvar</t>
  </si>
  <si>
    <t>Comedy|Crime|Drama|Mystery</t>
  </si>
  <si>
    <t>Heavy Metal </t>
  </si>
  <si>
    <t>Gerald Potterton</t>
  </si>
  <si>
    <t>Adventure|Animation|Fantasy|Horror|Sci-Fi</t>
  </si>
  <si>
    <t>Gentlemen Broncos </t>
  </si>
  <si>
    <t>Richard III </t>
  </si>
  <si>
    <t>Into the Grizzly Maze </t>
  </si>
  <si>
    <t>Kites </t>
  </si>
  <si>
    <t>Anurag Basu</t>
  </si>
  <si>
    <t>Action|Drama|Romance|Thriller</t>
  </si>
  <si>
    <t>Melancholia </t>
  </si>
  <si>
    <t>Red Dog </t>
  </si>
  <si>
    <t>Kriv Stenders</t>
  </si>
  <si>
    <t>Biography|Comedy|Drama|Family|Romance</t>
  </si>
  <si>
    <t>Jab Tak Hai Jaan </t>
  </si>
  <si>
    <t>Yash Chopra</t>
  </si>
  <si>
    <t>Alien </t>
  </si>
  <si>
    <t>The Texas Chain Saw Massacre </t>
  </si>
  <si>
    <t>The Runaways </t>
  </si>
  <si>
    <t>Floria Sigismondi</t>
  </si>
  <si>
    <t>Fiddler on the Roof </t>
  </si>
  <si>
    <t>Thunderball </t>
  </si>
  <si>
    <t>Detention </t>
  </si>
  <si>
    <t>Loose Cannons </t>
  </si>
  <si>
    <t>Ferzan Ozpetek</t>
  </si>
  <si>
    <t>Set It Off </t>
  </si>
  <si>
    <t>The Best Man </t>
  </si>
  <si>
    <t>Child's Play </t>
  </si>
  <si>
    <t>Sicko </t>
  </si>
  <si>
    <t>The Purge: Anarchy </t>
  </si>
  <si>
    <t>Down to You </t>
  </si>
  <si>
    <t>Kris Isacsson</t>
  </si>
  <si>
    <t>Harold &amp; Kumar Go to White Castle </t>
  </si>
  <si>
    <t>The Contender </t>
  </si>
  <si>
    <t>Boiler Room </t>
  </si>
  <si>
    <t>Ben Younger</t>
  </si>
  <si>
    <t>Trading Places </t>
  </si>
  <si>
    <t>Black Christmas </t>
  </si>
  <si>
    <t>Breakin' All the Rules </t>
  </si>
  <si>
    <t>Daniel Taplitz</t>
  </si>
  <si>
    <t>Henry V </t>
  </si>
  <si>
    <t>Action|Biography|Drama|History|Romance|War</t>
  </si>
  <si>
    <t>The Savages </t>
  </si>
  <si>
    <t>Tamara Jenkins</t>
  </si>
  <si>
    <t>Chasing Papi </t>
  </si>
  <si>
    <t>Linda Mendoza</t>
  </si>
  <si>
    <t>The Way of the Gun </t>
  </si>
  <si>
    <t>Igby Goes Down </t>
  </si>
  <si>
    <t>PCU </t>
  </si>
  <si>
    <t>Hart Bochner</t>
  </si>
  <si>
    <t>The Ultimate Gift </t>
  </si>
  <si>
    <t xml:space="preserve">The Bold and the Beautiful             </t>
  </si>
  <si>
    <t>The Ice Pirates </t>
  </si>
  <si>
    <t>Stewart Raffill</t>
  </si>
  <si>
    <t>Gracie </t>
  </si>
  <si>
    <t>Trust the Man </t>
  </si>
  <si>
    <t>Hamlet 2 </t>
  </si>
  <si>
    <t>Velvet Goldmine </t>
  </si>
  <si>
    <t>The Wailing </t>
  </si>
  <si>
    <t>Hong-jin Na</t>
  </si>
  <si>
    <t>Glee: The 3D Concert Movie </t>
  </si>
  <si>
    <t>The Legend of Suriyothai </t>
  </si>
  <si>
    <t>Chatrichalerm Yukol</t>
  </si>
  <si>
    <t>Two Evil Eyes </t>
  </si>
  <si>
    <t>Dario Argento</t>
  </si>
  <si>
    <t>Barbecue </t>
  </si>
  <si>
    <t>Eric Lavaine</t>
  </si>
  <si>
    <t>All or Nothing </t>
  </si>
  <si>
    <t>Princess Kaiulani </t>
  </si>
  <si>
    <t>Marc Forby</t>
  </si>
  <si>
    <t>Opal Dream </t>
  </si>
  <si>
    <t>Flame and Citron </t>
  </si>
  <si>
    <t>Ole Christian Madsen</t>
  </si>
  <si>
    <t>Danish</t>
  </si>
  <si>
    <t>Undiscovered </t>
  </si>
  <si>
    <t>Meiert Avis</t>
  </si>
  <si>
    <t>Red Riding: In the Year of Our Lord 1974 </t>
  </si>
  <si>
    <t>The Girl on the Train </t>
  </si>
  <si>
    <t>André Téchiné</t>
  </si>
  <si>
    <t>Veronika Decides to Die </t>
  </si>
  <si>
    <t>Emily Young</t>
  </si>
  <si>
    <t>Crocodile Dundee </t>
  </si>
  <si>
    <t>Peter Faiman</t>
  </si>
  <si>
    <t>Ultramarines: A Warhammer 40,000 Movie </t>
  </si>
  <si>
    <t>Martyn Pick</t>
  </si>
  <si>
    <t>Action|Animation|Fantasy|Horror|Mystery|Sci-Fi|Thriller</t>
  </si>
  <si>
    <t>The I Inside </t>
  </si>
  <si>
    <t>Roland Suso Richter</t>
  </si>
  <si>
    <t>Beneath Hill 60 </t>
  </si>
  <si>
    <t>Jeremy Sims</t>
  </si>
  <si>
    <t>Polisse </t>
  </si>
  <si>
    <t>Maïwenn</t>
  </si>
  <si>
    <t>Awake </t>
  </si>
  <si>
    <t>Joby Harold</t>
  </si>
  <si>
    <t xml:space="preserve">Star Wars: The Clone Wars             </t>
  </si>
  <si>
    <t>Action|Adventure|Animation|Drama|Fantasy|Sci-Fi</t>
  </si>
  <si>
    <t>Skin Trade </t>
  </si>
  <si>
    <t>Ekachai Uekrongtham</t>
  </si>
  <si>
    <t>The Lost Boys </t>
  </si>
  <si>
    <t>Crazy Heart </t>
  </si>
  <si>
    <t>The Rose </t>
  </si>
  <si>
    <t>Mark Rydell</t>
  </si>
  <si>
    <t>Baggage Claim </t>
  </si>
  <si>
    <t>David E. Talbert</t>
  </si>
  <si>
    <t>Barbarella </t>
  </si>
  <si>
    <t>Roger Vadim</t>
  </si>
  <si>
    <t>Shipwrecked </t>
  </si>
  <si>
    <t>Nils Gaup</t>
  </si>
  <si>
    <t>Election </t>
  </si>
  <si>
    <t>The Namesake </t>
  </si>
  <si>
    <t>The DUFF </t>
  </si>
  <si>
    <t>Ari Sandel</t>
  </si>
  <si>
    <t>Glitter </t>
  </si>
  <si>
    <t>Vondie Curtis-Hall</t>
  </si>
  <si>
    <t>The Haunting in Connecticut 2: Ghosts of Georgia </t>
  </si>
  <si>
    <t>Tom Elkins</t>
  </si>
  <si>
    <t>Silmido </t>
  </si>
  <si>
    <t>Woo-Suk Kang</t>
  </si>
  <si>
    <t>Bright Star </t>
  </si>
  <si>
    <t>My Name Is Khan </t>
  </si>
  <si>
    <t>All Is Lost </t>
  </si>
  <si>
    <t>Limbo </t>
  </si>
  <si>
    <t>John Sayles</t>
  </si>
  <si>
    <t>Namastey London </t>
  </si>
  <si>
    <t>Vipul Amrutlal Shah</t>
  </si>
  <si>
    <t>The Wind That Shakes the Barley </t>
  </si>
  <si>
    <t>Ken Loach</t>
  </si>
  <si>
    <t>Yeh Jawaani Hai Deewani </t>
  </si>
  <si>
    <t>Ayan Mukerji</t>
  </si>
  <si>
    <t>Quo Vadis </t>
  </si>
  <si>
    <t>Mervyn LeRoy</t>
  </si>
  <si>
    <t>Repo! The Genetic Opera </t>
  </si>
  <si>
    <t>Horror|Musical|Sci-Fi</t>
  </si>
  <si>
    <t>Valley of the Wolves: Iraq </t>
  </si>
  <si>
    <t>Serdar Akar</t>
  </si>
  <si>
    <t>Arabic</t>
  </si>
  <si>
    <t>Pulp Fiction </t>
  </si>
  <si>
    <t>The Muppet Movie </t>
  </si>
  <si>
    <t>James Frawley</t>
  </si>
  <si>
    <t>Nightcrawler </t>
  </si>
  <si>
    <t>Dan Gilroy</t>
  </si>
  <si>
    <t>Club Dread </t>
  </si>
  <si>
    <t>The Sound of Music </t>
  </si>
  <si>
    <t>Biography|Drama|Family|Musical|Romance</t>
  </si>
  <si>
    <t>Splash </t>
  </si>
  <si>
    <t>Little Miss Sunshine </t>
  </si>
  <si>
    <t>Jonathan Dayton</t>
  </si>
  <si>
    <t>Stand by Me </t>
  </si>
  <si>
    <t>28 Days Later... </t>
  </si>
  <si>
    <t>You Got Served </t>
  </si>
  <si>
    <t>Chris Stokes</t>
  </si>
  <si>
    <t>Escape from Alcatraz </t>
  </si>
  <si>
    <t>Don Siegel</t>
  </si>
  <si>
    <t>Brown Sugar </t>
  </si>
  <si>
    <t>A Thin Line Between Love and Hate </t>
  </si>
  <si>
    <t>Martin Lawrence</t>
  </si>
  <si>
    <t>Comedy|Crime|Drama|Romance|Thriller</t>
  </si>
  <si>
    <t>50/50 </t>
  </si>
  <si>
    <t>Shutter </t>
  </si>
  <si>
    <t>Masayuki Ochiai</t>
  </si>
  <si>
    <t>That Awkward Moment </t>
  </si>
  <si>
    <t>Tom Gormican</t>
  </si>
  <si>
    <t>Modern Problems </t>
  </si>
  <si>
    <t>Ken Shapiro</t>
  </si>
  <si>
    <t>Kicks </t>
  </si>
  <si>
    <t>Justin Tipping</t>
  </si>
  <si>
    <t>Much Ado About Nothing </t>
  </si>
  <si>
    <t>On Her Majesty's Secret Service </t>
  </si>
  <si>
    <t>Peter R. Hunt</t>
  </si>
  <si>
    <t xml:space="preserve">The Player             </t>
  </si>
  <si>
    <t>New Nightmare </t>
  </si>
  <si>
    <t>Drive Me Crazy </t>
  </si>
  <si>
    <t>Akeelah and the Bee </t>
  </si>
  <si>
    <t>Doug Atchison</t>
  </si>
  <si>
    <t>Half Baked </t>
  </si>
  <si>
    <t>New in Town </t>
  </si>
  <si>
    <t>Jonas Elmer</t>
  </si>
  <si>
    <t>American Psycho </t>
  </si>
  <si>
    <t>Mary Harron</t>
  </si>
  <si>
    <t>The Good Girl </t>
  </si>
  <si>
    <t>Bon Cop Bad Cop </t>
  </si>
  <si>
    <t>Erik Canuel</t>
  </si>
  <si>
    <t>The Boondock Saints II: All Saints Day </t>
  </si>
  <si>
    <t>Troy Duffy</t>
  </si>
  <si>
    <t>The City of Your Final Destination </t>
  </si>
  <si>
    <t>Enough Said </t>
  </si>
  <si>
    <t>Nicole Holofcener</t>
  </si>
  <si>
    <t>Easy A </t>
  </si>
  <si>
    <t>The Inkwell </t>
  </si>
  <si>
    <t>Matty Rich</t>
  </si>
  <si>
    <t>Shadow of the Vampire </t>
  </si>
  <si>
    <t>Prom </t>
  </si>
  <si>
    <t>The Pallbearer </t>
  </si>
  <si>
    <t>Held Up </t>
  </si>
  <si>
    <t>Woman on Top </t>
  </si>
  <si>
    <t>Fina Torres</t>
  </si>
  <si>
    <t>Howards End </t>
  </si>
  <si>
    <t xml:space="preserve">Preacher             </t>
  </si>
  <si>
    <t>Adventure|Drama|Fantasy|Mystery</t>
  </si>
  <si>
    <t>Anomalisa </t>
  </si>
  <si>
    <t>Duke Johnson</t>
  </si>
  <si>
    <t>Animation|Comedy|Drama|Romance</t>
  </si>
  <si>
    <t>Another Year </t>
  </si>
  <si>
    <t>8 Women </t>
  </si>
  <si>
    <t>François Ozon</t>
  </si>
  <si>
    <t>Comedy|Crime|Musical|Romance</t>
  </si>
  <si>
    <t>Showdown in Little Tokyo </t>
  </si>
  <si>
    <t>Clay Pigeons </t>
  </si>
  <si>
    <t>It's Kind of a Funny Story </t>
  </si>
  <si>
    <t>Anna Boden</t>
  </si>
  <si>
    <t>Made in Dagenham </t>
  </si>
  <si>
    <t>When Did You Last See Your Father? </t>
  </si>
  <si>
    <t>Prefontaine </t>
  </si>
  <si>
    <t>Steve James</t>
  </si>
  <si>
    <t>The Wicked Lady </t>
  </si>
  <si>
    <t>Michael Winner</t>
  </si>
  <si>
    <t>The Secret of Kells </t>
  </si>
  <si>
    <t>Tomm Moore</t>
  </si>
  <si>
    <t>Begin Again </t>
  </si>
  <si>
    <t>John Carney</t>
  </si>
  <si>
    <t>Down in the Valley </t>
  </si>
  <si>
    <t>David Jacobson</t>
  </si>
  <si>
    <t>Brooklyn Rules </t>
  </si>
  <si>
    <t>Michael Corrente</t>
  </si>
  <si>
    <t>Restless </t>
  </si>
  <si>
    <t>Edward Hall</t>
  </si>
  <si>
    <t>The Singing Detective </t>
  </si>
  <si>
    <t>Keith Gordon</t>
  </si>
  <si>
    <t>Comedy|Crime|Musical|Mystery</t>
  </si>
  <si>
    <t>The Land Girls </t>
  </si>
  <si>
    <t>Fido </t>
  </si>
  <si>
    <t>Andrew Currie</t>
  </si>
  <si>
    <t>The Wendell Baker Story </t>
  </si>
  <si>
    <t>Andrew Wilson</t>
  </si>
  <si>
    <t>Wild Target </t>
  </si>
  <si>
    <t>Pathology </t>
  </si>
  <si>
    <t>Marc Schölermann</t>
  </si>
  <si>
    <t xml:space="preserve">Wuthering Heights             </t>
  </si>
  <si>
    <t>10th &amp; Wolf </t>
  </si>
  <si>
    <t>Robert Moresco</t>
  </si>
  <si>
    <t>Dear Wendy </t>
  </si>
  <si>
    <t>Thomas Vinterberg</t>
  </si>
  <si>
    <t>Aloft </t>
  </si>
  <si>
    <t>Claudia Llosa</t>
  </si>
  <si>
    <t>Akira </t>
  </si>
  <si>
    <t>Action|Animation|Sci-Fi</t>
  </si>
  <si>
    <t>The Death and Life of Bobby Z </t>
  </si>
  <si>
    <t>The Rocket: The Legend of Rocket Richard </t>
  </si>
  <si>
    <t>Charles Binamé</t>
  </si>
  <si>
    <t>Swelter </t>
  </si>
  <si>
    <t>Keith Parmer</t>
  </si>
  <si>
    <t>My Lucky Star </t>
  </si>
  <si>
    <t>Imagine Me &amp; You </t>
  </si>
  <si>
    <t>Ol Parker</t>
  </si>
  <si>
    <t>Mr. Church </t>
  </si>
  <si>
    <t>Swimming Pool </t>
  </si>
  <si>
    <t>Green Street 3: Never Back Down </t>
  </si>
  <si>
    <t>James Nunn</t>
  </si>
  <si>
    <t>The Blood of Heroes </t>
  </si>
  <si>
    <t>David Webb Peoples</t>
  </si>
  <si>
    <t>Code of Honor </t>
  </si>
  <si>
    <t>Michael Winnick</t>
  </si>
  <si>
    <t>Driving Miss Daisy </t>
  </si>
  <si>
    <t>Soul Food </t>
  </si>
  <si>
    <t>Rumble in the Bronx </t>
  </si>
  <si>
    <t>Stanley Tong</t>
  </si>
  <si>
    <t>Far from Men </t>
  </si>
  <si>
    <t>David Oelhoffen</t>
  </si>
  <si>
    <t>Drama|War|Western</t>
  </si>
  <si>
    <t>Thank You for Smoking </t>
  </si>
  <si>
    <t>Hostel: Part II </t>
  </si>
  <si>
    <t>Eli Roth</t>
  </si>
  <si>
    <t>An Education </t>
  </si>
  <si>
    <t>Shopgirl </t>
  </si>
  <si>
    <t>The Hotel New Hampshire </t>
  </si>
  <si>
    <t>Tony Richardson</t>
  </si>
  <si>
    <t>Narc </t>
  </si>
  <si>
    <t>Men with Brooms </t>
  </si>
  <si>
    <t>Witless Protection </t>
  </si>
  <si>
    <t>Charles Robert Carner</t>
  </si>
  <si>
    <t>The Work and the Glory </t>
  </si>
  <si>
    <t>Russell Holt</t>
  </si>
  <si>
    <t>Extract </t>
  </si>
  <si>
    <t>Masked and Anonymous </t>
  </si>
  <si>
    <t>Alias Betty </t>
  </si>
  <si>
    <t>Claude Miller</t>
  </si>
  <si>
    <t>Code 46 </t>
  </si>
  <si>
    <t>Drama|Romance|Sci-Fi|Thriller</t>
  </si>
  <si>
    <t>Outside Bet </t>
  </si>
  <si>
    <t>Sacha Bennett</t>
  </si>
  <si>
    <t>Albert Nobbs </t>
  </si>
  <si>
    <t>Rodrigo García</t>
  </si>
  <si>
    <t>Black November </t>
  </si>
  <si>
    <t>Jeta Amata</t>
  </si>
  <si>
    <t>Ta Ra Rum Pum </t>
  </si>
  <si>
    <t>Siddharth Anand</t>
  </si>
  <si>
    <t>Persepolis </t>
  </si>
  <si>
    <t>Vincent Paronnaud</t>
  </si>
  <si>
    <t>Animation|Biography|Drama|War</t>
  </si>
  <si>
    <t>The Hole </t>
  </si>
  <si>
    <t>Adventure|Fantasy|Thriller</t>
  </si>
  <si>
    <t>The Wave </t>
  </si>
  <si>
    <t>Dennis Gansel</t>
  </si>
  <si>
    <t>The Neon Demon </t>
  </si>
  <si>
    <t>Harry Brown </t>
  </si>
  <si>
    <t>Daniel Barber</t>
  </si>
  <si>
    <t>The Omega Code </t>
  </si>
  <si>
    <t>Robert Marcarelli</t>
  </si>
  <si>
    <t>Juno </t>
  </si>
  <si>
    <t>Pound of Flesh </t>
  </si>
  <si>
    <t>Ernie Barbarash</t>
  </si>
  <si>
    <t>Diamonds Are Forever </t>
  </si>
  <si>
    <t>Guy Hamilton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</si>
  <si>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</si>
  <si>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</si>
  <si>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</si>
  <si>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</si>
  <si>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</si>
  <si>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</si>
  <si>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</si>
  <si>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</si>
  <si>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Definitely, Maybe </t>
  </si>
  <si>
    <t>Adam Brooks</t>
  </si>
  <si>
    <t>Jumping the Broom </t>
  </si>
  <si>
    <t>Good Night, and Good Luck. </t>
  </si>
  <si>
    <t>Capote </t>
  </si>
  <si>
    <t>Desperado </t>
  </si>
  <si>
    <t xml:space="preserve">Fargo             </t>
  </si>
  <si>
    <t>Logan's Run </t>
  </si>
  <si>
    <t>Michael Anderson</t>
  </si>
  <si>
    <t>The Man with the Golden Gun </t>
  </si>
  <si>
    <t>Action Jackson </t>
  </si>
  <si>
    <t>The Descent </t>
  </si>
  <si>
    <t>Michael Jordan to the Max </t>
  </si>
  <si>
    <t>Don Kempf</t>
  </si>
  <si>
    <t>Documentary|Sport</t>
  </si>
  <si>
    <t>Devil's Due </t>
  </si>
  <si>
    <t>Matt Bettinelli-Olpin</t>
  </si>
  <si>
    <t>Flirting with Disaster </t>
  </si>
  <si>
    <t>The Devil's Rejects </t>
  </si>
  <si>
    <t>Crime|Horror</t>
  </si>
  <si>
    <t xml:space="preserve">Buffy the Vampire Slayer             </t>
  </si>
  <si>
    <t>Dope </t>
  </si>
  <si>
    <t>In Too Deep </t>
  </si>
  <si>
    <t>House of 1000 Corpses </t>
  </si>
  <si>
    <t>Alien Zone </t>
  </si>
  <si>
    <t>Sharron Miller</t>
  </si>
  <si>
    <t>A Serious Man </t>
  </si>
  <si>
    <t>Get Low </t>
  </si>
  <si>
    <t>Aaron Schneider</t>
  </si>
  <si>
    <t>Warlock </t>
  </si>
  <si>
    <t>Beyond the Lights </t>
  </si>
  <si>
    <t>A Single Man </t>
  </si>
  <si>
    <t>Tom Ford</t>
  </si>
  <si>
    <t>The Last Temptation of Christ </t>
  </si>
  <si>
    <t>Outside Providence </t>
  </si>
  <si>
    <t>Bride &amp; Prejudice </t>
  </si>
  <si>
    <t>Rabbit-Proof Fence </t>
  </si>
  <si>
    <t>Adventure|Biography|Drama|History</t>
  </si>
  <si>
    <t>Who's Your Caddy? </t>
  </si>
  <si>
    <t>Split Second </t>
  </si>
  <si>
    <t>Tony Maylam</t>
  </si>
  <si>
    <t>Action|Crime|Horror|Sci-Fi|Thriller</t>
  </si>
  <si>
    <t xml:space="preserve">Nikita             </t>
  </si>
  <si>
    <t>The Other Side of Heaven </t>
  </si>
  <si>
    <t>Mitch Davis</t>
  </si>
  <si>
    <t xml:space="preserve">Dark Angel             </t>
  </si>
  <si>
    <t>Veer-Zaara </t>
  </si>
  <si>
    <t>Redbelt </t>
  </si>
  <si>
    <t>Cyrus </t>
  </si>
  <si>
    <t>A Dog of Flanders </t>
  </si>
  <si>
    <t>Kevin Brodie</t>
  </si>
  <si>
    <t>Auto Focus </t>
  </si>
  <si>
    <t>Factory Girl </t>
  </si>
  <si>
    <t>We Need to Talk About Kevin </t>
  </si>
  <si>
    <t>Lynne Ramsay</t>
  </si>
  <si>
    <t>The Christmas Candle </t>
  </si>
  <si>
    <t>John Stephenson</t>
  </si>
  <si>
    <t>The Mighty Macs </t>
  </si>
  <si>
    <t>Tim Chambers</t>
  </si>
  <si>
    <t>Losin' It </t>
  </si>
  <si>
    <t>Mother and Child </t>
  </si>
  <si>
    <t>March or Die </t>
  </si>
  <si>
    <t>Dick Richards</t>
  </si>
  <si>
    <t>Les visiteurs </t>
  </si>
  <si>
    <t>Somewhere </t>
  </si>
  <si>
    <t>I Hope They Serve Beer in Hell </t>
  </si>
  <si>
    <t>Bob Gosse</t>
  </si>
  <si>
    <t>Chairman of the Board </t>
  </si>
  <si>
    <t>Alex Zamm</t>
  </si>
  <si>
    <t>Hesher </t>
  </si>
  <si>
    <t>Spencer Susser</t>
  </si>
  <si>
    <t>Dom Hemingway </t>
  </si>
  <si>
    <t>Gerry </t>
  </si>
  <si>
    <t>The Heart of Me </t>
  </si>
  <si>
    <t>Thaddeus O'Sullivan</t>
  </si>
  <si>
    <t>Freeheld </t>
  </si>
  <si>
    <t>The Extra Man </t>
  </si>
  <si>
    <t>Shari Springer Berman</t>
  </si>
  <si>
    <t>Hard to Be a God </t>
  </si>
  <si>
    <t>Aleksey German</t>
  </si>
  <si>
    <t>Ca$h </t>
  </si>
  <si>
    <t>Stephen Milburn Anderson</t>
  </si>
  <si>
    <t>Wah-Wah </t>
  </si>
  <si>
    <t>Richard E. Grant</t>
  </si>
  <si>
    <t>The Boondock Saints </t>
  </si>
  <si>
    <t>Z Storm </t>
  </si>
  <si>
    <t>David Lam</t>
  </si>
  <si>
    <t>Twixt </t>
  </si>
  <si>
    <t>Comedy|Fantasy|Horror|Mystery</t>
  </si>
  <si>
    <t>Snow Queen </t>
  </si>
  <si>
    <t>Vladlen Barbe</t>
  </si>
  <si>
    <t>Alpha and Omega 4: The Legend of the Saw Toothed Cave </t>
  </si>
  <si>
    <t>Richard Rich</t>
  </si>
  <si>
    <t>Action|Adventure|Animation|Comedy|Drama|Family|Fantasy|Thriller</t>
  </si>
  <si>
    <t>Pale Rider </t>
  </si>
  <si>
    <t>Stargate: The Ark of Truth </t>
  </si>
  <si>
    <t>Robert C. Cooper</t>
  </si>
  <si>
    <t>Action|Adventure|Drama|Fantasy|Sci-Fi</t>
  </si>
  <si>
    <t>Dazed and Confused </t>
  </si>
  <si>
    <t>High School Musical 2 </t>
  </si>
  <si>
    <t>Two Lovers and a Bear </t>
  </si>
  <si>
    <t>Kim Nguyen</t>
  </si>
  <si>
    <t>Criminal Activities </t>
  </si>
  <si>
    <t>Jackie Earle Haley</t>
  </si>
  <si>
    <t>Aimee &amp; Jaguar </t>
  </si>
  <si>
    <t>Max Färberböck</t>
  </si>
  <si>
    <t>The Chumscrubber </t>
  </si>
  <si>
    <t>Arie Posin</t>
  </si>
  <si>
    <t>Shade </t>
  </si>
  <si>
    <t>Damian Nieman</t>
  </si>
  <si>
    <t>House at the End of the Street </t>
  </si>
  <si>
    <t>Mark Tonderai</t>
  </si>
  <si>
    <t>Incendies </t>
  </si>
  <si>
    <t>Drama|Mystery|War</t>
  </si>
  <si>
    <t>Remember Me, My Love </t>
  </si>
  <si>
    <t>Perrier's Bounty </t>
  </si>
  <si>
    <t>Ian Fitzgibbon</t>
  </si>
  <si>
    <t>Action|Comedy|Crime|Drama|Romance|Thriller</t>
  </si>
  <si>
    <t>Elite Squad </t>
  </si>
  <si>
    <t>Annabelle </t>
  </si>
  <si>
    <t>Bran Nue Dae </t>
  </si>
  <si>
    <t>Rachel Perkins</t>
  </si>
  <si>
    <t>Comedy|Drama|Musical</t>
  </si>
  <si>
    <t>Boyz n the Hood </t>
  </si>
  <si>
    <t>La Bamba </t>
  </si>
  <si>
    <t>Luis Valdez</t>
  </si>
  <si>
    <t>The Four Seasons </t>
  </si>
  <si>
    <t>Alan Alda</t>
  </si>
  <si>
    <t>Dressed to Kill </t>
  </si>
  <si>
    <t>Mystery|Romance|Thriller</t>
  </si>
  <si>
    <t>The Adventures of Huck Finn </t>
  </si>
  <si>
    <t>Adventure|Comedy|Drama|Family</t>
  </si>
  <si>
    <t>Go </t>
  </si>
  <si>
    <t>Friends with Money </t>
  </si>
  <si>
    <t>The Andromeda Strain </t>
  </si>
  <si>
    <t>Bats </t>
  </si>
  <si>
    <t>Louis Morneau</t>
  </si>
  <si>
    <t>Nowhere in Africa </t>
  </si>
  <si>
    <t>Caroline Link</t>
  </si>
  <si>
    <t>Shame </t>
  </si>
  <si>
    <t>Layer Cake </t>
  </si>
  <si>
    <t>The Work and the Glory II: American Zion </t>
  </si>
  <si>
    <t>Sterling Van Wagenen</t>
  </si>
  <si>
    <t>The East </t>
  </si>
  <si>
    <t>Zal Batmanglij</t>
  </si>
  <si>
    <t>A Home at the End of the World </t>
  </si>
  <si>
    <t>Aberdeen </t>
  </si>
  <si>
    <t>Hans Petter Moland</t>
  </si>
  <si>
    <t>The Messenger </t>
  </si>
  <si>
    <t>Oren Moverman</t>
  </si>
  <si>
    <t>Tracker </t>
  </si>
  <si>
    <t>Ian Sharp</t>
  </si>
  <si>
    <t>Action|Adventure|Drama|Western</t>
  </si>
  <si>
    <t>Control </t>
  </si>
  <si>
    <t>The Terminator </t>
  </si>
  <si>
    <t>Good Bye Lenin! </t>
  </si>
  <si>
    <t>Wolfgang Becker</t>
  </si>
  <si>
    <t>The Damned United </t>
  </si>
  <si>
    <t>The Return of the Living Dead </t>
  </si>
  <si>
    <t>Dan O'Bannon</t>
  </si>
  <si>
    <t xml:space="preserve">Gomorrah             </t>
  </si>
  <si>
    <t>Mallrats </t>
  </si>
  <si>
    <t>Grease </t>
  </si>
  <si>
    <t>Musical|Romance</t>
  </si>
  <si>
    <t>Platoon </t>
  </si>
  <si>
    <t>Fahrenheit 9/11 </t>
  </si>
  <si>
    <t>Documentary|Drama|War</t>
  </si>
  <si>
    <t>Butch Cassidy and the Sundance Kid </t>
  </si>
  <si>
    <t>George Roy Hill</t>
  </si>
  <si>
    <t>Biography|Crime|Drama|Western</t>
  </si>
  <si>
    <t>Mary Poppins </t>
  </si>
  <si>
    <t>Robert Stevenson</t>
  </si>
  <si>
    <t>Comedy|Family|Fantasy|Musical</t>
  </si>
  <si>
    <t>Ordinary People </t>
  </si>
  <si>
    <t>West Side Story </t>
  </si>
  <si>
    <t>Jerome Robbins</t>
  </si>
  <si>
    <t>Crime|Drama|Musical|Romance|Thriller</t>
  </si>
  <si>
    <t>Caddyshack </t>
  </si>
  <si>
    <t>The Brothers </t>
  </si>
  <si>
    <t>Gary Hardwick</t>
  </si>
  <si>
    <t>The Wood </t>
  </si>
  <si>
    <t>The Usual Suspects </t>
  </si>
  <si>
    <t>A Nightmare on Elm Street 5: The Dream Child </t>
  </si>
  <si>
    <t>Fantasy|Horror|Romance|Thriller</t>
  </si>
  <si>
    <t>Van Wilder: Party Liaison </t>
  </si>
  <si>
    <t>The Wrestler </t>
  </si>
  <si>
    <t>Duel in the Sun </t>
  </si>
  <si>
    <t>King Vidor</t>
  </si>
  <si>
    <t>Best in Show </t>
  </si>
  <si>
    <t>Escape from New York </t>
  </si>
  <si>
    <t>School Daze </t>
  </si>
  <si>
    <t>Daddy Day Camp </t>
  </si>
  <si>
    <t>Fred Savage</t>
  </si>
  <si>
    <t>Mr. Nice Guy </t>
  </si>
  <si>
    <t>Sammo Kam-Bo Hung</t>
  </si>
  <si>
    <t>A Mighty Wind </t>
  </si>
  <si>
    <t>Mystic Pizza </t>
  </si>
  <si>
    <t xml:space="preserve">War &amp; Peace             </t>
  </si>
  <si>
    <t>Sliding Doors </t>
  </si>
  <si>
    <t>Tales from the Hood </t>
  </si>
  <si>
    <t>Rusty Cundieff</t>
  </si>
  <si>
    <t>The Last King of Scotland </t>
  </si>
  <si>
    <t>Halloween 5 </t>
  </si>
  <si>
    <t>Dominique Othenin-Girard</t>
  </si>
  <si>
    <t>Bernie </t>
  </si>
  <si>
    <t>Dolphins and Whales 3D: Tribes of the Ocean </t>
  </si>
  <si>
    <t>Jean-Jacques Mantello</t>
  </si>
  <si>
    <t>Adventure|Documentary|Short</t>
  </si>
  <si>
    <t>Pollock </t>
  </si>
  <si>
    <t>200 Cigarettes </t>
  </si>
  <si>
    <t>Risa Bramon Garcia</t>
  </si>
  <si>
    <t>The Words </t>
  </si>
  <si>
    <t>Brian Klugman</t>
  </si>
  <si>
    <t>Casa de mi Padre </t>
  </si>
  <si>
    <t>Matt Piedmont</t>
  </si>
  <si>
    <t>City Island </t>
  </si>
  <si>
    <t>Raymond De Felitta</t>
  </si>
  <si>
    <t>The Guard </t>
  </si>
  <si>
    <t>John Michael McDonagh</t>
  </si>
  <si>
    <t>College </t>
  </si>
  <si>
    <t>Deb Hagan</t>
  </si>
  <si>
    <t>The Virgin Suicides </t>
  </si>
  <si>
    <t>Little Voice </t>
  </si>
  <si>
    <t>Miss March </t>
  </si>
  <si>
    <t>Zach Cregger</t>
  </si>
  <si>
    <t>Wish I Was Here </t>
  </si>
  <si>
    <t>Zach Braff</t>
  </si>
  <si>
    <t>Simply Irresistible </t>
  </si>
  <si>
    <t>Mark Tarlov</t>
  </si>
  <si>
    <t xml:space="preserve">Veronica Mars             </t>
  </si>
  <si>
    <t>Hedwig and the Angry Inch </t>
  </si>
  <si>
    <t>John Cameron Mitchell</t>
  </si>
  <si>
    <t>Only the Strong </t>
  </si>
  <si>
    <t>Goddess of Love </t>
  </si>
  <si>
    <t>Jon Knautz</t>
  </si>
  <si>
    <t>Shattered Glass </t>
  </si>
  <si>
    <t>Novocaine </t>
  </si>
  <si>
    <t>David Atkins</t>
  </si>
  <si>
    <t>The Business of Strangers </t>
  </si>
  <si>
    <t>Patrick Stettner</t>
  </si>
  <si>
    <t>The Wild Bunch </t>
  </si>
  <si>
    <t>Sam Peckinpah</t>
  </si>
  <si>
    <t>The Wackness </t>
  </si>
  <si>
    <t>The Great Train Robbery </t>
  </si>
  <si>
    <t>Michael Crichton</t>
  </si>
  <si>
    <t>Adventure|Crime|Drama|Thriller</t>
  </si>
  <si>
    <t>Morvern Callar </t>
  </si>
  <si>
    <t>Beastmaster 2: Through the Portal of Time </t>
  </si>
  <si>
    <t>Sylvio Tabet</t>
  </si>
  <si>
    <t>The 5th Quarter </t>
  </si>
  <si>
    <t>Rick Bieber</t>
  </si>
  <si>
    <t>The Flower of Evil </t>
  </si>
  <si>
    <t>The Greatest </t>
  </si>
  <si>
    <t>Snow Flower and the Secret Fan </t>
  </si>
  <si>
    <t>Come Early Morning </t>
  </si>
  <si>
    <t>Joey Lauren Adams</t>
  </si>
  <si>
    <t>Lucky Break </t>
  </si>
  <si>
    <t>Julia </t>
  </si>
  <si>
    <t>Fred Zinnemann</t>
  </si>
  <si>
    <t>Surfer, Dude </t>
  </si>
  <si>
    <t>S.R. Bindler</t>
  </si>
  <si>
    <t>Lake of Fire </t>
  </si>
  <si>
    <t>Greg Marcks</t>
  </si>
  <si>
    <t>Men of War </t>
  </si>
  <si>
    <t>Perry Lang</t>
  </si>
  <si>
    <t>Don McKay </t>
  </si>
  <si>
    <t>Jake Goldberger</t>
  </si>
  <si>
    <t>Deadfall </t>
  </si>
  <si>
    <t>A Shine of Rainbows </t>
  </si>
  <si>
    <t>The Hit List </t>
  </si>
  <si>
    <t>William Kaufman</t>
  </si>
  <si>
    <t xml:space="preserve">Emma             </t>
  </si>
  <si>
    <t>Videodrome </t>
  </si>
  <si>
    <t>L'auberge espagnole </t>
  </si>
  <si>
    <t>Cédric Klapisch</t>
  </si>
  <si>
    <t>Song One </t>
  </si>
  <si>
    <t>Kate Barker-Froyland</t>
  </si>
  <si>
    <t>Winter in Wartime </t>
  </si>
  <si>
    <t>Martin Koolhoven</t>
  </si>
  <si>
    <t>Freaky Deaky </t>
  </si>
  <si>
    <t>Charles Matthau</t>
  </si>
  <si>
    <t>The Train </t>
  </si>
  <si>
    <t>Thriller|War</t>
  </si>
  <si>
    <t>Trade of Innocents </t>
  </si>
  <si>
    <t>Christopher M. Bessette</t>
  </si>
  <si>
    <t>The Protector </t>
  </si>
  <si>
    <t>Prachya Pinkaew</t>
  </si>
  <si>
    <t>Stiff Upper Lips </t>
  </si>
  <si>
    <t>Gary Sinyor</t>
  </si>
  <si>
    <t xml:space="preserve">The Inbetweeners             </t>
  </si>
  <si>
    <t>Bend It Like Beckham </t>
  </si>
  <si>
    <t>Sunshine State </t>
  </si>
  <si>
    <t>Crossover </t>
  </si>
  <si>
    <t>Action|Sport</t>
  </si>
  <si>
    <t>Khiladi 786 </t>
  </si>
  <si>
    <t>Ashish R. Mohan</t>
  </si>
  <si>
    <t>[Rec] 2 </t>
  </si>
  <si>
    <t>Standing Ovation </t>
  </si>
  <si>
    <t>Musical</t>
  </si>
  <si>
    <t>The Sting </t>
  </si>
  <si>
    <t>Chariots of Fire </t>
  </si>
  <si>
    <t>Diary of a Mad Black Woman </t>
  </si>
  <si>
    <t>Darren Grant</t>
  </si>
  <si>
    <t>Shine </t>
  </si>
  <si>
    <t>Don Jon </t>
  </si>
  <si>
    <t>Joseph Gordon-Levitt</t>
  </si>
  <si>
    <t>High Plains Drifter </t>
  </si>
  <si>
    <t>Mystery|Western</t>
  </si>
  <si>
    <t>Ghost World </t>
  </si>
  <si>
    <t>Iris </t>
  </si>
  <si>
    <t>Galaxina </t>
  </si>
  <si>
    <t>William Sachs</t>
  </si>
  <si>
    <t>The Chorus </t>
  </si>
  <si>
    <t>Christophe Barratier</t>
  </si>
  <si>
    <t>Mambo Italiano </t>
  </si>
  <si>
    <t>Émile Gaudreault</t>
  </si>
  <si>
    <t>Wonderland </t>
  </si>
  <si>
    <t>James Cox</t>
  </si>
  <si>
    <t>Do the Right Thing </t>
  </si>
  <si>
    <t>Harvard Man </t>
  </si>
  <si>
    <t>James Toback</t>
  </si>
  <si>
    <t>Le Havre </t>
  </si>
  <si>
    <t>Aki Kaurismäki</t>
  </si>
  <si>
    <t>Irreversible </t>
  </si>
  <si>
    <t>R100 </t>
  </si>
  <si>
    <t>Hitoshi Matsumoto</t>
  </si>
  <si>
    <t>Rang De Basanti </t>
  </si>
  <si>
    <t>Rakeysh Omprakash Mehra</t>
  </si>
  <si>
    <t>Comedy|Drama|History|Romance</t>
  </si>
  <si>
    <t>Animals </t>
  </si>
  <si>
    <t>Collin Schiffli</t>
  </si>
  <si>
    <t>Salvation Boulevard </t>
  </si>
  <si>
    <t>George Ratliff</t>
  </si>
  <si>
    <t>The Ten </t>
  </si>
  <si>
    <t>A Room for Romeo Brass </t>
  </si>
  <si>
    <t>Shane Meadows</t>
  </si>
  <si>
    <t>Headhunters </t>
  </si>
  <si>
    <t>Norwegian</t>
  </si>
  <si>
    <t>Grabbers </t>
  </si>
  <si>
    <t>Jon Wright</t>
  </si>
  <si>
    <t>Comedy|Horror|Sci-Fi|Thriller</t>
  </si>
  <si>
    <t>Saint Ralph </t>
  </si>
  <si>
    <t>Michael McGowan</t>
  </si>
  <si>
    <t>Miss Julie </t>
  </si>
  <si>
    <t>Liv Ullmann</t>
  </si>
  <si>
    <t>Somewhere in Time </t>
  </si>
  <si>
    <t>Dum Maaro Dum </t>
  </si>
  <si>
    <t>Rohan Sippy</t>
  </si>
  <si>
    <t>Insidious: Chapter 2 </t>
  </si>
  <si>
    <t>Saw II </t>
  </si>
  <si>
    <t>10 Cloverfield Lane </t>
  </si>
  <si>
    <t>Dan Trachtenberg</t>
  </si>
  <si>
    <t>Drama|Horror|Mystery|Sci-Fi|Thriller</t>
  </si>
  <si>
    <t>Jackass: The Movie </t>
  </si>
  <si>
    <t>Comedy|Documentary</t>
  </si>
  <si>
    <t>Lights Out </t>
  </si>
  <si>
    <t>David F. Sandberg</t>
  </si>
  <si>
    <t>Paranormal Activity 3 </t>
  </si>
  <si>
    <t>Ouija </t>
  </si>
  <si>
    <t>Stiles White</t>
  </si>
  <si>
    <t>A Nightmare on Elm Street 3: Dream Warriors </t>
  </si>
  <si>
    <t>Instructions Not Included </t>
  </si>
  <si>
    <t>Eugenio Derbez</t>
  </si>
  <si>
    <t>Paranormal Activity 4 </t>
  </si>
  <si>
    <t>The Robe </t>
  </si>
  <si>
    <t>Henry Koster</t>
  </si>
  <si>
    <t>The Return of the Pink Panther </t>
  </si>
  <si>
    <t>Freddy's Dead: The Final Nightmare </t>
  </si>
  <si>
    <t>Monster </t>
  </si>
  <si>
    <t>Patty Jenkins</t>
  </si>
  <si>
    <t>20,000 Leagues Under the Sea </t>
  </si>
  <si>
    <t>Adventure|Drama|Family|Fantasy|Sci-Fi</t>
  </si>
  <si>
    <t>Paranormal Activity: The Marked Ones </t>
  </si>
  <si>
    <t>Christopher Landon</t>
  </si>
  <si>
    <t>The Elephant Man </t>
  </si>
  <si>
    <t>Dallas Buyers Club </t>
  </si>
  <si>
    <t>The Lazarus Effect </t>
  </si>
  <si>
    <t>David Gelb</t>
  </si>
  <si>
    <t>Memento </t>
  </si>
  <si>
    <t>Oculus </t>
  </si>
  <si>
    <t>Mike Flanagan</t>
  </si>
  <si>
    <t>Clerks II </t>
  </si>
  <si>
    <t>Billy Elliot </t>
  </si>
  <si>
    <t>The Way Way Back </t>
  </si>
  <si>
    <t>Nat Faxon</t>
  </si>
  <si>
    <t>House Party 2 </t>
  </si>
  <si>
    <t>George Jackson</t>
  </si>
  <si>
    <t>The Man from Snowy River </t>
  </si>
  <si>
    <t>Adventure|Drama|Family|Romance|Western</t>
  </si>
  <si>
    <t>Doug's 1st Movie </t>
  </si>
  <si>
    <t>Maurice Joyce</t>
  </si>
  <si>
    <t>The Apostle </t>
  </si>
  <si>
    <t>Robert Duvall</t>
  </si>
  <si>
    <t>Mommie Dearest </t>
  </si>
  <si>
    <t>Frank Perry</t>
  </si>
  <si>
    <t>Our Idiot Brother </t>
  </si>
  <si>
    <t>Jesse Peretz</t>
  </si>
  <si>
    <t>Race </t>
  </si>
  <si>
    <t>The Players Club </t>
  </si>
  <si>
    <t>Ice Cube</t>
  </si>
  <si>
    <t>As Above, So Below </t>
  </si>
  <si>
    <t>Addicted </t>
  </si>
  <si>
    <t>Eve's Bayou </t>
  </si>
  <si>
    <t>Still Alice </t>
  </si>
  <si>
    <t>Richard Glatzer</t>
  </si>
  <si>
    <t>The Egyptian </t>
  </si>
  <si>
    <t>Michael Curtiz</t>
  </si>
  <si>
    <t>Nighthawks </t>
  </si>
  <si>
    <t>Bruce Malmuth</t>
  </si>
  <si>
    <t>Friday the 13th Part VIII: Jason Takes Manhattan </t>
  </si>
  <si>
    <t>Rob Hedden</t>
  </si>
  <si>
    <t>Adventure|Horror</t>
  </si>
  <si>
    <t>My Big Fat Greek Wedding </t>
  </si>
  <si>
    <t>Spring Breakers </t>
  </si>
  <si>
    <t>Harmony Korine</t>
  </si>
  <si>
    <t>Halloween: The Curse of Michael Myers </t>
  </si>
  <si>
    <t>Joe Chappelle</t>
  </si>
  <si>
    <t>Y Tu Mamá También </t>
  </si>
  <si>
    <t>Shaun of the Dead </t>
  </si>
  <si>
    <t>The Haunting of Molly Hartley </t>
  </si>
  <si>
    <t>Mickey Liddell</t>
  </si>
  <si>
    <t>Lone Star </t>
  </si>
  <si>
    <t>Halloween 4: The Return of Michael Myers </t>
  </si>
  <si>
    <t>April Fool's Day </t>
  </si>
  <si>
    <t>Fred Walton</t>
  </si>
  <si>
    <t>Diner </t>
  </si>
  <si>
    <t>Lone Wolf McQuade </t>
  </si>
  <si>
    <t>Steve Carver</t>
  </si>
  <si>
    <t>Apollo 18 </t>
  </si>
  <si>
    <t>Gonzalo López-Gallego</t>
  </si>
  <si>
    <t>Sunshine Cleaning </t>
  </si>
  <si>
    <t>Christine Jeffs</t>
  </si>
  <si>
    <t>No Escape </t>
  </si>
  <si>
    <t>The Beastmaster </t>
  </si>
  <si>
    <t>Don Coscarelli</t>
  </si>
  <si>
    <t>Solomon and Sheba </t>
  </si>
  <si>
    <t>Fifty Shades of Black </t>
  </si>
  <si>
    <t>Michael Tiddes</t>
  </si>
  <si>
    <t>Not Easily Broken </t>
  </si>
  <si>
    <t>Bill Duke</t>
  </si>
  <si>
    <t>A Farewell to Arms </t>
  </si>
  <si>
    <t>Frank Borzage</t>
  </si>
  <si>
    <t>The Perfect Match </t>
  </si>
  <si>
    <t>Digimon: The Movie </t>
  </si>
  <si>
    <t>Mamoru Hosoda</t>
  </si>
  <si>
    <t>Saved! </t>
  </si>
  <si>
    <t>Brian Dannelly</t>
  </si>
  <si>
    <t>The Barbarian Invasions </t>
  </si>
  <si>
    <t>Denys Arcand</t>
  </si>
  <si>
    <t>Robin and Marian </t>
  </si>
  <si>
    <t>The Forsaken </t>
  </si>
  <si>
    <t>J.S. Cardone</t>
  </si>
  <si>
    <t>Force 10 from Navarone </t>
  </si>
  <si>
    <t>UHF </t>
  </si>
  <si>
    <t>Jay Levey</t>
  </si>
  <si>
    <t>Grandma's Boy </t>
  </si>
  <si>
    <t>Nicholaus Goossen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</si>
  <si>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</si>
  <si>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</si>
  <si>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</si>
  <si>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</si>
  <si>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</si>
  <si>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</si>
  <si>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Ronan Chapalain</t>
  </si>
  <si>
    <t>The Sweet Hereafter </t>
  </si>
  <si>
    <t>Of Gods and Men </t>
  </si>
  <si>
    <t>Xavier Beauvois</t>
  </si>
  <si>
    <t>Bottle Shock </t>
  </si>
  <si>
    <t>Randall Miller</t>
  </si>
  <si>
    <t>Jekyll and Hyde... Together Again </t>
  </si>
  <si>
    <t>Jerry Belson</t>
  </si>
  <si>
    <t>Comedy|Music|Sci-Fi</t>
  </si>
  <si>
    <t>Heavenly Creatures </t>
  </si>
  <si>
    <t>Biography|Crime|Drama|Romance|Thriller</t>
  </si>
  <si>
    <t>90 Minutes in Heaven </t>
  </si>
  <si>
    <t>Everything Must Go </t>
  </si>
  <si>
    <t>Dan Rush</t>
  </si>
  <si>
    <t>Zero Effect </t>
  </si>
  <si>
    <t>Comedy|Crime|Drama|Mystery|Thriller</t>
  </si>
  <si>
    <t>The Machinist </t>
  </si>
  <si>
    <t>Light Sleeper </t>
  </si>
  <si>
    <t>Kill the Messenger </t>
  </si>
  <si>
    <t>Michael Cuesta</t>
  </si>
  <si>
    <t>Biography|Crime|Drama|Mystery|Thriller</t>
  </si>
  <si>
    <t>Rabbit Hole </t>
  </si>
  <si>
    <t>Party Monster </t>
  </si>
  <si>
    <t>Fenton Bailey</t>
  </si>
  <si>
    <t>Green Room </t>
  </si>
  <si>
    <t>Jeremy Saulnier</t>
  </si>
  <si>
    <t>Crime|Horror|Music|Thriller</t>
  </si>
  <si>
    <t>The Oh in Ohio </t>
  </si>
  <si>
    <t>Billy Kent</t>
  </si>
  <si>
    <t>Atlas Shrugged: Who Is John Galt? </t>
  </si>
  <si>
    <t>James Manera</t>
  </si>
  <si>
    <t>Bottle Rocket </t>
  </si>
  <si>
    <t>Albino Alligator </t>
  </si>
  <si>
    <t>Gandhi, My Father </t>
  </si>
  <si>
    <t>Feroz Abbas Khan</t>
  </si>
  <si>
    <t>Standard Operating Procedure </t>
  </si>
  <si>
    <t>Errol Morris</t>
  </si>
  <si>
    <t>Crime|Documentary|War</t>
  </si>
  <si>
    <t>Out of the Blue </t>
  </si>
  <si>
    <t>Dennis Hopper</t>
  </si>
  <si>
    <t>Tucker and Dale vs Evil </t>
  </si>
  <si>
    <t>Eli Craig</t>
  </si>
  <si>
    <t>Lovely, Still </t>
  </si>
  <si>
    <t>Nicholas Fackler</t>
  </si>
  <si>
    <t>Tycoon </t>
  </si>
  <si>
    <t>Richard Wallace</t>
  </si>
  <si>
    <t>Desert Blue </t>
  </si>
  <si>
    <t>Morgan J. Freeman</t>
  </si>
  <si>
    <t>Decoys </t>
  </si>
  <si>
    <t>Matthew Hastings</t>
  </si>
  <si>
    <t>The Visit </t>
  </si>
  <si>
    <t>Redacted </t>
  </si>
  <si>
    <t>Crime|Thriller|War</t>
  </si>
  <si>
    <t>Fascination </t>
  </si>
  <si>
    <t>Klaus Menzel</t>
  </si>
  <si>
    <t xml:space="preserve">Saving Grace             </t>
  </si>
  <si>
    <t>Area 51 </t>
  </si>
  <si>
    <t>Oren Peli</t>
  </si>
  <si>
    <t>Sleep Tight </t>
  </si>
  <si>
    <t>The Cottage </t>
  </si>
  <si>
    <t>Paul Andrew Williams</t>
  </si>
  <si>
    <t>Comedy|Crime|Horror|Thriller</t>
  </si>
  <si>
    <t>Dead Like Me: Life After Death </t>
  </si>
  <si>
    <t>Farce of the Penguins </t>
  </si>
  <si>
    <t>Animation|Comedy</t>
  </si>
  <si>
    <t>Flying By </t>
  </si>
  <si>
    <t>Jim Amatulli</t>
  </si>
  <si>
    <t xml:space="preserve">Psych             </t>
  </si>
  <si>
    <t>Rudderless </t>
  </si>
  <si>
    <t>William H. Macy</t>
  </si>
  <si>
    <t>Henry &amp; Me </t>
  </si>
  <si>
    <t>Barrett Esposito</t>
  </si>
  <si>
    <t>Christmas Eve </t>
  </si>
  <si>
    <t>We Have Your Husband </t>
  </si>
  <si>
    <t>Dying of the Light </t>
  </si>
  <si>
    <t>Born of War </t>
  </si>
  <si>
    <t>Vicky Jewson</t>
  </si>
  <si>
    <t>Capricorn One </t>
  </si>
  <si>
    <t>Should've Been Romeo </t>
  </si>
  <si>
    <t>Marc Bennett</t>
  </si>
  <si>
    <t>Running Forever </t>
  </si>
  <si>
    <t>Mike Mayhall</t>
  </si>
  <si>
    <t>Family</t>
  </si>
  <si>
    <t>Yoga Hosers </t>
  </si>
  <si>
    <t>Navy Seals vs. Zombies </t>
  </si>
  <si>
    <t>Stanton Barrett</t>
  </si>
  <si>
    <t>I Served the King of England </t>
  </si>
  <si>
    <t>Jirí Menzel</t>
  </si>
  <si>
    <t>Comedy|Drama|Romance|War</t>
  </si>
  <si>
    <t>Czech</t>
  </si>
  <si>
    <t>Soul Kitchen </t>
  </si>
  <si>
    <t>Fatih Akin</t>
  </si>
  <si>
    <t>Sling Blade </t>
  </si>
  <si>
    <t>The Awakening </t>
  </si>
  <si>
    <t>Nick Murphy</t>
  </si>
  <si>
    <t>Hostel </t>
  </si>
  <si>
    <t>Tristram Shandy: A Cock and Bull Story </t>
  </si>
  <si>
    <t>Take Shelter </t>
  </si>
  <si>
    <t>Lady in White </t>
  </si>
  <si>
    <t>Frank LaLoggia</t>
  </si>
  <si>
    <t>Driving Lessons </t>
  </si>
  <si>
    <t>Jeremy Brock</t>
  </si>
  <si>
    <t>Let's Kill Ward's Wife </t>
  </si>
  <si>
    <t>Scott Foley</t>
  </si>
  <si>
    <t>The Texas Chainsaw Massacre 2 </t>
  </si>
  <si>
    <t>Pat Garrett &amp; Billy the Kid </t>
  </si>
  <si>
    <t>Biography|Drama|Romance|Western</t>
  </si>
  <si>
    <t>Only God Forgives </t>
  </si>
  <si>
    <t>Camping sauvage </t>
  </si>
  <si>
    <t>Christophe Ali</t>
  </si>
  <si>
    <t>Without Men </t>
  </si>
  <si>
    <t>Gabriela Tagliavini</t>
  </si>
  <si>
    <t>Barfi </t>
  </si>
  <si>
    <t>Shekar</t>
  </si>
  <si>
    <t>Kannada</t>
  </si>
  <si>
    <t>Dear Frankie </t>
  </si>
  <si>
    <t>Shona Auerbach</t>
  </si>
  <si>
    <t>All Hat </t>
  </si>
  <si>
    <t>Leonard Farlinger</t>
  </si>
  <si>
    <t>The Names of Love </t>
  </si>
  <si>
    <t>Michel Leclerc</t>
  </si>
  <si>
    <t>Treading Water </t>
  </si>
  <si>
    <t>Analeine Cal y Mayor</t>
  </si>
  <si>
    <t>Savage Grace </t>
  </si>
  <si>
    <t>Tom Kalin</t>
  </si>
  <si>
    <t>Robert Sarkies</t>
  </si>
  <si>
    <t>Police Academy </t>
  </si>
  <si>
    <t>The Blue Lagoon </t>
  </si>
  <si>
    <t>Four Weddings and a Funeral </t>
  </si>
  <si>
    <t>Fast Times at Ridgemont High </t>
  </si>
  <si>
    <t>Moby Dick </t>
  </si>
  <si>
    <t>John Huston</t>
  </si>
  <si>
    <t>25th Hour </t>
  </si>
  <si>
    <t xml:space="preserve">Secrets and Lies             </t>
  </si>
  <si>
    <t>Bound </t>
  </si>
  <si>
    <t>Requiem for a Dream </t>
  </si>
  <si>
    <t>State Fair </t>
  </si>
  <si>
    <t>Walter Lang</t>
  </si>
  <si>
    <t>Tango </t>
  </si>
  <si>
    <t>Carlos Saura</t>
  </si>
  <si>
    <t>Drama|Musical</t>
  </si>
  <si>
    <t>Salvador </t>
  </si>
  <si>
    <t>Moms' Night Out </t>
  </si>
  <si>
    <t>Andrew Erwin</t>
  </si>
  <si>
    <t>Donnie Darko </t>
  </si>
  <si>
    <t>Saving Private Perez </t>
  </si>
  <si>
    <t>Beto Gómez</t>
  </si>
  <si>
    <t>Adventure|Comedy|Western</t>
  </si>
  <si>
    <t>Character </t>
  </si>
  <si>
    <t>Mike van Diem</t>
  </si>
  <si>
    <t>Spun </t>
  </si>
  <si>
    <t>Jonas Åkerlund</t>
  </si>
  <si>
    <t>Life During Wartime </t>
  </si>
  <si>
    <t>Todd Solondz</t>
  </si>
  <si>
    <t>Lady Vengeance </t>
  </si>
  <si>
    <t>Mozart's Sister </t>
  </si>
  <si>
    <t>René Féret</t>
  </si>
  <si>
    <t>Mean Machine </t>
  </si>
  <si>
    <t>Barry Skolnick</t>
  </si>
  <si>
    <t>Exiled </t>
  </si>
  <si>
    <t>Johnnie To</t>
  </si>
  <si>
    <t>Blackthorn </t>
  </si>
  <si>
    <t>Mateo Gil</t>
  </si>
  <si>
    <t>Lilya 4-Ever </t>
  </si>
  <si>
    <t>Lukas Moodysson</t>
  </si>
  <si>
    <t>After.Life </t>
  </si>
  <si>
    <t>Agnieszka Wojtowicz-Vosloo</t>
  </si>
  <si>
    <t>Fugly </t>
  </si>
  <si>
    <t>Kabir Sadanand</t>
  </si>
  <si>
    <t>One Flew Over the Cuckoo's Nest </t>
  </si>
  <si>
    <t>R.L. Stine's Monsterville: The Cabinet of Souls </t>
  </si>
  <si>
    <t>Peter DeLuise</t>
  </si>
  <si>
    <t>Silent Movie </t>
  </si>
  <si>
    <t>Airlift </t>
  </si>
  <si>
    <t>Raja Menon</t>
  </si>
  <si>
    <t>Action|Drama|History|Thriller|War</t>
  </si>
  <si>
    <t xml:space="preserve">Anne of Green Gables             </t>
  </si>
  <si>
    <t>Falcon Rising </t>
  </si>
  <si>
    <t>The Sweeney </t>
  </si>
  <si>
    <t>Nick Love</t>
  </si>
  <si>
    <t>Sexy Beast </t>
  </si>
  <si>
    <t>Easy Money </t>
  </si>
  <si>
    <t>Whale Rider </t>
  </si>
  <si>
    <t>Paa </t>
  </si>
  <si>
    <t>R. Balki</t>
  </si>
  <si>
    <t>Cargo </t>
  </si>
  <si>
    <t>Ivan Engler</t>
  </si>
  <si>
    <t>High School Musical </t>
  </si>
  <si>
    <t xml:space="preserve">Animal Kingdom             </t>
  </si>
  <si>
    <t>Love and Death on Long Island </t>
  </si>
  <si>
    <t>Night Watch </t>
  </si>
  <si>
    <t>Fantasy|Thriller</t>
  </si>
  <si>
    <t>The Crying Game </t>
  </si>
  <si>
    <t>Porky's </t>
  </si>
  <si>
    <t>Survival of the Dead </t>
  </si>
  <si>
    <t>Night of the Living Dead </t>
  </si>
  <si>
    <t>Drama|Horror|Mystery</t>
  </si>
  <si>
    <t>Lost in Translation </t>
  </si>
  <si>
    <t>Annie Hall </t>
  </si>
  <si>
    <t>The Greatest Show on Earth </t>
  </si>
  <si>
    <t>Cecil B. DeMille</t>
  </si>
  <si>
    <t>Monster's Ball </t>
  </si>
  <si>
    <t>Maggie </t>
  </si>
  <si>
    <t>Henry Hobson</t>
  </si>
  <si>
    <t>Leaving Las Vegas </t>
  </si>
  <si>
    <t>Mike Figgis</t>
  </si>
  <si>
    <t>Hansel &amp; Gretel Get Baked </t>
  </si>
  <si>
    <t>Duane Journey</t>
  </si>
  <si>
    <t>The Front Page </t>
  </si>
  <si>
    <t>Billy Wilder</t>
  </si>
  <si>
    <t>The Boy Next Door </t>
  </si>
  <si>
    <t>Trapeze </t>
  </si>
  <si>
    <t>The Kids Are All Right </t>
  </si>
  <si>
    <t>Lisa Cholodenko</t>
  </si>
  <si>
    <t>They Live </t>
  </si>
  <si>
    <t>The Great Escape </t>
  </si>
  <si>
    <t>John Sturges</t>
  </si>
  <si>
    <t>Adventure|Drama|History|Thriller|War</t>
  </si>
  <si>
    <t>What the #$*! Do We (K)now!? </t>
  </si>
  <si>
    <t>William Arntz</t>
  </si>
  <si>
    <t>Comedy|Documentary|Drama|Fantasy|Mystery|Sci-Fi</t>
  </si>
  <si>
    <t>The Last Exorcism Part II </t>
  </si>
  <si>
    <t>Ed Gass-Donnelly</t>
  </si>
  <si>
    <t>Boyhood </t>
  </si>
  <si>
    <t>Scoop </t>
  </si>
  <si>
    <t>The Wash </t>
  </si>
  <si>
    <t>DJ Pooh</t>
  </si>
  <si>
    <t>3 Strikes </t>
  </si>
  <si>
    <t>The Cooler </t>
  </si>
  <si>
    <t>Crime|Drama|Fantasy|Romance</t>
  </si>
  <si>
    <t>The Misfits </t>
  </si>
  <si>
    <t>The Night Listener </t>
  </si>
  <si>
    <t>The Jerky Boys </t>
  </si>
  <si>
    <t>James Melkonian</t>
  </si>
  <si>
    <t>The Orphanage </t>
  </si>
  <si>
    <t>A Haunted House 2 </t>
  </si>
  <si>
    <t>The Rules of Attraction </t>
  </si>
  <si>
    <t>Roger Avary</t>
  </si>
  <si>
    <t>Topaz </t>
  </si>
  <si>
    <t>Let's Go to Prison </t>
  </si>
  <si>
    <t>Four Rooms </t>
  </si>
  <si>
    <t>Allison Anders</t>
  </si>
  <si>
    <t>Secretary </t>
  </si>
  <si>
    <t>The Real Cancun </t>
  </si>
  <si>
    <t>Rick de Oliveira</t>
  </si>
  <si>
    <t>Talk Radio </t>
  </si>
  <si>
    <t>Waiting for Guffman </t>
  </si>
  <si>
    <t>Love Stinks </t>
  </si>
  <si>
    <t>Jeff Franklin</t>
  </si>
  <si>
    <t>You Kill Me </t>
  </si>
  <si>
    <t>Thumbsucker </t>
  </si>
  <si>
    <t>Mike Mills</t>
  </si>
  <si>
    <t>Red State </t>
  </si>
  <si>
    <t>Action|Crime|Horror|Thriller</t>
  </si>
  <si>
    <t>Mirrormask </t>
  </si>
  <si>
    <t>Dave McKean</t>
  </si>
  <si>
    <t>Samsara </t>
  </si>
  <si>
    <t>Ron Fricke</t>
  </si>
  <si>
    <t>The Barbarians </t>
  </si>
  <si>
    <t>Ruggero Deodato</t>
  </si>
  <si>
    <t>The Art of Getting By </t>
  </si>
  <si>
    <t>Gavin Wiesen</t>
  </si>
  <si>
    <t>Zipper </t>
  </si>
  <si>
    <t>Mora Stephens</t>
  </si>
  <si>
    <t>Poolhall Junkies </t>
  </si>
  <si>
    <t>Mars Callahan</t>
  </si>
  <si>
    <t>The Loss of Sexual Innocence </t>
  </si>
  <si>
    <t>Holy Motors </t>
  </si>
  <si>
    <t>Leos Carax</t>
  </si>
  <si>
    <t>Joe </t>
  </si>
  <si>
    <t>Shooting Fish </t>
  </si>
  <si>
    <t>Stefan Schwartz</t>
  </si>
  <si>
    <t>Prison </t>
  </si>
  <si>
    <t>Psycho Beach Party </t>
  </si>
  <si>
    <t>Robert Lee King</t>
  </si>
  <si>
    <t>Comedy|Horror|Mystery</t>
  </si>
  <si>
    <t>The Big Tease </t>
  </si>
  <si>
    <t>Buen Día, Ramón </t>
  </si>
  <si>
    <t>Jorge Ramírez Suárez</t>
  </si>
  <si>
    <t>Trust </t>
  </si>
  <si>
    <t>An Everlasting Piece </t>
  </si>
  <si>
    <t>Among Giants </t>
  </si>
  <si>
    <t>Adore </t>
  </si>
  <si>
    <t>The Velocity of Gary </t>
  </si>
  <si>
    <t>Dan Ireland</t>
  </si>
  <si>
    <t>Mondays in the Sun </t>
  </si>
  <si>
    <t>Fernando León de Aranoa</t>
  </si>
  <si>
    <t>Stake Land </t>
  </si>
  <si>
    <t>Jim Mickle</t>
  </si>
  <si>
    <t xml:space="preserve">Sonny with a Chance             </t>
  </si>
  <si>
    <t>The Last Time I Committed Suicide </t>
  </si>
  <si>
    <t>Futuro Beach </t>
  </si>
  <si>
    <t>Karim Aïnouz</t>
  </si>
  <si>
    <t>Another Happy Day </t>
  </si>
  <si>
    <t>Sam Levinson</t>
  </si>
  <si>
    <t>A Lonely Place to Die </t>
  </si>
  <si>
    <t>Nothing </t>
  </si>
  <si>
    <t>The Geographer Drank His Globe Away </t>
  </si>
  <si>
    <t>Aleksandr Veledinskiy</t>
  </si>
  <si>
    <t>1776 </t>
  </si>
  <si>
    <t>Peter H. Hunt</t>
  </si>
  <si>
    <t>Drama|Family|History|Musical</t>
  </si>
  <si>
    <t>Inescapable </t>
  </si>
  <si>
    <t>Ruba Nadda</t>
  </si>
  <si>
    <t>Hell's Angels </t>
  </si>
  <si>
    <t>Howard Hughes</t>
  </si>
  <si>
    <t>Purple Violets </t>
  </si>
  <si>
    <t>Edward Burns</t>
  </si>
  <si>
    <t>The Veil </t>
  </si>
  <si>
    <t>The Loved Ones </t>
  </si>
  <si>
    <t>Sean Byrne</t>
  </si>
  <si>
    <t>No Vacancy </t>
  </si>
  <si>
    <t>How to Fall in Love </t>
  </si>
  <si>
    <t>Mark Griffiths</t>
  </si>
  <si>
    <t>The Perfect Wave </t>
  </si>
  <si>
    <t>Bruce Macdonald</t>
  </si>
  <si>
    <t>Adventure|Biography|Drama|Romance</t>
  </si>
  <si>
    <t>A Man for All Seasons </t>
  </si>
  <si>
    <t>Network </t>
  </si>
  <si>
    <t>Gone with the Wind </t>
  </si>
  <si>
    <t>Victor Fleming</t>
  </si>
  <si>
    <t>Desert Dancer </t>
  </si>
  <si>
    <t>Richard Raymond</t>
  </si>
  <si>
    <t>Major Dundee </t>
  </si>
  <si>
    <t>Adventure|War|Western</t>
  </si>
  <si>
    <t>Down for Life </t>
  </si>
  <si>
    <t>Alan Jacobs</t>
  </si>
  <si>
    <t>Annie Get Your Gun </t>
  </si>
  <si>
    <t>George Sidney</t>
  </si>
  <si>
    <t>Biography|Comedy|Musical|Romance|Western</t>
  </si>
  <si>
    <t>Four Lions </t>
  </si>
  <si>
    <t>Christopher Morris</t>
  </si>
  <si>
    <t>House of Sand </t>
  </si>
  <si>
    <t>Andrucha Waddington</t>
  </si>
  <si>
    <t>Defendor </t>
  </si>
  <si>
    <t>Peter Stebbings</t>
  </si>
  <si>
    <t>The Pirate </t>
  </si>
  <si>
    <t>Vincente Minnelli</t>
  </si>
  <si>
    <t>Adventure|Comedy|Musical|Romance</t>
  </si>
  <si>
    <t>The Good Heart </t>
  </si>
  <si>
    <t>Dagur Kári</t>
  </si>
  <si>
    <t>The History Boys </t>
  </si>
  <si>
    <t xml:space="preserve">M*A*S*H             </t>
  </si>
  <si>
    <t>Midnight Cowboy </t>
  </si>
  <si>
    <t>The Full Monty </t>
  </si>
  <si>
    <t>Airplane! </t>
  </si>
  <si>
    <t>Jim Abrahams</t>
  </si>
  <si>
    <t>Chain of Command </t>
  </si>
  <si>
    <t>Kevin Carraway</t>
  </si>
  <si>
    <t>Friday </t>
  </si>
  <si>
    <t>Menace II Society </t>
  </si>
  <si>
    <t xml:space="preserve">Empire             </t>
  </si>
  <si>
    <t>Creepshow 2 </t>
  </si>
  <si>
    <t>Michael Gornick</t>
  </si>
  <si>
    <t>The Ballad of Cable Hogue </t>
  </si>
  <si>
    <t>Comedy|Drama|Romance|Western</t>
  </si>
  <si>
    <t>In Cold Blood </t>
  </si>
  <si>
    <t>Richard Brooks</t>
  </si>
  <si>
    <t>The Nun's Story </t>
  </si>
  <si>
    <t>Harper </t>
  </si>
  <si>
    <t>Frenzy </t>
  </si>
  <si>
    <t>The Witch </t>
  </si>
  <si>
    <t>Robert Eggers</t>
  </si>
  <si>
    <t>I Got the Hook Up </t>
  </si>
  <si>
    <t>Michael Martin</t>
  </si>
  <si>
    <t>She's the One </t>
  </si>
  <si>
    <t>Gods and Monsters </t>
  </si>
  <si>
    <t>The Secret in Their Eyes </t>
  </si>
  <si>
    <t>Train </t>
  </si>
  <si>
    <t>Gideon Raff</t>
  </si>
  <si>
    <t>Evil Dead II </t>
  </si>
  <si>
    <t>Pootie Tang </t>
  </si>
  <si>
    <t>Louis C.K.</t>
  </si>
  <si>
    <t>Action|Adventure|Comedy|Musical</t>
  </si>
  <si>
    <t>Sharknado </t>
  </si>
  <si>
    <t>Anthony C. Ferrante</t>
  </si>
  <si>
    <t>La otra conquista </t>
  </si>
  <si>
    <t>Salvador Carrasco</t>
  </si>
  <si>
    <t>Trollhunter </t>
  </si>
  <si>
    <t>André Øvredal</t>
  </si>
  <si>
    <t>Comedy|Drama|Fantasy|Horror</t>
  </si>
  <si>
    <t>Ira &amp; Abby </t>
  </si>
  <si>
    <t>Robert Cary</t>
  </si>
  <si>
    <t>Winter Passing </t>
  </si>
  <si>
    <t>Adam Rapp</t>
  </si>
  <si>
    <t>D.E.B.S. </t>
  </si>
  <si>
    <t>The Masked Saint </t>
  </si>
  <si>
    <t>Warren P. Sonoda</t>
  </si>
  <si>
    <t>Action|Biography|Crime|Drama|Family|Fantasy</t>
  </si>
  <si>
    <t>The Betrayed </t>
  </si>
  <si>
    <t>Amanda Gusack</t>
  </si>
  <si>
    <t>Taxman </t>
  </si>
  <si>
    <t>Avi Nesher</t>
  </si>
  <si>
    <t xml:space="preserve">The Secret             </t>
  </si>
  <si>
    <t>Charles Adelman</t>
  </si>
  <si>
    <t>Batman: The Dark Knight Returns, Part 2 </t>
  </si>
  <si>
    <t>Jay Oliva</t>
  </si>
  <si>
    <t>Action|Animation|Crime|Sci-Fi|Thriller</t>
  </si>
  <si>
    <t>Time to Choose </t>
  </si>
  <si>
    <t>Charles Ferguson</t>
  </si>
  <si>
    <t>In the Name of the King: The Last Job </t>
  </si>
  <si>
    <t>Wicked Blood </t>
  </si>
  <si>
    <t>Mark Young</t>
  </si>
  <si>
    <t>Dawn Patrol </t>
  </si>
  <si>
    <t>Daniel Petrie Jr.</t>
  </si>
  <si>
    <t>Lords of London </t>
  </si>
  <si>
    <t>Antonio Simoncini</t>
  </si>
  <si>
    <t>High Anxiety </t>
  </si>
  <si>
    <t>March of the Penguins </t>
  </si>
  <si>
    <t>Luc Jacquet</t>
  </si>
  <si>
    <t>Margin Call </t>
  </si>
  <si>
    <t>August </t>
  </si>
  <si>
    <t>Eldar Rapaport</t>
  </si>
  <si>
    <t>Choke </t>
  </si>
  <si>
    <t>Clark Gregg</t>
  </si>
  <si>
    <t>Whiplash </t>
  </si>
  <si>
    <t>Damien Chazelle</t>
  </si>
  <si>
    <t>City of God </t>
  </si>
  <si>
    <t>Human Traffic </t>
  </si>
  <si>
    <t>Justin Kerrigan</t>
  </si>
  <si>
    <t>Day One </t>
  </si>
  <si>
    <t>Nathan Frankowski</t>
  </si>
  <si>
    <t>The Dead Girl </t>
  </si>
  <si>
    <t>Karen Moncrieff</t>
  </si>
  <si>
    <t>The Hunt </t>
  </si>
  <si>
    <t>A Christmas Story </t>
  </si>
  <si>
    <t>Bella </t>
  </si>
  <si>
    <t>Class of 1984 </t>
  </si>
  <si>
    <t>The Opposite Sex </t>
  </si>
  <si>
    <t>Jennifer Finnigan</t>
  </si>
  <si>
    <t>Dreaming of Joseph Lees </t>
  </si>
  <si>
    <t>Eric Styles</t>
  </si>
  <si>
    <t>The Class </t>
  </si>
  <si>
    <t>Laurent Cantet</t>
  </si>
  <si>
    <t>Rosemary's Baby </t>
  </si>
  <si>
    <t>The Man Who Shot Liberty Valance </t>
  </si>
  <si>
    <t>John Ford</t>
  </si>
  <si>
    <t>Adam </t>
  </si>
  <si>
    <t>Max Mayer</t>
  </si>
  <si>
    <t>Maria Full of Grace </t>
  </si>
  <si>
    <t>Joshua Marston</t>
  </si>
  <si>
    <t>Beginners </t>
  </si>
  <si>
    <t>Feast </t>
  </si>
  <si>
    <t>John Gulager</t>
  </si>
  <si>
    <t>Action|Comedy|Horror|Thriller</t>
  </si>
  <si>
    <t>Animal House </t>
  </si>
  <si>
    <t>Goldfinger </t>
  </si>
  <si>
    <t>Antiviral </t>
  </si>
  <si>
    <t>Brandon Cronenberg</t>
  </si>
  <si>
    <t>It's a Wonderful Life </t>
  </si>
  <si>
    <t>Frank Capra</t>
  </si>
  <si>
    <t>Trainspotting </t>
  </si>
  <si>
    <t>The Original Kings of Comedy </t>
  </si>
  <si>
    <t>Paranormal Activity 2 </t>
  </si>
  <si>
    <t>Tod Williams</t>
  </si>
  <si>
    <t>Waking Ned Devine </t>
  </si>
  <si>
    <t>Bowling for Columbine </t>
  </si>
  <si>
    <t>Crime|Documentary|Drama</t>
  </si>
  <si>
    <t>Coming Home </t>
  </si>
  <si>
    <t>A Nightmare on Elm Street 2: Freddy's Revenge </t>
  </si>
  <si>
    <t>Jack Sholder</t>
  </si>
  <si>
    <t>A Room with a View </t>
  </si>
  <si>
    <t>The Purge </t>
  </si>
  <si>
    <t>Sinister </t>
  </si>
  <si>
    <t>Martin Lawrence Live: Runteldat </t>
  </si>
  <si>
    <t>Biography|Comedy|Documentary</t>
  </si>
  <si>
    <t>Cat on a Hot Tin Roof </t>
  </si>
  <si>
    <t>Beneath the Planet of the Apes </t>
  </si>
  <si>
    <t>Ted Post</t>
  </si>
  <si>
    <t>Air Bud </t>
  </si>
  <si>
    <t>Pokémon 3: The Movie </t>
  </si>
  <si>
    <t>Kunihiko Yuyama</t>
  </si>
  <si>
    <t>Jason Lives: Friday the 13th Part VI </t>
  </si>
  <si>
    <t>Tom McLoughlin</t>
  </si>
  <si>
    <t>The Bridge on the River Kwai </t>
  </si>
  <si>
    <t>Spaced Invaders </t>
  </si>
  <si>
    <t>Family Plot </t>
  </si>
  <si>
    <t>Comedy|Thriller</t>
  </si>
  <si>
    <t>The Apartment </t>
  </si>
  <si>
    <t>Jason Goes to Hell: The Final Friday </t>
  </si>
  <si>
    <t>Adam Marcus</t>
  </si>
  <si>
    <t>Torn Curtain </t>
  </si>
  <si>
    <t>Dave Chappelle's Block Party </t>
  </si>
  <si>
    <t>Comedy|Documentary|Music</t>
  </si>
  <si>
    <t>Slow West </t>
  </si>
  <si>
    <t>John Maclean</t>
  </si>
  <si>
    <t>Krush Groove </t>
  </si>
  <si>
    <t>Next Day Air </t>
  </si>
  <si>
    <t>Benny Boom</t>
  </si>
  <si>
    <t>Elmer Gantry </t>
  </si>
  <si>
    <t>Judgment at Nuremberg </t>
  </si>
  <si>
    <t>Trippin' </t>
  </si>
  <si>
    <t xml:space="preserve">Robot Chicken             </t>
  </si>
  <si>
    <t>Red River </t>
  </si>
  <si>
    <t>Howard Hawks</t>
  </si>
  <si>
    <t>Action|Adventure|Romance|Western</t>
  </si>
  <si>
    <t>Phat Girlz </t>
  </si>
  <si>
    <t>Nnegest Likké</t>
  </si>
  <si>
    <t>Before Midnight </t>
  </si>
  <si>
    <t>Teen Wolf Too </t>
  </si>
  <si>
    <t>Christopher Leitch</t>
  </si>
  <si>
    <t>Phantasm II </t>
  </si>
  <si>
    <t>Woman Thou Art Loosed </t>
  </si>
  <si>
    <t>Real Women Have Curves </t>
  </si>
  <si>
    <t>Patricia Cardoso</t>
  </si>
  <si>
    <t xml:space="preserve">Deadline Gallipoli             </t>
  </si>
  <si>
    <t>Water </t>
  </si>
  <si>
    <t>East Is East </t>
  </si>
  <si>
    <t>Damien O'Donnell</t>
  </si>
  <si>
    <t>Whipped </t>
  </si>
  <si>
    <t>Peter M. Cohen</t>
  </si>
  <si>
    <t>Kama Sutra: A Tale of Love </t>
  </si>
  <si>
    <t>Crime|Drama|History|Romance</t>
  </si>
  <si>
    <t>Please Give </t>
  </si>
  <si>
    <t>Willy Wonka &amp; the Chocolate Factory </t>
  </si>
  <si>
    <t>Mel Stuart</t>
  </si>
  <si>
    <t>Family|Fantasy|Musical</t>
  </si>
  <si>
    <t>Warlock: The Armageddon </t>
  </si>
  <si>
    <t>Anthony Hickox</t>
  </si>
  <si>
    <t>8 Heads in a Duffel Bag </t>
  </si>
  <si>
    <t>Tom Schulman</t>
  </si>
  <si>
    <t>Days of Heaven </t>
  </si>
  <si>
    <t>Thirteen Conversations About One Thing </t>
  </si>
  <si>
    <t>Jill Sprecher</t>
  </si>
  <si>
    <t>Jawbreaker </t>
  </si>
  <si>
    <t>Darren Stein</t>
  </si>
  <si>
    <t>Basquiat </t>
  </si>
  <si>
    <t>Frances Ha </t>
  </si>
  <si>
    <t>Tsotsi </t>
  </si>
  <si>
    <t>Zulu</t>
  </si>
  <si>
    <t>Happiness </t>
  </si>
  <si>
    <t>DysFunktional Family </t>
  </si>
  <si>
    <t>Tusk </t>
  </si>
  <si>
    <t>Comedy|Drama|Horror</t>
  </si>
  <si>
    <t>Oldboy </t>
  </si>
  <si>
    <t>Letters to God </t>
  </si>
  <si>
    <t>David Nixon</t>
  </si>
  <si>
    <t>Hobo with a Shotgun </t>
  </si>
  <si>
    <t>Jason Eisener</t>
  </si>
  <si>
    <t>Compadres </t>
  </si>
  <si>
    <t>Enrique Begne</t>
  </si>
  <si>
    <t>Freeway </t>
  </si>
  <si>
    <t>Matthew Bright</t>
  </si>
  <si>
    <t>Love's Abiding Joy </t>
  </si>
  <si>
    <t>Michael Landon Jr.</t>
  </si>
  <si>
    <t>Drama|Family|Western</t>
  </si>
  <si>
    <t>Fish Tank </t>
  </si>
  <si>
    <t>Andrea Arnold</t>
  </si>
  <si>
    <t>Damsels in Distress </t>
  </si>
  <si>
    <t>Whit Stillman</t>
  </si>
  <si>
    <t xml:space="preserve">Creature             </t>
  </si>
  <si>
    <t>Bachelorette </t>
  </si>
  <si>
    <t>Leslye Headland</t>
  </si>
  <si>
    <t xml:space="preserve">BrainDead             </t>
  </si>
  <si>
    <t>Comedy|Drama|Horror|Sci-Fi|Thriller</t>
  </si>
  <si>
    <t>Brave New Girl </t>
  </si>
  <si>
    <t>Bobby Roth</t>
  </si>
  <si>
    <t>Tim and Eric's Billion Dollar Movie </t>
  </si>
  <si>
    <t>Tim Heidecker</t>
  </si>
  <si>
    <t xml:space="preserve">The Grand             </t>
  </si>
  <si>
    <t>Summer Storm </t>
  </si>
  <si>
    <t>Fort McCoy </t>
  </si>
  <si>
    <t>Kate Connor</t>
  </si>
  <si>
    <t>Chain Letter </t>
  </si>
  <si>
    <t>Deon Taylor</t>
  </si>
  <si>
    <t>Just Looking </t>
  </si>
  <si>
    <t>Jason Alexander</t>
  </si>
  <si>
    <t>The Divide </t>
  </si>
  <si>
    <t>The Eclipse </t>
  </si>
  <si>
    <t>Conor McPherson</t>
  </si>
  <si>
    <t>Drama|Horror|Romance</t>
  </si>
  <si>
    <t>Demonic </t>
  </si>
  <si>
    <t>Will Canon</t>
  </si>
  <si>
    <t>My Big Fat Independent Movie </t>
  </si>
  <si>
    <t>Philip Zlotorynski</t>
  </si>
  <si>
    <t>The Deported </t>
  </si>
  <si>
    <t>Lance Kawas</t>
  </si>
  <si>
    <t>Tanner Hall </t>
  </si>
  <si>
    <t>Francesca Gregorini</t>
  </si>
  <si>
    <t>Open Road </t>
  </si>
  <si>
    <t>Marcio Garcia</t>
  </si>
  <si>
    <t>They Came Together </t>
  </si>
  <si>
    <t>30 Nights of Paranormal Activity with the Devil Inside the Girl with the Dragon Tattoo </t>
  </si>
  <si>
    <t>Craig Moss</t>
  </si>
  <si>
    <t>Never Back Down 2: The Beatdown </t>
  </si>
  <si>
    <t>Michael Jai White</t>
  </si>
  <si>
    <t>Point Blank </t>
  </si>
  <si>
    <t>Four Single Fathers </t>
  </si>
  <si>
    <t>Paolo Monico</t>
  </si>
  <si>
    <t>Enter the Dangerous Mind </t>
  </si>
  <si>
    <t>Youssef Delara</t>
  </si>
  <si>
    <t>Something Wicked </t>
  </si>
  <si>
    <t>Darin Scott</t>
  </si>
  <si>
    <t>AWOL-72 </t>
  </si>
  <si>
    <t>Christian Sesma</t>
  </si>
  <si>
    <t>Iguana </t>
  </si>
  <si>
    <t>Monte Hellman</t>
  </si>
  <si>
    <t>Adventure|Crime|Drama</t>
  </si>
  <si>
    <t>Chicago Overcoat </t>
  </si>
  <si>
    <t>Brian Caunter</t>
  </si>
  <si>
    <t>Action|Adventure|Crime|Drama</t>
  </si>
  <si>
    <t>Barry Munday </t>
  </si>
  <si>
    <t>Chris D'Arienzo</t>
  </si>
  <si>
    <t>Central Station </t>
  </si>
  <si>
    <t>Pocketful of Miracles </t>
  </si>
  <si>
    <t>Close Range </t>
  </si>
  <si>
    <t>Isaac Florentine</t>
  </si>
  <si>
    <t>Boynton Beach Club </t>
  </si>
  <si>
    <t>Susan Seidelman</t>
  </si>
  <si>
    <t>Amnesiac </t>
  </si>
  <si>
    <t>Freakonomics </t>
  </si>
  <si>
    <t>Heidi Ewing</t>
  </si>
  <si>
    <t>High Tension </t>
  </si>
  <si>
    <t>Griff the Invisible </t>
  </si>
  <si>
    <t>Leon Ford</t>
  </si>
  <si>
    <t>Unnatural </t>
  </si>
  <si>
    <t>Hank Braxtan</t>
  </si>
  <si>
    <t>Hustle &amp; Flow </t>
  </si>
  <si>
    <t>Some Like It Hot </t>
  </si>
  <si>
    <t>Friday the 13th Part VII: The New Blood </t>
  </si>
  <si>
    <t>John Carl Buechler</t>
  </si>
  <si>
    <t>The Wizard of Oz </t>
  </si>
  <si>
    <t>Young Frankenstein </t>
  </si>
  <si>
    <t>Diary of the Dead </t>
  </si>
  <si>
    <t>Lage Raho Munna Bhai </t>
  </si>
  <si>
    <t>Rajkumar Hirani</t>
  </si>
  <si>
    <t>Ulee's Gold </t>
  </si>
  <si>
    <t>Victor Nunez</t>
  </si>
  <si>
    <t>The Black Stallion </t>
  </si>
  <si>
    <t>Adventure|Family|Sport</t>
  </si>
  <si>
    <t>Sardaar Ji </t>
  </si>
  <si>
    <t>Rohit Jugraj</t>
  </si>
  <si>
    <t>Romance</t>
  </si>
  <si>
    <t>Panjabi</t>
  </si>
  <si>
    <t>Journey to Saturn </t>
  </si>
  <si>
    <t>Thorbjørn Christoffersen</t>
  </si>
  <si>
    <t>Action|Adventure|Animation|Comedy|Sci-Fi</t>
  </si>
  <si>
    <t>Donovan's Reef </t>
  </si>
  <si>
    <t>The Dress </t>
  </si>
  <si>
    <t>Alex van Warmerdam</t>
  </si>
  <si>
    <t>A Guy Named Joe </t>
  </si>
  <si>
    <t>Drama|Fantasy|Romance|War</t>
  </si>
  <si>
    <t>Blazing Saddles </t>
  </si>
  <si>
    <t>Friday the 13th: The Final Chapter </t>
  </si>
  <si>
    <t>Ida </t>
  </si>
  <si>
    <t>Pawel Pawlikowski</t>
  </si>
  <si>
    <t>Maurice </t>
  </si>
  <si>
    <t>Beer League </t>
  </si>
  <si>
    <t>Frank Sebastiano</t>
  </si>
  <si>
    <t>Riding Giants </t>
  </si>
  <si>
    <t>Stacy Peralta</t>
  </si>
  <si>
    <t>Documentary|History|Sport</t>
  </si>
  <si>
    <t>Timecrimes </t>
  </si>
  <si>
    <t>Nacho Vigalondo</t>
  </si>
  <si>
    <t>Silver Medallist </t>
  </si>
  <si>
    <t>Hao Ning</t>
  </si>
  <si>
    <t>Timber Falls </t>
  </si>
  <si>
    <t>Tony Giglio</t>
  </si>
  <si>
    <t>Singin' in the Rain </t>
  </si>
  <si>
    <t>Stanley Donen</t>
  </si>
  <si>
    <t>Fat, Sick &amp; Nearly Dead </t>
  </si>
  <si>
    <t>Joe Cross</t>
  </si>
  <si>
    <t>A Haunted House </t>
  </si>
  <si>
    <t>2016: Obama's America </t>
  </si>
  <si>
    <t>Dinesh D'Souza</t>
  </si>
  <si>
    <t>That Thing You Do! </t>
  </si>
  <si>
    <t>Halloween III: Season of the Witch </t>
  </si>
  <si>
    <t>Tommy Lee Wallace</t>
  </si>
  <si>
    <t>Escape from the Planet of the Apes </t>
  </si>
  <si>
    <t>Don Taylor</t>
  </si>
  <si>
    <t>Hud </t>
  </si>
  <si>
    <t>Kevin Hart: Let Me Explain </t>
  </si>
  <si>
    <t>Leslie Small</t>
  </si>
  <si>
    <t>My Own Private Idaho </t>
  </si>
  <si>
    <t>Garden State </t>
  </si>
  <si>
    <t>Before Sunrise </t>
  </si>
  <si>
    <t>Sur le seuil </t>
  </si>
  <si>
    <t>Éric Tessier</t>
  </si>
  <si>
    <t>Action|Drama|Horror|Thriller</t>
  </si>
  <si>
    <t>Jesus' Son </t>
  </si>
  <si>
    <t>Alison Maclean</t>
  </si>
  <si>
    <t>Saving Face </t>
  </si>
  <si>
    <t>Alice Wu</t>
  </si>
  <si>
    <t>Brick Lane </t>
  </si>
  <si>
    <t>Sarah Gavron</t>
  </si>
  <si>
    <t>Robot &amp; Frank </t>
  </si>
  <si>
    <t>Comedy|Crime|Drama|Sci-Fi</t>
  </si>
  <si>
    <t>My Life Without Me </t>
  </si>
  <si>
    <t>Isabel Coixet</t>
  </si>
  <si>
    <t>The Spectacular Now </t>
  </si>
  <si>
    <t>James Ponsoldt</t>
  </si>
  <si>
    <t>Marilyn Hotchkiss' Ballroom Dancing and Charm School </t>
  </si>
  <si>
    <t>Comedy|Family|Musical|Romance|Short</t>
  </si>
  <si>
    <t>Religulous </t>
  </si>
  <si>
    <t>Comedy|Documentary|War</t>
  </si>
  <si>
    <t>Fuel </t>
  </si>
  <si>
    <t>Joshua Tickell</t>
  </si>
  <si>
    <t>Valley of the Heart's Delight </t>
  </si>
  <si>
    <t>Tim Boxell</t>
  </si>
  <si>
    <t>Eye of the Dolphin </t>
  </si>
  <si>
    <t>Michael D. Sellers</t>
  </si>
  <si>
    <t>8: The Mormon Proposition </t>
  </si>
  <si>
    <t>Reed Cowan</t>
  </si>
  <si>
    <t>The Other End of the Line </t>
  </si>
  <si>
    <t>James Dodson</t>
  </si>
  <si>
    <t>Anatomy </t>
  </si>
  <si>
    <t>Sleep Dealer </t>
  </si>
  <si>
    <t>Alex Rivera</t>
  </si>
  <si>
    <t>Super </t>
  </si>
  <si>
    <t>Christmas Mail </t>
  </si>
  <si>
    <t>John Murlowski</t>
  </si>
  <si>
    <t>Stung </t>
  </si>
  <si>
    <t>Benni Diez</t>
  </si>
  <si>
    <t>Antibirth </t>
  </si>
  <si>
    <t>Danny Perez</t>
  </si>
  <si>
    <t>Get on the Bus </t>
  </si>
  <si>
    <t>Thr3e </t>
  </si>
  <si>
    <t>Robby Henson</t>
  </si>
  <si>
    <t>Idiocracy </t>
  </si>
  <si>
    <t>The Rise of the Krays </t>
  </si>
  <si>
    <t>Zackary Adler</t>
  </si>
  <si>
    <t>This Is England </t>
  </si>
  <si>
    <t>Alien Uprising </t>
  </si>
  <si>
    <t>Dominic Burns</t>
  </si>
  <si>
    <t>Bathing Beauty </t>
  </si>
  <si>
    <t>Go for It! </t>
  </si>
  <si>
    <t>Carmen Marron</t>
  </si>
  <si>
    <t>Dancer, Texas Pop. 81 </t>
  </si>
  <si>
    <t>Show Boat </t>
  </si>
  <si>
    <t>Redemption Road </t>
  </si>
  <si>
    <t>The Calling </t>
  </si>
  <si>
    <t>Jason Stone</t>
  </si>
  <si>
    <t>The Brave Little Toaster </t>
  </si>
  <si>
    <t>Jerry Rees</t>
  </si>
  <si>
    <t>Fantasia </t>
  </si>
  <si>
    <t>8 Days </t>
  </si>
  <si>
    <t>Jaco Booyens</t>
  </si>
  <si>
    <t>Friday the 13th Part III </t>
  </si>
  <si>
    <t>Friday the 13th: A New Beginning </t>
  </si>
  <si>
    <t>Danny Steinmann</t>
  </si>
  <si>
    <t>The Last Sin Eater </t>
  </si>
  <si>
    <t>Do You Believe? </t>
  </si>
  <si>
    <t>Jon Gunn</t>
  </si>
  <si>
    <t>Impact Point </t>
  </si>
  <si>
    <t>Hayley Cloake</t>
  </si>
  <si>
    <t>The Valley of Decision </t>
  </si>
  <si>
    <t>Tay Garnett</t>
  </si>
  <si>
    <t>Eden </t>
  </si>
  <si>
    <t>Shyam Madiraju</t>
  </si>
  <si>
    <t>Chicken Tikka Masala </t>
  </si>
  <si>
    <t>Harmage Singh Kalirai</t>
  </si>
  <si>
    <t>Always Woodstock </t>
  </si>
  <si>
    <t>Rita Merson</t>
  </si>
  <si>
    <t>Jack Brooks: Monster Slayer </t>
  </si>
  <si>
    <t>The Best Years of Our Lives </t>
  </si>
  <si>
    <t>William Wyler</t>
  </si>
  <si>
    <t>Bully </t>
  </si>
  <si>
    <t>Larry Clark</t>
  </si>
  <si>
    <t>Elling </t>
  </si>
  <si>
    <t>Petter Næss</t>
  </si>
  <si>
    <t>Mi America </t>
  </si>
  <si>
    <t>Robert Fontaine</t>
  </si>
  <si>
    <t>[Rec] </t>
  </si>
  <si>
    <t>Lies in Plain Sight </t>
  </si>
  <si>
    <t>Sharkskin </t>
  </si>
  <si>
    <t>Dan Perri</t>
  </si>
  <si>
    <t>Comedy|Drama|Mystery|Romance|Thriller</t>
  </si>
  <si>
    <t>Containment </t>
  </si>
  <si>
    <t>Neil Mcenery-West</t>
  </si>
  <si>
    <t>The Timber </t>
  </si>
  <si>
    <t>Anthony O'Brien</t>
  </si>
  <si>
    <t>From Russia with Love </t>
  </si>
  <si>
    <t>The Toxic Avenger Part II </t>
  </si>
  <si>
    <t>Michael Herz</t>
  </si>
  <si>
    <t>Action|Comedy|Horror|Sci-Fi</t>
  </si>
  <si>
    <t xml:space="preserve">In the Heat of the Night             </t>
  </si>
  <si>
    <t>Sleeper </t>
  </si>
  <si>
    <t>It Follows </t>
  </si>
  <si>
    <t>David Robert Mitchell</t>
  </si>
  <si>
    <t>Everything You Always Wanted to Know About Sex * But Were Afraid to Ask </t>
  </si>
  <si>
    <t>To Kill a Mockingbird </t>
  </si>
  <si>
    <t>Robert Mulligan</t>
  </si>
  <si>
    <t>Mad Max 2: The Road Warrior </t>
  </si>
  <si>
    <t>The Legend of Drunken Master </t>
  </si>
  <si>
    <t>Chia-Liang Liu</t>
  </si>
  <si>
    <t>Boys Don't Cry </t>
  </si>
  <si>
    <t>Silent House </t>
  </si>
  <si>
    <t>Chris Kentis</t>
  </si>
  <si>
    <t>The Lives of Others </t>
  </si>
  <si>
    <t>Courageous </t>
  </si>
  <si>
    <t>Alex Kendrick</t>
  </si>
  <si>
    <t>The Hustler </t>
  </si>
  <si>
    <t>Robert Rossen</t>
  </si>
  <si>
    <t>Boom Town </t>
  </si>
  <si>
    <t>Jack Conway</t>
  </si>
  <si>
    <t>Adventure|Drama|Romance|Western</t>
  </si>
  <si>
    <t>The Triplets of Belleville </t>
  </si>
  <si>
    <t>Sylvain Chomet</t>
  </si>
  <si>
    <t>Animation|Comedy|Drama</t>
  </si>
  <si>
    <t>Smoke Signals </t>
  </si>
  <si>
    <t>Chris Eyre</t>
  </si>
  <si>
    <t>American Splendor </t>
  </si>
  <si>
    <t>Before Sunset </t>
  </si>
  <si>
    <t>Amores Perros </t>
  </si>
  <si>
    <t>Thirteen </t>
  </si>
  <si>
    <t>Gentleman's Agreement </t>
  </si>
  <si>
    <t>Elia Kazan</t>
  </si>
  <si>
    <t>Winter's Bone </t>
  </si>
  <si>
    <t>Debra Granik</t>
  </si>
  <si>
    <t>Touching the Void </t>
  </si>
  <si>
    <t>Adventure|Documentary|Drama|Sport</t>
  </si>
  <si>
    <t>Alexander's Ragtime Band </t>
  </si>
  <si>
    <t>Henry King</t>
  </si>
  <si>
    <t>Me and You and Everyone We Know </t>
  </si>
  <si>
    <t>Miranda July</t>
  </si>
  <si>
    <t>Inside Job </t>
  </si>
  <si>
    <t>Crime|Documentary</t>
  </si>
  <si>
    <t>We Are Your Friends </t>
  </si>
  <si>
    <t>Max Joseph</t>
  </si>
  <si>
    <t>Ghost Dog: The Way of the Samurai </t>
  </si>
  <si>
    <t>Jim Jarmusch</t>
  </si>
  <si>
    <t>Harsh Times </t>
  </si>
  <si>
    <t>Captive </t>
  </si>
  <si>
    <t>Full Frontal </t>
  </si>
  <si>
    <t>Witchboard </t>
  </si>
  <si>
    <t>Kevin Tenney</t>
  </si>
  <si>
    <t xml:space="preserve">Strangers with Candy             </t>
  </si>
  <si>
    <t>Shortbus </t>
  </si>
  <si>
    <t>Waltz with Bashir </t>
  </si>
  <si>
    <t>Ari Folman</t>
  </si>
  <si>
    <t>Animation|Biography|Documentary|Drama|History|War</t>
  </si>
  <si>
    <t>The Book of Mormon Movie, Volume 1: The Journey </t>
  </si>
  <si>
    <t>Gary Rogers</t>
  </si>
  <si>
    <t>No End in Sight </t>
  </si>
  <si>
    <t>Documentary|War</t>
  </si>
  <si>
    <t>The Diary of a Teenage Girl </t>
  </si>
  <si>
    <t>Marielle Heller</t>
  </si>
  <si>
    <t xml:space="preserve">Get Real             </t>
  </si>
  <si>
    <t>In the Shadow of the Moon </t>
  </si>
  <si>
    <t>David Sington</t>
  </si>
  <si>
    <t>Documentary|History</t>
  </si>
  <si>
    <t>Meek's Cutoff </t>
  </si>
  <si>
    <t>Kelly Reichardt</t>
  </si>
  <si>
    <t>Inside Deep Throat </t>
  </si>
  <si>
    <t>Biography|Documentary|History</t>
  </si>
  <si>
    <t>Dinner Rush </t>
  </si>
  <si>
    <t>Bob Giraldi</t>
  </si>
  <si>
    <t>Clockwatchers </t>
  </si>
  <si>
    <t>The Virginity Hit </t>
  </si>
  <si>
    <t>Huck Botko</t>
  </si>
  <si>
    <t>Subway </t>
  </si>
  <si>
    <t>House of D </t>
  </si>
  <si>
    <t>David Duchovny</t>
  </si>
  <si>
    <t>Teeth </t>
  </si>
  <si>
    <t>Mitchell Lichtenstein</t>
  </si>
  <si>
    <t>Six-String Samurai </t>
  </si>
  <si>
    <t>Lance Mungia</t>
  </si>
  <si>
    <t>Action|Adventure|Comedy|Drama|Music|Sci-Fi</t>
  </si>
  <si>
    <t>Hum To Mohabbat Karega </t>
  </si>
  <si>
    <t>Kundan Shah</t>
  </si>
  <si>
    <t>It's All Gone Pete Tong </t>
  </si>
  <si>
    <t>Biography|Comedy|Drama|Music</t>
  </si>
  <si>
    <t>Saint John of Las Vegas </t>
  </si>
  <si>
    <t>Hue Rhodes</t>
  </si>
  <si>
    <t>24 7: Twenty Four Seven </t>
  </si>
  <si>
    <t>Stonewall </t>
  </si>
  <si>
    <t xml:space="preserve">Eureka             </t>
  </si>
  <si>
    <t>Roadside Romeo </t>
  </si>
  <si>
    <t>Jugal Hansraj</t>
  </si>
  <si>
    <t>Animation|Comedy|Family|Romance</t>
  </si>
  <si>
    <t>This Thing of Ours </t>
  </si>
  <si>
    <t>Danny Provenzano</t>
  </si>
  <si>
    <t>The Lost Medallion: The Adventures of Billy Stone </t>
  </si>
  <si>
    <t>Bill Muir</t>
  </si>
  <si>
    <t>The Last Five Years </t>
  </si>
  <si>
    <t>The Missing Person </t>
  </si>
  <si>
    <t>Noah Buschel</t>
  </si>
  <si>
    <t>Return of the Living Dead III </t>
  </si>
  <si>
    <t>Brian Yuzna</t>
  </si>
  <si>
    <t>Horror|Romance|Sci-Fi</t>
  </si>
  <si>
    <t>London </t>
  </si>
  <si>
    <t>Hunter Richards</t>
  </si>
  <si>
    <t>Sherrybaby </t>
  </si>
  <si>
    <t>Laurie Collyer</t>
  </si>
  <si>
    <t>Circle </t>
  </si>
  <si>
    <t>Aaron Hann</t>
  </si>
  <si>
    <t>Eden Lake </t>
  </si>
  <si>
    <t>Plush </t>
  </si>
  <si>
    <t>Vampire Killers </t>
  </si>
  <si>
    <t>Phil Claydon</t>
  </si>
  <si>
    <t>Action|Comedy|Fantasy|Horror</t>
  </si>
  <si>
    <t>Gangster's Paradise: Jerusalema </t>
  </si>
  <si>
    <t>Ralph Ziman</t>
  </si>
  <si>
    <t>Freeze Frame </t>
  </si>
  <si>
    <t>John Simpson</t>
  </si>
  <si>
    <t>Grave Encounters </t>
  </si>
  <si>
    <t>Colin Minihan</t>
  </si>
  <si>
    <t>Stitches </t>
  </si>
  <si>
    <t>Conor McMahon</t>
  </si>
  <si>
    <t>Nine Dead </t>
  </si>
  <si>
    <t>Chris Shadley</t>
  </si>
  <si>
    <t>To Be Frank, Sinatra at 100 </t>
  </si>
  <si>
    <t>Simon Napier-Bell</t>
  </si>
  <si>
    <t>Bananas </t>
  </si>
  <si>
    <t>Supercapitalist </t>
  </si>
  <si>
    <t>Simon Yin</t>
  </si>
  <si>
    <t>Rockaway </t>
  </si>
  <si>
    <t>Jeff Crook</t>
  </si>
  <si>
    <t xml:space="preserve">Wings             </t>
  </si>
  <si>
    <t>The Lady from Shanghai </t>
  </si>
  <si>
    <t>Orson Welles</t>
  </si>
  <si>
    <t>Crime|Drama|Film-Noir|Mystery|Thriller</t>
  </si>
  <si>
    <t>No Man's Land: The Rise of Reeker </t>
  </si>
  <si>
    <t>Dave Payne</t>
  </si>
  <si>
    <t>Highway </t>
  </si>
  <si>
    <t>Small Apartments </t>
  </si>
  <si>
    <t>Coffee Town </t>
  </si>
  <si>
    <t>Brad Copeland</t>
  </si>
  <si>
    <t>The Ghastly Love of Johnny X </t>
  </si>
  <si>
    <t>Paul Bunnell</t>
  </si>
  <si>
    <t>Comedy|Fantasy|Musical|Sci-Fi</t>
  </si>
  <si>
    <t>All Is Bright </t>
  </si>
  <si>
    <t>Phil Morrison</t>
  </si>
  <si>
    <t>The Torture Chamber of Dr. Sadism </t>
  </si>
  <si>
    <t>Harald Reinl</t>
  </si>
  <si>
    <t>Straight A's </t>
  </si>
  <si>
    <t>A Funny Thing Happened on the Way to the Forum </t>
  </si>
  <si>
    <t>Slacker Uprising </t>
  </si>
  <si>
    <t>The Legend of Hell's Gate: An American Conspiracy </t>
  </si>
  <si>
    <t>Tanner Beard</t>
  </si>
  <si>
    <t>Action|Adventure|History|Western</t>
  </si>
  <si>
    <t>The Walking Deceased </t>
  </si>
  <si>
    <t>Scott Dow</t>
  </si>
  <si>
    <t>The Curse of Downers Grove </t>
  </si>
  <si>
    <t>Derick Martini</t>
  </si>
  <si>
    <t>Shark Lake </t>
  </si>
  <si>
    <t>Jerry Dugan</t>
  </si>
  <si>
    <t>River's Edge </t>
  </si>
  <si>
    <t>Tim Hunter</t>
  </si>
  <si>
    <t>Northfork </t>
  </si>
  <si>
    <t>The Marine 4: Moving Target </t>
  </si>
  <si>
    <t>Buried </t>
  </si>
  <si>
    <t>Submarine </t>
  </si>
  <si>
    <t>Richard Ayoade</t>
  </si>
  <si>
    <t>The Square </t>
  </si>
  <si>
    <t>Jehane Noujaim</t>
  </si>
  <si>
    <t>Documentary|Drama|History|News</t>
  </si>
  <si>
    <t>One to Another </t>
  </si>
  <si>
    <t>Pascal Arnold</t>
  </si>
  <si>
    <t>ABCD (Any Body Can Dance) </t>
  </si>
  <si>
    <t>Remo</t>
  </si>
  <si>
    <t>Man on Wire </t>
  </si>
  <si>
    <t>Biography|Crime|Documentary|History|Thriller</t>
  </si>
  <si>
    <t>Abandoned </t>
  </si>
  <si>
    <t>John Laing</t>
  </si>
  <si>
    <t>Brotherly Love </t>
  </si>
  <si>
    <t>Jamal Hill</t>
  </si>
  <si>
    <t>The Last Exorcism </t>
  </si>
  <si>
    <t>Daniel Stamm</t>
  </si>
  <si>
    <t>Nowhere Boy </t>
  </si>
  <si>
    <t>A Streetcar Named Desire </t>
  </si>
  <si>
    <t>Dr. Strangelove or: How I Learned to Stop Worrying and Love the Bomb </t>
  </si>
  <si>
    <t>El crimen del padre Amaro </t>
  </si>
  <si>
    <t>Carlos Carrera</t>
  </si>
  <si>
    <t>Beasts of the Southern Wild </t>
  </si>
  <si>
    <t>Benh Zeitlin</t>
  </si>
  <si>
    <t>Battle for the Planet of the Apes </t>
  </si>
  <si>
    <t>J. Lee Thompson</t>
  </si>
  <si>
    <t>Songcatcher </t>
  </si>
  <si>
    <t>Maggie Greenwald</t>
  </si>
  <si>
    <t>Higher Ground </t>
  </si>
  <si>
    <t>Vera Farmiga</t>
  </si>
  <si>
    <t>Vaalu </t>
  </si>
  <si>
    <t>Vijay Chandar</t>
  </si>
  <si>
    <t>Tamil</t>
  </si>
  <si>
    <t>The Greatest Movie Ever Sold </t>
  </si>
  <si>
    <t>Ed and His Dead Mother </t>
  </si>
  <si>
    <t>Jonathan Wacks</t>
  </si>
  <si>
    <t>Travelers and Magicians </t>
  </si>
  <si>
    <t>Khyentse Norbu</t>
  </si>
  <si>
    <t>Dzongkha</t>
  </si>
  <si>
    <t>Hang 'Em High </t>
  </si>
  <si>
    <t>Deadline - U.S.A. </t>
  </si>
  <si>
    <t>Crime|Drama|Film-Noir</t>
  </si>
  <si>
    <t>Sublime </t>
  </si>
  <si>
    <t>Tony Krantz</t>
  </si>
  <si>
    <t>A Beginner's Guide to Snuff </t>
  </si>
  <si>
    <t>Mitchell Altieri</t>
  </si>
  <si>
    <t>Independence Daysaster </t>
  </si>
  <si>
    <t>W.D. Hogan</t>
  </si>
  <si>
    <t>Dysfunctional Friends </t>
  </si>
  <si>
    <t>Corey Grant</t>
  </si>
  <si>
    <t>Run Lola Run </t>
  </si>
  <si>
    <t>May </t>
  </si>
  <si>
    <t>Lucky McKee</t>
  </si>
  <si>
    <t>Against the Wild </t>
  </si>
  <si>
    <t>Richard Boddington</t>
  </si>
  <si>
    <t>Living Dark: The Story of Ted the Caver </t>
  </si>
  <si>
    <t>David Hunt</t>
  </si>
  <si>
    <t>Under the Same Moon </t>
  </si>
  <si>
    <t>Conquest of the Planet of the Apes </t>
  </si>
  <si>
    <t>In the Bedroom </t>
  </si>
  <si>
    <t>I Spit on Your Grave </t>
  </si>
  <si>
    <t>Steven R. Monroe</t>
  </si>
  <si>
    <t>Happy, Texas </t>
  </si>
  <si>
    <t>Mark Illsley</t>
  </si>
  <si>
    <t>My Summer of Love </t>
  </si>
  <si>
    <t>The Lunchbox </t>
  </si>
  <si>
    <t>Ritesh Batra</t>
  </si>
  <si>
    <t>Yes </t>
  </si>
  <si>
    <t>Sally Potter</t>
  </si>
  <si>
    <t>You Can't Take It with You </t>
  </si>
  <si>
    <t>From Here to Eternity </t>
  </si>
  <si>
    <t>She Wore a Yellow Ribbon </t>
  </si>
  <si>
    <t>Grace Unplugged </t>
  </si>
  <si>
    <t>Brad J. Silverman</t>
  </si>
  <si>
    <t>Foolish </t>
  </si>
  <si>
    <t>Dave Meyers</t>
  </si>
  <si>
    <t>N-Secure </t>
  </si>
  <si>
    <t>David M. Matthews</t>
  </si>
  <si>
    <t>Caramel </t>
  </si>
  <si>
    <t>Nadine Labaki</t>
  </si>
  <si>
    <t>Out of the Dark </t>
  </si>
  <si>
    <t>Lluís Quílez</t>
  </si>
  <si>
    <t>The Bubble </t>
  </si>
  <si>
    <t>Eytan Fox</t>
  </si>
  <si>
    <t>The Conversation </t>
  </si>
  <si>
    <t>Dil Jo Bhi Kahey... </t>
  </si>
  <si>
    <t>Romesh Sharma</t>
  </si>
  <si>
    <t>Mississippi Mermaid </t>
  </si>
  <si>
    <t>François Truffaut</t>
  </si>
  <si>
    <t>I Love Your Work </t>
  </si>
  <si>
    <t>Adam Goldberg</t>
  </si>
  <si>
    <t>Cabin Fever </t>
  </si>
  <si>
    <t>Travis Zariwny</t>
  </si>
  <si>
    <t>Waitress </t>
  </si>
  <si>
    <t>Adrienne Shelly</t>
  </si>
  <si>
    <t>Bloodsport </t>
  </si>
  <si>
    <t>Newt Arnold</t>
  </si>
  <si>
    <t>Mr. Smith Goes to Washington </t>
  </si>
  <si>
    <t>Kids </t>
  </si>
  <si>
    <t>The Squid and the Whale </t>
  </si>
  <si>
    <t>Kissing Jessica Stein </t>
  </si>
  <si>
    <t>Kickboxer: Vengeance </t>
  </si>
  <si>
    <t>Spellbound </t>
  </si>
  <si>
    <t>Film-Noir|Mystery|Romance|Thriller</t>
  </si>
  <si>
    <t>Exotica </t>
  </si>
  <si>
    <t>Buffalo '66 </t>
  </si>
  <si>
    <t>Insidious </t>
  </si>
  <si>
    <t>Repo Man </t>
  </si>
  <si>
    <t>Alex Cox</t>
  </si>
  <si>
    <t>Comedy|Crime|Sci-Fi|Thriller</t>
  </si>
  <si>
    <t>Nine Queens </t>
  </si>
  <si>
    <t>Fabián Bielinsky</t>
  </si>
  <si>
    <t>The Gatekeepers </t>
  </si>
  <si>
    <t>Dror Moreh</t>
  </si>
  <si>
    <t>The Ballad of Jack and Rose </t>
  </si>
  <si>
    <t>Rebecca Miller</t>
  </si>
  <si>
    <t>The To Do List </t>
  </si>
  <si>
    <t>Maggie Carey</t>
  </si>
  <si>
    <t>Killing Zoe </t>
  </si>
  <si>
    <t>The Believer </t>
  </si>
  <si>
    <t>Henry Bean</t>
  </si>
  <si>
    <t>Snow Angels </t>
  </si>
  <si>
    <t>Unsullied </t>
  </si>
  <si>
    <t>Simeon Rice</t>
  </si>
  <si>
    <t>Session 9 </t>
  </si>
  <si>
    <t>I Want Someone to Eat Cheese With </t>
  </si>
  <si>
    <t>Jeff Garlin</t>
  </si>
  <si>
    <t>Mooz-Lum </t>
  </si>
  <si>
    <t>Qasim Basir</t>
  </si>
  <si>
    <t>Hatchet </t>
  </si>
  <si>
    <t>Adam Green</t>
  </si>
  <si>
    <t>Modern Times </t>
  </si>
  <si>
    <t>Charles Chaplin</t>
  </si>
  <si>
    <t>Stolen Summer </t>
  </si>
  <si>
    <t>Pete Jones</t>
  </si>
  <si>
    <t>My Name Is Bruce </t>
  </si>
  <si>
    <t>Bruce Campbell</t>
  </si>
  <si>
    <t>The Salon </t>
  </si>
  <si>
    <t>Road Hard </t>
  </si>
  <si>
    <t>Adam Carolla</t>
  </si>
  <si>
    <t>Forty Shades of Blue </t>
  </si>
  <si>
    <t>Amigo </t>
  </si>
  <si>
    <t>Pontypool </t>
  </si>
  <si>
    <t>Bruce McDonald</t>
  </si>
  <si>
    <t>Trucker </t>
  </si>
  <si>
    <t>James Mottern</t>
  </si>
  <si>
    <t>Me You and Five Bucks </t>
  </si>
  <si>
    <t>Jaime Zevallos</t>
  </si>
  <si>
    <t>The Lords of Salem </t>
  </si>
  <si>
    <t>Housebound </t>
  </si>
  <si>
    <t>Gerard Johnstone</t>
  </si>
  <si>
    <t>Wal-Mart: The High Cost of Low Price </t>
  </si>
  <si>
    <t>Robert Greenwald</t>
  </si>
  <si>
    <t>Fetching Cody </t>
  </si>
  <si>
    <t>David Ray</t>
  </si>
  <si>
    <t>Once Upon a Time in Queens </t>
  </si>
  <si>
    <t>Dave Rodriguez</t>
  </si>
  <si>
    <t>Closer to the Moon </t>
  </si>
  <si>
    <t>Nae Caranfil</t>
  </si>
  <si>
    <t>Mutant World </t>
  </si>
  <si>
    <t>David Winning</t>
  </si>
  <si>
    <t>Growing Up Smith </t>
  </si>
  <si>
    <t>Frank Lotito</t>
  </si>
  <si>
    <t>Checkmate </t>
  </si>
  <si>
    <t>Timothy Woodward Jr.</t>
  </si>
  <si>
    <t>#Horror </t>
  </si>
  <si>
    <t>Tara Subkoff</t>
  </si>
  <si>
    <t>Wind Walkers </t>
  </si>
  <si>
    <t>Russell Friedenberg</t>
  </si>
  <si>
    <t>Snow White and the Seven Dwarfs </t>
  </si>
  <si>
    <t>William Cottrell</t>
  </si>
  <si>
    <t>The Holy Girl </t>
  </si>
  <si>
    <t>Lucrecia Martel</t>
  </si>
  <si>
    <t>Shalako </t>
  </si>
  <si>
    <t>Edward Dmytryk</t>
  </si>
  <si>
    <t>Incident at Loch Ness </t>
  </si>
  <si>
    <t>Zak Penn</t>
  </si>
  <si>
    <t>Adventure|Comedy|Horror</t>
  </si>
  <si>
    <t>The Dog Lover </t>
  </si>
  <si>
    <t>Alex Ranarivelo</t>
  </si>
  <si>
    <t>Girl House </t>
  </si>
  <si>
    <t>The Blue Room </t>
  </si>
  <si>
    <t>Mathieu Amalric</t>
  </si>
  <si>
    <t>House at the End of the Drive </t>
  </si>
  <si>
    <t>David Worth</t>
  </si>
  <si>
    <t>Batman: The Movie </t>
  </si>
  <si>
    <t>Leslie H. Martinson</t>
  </si>
  <si>
    <t>Lock, Stock and Two Smoking Barrels </t>
  </si>
  <si>
    <t>The Ballad of Gregorio Cortez </t>
  </si>
  <si>
    <t>Robert M. Young</t>
  </si>
  <si>
    <t xml:space="preserve">The Streets of San Francisco             </t>
  </si>
  <si>
    <t>Action|Crime|Drama|Mystery</t>
  </si>
  <si>
    <t>The Celebration </t>
  </si>
  <si>
    <t>Trees Lounge </t>
  </si>
  <si>
    <t>Steve Buscemi</t>
  </si>
  <si>
    <t>Journey from the Fall </t>
  </si>
  <si>
    <t>Ham Tran</t>
  </si>
  <si>
    <t>Vietnamese</t>
  </si>
  <si>
    <t>The Basket </t>
  </si>
  <si>
    <t>Rich Cowan</t>
  </si>
  <si>
    <t>Eddie: The Sleepwalking Cannibal </t>
  </si>
  <si>
    <t>Boris Rodriguez</t>
  </si>
  <si>
    <t xml:space="preserve">Space: Above and Beyond             </t>
  </si>
  <si>
    <t>Queen of the Mountains </t>
  </si>
  <si>
    <t>Sadyk Sher-Niyaz</t>
  </si>
  <si>
    <t>Def-Con 4 </t>
  </si>
  <si>
    <t>Paul Donovan</t>
  </si>
  <si>
    <t>The Hebrew Hammer </t>
  </si>
  <si>
    <t>Jonathan Kesselman</t>
  </si>
  <si>
    <t>Neal 'N' Nikki </t>
  </si>
  <si>
    <t>Arjun Sablok</t>
  </si>
  <si>
    <t>The 41-Year-Old Virgin Who Knocked Up Sarah Marshall and Felt Superbad About It </t>
  </si>
  <si>
    <t>Forget Me Not </t>
  </si>
  <si>
    <t>Tyler Oliver</t>
  </si>
  <si>
    <t>Horror|Romance|Thriller</t>
  </si>
  <si>
    <t>Rebecca </t>
  </si>
  <si>
    <t>Drama|Film-Noir|Mystery|Thriller</t>
  </si>
  <si>
    <t>Friday the 13th Part 2 </t>
  </si>
  <si>
    <t>The Lost Weekend </t>
  </si>
  <si>
    <t>Drama|Film-Noir</t>
  </si>
  <si>
    <t>C.H.U.D. </t>
  </si>
  <si>
    <t>Douglas Cheek</t>
  </si>
  <si>
    <t>Filly Brown </t>
  </si>
  <si>
    <t>The Lion of Judah </t>
  </si>
  <si>
    <t>Deryck Broom</t>
  </si>
  <si>
    <t>Niagara </t>
  </si>
  <si>
    <t>Henry Hathaway</t>
  </si>
  <si>
    <t>Crime|Film-Noir|Thriller</t>
  </si>
  <si>
    <t>How Green Was My Valley </t>
  </si>
  <si>
    <t xml:space="preserve">The Girlfriend Experience             </t>
  </si>
  <si>
    <t>Da Sweet Blood of Jesus </t>
  </si>
  <si>
    <t>Sex, Lies, and Videotape </t>
  </si>
  <si>
    <t>Saw </t>
  </si>
  <si>
    <t>Super Troopers </t>
  </si>
  <si>
    <t>The Algerian </t>
  </si>
  <si>
    <t>Giovanni Zelko</t>
  </si>
  <si>
    <t>The Amazing Catfish </t>
  </si>
  <si>
    <t>Claudia Sainte-Luce</t>
  </si>
  <si>
    <t>Monsoon Wedding </t>
  </si>
  <si>
    <t>You Can Count on Me </t>
  </si>
  <si>
    <t>The Trouble with Harry </t>
  </si>
  <si>
    <t>But I'm a Cheerleader </t>
  </si>
  <si>
    <t>Jamie Babbit</t>
  </si>
  <si>
    <t>Home Run </t>
  </si>
  <si>
    <t>David Boyd</t>
  </si>
  <si>
    <t>Reservoir Dogs </t>
  </si>
  <si>
    <t>The Blue Bird </t>
  </si>
  <si>
    <t>The Good, the Bad and the Ugly </t>
  </si>
  <si>
    <t>The Second Mother </t>
  </si>
  <si>
    <t>Anna Muylaert</t>
  </si>
  <si>
    <t>Blue Like Jazz </t>
  </si>
  <si>
    <t>Steve Taylor</t>
  </si>
  <si>
    <t>Down and Out with the Dolls </t>
  </si>
  <si>
    <t>Kurt Voss</t>
  </si>
  <si>
    <t>Pink Ribbons, Inc. </t>
  </si>
  <si>
    <t>Certifiably Jonathan </t>
  </si>
  <si>
    <t>James David Pasternak</t>
  </si>
  <si>
    <t>Q </t>
  </si>
  <si>
    <t>Laurent Bouhnik</t>
  </si>
  <si>
    <t>The Knife of Don Juan </t>
  </si>
  <si>
    <t>Tom Sanchez</t>
  </si>
  <si>
    <t>Grand Theft Parsons </t>
  </si>
  <si>
    <t>David Caffrey</t>
  </si>
  <si>
    <t>Extreme Movie </t>
  </si>
  <si>
    <t>Adam Jay Epstein</t>
  </si>
  <si>
    <t>The Charge of the Light Brigade </t>
  </si>
  <si>
    <t>Action|Adventure|Romance|War</t>
  </si>
  <si>
    <t>Below Zero </t>
  </si>
  <si>
    <t>Justin Thomas Ostensen</t>
  </si>
  <si>
    <t>Crowsnest </t>
  </si>
  <si>
    <t>Brenton Spencer</t>
  </si>
  <si>
    <t>Action|Horror|Mystery|Thriller</t>
  </si>
  <si>
    <t>Airborne </t>
  </si>
  <si>
    <t>Adventure|Comedy|Sport</t>
  </si>
  <si>
    <t>Cotton Comes to Harlem </t>
  </si>
  <si>
    <t>Ossie Davis</t>
  </si>
  <si>
    <t>The Wicked Within </t>
  </si>
  <si>
    <t>Jay Alaimo</t>
  </si>
  <si>
    <t>Bleeding Hearts </t>
  </si>
  <si>
    <t>Dylan Bank</t>
  </si>
  <si>
    <t>Waiting... </t>
  </si>
  <si>
    <t>Rob McKittrick</t>
  </si>
  <si>
    <t>Dead Man's Shoes </t>
  </si>
  <si>
    <t xml:space="preserve">Wolf Creek             </t>
  </si>
  <si>
    <t>From a Whisper to a Scream </t>
  </si>
  <si>
    <t>Jeff Burr</t>
  </si>
  <si>
    <t>Sex with Strangers </t>
  </si>
  <si>
    <t>Harry Gantz</t>
  </si>
  <si>
    <t>Dracula: Pages from a Virgin's Diary </t>
  </si>
  <si>
    <t>Guy Maddin</t>
  </si>
  <si>
    <t>Comedy|Horror|Musical</t>
  </si>
  <si>
    <t>Faith Like Potatoes </t>
  </si>
  <si>
    <t>Regardt van den Bergh</t>
  </si>
  <si>
    <t>Beyond the Black Rainbow </t>
  </si>
  <si>
    <t>Panos Cosmatos</t>
  </si>
  <si>
    <t>The Raid: Redemption </t>
  </si>
  <si>
    <t>Gareth Evans</t>
  </si>
  <si>
    <t>Indonesian</t>
  </si>
  <si>
    <t>The Dead Undead </t>
  </si>
  <si>
    <t>Matthew R. Anderson</t>
  </si>
  <si>
    <t>The Vatican Exorcisms </t>
  </si>
  <si>
    <t>Joe Marino</t>
  </si>
  <si>
    <t>Casablanca </t>
  </si>
  <si>
    <t>Lake Mungo </t>
  </si>
  <si>
    <t>Joel Anderson</t>
  </si>
  <si>
    <t>Rocket Singh: Salesman of the Year </t>
  </si>
  <si>
    <t>Shimit Amin</t>
  </si>
  <si>
    <t>Silent Running </t>
  </si>
  <si>
    <t>Douglas Trumbull</t>
  </si>
  <si>
    <t>Rocky </t>
  </si>
  <si>
    <t>The Sleepwalker </t>
  </si>
  <si>
    <t>Mona Fastvold</t>
  </si>
  <si>
    <t>Tom Jones </t>
  </si>
  <si>
    <t>Adventure|Comedy|History</t>
  </si>
  <si>
    <t>Unfriended </t>
  </si>
  <si>
    <t>Levan Gabriadze</t>
  </si>
  <si>
    <t>Taxi Driver </t>
  </si>
  <si>
    <t>The Howling </t>
  </si>
  <si>
    <t>Dr. No </t>
  </si>
  <si>
    <t>Chernobyl Diaries </t>
  </si>
  <si>
    <t>Bradley Parker</t>
  </si>
  <si>
    <t>Hellraiser </t>
  </si>
  <si>
    <t>Clive Barker</t>
  </si>
  <si>
    <t>God's Not Dead 2 </t>
  </si>
  <si>
    <t>Harold Cronk</t>
  </si>
  <si>
    <t>Cry_Wolf </t>
  </si>
  <si>
    <t>Godzilla 2000 </t>
  </si>
  <si>
    <t>Takao Okawara</t>
  </si>
  <si>
    <t>Blue Valentine </t>
  </si>
  <si>
    <t>Transamerica </t>
  </si>
  <si>
    <t>Duncan Tucker</t>
  </si>
  <si>
    <t>The Devil Inside </t>
  </si>
  <si>
    <t>Beyond the Valley of the Dolls </t>
  </si>
  <si>
    <t>Russ Meyer</t>
  </si>
  <si>
    <t>Love Me Tender </t>
  </si>
  <si>
    <t>Robert D. Webb</t>
  </si>
  <si>
    <t>An Inconvenient Truth </t>
  </si>
  <si>
    <t>Sands of Iwo Jima </t>
  </si>
  <si>
    <t>Allan Dwan</t>
  </si>
  <si>
    <t>Action|Drama|Romance|War</t>
  </si>
  <si>
    <t>Shine a Light </t>
  </si>
  <si>
    <t>Biography|Documentary|Music</t>
  </si>
  <si>
    <t>The Green Inferno </t>
  </si>
  <si>
    <t>Departure </t>
  </si>
  <si>
    <t>Andrew Steggall</t>
  </si>
  <si>
    <t>The Sessions </t>
  </si>
  <si>
    <t>Ben Lewin</t>
  </si>
  <si>
    <t>Food, Inc. </t>
  </si>
  <si>
    <t>Robert Kenner</t>
  </si>
  <si>
    <t>October Baby </t>
  </si>
  <si>
    <t>Next Stop Wonderland </t>
  </si>
  <si>
    <t>The Skeleton Twins </t>
  </si>
  <si>
    <t>Craig Johnson</t>
  </si>
  <si>
    <t>Martha Marcy May Marlene </t>
  </si>
  <si>
    <t>Sean Durkin</t>
  </si>
  <si>
    <t>Obvious Child </t>
  </si>
  <si>
    <t>Gillian Robespierre</t>
  </si>
  <si>
    <t>Frozen River </t>
  </si>
  <si>
    <t>Courtney Hunt</t>
  </si>
  <si>
    <t>20 Feet from Stardom </t>
  </si>
  <si>
    <t>Morgan Neville</t>
  </si>
  <si>
    <t>Two Girls and a Guy </t>
  </si>
  <si>
    <t>Walking and Talking </t>
  </si>
  <si>
    <t>Who Killed the Electric Car? </t>
  </si>
  <si>
    <t>Chris Paine</t>
  </si>
  <si>
    <t>The Broken Hearts Club: A Romantic Comedy </t>
  </si>
  <si>
    <t>Greg Berlanti</t>
  </si>
  <si>
    <t>Bubba Ho-Tep </t>
  </si>
  <si>
    <t>Comedy|Fantasy|Mystery</t>
  </si>
  <si>
    <t>Slam </t>
  </si>
  <si>
    <t>Marc Levin</t>
  </si>
  <si>
    <t>Brigham City </t>
  </si>
  <si>
    <t>Richard Dutcher</t>
  </si>
  <si>
    <t>Fiza </t>
  </si>
  <si>
    <t>Khalid Mohamed</t>
  </si>
  <si>
    <t>Orgazmo </t>
  </si>
  <si>
    <t>All the Real Girls </t>
  </si>
  <si>
    <t>Dream with the Fishes </t>
  </si>
  <si>
    <t>Finn Taylor</t>
  </si>
  <si>
    <t>Blue Car </t>
  </si>
  <si>
    <t>Luminarias </t>
  </si>
  <si>
    <t>José Luis Valenzuela</t>
  </si>
  <si>
    <t>Palo Alto </t>
  </si>
  <si>
    <t>Gia Coppola</t>
  </si>
  <si>
    <t>Ajami </t>
  </si>
  <si>
    <t>Scandar Copti</t>
  </si>
  <si>
    <t>Wristcutters: A Love Story </t>
  </si>
  <si>
    <t>Goran Dukic</t>
  </si>
  <si>
    <t>I Origins </t>
  </si>
  <si>
    <t>Mike Cahill</t>
  </si>
  <si>
    <t>The Battle of Shaker Heights </t>
  </si>
  <si>
    <t>Efram Potelle</t>
  </si>
  <si>
    <t>The Act of Killing </t>
  </si>
  <si>
    <t>Joshua Oppenheimer</t>
  </si>
  <si>
    <t>Biography|Crime|Documentary|History</t>
  </si>
  <si>
    <t>Taxi to the Dark Side </t>
  </si>
  <si>
    <t>Alex Gibney</t>
  </si>
  <si>
    <t>Once in a Lifetime: The Extraordinary Story of the New York Cosmos </t>
  </si>
  <si>
    <t>Paul Crowder</t>
  </si>
  <si>
    <t>Guiana 1838 </t>
  </si>
  <si>
    <t>Rohit Jagessar</t>
  </si>
  <si>
    <t>Lisa Picard Is Famous </t>
  </si>
  <si>
    <t>Antarctica: A Year on Ice </t>
  </si>
  <si>
    <t>Anthony Powell</t>
  </si>
  <si>
    <t>Adventure|Biography|Documentary|Drama</t>
  </si>
  <si>
    <t>A Lego Brickumentary </t>
  </si>
  <si>
    <t>Kief Davidson</t>
  </si>
  <si>
    <t>Hardflip </t>
  </si>
  <si>
    <t>Johnny Remo</t>
  </si>
  <si>
    <t>Chocolate: Deep Dark Secrets </t>
  </si>
  <si>
    <t>Vivek Agnihotri</t>
  </si>
  <si>
    <t>The House of the Devil </t>
  </si>
  <si>
    <t>Ti West</t>
  </si>
  <si>
    <t>The Perfect Host </t>
  </si>
  <si>
    <t>Nick Tomnay</t>
  </si>
  <si>
    <t>Safe Men </t>
  </si>
  <si>
    <t>Speedway Junky </t>
  </si>
  <si>
    <t>Nickolas Perry</t>
  </si>
  <si>
    <t>The Last Big Thing </t>
  </si>
  <si>
    <t>Dan Zukovic</t>
  </si>
  <si>
    <t>The Specials </t>
  </si>
  <si>
    <t>16 to Life </t>
  </si>
  <si>
    <t>Becky Smith</t>
  </si>
  <si>
    <t>Alone with Her </t>
  </si>
  <si>
    <t>Eric Nicholas</t>
  </si>
  <si>
    <t>Creative Control </t>
  </si>
  <si>
    <t>Benjamin Dickinson</t>
  </si>
  <si>
    <t>Special </t>
  </si>
  <si>
    <t>Hal Haberman</t>
  </si>
  <si>
    <t>Sparkler </t>
  </si>
  <si>
    <t>The Helix... Loaded </t>
  </si>
  <si>
    <t>A. Raven Cruz</t>
  </si>
  <si>
    <t>Action|Adventure|Comedy|Fantasy|Sci-Fi</t>
  </si>
  <si>
    <t>In Her Line of Fire </t>
  </si>
  <si>
    <t>The Jimmy Show </t>
  </si>
  <si>
    <t>Frank Whaley</t>
  </si>
  <si>
    <t>Heli </t>
  </si>
  <si>
    <t>Amat Escalante</t>
  </si>
  <si>
    <t>Karachi se Lahore </t>
  </si>
  <si>
    <t>Wajahat Rauf</t>
  </si>
  <si>
    <t>Urdu</t>
  </si>
  <si>
    <t>Loving Annabelle </t>
  </si>
  <si>
    <t>Katherine Brooks</t>
  </si>
  <si>
    <t>Hits </t>
  </si>
  <si>
    <t>David Cross</t>
  </si>
  <si>
    <t>Jimmy and Judy </t>
  </si>
  <si>
    <t>Randall Rubin</t>
  </si>
  <si>
    <t>Frat Party </t>
  </si>
  <si>
    <t>Robert Bennett</t>
  </si>
  <si>
    <t>The Party's Over </t>
  </si>
  <si>
    <t>Proud </t>
  </si>
  <si>
    <t>Mary Pat Kelly</t>
  </si>
  <si>
    <t>The Poker House </t>
  </si>
  <si>
    <t>Lori Petty</t>
  </si>
  <si>
    <t>Childless </t>
  </si>
  <si>
    <t>Charlie Levi</t>
  </si>
  <si>
    <t>ZMD: Zombies of Mass Destruction </t>
  </si>
  <si>
    <t>Kevin Hamedani</t>
  </si>
  <si>
    <t>Snow White: A Deadly Summer </t>
  </si>
  <si>
    <t>David DeCoteau</t>
  </si>
  <si>
    <t>Hidden Away </t>
  </si>
  <si>
    <t>Mikel Rueda</t>
  </si>
  <si>
    <t>My Last Day Without You </t>
  </si>
  <si>
    <t>Stefan C. Schaefer</t>
  </si>
  <si>
    <t>Steppin: The Movie </t>
  </si>
  <si>
    <t>Michael Taliferro</t>
  </si>
  <si>
    <t>Doc Holliday's Revenge </t>
  </si>
  <si>
    <t>Black Rock </t>
  </si>
  <si>
    <t>Katie Aselton</t>
  </si>
  <si>
    <t>Truth or Die </t>
  </si>
  <si>
    <t>Robert Heath</t>
  </si>
  <si>
    <t>The Pet </t>
  </si>
  <si>
    <t>D. Stevens</t>
  </si>
  <si>
    <t>Bang Bang Baby </t>
  </si>
  <si>
    <t>Jeffrey St. Jules</t>
  </si>
  <si>
    <t>Drama|Musical|Sci-Fi</t>
  </si>
  <si>
    <t>Fear Clinic </t>
  </si>
  <si>
    <t>Robert Hall</t>
  </si>
  <si>
    <t>Zombie Hunter </t>
  </si>
  <si>
    <t>K. King</t>
  </si>
  <si>
    <t>A Fine Step </t>
  </si>
  <si>
    <t>Jonathan Meyers</t>
  </si>
  <si>
    <t>Charly </t>
  </si>
  <si>
    <t>Ralph Nelson</t>
  </si>
  <si>
    <t>Banshee Chapter </t>
  </si>
  <si>
    <t>Blair Erickson</t>
  </si>
  <si>
    <t xml:space="preserve">Jesse             </t>
  </si>
  <si>
    <t>Ask Me Anything </t>
  </si>
  <si>
    <t>Allison Burnett</t>
  </si>
  <si>
    <t>And Then Came Love </t>
  </si>
  <si>
    <t>Richard Schenkman</t>
  </si>
  <si>
    <t>Food Chains </t>
  </si>
  <si>
    <t>Sanjay Rawal</t>
  </si>
  <si>
    <t>Documentary|News</t>
  </si>
  <si>
    <t>On the Waterfront </t>
  </si>
  <si>
    <t>L!fe Happens </t>
  </si>
  <si>
    <t>Kat Coiro</t>
  </si>
  <si>
    <t>4 Months, 3 Weeks and 2 Days </t>
  </si>
  <si>
    <t>Cristian Mungiu</t>
  </si>
  <si>
    <t>Romanian</t>
  </si>
  <si>
    <t>The Horror Network Vol. 1 </t>
  </si>
  <si>
    <t>Brian Dorton</t>
  </si>
  <si>
    <t>Hard Candy </t>
  </si>
  <si>
    <t>The Quiet </t>
  </si>
  <si>
    <t>Circumstance </t>
  </si>
  <si>
    <t>Maryam Keshavarz</t>
  </si>
  <si>
    <t>Persian</t>
  </si>
  <si>
    <t>Fruitvale Station </t>
  </si>
  <si>
    <t>The Brass Teapot </t>
  </si>
  <si>
    <t>Ramaa Mosley</t>
  </si>
  <si>
    <t>Comedy|Fantasy|Thriller</t>
  </si>
  <si>
    <t>Bambi </t>
  </si>
  <si>
    <t>Animation|Drama|Family</t>
  </si>
  <si>
    <t>The Hammer </t>
  </si>
  <si>
    <t>Latter Days </t>
  </si>
  <si>
    <t>C. Jay Cox</t>
  </si>
  <si>
    <t>Elza </t>
  </si>
  <si>
    <t>Mariette Monpierre</t>
  </si>
  <si>
    <t>1982 </t>
  </si>
  <si>
    <t>Tommy Oliver</t>
  </si>
  <si>
    <t>For a Good Time, Call... </t>
  </si>
  <si>
    <t>Jamie Travis</t>
  </si>
  <si>
    <t>Celeste &amp; Jesse Forever </t>
  </si>
  <si>
    <t>Time Changer </t>
  </si>
  <si>
    <t>Rich Christiano</t>
  </si>
  <si>
    <t>Drama|Fantasy|Sci-Fi</t>
  </si>
  <si>
    <t>London to Brighton </t>
  </si>
  <si>
    <t>American Hero </t>
  </si>
  <si>
    <t>Action|Comedy|Drama|Sci-Fi</t>
  </si>
  <si>
    <t>Windsor Drive </t>
  </si>
  <si>
    <t>Natalie Bible'</t>
  </si>
  <si>
    <t>A Separation </t>
  </si>
  <si>
    <t>Asghar Farhadi</t>
  </si>
  <si>
    <t>Crying with Laughter </t>
  </si>
  <si>
    <t>Justin Molotnikov</t>
  </si>
  <si>
    <t>Welcome to the Dollhouse </t>
  </si>
  <si>
    <t>Ruby in Paradise </t>
  </si>
  <si>
    <t>Raising Victor Vargas </t>
  </si>
  <si>
    <t>Pandora's Box </t>
  </si>
  <si>
    <t>Georg Wilhelm Pabst</t>
  </si>
  <si>
    <t>Harrison Montgomery </t>
  </si>
  <si>
    <t>Daniel Davila</t>
  </si>
  <si>
    <t>Live-In Maid </t>
  </si>
  <si>
    <t>Jorge Gaggero</t>
  </si>
  <si>
    <t>Deterrence </t>
  </si>
  <si>
    <t>The Mudge Boy </t>
  </si>
  <si>
    <t>Michael Burke</t>
  </si>
  <si>
    <t>The Young Unknowns </t>
  </si>
  <si>
    <t>Catherine Jelski</t>
  </si>
  <si>
    <t>Not Cool </t>
  </si>
  <si>
    <t>Shane Dawson</t>
  </si>
  <si>
    <t>Dead Snow </t>
  </si>
  <si>
    <t>Saints and Soldiers </t>
  </si>
  <si>
    <t>Ryan Little</t>
  </si>
  <si>
    <t>Action|Adventure|Drama|War</t>
  </si>
  <si>
    <t>Vessel </t>
  </si>
  <si>
    <t>Clark Baker</t>
  </si>
  <si>
    <t>Horror|Sci-Fi|Short|Thriller</t>
  </si>
  <si>
    <t>American Graffiti </t>
  </si>
  <si>
    <t>Iraq for Sale: The War Profiteers </t>
  </si>
  <si>
    <t>Aqua Teen Hunger Force Colon Movie Film for Theaters </t>
  </si>
  <si>
    <t>Matt Maiellaro</t>
  </si>
  <si>
    <t>Action|Adventure|Animation|Comedy|Fantasy|Sci-Fi</t>
  </si>
  <si>
    <t>Safety Not Guaranteed </t>
  </si>
  <si>
    <t>Kevin Hart: Laugh at My Pain </t>
  </si>
  <si>
    <t>Kill List </t>
  </si>
  <si>
    <t>Ben Wheatley</t>
  </si>
  <si>
    <t>The Innkeepers </t>
  </si>
  <si>
    <t>The Conformist </t>
  </si>
  <si>
    <t>Interview with the Assassin </t>
  </si>
  <si>
    <t>Donkey Punch </t>
  </si>
  <si>
    <t>Oliver Blackburn</t>
  </si>
  <si>
    <t>All the Boys Love Mandy Lane </t>
  </si>
  <si>
    <t>Bled </t>
  </si>
  <si>
    <t>Christopher Hutson</t>
  </si>
  <si>
    <t>High Noon </t>
  </si>
  <si>
    <t>Thriller|Western</t>
  </si>
  <si>
    <t>Hoop Dreams </t>
  </si>
  <si>
    <t>Documentary|Drama|Sport</t>
  </si>
  <si>
    <t>Rize </t>
  </si>
  <si>
    <t>David LaChapelle</t>
  </si>
  <si>
    <t>Destiny </t>
  </si>
  <si>
    <t>L.I.E. </t>
  </si>
  <si>
    <t>The Sisterhood of Night </t>
  </si>
  <si>
    <t>Caryn Waechter</t>
  </si>
  <si>
    <t>B-Girl </t>
  </si>
  <si>
    <t>Emily Dell</t>
  </si>
  <si>
    <t>Half Nelson </t>
  </si>
  <si>
    <t>Ryan Fleck</t>
  </si>
  <si>
    <t>Naturally Native </t>
  </si>
  <si>
    <t>Jennifer Wynne Farmer</t>
  </si>
  <si>
    <t>Hav Plenty </t>
  </si>
  <si>
    <t>Christopher Scott Cherot</t>
  </si>
  <si>
    <t>Adulterers </t>
  </si>
  <si>
    <t>H.M. Coakley</t>
  </si>
  <si>
    <t>Escape from Tomorrow </t>
  </si>
  <si>
    <t>Randy Moore</t>
  </si>
  <si>
    <t>Starsuckers </t>
  </si>
  <si>
    <t>Chris Atkins</t>
  </si>
  <si>
    <t>The Hadza: Last of the First </t>
  </si>
  <si>
    <t>Bill Benenson</t>
  </si>
  <si>
    <t>After </t>
  </si>
  <si>
    <t>Ryan Smith</t>
  </si>
  <si>
    <t>Treachery </t>
  </si>
  <si>
    <t>Travis Romero</t>
  </si>
  <si>
    <t>Walter </t>
  </si>
  <si>
    <t>Anna Mastro</t>
  </si>
  <si>
    <t>Top Hat </t>
  </si>
  <si>
    <t>Mark Sandrich</t>
  </si>
  <si>
    <t>The Blair Witch Project </t>
  </si>
  <si>
    <t>Daniel Myrick</t>
  </si>
  <si>
    <t>Woodstock </t>
  </si>
  <si>
    <t>Michael Wadleigh</t>
  </si>
  <si>
    <t>Documentary|History|Music</t>
  </si>
  <si>
    <t>The Kentucky Fried Movie </t>
  </si>
  <si>
    <t>Mercy Streets </t>
  </si>
  <si>
    <t>Arnolds Park </t>
  </si>
  <si>
    <t>Gene Teigland</t>
  </si>
  <si>
    <t>Broken Vessels </t>
  </si>
  <si>
    <t>Scott Ziehl</t>
  </si>
  <si>
    <t>Water &amp; Power </t>
  </si>
  <si>
    <t>Richard Montoya</t>
  </si>
  <si>
    <t>They Will Have to Kill Us First </t>
  </si>
  <si>
    <t>Johanna Schwartz</t>
  </si>
  <si>
    <t>Crop Circles: Quest for Truth </t>
  </si>
  <si>
    <t>William Gazecki</t>
  </si>
  <si>
    <t>Light from the Darkroom </t>
  </si>
  <si>
    <t>Lance McDaniel</t>
  </si>
  <si>
    <t>Irreplaceable </t>
  </si>
  <si>
    <t>Thomas Lilti</t>
  </si>
  <si>
    <t>The Maid's Room </t>
  </si>
  <si>
    <t>Michael Walker</t>
  </si>
  <si>
    <t>A Hard Day's Night </t>
  </si>
  <si>
    <t>The Harvest/La Cosecha </t>
  </si>
  <si>
    <t>U. Roberto Romano</t>
  </si>
  <si>
    <t>Love Letters </t>
  </si>
  <si>
    <t>Amy Holden Jones</t>
  </si>
  <si>
    <t>Julija in alfa Romeo </t>
  </si>
  <si>
    <t>Blaz Zavrsnik</t>
  </si>
  <si>
    <t>Slovenian</t>
  </si>
  <si>
    <t>Fireproof </t>
  </si>
  <si>
    <t>Faith Connections </t>
  </si>
  <si>
    <t>Pan Nalin</t>
  </si>
  <si>
    <t>Biography|Documentary|Drama</t>
  </si>
  <si>
    <t>Benji </t>
  </si>
  <si>
    <t>Joe Camp</t>
  </si>
  <si>
    <t>Adventure|Family|Romance</t>
  </si>
  <si>
    <t>Open Water </t>
  </si>
  <si>
    <t>Adventure|Biography|Drama|Horror|Thriller</t>
  </si>
  <si>
    <t>High Road </t>
  </si>
  <si>
    <t>Matt Walsh</t>
  </si>
  <si>
    <t>Kingdom of the Spiders </t>
  </si>
  <si>
    <t>John 'Bud' Cardos</t>
  </si>
  <si>
    <t>Mad Hot Ballroom </t>
  </si>
  <si>
    <t>Marilyn Agrelo</t>
  </si>
  <si>
    <t>Documentary|Family|Music</t>
  </si>
  <si>
    <t>The Station Agent </t>
  </si>
  <si>
    <t>To Save a Life </t>
  </si>
  <si>
    <t>Brian Baugh</t>
  </si>
  <si>
    <t>Wordplay </t>
  </si>
  <si>
    <t>Patrick Creadon</t>
  </si>
  <si>
    <t>Beyond the Mat </t>
  </si>
  <si>
    <t>Barry W. Blaustein</t>
  </si>
  <si>
    <t>Biography|Documentary|Sport</t>
  </si>
  <si>
    <t>The Singles Ward </t>
  </si>
  <si>
    <t>Kurt Hale</t>
  </si>
  <si>
    <t>Osama </t>
  </si>
  <si>
    <t>Siddiq Barmak</t>
  </si>
  <si>
    <t>Sholem Aleichem: Laughing in the Darkness </t>
  </si>
  <si>
    <t>Joseph Dorman</t>
  </si>
  <si>
    <t>Groove </t>
  </si>
  <si>
    <t>Greg Harrison</t>
  </si>
  <si>
    <t>The R.M. </t>
  </si>
  <si>
    <t>Twin Falls Idaho </t>
  </si>
  <si>
    <t>Mean Creek </t>
  </si>
  <si>
    <t>Jacob Aaron Estes</t>
  </si>
  <si>
    <t>Hurricane Streets </t>
  </si>
  <si>
    <t>Never Again </t>
  </si>
  <si>
    <t>Eric Schaeffer</t>
  </si>
  <si>
    <t>Civil Brand </t>
  </si>
  <si>
    <t>Neema Barnette</t>
  </si>
  <si>
    <t>Lonesome Jim </t>
  </si>
  <si>
    <t>Drinking Buddies </t>
  </si>
  <si>
    <t>Joe Swanberg</t>
  </si>
  <si>
    <t>Deceptive Practice: The Mysteries and Mentors of Ricky Jay </t>
  </si>
  <si>
    <t>Molly Bernstein</t>
  </si>
  <si>
    <t>Seven Samurai </t>
  </si>
  <si>
    <t>The Other Dream Team </t>
  </si>
  <si>
    <t>Marius A. Markevicius</t>
  </si>
  <si>
    <t>Johnny Suede </t>
  </si>
  <si>
    <t>Tom DiCillo</t>
  </si>
  <si>
    <t>Finishing the Game: The Search for a New Bruce Lee </t>
  </si>
  <si>
    <t>Rubber </t>
  </si>
  <si>
    <t>Quentin Dupieux</t>
  </si>
  <si>
    <t>Kiss the Bride </t>
  </si>
  <si>
    <t>The Slaughter Rule </t>
  </si>
  <si>
    <t>Alex Smith</t>
  </si>
  <si>
    <t>Monsters </t>
  </si>
  <si>
    <t>Gareth Edwards</t>
  </si>
  <si>
    <t>The Californians </t>
  </si>
  <si>
    <t>Jonathan Parker</t>
  </si>
  <si>
    <t>The Living Wake </t>
  </si>
  <si>
    <t>Sol Tryon</t>
  </si>
  <si>
    <t>Detention of the Dead </t>
  </si>
  <si>
    <t>Alex Craig Mann</t>
  </si>
  <si>
    <t>Crazy Stone </t>
  </si>
  <si>
    <t>Scott Walker: 30 Century Man </t>
  </si>
  <si>
    <t>Stephen Kijak</t>
  </si>
  <si>
    <t>Everything Put Together </t>
  </si>
  <si>
    <t>Good Kill </t>
  </si>
  <si>
    <t>Insomnia Manica </t>
  </si>
  <si>
    <t>Daston Kalili</t>
  </si>
  <si>
    <t>The Outrageous Sophie Tucker </t>
  </si>
  <si>
    <t>Now Is Good </t>
  </si>
  <si>
    <t>Girls Gone Dead </t>
  </si>
  <si>
    <t>Michael Hoffman Jr.</t>
  </si>
  <si>
    <t>America Is Still the Place </t>
  </si>
  <si>
    <t>Patrick Gilles</t>
  </si>
  <si>
    <t>History</t>
  </si>
  <si>
    <t>Subconscious </t>
  </si>
  <si>
    <t>Georgia Hilton</t>
  </si>
  <si>
    <t>Enter Nowhere </t>
  </si>
  <si>
    <t>Jack Heller</t>
  </si>
  <si>
    <t>The King of Najayo </t>
  </si>
  <si>
    <t>Fernando Baez Mella</t>
  </si>
  <si>
    <t>Fight to the Finish </t>
  </si>
  <si>
    <t>Warren Sheppard</t>
  </si>
  <si>
    <t>Action|Romance|Sport</t>
  </si>
  <si>
    <t>Alleluia! The Devil's Carnival </t>
  </si>
  <si>
    <t>Horror|Musical</t>
  </si>
  <si>
    <t>The Sound and the Shadow </t>
  </si>
  <si>
    <t>Justin Paul Miller</t>
  </si>
  <si>
    <t>Comedy|Mystery|Thriller</t>
  </si>
  <si>
    <t>Rodeo Girl </t>
  </si>
  <si>
    <t>Joel Paul Reisig</t>
  </si>
  <si>
    <t>Born to Fly: Elizabeth Streb vs. Gravity </t>
  </si>
  <si>
    <t>Catherine Gund</t>
  </si>
  <si>
    <t>Action|Biography|Documentary|Sport</t>
  </si>
  <si>
    <t>The Little Ponderosa Zoo </t>
  </si>
  <si>
    <t>Luke Dye</t>
  </si>
  <si>
    <t>The Toxic Avenger </t>
  </si>
  <si>
    <t>Straight Out of Brooklyn </t>
  </si>
  <si>
    <t>Bloody Sunday </t>
  </si>
  <si>
    <t>Diamond Ruff </t>
  </si>
  <si>
    <t>Alec Asten</t>
  </si>
  <si>
    <t>Conversations with Other Women </t>
  </si>
  <si>
    <t>Hans Canosa</t>
  </si>
  <si>
    <t>Poultrygeist: Night of the Chicken Dead </t>
  </si>
  <si>
    <t>Lloyd Kaufman</t>
  </si>
  <si>
    <t>Mutual Friends </t>
  </si>
  <si>
    <t>Matthew Watts</t>
  </si>
  <si>
    <t>42nd Street </t>
  </si>
  <si>
    <t>Lloyd Bacon</t>
  </si>
  <si>
    <t>Rise of the Entrepreneur: The Search for a Better Way </t>
  </si>
  <si>
    <t>Joe Kenemore</t>
  </si>
  <si>
    <t>Metropolitan </t>
  </si>
  <si>
    <t>As It Is in Heaven </t>
  </si>
  <si>
    <t>Kay Pollak</t>
  </si>
  <si>
    <t>Roadside </t>
  </si>
  <si>
    <t>Eric England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</si>
  <si>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</si>
  <si>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</si>
  <si>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</si>
  <si>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</si>
  <si>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</si>
  <si>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</si>
  <si>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Gory Gory Hallelujah </t>
  </si>
  <si>
    <t>Sue Corcoran</t>
  </si>
  <si>
    <t>Comedy|Fantasy|Horror|Musical</t>
  </si>
  <si>
    <t xml:space="preserve">Heroes             </t>
  </si>
  <si>
    <t>Drama|Fantasy|Sci-Fi|Thriller</t>
  </si>
  <si>
    <t>Tarnation </t>
  </si>
  <si>
    <t>Jonathan Caouette</t>
  </si>
  <si>
    <t>Biography|Documentary</t>
  </si>
  <si>
    <t>I Want Your Money </t>
  </si>
  <si>
    <t>Ray Griggs</t>
  </si>
  <si>
    <t>Love in the Time of Monsters </t>
  </si>
  <si>
    <t>Matt Jackson</t>
  </si>
  <si>
    <t>The Beyond </t>
  </si>
  <si>
    <t>Lucio Fulci</t>
  </si>
  <si>
    <t xml:space="preserve">Home Movies             </t>
  </si>
  <si>
    <t>What Happens in Vegas </t>
  </si>
  <si>
    <t>The Dark Hours </t>
  </si>
  <si>
    <t>Paul Fox</t>
  </si>
  <si>
    <t>My Beautiful Laundrette </t>
  </si>
  <si>
    <t>Fabled </t>
  </si>
  <si>
    <t>Ari Kirschenbaum</t>
  </si>
  <si>
    <t>Show Me </t>
  </si>
  <si>
    <t>Cassandra Nicolaou</t>
  </si>
  <si>
    <t>Cries &amp; Whispers </t>
  </si>
  <si>
    <t>Ingmar Bergman</t>
  </si>
  <si>
    <t>Intolerance: Love's Struggle Throughout the Ages </t>
  </si>
  <si>
    <t>D.W. Griffith</t>
  </si>
  <si>
    <t>Trekkies </t>
  </si>
  <si>
    <t>Roger Nygard</t>
  </si>
  <si>
    <t>The Broadway Melody </t>
  </si>
  <si>
    <t>Harry Beaumont</t>
  </si>
  <si>
    <t>The Evil Dead </t>
  </si>
  <si>
    <t>Maniac </t>
  </si>
  <si>
    <t>Franck Khalfoun</t>
  </si>
  <si>
    <t>Censored Voices </t>
  </si>
  <si>
    <t>Mor Loushy</t>
  </si>
  <si>
    <t>Murderball </t>
  </si>
  <si>
    <t>Henry Alex Rubin</t>
  </si>
  <si>
    <t>American Ninja 2: The Confrontation </t>
  </si>
  <si>
    <t>Sam Firstenberg</t>
  </si>
  <si>
    <t>51 Birch Street </t>
  </si>
  <si>
    <t>Doug Block</t>
  </si>
  <si>
    <t xml:space="preserve">Revolution             </t>
  </si>
  <si>
    <t>Rotor DR1 </t>
  </si>
  <si>
    <t>Chad Kapper</t>
  </si>
  <si>
    <t>12 Angry Men </t>
  </si>
  <si>
    <t>My Dog Tulip </t>
  </si>
  <si>
    <t>Paul Fierlinger</t>
  </si>
  <si>
    <t>Animation|Drama</t>
  </si>
  <si>
    <t>It Happened One Night </t>
  </si>
  <si>
    <t>Dogtooth </t>
  </si>
  <si>
    <t>Yorgos Lanthimos</t>
  </si>
  <si>
    <t>Greek</t>
  </si>
  <si>
    <t>Tupac: Resurrection </t>
  </si>
  <si>
    <t>Lauren Lazin</t>
  </si>
  <si>
    <t>Tumbleweeds </t>
  </si>
  <si>
    <t>The Prophecy </t>
  </si>
  <si>
    <t>Gregory Widen</t>
  </si>
  <si>
    <t>Action|Fantasy|Horror|Mystery|Thriller</t>
  </si>
  <si>
    <t>When the Cat's Away </t>
  </si>
  <si>
    <t>Pieces of April </t>
  </si>
  <si>
    <t>The Big Swap </t>
  </si>
  <si>
    <t>Niall Johnson</t>
  </si>
  <si>
    <t>Old Joy </t>
  </si>
  <si>
    <t>Wendy and Lucy </t>
  </si>
  <si>
    <t>3 Backyards </t>
  </si>
  <si>
    <t>Eric Mendelsohn</t>
  </si>
  <si>
    <t>Pierrot le Fou </t>
  </si>
  <si>
    <t>Jean-Luc Godard</t>
  </si>
  <si>
    <t>Sisters in Law </t>
  </si>
  <si>
    <t>Florence Ayisi</t>
  </si>
  <si>
    <t>Ayurveda: Art of Being </t>
  </si>
  <si>
    <t>Nothing But a Man </t>
  </si>
  <si>
    <t>Michael Roemer</t>
  </si>
  <si>
    <t>First Love, Last Rites </t>
  </si>
  <si>
    <t>Fighting Tommy Riley </t>
  </si>
  <si>
    <t>Eddie O'Flaherty</t>
  </si>
  <si>
    <t>Royal Kill </t>
  </si>
  <si>
    <t>Babar Ahmed</t>
  </si>
  <si>
    <t>The Looking Glass </t>
  </si>
  <si>
    <t>John D. Hancock</t>
  </si>
  <si>
    <t>Death Race 2000 </t>
  </si>
  <si>
    <t>Paul Bartel</t>
  </si>
  <si>
    <t>Action|Comedy|Sci-Fi|Sport</t>
  </si>
  <si>
    <t>Locker 13 </t>
  </si>
  <si>
    <t>Bruce Dellis</t>
  </si>
  <si>
    <t>Midnight Cabaret </t>
  </si>
  <si>
    <t>Pece Dingo</t>
  </si>
  <si>
    <t>Anderson's Cross </t>
  </si>
  <si>
    <t>Jerome Elston Scott</t>
  </si>
  <si>
    <t>Bizarre </t>
  </si>
  <si>
    <t>Étienne Faure</t>
  </si>
  <si>
    <t>Graduation Day </t>
  </si>
  <si>
    <t>Herb Freed</t>
  </si>
  <si>
    <t>Some Guy Who Kills People </t>
  </si>
  <si>
    <t>Jack Perez</t>
  </si>
  <si>
    <t>Comedy|Crime|Drama|Horror|Mystery|Thriller</t>
  </si>
  <si>
    <t>Compliance </t>
  </si>
  <si>
    <t>Craig Zobel</t>
  </si>
  <si>
    <t>Chasing Amy </t>
  </si>
  <si>
    <t>Lovely &amp; Amazing </t>
  </si>
  <si>
    <t>Death Calls </t>
  </si>
  <si>
    <t>Ken Del Conte</t>
  </si>
  <si>
    <t>Action|Adventure|Mystery|Romance|Thriller</t>
  </si>
  <si>
    <t>Better Luck Tomorrow </t>
  </si>
  <si>
    <t>The Incredibly True Adventure of Two Girls in Love </t>
  </si>
  <si>
    <t>Maria Maggenti</t>
  </si>
  <si>
    <t>Chuck &amp; Buck </t>
  </si>
  <si>
    <t>American Desi </t>
  </si>
  <si>
    <t>Piyush Dinker Pandya</t>
  </si>
  <si>
    <t>Amidst the Devil's Wings </t>
  </si>
  <si>
    <t>Daniel Columbie</t>
  </si>
  <si>
    <t>Cube </t>
  </si>
  <si>
    <t>Love and Other Catastrophes </t>
  </si>
  <si>
    <t>Emma-Kate Croghan</t>
  </si>
  <si>
    <t>I Married a Strange Person! </t>
  </si>
  <si>
    <t>Bill Plympton</t>
  </si>
  <si>
    <t>Animation|Comedy|Drama|Fantasy|Sci-Fi</t>
  </si>
  <si>
    <t>November </t>
  </si>
  <si>
    <t>Like Crazy </t>
  </si>
  <si>
    <t>Drake Doremus</t>
  </si>
  <si>
    <t>Teeth and Blood </t>
  </si>
  <si>
    <t>Al Franklin</t>
  </si>
  <si>
    <t>Sugar Town </t>
  </si>
  <si>
    <t>The Motel </t>
  </si>
  <si>
    <t>Michael Kang</t>
  </si>
  <si>
    <t>The Canyons </t>
  </si>
  <si>
    <t xml:space="preserve">Happy Valley             </t>
  </si>
  <si>
    <t>On the Outs </t>
  </si>
  <si>
    <t>Lori Silverbush</t>
  </si>
  <si>
    <t>Shotgun Stories </t>
  </si>
  <si>
    <t>Exam </t>
  </si>
  <si>
    <t>Stuart Hazeldine</t>
  </si>
  <si>
    <t>The Sticky Fingers of Time </t>
  </si>
  <si>
    <t>Hilary Brougher</t>
  </si>
  <si>
    <t>Sunday School Musical </t>
  </si>
  <si>
    <t>Rachel Goldenberg</t>
  </si>
  <si>
    <t>Rust </t>
  </si>
  <si>
    <t>Corbin Bernsen</t>
  </si>
  <si>
    <t>Ink </t>
  </si>
  <si>
    <t>Jamin Winans</t>
  </si>
  <si>
    <t>Action|Drama|Fantasy|Sci-Fi</t>
  </si>
  <si>
    <t>The Christmas Bunny </t>
  </si>
  <si>
    <t>Tom Seidman</t>
  </si>
  <si>
    <t>Jesus People </t>
  </si>
  <si>
    <t>Jason Naumann</t>
  </si>
  <si>
    <t>Comedy|Short</t>
  </si>
  <si>
    <t>Butterfly </t>
  </si>
  <si>
    <t>Matt Cimber</t>
  </si>
  <si>
    <t>UnDivided </t>
  </si>
  <si>
    <t>Sam Martin</t>
  </si>
  <si>
    <t>The Frozen </t>
  </si>
  <si>
    <t>Andrew Hyatt</t>
  </si>
  <si>
    <t>Horse Camp </t>
  </si>
  <si>
    <t>Give Me Shelter </t>
  </si>
  <si>
    <t>Kristin Rizzo</t>
  </si>
  <si>
    <t>The Big Parade </t>
  </si>
  <si>
    <t>Little Big Top </t>
  </si>
  <si>
    <t>Ward Roberts</t>
  </si>
  <si>
    <t>Along the Roadside </t>
  </si>
  <si>
    <t>Zoran Lisinac</t>
  </si>
  <si>
    <t>Bronson </t>
  </si>
  <si>
    <t>Western Religion </t>
  </si>
  <si>
    <t>James O'Brien</t>
  </si>
  <si>
    <t>Adventure|Drama|Fantasy|Thriller|Western</t>
  </si>
  <si>
    <t>Burn </t>
  </si>
  <si>
    <t>Tom Putnam</t>
  </si>
  <si>
    <t>Urbania </t>
  </si>
  <si>
    <t>Jon Shear</t>
  </si>
  <si>
    <t>The Stewardesses </t>
  </si>
  <si>
    <t>Al Silliman Jr.</t>
  </si>
  <si>
    <t>The Beast from 20,000 Fathoms </t>
  </si>
  <si>
    <t>Eugène Lourié</t>
  </si>
  <si>
    <t>Adventure|Horror|Sci-Fi</t>
  </si>
  <si>
    <t>Mad Max </t>
  </si>
  <si>
    <t>Swingers </t>
  </si>
  <si>
    <t>A Fistful of Dollars </t>
  </si>
  <si>
    <t>She Done Him Wrong </t>
  </si>
  <si>
    <t>Lowell Sherman</t>
  </si>
  <si>
    <t>Comedy|Drama|History|Musical|Romance</t>
  </si>
  <si>
    <t>Short Cut to Nirvana: Kumbh Mela </t>
  </si>
  <si>
    <t>Maurizio Benazzo</t>
  </si>
  <si>
    <t>The Grace Card </t>
  </si>
  <si>
    <t>David G. Evans</t>
  </si>
  <si>
    <t>Middle of Nowhere </t>
  </si>
  <si>
    <t>3 </t>
  </si>
  <si>
    <t>The Business of Fancydancing </t>
  </si>
  <si>
    <t>Sherman Alexie</t>
  </si>
  <si>
    <t>Call + Response </t>
  </si>
  <si>
    <t>Justin Dillon</t>
  </si>
  <si>
    <t>Malevolence </t>
  </si>
  <si>
    <t>Stevan Mena</t>
  </si>
  <si>
    <t>Shooting the Warwicks </t>
  </si>
  <si>
    <t>Super Hybrid </t>
  </si>
  <si>
    <t>Baghead </t>
  </si>
  <si>
    <t>Solitude </t>
  </si>
  <si>
    <t>Livingston Oden</t>
  </si>
  <si>
    <t>Comedy|Horror|Mystery|Thriller</t>
  </si>
  <si>
    <t>The Case of the Grinning Cat </t>
  </si>
  <si>
    <t>Chris Marker</t>
  </si>
  <si>
    <t>Ordet </t>
  </si>
  <si>
    <t>Carl Theodor Dreyer</t>
  </si>
  <si>
    <t>Good Dick </t>
  </si>
  <si>
    <t>Marianna Palka</t>
  </si>
  <si>
    <t>The Man from Earth </t>
  </si>
  <si>
    <t>The Trials of Darryl Hunt </t>
  </si>
  <si>
    <t>Ricki Stern</t>
  </si>
  <si>
    <t>An American Girl Holiday </t>
  </si>
  <si>
    <t>Nadia Tass</t>
  </si>
  <si>
    <t>Yesterday Was a Lie </t>
  </si>
  <si>
    <t>James Kerwin</t>
  </si>
  <si>
    <t>Drama|Music|Mystery|Romance|Sci-Fi</t>
  </si>
  <si>
    <t>Theresa Is a Mother </t>
  </si>
  <si>
    <t>C. Fraser Press</t>
  </si>
  <si>
    <t>H. </t>
  </si>
  <si>
    <t>Rania Attieh</t>
  </si>
  <si>
    <t>Archaeology of a Woman </t>
  </si>
  <si>
    <t>Sharon Greytak</t>
  </si>
  <si>
    <t>Children of Heaven </t>
  </si>
  <si>
    <t>Majid Majidi</t>
  </si>
  <si>
    <t>Weekend </t>
  </si>
  <si>
    <t>Andrew Haigh</t>
  </si>
  <si>
    <t>She's Gotta Have It </t>
  </si>
  <si>
    <t>Butterfly Girl </t>
  </si>
  <si>
    <t>Cary Bell</t>
  </si>
  <si>
    <t>The World Is Mine </t>
  </si>
  <si>
    <t>Nicolae Constantin Tanase</t>
  </si>
  <si>
    <t>Another Earth </t>
  </si>
  <si>
    <t>Sweet Sweetback's Baadasssss Song </t>
  </si>
  <si>
    <t>Melvin Van Peebles</t>
  </si>
  <si>
    <t>Perfect Cowboy </t>
  </si>
  <si>
    <t>Ken Roht</t>
  </si>
  <si>
    <t>Tadpole </t>
  </si>
  <si>
    <t>Once </t>
  </si>
  <si>
    <t>The Woman Chaser </t>
  </si>
  <si>
    <t>Robinson Devor</t>
  </si>
  <si>
    <t>The Horse Boy </t>
  </si>
  <si>
    <t>Michel Orion Scott</t>
  </si>
  <si>
    <t>When the Lights Went Out </t>
  </si>
  <si>
    <t>Pat Holden</t>
  </si>
  <si>
    <t>Heroes of Dirt </t>
  </si>
  <si>
    <t>Eric Bugbee</t>
  </si>
  <si>
    <t>A Charlie Brown Christmas </t>
  </si>
  <si>
    <t>Bill Melendez</t>
  </si>
  <si>
    <t>Antarctic Edge: 70° South </t>
  </si>
  <si>
    <t>Dena Seidel</t>
  </si>
  <si>
    <t>Adventure|Documentary</t>
  </si>
  <si>
    <t>Aroused </t>
  </si>
  <si>
    <t>Deborah Anderson</t>
  </si>
  <si>
    <t>Top Spin </t>
  </si>
  <si>
    <t>Sara Newens</t>
  </si>
  <si>
    <t>Roger &amp; Me </t>
  </si>
  <si>
    <t>An American in Hollywood </t>
  </si>
  <si>
    <t>Sai Varadan</t>
  </si>
  <si>
    <t>Sound of My Voice </t>
  </si>
  <si>
    <t>The Brain That Sings </t>
  </si>
  <si>
    <t>Amal Al-Agroobi</t>
  </si>
  <si>
    <t>Documentary|Family</t>
  </si>
  <si>
    <t>The Blood of My Brother </t>
  </si>
  <si>
    <t>Andrew Berends</t>
  </si>
  <si>
    <t>Your Sister's Sister </t>
  </si>
  <si>
    <t>Lynn Shelton</t>
  </si>
  <si>
    <t>Romantic Schemer </t>
  </si>
  <si>
    <t>Valentine</t>
  </si>
  <si>
    <t>A Dog's Breakfast </t>
  </si>
  <si>
    <t>David Hewlett</t>
  </si>
  <si>
    <t>Une Femme Mariée </t>
  </si>
  <si>
    <t>The Birth of a Nation </t>
  </si>
  <si>
    <t>Nate Parker</t>
  </si>
  <si>
    <t>The Work and the Story </t>
  </si>
  <si>
    <t>Nathan Smith Jones</t>
  </si>
  <si>
    <t>Facing the Giants </t>
  </si>
  <si>
    <t>The Gallows </t>
  </si>
  <si>
    <t>Travis Cluff</t>
  </si>
  <si>
    <t>Eraserhead </t>
  </si>
  <si>
    <t>Over the Hill to the Poorhouse </t>
  </si>
  <si>
    <t>Harry F. Millarde</t>
  </si>
  <si>
    <t>Hollywood Shuffle </t>
  </si>
  <si>
    <t>Robert Townsend</t>
  </si>
  <si>
    <t>The Mighty </t>
  </si>
  <si>
    <t>Penitentiary </t>
  </si>
  <si>
    <t>Jamaa Fanaka</t>
  </si>
  <si>
    <t>The Lost Skeleton of Cadavra </t>
  </si>
  <si>
    <t>Larry Blamire</t>
  </si>
  <si>
    <t>Dude, Where's My Dog?! </t>
  </si>
  <si>
    <t>Stephen Langford</t>
  </si>
  <si>
    <t>Cheap Thrills </t>
  </si>
  <si>
    <t>E.L. Katz</t>
  </si>
  <si>
    <t>Comedy|Crime|Drama|Horror|Thriller</t>
  </si>
  <si>
    <t>Indie Game: The Movie </t>
  </si>
  <si>
    <t>Lisanne Pajot</t>
  </si>
  <si>
    <t>Closure </t>
  </si>
  <si>
    <t>Dan Reed</t>
  </si>
  <si>
    <t>Open Secret </t>
  </si>
  <si>
    <t>John Reinhardt</t>
  </si>
  <si>
    <t>Echo Dr. </t>
  </si>
  <si>
    <t>Patrick Ryan Sims</t>
  </si>
  <si>
    <t>The Night Visitor </t>
  </si>
  <si>
    <t>Laslo Benedek</t>
  </si>
  <si>
    <t>The Past is a Grotesque Animal </t>
  </si>
  <si>
    <t>Jason Miller</t>
  </si>
  <si>
    <t>Peace, Propaganda &amp; the Promised Land </t>
  </si>
  <si>
    <t>Sut Jhally</t>
  </si>
  <si>
    <t>Pi </t>
  </si>
  <si>
    <t>I Love You, Don't Touch Me! </t>
  </si>
  <si>
    <t>Julie Davis</t>
  </si>
  <si>
    <t>20 Dates </t>
  </si>
  <si>
    <t>Myles Berkowitz</t>
  </si>
  <si>
    <t>Queen Crab </t>
  </si>
  <si>
    <t>Brett Piper</t>
  </si>
  <si>
    <t>Super Size Me </t>
  </si>
  <si>
    <t>Comedy|Documentary|Drama</t>
  </si>
  <si>
    <t>The FP </t>
  </si>
  <si>
    <t>Brandon Trost</t>
  </si>
  <si>
    <t>Happy Christmas </t>
  </si>
  <si>
    <t>The Brain That Wouldn't Die </t>
  </si>
  <si>
    <t>Joseph Green</t>
  </si>
  <si>
    <t>Tiger Orange </t>
  </si>
  <si>
    <t>Wade Gasque</t>
  </si>
  <si>
    <t>Supporting Characters </t>
  </si>
  <si>
    <t>Daniel Schechter</t>
  </si>
  <si>
    <t>Absentia </t>
  </si>
  <si>
    <t>The Brothers McMullen </t>
  </si>
  <si>
    <t>The Dirties </t>
  </si>
  <si>
    <t>Matt Johnson</t>
  </si>
  <si>
    <t>Gabriela </t>
  </si>
  <si>
    <t>Bruno Barreto</t>
  </si>
  <si>
    <t>Tiny Furniture </t>
  </si>
  <si>
    <t>Lena Dunham</t>
  </si>
  <si>
    <t>Hayride </t>
  </si>
  <si>
    <t>Terron R. Parsons</t>
  </si>
  <si>
    <t>Crime|Drama|Horror</t>
  </si>
  <si>
    <t>The Naked Ape </t>
  </si>
  <si>
    <t>Daniel Mellitz</t>
  </si>
  <si>
    <t>Counting </t>
  </si>
  <si>
    <t>Jem Cohen</t>
  </si>
  <si>
    <t>The Call of Cthulhu </t>
  </si>
  <si>
    <t>Andrew Leman</t>
  </si>
  <si>
    <t>Bending Steel </t>
  </si>
  <si>
    <t>Dave Carroll</t>
  </si>
  <si>
    <t>The Signal </t>
  </si>
  <si>
    <t>William Eubank</t>
  </si>
  <si>
    <t>The Image Revolution </t>
  </si>
  <si>
    <t>Patrick Meaney</t>
  </si>
  <si>
    <t>This Is Martin Bonner </t>
  </si>
  <si>
    <t>Chad Hartigan</t>
  </si>
  <si>
    <t>A True Story </t>
  </si>
  <si>
    <t>Malcolm Goodwin</t>
  </si>
  <si>
    <t>George Washington </t>
  </si>
  <si>
    <t>Smiling Fish &amp; Goat on Fire </t>
  </si>
  <si>
    <t>Kevin Jordan</t>
  </si>
  <si>
    <t>Dawn of the Crescent Moon </t>
  </si>
  <si>
    <t>Kirk Loudon</t>
  </si>
  <si>
    <t>Raymond Did It </t>
  </si>
  <si>
    <t>Travis Legge</t>
  </si>
  <si>
    <t>The Last Waltz </t>
  </si>
  <si>
    <t>Run, Hide, Die </t>
  </si>
  <si>
    <t>Collin Joseph Neal</t>
  </si>
  <si>
    <t>The Exploding Girl </t>
  </si>
  <si>
    <t>Bradley Rust Gray</t>
  </si>
  <si>
    <t>The Legend of God's Gun </t>
  </si>
  <si>
    <t>Mike Bruce</t>
  </si>
  <si>
    <t>Mutual Appreciation </t>
  </si>
  <si>
    <t>Andrew Bujalski</t>
  </si>
  <si>
    <t>Her Cry: La Llorona Investigation </t>
  </si>
  <si>
    <t>Damir Catic</t>
  </si>
  <si>
    <t>Down Terrace </t>
  </si>
  <si>
    <t>Clerks </t>
  </si>
  <si>
    <t>Pink Narcissus </t>
  </si>
  <si>
    <t>James Bidgood</t>
  </si>
  <si>
    <t>Funny Ha Ha </t>
  </si>
  <si>
    <t>In the Company of Men </t>
  </si>
  <si>
    <t>Manito </t>
  </si>
  <si>
    <t>Eric Eason</t>
  </si>
  <si>
    <t>Rampage </t>
  </si>
  <si>
    <t>Slacker </t>
  </si>
  <si>
    <t>Dutch Kills </t>
  </si>
  <si>
    <t>Joseph Mazzella</t>
  </si>
  <si>
    <t>Dry Spell </t>
  </si>
  <si>
    <t>Flywheel </t>
  </si>
  <si>
    <t>Exeter </t>
  </si>
  <si>
    <t>Marcus Nispel</t>
  </si>
  <si>
    <t>The Ridges </t>
  </si>
  <si>
    <t>Brandon Landers</t>
  </si>
  <si>
    <t>The Puffy Chair </t>
  </si>
  <si>
    <t>Stories of Our Lives </t>
  </si>
  <si>
    <t>Jim Chuchu</t>
  </si>
  <si>
    <t>Swahili</t>
  </si>
  <si>
    <t>Breaking Upwards </t>
  </si>
  <si>
    <t>Daryl Wein</t>
  </si>
  <si>
    <t>All Superheroes Must Die </t>
  </si>
  <si>
    <t>Jason Trost</t>
  </si>
  <si>
    <t>Pink Flamingos </t>
  </si>
  <si>
    <t>Comedy|Crime|Horror</t>
  </si>
  <si>
    <t>Clean </t>
  </si>
  <si>
    <t>The Circle </t>
  </si>
  <si>
    <t>Jafar Panahi</t>
  </si>
  <si>
    <t>Tin Can Man </t>
  </si>
  <si>
    <t>Ivan Kavanagh</t>
  </si>
  <si>
    <t>The Cure </t>
  </si>
  <si>
    <t>Kiyoshi Kurosawa</t>
  </si>
  <si>
    <t>On the Downlow </t>
  </si>
  <si>
    <t>Tadeo Garcia</t>
  </si>
  <si>
    <t>Sanctuary; Quite a Conundrum </t>
  </si>
  <si>
    <t>Thomas L. Phillips</t>
  </si>
  <si>
    <t>Bang </t>
  </si>
  <si>
    <t>Ash Baron-Cohen</t>
  </si>
  <si>
    <t>Primer </t>
  </si>
  <si>
    <t>Shane Carruth</t>
  </si>
  <si>
    <t>Cavite </t>
  </si>
  <si>
    <t>Neill Dela Llana</t>
  </si>
  <si>
    <t>El Mariachi </t>
  </si>
  <si>
    <t>The Mongol King </t>
  </si>
  <si>
    <t>Anthony Vallone</t>
  </si>
  <si>
    <t>Newlyweds </t>
  </si>
  <si>
    <t>Signed Sealed Delivered </t>
  </si>
  <si>
    <t>Scott Smith</t>
  </si>
  <si>
    <t xml:space="preserve">The Following             </t>
  </si>
  <si>
    <t>A Plague So Pleasant </t>
  </si>
  <si>
    <t>Benjamin Roberds</t>
  </si>
  <si>
    <t>Shanghai Calling </t>
  </si>
  <si>
    <t>Daniel Hsia</t>
  </si>
  <si>
    <t>My Date with Drew </t>
  </si>
  <si>
    <t>Count_blank(%)</t>
  </si>
  <si>
    <t>median</t>
  </si>
  <si>
    <t>Count of language</t>
  </si>
  <si>
    <t>(blank)</t>
  </si>
  <si>
    <t>Grand Total</t>
  </si>
  <si>
    <t>Genre</t>
  </si>
  <si>
    <t>count</t>
  </si>
  <si>
    <t>mean(imdb score)</t>
  </si>
  <si>
    <t>median(imdb score)</t>
  </si>
  <si>
    <t>MODE(imdb_score)</t>
  </si>
  <si>
    <t>Standar Deviation(imdb_score)</t>
  </si>
  <si>
    <t>Variance(imdb_score)</t>
  </si>
  <si>
    <t>Max(imdb_score)</t>
  </si>
  <si>
    <t>Min(imdb_score)</t>
  </si>
  <si>
    <t>Crime</t>
  </si>
  <si>
    <t>Film-Noir</t>
  </si>
  <si>
    <t>Game-Show</t>
  </si>
  <si>
    <t>Mystery</t>
  </si>
  <si>
    <t>News</t>
  </si>
  <si>
    <t>Reality-TV</t>
  </si>
  <si>
    <t>Short</t>
  </si>
  <si>
    <t>Sport</t>
  </si>
  <si>
    <t>War</t>
  </si>
  <si>
    <t>Count</t>
  </si>
  <si>
    <t>Mean (imdb_score)</t>
  </si>
  <si>
    <t>Median (imdb_score)</t>
  </si>
  <si>
    <t>Language</t>
  </si>
  <si>
    <t>director name</t>
  </si>
  <si>
    <t>99th percentile</t>
  </si>
  <si>
    <t>top 1% directors</t>
  </si>
  <si>
    <t>Mean(imdb_score)</t>
  </si>
  <si>
    <t>profit margin</t>
  </si>
  <si>
    <t>Correlation</t>
  </si>
  <si>
    <t>Max</t>
  </si>
  <si>
    <t>top grossing movie</t>
  </si>
  <si>
    <t>top 10 movies</t>
  </si>
  <si>
    <t>Profit margin</t>
  </si>
  <si>
    <t>Row Labels</t>
  </si>
  <si>
    <t>Count of movie_title</t>
  </si>
  <si>
    <t>-12220000000--12210000001</t>
  </si>
  <si>
    <t>-4200000000--4190000001</t>
  </si>
  <si>
    <t>-2500000000--2490000001</t>
  </si>
  <si>
    <t>-2400000000--2390000001</t>
  </si>
  <si>
    <t>-2130000000--2120000001</t>
  </si>
  <si>
    <t>-1100000000--1090000001</t>
  </si>
  <si>
    <t>-990000000--980000001</t>
  </si>
  <si>
    <t>-700000000--690000001</t>
  </si>
  <si>
    <t>-600000000--590000001</t>
  </si>
  <si>
    <t>-560000000--550000001</t>
  </si>
  <si>
    <t>-400000000--390000001</t>
  </si>
  <si>
    <t>-380000000--370000001</t>
  </si>
  <si>
    <t>-300000000--290000001</t>
  </si>
  <si>
    <t>-200000000--190000001</t>
  </si>
  <si>
    <t>-190000000--180000001</t>
  </si>
  <si>
    <t>-170000000--160000001</t>
  </si>
  <si>
    <t>-150000000--140000001</t>
  </si>
  <si>
    <t>-140000000--130000001</t>
  </si>
  <si>
    <t>-130000000--120000001</t>
  </si>
  <si>
    <t>-120000000--110000001</t>
  </si>
  <si>
    <t>-110000000--100000001</t>
  </si>
  <si>
    <t>-100000000--90000001</t>
  </si>
  <si>
    <t>-90000000--80000001</t>
  </si>
  <si>
    <t>-80000000--70000001</t>
  </si>
  <si>
    <t>-70000000--60000001</t>
  </si>
  <si>
    <t>-60000000--50000001</t>
  </si>
  <si>
    <t>-50000000--40000001</t>
  </si>
  <si>
    <t>-40000000--30000001</t>
  </si>
  <si>
    <t>-30000000--20000001</t>
  </si>
  <si>
    <t>-20000000--10000001</t>
  </si>
  <si>
    <t>-10000000--1</t>
  </si>
  <si>
    <t>0-9999999</t>
  </si>
  <si>
    <t>10000000-19999999</t>
  </si>
  <si>
    <t>20000000-29999999</t>
  </si>
  <si>
    <t>30000000-39999999</t>
  </si>
  <si>
    <t>40000000-49999999</t>
  </si>
  <si>
    <t>50000000-59999999</t>
  </si>
  <si>
    <t>60000000-69999999</t>
  </si>
  <si>
    <t>70000000-79999999</t>
  </si>
  <si>
    <t>80000000-89999999</t>
  </si>
  <si>
    <t>90000000-99999999</t>
  </si>
  <si>
    <t>100000000-109999999</t>
  </si>
  <si>
    <t>110000000-119999999</t>
  </si>
  <si>
    <t>120000000-129999999</t>
  </si>
  <si>
    <t>130000000-139999999</t>
  </si>
  <si>
    <t>140000000-149999999</t>
  </si>
  <si>
    <t>150000000-159999999</t>
  </si>
  <si>
    <t>160000000-169999999</t>
  </si>
  <si>
    <t>170000000-179999999</t>
  </si>
  <si>
    <t>180000000-189999999</t>
  </si>
  <si>
    <t>190000000-199999999</t>
  </si>
  <si>
    <t>200000000-209999999</t>
  </si>
  <si>
    <t>210000000-219999999</t>
  </si>
  <si>
    <t>220000000-229999999</t>
  </si>
  <si>
    <t>230000000-239999999</t>
  </si>
  <si>
    <t>240000000-249999999</t>
  </si>
  <si>
    <t>250000000-259999999</t>
  </si>
  <si>
    <t>260000000-269999999</t>
  </si>
  <si>
    <t>270000000-279999999</t>
  </si>
  <si>
    <t>280000000-289999999</t>
  </si>
  <si>
    <t>290000000-299999999</t>
  </si>
  <si>
    <t>300000000-309999999</t>
  </si>
  <si>
    <t>320000000-329999999</t>
  </si>
  <si>
    <t>340000000-349999999</t>
  </si>
  <si>
    <t>350000000-359999999</t>
  </si>
  <si>
    <t>370000000-379999999</t>
  </si>
  <si>
    <t>400000000-409999999</t>
  </si>
  <si>
    <t>420000000-429999999</t>
  </si>
  <si>
    <t>440000000-449999999</t>
  </si>
  <si>
    <t>450000000-459999999</t>
  </si>
  <si>
    <t>500000000-509999999</t>
  </si>
  <si>
    <t>520000000-529999999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</si>
</sst>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0" fontId="0" fillId="0" borderId="0" xfId="0" applyNumberFormat="1"/>
    <xf numFmtId="0" fontId="1" fillId="0" borderId="0" xfId="0" applyFont="1"/>
    <xf numFmtId="0" fontId="0" fillId="0" borderId="0" xfId="0" pivotButton="1"/>
    <xf numFmtId="0" fontId="0" fillId="2" borderId="0" xfId="0" applyFill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Alignment="1">
      <alignment wrapText="1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</a:t>
            </a:r>
            <a:r>
              <a:rPr lang="en-US" baseline="0"/>
              <a:t> VS IMDb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'duration analysis'!$D$3:$D$193</c:f>
              <c:numCache>
                <c:formatCode>General</c:formatCode>
                <c:ptCount val="191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103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173</c:v>
                </c:pt>
                <c:pt idx="16">
                  <c:v>136</c:v>
                </c:pt>
                <c:pt idx="17">
                  <c:v>186</c:v>
                </c:pt>
                <c:pt idx="18">
                  <c:v>113</c:v>
                </c:pt>
                <c:pt idx="19">
                  <c:v>201</c:v>
                </c:pt>
                <c:pt idx="20">
                  <c:v>194</c:v>
                </c:pt>
                <c:pt idx="21">
                  <c:v>147</c:v>
                </c:pt>
                <c:pt idx="22">
                  <c:v>131</c:v>
                </c:pt>
                <c:pt idx="23">
                  <c:v>124</c:v>
                </c:pt>
                <c:pt idx="24">
                  <c:v>135</c:v>
                </c:pt>
                <c:pt idx="25">
                  <c:v>195</c:v>
                </c:pt>
                <c:pt idx="26">
                  <c:v>108</c:v>
                </c:pt>
                <c:pt idx="27">
                  <c:v>104</c:v>
                </c:pt>
                <c:pt idx="28">
                  <c:v>165</c:v>
                </c:pt>
                <c:pt idx="29">
                  <c:v>130</c:v>
                </c:pt>
                <c:pt idx="30">
                  <c:v>142</c:v>
                </c:pt>
                <c:pt idx="31">
                  <c:v>125</c:v>
                </c:pt>
                <c:pt idx="32">
                  <c:v>123</c:v>
                </c:pt>
                <c:pt idx="33">
                  <c:v>118</c:v>
                </c:pt>
                <c:pt idx="34">
                  <c:v>140</c:v>
                </c:pt>
                <c:pt idx="35">
                  <c:v>149</c:v>
                </c:pt>
                <c:pt idx="36">
                  <c:v>114</c:v>
                </c:pt>
                <c:pt idx="37">
                  <c:v>116</c:v>
                </c:pt>
                <c:pt idx="38">
                  <c:v>154</c:v>
                </c:pt>
                <c:pt idx="39">
                  <c:v>122</c:v>
                </c:pt>
                <c:pt idx="40">
                  <c:v>93</c:v>
                </c:pt>
                <c:pt idx="41">
                  <c:v>98</c:v>
                </c:pt>
                <c:pt idx="42">
                  <c:v>91</c:v>
                </c:pt>
                <c:pt idx="43">
                  <c:v>158</c:v>
                </c:pt>
                <c:pt idx="44">
                  <c:v>96</c:v>
                </c:pt>
                <c:pt idx="45">
                  <c:v>127</c:v>
                </c:pt>
                <c:pt idx="46">
                  <c:v>110</c:v>
                </c:pt>
                <c:pt idx="47">
                  <c:v>144</c:v>
                </c:pt>
                <c:pt idx="48">
                  <c:v>152</c:v>
                </c:pt>
                <c:pt idx="49">
                  <c:v>94</c:v>
                </c:pt>
                <c:pt idx="50">
                  <c:v>126</c:v>
                </c:pt>
                <c:pt idx="51">
                  <c:v>112</c:v>
                </c:pt>
                <c:pt idx="52">
                  <c:v>176</c:v>
                </c:pt>
                <c:pt idx="53">
                  <c:v>95</c:v>
                </c:pt>
                <c:pt idx="54">
                  <c:v>97</c:v>
                </c:pt>
                <c:pt idx="55">
                  <c:v>109</c:v>
                </c:pt>
                <c:pt idx="56">
                  <c:v>128</c:v>
                </c:pt>
                <c:pt idx="57">
                  <c:v>102</c:v>
                </c:pt>
                <c:pt idx="58">
                  <c:v>101</c:v>
                </c:pt>
                <c:pt idx="59">
                  <c:v>120</c:v>
                </c:pt>
                <c:pt idx="60">
                  <c:v>121</c:v>
                </c:pt>
                <c:pt idx="61">
                  <c:v>182</c:v>
                </c:pt>
                <c:pt idx="62">
                  <c:v>166</c:v>
                </c:pt>
                <c:pt idx="63">
                  <c:v>137</c:v>
                </c:pt>
                <c:pt idx="64">
                  <c:v>184</c:v>
                </c:pt>
                <c:pt idx="65">
                  <c:v>206</c:v>
                </c:pt>
                <c:pt idx="66">
                  <c:v>138</c:v>
                </c:pt>
                <c:pt idx="67">
                  <c:v>157</c:v>
                </c:pt>
                <c:pt idx="68">
                  <c:v>115</c:v>
                </c:pt>
                <c:pt idx="69">
                  <c:v>111</c:v>
                </c:pt>
                <c:pt idx="70">
                  <c:v>89</c:v>
                </c:pt>
                <c:pt idx="71">
                  <c:v>105</c:v>
                </c:pt>
                <c:pt idx="72">
                  <c:v>119</c:v>
                </c:pt>
                <c:pt idx="73">
                  <c:v>129</c:v>
                </c:pt>
                <c:pt idx="74">
                  <c:v>146</c:v>
                </c:pt>
                <c:pt idx="75">
                  <c:v>88</c:v>
                </c:pt>
                <c:pt idx="76">
                  <c:v>99</c:v>
                </c:pt>
                <c:pt idx="77">
                  <c:v>90</c:v>
                </c:pt>
                <c:pt idx="78">
                  <c:v>85</c:v>
                </c:pt>
                <c:pt idx="79">
                  <c:v>92</c:v>
                </c:pt>
                <c:pt idx="80">
                  <c:v>196</c:v>
                </c:pt>
                <c:pt idx="81">
                  <c:v>133</c:v>
                </c:pt>
                <c:pt idx="82">
                  <c:v>215</c:v>
                </c:pt>
                <c:pt idx="83">
                  <c:v>60</c:v>
                </c:pt>
                <c:pt idx="84">
                  <c:v>117</c:v>
                </c:pt>
                <c:pt idx="85">
                  <c:v>107</c:v>
                </c:pt>
                <c:pt idx="86">
                  <c:v>82</c:v>
                </c:pt>
                <c:pt idx="87">
                  <c:v>159</c:v>
                </c:pt>
                <c:pt idx="88">
                  <c:v>174</c:v>
                </c:pt>
                <c:pt idx="89">
                  <c:v>134</c:v>
                </c:pt>
                <c:pt idx="90">
                  <c:v>77</c:v>
                </c:pt>
                <c:pt idx="91">
                  <c:v>170</c:v>
                </c:pt>
                <c:pt idx="92">
                  <c:v>76</c:v>
                </c:pt>
                <c:pt idx="93">
                  <c:v>171</c:v>
                </c:pt>
                <c:pt idx="94">
                  <c:v>84</c:v>
                </c:pt>
                <c:pt idx="95">
                  <c:v>22</c:v>
                </c:pt>
                <c:pt idx="96">
                  <c:v>145</c:v>
                </c:pt>
                <c:pt idx="97">
                  <c:v>78</c:v>
                </c:pt>
                <c:pt idx="98">
                  <c:v>240</c:v>
                </c:pt>
                <c:pt idx="99">
                  <c:v>172</c:v>
                </c:pt>
                <c:pt idx="100">
                  <c:v>87</c:v>
                </c:pt>
                <c:pt idx="101">
                  <c:v>216</c:v>
                </c:pt>
                <c:pt idx="102">
                  <c:v>192</c:v>
                </c:pt>
                <c:pt idx="103">
                  <c:v>44</c:v>
                </c:pt>
                <c:pt idx="104">
                  <c:v>83</c:v>
                </c:pt>
                <c:pt idx="105">
                  <c:v>139</c:v>
                </c:pt>
                <c:pt idx="106">
                  <c:v>86</c:v>
                </c:pt>
                <c:pt idx="107">
                  <c:v>162</c:v>
                </c:pt>
                <c:pt idx="108">
                  <c:v>54</c:v>
                </c:pt>
                <c:pt idx="109">
                  <c:v>80</c:v>
                </c:pt>
                <c:pt idx="110">
                  <c:v>25</c:v>
                </c:pt>
                <c:pt idx="111">
                  <c:v>74</c:v>
                </c:pt>
                <c:pt idx="112">
                  <c:v>81</c:v>
                </c:pt>
                <c:pt idx="113">
                  <c:v>177</c:v>
                </c:pt>
                <c:pt idx="114">
                  <c:v>73</c:v>
                </c:pt>
                <c:pt idx="115">
                  <c:v>43</c:v>
                </c:pt>
                <c:pt idx="116">
                  <c:v>45</c:v>
                </c:pt>
                <c:pt idx="117">
                  <c:v>163</c:v>
                </c:pt>
                <c:pt idx="118">
                  <c:v>30</c:v>
                </c:pt>
                <c:pt idx="119">
                  <c:v>212</c:v>
                </c:pt>
                <c:pt idx="120">
                  <c:v>187</c:v>
                </c:pt>
                <c:pt idx="121">
                  <c:v>189</c:v>
                </c:pt>
                <c:pt idx="122">
                  <c:v>188</c:v>
                </c:pt>
                <c:pt idx="123">
                  <c:v>280</c:v>
                </c:pt>
                <c:pt idx="124">
                  <c:v>155</c:v>
                </c:pt>
                <c:pt idx="125">
                  <c:v>64</c:v>
                </c:pt>
                <c:pt idx="126">
                  <c:v>190</c:v>
                </c:pt>
                <c:pt idx="127">
                  <c:v>75</c:v>
                </c:pt>
                <c:pt idx="128">
                  <c:v>220</c:v>
                </c:pt>
                <c:pt idx="129">
                  <c:v>160</c:v>
                </c:pt>
                <c:pt idx="130">
                  <c:v>52</c:v>
                </c:pt>
                <c:pt idx="131">
                  <c:v>325</c:v>
                </c:pt>
                <c:pt idx="132">
                  <c:v>251</c:v>
                </c:pt>
                <c:pt idx="133">
                  <c:v>202</c:v>
                </c:pt>
                <c:pt idx="134">
                  <c:v>330</c:v>
                </c:pt>
                <c:pt idx="135">
                  <c:v>289</c:v>
                </c:pt>
                <c:pt idx="136">
                  <c:v>161</c:v>
                </c:pt>
                <c:pt idx="137">
                  <c:v>28</c:v>
                </c:pt>
                <c:pt idx="138">
                  <c:v>79</c:v>
                </c:pt>
                <c:pt idx="139">
                  <c:v>63</c:v>
                </c:pt>
                <c:pt idx="140">
                  <c:v>511</c:v>
                </c:pt>
                <c:pt idx="141">
                  <c:v>42</c:v>
                </c:pt>
                <c:pt idx="142">
                  <c:v>167</c:v>
                </c:pt>
                <c:pt idx="143">
                  <c:v>193</c:v>
                </c:pt>
                <c:pt idx="144">
                  <c:v>175</c:v>
                </c:pt>
                <c:pt idx="145">
                  <c:v>185</c:v>
                </c:pt>
                <c:pt idx="146">
                  <c:v>219</c:v>
                </c:pt>
                <c:pt idx="147">
                  <c:v>7</c:v>
                </c:pt>
                <c:pt idx="148">
                  <c:v>271</c:v>
                </c:pt>
                <c:pt idx="149">
                  <c:v>50</c:v>
                </c:pt>
                <c:pt idx="150">
                  <c:v>72</c:v>
                </c:pt>
                <c:pt idx="151">
                  <c:v>24</c:v>
                </c:pt>
                <c:pt idx="152">
                  <c:v>68</c:v>
                </c:pt>
                <c:pt idx="153">
                  <c:v>225</c:v>
                </c:pt>
                <c:pt idx="154">
                  <c:v>236</c:v>
                </c:pt>
                <c:pt idx="155">
                  <c:v>180</c:v>
                </c:pt>
                <c:pt idx="156">
                  <c:v>334</c:v>
                </c:pt>
                <c:pt idx="157">
                  <c:v>270</c:v>
                </c:pt>
                <c:pt idx="158">
                  <c:v>227</c:v>
                </c:pt>
                <c:pt idx="159">
                  <c:v>286</c:v>
                </c:pt>
                <c:pt idx="160">
                  <c:v>65</c:v>
                </c:pt>
                <c:pt idx="161">
                  <c:v>55</c:v>
                </c:pt>
                <c:pt idx="162">
                  <c:v>41</c:v>
                </c:pt>
                <c:pt idx="163">
                  <c:v>69</c:v>
                </c:pt>
                <c:pt idx="164">
                  <c:v>293</c:v>
                </c:pt>
                <c:pt idx="165">
                  <c:v>200</c:v>
                </c:pt>
                <c:pt idx="166">
                  <c:v>40</c:v>
                </c:pt>
                <c:pt idx="167">
                  <c:v>168</c:v>
                </c:pt>
                <c:pt idx="168">
                  <c:v>197</c:v>
                </c:pt>
                <c:pt idx="169">
                  <c:v>181</c:v>
                </c:pt>
                <c:pt idx="170">
                  <c:v>300</c:v>
                </c:pt>
                <c:pt idx="171">
                  <c:v>23</c:v>
                </c:pt>
                <c:pt idx="172">
                  <c:v>53</c:v>
                </c:pt>
                <c:pt idx="173">
                  <c:v>46</c:v>
                </c:pt>
                <c:pt idx="174">
                  <c:v>67</c:v>
                </c:pt>
                <c:pt idx="175">
                  <c:v>199</c:v>
                </c:pt>
                <c:pt idx="176">
                  <c:v>226</c:v>
                </c:pt>
                <c:pt idx="177">
                  <c:v>37</c:v>
                </c:pt>
                <c:pt idx="178">
                  <c:v>11</c:v>
                </c:pt>
                <c:pt idx="179">
                  <c:v>66</c:v>
                </c:pt>
                <c:pt idx="180">
                  <c:v>34</c:v>
                </c:pt>
                <c:pt idx="181">
                  <c:v>20</c:v>
                </c:pt>
                <c:pt idx="182">
                  <c:v>27</c:v>
                </c:pt>
                <c:pt idx="183">
                  <c:v>70</c:v>
                </c:pt>
                <c:pt idx="184">
                  <c:v>14</c:v>
                </c:pt>
                <c:pt idx="185">
                  <c:v>71</c:v>
                </c:pt>
                <c:pt idx="186">
                  <c:v>58</c:v>
                </c:pt>
                <c:pt idx="187">
                  <c:v>35</c:v>
                </c:pt>
                <c:pt idx="188">
                  <c:v>59</c:v>
                </c:pt>
                <c:pt idx="189">
                  <c:v>62</c:v>
                </c:pt>
                <c:pt idx="190">
                  <c:v>47</c:v>
                </c:pt>
              </c:numCache>
            </c:numRef>
          </c:xVal>
          <c:yVal>
            <c:numRef>
              <c:f>'duration analysis'!$F$3:$F$193</c:f>
              <c:numCache>
                <c:formatCode>General</c:formatCode>
                <c:ptCount val="191"/>
                <c:pt idx="0">
                  <c:v>6.757142857142858</c:v>
                </c:pt>
                <c:pt idx="1">
                  <c:v>7.0749999999999993</c:v>
                </c:pt>
                <c:pt idx="2">
                  <c:v>6.9090909090909092</c:v>
                </c:pt>
                <c:pt idx="3">
                  <c:v>6.625</c:v>
                </c:pt>
                <c:pt idx="4">
                  <c:v>6.4008620689655196</c:v>
                </c:pt>
                <c:pt idx="5">
                  <c:v>6.6580645161290324</c:v>
                </c:pt>
                <c:pt idx="6">
                  <c:v>6.6875</c:v>
                </c:pt>
                <c:pt idx="7">
                  <c:v>6.5165467625899289</c:v>
                </c:pt>
                <c:pt idx="8">
                  <c:v>6.1590909090909092</c:v>
                </c:pt>
                <c:pt idx="9">
                  <c:v>6.1499999999999995</c:v>
                </c:pt>
                <c:pt idx="10">
                  <c:v>6.45</c:v>
                </c:pt>
                <c:pt idx="11">
                  <c:v>6.4936363636363641</c:v>
                </c:pt>
                <c:pt idx="12">
                  <c:v>6.68</c:v>
                </c:pt>
                <c:pt idx="13">
                  <c:v>6.3000000000000007</c:v>
                </c:pt>
                <c:pt idx="14">
                  <c:v>5.8374999999999986</c:v>
                </c:pt>
                <c:pt idx="15">
                  <c:v>6.15</c:v>
                </c:pt>
                <c:pt idx="16">
                  <c:v>6.958333333333333</c:v>
                </c:pt>
                <c:pt idx="17">
                  <c:v>7.2</c:v>
                </c:pt>
                <c:pt idx="18">
                  <c:v>6.4014492753623191</c:v>
                </c:pt>
                <c:pt idx="19">
                  <c:v>5.9333333333333336</c:v>
                </c:pt>
                <c:pt idx="20">
                  <c:v>7.15</c:v>
                </c:pt>
                <c:pt idx="21">
                  <c:v>6.4874999999999998</c:v>
                </c:pt>
                <c:pt idx="22">
                  <c:v>6.4535714285714274</c:v>
                </c:pt>
                <c:pt idx="23">
                  <c:v>6.2931034482758639</c:v>
                </c:pt>
                <c:pt idx="24">
                  <c:v>6.3416666666666659</c:v>
                </c:pt>
                <c:pt idx="25">
                  <c:v>7.1999999999999993</c:v>
                </c:pt>
                <c:pt idx="26">
                  <c:v>6.3268817204301095</c:v>
                </c:pt>
                <c:pt idx="27">
                  <c:v>6.6188118811881225</c:v>
                </c:pt>
                <c:pt idx="28">
                  <c:v>5.94</c:v>
                </c:pt>
                <c:pt idx="29">
                  <c:v>6.1166666666666671</c:v>
                </c:pt>
                <c:pt idx="30">
                  <c:v>6.5235294117647058</c:v>
                </c:pt>
                <c:pt idx="31">
                  <c:v>6.5215686274509812</c:v>
                </c:pt>
                <c:pt idx="32">
                  <c:v>6.3864406779661023</c:v>
                </c:pt>
                <c:pt idx="33">
                  <c:v>6.5315068493150692</c:v>
                </c:pt>
                <c:pt idx="34">
                  <c:v>6.5894736842105255</c:v>
                </c:pt>
                <c:pt idx="35">
                  <c:v>6</c:v>
                </c:pt>
                <c:pt idx="36">
                  <c:v>6.5882352941176476</c:v>
                </c:pt>
                <c:pt idx="37">
                  <c:v>6.3196969696969694</c:v>
                </c:pt>
                <c:pt idx="38">
                  <c:v>6.5272727272727273</c:v>
                </c:pt>
                <c:pt idx="39">
                  <c:v>6.5232142857142845</c:v>
                </c:pt>
                <c:pt idx="40">
                  <c:v>6.3448818897637791</c:v>
                </c:pt>
                <c:pt idx="41">
                  <c:v>6.304444444444445</c:v>
                </c:pt>
                <c:pt idx="42">
                  <c:v>6.2810000000000006</c:v>
                </c:pt>
                <c:pt idx="43">
                  <c:v>5.6833333333333336</c:v>
                </c:pt>
                <c:pt idx="44">
                  <c:v>6.3955357142857148</c:v>
                </c:pt>
                <c:pt idx="45">
                  <c:v>6.54102564102564</c:v>
                </c:pt>
                <c:pt idx="46">
                  <c:v>6.5352941176470649</c:v>
                </c:pt>
                <c:pt idx="47">
                  <c:v>6.6266666666666678</c:v>
                </c:pt>
                <c:pt idx="48">
                  <c:v>6.65</c:v>
                </c:pt>
                <c:pt idx="49">
                  <c:v>6.5443548387096779</c:v>
                </c:pt>
                <c:pt idx="50">
                  <c:v>6.6225806451612925</c:v>
                </c:pt>
                <c:pt idx="51">
                  <c:v>6.4074074074074048</c:v>
                </c:pt>
                <c:pt idx="52">
                  <c:v>7.4666666666666659</c:v>
                </c:pt>
                <c:pt idx="53">
                  <c:v>6.5163934426229524</c:v>
                </c:pt>
                <c:pt idx="54">
                  <c:v>6.341984732824427</c:v>
                </c:pt>
                <c:pt idx="55">
                  <c:v>6.3147368421052628</c:v>
                </c:pt>
                <c:pt idx="56">
                  <c:v>6.3972222222222221</c:v>
                </c:pt>
                <c:pt idx="57">
                  <c:v>6.6663551401869166</c:v>
                </c:pt>
                <c:pt idx="58">
                  <c:v>6.3433823529411804</c:v>
                </c:pt>
                <c:pt idx="59">
                  <c:v>6.594805194805196</c:v>
                </c:pt>
                <c:pt idx="60">
                  <c:v>6.3813559322033901</c:v>
                </c:pt>
                <c:pt idx="61">
                  <c:v>8.1999999999999993</c:v>
                </c:pt>
                <c:pt idx="62">
                  <c:v>6.7</c:v>
                </c:pt>
                <c:pt idx="63">
                  <c:v>6.8230769230769237</c:v>
                </c:pt>
                <c:pt idx="64">
                  <c:v>7.1000000000000005</c:v>
                </c:pt>
                <c:pt idx="65">
                  <c:v>6.5</c:v>
                </c:pt>
                <c:pt idx="66">
                  <c:v>6.4238095238095241</c:v>
                </c:pt>
                <c:pt idx="67">
                  <c:v>6.875</c:v>
                </c:pt>
                <c:pt idx="68">
                  <c:v>6.5653333333333341</c:v>
                </c:pt>
                <c:pt idx="69">
                  <c:v>6.3794520547945206</c:v>
                </c:pt>
                <c:pt idx="70">
                  <c:v>6.6621052631578994</c:v>
                </c:pt>
                <c:pt idx="71">
                  <c:v>6.3867924528301865</c:v>
                </c:pt>
                <c:pt idx="72">
                  <c:v>6.4915254237288122</c:v>
                </c:pt>
                <c:pt idx="73">
                  <c:v>6.4121951219512185</c:v>
                </c:pt>
                <c:pt idx="74">
                  <c:v>6.7833333333333341</c:v>
                </c:pt>
                <c:pt idx="75">
                  <c:v>6.4357142857142859</c:v>
                </c:pt>
                <c:pt idx="76">
                  <c:v>6.5804878048780466</c:v>
                </c:pt>
                <c:pt idx="77">
                  <c:v>6.2687499999999989</c:v>
                </c:pt>
                <c:pt idx="78">
                  <c:v>6.2660377358490562</c:v>
                </c:pt>
                <c:pt idx="79">
                  <c:v>6.5549019607843135</c:v>
                </c:pt>
                <c:pt idx="80">
                  <c:v>6.9</c:v>
                </c:pt>
                <c:pt idx="81">
                  <c:v>6.121428571428571</c:v>
                </c:pt>
                <c:pt idx="82">
                  <c:v>5.5</c:v>
                </c:pt>
                <c:pt idx="83">
                  <c:v>6.161538461538461</c:v>
                </c:pt>
                <c:pt idx="84">
                  <c:v>6.41311475409836</c:v>
                </c:pt>
                <c:pt idx="85">
                  <c:v>6.2654205607476676</c:v>
                </c:pt>
                <c:pt idx="86">
                  <c:v>6.3871794871794867</c:v>
                </c:pt>
                <c:pt idx="87">
                  <c:v>7.0999999999999988</c:v>
                </c:pt>
                <c:pt idx="88">
                  <c:v>6.666666666666667</c:v>
                </c:pt>
                <c:pt idx="89">
                  <c:v>6.4733333333333327</c:v>
                </c:pt>
                <c:pt idx="90">
                  <c:v>6.35</c:v>
                </c:pt>
                <c:pt idx="91">
                  <c:v>7.1499999999999995</c:v>
                </c:pt>
                <c:pt idx="92">
                  <c:v>6.1142857142857139</c:v>
                </c:pt>
                <c:pt idx="93">
                  <c:v>6.7499999999999991</c:v>
                </c:pt>
                <c:pt idx="94">
                  <c:v>6.3392156862745086</c:v>
                </c:pt>
                <c:pt idx="95">
                  <c:v>6.5285714285714294</c:v>
                </c:pt>
                <c:pt idx="96">
                  <c:v>6.2846153846153845</c:v>
                </c:pt>
                <c:pt idx="97">
                  <c:v>6.6923076923076925</c:v>
                </c:pt>
                <c:pt idx="98">
                  <c:v>6.0666666666666673</c:v>
                </c:pt>
                <c:pt idx="99">
                  <c:v>7.1375000000000002</c:v>
                </c:pt>
                <c:pt idx="100">
                  <c:v>6.3680000000000003</c:v>
                </c:pt>
                <c:pt idx="101">
                  <c:v>6.3</c:v>
                </c:pt>
                <c:pt idx="102">
                  <c:v>7.8</c:v>
                </c:pt>
                <c:pt idx="103">
                  <c:v>6.2499999999999991</c:v>
                </c:pt>
                <c:pt idx="104">
                  <c:v>6.3976190476190489</c:v>
                </c:pt>
                <c:pt idx="105">
                  <c:v>6.6549999999999994</c:v>
                </c:pt>
                <c:pt idx="106">
                  <c:v>6.7015873015873035</c:v>
                </c:pt>
                <c:pt idx="107">
                  <c:v>6.45</c:v>
                </c:pt>
                <c:pt idx="108">
                  <c:v>6.4</c:v>
                </c:pt>
                <c:pt idx="109">
                  <c:v>6.0923076923076911</c:v>
                </c:pt>
                <c:pt idx="110">
                  <c:v>6.875</c:v>
                </c:pt>
                <c:pt idx="111">
                  <c:v>6.18</c:v>
                </c:pt>
                <c:pt idx="112">
                  <c:v>6.3090909090909104</c:v>
                </c:pt>
                <c:pt idx="113">
                  <c:v>5.8</c:v>
                </c:pt>
                <c:pt idx="114">
                  <c:v>5.333333333333333</c:v>
                </c:pt>
                <c:pt idx="115">
                  <c:v>7.4</c:v>
                </c:pt>
                <c:pt idx="116">
                  <c:v>5.7624999999999993</c:v>
                </c:pt>
                <c:pt idx="117">
                  <c:v>5.7</c:v>
                </c:pt>
                <c:pt idx="118">
                  <c:v>6.2666666666666657</c:v>
                </c:pt>
                <c:pt idx="119">
                  <c:v>6.9499999999999993</c:v>
                </c:pt>
                <c:pt idx="120">
                  <c:v>5.9</c:v>
                </c:pt>
                <c:pt idx="121">
                  <c:v>7.25</c:v>
                </c:pt>
                <c:pt idx="122">
                  <c:v>7.35</c:v>
                </c:pt>
                <c:pt idx="123">
                  <c:v>5.5</c:v>
                </c:pt>
                <c:pt idx="124">
                  <c:v>6.3666666666666663</c:v>
                </c:pt>
                <c:pt idx="125">
                  <c:v>5.9</c:v>
                </c:pt>
                <c:pt idx="126">
                  <c:v>7.4</c:v>
                </c:pt>
                <c:pt idx="127">
                  <c:v>6.291666666666667</c:v>
                </c:pt>
                <c:pt idx="128">
                  <c:v>5.5500000000000007</c:v>
                </c:pt>
                <c:pt idx="129">
                  <c:v>5.9571428571428573</c:v>
                </c:pt>
                <c:pt idx="130">
                  <c:v>7.0500000000000007</c:v>
                </c:pt>
                <c:pt idx="131">
                  <c:v>7.5</c:v>
                </c:pt>
                <c:pt idx="132">
                  <c:v>7.25</c:v>
                </c:pt>
                <c:pt idx="133">
                  <c:v>7.3</c:v>
                </c:pt>
                <c:pt idx="134">
                  <c:v>6.9</c:v>
                </c:pt>
                <c:pt idx="135">
                  <c:v>5.7</c:v>
                </c:pt>
                <c:pt idx="136">
                  <c:v>5.9499999999999993</c:v>
                </c:pt>
                <c:pt idx="137">
                  <c:v>6.7</c:v>
                </c:pt>
                <c:pt idx="138">
                  <c:v>6.0200000000000014</c:v>
                </c:pt>
                <c:pt idx="139">
                  <c:v>5.9</c:v>
                </c:pt>
                <c:pt idx="140">
                  <c:v>7.3</c:v>
                </c:pt>
                <c:pt idx="141">
                  <c:v>6.8</c:v>
                </c:pt>
                <c:pt idx="142">
                  <c:v>7.6</c:v>
                </c:pt>
                <c:pt idx="143">
                  <c:v>7.1</c:v>
                </c:pt>
                <c:pt idx="144">
                  <c:v>7.75</c:v>
                </c:pt>
                <c:pt idx="145">
                  <c:v>6.1</c:v>
                </c:pt>
                <c:pt idx="146">
                  <c:v>6.7</c:v>
                </c:pt>
                <c:pt idx="147">
                  <c:v>6.25</c:v>
                </c:pt>
                <c:pt idx="148">
                  <c:v>7.1</c:v>
                </c:pt>
                <c:pt idx="149">
                  <c:v>6.2</c:v>
                </c:pt>
                <c:pt idx="150">
                  <c:v>6.125</c:v>
                </c:pt>
                <c:pt idx="151">
                  <c:v>6.25</c:v>
                </c:pt>
                <c:pt idx="152">
                  <c:v>6.666666666666667</c:v>
                </c:pt>
                <c:pt idx="153">
                  <c:v>7.4</c:v>
                </c:pt>
                <c:pt idx="154">
                  <c:v>7.4</c:v>
                </c:pt>
                <c:pt idx="155">
                  <c:v>7.1</c:v>
                </c:pt>
                <c:pt idx="156">
                  <c:v>5.0999999999999996</c:v>
                </c:pt>
                <c:pt idx="157">
                  <c:v>7.2</c:v>
                </c:pt>
                <c:pt idx="158">
                  <c:v>6.8</c:v>
                </c:pt>
                <c:pt idx="159">
                  <c:v>7.2</c:v>
                </c:pt>
                <c:pt idx="160">
                  <c:v>7.2</c:v>
                </c:pt>
                <c:pt idx="161">
                  <c:v>6.5750000000000002</c:v>
                </c:pt>
                <c:pt idx="162">
                  <c:v>5.7</c:v>
                </c:pt>
                <c:pt idx="163">
                  <c:v>6.2</c:v>
                </c:pt>
                <c:pt idx="164">
                  <c:v>7</c:v>
                </c:pt>
                <c:pt idx="165">
                  <c:v>6</c:v>
                </c:pt>
                <c:pt idx="166">
                  <c:v>6.3</c:v>
                </c:pt>
                <c:pt idx="167">
                  <c:v>8.3000000000000007</c:v>
                </c:pt>
                <c:pt idx="168">
                  <c:v>6.05</c:v>
                </c:pt>
                <c:pt idx="169">
                  <c:v>6.6</c:v>
                </c:pt>
                <c:pt idx="170">
                  <c:v>5.4</c:v>
                </c:pt>
                <c:pt idx="171">
                  <c:v>6.5</c:v>
                </c:pt>
                <c:pt idx="172">
                  <c:v>7.6999999999999993</c:v>
                </c:pt>
                <c:pt idx="173">
                  <c:v>7.2</c:v>
                </c:pt>
                <c:pt idx="174">
                  <c:v>6.45</c:v>
                </c:pt>
                <c:pt idx="175">
                  <c:v>8.5</c:v>
                </c:pt>
                <c:pt idx="176">
                  <c:v>8.1</c:v>
                </c:pt>
                <c:pt idx="177">
                  <c:v>4.8</c:v>
                </c:pt>
                <c:pt idx="178">
                  <c:v>5.2</c:v>
                </c:pt>
                <c:pt idx="179">
                  <c:v>6.85</c:v>
                </c:pt>
                <c:pt idx="180">
                  <c:v>7.1</c:v>
                </c:pt>
                <c:pt idx="181">
                  <c:v>6.8</c:v>
                </c:pt>
                <c:pt idx="182">
                  <c:v>7.8</c:v>
                </c:pt>
                <c:pt idx="183">
                  <c:v>6</c:v>
                </c:pt>
                <c:pt idx="184">
                  <c:v>6.8</c:v>
                </c:pt>
                <c:pt idx="185">
                  <c:v>7.4</c:v>
                </c:pt>
                <c:pt idx="186">
                  <c:v>3.9</c:v>
                </c:pt>
                <c:pt idx="187">
                  <c:v>6.2</c:v>
                </c:pt>
                <c:pt idx="188">
                  <c:v>6.8</c:v>
                </c:pt>
                <c:pt idx="189">
                  <c:v>6.7</c:v>
                </c:pt>
                <c:pt idx="19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E-40BC-B565-22A1C3F67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974712"/>
        <c:axId val="781970032"/>
      </c:scatterChart>
      <c:valAx>
        <c:axId val="781974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70032"/>
        <c:crosses val="autoZero"/>
        <c:crossBetween val="midCat"/>
      </c:valAx>
      <c:valAx>
        <c:axId val="78197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74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[Project5IMDB.xlsx]Profit Margin!PivotTable1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movies by Profit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Margin'!$B$3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Margin'!$A$4:$A$76</c:f>
              <c:strCache>
                <c:ptCount val="72"/>
                <c:pt idx="0">
                  <c:v>-12220000000--12210000001</c:v>
                </c:pt>
                <c:pt idx="1">
                  <c:v>-4200000000--4190000001</c:v>
                </c:pt>
                <c:pt idx="2">
                  <c:v>-2500000000--2490000001</c:v>
                </c:pt>
                <c:pt idx="3">
                  <c:v>-2400000000--2390000001</c:v>
                </c:pt>
                <c:pt idx="4">
                  <c:v>-2130000000--2120000001</c:v>
                </c:pt>
                <c:pt idx="5">
                  <c:v>-1100000000--1090000001</c:v>
                </c:pt>
                <c:pt idx="6">
                  <c:v>-990000000--980000001</c:v>
                </c:pt>
                <c:pt idx="7">
                  <c:v>-700000000--690000001</c:v>
                </c:pt>
                <c:pt idx="8">
                  <c:v>-600000000--590000001</c:v>
                </c:pt>
                <c:pt idx="9">
                  <c:v>-560000000--550000001</c:v>
                </c:pt>
                <c:pt idx="10">
                  <c:v>-400000000--390000001</c:v>
                </c:pt>
                <c:pt idx="11">
                  <c:v>-380000000--370000001</c:v>
                </c:pt>
                <c:pt idx="12">
                  <c:v>-300000000--290000001</c:v>
                </c:pt>
                <c:pt idx="13">
                  <c:v>-200000000--190000001</c:v>
                </c:pt>
                <c:pt idx="14">
                  <c:v>-190000000--180000001</c:v>
                </c:pt>
                <c:pt idx="15">
                  <c:v>-170000000--160000001</c:v>
                </c:pt>
                <c:pt idx="16">
                  <c:v>-150000000--140000001</c:v>
                </c:pt>
                <c:pt idx="17">
                  <c:v>-140000000--130000001</c:v>
                </c:pt>
                <c:pt idx="18">
                  <c:v>-130000000--120000001</c:v>
                </c:pt>
                <c:pt idx="19">
                  <c:v>-120000000--110000001</c:v>
                </c:pt>
                <c:pt idx="20">
                  <c:v>-110000000--100000001</c:v>
                </c:pt>
                <c:pt idx="21">
                  <c:v>-100000000--90000001</c:v>
                </c:pt>
                <c:pt idx="22">
                  <c:v>-90000000--80000001</c:v>
                </c:pt>
                <c:pt idx="23">
                  <c:v>-80000000--70000001</c:v>
                </c:pt>
                <c:pt idx="24">
                  <c:v>-70000000--60000001</c:v>
                </c:pt>
                <c:pt idx="25">
                  <c:v>-60000000--50000001</c:v>
                </c:pt>
                <c:pt idx="26">
                  <c:v>-50000000--40000001</c:v>
                </c:pt>
                <c:pt idx="27">
                  <c:v>-40000000--30000001</c:v>
                </c:pt>
                <c:pt idx="28">
                  <c:v>-30000000--20000001</c:v>
                </c:pt>
                <c:pt idx="29">
                  <c:v>-20000000--10000001</c:v>
                </c:pt>
                <c:pt idx="30">
                  <c:v>-10000000--1</c:v>
                </c:pt>
                <c:pt idx="31">
                  <c:v>0-9999999</c:v>
                </c:pt>
                <c:pt idx="32">
                  <c:v>10000000-19999999</c:v>
                </c:pt>
                <c:pt idx="33">
                  <c:v>20000000-29999999</c:v>
                </c:pt>
                <c:pt idx="34">
                  <c:v>30000000-39999999</c:v>
                </c:pt>
                <c:pt idx="35">
                  <c:v>40000000-49999999</c:v>
                </c:pt>
                <c:pt idx="36">
                  <c:v>50000000-59999999</c:v>
                </c:pt>
                <c:pt idx="37">
                  <c:v>60000000-69999999</c:v>
                </c:pt>
                <c:pt idx="38">
                  <c:v>70000000-79999999</c:v>
                </c:pt>
                <c:pt idx="39">
                  <c:v>80000000-89999999</c:v>
                </c:pt>
                <c:pt idx="40">
                  <c:v>90000000-99999999</c:v>
                </c:pt>
                <c:pt idx="41">
                  <c:v>100000000-109999999</c:v>
                </c:pt>
                <c:pt idx="42">
                  <c:v>110000000-119999999</c:v>
                </c:pt>
                <c:pt idx="43">
                  <c:v>120000000-129999999</c:v>
                </c:pt>
                <c:pt idx="44">
                  <c:v>130000000-139999999</c:v>
                </c:pt>
                <c:pt idx="45">
                  <c:v>140000000-149999999</c:v>
                </c:pt>
                <c:pt idx="46">
                  <c:v>150000000-159999999</c:v>
                </c:pt>
                <c:pt idx="47">
                  <c:v>160000000-169999999</c:v>
                </c:pt>
                <c:pt idx="48">
                  <c:v>170000000-179999999</c:v>
                </c:pt>
                <c:pt idx="49">
                  <c:v>180000000-189999999</c:v>
                </c:pt>
                <c:pt idx="50">
                  <c:v>190000000-199999999</c:v>
                </c:pt>
                <c:pt idx="51">
                  <c:v>200000000-209999999</c:v>
                </c:pt>
                <c:pt idx="52">
                  <c:v>210000000-219999999</c:v>
                </c:pt>
                <c:pt idx="53">
                  <c:v>220000000-229999999</c:v>
                </c:pt>
                <c:pt idx="54">
                  <c:v>230000000-239999999</c:v>
                </c:pt>
                <c:pt idx="55">
                  <c:v>240000000-249999999</c:v>
                </c:pt>
                <c:pt idx="56">
                  <c:v>250000000-259999999</c:v>
                </c:pt>
                <c:pt idx="57">
                  <c:v>260000000-269999999</c:v>
                </c:pt>
                <c:pt idx="58">
                  <c:v>270000000-279999999</c:v>
                </c:pt>
                <c:pt idx="59">
                  <c:v>280000000-289999999</c:v>
                </c:pt>
                <c:pt idx="60">
                  <c:v>290000000-299999999</c:v>
                </c:pt>
                <c:pt idx="61">
                  <c:v>300000000-309999999</c:v>
                </c:pt>
                <c:pt idx="62">
                  <c:v>320000000-329999999</c:v>
                </c:pt>
                <c:pt idx="63">
                  <c:v>340000000-349999999</c:v>
                </c:pt>
                <c:pt idx="64">
                  <c:v>350000000-359999999</c:v>
                </c:pt>
                <c:pt idx="65">
                  <c:v>370000000-379999999</c:v>
                </c:pt>
                <c:pt idx="66">
                  <c:v>400000000-409999999</c:v>
                </c:pt>
                <c:pt idx="67">
                  <c:v>420000000-429999999</c:v>
                </c:pt>
                <c:pt idx="68">
                  <c:v>440000000-449999999</c:v>
                </c:pt>
                <c:pt idx="69">
                  <c:v>450000000-459999999</c:v>
                </c:pt>
                <c:pt idx="70">
                  <c:v>500000000-509999999</c:v>
                </c:pt>
                <c:pt idx="71">
                  <c:v>520000000-529999999</c:v>
                </c:pt>
              </c:strCache>
            </c:strRef>
          </c:cat>
          <c:val>
            <c:numRef>
              <c:f>'Profit Margin'!$B$4:$B$76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6</c:v>
                </c:pt>
                <c:pt idx="19">
                  <c:v>3</c:v>
                </c:pt>
                <c:pt idx="20">
                  <c:v>7</c:v>
                </c:pt>
                <c:pt idx="21">
                  <c:v>12</c:v>
                </c:pt>
                <c:pt idx="22">
                  <c:v>18</c:v>
                </c:pt>
                <c:pt idx="23">
                  <c:v>16</c:v>
                </c:pt>
                <c:pt idx="24">
                  <c:v>29</c:v>
                </c:pt>
                <c:pt idx="25">
                  <c:v>42</c:v>
                </c:pt>
                <c:pt idx="26">
                  <c:v>75</c:v>
                </c:pt>
                <c:pt idx="27">
                  <c:v>116</c:v>
                </c:pt>
                <c:pt idx="28">
                  <c:v>223</c:v>
                </c:pt>
                <c:pt idx="29">
                  <c:v>594</c:v>
                </c:pt>
                <c:pt idx="30">
                  <c:v>898</c:v>
                </c:pt>
                <c:pt idx="31">
                  <c:v>857</c:v>
                </c:pt>
                <c:pt idx="32">
                  <c:v>486</c:v>
                </c:pt>
                <c:pt idx="33">
                  <c:v>673</c:v>
                </c:pt>
                <c:pt idx="34">
                  <c:v>185</c:v>
                </c:pt>
                <c:pt idx="35">
                  <c:v>135</c:v>
                </c:pt>
                <c:pt idx="36">
                  <c:v>108</c:v>
                </c:pt>
                <c:pt idx="37">
                  <c:v>60</c:v>
                </c:pt>
                <c:pt idx="38">
                  <c:v>60</c:v>
                </c:pt>
                <c:pt idx="39">
                  <c:v>46</c:v>
                </c:pt>
                <c:pt idx="40">
                  <c:v>30</c:v>
                </c:pt>
                <c:pt idx="41">
                  <c:v>34</c:v>
                </c:pt>
                <c:pt idx="42">
                  <c:v>36</c:v>
                </c:pt>
                <c:pt idx="43">
                  <c:v>15</c:v>
                </c:pt>
                <c:pt idx="44">
                  <c:v>17</c:v>
                </c:pt>
                <c:pt idx="45">
                  <c:v>16</c:v>
                </c:pt>
                <c:pt idx="46">
                  <c:v>16</c:v>
                </c:pt>
                <c:pt idx="47">
                  <c:v>15</c:v>
                </c:pt>
                <c:pt idx="48">
                  <c:v>8</c:v>
                </c:pt>
                <c:pt idx="49">
                  <c:v>5</c:v>
                </c:pt>
                <c:pt idx="50">
                  <c:v>11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5-824E-B9DB-D76F845B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1075120"/>
        <c:axId val="1398436560"/>
      </c:barChart>
      <c:catAx>
        <c:axId val="5210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436560"/>
        <c:crosses val="autoZero"/>
        <c:auto val="1"/>
        <c:lblAlgn val="ctr"/>
        <c:lblOffset val="100"/>
        <c:noMultiLvlLbl val="0"/>
      </c:catAx>
      <c:valAx>
        <c:axId val="139843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07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duration</cx:v>
        </cx:txData>
      </cx:tx>
    </cx:title>
    <cx:plotArea>
      <cx:plotAreaRegion>
        <cx:series layoutId="boxWhisker" uniqueId="{3058F488-6157-4860-BAE8-4DFB72D2D73D}">
          <cx:tx>
            <cx:txData>
              <cx:f>_xlchart.v1.2</cx:f>
              <cx:v>duration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gross</cx:v>
        </cx:txData>
      </cx:tx>
    </cx:title>
    <cx:plotArea>
      <cx:plotAreaRegion>
        <cx:series layoutId="boxWhisker" uniqueId="{2680907B-1AC7-4566-B67F-671E20B24282}">
          <cx:tx>
            <cx:txData>
              <cx:f>_xlchart.v1.4</cx:f>
              <cx:v>gross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budget</cx:v>
        </cx:txData>
      </cx:tx>
    </cx:title>
    <cx:plotArea>
      <cx:plotAreaRegion>
        <cx:series layoutId="boxWhisker" uniqueId="{2122E829-01DC-43AC-BF23-ACDEC7E5E8EA}">
          <cx:tx>
            <cx:txData>
              <cx:f>_xlchart.v1.0</cx:f>
              <cx:v>budget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</xdr:row>
      <xdr:rowOff>104775</xdr:rowOff>
    </xdr:from>
    <xdr:to>
      <xdr:col>16</xdr:col>
      <xdr:colOff>419100</xdr:colOff>
      <xdr:row>19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218A944-273A-7B9F-AD9E-350DEC8941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24800" y="1120775"/>
              <a:ext cx="4457700" cy="2787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800100</xdr:colOff>
      <xdr:row>6</xdr:row>
      <xdr:rowOff>47625</xdr:rowOff>
    </xdr:from>
    <xdr:to>
      <xdr:col>9</xdr:col>
      <xdr:colOff>504825</xdr:colOff>
      <xdr:row>19</xdr:row>
      <xdr:rowOff>188595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2">
              <a:extLst>
                <a:ext uri="{FF2B5EF4-FFF2-40B4-BE49-F238E27FC236}">
                  <a16:creationId xmlns:a16="http://schemas.microsoft.com/office/drawing/2014/main" id="{2C792F4A-4A4D-438C-8B42-9C0ED952BB86}"/>
                </a:ext>
                <a:ext uri="{147F2762-F138-4A5C-976F-8EAC2B608ADB}">
                  <a16:predDERef xmlns:a16="http://schemas.microsoft.com/office/drawing/2014/main" pred="{E218A944-273A-7B9F-AD9E-350DEC8941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11500" y="1266825"/>
              <a:ext cx="4645025" cy="27825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847725</xdr:colOff>
      <xdr:row>22</xdr:row>
      <xdr:rowOff>9525</xdr:rowOff>
    </xdr:from>
    <xdr:to>
      <xdr:col>9</xdr:col>
      <xdr:colOff>390525</xdr:colOff>
      <xdr:row>35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2">
              <a:extLst>
                <a:ext uri="{FF2B5EF4-FFF2-40B4-BE49-F238E27FC236}">
                  <a16:creationId xmlns:a16="http://schemas.microsoft.com/office/drawing/2014/main" id="{CBA952EE-A56E-42D2-BC29-37932FA3BAAA}"/>
                </a:ext>
                <a:ext uri="{147F2762-F138-4A5C-976F-8EAC2B608ADB}">
                  <a16:predDERef xmlns:a16="http://schemas.microsoft.com/office/drawing/2014/main" pred="{2C792F4A-4A4D-438C-8B42-9C0ED952BB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9125" y="4479925"/>
              <a:ext cx="4483100" cy="2784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323850</xdr:colOff>
      <xdr:row>2</xdr:row>
      <xdr:rowOff>140970</xdr:rowOff>
    </xdr:from>
    <xdr:to>
      <xdr:col>19</xdr:col>
      <xdr:colOff>201930</xdr:colOff>
      <xdr:row>16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4FEE4-E382-6498-A133-BEBA1351E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</xdr:row>
      <xdr:rowOff>12700</xdr:rowOff>
    </xdr:from>
    <xdr:to>
      <xdr:col>15</xdr:col>
      <xdr:colOff>342900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ED6857-D177-421D-56C9-0CDD8F506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51.804431712961" createdVersion="8" refreshedVersion="8" minRefreshableVersion="3" recordCount="4998" xr:uid="{470AAEDB-EA1B-4CFC-B4AB-74CDEC9914A0}">
  <cacheSource type="worksheet">
    <worksheetSource ref="A1:H4999" sheet="original data"/>
  </cacheSource>
  <cacheFields count="8">
    <cacheField name="movie_title" numFmtId="0">
      <sharedItems containsDate="1" containsMixedTypes="1" minDate="1899-12-30T02:13:00" maxDate="1899-12-30T11:14:00"/>
    </cacheField>
    <cacheField name="director_name" numFmtId="0">
      <sharedItems containsBlank="1"/>
    </cacheField>
    <cacheField name="duration" numFmtId="0">
      <sharedItems containsString="0" containsBlank="1" containsNumber="1" containsInteger="1" minValue="7" maxValue="511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language" numFmtId="0">
      <sharedItems containsBlank="1" count="48">
        <s v="English"/>
        <m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budget" numFmtId="0">
      <sharedItems containsString="0" containsBlank="1" containsNumber="1" containsInteger="1" minValue="218" maxValue="12215500000"/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53.017705092592" createdVersion="8" refreshedVersion="8" minRefreshableVersion="3" recordCount="4920" xr:uid="{955BC943-3EC1-B940-9E64-E831B9C0DA3D}">
  <cacheSource type="worksheet">
    <worksheetSource ref="A1:D4921" sheet="budget analysis"/>
  </cacheSource>
  <cacheFields count="4">
    <cacheField name="movie_title" numFmtId="0">
      <sharedItems containsDate="1" containsMixedTypes="1" minDate="1899-12-30T02:13:00" maxDate="1899-12-30T11:14:00"/>
    </cacheField>
    <cacheField name="gross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profit margin" numFmtId="0">
      <sharedItems containsSemiMixedTypes="0" containsString="0" containsNumber="1" containsInteger="1" minValue="-12213298588" maxValue="523505847" count="4220">
        <n v="523505847"/>
        <n v="9404152"/>
        <n v="-44925825"/>
        <n v="198130642"/>
        <n v="5440971"/>
        <n v="-190641321"/>
        <n v="78530303"/>
        <n v="-59192738"/>
        <n v="208991599"/>
        <n v="51956980"/>
        <n v="80249062"/>
        <n v="-8930592"/>
        <n v="-31631573"/>
        <n v="198032628"/>
        <n v="-125710090"/>
        <n v="66021565"/>
        <n v="-83385977"/>
        <n v="403279547"/>
        <n v="-8936125"/>
        <n v="-45979146"/>
        <n v="5108370"/>
        <n v="32030663"/>
        <n v="-94780265"/>
        <n v="33355354"/>
        <n v="-109916481"/>
        <n v="11051260"/>
        <n v="458672302"/>
        <n v="157197282"/>
        <n v="-143826840"/>
        <n v="502177271"/>
        <n v="104360277"/>
        <n v="173377893"/>
        <n v="208992272"/>
        <n v="134185206"/>
        <n v="24360014"/>
        <n v="68488329"/>
        <n v="202076689"/>
        <n v="35428137"/>
        <n v="19903076"/>
        <n v="2853933"/>
        <n v="2051787"/>
        <n v="-8549125"/>
        <n v="-83406809"/>
        <n v="214984497"/>
        <n v="-74679997"/>
        <n v="160034110"/>
        <n v="12351611"/>
        <n v="33914986"/>
        <n v="38756232"/>
        <n v="-129828140"/>
        <n v="39812796"/>
        <n v="-109244357"/>
        <n v="-88214518"/>
        <n v="157358779"/>
        <n v="132011114"/>
        <n v="103070338"/>
        <n v="52282182"/>
        <n v="-54531374"/>
        <n v="43806889"/>
        <n v="80850"/>
        <n v="-33887833"/>
        <n v="-62149904"/>
        <n v="-128624673"/>
        <n v="-55948241"/>
        <n v="111709845"/>
        <n v="-23014913"/>
        <n v="348316061"/>
        <n v="117979556"/>
        <n v="23332128"/>
        <n v="178298180"/>
        <n v="-96179906"/>
        <n v="-56254592"/>
        <n v="-42823835"/>
        <n v="-13912817"/>
        <n v="-74710310"/>
        <n v="-77810499"/>
        <n v="-86753780"/>
        <n v="-24832370"/>
        <n v="181454367"/>
        <n v="187645141"/>
        <n v="112057433"/>
        <n v="-14888185"/>
        <n v="61407328"/>
        <n v="38543795"/>
        <n v="-136702695"/>
        <n v="89746958"/>
        <n v="73371987"/>
        <n v="-96582135"/>
        <n v="57487711"/>
        <n v="24412677"/>
        <n v="-164334574"/>
        <n v="-62684455"/>
        <n v="52387997"/>
        <n v="-49649808"/>
        <n v="163130696"/>
        <n v="22991439"/>
        <n v="132568851"/>
        <n v="123001229"/>
        <n v="106512310"/>
        <n v="-22509198"/>
        <n v="-13594629"/>
        <n v="121666058"/>
        <n v="-86856188"/>
        <n v="-99344497"/>
        <n v="-93153376"/>
        <n v="160706665"/>
        <n v="-113021005"/>
        <n v="-65267965"/>
        <n v="-50616376"/>
        <n v="58539855"/>
        <n v="168759914"/>
        <n v="-120706229"/>
        <n v="142000866"/>
        <n v="139994397"/>
        <n v="77946274"/>
        <n v="106386216"/>
        <n v="56456431"/>
        <n v="56435493"/>
        <n v="55343774"/>
        <n v="29982968"/>
        <n v="27243721"/>
        <n v="29883016"/>
        <n v="-10740241"/>
        <n v="250736600"/>
        <n v="131492479"/>
        <n v="36360018"/>
        <n v="3629485"/>
        <n v="-16624154"/>
        <n v="31015141"/>
        <n v="-35946421"/>
        <n v="-30579748"/>
        <n v="-66359574"/>
        <n v="-20288322"/>
        <n v="45000874"/>
        <n v="-88062505"/>
        <n v="-23402879"/>
        <n v="15230261"/>
        <n v="-18435269"/>
        <n v="-16617691"/>
        <n v="-76896216"/>
        <n v="-128620685"/>
        <n v="-84540684"/>
        <n v="-115035182"/>
        <n v="-33494358"/>
        <n v="-41771652"/>
        <n v="71366733"/>
        <n v="18201106"/>
        <n v="-25900341"/>
        <n v="61573391"/>
        <n v="50418803"/>
        <n v="-67838031"/>
        <n v="-1476537"/>
        <n v="64364921"/>
        <n v="-41599308"/>
        <n v="10332737"/>
        <n v="-28889425"/>
        <n v="-74992955"/>
        <n v="107704099"/>
        <n v="264706375"/>
        <n v="31997107"/>
        <n v="-108858926"/>
        <n v="-103295584"/>
        <n v="-22496684"/>
        <n v="-10265197"/>
        <n v="-4877005"/>
        <n v="-7487948"/>
        <n v="-61357548"/>
        <n v="-104868170"/>
        <n v="36636816"/>
        <n v="-8069340"/>
        <n v="-56073614"/>
        <n v="172298923"/>
        <n v="-71007672"/>
        <n v="-15481610"/>
        <n v="23940971"/>
        <n v="-87207693"/>
        <n v="48635922"/>
        <n v="-51975100"/>
        <n v="-11792806"/>
        <n v="-48651080"/>
        <n v="117137090"/>
        <n v="85395021"/>
        <n v="50191634"/>
        <n v="294645577"/>
        <n v="42343675"/>
        <n v="102277056"/>
        <n v="8396624"/>
        <n v="19234747"/>
        <n v="8311368"/>
        <n v="-23839471"/>
        <n v="-57435963"/>
        <n v="119358727"/>
        <n v="-80448338"/>
        <n v="-69477903"/>
        <n v="10248063"/>
        <n v="-13266274"/>
        <n v="18337537"/>
        <n v="192557891"/>
        <n v="-96407585"/>
        <n v="165388685"/>
        <n v="212103873"/>
        <n v="92536138"/>
        <n v="28536019"/>
        <n v="104948780"/>
        <n v="84805005"/>
        <n v="61830669"/>
        <n v="38192114"/>
        <n v="54412921"/>
        <n v="-52305212"/>
        <n v="-11834365"/>
        <n v="-17714996"/>
        <n v="137031035"/>
        <n v="61739919"/>
        <n v="90397307"/>
        <n v="42618434"/>
        <n v="1920333"/>
        <n v="4976634"/>
        <n v="5802596"/>
        <n v="-11478165"/>
        <n v="-19314120"/>
        <n v="-3535096"/>
        <n v="-55263886"/>
        <n v="-21949883"/>
        <n v="-47362515"/>
        <n v="-41392993"/>
        <n v="-76070659"/>
        <n v="-89787380"/>
        <n v="-40581346"/>
        <n v="-30978265"/>
        <n v="267262555"/>
        <n v="195675583"/>
        <n v="174907418"/>
        <n v="12550960"/>
        <n v="359544677"/>
        <n v="52165546"/>
        <n v="-52559029"/>
        <n v="-74088170"/>
        <n v="-67047980"/>
        <n v="65871240"/>
        <n v="174084951"/>
        <n v="-48844258"/>
        <n v="-53361326"/>
        <n v="-63885779"/>
        <n v="140863268"/>
        <n v="45181732"/>
        <n v="15332007"/>
        <n v="3330342"/>
        <n v="15531634"/>
        <n v="66336103"/>
        <n v="19995817"/>
        <n v="-7391173"/>
        <n v="-69223741"/>
        <n v="-21219958"/>
        <n v="-3630883"/>
        <n v="32614158"/>
        <n v="-59973647"/>
        <n v="-43997807"/>
        <n v="-24536691"/>
        <n v="-33982216"/>
        <n v="-111931604"/>
        <n v="-48343151"/>
        <n v="24520804"/>
        <n v="220837577"/>
        <n v="-85995841"/>
        <n v="-48816034"/>
        <n v="-8553105"/>
        <n v="24795350"/>
        <n v="-82603302"/>
        <n v="7015224"/>
        <n v="-625893"/>
        <n v="120430993"/>
        <n v="-90200974"/>
        <n v="-83287549"/>
        <n v="11643008"/>
        <n v="84670866"/>
        <n v="30014112"/>
        <n v="161970615"/>
        <n v="17007184"/>
        <n v="80011740"/>
        <n v="102843350"/>
        <n v="-2969275"/>
        <n v="30127620"/>
        <n v="31282411"/>
        <n v="-34547688"/>
        <n v="48383780"/>
        <n v="19219978"/>
        <n v="1228120"/>
        <n v="62804648"/>
        <n v="117603"/>
        <n v="-10703427"/>
        <n v="-6982599"/>
        <n v="73005002"/>
        <n v="-24969837"/>
        <n v="-22777816"/>
        <n v="7515297"/>
        <n v="-32368843"/>
        <n v="-16137932"/>
        <n v="-42633738"/>
        <n v="16866727"/>
        <n v="84031112"/>
        <n v="-50299935"/>
        <n v="-74901420"/>
        <n v="-24326667"/>
        <n v="-59801290"/>
        <n v="-27339971"/>
        <n v="-101879446"/>
        <n v="-50607905"/>
        <n v="-50707978"/>
        <n v="-76227778"/>
        <n v="-66989354"/>
        <n v="-75014388"/>
        <n v="-95588898"/>
        <n v="-64975525"/>
        <n v="31174897"/>
        <n v="200000"/>
        <n v="104007640"/>
        <n v="-22320362"/>
        <n v="-93990787"/>
        <n v="-41132306"/>
        <n v="-30524377"/>
        <n v="16638745"/>
        <n v="-8102818"/>
        <n v="-29459980"/>
        <n v="-4671063"/>
        <n v="-44197339"/>
        <n v="66317423"/>
        <n v="106148159"/>
        <n v="-21017158"/>
        <n v="286838870"/>
        <n v="283019252"/>
        <n v="246478898"/>
        <n v="-77823100"/>
        <n v="16144183"/>
        <n v="-76985496"/>
        <n v="88166115"/>
        <n v="83740650"/>
        <n v="-18851301"/>
        <n v="-24655608"/>
        <n v="-84593638"/>
        <n v="169437578"/>
        <n v="-87000000"/>
        <n v="-6238280"/>
        <n v="160147615"/>
        <n v="155823397"/>
        <n v="-18442521"/>
        <n v="136138454"/>
        <n v="55370362"/>
        <n v="24870275"/>
        <n v="106573705"/>
        <n v="-31770880"/>
        <n v="33305545"/>
        <n v="42373442"/>
        <n v="30618403"/>
        <n v="18416702"/>
        <n v="12515793"/>
        <n v="10012500"/>
        <n v="119019489"/>
        <n v="-35962961"/>
        <n v="-4115185"/>
        <n v="8077470"/>
        <n v="10018837"/>
        <n v="-9252415"/>
        <n v="-21383311"/>
        <n v="-14182006"/>
        <n v="10853835"/>
        <n v="-21790660"/>
        <n v="-7484640"/>
        <n v="-21441338"/>
        <n v="-29346242"/>
        <n v="-25314641"/>
        <n v="-6644564"/>
        <n v="-91973129"/>
        <n v="-29125385"/>
        <n v="53618384"/>
        <n v="-41779224"/>
        <n v="-42525888"/>
        <n v="-43122835"/>
        <n v="-64831323"/>
        <n v="17567440"/>
        <n v="-26355679"/>
        <n v="-89809438"/>
        <n v="33147445"/>
        <n v="149688385"/>
        <n v="143630478"/>
        <n v="97992827"/>
        <n v="101049130"/>
        <n v="87620724"/>
        <n v="98405771"/>
        <n v="-54684676"/>
        <n v="63313048"/>
        <n v="42706877"/>
        <n v="41149655"/>
        <n v="-18058441"/>
        <n v="3009155"/>
        <n v="-21775151"/>
        <n v="21544445"/>
        <n v="27703470"/>
        <n v="32144465"/>
        <n v="-696442"/>
        <n v="65832203"/>
        <n v="-16603219"/>
        <n v="-37407175"/>
        <n v="-19983606"/>
        <n v="-27989147"/>
        <n v="-22505025"/>
        <n v="-53559509"/>
        <n v="-45393665"/>
        <n v="-44951668"/>
        <n v="-20066330"/>
        <n v="-28505730"/>
        <n v="-28888740"/>
        <n v="58307945"/>
        <n v="69288182"/>
        <n v="-21598317"/>
        <n v="67340146"/>
        <n v="17440971"/>
        <n v="-41424284"/>
        <n v="-4829854"/>
        <n v="-9245330"/>
        <n v="-31951647"/>
        <n v="-47456299"/>
        <n v="161589580"/>
        <n v="22981571"/>
        <n v="100965237"/>
        <n v="329999255"/>
        <n v="174455986"/>
        <n v="82831698"/>
        <n v="75019340"/>
        <n v="65771527"/>
        <n v="62506325"/>
        <n v="65459099"/>
        <n v="-30784021"/>
        <n v="76115031"/>
        <n v="58103929"/>
        <n v="53668525"/>
        <n v="50313314"/>
        <n v="44590960"/>
        <n v="47968405"/>
        <n v="40136047"/>
        <n v="53200012"/>
        <n v="32225777"/>
        <n v="29993847"/>
        <n v="24054514"/>
        <n v="23028109"/>
        <n v="26087161"/>
        <n v="21111837"/>
        <n v="16632614"/>
        <n v="14822707"/>
        <n v="12969824"/>
        <n v="11188905"/>
        <n v="10443603"/>
        <n v="17226474"/>
        <n v="-636215"/>
        <n v="1081498"/>
        <n v="17707116"/>
        <n v="4329966"/>
        <n v="20169068"/>
        <n v="-6784690"/>
        <n v="360866"/>
        <n v="-10897090"/>
        <n v="-14051289"/>
        <n v="-19178003"/>
        <n v="89692572"/>
        <n v="-19492772"/>
        <n v="-23315181"/>
        <n v="-39371991"/>
        <n v="-10227031"/>
        <n v="-29643614"/>
        <n v="-29649103"/>
        <n v="-40557129"/>
        <n v="-50100362"/>
        <n v="-32245792"/>
        <n v="7779888"/>
        <n v="-41457582"/>
        <n v="-45433254"/>
        <n v="-47114435"/>
        <n v="-43926768"/>
        <n v="-22528315"/>
        <n v="-59049180"/>
        <n v="-60326576"/>
        <n v="-60519261"/>
        <n v="-62406609"/>
        <n v="-61682000"/>
        <n v="-62643910"/>
        <n v="-52526755"/>
        <n v="-70868670"/>
        <n v="-20593594"/>
        <n v="-50108179"/>
        <n v="-56780252"/>
        <n v="112708996"/>
        <n v="377783777"/>
        <n v="24812241"/>
        <n v="41793567"/>
        <n v="14930005"/>
        <n v="-32713269"/>
        <n v="-4841843"/>
        <n v="51083765"/>
        <n v="-79860848"/>
        <n v="-64928486"/>
        <n v="-49999390"/>
        <n v="248505540"/>
        <n v="-11537400"/>
        <n v="292049635"/>
        <n v="231124059"/>
        <n v="156074524"/>
        <n v="118136719"/>
        <n v="-40713572"/>
        <n v="82299717"/>
        <n v="59568845"/>
        <n v="59006721"/>
        <n v="115329763"/>
        <n v="45776832"/>
        <n v="43823091"/>
        <n v="-8185137"/>
        <n v="22360069"/>
        <n v="42698894"/>
        <n v="82001186"/>
        <n v="17032279"/>
        <n v="38023275"/>
        <n v="-6526640"/>
        <n v="-8363615"/>
        <n v="85762022"/>
        <n v="33338338"/>
        <n v="2808744"/>
        <n v="-22620910"/>
        <n v="-26573039"/>
        <n v="-27999515"/>
        <n v="-29565557"/>
        <n v="-37955679"/>
        <n v="-1338990"/>
        <n v="-38476729"/>
        <n v="-17399565"/>
        <n v="-35748872"/>
        <n v="8503161"/>
        <n v="-17363557"/>
        <n v="-52248021"/>
        <n v="-44986654"/>
        <n v="-60432117"/>
        <n v="-19909180"/>
        <n v="-69590483"/>
        <n v="-23990820"/>
        <n v="19999143"/>
        <n v="262029560"/>
        <n v="-45618284"/>
        <n v="-13414611"/>
        <n v="-38023633"/>
        <n v="34225164"/>
        <n v="224196"/>
        <n v="-23185810"/>
        <n v="-22543550"/>
        <n v="75213377"/>
        <n v="40950721"/>
        <n v="3600000"/>
        <n v="-7352460"/>
        <n v="108132370"/>
        <n v="-44203958"/>
        <n v="-39383131"/>
        <n v="-40712370"/>
        <n v="54195633"/>
        <n v="72656464"/>
        <n v="155965690"/>
        <n v="286471036"/>
        <n v="124052771"/>
        <n v="82149590"/>
        <n v="71204016"/>
        <n v="88495848"/>
        <n v="56448821"/>
        <n v="45523073"/>
        <n v="49654900"/>
        <n v="47541000"/>
        <n v="36643346"/>
        <n v="32614858"/>
        <n v="-27727253"/>
        <n v="20281096"/>
        <n v="144613391"/>
        <n v="3120196"/>
        <n v="28895417"/>
        <n v="12117571"/>
        <n v="13552429"/>
        <n v="-3742998"/>
        <n v="-4988000"/>
        <n v="13883359"/>
        <n v="8031620"/>
        <n v="-15278000"/>
        <n v="-17525384"/>
        <n v="-14057170"/>
        <n v="-29067628"/>
        <n v="-31654597"/>
        <n v="-32098491"/>
        <n v="-21569645"/>
        <n v="-39842984"/>
        <n v="-31968750"/>
        <n v="-36894400"/>
        <n v="-7678961"/>
        <n v="-36490658"/>
        <n v="-40923185"/>
        <n v="-9906393"/>
        <n v="-51009458"/>
        <n v="-55705158"/>
        <n v="-50180506"/>
        <n v="-56403089"/>
        <n v="-61539010"/>
        <n v="-62902875"/>
        <n v="-32239920"/>
        <n v="-64148812"/>
        <n v="-24878709"/>
        <n v="-51178721"/>
        <n v="50471320"/>
        <n v="232523113"/>
        <n v="3069884"/>
        <n v="182501645"/>
        <n v="-32675768"/>
        <n v="13257500"/>
        <n v="-69382160"/>
        <n v="-35344410"/>
        <n v="9045037"/>
        <n v="-39034803"/>
        <n v="7550735"/>
        <n v="-30619558"/>
        <n v="52980108"/>
        <n v="-31483987"/>
        <n v="21704396"/>
        <n v="17892374"/>
        <n v="-29067940"/>
        <n v="146119491"/>
        <n v="-22431493"/>
        <n v="112805123"/>
        <n v="117387405"/>
        <n v="-34314732"/>
        <n v="117204440"/>
        <n v="108383253"/>
        <n v="110071312"/>
        <n v="79225854"/>
        <n v="87775460"/>
        <n v="50731542"/>
        <n v="35468793"/>
        <n v="28771072"/>
        <n v="35448498"/>
        <n v="50603980"/>
        <n v="25454043"/>
        <n v="14049211"/>
        <n v="20450000"/>
        <n v="9688384"/>
        <n v="7236496"/>
        <n v="-1304240"/>
        <n v="-5382932"/>
        <n v="-9362320"/>
        <n v="20911262"/>
        <n v="3746915"/>
        <n v="-10241539"/>
        <n v="-12602611"/>
        <n v="8540971"/>
        <n v="-26033943"/>
        <n v="-22654469"/>
        <n v="-8935090"/>
        <n v="-31671949"/>
        <n v="-32401069"/>
        <n v="-36954460"/>
        <n v="-25976605"/>
        <n v="-21467706"/>
        <n v="-52781920"/>
        <n v="-54985766"/>
        <n v="-45940982"/>
        <n v="-48012713"/>
        <n v="-18592056"/>
        <n v="-51249444"/>
        <n v="-32945076"/>
        <n v="-11752860"/>
        <n v="-47791061"/>
        <n v="150079163"/>
        <n v="-45451936"/>
        <n v="293784000"/>
        <n v="-37948000"/>
        <n v="60012710"/>
        <n v="-64927587"/>
        <n v="-5744713"/>
        <n v="15086030"/>
        <n v="3000000"/>
        <n v="-29821223"/>
        <n v="-26261368"/>
        <n v="10116191"/>
        <n v="57153533"/>
        <n v="45012170"/>
        <n v="145592590"/>
        <n v="199167575"/>
        <n v="83151473"/>
        <n v="76801374"/>
        <n v="148213584"/>
        <n v="-14618493"/>
        <n v="106735396"/>
        <n v="61468960"/>
        <n v="48635996"/>
        <n v="7678089"/>
        <n v="65603360"/>
        <n v="31217900"/>
        <n v="44148781"/>
        <n v="14573300"/>
        <n v="33375151"/>
        <n v="46126012"/>
        <n v="33307796"/>
        <n v="-14353446"/>
        <n v="49176215"/>
        <n v="22670733"/>
        <n v="22569532"/>
        <n v="20687587"/>
        <n v="20574010"/>
        <n v="15764085"/>
        <n v="32356857"/>
        <n v="20530832"/>
        <n v="15370763"/>
        <n v="35003492"/>
        <n v="30341670"/>
        <n v="19540762"/>
        <n v="20033643"/>
        <n v="13648142"/>
        <n v="11844424"/>
        <n v="15638743"/>
        <n v="6734992"/>
        <n v="15280058"/>
        <n v="16505912"/>
        <n v="7862546"/>
        <n v="11112916"/>
        <n v="28200225"/>
        <n v="573641"/>
        <n v="-6964896"/>
        <n v="-3297099"/>
        <n v="-4005443"/>
        <n v="-5089440"/>
        <n v="-6210687"/>
        <n v="-8954199"/>
        <n v="-9181250"/>
        <n v="-9810821"/>
        <n v="-9975917"/>
        <n v="-9450893"/>
        <n v="-3556518"/>
        <n v="2401264"/>
        <n v="-27251390"/>
        <n v="-14024817"/>
        <n v="-9192361"/>
        <n v="-1388796"/>
        <n v="197756197"/>
        <n v="3472213"/>
        <n v="-16939434"/>
        <n v="-14003282"/>
        <n v="-16662721"/>
        <n v="-22520222"/>
        <n v="16965395"/>
        <n v="-19440070"/>
        <n v="-28169943"/>
        <n v="-23720770"/>
        <n v="-27805940"/>
        <n v="-16880121"/>
        <n v="-24903810"/>
        <n v="15754555"/>
        <n v="-36709023"/>
        <n v="-6072524"/>
        <n v="-27877751"/>
        <n v="-19923562"/>
        <n v="-27059493"/>
        <n v="-28329069"/>
        <n v="-29304773"/>
        <n v="-27477648"/>
        <n v="8424210"/>
        <n v="-60917086"/>
        <n v="-30863374"/>
        <n v="-33711680"/>
        <n v="-33383410"/>
        <n v="-29936195"/>
        <n v="-27481675"/>
        <n v="-46917712"/>
        <n v="-41791922"/>
        <n v="-50781132"/>
        <n v="-59977549"/>
        <n v="-28834579"/>
        <n v="-48197944"/>
        <n v="-4527033"/>
        <n v="-32637500"/>
        <n v="-42718168"/>
        <n v="-40218121"/>
        <n v="-52394332"/>
        <n v="-55464883"/>
        <n v="-30573703"/>
        <n v="-42564029"/>
        <n v="-69833498"/>
        <n v="305024263"/>
        <n v="-47934015"/>
        <n v="291323553"/>
        <n v="22021740"/>
        <n v="22440971"/>
        <n v="-9708376"/>
        <n v="-24768635"/>
        <n v="-9284389"/>
        <n v="-26800785"/>
        <n v="-28419913"/>
        <n v="-13334037"/>
        <n v="128566"/>
        <n v="-8124411"/>
        <n v="3984028"/>
        <n v="-33068911"/>
        <n v="-5682650"/>
        <n v="-29671868"/>
        <n v="-5225998"/>
        <n v="-31471505"/>
        <n v="57006880"/>
        <n v="-10139961"/>
        <n v="274691196"/>
        <n v="157326336"/>
        <n v="111225040"/>
        <n v="86600000"/>
        <n v="79218018"/>
        <n v="74769345"/>
        <n v="107575142"/>
        <n v="50263257"/>
        <n v="49354205"/>
        <n v="52100855"/>
        <n v="43711404"/>
        <n v="50328194"/>
        <n v="46530738"/>
        <n v="38815117"/>
        <n v="38400000"/>
        <n v="107586036"/>
        <n v="34706988"/>
        <n v="28000000"/>
        <n v="23745923"/>
        <n v="40098138"/>
        <n v="11365290"/>
        <n v="24040971"/>
        <n v="36207920"/>
        <n v="8408614"/>
        <n v="3422650"/>
        <n v="1932305"/>
        <n v="13750000"/>
        <n v="13218041"/>
        <n v="-29959707"/>
        <n v="747724"/>
        <n v="5473600"/>
        <n v="-5005196"/>
        <n v="-13390407"/>
        <n v="-16446167"/>
        <n v="21137505"/>
        <n v="-33649447"/>
        <n v="-20761389"/>
        <n v="-20901437"/>
        <n v="-21171682"/>
        <n v="-21527150"/>
        <n v="-23948874"/>
        <n v="-19292673"/>
        <n v="-29449288"/>
        <n v="-36426209"/>
        <n v="-18774204"/>
        <n v="-38735525"/>
        <n v="-36142013"/>
        <n v="-43129431"/>
        <n v="-59533912"/>
        <n v="-38911390"/>
        <n v="1178893"/>
        <n v="-50231945"/>
        <n v="-15559345"/>
        <n v="-40832183"/>
        <n v="23440971"/>
        <n v="-29559029"/>
        <n v="27645152"/>
        <n v="14951824"/>
        <n v="-45516179"/>
        <n v="12676062"/>
        <n v="-30161611"/>
        <n v="21604320"/>
        <n v="54200000"/>
        <n v="-48339916"/>
        <n v="-47778542"/>
        <n v="24327868"/>
        <n v="8297830"/>
        <n v="4886369"/>
        <n v="-7792888"/>
        <n v="9563543"/>
        <n v="-56425668"/>
        <n v="23343413"/>
        <n v="-27968963"/>
        <n v="-32156953"/>
        <n v="-49244714"/>
        <n v="112435221"/>
        <n v="55720716"/>
        <n v="66683135"/>
        <n v="91704210"/>
        <n v="58476776"/>
        <n v="30270227"/>
        <n v="-15614237"/>
        <n v="-14964155"/>
        <n v="-17419365"/>
        <n v="-9561700"/>
        <n v="-28675334"/>
        <n v="-28979512"/>
        <n v="39567722"/>
        <n v="21601713"/>
        <n v="15092918"/>
        <n v="246623634"/>
        <n v="207652016"/>
        <n v="12253315"/>
        <n v="117500000"/>
        <n v="103620822"/>
        <n v="168628680"/>
        <n v="97637474"/>
        <n v="85014968"/>
        <n v="-47824688"/>
        <n v="76203320"/>
        <n v="76975169"/>
        <n v="73548685"/>
        <n v="55807520"/>
        <n v="141616238"/>
        <n v="45264608"/>
        <n v="27680195"/>
        <n v="76088877"/>
        <n v="41030827"/>
        <n v="100315155"/>
        <n v="77997349"/>
        <n v="43504640"/>
        <n v="31517441"/>
        <n v="31022333"/>
        <n v="55621915"/>
        <n v="29948113"/>
        <n v="38658172"/>
        <n v="55888270"/>
        <n v="34244877"/>
        <n v="40367693"/>
        <n v="13701902"/>
        <n v="25605492"/>
        <n v="17823573"/>
        <n v="41439400"/>
        <n v="2128202"/>
        <n v="16496802"/>
        <n v="10470220"/>
        <n v="8336565"/>
        <n v="16002004"/>
        <n v="4997476"/>
        <n v="5682070"/>
        <n v="2752475"/>
        <n v="-4907170"/>
        <n v="815288"/>
        <n v="2822418"/>
        <n v="150619"/>
        <n v="-1254850"/>
        <n v="7168"/>
        <n v="-1845268"/>
        <n v="-1734419"/>
        <n v="-3017368"/>
        <n v="-5262941"/>
        <n v="6724080"/>
        <n v="-5515935"/>
        <n v="-2446488"/>
        <n v="-12390000"/>
        <n v="-8517793"/>
        <n v="-2894915"/>
        <n v="-8743723"/>
        <n v="5740078"/>
        <n v="203020"/>
        <n v="-9094723"/>
        <n v="-11409500"/>
        <n v="-10822459"/>
        <n v="-10221401"/>
        <n v="-12513862"/>
        <n v="-1894923"/>
        <n v="-14831605"/>
        <n v="-7200000"/>
        <n v="-16356539"/>
        <n v="-17258404"/>
        <n v="-18125131"/>
        <n v="-19693732"/>
        <n v="-22332053"/>
        <n v="-22932840"/>
        <n v="-13383001"/>
        <n v="-23463880"/>
        <n v="-23800483"/>
        <n v="-24549473"/>
        <n v="-24592750"/>
        <n v="-46840695"/>
        <n v="-25993274"/>
        <n v="-29610033"/>
        <n v="-30406260"/>
        <n v="-20881753"/>
        <n v="-23557749"/>
        <n v="-7885118"/>
        <n v="-31527637"/>
        <n v="-375868702"/>
        <n v="-28342760"/>
        <n v="-33716560"/>
        <n v="-39443804"/>
        <n v="-33328495"/>
        <n v="-39600000"/>
        <n v="-12471908"/>
        <n v="-39862768"/>
        <n v="-40204983"/>
        <n v="-29511421"/>
        <n v="-40554783"/>
        <n v="-46644185"/>
        <n v="-21162885"/>
        <n v="-43528606"/>
        <n v="-43708398"/>
        <n v="-39293214"/>
        <n v="-9257739"/>
        <n v="-5094254"/>
        <n v="-18586498"/>
        <n v="-12005885"/>
        <n v="76107476"/>
        <n v="149171806"/>
        <n v="-7197093"/>
        <n v="-17430732"/>
        <n v="18488090"/>
        <n v="47308367"/>
        <n v="12652036"/>
        <n v="-48793865"/>
        <n v="8607223"/>
        <n v="2173190"/>
        <n v="-904547"/>
        <n v="-10120004"/>
        <n v="-32100000"/>
        <n v="-1425912"/>
        <n v="41253340"/>
        <n v="-10660475"/>
        <n v="13154431"/>
        <n v="-19471028"/>
        <n v="3738726"/>
        <n v="21304264"/>
        <n v="-18218547"/>
        <n v="11440971"/>
        <n v="24440971"/>
        <n v="-31480159"/>
        <n v="-41400000"/>
        <n v="80805112"/>
        <n v="45607673"/>
        <n v="21263182"/>
        <n v="47001027"/>
        <n v="-36460586"/>
        <n v="12918501"/>
        <n v="136395380"/>
        <n v="-10053771"/>
        <n v="-22559029"/>
        <n v="85512915"/>
        <n v="94852971"/>
        <n v="62000082"/>
        <n v="61807667"/>
        <n v="56702060"/>
        <n v="55149435"/>
        <n v="55768056"/>
        <n v="47115211"/>
        <n v="48452056"/>
        <n v="38287363"/>
        <n v="22931301"/>
        <n v="14962878"/>
        <n v="31261036"/>
        <n v="26423726"/>
        <n v="26277420"/>
        <n v="43625922"/>
        <n v="25001065"/>
        <n v="37253092"/>
        <n v="21790248"/>
        <n v="20557989"/>
        <n v="15786269"/>
        <n v="14365105"/>
        <n v="42792677"/>
        <n v="-3401692"/>
        <n v="12362581"/>
        <n v="8854588"/>
        <n v="22940971"/>
        <n v="7580895"/>
        <n v="1019112"/>
        <n v="22114556"/>
        <n v="5648679"/>
        <n v="6280507"/>
        <n v="-6639805"/>
        <n v="1815748"/>
        <n v="-9382401"/>
        <n v="2307550"/>
        <n v="7003620"/>
        <n v="-7027590"/>
        <n v="-21866841"/>
        <n v="-12600000"/>
        <n v="-20656327"/>
        <n v="-12122192"/>
        <n v="-15116461"/>
        <n v="-47468302"/>
        <n v="-24599087"/>
        <n v="-24898139"/>
        <n v="-19799588"/>
        <n v="-25280070"/>
        <n v="-25622273"/>
        <n v="-27699111"/>
        <n v="-41472875"/>
        <n v="-36439040"/>
        <n v="-29476832"/>
        <n v="-33853591"/>
        <n v="-37083113"/>
        <n v="-38434505"/>
        <n v="-24720320"/>
        <n v="-32737712"/>
        <n v="-40415114"/>
        <n v="-42845460"/>
        <n v="-36870545"/>
        <n v="-39559029"/>
        <n v="91519448"/>
        <n v="139875760"/>
        <n v="27061228"/>
        <n v="9300852"/>
        <n v="106415432"/>
        <n v="834712"/>
        <n v="81700000"/>
        <n v="-42500000"/>
        <n v="12318875"/>
        <n v="-34226481"/>
        <n v="8768623"/>
        <n v="-5964485"/>
        <n v="-20479108"/>
        <n v="-18569728"/>
        <n v="116348400"/>
        <n v="-12863050"/>
        <n v="-10886412"/>
        <n v="96447667"/>
        <n v="74006080"/>
        <n v="61793915"/>
        <n v="45856565"/>
        <n v="30100000"/>
        <n v="116578352"/>
        <n v="26635000"/>
        <n v="3290318"/>
        <n v="-456793"/>
        <n v="-747572"/>
        <n v="3228696"/>
        <n v="17992760"/>
        <n v="2667015"/>
        <n v="-4347435"/>
        <n v="-17624564"/>
        <n v="-21084535"/>
        <n v="-25872105"/>
        <n v="-30915039"/>
        <n v="-13595247"/>
        <n v="-37894825"/>
        <n v="-39335749"/>
        <n v="-25739083"/>
        <n v="75724075"/>
        <n v="-8916034"/>
        <n v="-18891023"/>
        <n v="253501675"/>
        <n v="-23399089"/>
        <n v="-33795862"/>
        <n v="82800000"/>
        <n v="110117807"/>
        <n v="123947053"/>
        <n v="46735231"/>
        <n v="78500000"/>
        <n v="86546825"/>
        <n v="126147885"/>
        <n v="73760631"/>
        <n v="68706165"/>
        <n v="98614544"/>
        <n v="85069696"/>
        <n v="67458785"/>
        <n v="62310175"/>
        <n v="56917897"/>
        <n v="53952276"/>
        <n v="45703745"/>
        <n v="49138076"/>
        <n v="47666629"/>
        <n v="50353764"/>
        <n v="42522790"/>
        <n v="54125426"/>
        <n v="55001343"/>
        <n v="41292135"/>
        <n v="51208010"/>
        <n v="41593527"/>
        <n v="40274748"/>
        <n v="50835030"/>
        <n v="32455275"/>
        <n v="35305995"/>
        <n v="34098862"/>
        <n v="32266306"/>
        <n v="31347010"/>
        <n v="30836296"/>
        <n v="30405498"/>
        <n v="30163652"/>
        <n v="32808615"/>
        <n v="44149837"/>
        <n v="43906114"/>
        <n v="26466372"/>
        <n v="32306065"/>
        <n v="19068786"/>
        <n v="40923325"/>
        <n v="7887882"/>
        <n v="13955614"/>
        <n v="14967359"/>
        <n v="19228104"/>
        <n v="17981889"/>
        <n v="31094903"/>
        <n v="13082743"/>
        <n v="12414716"/>
        <n v="17011847"/>
        <n v="10859889"/>
        <n v="21185897"/>
        <n v="12000688"/>
        <n v="9851591"/>
        <n v="7781388"/>
        <n v="12320979"/>
        <n v="4806295"/>
        <n v="26853450"/>
        <n v="6012734"/>
        <n v="7034272"/>
        <n v="5856732"/>
        <n v="19588068"/>
        <n v="8175394"/>
        <n v="5500797"/>
        <n v="1797066"/>
        <n v="-1912244"/>
        <n v="-2247069"/>
        <n v="30562555"/>
        <n v="-2628615"/>
        <n v="-2898989"/>
        <n v="-1823108"/>
        <n v="-3716496"/>
        <n v="-2816208"/>
        <n v="-1456527"/>
        <n v="-23962091"/>
        <n v="2575718"/>
        <n v="-6135658"/>
        <n v="-6491078"/>
        <n v="12071069"/>
        <n v="-7146360"/>
        <n v="2615685"/>
        <n v="7055248"/>
        <n v="-8163255"/>
        <n v="-9006456"/>
        <n v="-9018150"/>
        <n v="-9800895"/>
        <n v="-10922453"/>
        <n v="-10625822"/>
        <n v="-11464232"/>
        <n v="-12336018"/>
        <n v="-12946185"/>
        <n v="-8185043"/>
        <n v="-14821835"/>
        <n v="-14882502"/>
        <n v="-467355"/>
        <n v="-15667676"/>
        <n v="-3334146"/>
        <n v="-17282242"/>
        <n v="-37566085"/>
        <n v="-37673753"/>
        <n v="-18823678"/>
        <n v="-19700000"/>
        <n v="-24697039"/>
        <n v="-24037529"/>
        <n v="-25057578"/>
        <n v="-25032818"/>
        <n v="-26003245"/>
        <n v="-36624819"/>
        <n v="-19000897"/>
        <n v="-25551411"/>
        <n v="-25641967"/>
        <n v="-43798339"/>
        <n v="-15981636"/>
        <n v="-46604061"/>
        <n v="-19886035"/>
        <n v="-26623494"/>
        <n v="-28791977"/>
        <n v="-26161870"/>
        <n v="-30348000"/>
        <n v="-7918553"/>
        <n v="-29000000"/>
        <n v="-13568780"/>
        <n v="-22673938"/>
        <n v="-33885763"/>
        <n v="-35164032"/>
        <n v="-35222993"/>
        <n v="-22324928"/>
        <n v="-21561851"/>
        <n v="-39488080"/>
        <n v="-29359355"/>
        <n v="-39347474"/>
        <n v="60050171"/>
        <n v="-12436000"/>
        <n v="-24123329"/>
        <n v="-27130631"/>
        <n v="-39871022"/>
        <n v="-24922769"/>
        <n v="-34636971"/>
        <n v="440971"/>
        <n v="-19536270"/>
        <n v="27693162"/>
        <n v="-11528148"/>
        <n v="24411478"/>
        <n v="22640890"/>
        <n v="-3712212"/>
        <n v="-14664065"/>
        <n v="-33118496"/>
        <n v="21000000"/>
        <n v="-10197239"/>
        <n v="-553005191"/>
        <n v="89214072"/>
        <n v="50915214"/>
        <n v="-8600000"/>
        <n v="47570368"/>
        <n v="40668868"/>
        <n v="-32005864"/>
        <n v="20700247"/>
        <n v="-14559029"/>
        <n v="12668906"/>
        <n v="1177215"/>
        <n v="5334024"/>
        <n v="41038190"/>
        <n v="-13955468"/>
        <n v="-15229136"/>
        <n v="-19346254"/>
        <n v="-20694789"/>
        <n v="-40008098"/>
        <n v="37536959"/>
        <n v="-27700000"/>
        <n v="-1217162"/>
        <n v="3997790"/>
        <n v="-30517805"/>
        <n v="-37376626"/>
        <n v="-47128307"/>
        <n v="-15622726"/>
        <n v="-12559029"/>
        <n v="-30410125"/>
        <n v="-3087018"/>
        <n v="74712885"/>
        <n v="55173235"/>
        <n v="1102171"/>
        <n v="23338891"/>
        <n v="11006503"/>
        <n v="-11096291"/>
        <n v="-14549025"/>
        <n v="7867349"/>
        <n v="8813366"/>
        <n v="35279690"/>
        <n v="154449475"/>
        <n v="35026631"/>
        <n v="3208190"/>
        <n v="113368971"/>
        <n v="-4059029"/>
        <n v="14129186"/>
        <n v="19500000"/>
        <n v="14213619"/>
        <n v="6019483"/>
        <n v="-10639221"/>
        <n v="-9816803"/>
        <n v="-16008503"/>
        <n v="-22947259"/>
        <n v="-21621647"/>
        <n v="-3962246"/>
        <n v="-23660367"/>
        <n v="-33045595"/>
        <n v="-6894032"/>
        <n v="2588228"/>
        <n v="242313371"/>
        <n v="-33873489"/>
        <n v="172399422"/>
        <n v="216188924"/>
        <n v="-34931608"/>
        <n v="109731527"/>
        <n v="226950375"/>
        <n v="77692062"/>
        <n v="82528646"/>
        <n v="133031347"/>
        <n v="89732962"/>
        <n v="47300000"/>
        <n v="99455175"/>
        <n v="44100000"/>
        <n v="46159365"/>
        <n v="75008260"/>
        <n v="32962333"/>
        <n v="51651430"/>
        <n v="29604977"/>
        <n v="28939454"/>
        <n v="28826569"/>
        <n v="25054449"/>
        <n v="24705000"/>
        <n v="28280963"/>
        <n v="21876365"/>
        <n v="24699513"/>
        <n v="20132596"/>
        <n v="17277485"/>
        <n v="20802754"/>
        <n v="20291815"/>
        <n v="48299761"/>
        <n v="15169908"/>
        <n v="32523385"/>
        <n v="14474048"/>
        <n v="10802315"/>
        <n v="8792641"/>
        <n v="24651794"/>
        <n v="13894863"/>
        <n v="6954997"/>
        <n v="6532308"/>
        <n v="65900000"/>
        <n v="4692139"/>
        <n v="5687294"/>
        <n v="-2446068"/>
        <n v="2481242"/>
        <n v="4026186"/>
        <n v="-16577194"/>
        <n v="-1576479"/>
        <n v="-2480678"/>
        <n v="7617947"/>
        <n v="2048809"/>
        <n v="6987757"/>
        <n v="2304950"/>
        <n v="-4308561"/>
        <n v="-4692196"/>
        <n v="-4330587"/>
        <n v="-6312165"/>
        <n v="-8505389"/>
        <n v="-9733871"/>
        <n v="-9136085"/>
        <n v="-4921063"/>
        <n v="6440971"/>
        <n v="-6004550"/>
        <n v="-10723500"/>
        <n v="-9018367"/>
        <n v="-12086323"/>
        <n v="-468168"/>
        <n v="-6935774"/>
        <n v="-15552522"/>
        <n v="-35610546"/>
        <n v="-9128166"/>
        <n v="-15307392"/>
        <n v="-15705099"/>
        <n v="-14724554"/>
        <n v="-492921"/>
        <n v="-16693834"/>
        <n v="-17390018"/>
        <n v="-14168495"/>
        <n v="-17403744"/>
        <n v="-4559029"/>
        <n v="-1559029"/>
        <n v="-20001930"/>
        <n v="-20412268"/>
        <n v="-16682849"/>
        <n v="-23594175"/>
        <n v="-21735014"/>
        <n v="-24008619"/>
        <n v="-24731154"/>
        <n v="-18696681"/>
        <n v="-24923864"/>
        <n v="-24500032"/>
        <n v="-30340253"/>
        <n v="-27051841"/>
        <n v="-23368755"/>
        <n v="-24862498"/>
        <n v="-28551183"/>
        <n v="-27541731"/>
        <n v="-30348023"/>
        <n v="-30503417"/>
        <n v="-32778006"/>
        <n v="-28407897"/>
        <n v="-9559029"/>
        <n v="-18122821"/>
        <n v="-34369221"/>
        <n v="-14899063"/>
        <n v="-6559029"/>
        <n v="2440971"/>
        <n v="68413606"/>
        <n v="-24785987"/>
        <n v="2000000"/>
        <n v="-24860746"/>
        <n v="-22772060"/>
        <n v="-34816875"/>
        <n v="-18918217"/>
        <n v="3432299"/>
        <n v="-23345419"/>
        <n v="-27456806"/>
        <n v="-21898858"/>
        <n v="-26675252"/>
        <n v="101340178"/>
        <n v="18758599"/>
        <n v="87559438"/>
        <n v="-33995909"/>
        <n v="-8573195"/>
        <n v="2057332"/>
        <n v="1014398"/>
        <n v="-4072280"/>
        <n v="682273"/>
        <n v="-5719423"/>
        <n v="-12879981"/>
        <n v="-29593736"/>
        <n v="276625409"/>
        <n v="-19044575"/>
        <n v="2180954"/>
        <n v="-2774325"/>
        <n v="140381405"/>
        <n v="72632573"/>
        <n v="46150692"/>
        <n v="28328558"/>
        <n v="48197993"/>
        <n v="136576745"/>
        <n v="69470202"/>
        <n v="21041732"/>
        <n v="16814909"/>
        <n v="37744720"/>
        <n v="-13215568"/>
        <n v="5911876"/>
        <n v="22696902"/>
        <n v="4733909"/>
        <n v="3063732"/>
        <n v="-32900538"/>
        <n v="701088"/>
        <n v="-506218"/>
        <n v="11095600"/>
        <n v="-13363463"/>
        <n v="-10151678"/>
        <n v="-38359790"/>
        <n v="-18236870"/>
        <n v="-24043621"/>
        <n v="-25643000"/>
        <n v="-7474079"/>
        <n v="-28437251"/>
        <n v="-29100030"/>
        <n v="-30695163"/>
        <n v="-14202684"/>
        <n v="76028097"/>
        <n v="-17231467"/>
        <n v="56100000"/>
        <n v="62749203"/>
        <n v="28700000"/>
        <n v="34073773"/>
        <n v="-6814219"/>
        <n v="22133888"/>
        <n v="13983704"/>
        <n v="27879132"/>
        <n v="41827000"/>
        <n v="125684505"/>
        <n v="129279795"/>
        <n v="115096820"/>
        <n v="161796233"/>
        <n v="96248145"/>
        <n v="95014030"/>
        <n v="-19145306"/>
        <n v="85648585"/>
        <n v="92012643"/>
        <n v="86631310"/>
        <n v="94324072"/>
        <n v="75502246"/>
        <n v="78360000"/>
        <n v="71244774"/>
        <n v="79444419"/>
        <n v="67125340"/>
        <n v="85646235"/>
        <n v="55416609"/>
        <n v="65135191"/>
        <n v="70422786"/>
        <n v="76694016"/>
        <n v="-28935714"/>
        <n v="46806312"/>
        <n v="49566871"/>
        <n v="46501438"/>
        <n v="44787599"/>
        <n v="36528842"/>
        <n v="58813460"/>
        <n v="35010106"/>
        <n v="31359959"/>
        <n v="36468315"/>
        <n v="34172251"/>
        <n v="36600000"/>
        <n v="33536011"/>
        <n v="32877175"/>
        <n v="29484168"/>
        <n v="30269340"/>
        <n v="30033780"/>
        <n v="28715510"/>
        <n v="39156435"/>
        <n v="19044241"/>
        <n v="39816662"/>
        <n v="22238770"/>
        <n v="22937130"/>
        <n v="-2200996"/>
        <n v="27410049"/>
        <n v="21432423"/>
        <n v="21109400"/>
        <n v="20300000"/>
        <n v="26068547"/>
        <n v="23680848"/>
        <n v="29186871"/>
        <n v="20921738"/>
        <n v="23021560"/>
        <n v="15645204"/>
        <n v="24328238"/>
        <n v="13337608"/>
        <n v="22643187"/>
        <n v="16875468"/>
        <n v="22418902"/>
        <n v="12057340"/>
        <n v="17478175"/>
        <n v="11407470"/>
        <n v="12385520"/>
        <n v="10118420"/>
        <n v="2137776"/>
        <n v="7568996"/>
        <n v="12043633"/>
        <n v="8232624"/>
        <n v="8413606"/>
        <n v="11122105"/>
        <n v="13747385"/>
        <n v="10247512"/>
        <n v="5927406"/>
        <n v="5565975"/>
        <n v="5266619"/>
        <n v="4703228"/>
        <n v="8432823"/>
        <n v="-12904682"/>
        <n v="1743332"/>
        <n v="2154410"/>
        <n v="8165882"/>
        <n v="-3312828"/>
        <n v="7096584"/>
        <n v="-3474166"/>
        <n v="513940"/>
        <n v="-6790560"/>
        <n v="-5952000"/>
        <n v="-7473856"/>
        <n v="523568"/>
        <n v="-6929955"/>
        <n v="-14577793"/>
        <n v="-1355230"/>
        <n v="-8199698"/>
        <n v="-13870652"/>
        <n v="-11499034"/>
        <n v="-23927"/>
        <n v="-11032429"/>
        <n v="-7900000"/>
        <n v="-12733495"/>
        <n v="2357532"/>
        <n v="-13069116"/>
        <n v="-16675758"/>
        <n v="-23676031"/>
        <n v="-9000954"/>
        <n v="-18704226"/>
        <n v="-14290615"/>
        <n v="-15111972"/>
        <n v="-15791616"/>
        <n v="-17168879"/>
        <n v="-11701351"/>
        <n v="-17287907"/>
        <n v="-18423913"/>
        <n v="-18100000"/>
        <n v="-35646427"/>
        <n v="-32973330"/>
        <n v="-10665355"/>
        <n v="-10810486"/>
        <n v="-19865246"/>
        <n v="-21464425"/>
        <n v="-32310542"/>
        <n v="-12498596"/>
        <n v="-10683354"/>
        <n v="-19034791"/>
        <n v="8830000"/>
        <n v="-24700000"/>
        <n v="-19119074"/>
        <n v="-14247275"/>
        <n v="-21482203"/>
        <n v="-16898699"/>
        <n v="-27024351"/>
        <n v="-59331829"/>
        <n v="-20519686"/>
        <n v="-26095018"/>
        <n v="-17872563"/>
        <n v="-29462420"/>
        <n v="1440971"/>
        <n v="154436380"/>
        <n v="91518352"/>
        <n v="7036404"/>
        <n v="-6640707"/>
        <n v="-16406844"/>
        <n v="-3559029"/>
        <n v="-12069815"/>
        <n v="34034755"/>
        <n v="-23100203"/>
        <n v="-23445431"/>
        <n v="5016190"/>
        <n v="-22698869"/>
        <n v="189350219"/>
        <n v="133029270"/>
        <n v="151870271"/>
        <n v="76491683"/>
        <n v="14058698"/>
        <n v="26845943"/>
        <n v="53350242"/>
        <n v="39266300"/>
        <n v="42235322"/>
        <n v="-22556993"/>
        <n v="36371181"/>
        <n v="32885635"/>
        <n v="25400856"/>
        <n v="31353636"/>
        <n v="21475962"/>
        <n v="35910583"/>
        <n v="34300000"/>
        <n v="21968653"/>
        <n v="17450000"/>
        <n v="17162741"/>
        <n v="43346930"/>
        <n v="11514713"/>
        <n v="15097652"/>
        <n v="18043505"/>
        <n v="9053924"/>
        <n v="5000377"/>
        <n v="38950483"/>
        <n v="10372662"/>
        <n v="-1000000"/>
        <n v="2688364"/>
        <n v="7563179"/>
        <n v="-11220364"/>
        <n v="-149237822"/>
        <n v="-10675256"/>
        <n v="-19111857"/>
        <n v="-3731172"/>
        <n v="-19880795"/>
        <n v="-19565399"/>
        <n v="-21001676"/>
        <n v="-17092709"/>
        <n v="-22467699"/>
        <n v="-24224407"/>
        <n v="751715"/>
        <n v="-7714482"/>
        <n v="40400000"/>
        <n v="118734225"/>
        <n v="19185998"/>
        <n v="7168445"/>
        <n v="10400000"/>
        <n v="2508670"/>
        <n v="-17835684"/>
        <n v="44888996"/>
        <n v="42586544"/>
        <n v="33491560"/>
        <n v="27200000"/>
        <n v="24087387"/>
        <n v="5920167"/>
        <n v="10566655"/>
        <n v="4768374"/>
        <n v="-4505513"/>
        <n v="-5500000"/>
        <n v="-25536708"/>
        <n v="-12662421"/>
        <n v="323741"/>
        <n v="-16702103"/>
        <n v="-13751523"/>
        <n v="-18287436"/>
        <n v="-19513094"/>
        <n v="11536376"/>
        <n v="14008532"/>
        <n v="-22795993"/>
        <n v="-10514515"/>
        <n v="-22523765"/>
        <n v="-23910635"/>
        <n v="-22236956"/>
        <n v="-5180871"/>
        <n v="84222438"/>
        <n v="83243478"/>
        <n v="75241322"/>
        <n v="-2022635"/>
        <n v="65457688"/>
        <n v="60341380"/>
        <n v="39703412"/>
        <n v="36328680"/>
        <n v="35490000"/>
        <n v="24800000"/>
        <n v="31859105"/>
        <n v="20455802"/>
        <n v="19506619"/>
        <n v="14168080"/>
        <n v="23874933"/>
        <n v="19489752"/>
        <n v="10985501"/>
        <n v="7200000"/>
        <n v="2501651"/>
        <n v="-2777139"/>
        <n v="-1459475"/>
        <n v="-25747235"/>
        <n v="-9994022"/>
        <n v="-11530572"/>
        <n v="-12170266"/>
        <n v="-20924712"/>
        <n v="-559029"/>
        <n v="-18503478"/>
        <n v="-5482285"/>
        <n v="-13723190"/>
        <n v="18565375"/>
        <n v="-29500737"/>
        <n v="194200000"/>
        <n v="147825435"/>
        <n v="115085755"/>
        <n v="417500"/>
        <n v="120000989"/>
        <n v="761283"/>
        <n v="96945720"/>
        <n v="74067179"/>
        <n v="144705587"/>
        <n v="-24745828"/>
        <n v="4185387"/>
        <n v="52163317"/>
        <n v="50920948"/>
        <n v="55034302"/>
        <n v="53656813"/>
        <n v="51270454"/>
        <n v="49273505"/>
        <n v="109141530"/>
        <n v="45500556"/>
        <n v="46309760"/>
        <n v="44808372"/>
        <n v="52264926"/>
        <n v="45625986"/>
        <n v="31505065"/>
        <n v="30973336"/>
        <n v="22640971"/>
        <n v="29098051"/>
        <n v="35443237"/>
        <n v="65234139"/>
        <n v="26676606"/>
        <n v="27528330"/>
        <n v="26533608"/>
        <n v="21097664"/>
        <n v="58136909"/>
        <n v="21836394"/>
        <n v="21285499"/>
        <n v="22124400"/>
        <n v="19700000"/>
        <n v="19455658"/>
        <n v="20984230"/>
        <n v="41489425"/>
        <n v="16067398"/>
        <n v="15218903"/>
        <n v="14880476"/>
        <n v="14399750"/>
        <n v="13230435"/>
        <n v="14008741"/>
        <n v="11833473"/>
        <n v="23237389"/>
        <n v="16310118"/>
        <n v="11447959"/>
        <n v="20089048"/>
        <n v="15990505"/>
        <n v="18143332"/>
        <n v="10000629"/>
        <n v="4604054"/>
        <n v="16597830"/>
        <n v="13687630"/>
        <n v="7553210"/>
        <n v="6526393"/>
        <n v="-25458771"/>
        <n v="1655091"/>
        <n v="5012990"/>
        <n v="7368960"/>
        <n v="-10500000"/>
        <n v="4247405"/>
        <n v="10538669"/>
        <n v="615792"/>
        <n v="3341469"/>
        <n v="4440119"/>
        <n v="-2055787"/>
        <n v="8631221"/>
        <n v="12738400"/>
        <n v="4381334"/>
        <n v="-8164216"/>
        <n v="-7214368"/>
        <n v="-3445415"/>
        <n v="-2800000"/>
        <n v="55014842"/>
        <n v="-1472045"/>
        <n v="-957510"/>
        <n v="-2533006"/>
        <n v="-7208969"/>
        <n v="-7281777"/>
        <n v="2361537"/>
        <n v="-9352616"/>
        <n v="-8881923"/>
        <n v="-9908458"/>
        <n v="-4668711"/>
        <n v="-954324"/>
        <n v="9427926"/>
        <n v="-10016428"/>
        <n v="-10362510"/>
        <n v="-10410556"/>
        <n v="-10904697"/>
        <n v="-11026468"/>
        <n v="-28134226"/>
        <n v="-6079259"/>
        <n v="-6139597"/>
        <n v="-11961340"/>
        <n v="3831145"/>
        <n v="-13461796"/>
        <n v="-13991568"/>
        <n v="-13811358"/>
        <n v="-13900000"/>
        <n v="8440971"/>
        <n v="-11348338"/>
        <n v="-16969037"/>
        <n v="-14230040"/>
        <n v="-14088250"/>
        <n v="-14280633"/>
        <n v="-14885685"/>
        <n v="35122319"/>
        <n v="-14930000"/>
        <n v="-14675559"/>
        <n v="-17843067"/>
        <n v="-7713686"/>
        <n v="-24943308"/>
        <n v="-19345223"/>
        <n v="-19483292"/>
        <n v="-19871876"/>
        <n v="-20935667"/>
        <n v="-10993094"/>
        <n v="-21926608"/>
        <n v="-23450000"/>
        <n v="-24128473"/>
        <n v="-7504135"/>
        <n v="-24222577"/>
        <n v="-23813043"/>
        <n v="-13414567"/>
        <n v="-18302044"/>
        <n v="-24816338"/>
        <n v="-24865096"/>
        <n v="-8030610"/>
        <n v="-24870885"/>
        <n v="20700000"/>
        <n v="-24282247"/>
        <n v="84713132"/>
        <n v="46269171"/>
        <n v="77334374"/>
        <n v="-23487185"/>
        <n v="41182182"/>
        <n v="33262492"/>
        <n v="71800000"/>
        <n v="50608545"/>
        <n v="17895491"/>
        <n v="15989008"/>
        <n v="8662299"/>
        <n v="7452765"/>
        <n v="1167270"/>
        <n v="7416109"/>
        <n v="-23979782"/>
        <n v="4871190"/>
        <n v="-7035257"/>
        <n v="-7709024"/>
        <n v="-11000000"/>
        <n v="-11627590"/>
        <n v="-15572796"/>
        <n v="-14360758"/>
        <n v="1003072"/>
        <n v="-16855194"/>
        <n v="-19691019"/>
        <n v="-27330724"/>
        <n v="-23957120"/>
        <n v="-774089"/>
        <n v="-19289545"/>
        <n v="51990286"/>
        <n v="141487252"/>
        <n v="272158751"/>
        <n v="46807024"/>
        <n v="63930411"/>
        <n v="30302314"/>
        <n v="28462534"/>
        <n v="16235088"/>
        <n v="4338033"/>
        <n v="2556065"/>
        <n v="-1026818"/>
        <n v="-24995244"/>
        <n v="-4346385"/>
        <n v="-9980747"/>
        <n v="-4065142"/>
        <n v="-2236987"/>
        <n v="-10217492"/>
        <n v="-11491577"/>
        <n v="-12339853"/>
        <n v="-15565274"/>
        <n v="-13222411"/>
        <n v="-13320925"/>
        <n v="14440971"/>
        <n v="-20291812"/>
        <n v="-6876149"/>
        <n v="46975611"/>
        <n v="15419483"/>
        <n v="-18309470"/>
        <n v="195631306"/>
        <n v="153483808"/>
        <n v="122833357"/>
        <n v="55597042"/>
        <n v="68636983"/>
        <n v="35960517"/>
        <n v="33762229"/>
        <n v="3440971"/>
        <n v="32235441"/>
        <n v="28728000"/>
        <n v="18270895"/>
        <n v="37696176"/>
        <n v="29483949"/>
        <n v="14020063"/>
        <n v="12313582"/>
        <n v="3842000"/>
        <n v="264487"/>
        <n v="4659817"/>
        <n v="-16891784"/>
        <n v="-2648431"/>
        <n v="27002815"/>
        <n v="-2716218"/>
        <n v="8059386"/>
        <n v="-12048569"/>
        <n v="7997095"/>
        <n v="-7747170"/>
        <n v="-2216223"/>
        <n v="-8444012"/>
        <n v="-9215287"/>
        <n v="-12803790"/>
        <n v="-16025347"/>
        <n v="-20000000"/>
        <n v="-12305895"/>
        <n v="-8972134"/>
        <n v="-15170503"/>
        <n v="-16601608"/>
        <n v="-20949555"/>
        <n v="11746550"/>
        <n v="-1331157"/>
        <n v="-19036988"/>
        <n v="13440971"/>
        <n v="-20203976"/>
        <n v="-15365723"/>
        <n v="-10673164"/>
        <n v="24024969"/>
        <n v="794341"/>
        <n v="2862501"/>
        <n v="-315648"/>
        <n v="25700000"/>
        <n v="31008288"/>
        <n v="-420316"/>
        <n v="25660000"/>
        <n v="19219708"/>
        <n v="111088910"/>
        <n v="15581633"/>
        <n v="17721949"/>
        <n v="4296447"/>
        <n v="4848292"/>
        <n v="-3242913"/>
        <n v="-7569012"/>
        <n v="-4715640"/>
        <n v="-14169043"/>
        <n v="4104113"/>
        <n v="-20984407"/>
        <n v="-20041681"/>
        <n v="34700000"/>
        <n v="-28159583"/>
        <n v="224374454"/>
        <n v="155585516"/>
        <n v="108899130"/>
        <n v="259297"/>
        <n v="125665036"/>
        <n v="99541238"/>
        <n v="111727000"/>
        <n v="101697350"/>
        <n v="97224271"/>
        <n v="82922376"/>
        <n v="74497271"/>
        <n v="117387272"/>
        <n v="50301521"/>
        <n v="64518155"/>
        <n v="46257845"/>
        <n v="52360285"/>
        <n v="32148997"/>
        <n v="62624961"/>
        <n v="47325559"/>
        <n v="42933793"/>
        <n v="36667870"/>
        <n v="36398162"/>
        <n v="40072596"/>
        <n v="36362352"/>
        <n v="36154094"/>
        <n v="45623128"/>
        <n v="23640971"/>
        <n v="35461307"/>
        <n v="28546578"/>
        <n v="28423368"/>
        <n v="32066000"/>
        <n v="27887943"/>
        <n v="26363118"/>
        <n v="27852604"/>
        <n v="15542421"/>
        <n v="21573740"/>
        <n v="22652003"/>
        <n v="19737645"/>
        <n v="24988180"/>
        <n v="17263506"/>
        <n v="19143839"/>
        <n v="17672350"/>
        <n v="18037513"/>
        <n v="17442180"/>
        <n v="15596227"/>
        <n v="15422828"/>
        <n v="16658108"/>
        <n v="9300771"/>
        <n v="14490142"/>
        <n v="13422556"/>
        <n v="2774834"/>
        <n v="23334256"/>
        <n v="12051917"/>
        <n v="12014289"/>
        <n v="11838002"/>
        <n v="16874745"/>
        <n v="-4920684"/>
        <n v="16033759"/>
        <n v="9753944"/>
        <n v="9062561"/>
        <n v="11146570"/>
        <n v="7277055"/>
        <n v="-123471"/>
        <n v="33146000"/>
        <n v="10028592"/>
        <n v="14126138"/>
        <n v="5677801"/>
        <n v="6415649"/>
        <n v="6003149"/>
        <n v="5584685"/>
        <n v="9975979"/>
        <n v="11584722"/>
        <n v="3179303"/>
        <n v="14078294"/>
        <n v="1413105"/>
        <n v="5077977"/>
        <n v="3292105"/>
        <n v="6870825"/>
        <n v="-19083691"/>
        <n v="1200000"/>
        <n v="8876924"/>
        <n v="207003"/>
        <n v="241395"/>
        <n v="31193053"/>
        <n v="-20848136"/>
        <n v="3393765"/>
        <n v="-1117120"/>
        <n v="-11500000"/>
        <n v="-11747316"/>
        <n v="-338013"/>
        <n v="3352454"/>
        <n v="-2196204"/>
        <n v="-2470843"/>
        <n v="6753840"/>
        <n v="-1918374"/>
        <n v="-2481780"/>
        <n v="-2895331"/>
        <n v="-18011004"/>
        <n v="-4202093"/>
        <n v="-3751299"/>
        <n v="-4287928"/>
        <n v="-4591178"/>
        <n v="-4535974"/>
        <n v="-5640207"/>
        <n v="-12000000"/>
        <n v="5940971"/>
        <n v="-10825346"/>
        <n v="-11011124"/>
        <n v="-6198245"/>
        <n v="-6012518"/>
        <n v="-5708430"/>
        <n v="-27818516"/>
        <n v="-6369774"/>
        <n v="-6616263"/>
        <n v="-6608826"/>
        <n v="-17012353"/>
        <n v="-9530189"/>
        <n v="-7601372"/>
        <n v="-6785970"/>
        <n v="-9767063"/>
        <n v="-7865580"/>
        <n v="-8216000"/>
        <n v="-8830469"/>
        <n v="-8965564"/>
        <n v="-7373095"/>
        <n v="-9430929"/>
        <n v="-9455857"/>
        <n v="-6349262"/>
        <n v="-9444652"/>
        <n v="-10285518"/>
        <n v="-10474724"/>
        <n v="-12144354"/>
        <n v="-10890678"/>
        <n v="-24673965"/>
        <n v="-11895931"/>
        <n v="-11945720"/>
        <n v="-11906682"/>
        <n v="-12617007"/>
        <n v="-11111645"/>
        <n v="-4998280"/>
        <n v="-12731341"/>
        <n v="-15147856"/>
        <n v="-13436643"/>
        <n v="-3798243"/>
        <n v="-13579681"/>
        <n v="-9297917"/>
        <n v="-3219004"/>
        <n v="-13997244"/>
        <n v="-14867345"/>
        <n v="-14794657"/>
        <n v="-14994117"/>
        <n v="-14250866"/>
        <n v="-15765960"/>
        <n v="-15998879"/>
        <n v="-16250939"/>
        <n v="-16480373"/>
        <n v="-17918075"/>
        <n v="-2397701809"/>
        <n v="-17646272"/>
        <n v="-18000000"/>
        <n v="-99275"/>
        <n v="-17754000"/>
        <n v="-18353336"/>
        <n v="-18809982"/>
        <n v="-38972251"/>
        <n v="-23117290"/>
        <n v="-18935723"/>
        <n v="-9468991"/>
        <n v="-2127109510"/>
        <n v="-19624526"/>
        <n v="-19421618"/>
        <n v="-19694930"/>
        <n v="-19793322"/>
        <n v="-139853928"/>
        <n v="-18816646"/>
        <n v="-21878028"/>
        <n v="-19736635"/>
        <n v="-19945266"/>
        <n v="25427971"/>
        <n v="-1779029"/>
        <n v="-11352310"/>
        <n v="-19523730"/>
        <n v="162208848"/>
        <n v="80292856"/>
        <n v="39571513"/>
        <n v="31431160"/>
        <n v="88001286"/>
        <n v="21867960"/>
        <n v="191609762"/>
        <n v="21846082"/>
        <n v="38697449"/>
        <n v="8758465"/>
        <n v="38127162"/>
        <n v="-13642958"/>
        <n v="-3088667"/>
        <n v="19103378"/>
        <n v="-8950114"/>
        <n v="-16400000"/>
        <n v="2483154"/>
        <n v="-10603058"/>
        <n v="-18987439"/>
        <n v="-16076109"/>
        <n v="-14691447"/>
        <n v="-16880006"/>
        <n v="-17707473"/>
        <n v="-19439488"/>
        <n v="45255243"/>
        <n v="3245861"/>
        <n v="5433940"/>
        <n v="-7937613"/>
        <n v="-60918"/>
        <n v="132056505"/>
        <n v="101938730"/>
        <n v="96968774"/>
        <n v="110505958"/>
        <n v="77001351"/>
        <n v="59400000"/>
        <n v="55072454"/>
        <n v="48535067"/>
        <n v="-2001718"/>
        <n v="-10938241"/>
        <n v="46955956"/>
        <n v="42057639"/>
        <n v="36868030"/>
        <n v="41573085"/>
        <n v="31691009"/>
        <n v="44735548"/>
        <n v="33600000"/>
        <n v="23818159"/>
        <n v="69049418"/>
        <n v="25601508"/>
        <n v="21500105"/>
        <n v="23382841"/>
        <n v="24335698"/>
        <n v="15404871"/>
        <n v="16471430"/>
        <n v="5222640"/>
        <n v="8906039"/>
        <n v="20378000"/>
        <n v="25853424"/>
        <n v="7440971"/>
        <n v="5993605"/>
        <n v="8400000"/>
        <n v="-17954750"/>
        <n v="4927390"/>
        <n v="-13749680"/>
        <n v="4452209"/>
        <n v="329466"/>
        <n v="-928770"/>
        <n v="-825130"/>
        <n v="9284475"/>
        <n v="-1297136"/>
        <n v="-2438373"/>
        <n v="-12249417"/>
        <n v="-3206096"/>
        <n v="-2718714"/>
        <n v="-10000000"/>
        <n v="-4508347"/>
        <n v="-7505506"/>
        <n v="-10162368"/>
        <n v="-2844228"/>
        <n v="-9491157"/>
        <n v="-10260951"/>
        <n v="-10265156"/>
        <n v="-6384422"/>
        <n v="-12112543"/>
        <n v="-4637692"/>
        <n v="-14298357"/>
        <n v="-12305599"/>
        <n v="-14666342"/>
        <n v="-13585465"/>
        <n v="-15193250"/>
        <n v="-14292206"/>
        <n v="-14796956"/>
        <n v="-13564917"/>
        <n v="-9777353"/>
        <n v="800000"/>
        <n v="-17323302"/>
        <n v="-16580033"/>
        <n v="-19854882"/>
        <n v="-11120689"/>
        <n v="21940971"/>
        <n v="-13936740"/>
        <n v="7540971"/>
        <n v="101463226"/>
        <n v="70485233"/>
        <n v="35006147"/>
        <n v="33553787"/>
        <n v="5972900"/>
        <n v="15687528"/>
        <n v="-10482822"/>
        <n v="-17174509"/>
        <n v="79471845"/>
        <n v="66700000"/>
        <n v="55000000"/>
        <n v="55219395"/>
        <n v="65389560"/>
        <n v="59502303"/>
        <n v="1679969"/>
        <n v="46700000"/>
        <n v="20566230"/>
        <n v="53492685"/>
        <n v="18635046"/>
        <n v="25670855"/>
        <n v="20939782"/>
        <n v="13324946"/>
        <n v="10854896"/>
        <n v="26777564"/>
        <n v="5734486"/>
        <n v="27469602"/>
        <n v="4708699"/>
        <n v="1160089"/>
        <n v="47998368"/>
        <n v="-14306109"/>
        <n v="-688237"/>
        <n v="-4306379"/>
        <n v="11655665"/>
        <n v="-5365542"/>
        <n v="10154426"/>
        <n v="16440971"/>
        <n v="37239856"/>
        <n v="-8337682"/>
        <n v="-11843275"/>
        <n v="-1318980"/>
        <n v="-12929541"/>
        <n v="-10144863"/>
        <n v="-17305929"/>
        <n v="-14684317"/>
        <n v="23825798"/>
        <n v="-15000000"/>
        <n v="-15430082"/>
        <n v="-16893131"/>
        <n v="-16726580"/>
        <n v="-12069202"/>
        <n v="43347242"/>
        <n v="-16579086"/>
        <n v="28848100"/>
        <n v="26200000"/>
        <n v="2163911"/>
        <n v="-4797910"/>
        <n v="-1994515"/>
        <n v="79460116"/>
        <n v="111175354"/>
        <n v="76823600"/>
        <n v="38000000"/>
        <n v="52925609"/>
        <n v="36885587"/>
        <n v="29667095"/>
        <n v="26638165"/>
        <n v="29507053"/>
        <n v="23511038"/>
        <n v="-12037424"/>
        <n v="24363530"/>
        <n v="24123143"/>
        <n v="-1642524"/>
        <n v="12734552"/>
        <n v="21300107"/>
        <n v="9387695"/>
        <n v="15102717"/>
        <n v="15618786"/>
        <n v="10396744"/>
        <n v="7713577"/>
        <n v="4627372"/>
        <n v="346122"/>
        <n v="204793"/>
        <n v="-572808"/>
        <n v="-1207221"/>
        <n v="3057024"/>
        <n v="-1891482"/>
        <n v="-6146000"/>
        <n v="51324422"/>
        <n v="-500000"/>
        <n v="-8459888"/>
        <n v="9440971"/>
        <n v="-10265765"/>
        <n v="-11160617"/>
        <n v="-10806975"/>
        <n v="-10100000"/>
        <n v="-13150858"/>
        <n v="-14313571"/>
        <n v="-14015257"/>
        <n v="-14333738"/>
        <n v="-17680813"/>
        <n v="-2077789"/>
        <n v="-14976909"/>
        <n v="-12663533"/>
        <n v="-15997036"/>
        <n v="-13571117"/>
        <n v="-2028183"/>
        <n v="-8559029"/>
        <n v="-18445434"/>
        <n v="-19491133"/>
        <n v="-14318803"/>
        <n v="-15218475"/>
        <n v="-7725270"/>
        <n v="220760500"/>
        <n v="267761243"/>
        <n v="156780960"/>
        <n v="155200000"/>
        <n v="161781728"/>
        <n v="113067808"/>
        <n v="115058047"/>
        <n v="123795342"/>
        <n v="96936400"/>
        <n v="-15182960"/>
        <n v="79175854"/>
        <n v="-74559029"/>
        <n v="77121452"/>
        <n v="59800000"/>
        <n v="59900000"/>
        <n v="49001297"/>
        <n v="51588220"/>
        <n v="46400000"/>
        <n v="86978840"/>
        <n v="46637947"/>
        <n v="58326666"/>
        <n v="40184721"/>
        <n v="35003300"/>
        <n v="37322273"/>
        <n v="32860214"/>
        <n v="32811275"/>
        <n v="10440971"/>
        <n v="28022524"/>
        <n v="25672630"/>
        <n v="27919096"/>
        <n v="27592530"/>
        <n v="25064955"/>
        <n v="19100956"/>
        <n v="34886089"/>
        <n v="21882551"/>
        <n v="33983001"/>
        <n v="20007180"/>
        <n v="20887263"/>
        <n v="18308901"/>
        <n v="18771174"/>
        <n v="-9000000"/>
        <n v="18386128"/>
        <n v="22877959"/>
        <n v="17721635"/>
        <n v="16585300"/>
        <n v="15259652"/>
        <n v="14857814"/>
        <n v="15226144"/>
        <n v="20054909"/>
        <n v="14302097"/>
        <n v="14106737"/>
        <n v="13637507"/>
        <n v="15127963"/>
        <n v="18645546"/>
        <n v="12441122"/>
        <n v="13014536"/>
        <n v="18860010"/>
        <n v="11421314"/>
        <n v="9881000"/>
        <n v="8089926"/>
        <n v="11161406"/>
        <n v="11454968"/>
        <n v="11384919"/>
        <n v="7189039"/>
        <n v="5998709"/>
        <n v="5801344"/>
        <n v="7468807"/>
        <n v="4158074"/>
        <n v="-1156686"/>
        <n v="5566327"/>
        <n v="5218921"/>
        <n v="2411331"/>
        <n v="6383298"/>
        <n v="9984868"/>
        <n v="1459004"/>
        <n v="700000"/>
        <n v="100000"/>
        <n v="-61430"/>
        <n v="2237244"/>
        <n v="-750995"/>
        <n v="-2298120"/>
        <n v="-9646310"/>
        <n v="-2198810"/>
        <n v="-2450515"/>
        <n v="-1233986"/>
        <n v="-1965583"/>
        <n v="-8367580"/>
        <n v="-2787583"/>
        <n v="-3385764"/>
        <n v="-6662701"/>
        <n v="-4236531"/>
        <n v="-3855482"/>
        <n v="608545"/>
        <n v="-4556684"/>
        <n v="-4505853"/>
        <n v="-5071000"/>
        <n v="-4588020"/>
        <n v="2439163"/>
        <n v="-5603513"/>
        <n v="-5940412"/>
        <n v="-6827190"/>
        <n v="-6264471"/>
        <n v="-11413624"/>
        <n v="-6621859"/>
        <n v="-6919884"/>
        <n v="-7242870"/>
        <n v="-5876166"/>
        <n v="-8590794"/>
        <n v="-8626307"/>
        <n v="-7443292"/>
        <n v="-9693553"/>
        <n v="-9782502"/>
        <n v="-9976725"/>
        <n v="-10043599"/>
        <n v="-10764163"/>
        <n v="-15997045"/>
        <n v="-7780422"/>
        <n v="-16474839"/>
        <n v="-18752184"/>
        <n v="-12587955"/>
        <n v="-12796359"/>
        <n v="-13046268"/>
        <n v="-13045798"/>
        <n v="-13705360"/>
        <n v="-19180148"/>
        <n v="-5973565"/>
        <n v="-10802214"/>
        <n v="-6470234"/>
        <n v="-14386444"/>
        <n v="-14646257"/>
        <n v="-19497972"/>
        <n v="-299897945"/>
        <n v="-19877712"/>
        <n v="-14926452"/>
        <n v="-14971130"/>
        <n v="-24977277"/>
        <n v="-14979620"/>
        <n v="18440971"/>
        <n v="56306973"/>
        <n v="51209973"/>
        <n v="31838728"/>
        <n v="-2308300"/>
        <n v="10940971"/>
        <n v="86757447"/>
        <n v="-14125795"/>
        <n v="126319195"/>
        <n v="142645693"/>
        <n v="164406268"/>
        <n v="93506210"/>
        <n v="56001698"/>
        <n v="53856263"/>
        <n v="36527787"/>
        <n v="47356221"/>
        <n v="32800000"/>
        <n v="24048637"/>
        <n v="15010192"/>
        <n v="20793160"/>
        <n v="16628981"/>
        <n v="16959436"/>
        <n v="11571351"/>
        <n v="13515786"/>
        <n v="11482931"/>
        <n v="-100000"/>
        <n v="2298046"/>
        <n v="1549702"/>
        <n v="1483540"/>
        <n v="6246959"/>
        <n v="1062898"/>
        <n v="2348123"/>
        <n v="6671475"/>
        <n v="-360000"/>
        <n v="-7449758"/>
        <n v="1610731"/>
        <n v="-2795501"/>
        <n v="-3602635"/>
        <n v="-4597590"/>
        <n v="-14009925"/>
        <n v="-20540176"/>
        <n v="-18891180"/>
        <n v="-9258013"/>
        <n v="-9708035"/>
        <n v="-10899350"/>
        <n v="-11526000"/>
        <n v="-17343676"/>
        <n v="-13000000"/>
        <n v="-4241500"/>
        <n v="-19596351"/>
        <n v="-102725701"/>
        <n v="-14816912"/>
        <n v="-13953505"/>
        <n v="-12247786"/>
        <n v="69025853"/>
        <n v="44631572"/>
        <n v="2354988"/>
        <n v="-1717323"/>
        <n v="-19552907"/>
        <n v="-6439124"/>
        <n v="-10239"/>
        <n v="-19312919"/>
        <n v="-7998060"/>
        <n v="-7913655"/>
        <n v="-17394961"/>
        <n v="110922370"/>
        <n v="-13236409"/>
        <n v="60000942"/>
        <n v="93952327"/>
        <n v="44300000"/>
        <n v="78038276"/>
        <n v="42369900"/>
        <n v="48693523"/>
        <n v="33729374"/>
        <n v="31726644"/>
        <n v="31134898"/>
        <n v="36137684"/>
        <n v="22176108"/>
        <n v="15972187"/>
        <n v="19779400"/>
        <n v="37257433"/>
        <n v="-12976053"/>
        <n v="47008303"/>
        <n v="36121934"/>
        <n v="9141959"/>
        <n v="14052167"/>
        <n v="13539321"/>
        <n v="15501605"/>
        <n v="39343632"/>
        <n v="7592632"/>
        <n v="9858926"/>
        <n v="16235901"/>
        <n v="25916903"/>
        <n v="2929123"/>
        <n v="-5246069"/>
        <n v="-2003560"/>
        <n v="-4973029"/>
        <n v="1677654"/>
        <n v="-3024316"/>
        <n v="-5118665"/>
        <n v="-6758303"/>
        <n v="-7128397"/>
        <n v="3574731"/>
        <n v="-7997690"/>
        <n v="-8080104"/>
        <n v="12675765"/>
        <n v="-8142624"/>
        <n v="-9830576"/>
        <n v="5004225"/>
        <n v="-96941620"/>
        <n v="-7925162"/>
        <n v="-10896000"/>
        <n v="-11827231"/>
        <n v="4738570"/>
        <n v="-1800000"/>
        <n v="-11849597"/>
        <n v="-19596068"/>
        <n v="-6782889"/>
        <n v="-11975825"/>
        <n v="-12698695"/>
        <n v="38872378"/>
        <n v="-12588338"/>
        <n v="15399192"/>
        <n v="-10964434"/>
        <n v="12940971"/>
        <n v="8578145"/>
        <n v="1560950"/>
        <n v="-718500"/>
        <n v="21780971"/>
        <n v="-1774772"/>
        <n v="-12785034"/>
        <n v="-4043793"/>
        <n v="-6050307"/>
        <n v="-3469419"/>
        <n v="-8642509"/>
        <n v="-14491311"/>
        <n v="-11272676"/>
        <n v="-10639452"/>
        <n v="16089953"/>
        <n v="-13960131"/>
        <n v="35592846"/>
        <n v="-11689814"/>
        <n v="-11410555"/>
        <n v="196565000"/>
        <n v="252000000"/>
        <n v="90736215"/>
        <n v="-9528558"/>
        <n v="54817937"/>
        <n v="79547205"/>
        <n v="63074950"/>
        <n v="67900000"/>
        <n v="60217000"/>
        <n v="67568000"/>
        <n v="53500000"/>
        <n v="58011073"/>
        <n v="53269010"/>
        <n v="51071133"/>
        <n v="27647595"/>
        <n v="26087366"/>
        <n v="52572496"/>
        <n v="18400000"/>
        <n v="37365600"/>
        <n v="25188667"/>
        <n v="42724272"/>
        <n v="19597131"/>
        <n v="19691811"/>
        <n v="19397498"/>
        <n v="19179516"/>
        <n v="19155435"/>
        <n v="15281507"/>
        <n v="13776062"/>
        <n v="13240988"/>
        <n v="112868837"/>
        <n v="10905674"/>
        <n v="13277561"/>
        <n v="9133087"/>
        <n v="25707719"/>
        <n v="9761993"/>
        <n v="6595716"/>
        <n v="19990064"/>
        <n v="-2678427"/>
        <n v="5613460"/>
        <n v="8088568"/>
        <n v="5292381"/>
        <n v="4300302"/>
        <n v="15829874"/>
        <n v="-6039797"/>
        <n v="902790"/>
        <n v="1520719"/>
        <n v="-7203723"/>
        <n v="-8365638"/>
        <n v="-2566866"/>
        <n v="-1801234"/>
        <n v="3294553"/>
        <n v="-88958772"/>
        <n v="-4081717"/>
        <n v="10331028"/>
        <n v="-3865783"/>
        <n v="-3017320"/>
        <n v="-1260859"/>
        <n v="-6457975"/>
        <n v="-6967504"/>
        <n v="-5245102"/>
        <n v="-7077834"/>
        <n v="-7097000"/>
        <n v="-7282545"/>
        <n v="-8851518"/>
        <n v="-9673593"/>
        <n v="-12213298588"/>
        <n v="-9939047"/>
        <n v="-8049706"/>
        <n v="-6364114"/>
        <n v="-10220716"/>
        <n v="-10297723"/>
        <n v="-11738519"/>
        <n v="-10493002"/>
        <n v="-11139998"/>
        <n v="-11451066"/>
        <n v="-9552250"/>
        <n v="-11666024"/>
        <n v="-11858147"/>
        <n v="-7696561"/>
        <n v="-19206648"/>
        <n v="-11785798"/>
        <n v="-2499804112"/>
        <n v="-11824630"/>
        <n v="-19809334"/>
        <n v="17940971"/>
        <n v="-11880078"/>
        <n v="-19982851"/>
        <n v="-11985384"/>
        <n v="79443253"/>
        <n v="24093107"/>
        <n v="45969179"/>
        <n v="-11851144"/>
        <n v="13940971"/>
        <n v="137170000"/>
        <n v="449935665"/>
        <n v="24037564"/>
        <n v="100722000"/>
        <n v="-19989770"/>
        <n v="79556401"/>
        <n v="68571803"/>
        <n v="52755517"/>
        <n v="41929168"/>
        <n v="39461335"/>
        <n v="38797148"/>
        <n v="11940971"/>
        <n v="33563158"/>
        <n v="30227069"/>
        <n v="28025000"/>
        <n v="27701895"/>
        <n v="16669413"/>
        <n v="26766350"/>
        <n v="12978402"/>
        <n v="9370057"/>
        <n v="-7115337"/>
        <n v="27317535"/>
        <n v="2903262"/>
        <n v="2592872"/>
        <n v="7381787"/>
        <n v="2558739"/>
        <n v="2103828"/>
        <n v="22305037"/>
        <n v="-785353"/>
        <n v="-1498907"/>
        <n v="-6185756"/>
        <n v="-1829786"/>
        <n v="-12931913"/>
        <n v="-7246194"/>
        <n v="-7965819"/>
        <n v="-8167174"/>
        <n v="2214255"/>
        <n v="11017403"/>
        <n v="-8192146"/>
        <n v="-19459915"/>
        <n v="-10647214"/>
        <n v="45929973"/>
        <n v="-14600121"/>
        <n v="-696724557"/>
        <n v="4535191"/>
        <n v="-6976162"/>
        <n v="11560085"/>
        <n v="44715371"/>
        <n v="424449459"/>
        <n v="1043445"/>
        <n v="-10374831"/>
        <n v="-18834896"/>
        <n v="-9933445"/>
        <n v="-5149694"/>
        <n v="128339411"/>
        <n v="70150343"/>
        <n v="75300000"/>
        <n v="58353550"/>
        <n v="68845130"/>
        <n v="53319509"/>
        <n v="53270259"/>
        <n v="45865715"/>
        <n v="57231524"/>
        <n v="38493982"/>
        <n v="15440971"/>
        <n v="40752337"/>
        <n v="100175871"/>
        <n v="26624000"/>
        <n v="27470017"/>
        <n v="30485039"/>
        <n v="6800000"/>
        <n v="36377022"/>
        <n v="13696761"/>
        <n v="23894477"/>
        <n v="25794166"/>
        <n v="23583175"/>
        <n v="12983713"/>
        <n v="42200504"/>
        <n v="23000000"/>
        <n v="22101000"/>
        <n v="22487293"/>
        <n v="20651422"/>
        <n v="20306281"/>
        <n v="13050028"/>
        <n v="19392418"/>
        <n v="20063926"/>
        <n v="16435406"/>
        <n v="15339117"/>
        <n v="15600000"/>
        <n v="17736779"/>
        <n v="7397469"/>
        <n v="10384136"/>
        <n v="15464480"/>
        <n v="10338609"/>
        <n v="8272447"/>
        <n v="-2621023"/>
        <n v="8096053"/>
        <n v="11371425"/>
        <n v="23071558"/>
        <n v="7655201"/>
        <n v="-8752225"/>
        <n v="6153600"/>
        <n v="6033556"/>
        <n v="5667084"/>
        <n v="2817771"/>
        <n v="-14843800"/>
        <n v="11589307"/>
        <n v="10339754"/>
        <n v="18873374"/>
        <n v="-4897873"/>
        <n v="10684949"/>
        <n v="8197405"/>
        <n v="2570442"/>
        <n v="2514138"/>
        <n v="38771291"/>
        <n v="1703287"/>
        <n v="-10439741"/>
        <n v="824921"/>
        <n v="561238"/>
        <n v="4479776"/>
        <n v="-198218"/>
        <n v="-1929689"/>
        <n v="-1539005"/>
        <n v="-1888640"/>
        <n v="2828771"/>
        <n v="-2436330"/>
        <n v="-3380827"/>
        <n v="-13142497"/>
        <n v="-787759"/>
        <n v="-3157942"/>
        <n v="-3508650"/>
        <n v="-526618"/>
        <n v="-3802134"/>
        <n v="-3955382"/>
        <n v="-2235973"/>
        <n v="-14001029"/>
        <n v="12569041"/>
        <n v="-11643257"/>
        <n v="-4515625"/>
        <n v="-4651683"/>
        <n v="-5755845"/>
        <n v="-4995352"/>
        <n v="-6666177"/>
        <n v="-8224415"/>
        <n v="-5806898"/>
        <n v="48057348"/>
        <n v="-6958197"/>
        <n v="-6939142"/>
        <n v="-8944346"/>
        <n v="-7668682"/>
        <n v="-7814734"/>
        <n v="16583369"/>
        <n v="-13200000"/>
        <n v="-2425934"/>
        <n v="-8245681"/>
        <n v="-6358212"/>
        <n v="-8368161"/>
        <n v="-8690151"/>
        <n v="-8060559"/>
        <n v="-8723016"/>
        <n v="-9012238"/>
        <n v="-3525492"/>
        <n v="-8988946"/>
        <n v="-9099074"/>
        <n v="-9133222"/>
        <n v="-19163359"/>
        <n v="-9401355"/>
        <n v="-9421473"/>
        <n v="-9511128"/>
        <n v="-9634266"/>
        <n v="-59768583"/>
        <n v="-1906509"/>
        <n v="-19755535"/>
        <n v="-19243548"/>
        <n v="-3771476"/>
        <n v="-9773208"/>
        <n v="-19778790"/>
        <n v="-4863568"/>
        <n v="-9868383"/>
        <n v="-19847143"/>
        <n v="-6073753"/>
        <n v="-19917261"/>
        <n v="-9830621"/>
        <n v="-9984553"/>
        <n v="-9980652"/>
        <n v="-7899497"/>
        <n v="-4907100"/>
        <n v="-19859013"/>
        <n v="-9994439"/>
        <n v="-9996393"/>
        <n v="-6429473"/>
        <n v="19440971"/>
        <n v="-9988165"/>
        <n v="-9871514"/>
        <n v="-3974606"/>
        <n v="-7116045"/>
        <n v="47676582"/>
        <n v="-8674623"/>
        <n v="3614488"/>
        <n v="15940971"/>
        <n v="36900000"/>
        <n v="-7100298"/>
        <n v="16140971"/>
        <n v="-19886845"/>
        <n v="-3400000"/>
        <n v="-598397534"/>
        <n v="-4370130"/>
        <n v="16940971"/>
        <n v="-4170061"/>
        <n v="30775468"/>
        <n v="-6428265"/>
        <n v="41000000"/>
        <n v="54600000"/>
        <n v="27049108"/>
        <n v="25074895"/>
        <n v="24244684"/>
        <n v="15530513"/>
        <n v="62519230"/>
        <n v="11035310"/>
        <n v="9225165"/>
        <n v="-2195727"/>
        <n v="8938179"/>
        <n v="70400000"/>
        <n v="7235293"/>
        <n v="-8172699"/>
        <n v="1161099"/>
        <n v="-13389674"/>
        <n v="-13873763"/>
        <n v="-2452144"/>
        <n v="-4318497"/>
        <n v="-3649226"/>
        <n v="-16579129"/>
        <n v="-6044961"/>
        <n v="-7469465"/>
        <n v="-4118133"/>
        <n v="-18956513"/>
        <n v="-19229371"/>
        <n v="2860839"/>
        <n v="-399545745"/>
        <n v="-8650382"/>
        <n v="-8887065"/>
        <n v="-8116113"/>
        <n v="-11386249"/>
        <n v="-44854891"/>
        <n v="-7953834"/>
        <n v="-19997126"/>
        <n v="165835000"/>
        <n v="16640971"/>
        <n v="-19828680"/>
        <n v="5773825"/>
        <n v="-8999838"/>
        <n v="12222567"/>
        <n v="32462438"/>
        <n v="13064616"/>
        <n v="-34559029"/>
        <n v="6879556"/>
        <n v="-6430752"/>
        <n v="25517854"/>
        <n v="-17726628"/>
        <n v="-4059945"/>
        <n v="-7981305"/>
        <n v="-2737058"/>
        <n v="-6002193"/>
        <n v="-18792993"/>
        <n v="-18170858"/>
        <n v="-16172534"/>
        <n v="17817971"/>
        <n v="-8359756"/>
        <n v="17140971"/>
        <n v="99930000"/>
        <n v="56657000"/>
        <n v="23779955"/>
        <n v="-3557841"/>
        <n v="155014286"/>
        <n v="61800000"/>
        <n v="51889948"/>
        <n v="44287414"/>
        <n v="37063889"/>
        <n v="32066497"/>
        <n v="28500000"/>
        <n v="19362712"/>
        <n v="26746109"/>
        <n v="26963967"/>
        <n v="17926543"/>
        <n v="18049082"/>
        <n v="14551000"/>
        <n v="15800000"/>
        <n v="10090181"/>
        <n v="9843379"/>
        <n v="-1188865"/>
        <n v="9278980"/>
        <n v="8699684"/>
        <n v="8047419"/>
        <n v="9015786"/>
        <n v="2269307"/>
        <n v="9536788"/>
        <n v="50401464"/>
        <n v="-11119295"/>
        <n v="279017"/>
        <n v="2106233"/>
        <n v="-3307186"/>
        <n v="-2981550"/>
        <n v="5967000"/>
        <n v="-4557180"/>
        <n v="-6794756"/>
        <n v="-4923575"/>
        <n v="-5724443"/>
        <n v="-6210108"/>
        <n v="-1649942"/>
        <n v="-6105202"/>
        <n v="-6928760"/>
        <n v="-7467810"/>
        <n v="-5813617"/>
        <n v="8168741"/>
        <n v="-7431305"/>
        <n v="-7601580"/>
        <n v="-7663544"/>
        <n v="-19853917"/>
        <n v="-7701890"/>
        <n v="-7872856"/>
        <n v="-7882810"/>
        <n v="-7891338"/>
        <n v="-7946519"/>
        <n v="-49976894"/>
        <n v="-7947039"/>
        <n v="-1099560838"/>
        <n v="-19950000"/>
        <n v="-7228760"/>
        <n v="-9894495"/>
        <n v="-9117710"/>
        <n v="99093296"/>
        <n v="35990057"/>
        <n v="24833860"/>
        <n v="17740971"/>
        <n v="18292061"/>
        <n v="7544812"/>
        <n v="8074715"/>
        <n v="-9718415"/>
        <n v="-2400000"/>
        <n v="2960089"/>
        <n v="-3260233"/>
        <n v="-3368360"/>
        <n v="-4152561"/>
        <n v="2814185"/>
        <n v="-19466656"/>
        <n v="-49793600"/>
        <n v="-7302852"/>
        <n v="-4985459"/>
        <n v="-5127357"/>
        <n v="-2856597"/>
        <n v="20440971"/>
        <n v="-5669173"/>
        <n v="-5481319"/>
        <n v="5110552"/>
        <n v="135992840"/>
        <n v="128821952"/>
        <n v="90900000"/>
        <n v="24891374"/>
        <n v="33158000"/>
        <n v="106709992"/>
        <n v="21131483"/>
        <n v="28400000"/>
        <n v="29099640"/>
        <n v="11973840"/>
        <n v="30695394"/>
        <n v="24001218"/>
        <n v="21747570"/>
        <n v="18625110"/>
        <n v="16000000"/>
        <n v="8000000"/>
        <n v="13257000"/>
        <n v="22505908"/>
        <n v="-1357682"/>
        <n v="8818967"/>
        <n v="7891000"/>
        <n v="9901126"/>
        <n v="23140971"/>
        <n v="10474107"/>
        <n v="7003141"/>
        <n v="5583510"/>
        <n v="25090971"/>
        <n v="2190525"/>
        <n v="1676553"/>
        <n v="2094451"/>
        <n v="7612840"/>
        <n v="2166863"/>
        <n v="1373585"/>
        <n v="292175"/>
        <n v="-398921"/>
        <n v="165429"/>
        <n v="-1305692"/>
        <n v="-1569178"/>
        <n v="-2279629"/>
        <n v="-4078262"/>
        <n v="-4655153"/>
        <n v="455447"/>
        <n v="-4851788"/>
        <n v="-4937934"/>
        <n v="-5345633"/>
        <n v="-5261308"/>
        <n v="-17790521"/>
        <n v="-5110478"/>
        <n v="-3714714"/>
        <n v="-8000000"/>
        <n v="-49300000"/>
        <n v="-5231584"/>
        <n v="-18574007"/>
        <n v="-9693285"/>
        <n v="-6617054"/>
        <n v="-19481866"/>
        <n v="-3263734"/>
        <n v="-6803933"/>
        <n v="-6467012"/>
        <n v="-6546921"/>
        <n v="-6953549"/>
        <n v="-6766897"/>
        <n v="34500000"/>
        <n v="1093039"/>
        <n v="16740971"/>
        <n v="-14072893"/>
        <n v="-6750474"/>
        <n v="-6789304"/>
        <n v="24707598"/>
        <n v="57096"/>
        <n v="-4776122"/>
        <n v="-19999172"/>
        <n v="-3991940"/>
        <n v="77763837"/>
        <n v="-6389971"/>
        <n v="51504069"/>
        <n v="47715416"/>
        <n v="25399000"/>
        <n v="17603594"/>
        <n v="10342303"/>
        <n v="6867101"/>
        <n v="18940971"/>
        <n v="3649779"/>
        <n v="-826515"/>
        <n v="-2499696"/>
        <n v="-1661305"/>
        <n v="-4475146"/>
        <n v="-4231704"/>
        <n v="-5470983"/>
        <n v="-6435852"/>
        <n v="-6433363"/>
        <n v="-3628423"/>
        <n v="31900000"/>
        <n v="-736141"/>
        <n v="-9550442"/>
        <n v="21440971"/>
        <n v="-3877439"/>
        <n v="175360000"/>
        <n v="131963328"/>
        <n v="113078393"/>
        <n v="96308900"/>
        <n v="96300000"/>
        <n v="48800000"/>
        <n v="37650000"/>
        <n v="33800000"/>
        <n v="21457409"/>
        <n v="19047631"/>
        <n v="17272306"/>
        <n v="14168359"/>
        <n v="15005329"/>
        <n v="20236603"/>
        <n v="12400000"/>
        <n v="12621249"/>
        <n v="19244700"/>
        <n v="8045844"/>
        <n v="7235267"/>
        <n v="-7325817"/>
        <n v="-2491064"/>
        <n v="6793213"/>
        <n v="2883495"/>
        <n v="5797927"/>
        <n v="11605861"/>
        <n v="8642254"/>
        <n v="4203192"/>
        <n v="1518876"/>
        <n v="2596914"/>
        <n v="851636"/>
        <n v="5434867"/>
        <n v="-104762"/>
        <n v="670712"/>
        <n v="-640226"/>
        <n v="-1806081"/>
        <n v="-1140525"/>
        <n v="-15405000"/>
        <n v="-1457225"/>
        <n v="-2411568"/>
        <n v="-1605064"/>
        <n v="-2970919"/>
        <n v="-2726412"/>
        <n v="-3792025"/>
        <n v="-3974762"/>
        <n v="-18971663"/>
        <n v="19196884"/>
        <n v="-3922954"/>
        <n v="-19732806"/>
        <n v="-5130675"/>
        <n v="-5600389"/>
        <n v="-19818202"/>
        <n v="-5884138"/>
        <n v="-4653497"/>
        <n v="-5882440"/>
        <n v="-5945394"/>
        <n v="17600971"/>
        <n v="-5963503"/>
        <n v="-19976193"/>
        <n v="16840971"/>
        <n v="-11934196"/>
        <n v="19488971"/>
        <n v="-1404336"/>
        <n v="-5979800"/>
        <n v="-3457140"/>
        <n v="18740971"/>
        <n v="-19984941"/>
        <n v="-188094481"/>
        <n v="-19930418"/>
        <n v="29041560"/>
        <n v="-2535644"/>
        <n v="1409668"/>
        <n v="-19647316"/>
        <n v="-5572976"/>
        <n v="-19468194"/>
        <n v="154100000"/>
        <n v="53300000"/>
        <n v="44882128"/>
        <n v="30311509"/>
        <n v="21475193"/>
        <n v="19940971"/>
        <n v="-799244"/>
        <n v="-4207881"/>
        <n v="-1870242"/>
        <n v="1239558"/>
        <n v="-3943898"/>
        <n v="21045445"/>
        <n v="-5443993"/>
        <n v="-3238291"/>
        <n v="-19246499"/>
        <n v="-5477230"/>
        <n v="-17802669"/>
        <n v="-8972555"/>
        <n v="-4483513"/>
        <n v="-19981566"/>
        <n v="-29103248"/>
        <n v="-5204874"/>
        <n v="20340971"/>
        <n v="-19436301"/>
        <n v="78574831"/>
        <n v="83025093"/>
        <n v="56897215"/>
        <n v="59267897"/>
        <n v="51636016"/>
        <n v="99007828"/>
        <n v="45820940"/>
        <n v="40293200"/>
        <n v="39456509"/>
        <n v="48884821"/>
        <n v="31000000"/>
        <n v="26372293"/>
        <n v="29968224"/>
        <n v="27453345"/>
        <n v="22296514"/>
        <n v="22499043"/>
        <n v="16530884"/>
        <n v="22689474"/>
        <n v="19138847"/>
        <n v="16994911"/>
        <n v="16501098"/>
        <n v="14281235"/>
        <n v="14421271"/>
        <n v="15733485"/>
        <n v="19809547"/>
        <n v="-902006"/>
        <n v="18531390"/>
        <n v="16197315"/>
        <n v="12382982"/>
        <n v="8821531"/>
        <n v="13656400"/>
        <n v="9343976"/>
        <n v="236437427"/>
        <n v="9123773"/>
        <n v="10126948"/>
        <n v="11622333"/>
        <n v="9464388"/>
        <n v="8350177"/>
        <n v="8269963"/>
        <n v="12768000"/>
        <n v="7947763"/>
        <n v="9100000"/>
        <n v="12683670"/>
        <n v="4055108"/>
        <n v="22285953"/>
        <n v="6675178"/>
        <n v="2572742"/>
        <n v="24640971"/>
        <n v="4658370"/>
        <n v="4628751"/>
        <n v="3786715"/>
        <n v="-2567658"/>
        <n v="1755271"/>
        <n v="1157157"/>
        <n v="-13911751"/>
        <n v="480318"/>
        <n v="308707"/>
        <n v="9677"/>
        <n v="-15671706"/>
        <n v="-925977"/>
        <n v="-693303"/>
        <n v="-49971"/>
        <n v="-959412"/>
        <n v="-1950865"/>
        <n v="-299639"/>
        <n v="-2288790"/>
        <n v="-3019662"/>
        <n v="-3917956"/>
        <n v="-3900000"/>
        <n v="-2554354"/>
        <n v="-2778191"/>
        <n v="-4703335"/>
        <n v="-1780971"/>
        <n v="-4169790"/>
        <n v="-5959121"/>
        <n v="-4673692"/>
        <n v="-19759575"/>
        <n v="-19771170"/>
        <n v="23240971"/>
        <n v="-19776385"/>
        <n v="-4875280"/>
        <n v="22231971"/>
        <n v="-1900853"/>
        <n v="60069140"/>
        <n v="-4934913"/>
        <n v="-4983934"/>
        <n v="-4962560"/>
        <n v="-83832772"/>
        <n v="-3725615"/>
        <n v="23585416"/>
        <n v="42477326"/>
        <n v="-1552547"/>
        <n v="-3270031"/>
        <n v="-2994861"/>
        <n v="-19761226"/>
        <n v="3325872"/>
        <n v="20802188"/>
        <n v="-4021435"/>
        <n v="20740971"/>
        <n v="-18659109"/>
        <n v="-4086164"/>
        <n v="-4165583"/>
        <n v="-19999272"/>
        <n v="76700000"/>
        <n v="20940971"/>
        <n v="48200832"/>
        <n v="-1939157"/>
        <n v="-701468"/>
        <n v="-890722"/>
        <n v="-698312689"/>
        <n v="5429707"/>
        <n v="-3772117"/>
        <n v="-18608230"/>
        <n v="-3786587"/>
        <n v="-1589759"/>
        <n v="-19721179"/>
        <n v="-4199788333"/>
        <n v="-19293378"/>
        <n v="-2407809"/>
        <n v="-34950587"/>
        <n v="-19800348"/>
        <n v="-19818345"/>
        <n v="-4391771"/>
        <n v="107600000"/>
        <n v="21040971"/>
        <n v="-4491309"/>
        <n v="-2973655"/>
        <n v="-13059719"/>
        <n v="-19811130"/>
        <n v="14772796"/>
        <n v="-149800772"/>
        <n v="21240971"/>
        <n v="-17457736"/>
        <n v="-2712523"/>
        <n v="60249000"/>
        <n v="101500000"/>
        <n v="-3898945"/>
        <n v="25326971"/>
        <n v="40566004"/>
        <n v="35200000"/>
        <n v="32000000"/>
        <n v="27252964"/>
        <n v="-8368825"/>
        <n v="28368347"/>
        <n v="31385560"/>
        <n v="17303237"/>
        <n v="9008928"/>
        <n v="-9058199"/>
        <n v="10152879"/>
        <n v="21359200"/>
        <n v="6515579"/>
        <n v="6097096"/>
        <n v="3821335"/>
        <n v="5043880"/>
        <n v="3825820"/>
        <n v="-12442123"/>
        <n v="3759147"/>
        <n v="13314483"/>
        <n v="2525762"/>
        <n v="-15386185"/>
        <n v="301331"/>
        <n v="46737"/>
        <n v="-4286998"/>
        <n v="-531428"/>
        <n v="-1107418"/>
        <n v="-1200000"/>
        <n v="-1573149"/>
        <n v="-2674927"/>
        <n v="-3135041"/>
        <n v="-1398153"/>
        <n v="-3200000"/>
        <n v="-18570740"/>
        <n v="-3437941"/>
        <n v="-3600207"/>
        <n v="-3628103"/>
        <n v="-2697796"/>
        <n v="-945296"/>
        <n v="-1234893"/>
        <n v="-3814423"/>
        <n v="-3899588"/>
        <n v="-9441786"/>
        <n v="-13924922"/>
        <n v="-2435641"/>
        <n v="-15682875"/>
        <n v="-3853598"/>
        <n v="-631531"/>
        <n v="-3987164"/>
        <n v="-3979738"/>
        <n v="-3995937"/>
        <n v="21490971"/>
        <n v="21640971"/>
        <n v="194678278"/>
        <n v="-3856347"/>
        <n v="-3785127"/>
        <n v="4231215"/>
        <n v="-19695863"/>
        <n v="-3462394"/>
        <n v="-744000"/>
        <n v="-3780041"/>
        <n v="706659"/>
        <n v="21840971"/>
        <n v="42357453"/>
        <n v="79900000"/>
        <n v="24400000"/>
        <n v="10500000"/>
        <n v="21724025"/>
        <n v="21638292"/>
        <n v="6805534"/>
        <n v="5949219"/>
        <n v="2890032"/>
        <n v="18167424"/>
        <n v="2323044"/>
        <n v="293258"/>
        <n v="-2613590"/>
        <n v="-19647348"/>
        <n v="-3279766"/>
        <n v="-3398772"/>
        <n v="-3403207"/>
        <n v="-3376223"/>
        <n v="-3470767"/>
        <n v="22000971"/>
        <n v="22040971"/>
        <n v="69413017"/>
        <n v="1854039"/>
        <n v="-73435"/>
        <n v="9792000"/>
        <n v="4263397"/>
        <n v="-2095743"/>
        <n v="-19982689"/>
        <n v="-3189032"/>
        <n v="4808247"/>
        <n v="21140971"/>
        <n v="22140971"/>
        <n v="-1992320"/>
        <n v="-16233405"/>
        <n v="22240971"/>
        <n v="-17722604"/>
        <n v="3517198"/>
        <n v="2576314"/>
        <n v="138600000"/>
        <n v="48100000"/>
        <n v="22260971"/>
        <n v="13001785"/>
        <n v="35168022"/>
        <n v="81749884"/>
        <n v="21788807"/>
        <n v="17244913"/>
        <n v="-19622580"/>
        <n v="27800000"/>
        <n v="17966644"/>
        <n v="61423650"/>
        <n v="45056940"/>
        <n v="16184015"/>
        <n v="21629916"/>
        <n v="16472057"/>
        <n v="24200000"/>
        <n v="12369573"/>
        <n v="20950596"/>
        <n v="13435068"/>
        <n v="8694528"/>
        <n v="-19770906"/>
        <n v="7017041"/>
        <n v="-10983623"/>
        <n v="4059537"/>
        <n v="5114507"/>
        <n v="4888703"/>
        <n v="4282851"/>
        <n v="-13120270"/>
        <n v="2844929"/>
        <n v="-16777143"/>
        <n v="2270647"/>
        <n v="1142507"/>
        <n v="1109095"/>
        <n v="-15966732"/>
        <n v="902679"/>
        <n v="559990"/>
        <n v="-1212565"/>
        <n v="-428053"/>
        <n v="-338009"/>
        <n v="-15936762"/>
        <n v="-87637"/>
        <n v="0"/>
        <n v="-776010"/>
        <n v="-1178017"/>
        <n v="-818710"/>
        <n v="-651422"/>
        <n v="-2296998"/>
        <n v="105269"/>
        <n v="-2747274"/>
        <n v="-19626940"/>
        <n v="-18992465"/>
        <n v="-2581732"/>
        <n v="-2799197"/>
        <n v="-2604984"/>
        <n v="-2926322"/>
        <n v="-4857000"/>
        <n v="-2960148"/>
        <n v="-2978000"/>
        <n v="-19871063"/>
        <n v="-2994995"/>
        <n v="2695428"/>
        <n v="22540971"/>
        <n v="1623749"/>
        <n v="-2899325"/>
        <n v="1445438"/>
        <n v="14201636"/>
        <n v="22116152"/>
        <n v="16370001"/>
        <n v="19402612"/>
        <n v="83500000"/>
        <n v="-1047380"/>
        <n v="-94559029"/>
        <n v="6354736"/>
        <n v="22740971"/>
        <n v="22754386"/>
        <n v="22790971"/>
        <n v="22813971"/>
        <n v="116900000"/>
        <n v="30800000"/>
        <n v="-16173545"/>
        <n v="530592"/>
        <n v="-2325000"/>
        <n v="-17723632"/>
        <n v="-2561892"/>
        <n v="22840971"/>
        <n v="22900171"/>
        <n v="37541683"/>
        <n v="30849949"/>
        <n v="-190187"/>
        <n v="11900000"/>
        <n v="29730907"/>
        <n v="3901336"/>
        <n v="24281723"/>
        <n v="2900000"/>
        <n v="-1217916"/>
        <n v="-18813677"/>
        <n v="-18905002"/>
        <n v="825638"/>
        <n v="-1604408"/>
        <n v="4351969"/>
        <n v="299658"/>
        <n v="10495673"/>
        <n v="-2326217"/>
        <n v="-2381334"/>
        <n v="-2428096"/>
        <n v="-2400149"/>
        <n v="-13884496"/>
        <n v="-8394275"/>
        <n v="-2424273"/>
        <n v="-2177843"/>
        <n v="3331103"/>
        <n v="-1421092"/>
        <n v="-19561347"/>
        <n v="-1172081"/>
        <n v="23079971"/>
        <n v="-2271261"/>
        <n v="-19434408"/>
        <n v="23145542"/>
        <n v="-19972988"/>
        <n v="74120000"/>
        <n v="32200000"/>
        <n v="19100000"/>
        <n v="-1820357"/>
        <n v="10685267"/>
        <n v="23280971"/>
        <n v="24240971"/>
        <n v="23040971"/>
        <n v="21550000"/>
        <n v="-19489908"/>
        <n v="-15186564"/>
        <n v="-2096670"/>
        <n v="23340971"/>
        <n v="22800000"/>
        <n v="-1507034"/>
        <n v="12673301"/>
        <n v="7003011"/>
        <n v="9546543"/>
        <n v="9533945"/>
        <n v="10555230"/>
        <n v="9284657"/>
        <n v="32522221"/>
        <n v="23826971"/>
        <n v="-2497745"/>
        <n v="4719300"/>
        <n v="-13996413"/>
        <n v="3092822"/>
        <n v="3383834"/>
        <n v="3099680"/>
        <n v="4531491"/>
        <n v="-15418778"/>
        <n v="1885134"/>
        <n v="-15688166"/>
        <n v="1590010"/>
        <n v="-16699770"/>
        <n v="1335839"/>
        <n v="557668"/>
        <n v="506446"/>
        <n v="5369373"/>
        <n v="-15622"/>
        <n v="783276"/>
        <n v="-901776"/>
        <n v="-569815"/>
        <n v="-522998"/>
        <n v="-865951"/>
        <n v="-19022400"/>
        <n v="-1346379"/>
        <n v="-19890000"/>
        <n v="-19555646"/>
        <n v="-2864751"/>
        <n v="-5628919"/>
        <n v="-19652422"/>
        <n v="-1875506"/>
        <n v="-19879380"/>
        <n v="-3699331"/>
        <n v="-13313646"/>
        <n v="-19944798"/>
        <n v="-19450368"/>
        <n v="-19862055"/>
        <n v="-1482420"/>
        <n v="-1333"/>
        <n v="-1801593"/>
        <n v="-19994176"/>
        <n v="-19997157"/>
        <n v="-1995042"/>
        <n v="25340971"/>
        <n v="-19986780"/>
        <n v="-2292073"/>
        <n v="-1997564"/>
        <n v="-19995444"/>
        <n v="24190971"/>
        <n v="2700000"/>
        <n v="-479422"/>
        <n v="23490971"/>
        <n v="-1971342"/>
        <n v="-19533298"/>
        <n v="-1381565"/>
        <n v="-19904764"/>
        <n v="1957978"/>
        <n v="-1455956"/>
        <n v="39190055"/>
        <n v="-18554634"/>
        <n v="3909616"/>
        <n v="10984397"/>
        <n v="1250934"/>
        <n v="-19158794"/>
        <n v="-124559029"/>
        <n v="-861524"/>
        <n v="-1294705"/>
        <n v="3767324"/>
        <n v="-354460"/>
        <n v="23690971"/>
        <n v="-7410892"/>
        <n v="23740971"/>
        <n v="34218429"/>
        <n v="-1907599"/>
        <n v="243649"/>
        <n v="-707762"/>
        <n v="3231500"/>
        <n v="-603965"/>
        <n v="23796235"/>
        <n v="23790971"/>
        <n v="23840971"/>
        <n v="-17492894"/>
        <n v="4026908"/>
        <n v="-17407192"/>
        <n v="-239409"/>
        <n v="-1344028"/>
        <n v="-69870681"/>
        <n v="-1573107"/>
        <n v="-1647420"/>
        <n v="17067631"/>
        <n v="10706119"/>
        <n v="5917210"/>
        <n v="5862100"/>
        <n v="6022940"/>
        <n v="23744594"/>
        <n v="3132222"/>
        <n v="865931"/>
        <n v="52491137"/>
        <n v="-278739"/>
        <n v="-17591447"/>
        <n v="-787706"/>
        <n v="1947339"/>
        <n v="-1081047"/>
        <n v="-1093965"/>
        <n v="-19597180"/>
        <n v="-1126033"/>
        <n v="-1305432"/>
        <n v="-1336755"/>
        <n v="-1380159"/>
        <n v="-1326934"/>
        <n v="-1407638"/>
        <n v="-1394057"/>
        <n v="-1516510"/>
        <n v="-1496522"/>
        <n v="-1947834"/>
        <n v="-1336492"/>
        <n v="182925485"/>
        <n v="-1095876"/>
        <n v="23985971"/>
        <n v="-1363170"/>
        <n v="22290971"/>
        <n v="-19768814"/>
        <n v="24063171"/>
        <n v="2690677"/>
        <n v="347780"/>
        <n v="-604771"/>
        <n v="-953049"/>
        <n v="-690958"/>
        <n v="-1498479"/>
        <n v="-980461"/>
        <n v="-1399642"/>
        <n v="24140971"/>
        <n v="24152971"/>
        <n v="17850000"/>
        <n v="2406383"/>
        <n v="24020971"/>
        <n v="23541700"/>
        <n v="53953403"/>
        <n v="17288314"/>
        <n v="-1288722"/>
        <n v="6876974"/>
        <n v="7980275"/>
        <n v="999853"/>
        <n v="1659955"/>
        <n v="1612029"/>
        <n v="4900000"/>
        <n v="-3624277"/>
        <n v="-605096"/>
        <n v="-1141064"/>
        <n v="-1175216"/>
        <n v="-1192174"/>
        <n v="-1196170"/>
        <n v="250263"/>
        <n v="13101109"/>
        <n v="-689380"/>
        <n v="300000"/>
        <n v="-19752260"/>
        <n v="-1560341"/>
        <n v="-1043871"/>
        <n v="3005123"/>
        <n v="24340971"/>
        <n v="24490971"/>
        <n v="116275247"/>
        <n v="30537320"/>
        <n v="16986000"/>
        <n v="14967035"/>
        <n v="17112929"/>
        <n v="13564027"/>
        <n v="15773070"/>
        <n v="9042266"/>
        <n v="-989962610"/>
        <n v="6201559"/>
        <n v="8013113"/>
        <n v="52245055"/>
        <n v="8100000"/>
        <n v="3808111"/>
        <n v="-14644624"/>
        <n v="1186670"/>
        <n v="4997134"/>
        <n v="-15582876"/>
        <n v="-14644153"/>
        <n v="2386698"/>
        <n v="-14716621"/>
        <n v="-17018362"/>
        <n v="-16877384"/>
        <n v="1508841"/>
        <n v="3946250"/>
        <n v="950218"/>
        <n v="277257"/>
        <n v="677838"/>
        <n v="744858"/>
        <n v="-17786"/>
        <n v="-201659"/>
        <n v="-389009"/>
        <n v="-417976"/>
        <n v="-1951288"/>
        <n v="-535345"/>
        <n v="-535874"/>
        <n v="-571465"/>
        <n v="-19249900"/>
        <n v="-19378760"/>
        <n v="-895923"/>
        <n v="-19665342"/>
        <n v="-720718"/>
        <n v="-515779"/>
        <n v="-725339"/>
        <n v="-855569"/>
        <n v="-19772759"/>
        <n v="-19887479"/>
        <n v="-712239"/>
        <n v="-899760"/>
        <n v="-903266"/>
        <n v="-1451000"/>
        <n v="-799341"/>
        <n v="-451570"/>
        <n v="-978790"/>
        <n v="-19977566"/>
        <n v="-987004"/>
        <n v="-989982"/>
        <n v="-937520"/>
        <n v="-993613"/>
        <n v="-19994506"/>
        <n v="-999279"/>
        <n v="-1499297"/>
        <n v="24940971"/>
        <n v="24451971"/>
        <n v="24527971"/>
        <n v="8690000"/>
        <n v="-909814"/>
        <n v="595783"/>
        <n v="57962"/>
        <n v="-518814"/>
        <n v="-19560042"/>
        <n v="15197842"/>
        <n v="-893357"/>
        <n v="82797150"/>
        <n v="-407362"/>
        <n v="-30061"/>
        <n v="24540971"/>
        <n v="393961"/>
        <n v="-16905313"/>
        <n v="-809722"/>
        <n v="24450971"/>
        <n v="6598492"/>
        <n v="3971000"/>
        <n v="201437"/>
        <n v="1273984"/>
        <n v="-19990050"/>
        <n v="24590971"/>
        <n v="-655417"/>
        <n v="-19941837"/>
        <n v="-564312"/>
        <n v="-758291"/>
        <n v="530270"/>
        <n v="114223000"/>
        <n v="24690971"/>
        <n v="4768918"/>
        <n v="3257792"/>
        <n v="-12294026"/>
        <n v="-473703"/>
        <n v="-672499"/>
        <n v="-702671"/>
        <n v="-881622"/>
        <n v="7130611"/>
        <n v="-16721389"/>
        <n v="441829"/>
        <n v="1994973"/>
        <n v="-689492"/>
        <n v="1651777"/>
        <n v="-19830281"/>
        <n v="25040971"/>
        <n v="24790971"/>
        <n v="24815971"/>
        <n v="24740971"/>
        <n v="2391000"/>
        <n v="140470114"/>
        <n v="12700000"/>
        <n v="-428012"/>
        <n v="-576384"/>
        <n v="-586507"/>
        <n v="-19920957"/>
        <n v="24840971"/>
        <n v="-44995"/>
        <n v="-557755"/>
        <n v="24890971"/>
        <n v="32951479"/>
        <n v="39052600"/>
        <n v="30000882"/>
        <n v="16500000"/>
        <n v="-11955094"/>
        <n v="5239376"/>
        <n v="2773863"/>
        <n v="-16882334"/>
        <n v="1547570"/>
        <n v="750798"/>
        <n v="1081331"/>
        <n v="406666"/>
        <n v="614943"/>
        <n v="611615"/>
        <n v="485341"/>
        <n v="103943"/>
        <n v="-165959"/>
        <n v="-204532"/>
        <n v="-256653"/>
        <n v="-345923"/>
        <n v="-19657064"/>
        <n v="-348611"/>
        <n v="-1730939"/>
        <n v="-366222"/>
        <n v="-447150"/>
        <n v="-401983"/>
        <n v="-468063"/>
        <n v="-486866"/>
        <n v="-262699"/>
        <n v="-487945"/>
        <n v="-498668"/>
        <n v="-19683158"/>
        <n v="25290971"/>
        <n v="-478801"/>
        <n v="24965971"/>
        <n v="2262293"/>
        <n v="-1231955"/>
        <n v="-70878"/>
        <n v="-477000"/>
        <n v="24990971"/>
        <n v="1861000"/>
        <n v="2713208"/>
        <n v="-24990090"/>
        <n v="44140956"/>
        <n v="-808054"/>
        <n v="107902283"/>
        <n v="-18706705"/>
        <n v="999622"/>
        <n v="1289999"/>
        <n v="-88202"/>
        <n v="591796"/>
        <n v="25899"/>
        <n v="-273613"/>
        <n v="45276912"/>
        <n v="-19974082"/>
        <n v="25055064"/>
        <n v="242172"/>
        <n v="2429000"/>
        <n v="25065971"/>
        <n v="-5987157"/>
        <n v="-415849"/>
        <n v="-226328"/>
        <n v="3650000"/>
        <n v="-19915311"/>
        <n v="-19753426"/>
        <n v="25115971"/>
        <n v="-19889803"/>
        <n v="-12292437"/>
        <n v="969176"/>
        <n v="8115878"/>
        <n v="1352472"/>
        <n v="2060184"/>
        <n v="-44648"/>
        <n v="656942"/>
        <n v="25140971"/>
        <n v="-19967369"/>
        <n v="-283108"/>
        <n v="-147562"/>
        <n v="-259458"/>
        <n v="-194801"/>
        <n v="-19998289"/>
        <n v="-297532"/>
        <n v="25190971"/>
        <n v="48622"/>
        <n v="11756514"/>
        <n v="3936931"/>
        <n v="25150971"/>
        <n v="3549339"/>
        <n v="1727544"/>
        <n v="800600"/>
        <n v="652835"/>
        <n v="124220"/>
        <n v="-37715"/>
        <n v="-46866"/>
        <n v="41309"/>
        <n v="3138210"/>
        <n v="-72160"/>
        <n v="-19952889"/>
        <n v="-200506"/>
        <n v="-19954339"/>
        <n v="-231805"/>
        <n v="25195971"/>
        <n v="25200971"/>
        <n v="-19895208"/>
        <n v="-113700"/>
        <n v="802119"/>
        <n v="4790000"/>
        <n v="25240971"/>
        <n v="4305922"/>
        <n v="3300000"/>
        <n v="181225"/>
        <n v="2228241"/>
        <n v="-121970"/>
        <n v="-19940226"/>
        <n v="-25318"/>
        <n v="15185"/>
        <n v="12440971"/>
        <n v="-19859984"/>
        <n v="-19984458"/>
        <n v="-198889"/>
        <n v="745402"/>
        <n v="349947"/>
        <n v="6962502"/>
        <n v="25260971"/>
        <n v="25272971"/>
        <n v="1216074"/>
        <n v="14680000"/>
        <n v="2732062"/>
        <n v="9257933"/>
        <n v="-1089280"/>
        <n v="-4016"/>
        <n v="-145086"/>
        <n v="-144142"/>
        <n v="6546368"/>
        <n v="25315971"/>
        <n v="-19594386"/>
        <n v="25320971"/>
        <n v="1448712"/>
        <n v="25337971"/>
        <n v="10074663"/>
        <n v="22657819"/>
        <n v="25420971"/>
        <n v="5128617"/>
        <n v="-17356311"/>
        <n v="70536"/>
        <n v="-140621"/>
        <n v="25370971"/>
        <n v="3156970"/>
        <n v="-19966402"/>
        <n v="476767"/>
        <n v="25365971"/>
        <n v="11464368"/>
        <n v="-19443"/>
        <n v="-39916"/>
        <n v="25378971"/>
        <n v="10221600"/>
        <n v="324804"/>
        <n v="25380971"/>
        <n v="25390971"/>
        <n v="25398971"/>
        <n v="25395971"/>
        <n v="199816"/>
        <n v="237233"/>
        <n v="25400971"/>
        <n v="-19678048"/>
        <n v="-19975295"/>
        <n v="213768"/>
        <n v="-19990391"/>
        <n v="2921130"/>
        <n v="-18769"/>
        <n v="2831622"/>
        <n v="25416971"/>
        <n v="1204508"/>
        <n v="25415971"/>
        <n v="25418971"/>
        <n v="25423621"/>
        <n v="177467"/>
        <n v="25425971"/>
        <n v="61382"/>
        <n v="170483"/>
        <n v="131507"/>
        <n v="663780"/>
        <n v="25430971"/>
        <n v="-905404"/>
        <n v="417760"/>
        <n v="63071"/>
        <n v="2033920"/>
        <n v="25437721"/>
        <n v="-4416"/>
        <n v="25439571"/>
        <n v="-19989557"/>
        <n v="84122"/>
      </sharedItems>
      <fieldGroup base="3">
        <rangePr autoStart="0" startNum="-12220000000" endNum="523505847" groupInterval="10000000"/>
        <groupItems count="1277">
          <s v="&lt;-12220000000"/>
          <s v="-12220000000--12210000001"/>
          <s v="-12210000000--12200000001"/>
          <s v="-12200000000--12190000001"/>
          <s v="-12190000000--12180000001"/>
          <s v="-12180000000--12170000001"/>
          <s v="-12170000000--12160000001"/>
          <s v="-12160000000--12150000001"/>
          <s v="-12150000000--12140000001"/>
          <s v="-12140000000--12130000001"/>
          <s v="-12130000000--12120000001"/>
          <s v="-12120000000--12110000001"/>
          <s v="-12110000000--12100000001"/>
          <s v="-12100000000--12090000001"/>
          <s v="-12090000000--12080000001"/>
          <s v="-12080000000--12070000001"/>
          <s v="-12070000000--12060000001"/>
          <s v="-12060000000--12050000001"/>
          <s v="-12050000000--12040000001"/>
          <s v="-12040000000--12030000001"/>
          <s v="-12030000000--12020000001"/>
          <s v="-12020000000--12010000001"/>
          <s v="-12010000000--12000000001"/>
          <s v="-12000000000--11990000001"/>
          <s v="-11990000000--11980000001"/>
          <s v="-11980000000--11970000001"/>
          <s v="-11970000000--11960000001"/>
          <s v="-11960000000--11950000001"/>
          <s v="-11950000000--11940000001"/>
          <s v="-11940000000--11930000001"/>
          <s v="-11930000000--11920000001"/>
          <s v="-11920000000--11910000001"/>
          <s v="-11910000000--11900000001"/>
          <s v="-11900000000--11890000001"/>
          <s v="-11890000000--11880000001"/>
          <s v="-11880000000--11870000001"/>
          <s v="-11870000000--11860000001"/>
          <s v="-11860000000--11850000001"/>
          <s v="-11850000000--11840000001"/>
          <s v="-11840000000--11830000001"/>
          <s v="-11830000000--11820000001"/>
          <s v="-11820000000--11810000001"/>
          <s v="-11810000000--11800000001"/>
          <s v="-11800000000--11790000001"/>
          <s v="-11790000000--11780000001"/>
          <s v="-11780000000--11770000001"/>
          <s v="-11770000000--11760000001"/>
          <s v="-11760000000--11750000001"/>
          <s v="-11750000000--11740000001"/>
          <s v="-11740000000--11730000001"/>
          <s v="-11730000000--11720000001"/>
          <s v="-11720000000--11710000001"/>
          <s v="-11710000000--11700000001"/>
          <s v="-11700000000--11690000001"/>
          <s v="-11690000000--11680000001"/>
          <s v="-11680000000--11670000001"/>
          <s v="-11670000000--11660000001"/>
          <s v="-11660000000--11650000001"/>
          <s v="-11650000000--11640000001"/>
          <s v="-11640000000--11630000001"/>
          <s v="-11630000000--11620000001"/>
          <s v="-11620000000--11610000001"/>
          <s v="-11610000000--11600000001"/>
          <s v="-11600000000--11590000001"/>
          <s v="-11590000000--11580000001"/>
          <s v="-11580000000--11570000001"/>
          <s v="-11570000000--11560000001"/>
          <s v="-11560000000--11550000001"/>
          <s v="-11550000000--11540000001"/>
          <s v="-11540000000--11530000001"/>
          <s v="-11530000000--11520000001"/>
          <s v="-11520000000--11510000001"/>
          <s v="-11510000000--11500000001"/>
          <s v="-11500000000--11490000001"/>
          <s v="-11490000000--11480000001"/>
          <s v="-11480000000--11470000001"/>
          <s v="-11470000000--11460000001"/>
          <s v="-11460000000--11450000001"/>
          <s v="-11450000000--11440000001"/>
          <s v="-11440000000--11430000001"/>
          <s v="-11430000000--11420000001"/>
          <s v="-11420000000--11410000001"/>
          <s v="-11410000000--11400000001"/>
          <s v="-11400000000--11390000001"/>
          <s v="-11390000000--11380000001"/>
          <s v="-11380000000--11370000001"/>
          <s v="-11370000000--11360000001"/>
          <s v="-11360000000--11350000001"/>
          <s v="-11350000000--11340000001"/>
          <s v="-11340000000--11330000001"/>
          <s v="-11330000000--11320000001"/>
          <s v="-11320000000--11310000001"/>
          <s v="-11310000000--11300000001"/>
          <s v="-11300000000--11290000001"/>
          <s v="-11290000000--11280000001"/>
          <s v="-11280000000--11270000001"/>
          <s v="-11270000000--11260000001"/>
          <s v="-11260000000--11250000001"/>
          <s v="-11250000000--11240000001"/>
          <s v="-11240000000--11230000001"/>
          <s v="-11230000000--11220000001"/>
          <s v="-11220000000--11210000001"/>
          <s v="-11210000000--11200000001"/>
          <s v="-11200000000--11190000001"/>
          <s v="-11190000000--11180000001"/>
          <s v="-11180000000--11170000001"/>
          <s v="-11170000000--11160000001"/>
          <s v="-11160000000--11150000001"/>
          <s v="-11150000000--11140000001"/>
          <s v="-11140000000--11130000001"/>
          <s v="-11130000000--11120000001"/>
          <s v="-11120000000--11110000001"/>
          <s v="-11110000000--11100000001"/>
          <s v="-11100000000--11090000001"/>
          <s v="-11090000000--11080000001"/>
          <s v="-11080000000--11070000001"/>
          <s v="-11070000000--11060000001"/>
          <s v="-11060000000--11050000001"/>
          <s v="-11050000000--11040000001"/>
          <s v="-11040000000--11030000001"/>
          <s v="-11030000000--11020000001"/>
          <s v="-11020000000--11010000001"/>
          <s v="-11010000000--11000000001"/>
          <s v="-11000000000--10990000001"/>
          <s v="-10990000000--10980000001"/>
          <s v="-10980000000--10970000001"/>
          <s v="-10970000000--10960000001"/>
          <s v="-10960000000--10950000001"/>
          <s v="-10950000000--10940000001"/>
          <s v="-10940000000--10930000001"/>
          <s v="-10930000000--10920000001"/>
          <s v="-10920000000--10910000001"/>
          <s v="-10910000000--10900000001"/>
          <s v="-10900000000--10890000001"/>
          <s v="-10890000000--10880000001"/>
          <s v="-10880000000--10870000001"/>
          <s v="-10870000000--10860000001"/>
          <s v="-10860000000--10850000001"/>
          <s v="-10850000000--10840000001"/>
          <s v="-10840000000--10830000001"/>
          <s v="-10830000000--10820000001"/>
          <s v="-10820000000--10810000001"/>
          <s v="-10810000000--10800000001"/>
          <s v="-10800000000--10790000001"/>
          <s v="-10790000000--10780000001"/>
          <s v="-10780000000--10770000001"/>
          <s v="-10770000000--10760000001"/>
          <s v="-10760000000--10750000001"/>
          <s v="-10750000000--10740000001"/>
          <s v="-10740000000--10730000001"/>
          <s v="-10730000000--10720000001"/>
          <s v="-10720000000--10710000001"/>
          <s v="-10710000000--10700000001"/>
          <s v="-10700000000--10690000001"/>
          <s v="-10690000000--10680000001"/>
          <s v="-10680000000--10670000001"/>
          <s v="-10670000000--10660000001"/>
          <s v="-10660000000--10650000001"/>
          <s v="-10650000000--10640000001"/>
          <s v="-10640000000--10630000001"/>
          <s v="-10630000000--10620000001"/>
          <s v="-10620000000--10610000001"/>
          <s v="-10610000000--10600000001"/>
          <s v="-10600000000--10590000001"/>
          <s v="-10590000000--10580000001"/>
          <s v="-10580000000--10570000001"/>
          <s v="-10570000000--10560000001"/>
          <s v="-10560000000--10550000001"/>
          <s v="-10550000000--10540000001"/>
          <s v="-10540000000--10530000001"/>
          <s v="-10530000000--10520000001"/>
          <s v="-10520000000--10510000001"/>
          <s v="-10510000000--10500000001"/>
          <s v="-10500000000--10490000001"/>
          <s v="-10490000000--10480000001"/>
          <s v="-10480000000--10470000001"/>
          <s v="-10470000000--10460000001"/>
          <s v="-10460000000--10450000001"/>
          <s v="-10450000000--10440000001"/>
          <s v="-10440000000--10430000001"/>
          <s v="-10430000000--10420000001"/>
          <s v="-10420000000--10410000001"/>
          <s v="-10410000000--10400000001"/>
          <s v="-10400000000--10390000001"/>
          <s v="-10390000000--10380000001"/>
          <s v="-10380000000--10370000001"/>
          <s v="-10370000000--10360000001"/>
          <s v="-10360000000--10350000001"/>
          <s v="-10350000000--10340000001"/>
          <s v="-10340000000--10330000001"/>
          <s v="-10330000000--10320000001"/>
          <s v="-10320000000--10310000001"/>
          <s v="-10310000000--10300000001"/>
          <s v="-10300000000--10290000001"/>
          <s v="-10290000000--10280000001"/>
          <s v="-10280000000--10270000001"/>
          <s v="-10270000000--10260000001"/>
          <s v="-10260000000--10250000001"/>
          <s v="-10250000000--10240000001"/>
          <s v="-10240000000--10230000001"/>
          <s v="-10230000000--10220000001"/>
          <s v="-10220000000--10210000001"/>
          <s v="-10210000000--10200000001"/>
          <s v="-10200000000--10190000001"/>
          <s v="-10190000000--10180000001"/>
          <s v="-10180000000--10170000001"/>
          <s v="-10170000000--10160000001"/>
          <s v="-10160000000--10150000001"/>
          <s v="-10150000000--10140000001"/>
          <s v="-10140000000--10130000001"/>
          <s v="-10130000000--10120000001"/>
          <s v="-10120000000--10110000001"/>
          <s v="-10110000000--10100000001"/>
          <s v="-10100000000--10090000001"/>
          <s v="-10090000000--10080000001"/>
          <s v="-10080000000--10070000001"/>
          <s v="-10070000000--10060000001"/>
          <s v="-10060000000--10050000001"/>
          <s v="-10050000000--10040000001"/>
          <s v="-10040000000--10030000001"/>
          <s v="-10030000000--10020000001"/>
          <s v="-10020000000--10010000001"/>
          <s v="-10010000000--10000000001"/>
          <s v="-10000000000--9990000001"/>
          <s v="-9990000000--9980000001"/>
          <s v="-9980000000--9970000001"/>
          <s v="-9970000000--9960000001"/>
          <s v="-9960000000--9950000001"/>
          <s v="-9950000000--9940000001"/>
          <s v="-9940000000--9930000001"/>
          <s v="-9930000000--9920000001"/>
          <s v="-9920000000--9910000001"/>
          <s v="-9910000000--9900000001"/>
          <s v="-9900000000--9890000001"/>
          <s v="-9890000000--9880000001"/>
          <s v="-9880000000--9870000001"/>
          <s v="-9870000000--9860000001"/>
          <s v="-9860000000--9850000001"/>
          <s v="-9850000000--9840000001"/>
          <s v="-9840000000--9830000001"/>
          <s v="-9830000000--9820000001"/>
          <s v="-9820000000--9810000001"/>
          <s v="-9810000000--9800000001"/>
          <s v="-9800000000--9790000001"/>
          <s v="-9790000000--9780000001"/>
          <s v="-9780000000--9770000001"/>
          <s v="-9770000000--9760000001"/>
          <s v="-9760000000--9750000001"/>
          <s v="-9750000000--9740000001"/>
          <s v="-9740000000--9730000001"/>
          <s v="-9730000000--9720000001"/>
          <s v="-9720000000--9710000001"/>
          <s v="-9710000000--9700000001"/>
          <s v="-9700000000--9690000001"/>
          <s v="-9690000000--9680000001"/>
          <s v="-9680000000--9670000001"/>
          <s v="-9670000000--9660000001"/>
          <s v="-9660000000--9650000001"/>
          <s v="-9650000000--9640000001"/>
          <s v="-9640000000--9630000001"/>
          <s v="-9630000000--9620000001"/>
          <s v="-9620000000--9610000001"/>
          <s v="-9610000000--9600000001"/>
          <s v="-9600000000--9590000001"/>
          <s v="-9590000000--9580000001"/>
          <s v="-9580000000--9570000001"/>
          <s v="-9570000000--9560000001"/>
          <s v="-9560000000--9550000001"/>
          <s v="-9550000000--9540000001"/>
          <s v="-9540000000--9530000001"/>
          <s v="-9530000000--9520000001"/>
          <s v="-9520000000--9510000001"/>
          <s v="-9510000000--9500000001"/>
          <s v="-9500000000--9490000001"/>
          <s v="-9490000000--9480000001"/>
          <s v="-9480000000--9470000001"/>
          <s v="-9470000000--9460000001"/>
          <s v="-9460000000--9450000001"/>
          <s v="-9450000000--9440000001"/>
          <s v="-9440000000--9430000001"/>
          <s v="-9430000000--9420000001"/>
          <s v="-9420000000--9410000001"/>
          <s v="-9410000000--9400000001"/>
          <s v="-9400000000--9390000001"/>
          <s v="-9390000000--9380000001"/>
          <s v="-9380000000--9370000001"/>
          <s v="-9370000000--9360000001"/>
          <s v="-9360000000--9350000001"/>
          <s v="-9350000000--9340000001"/>
          <s v="-9340000000--9330000001"/>
          <s v="-9330000000--9320000001"/>
          <s v="-9320000000--9310000001"/>
          <s v="-9310000000--9300000001"/>
          <s v="-9300000000--9290000001"/>
          <s v="-9290000000--9280000001"/>
          <s v="-9280000000--9270000001"/>
          <s v="-9270000000--9260000001"/>
          <s v="-9260000000--9250000001"/>
          <s v="-9250000000--9240000001"/>
          <s v="-9240000000--9230000001"/>
          <s v="-9230000000--9220000001"/>
          <s v="-9220000000--9210000001"/>
          <s v="-9210000000--9200000001"/>
          <s v="-9200000000--9190000001"/>
          <s v="-9190000000--9180000001"/>
          <s v="-9180000000--9170000001"/>
          <s v="-9170000000--9160000001"/>
          <s v="-9160000000--9150000001"/>
          <s v="-9150000000--9140000001"/>
          <s v="-9140000000--9130000001"/>
          <s v="-9130000000--9120000001"/>
          <s v="-9120000000--9110000001"/>
          <s v="-9110000000--9100000001"/>
          <s v="-9100000000--9090000001"/>
          <s v="-9090000000--9080000001"/>
          <s v="-9080000000--9070000001"/>
          <s v="-9070000000--9060000001"/>
          <s v="-9060000000--9050000001"/>
          <s v="-9050000000--9040000001"/>
          <s v="-9040000000--9030000001"/>
          <s v="-9030000000--9020000001"/>
          <s v="-9020000000--9010000001"/>
          <s v="-9010000000--9000000001"/>
          <s v="-9000000000--8990000001"/>
          <s v="-8990000000--8980000001"/>
          <s v="-8980000000--8970000001"/>
          <s v="-8970000000--8960000001"/>
          <s v="-8960000000--8950000001"/>
          <s v="-8950000000--8940000001"/>
          <s v="-8940000000--8930000001"/>
          <s v="-8930000000--8920000001"/>
          <s v="-8920000000--8910000001"/>
          <s v="-8910000000--8900000001"/>
          <s v="-8900000000--8890000001"/>
          <s v="-8890000000--8880000001"/>
          <s v="-8880000000--8870000001"/>
          <s v="-8870000000--8860000001"/>
          <s v="-8860000000--8850000001"/>
          <s v="-8850000000--8840000001"/>
          <s v="-8840000000--8830000001"/>
          <s v="-8830000000--8820000001"/>
          <s v="-8820000000--8810000001"/>
          <s v="-8810000000--8800000001"/>
          <s v="-8800000000--8790000001"/>
          <s v="-8790000000--8780000001"/>
          <s v="-8780000000--8770000001"/>
          <s v="-8770000000--8760000001"/>
          <s v="-8760000000--8750000001"/>
          <s v="-8750000000--8740000001"/>
          <s v="-8740000000--8730000001"/>
          <s v="-8730000000--8720000001"/>
          <s v="-8720000000--8710000001"/>
          <s v="-8710000000--8700000001"/>
          <s v="-8700000000--8690000001"/>
          <s v="-8690000000--8680000001"/>
          <s v="-8680000000--8670000001"/>
          <s v="-8670000000--8660000001"/>
          <s v="-8660000000--8650000001"/>
          <s v="-8650000000--8640000001"/>
          <s v="-8640000000--8630000001"/>
          <s v="-8630000000--8620000001"/>
          <s v="-8620000000--8610000001"/>
          <s v="-8610000000--8600000001"/>
          <s v="-8600000000--8590000001"/>
          <s v="-8590000000--8580000001"/>
          <s v="-8580000000--8570000001"/>
          <s v="-8570000000--8560000001"/>
          <s v="-8560000000--8550000001"/>
          <s v="-8550000000--8540000001"/>
          <s v="-8540000000--8530000001"/>
          <s v="-8530000000--8520000001"/>
          <s v="-8520000000--8510000001"/>
          <s v="-8510000000--8500000001"/>
          <s v="-8500000000--8490000001"/>
          <s v="-8490000000--8480000001"/>
          <s v="-8480000000--8470000001"/>
          <s v="-8470000000--8460000001"/>
          <s v="-8460000000--8450000001"/>
          <s v="-8450000000--8440000001"/>
          <s v="-8440000000--8430000001"/>
          <s v="-8430000000--8420000001"/>
          <s v="-8420000000--8410000001"/>
          <s v="-8410000000--8400000001"/>
          <s v="-8400000000--8390000001"/>
          <s v="-8390000000--8380000001"/>
          <s v="-8380000000--8370000001"/>
          <s v="-8370000000--8360000001"/>
          <s v="-8360000000--8350000001"/>
          <s v="-8350000000--8340000001"/>
          <s v="-8340000000--8330000001"/>
          <s v="-8330000000--8320000001"/>
          <s v="-8320000000--8310000001"/>
          <s v="-8310000000--8300000001"/>
          <s v="-8300000000--8290000001"/>
          <s v="-8290000000--8280000001"/>
          <s v="-8280000000--8270000001"/>
          <s v="-8270000000--8260000001"/>
          <s v="-8260000000--8250000001"/>
          <s v="-8250000000--8240000001"/>
          <s v="-8240000000--8230000001"/>
          <s v="-8230000000--8220000001"/>
          <s v="-8220000000--8210000001"/>
          <s v="-8210000000--8200000001"/>
          <s v="-8200000000--8190000001"/>
          <s v="-8190000000--8180000001"/>
          <s v="-8180000000--8170000001"/>
          <s v="-8170000000--8160000001"/>
          <s v="-8160000000--8150000001"/>
          <s v="-8150000000--8140000001"/>
          <s v="-8140000000--8130000001"/>
          <s v="-8130000000--8120000001"/>
          <s v="-8120000000--8110000001"/>
          <s v="-8110000000--8100000001"/>
          <s v="-8100000000--8090000001"/>
          <s v="-8090000000--8080000001"/>
          <s v="-8080000000--8070000001"/>
          <s v="-8070000000--8060000001"/>
          <s v="-8060000000--8050000001"/>
          <s v="-8050000000--8040000001"/>
          <s v="-8040000000--8030000001"/>
          <s v="-8030000000--8020000001"/>
          <s v="-8020000000--8010000001"/>
          <s v="-8010000000--8000000001"/>
          <s v="-8000000000--7990000001"/>
          <s v="-7990000000--7980000001"/>
          <s v="-7980000000--7970000001"/>
          <s v="-7970000000--7960000001"/>
          <s v="-7960000000--7950000001"/>
          <s v="-7950000000--7940000001"/>
          <s v="-7940000000--7930000001"/>
          <s v="-7930000000--7920000001"/>
          <s v="-7920000000--7910000001"/>
          <s v="-7910000000--7900000001"/>
          <s v="-7900000000--7890000001"/>
          <s v="-7890000000--7880000001"/>
          <s v="-7880000000--7870000001"/>
          <s v="-7870000000--7860000001"/>
          <s v="-7860000000--7850000001"/>
          <s v="-7850000000--7840000001"/>
          <s v="-7840000000--7830000001"/>
          <s v="-7830000000--7820000001"/>
          <s v="-7820000000--7810000001"/>
          <s v="-7810000000--7800000001"/>
          <s v="-7800000000--7790000001"/>
          <s v="-7790000000--7780000001"/>
          <s v="-7780000000--7770000001"/>
          <s v="-7770000000--7760000001"/>
          <s v="-7760000000--7750000001"/>
          <s v="-7750000000--7740000001"/>
          <s v="-7740000000--7730000001"/>
          <s v="-7730000000--7720000001"/>
          <s v="-7720000000--7710000001"/>
          <s v="-7710000000--7700000001"/>
          <s v="-7700000000--7690000001"/>
          <s v="-7690000000--7680000001"/>
          <s v="-7680000000--7670000001"/>
          <s v="-7670000000--7660000001"/>
          <s v="-7660000000--7650000001"/>
          <s v="-7650000000--7640000001"/>
          <s v="-7640000000--7630000001"/>
          <s v="-7630000000--7620000001"/>
          <s v="-7620000000--7610000001"/>
          <s v="-7610000000--7600000001"/>
          <s v="-7600000000--7590000001"/>
          <s v="-7590000000--7580000001"/>
          <s v="-7580000000--7570000001"/>
          <s v="-7570000000--7560000001"/>
          <s v="-7560000000--7550000001"/>
          <s v="-7550000000--7540000001"/>
          <s v="-7540000000--7530000001"/>
          <s v="-7530000000--7520000001"/>
          <s v="-7520000000--7510000001"/>
          <s v="-7510000000--7500000001"/>
          <s v="-7500000000--7490000001"/>
          <s v="-7490000000--7480000001"/>
          <s v="-7480000000--7470000001"/>
          <s v="-7470000000--7460000001"/>
          <s v="-7460000000--7450000001"/>
          <s v="-7450000000--7440000001"/>
          <s v="-7440000000--7430000001"/>
          <s v="-7430000000--7420000001"/>
          <s v="-7420000000--7410000001"/>
          <s v="-7410000000--7400000001"/>
          <s v="-7400000000--7390000001"/>
          <s v="-7390000000--7380000001"/>
          <s v="-7380000000--7370000001"/>
          <s v="-7370000000--7360000001"/>
          <s v="-7360000000--7350000001"/>
          <s v="-7350000000--7340000001"/>
          <s v="-7340000000--7330000001"/>
          <s v="-7330000000--7320000001"/>
          <s v="-7320000000--7310000001"/>
          <s v="-7310000000--7300000001"/>
          <s v="-7300000000--7290000001"/>
          <s v="-7290000000--7280000001"/>
          <s v="-7280000000--7270000001"/>
          <s v="-7270000000--7260000001"/>
          <s v="-7260000000--7250000001"/>
          <s v="-7250000000--7240000001"/>
          <s v="-7240000000--7230000001"/>
          <s v="-7230000000--7220000001"/>
          <s v="-7220000000--7210000001"/>
          <s v="-7210000000--7200000001"/>
          <s v="-7200000000--7190000001"/>
          <s v="-7190000000--7180000001"/>
          <s v="-7180000000--7170000001"/>
          <s v="-7170000000--7160000001"/>
          <s v="-7160000000--7150000001"/>
          <s v="-7150000000--7140000001"/>
          <s v="-7140000000--7130000001"/>
          <s v="-7130000000--7120000001"/>
          <s v="-7120000000--7110000001"/>
          <s v="-7110000000--7100000001"/>
          <s v="-7100000000--7090000001"/>
          <s v="-7090000000--7080000001"/>
          <s v="-7080000000--7070000001"/>
          <s v="-7070000000--7060000001"/>
          <s v="-7060000000--7050000001"/>
          <s v="-7050000000--7040000001"/>
          <s v="-7040000000--7030000001"/>
          <s v="-7030000000--7020000001"/>
          <s v="-7020000000--7010000001"/>
          <s v="-7010000000--7000000001"/>
          <s v="-7000000000--6990000001"/>
          <s v="-6990000000--6980000001"/>
          <s v="-6980000000--6970000001"/>
          <s v="-6970000000--6960000001"/>
          <s v="-6960000000--6950000001"/>
          <s v="-6950000000--6940000001"/>
          <s v="-6940000000--6930000001"/>
          <s v="-6930000000--6920000001"/>
          <s v="-6920000000--6910000001"/>
          <s v="-6910000000--6900000001"/>
          <s v="-6900000000--6890000001"/>
          <s v="-6890000000--6880000001"/>
          <s v="-6880000000--6870000001"/>
          <s v="-6870000000--6860000001"/>
          <s v="-6860000000--6850000001"/>
          <s v="-6850000000--6840000001"/>
          <s v="-6840000000--6830000001"/>
          <s v="-6830000000--6820000001"/>
          <s v="-6820000000--6810000001"/>
          <s v="-6810000000--6800000001"/>
          <s v="-6800000000--6790000001"/>
          <s v="-6790000000--6780000001"/>
          <s v="-6780000000--6770000001"/>
          <s v="-6770000000--6760000001"/>
          <s v="-6760000000--6750000001"/>
          <s v="-6750000000--6740000001"/>
          <s v="-6740000000--6730000001"/>
          <s v="-6730000000--6720000001"/>
          <s v="-6720000000--6710000001"/>
          <s v="-6710000000--6700000001"/>
          <s v="-6700000000--6690000001"/>
          <s v="-6690000000--6680000001"/>
          <s v="-6680000000--6670000001"/>
          <s v="-6670000000--6660000001"/>
          <s v="-6660000000--6650000001"/>
          <s v="-6650000000--6640000001"/>
          <s v="-6640000000--6630000001"/>
          <s v="-6630000000--6620000001"/>
          <s v="-6620000000--6610000001"/>
          <s v="-6610000000--6600000001"/>
          <s v="-6600000000--6590000001"/>
          <s v="-6590000000--6580000001"/>
          <s v="-6580000000--6570000001"/>
          <s v="-6570000000--6560000001"/>
          <s v="-6560000000--6550000001"/>
          <s v="-6550000000--6540000001"/>
          <s v="-6540000000--6530000001"/>
          <s v="-6530000000--6520000001"/>
          <s v="-6520000000--6510000001"/>
          <s v="-6510000000--6500000001"/>
          <s v="-6500000000--6490000001"/>
          <s v="-6490000000--6480000001"/>
          <s v="-6480000000--6470000001"/>
          <s v="-6470000000--6460000001"/>
          <s v="-6460000000--6450000001"/>
          <s v="-6450000000--6440000001"/>
          <s v="-6440000000--6430000001"/>
          <s v="-6430000000--6420000001"/>
          <s v="-6420000000--6410000001"/>
          <s v="-6410000000--6400000001"/>
          <s v="-6400000000--6390000001"/>
          <s v="-6390000000--6380000001"/>
          <s v="-6380000000--6370000001"/>
          <s v="-6370000000--6360000001"/>
          <s v="-6360000000--6350000001"/>
          <s v="-6350000000--6340000001"/>
          <s v="-6340000000--6330000001"/>
          <s v="-6330000000--6320000001"/>
          <s v="-6320000000--6310000001"/>
          <s v="-6310000000--6300000001"/>
          <s v="-6300000000--6290000001"/>
          <s v="-6290000000--6280000001"/>
          <s v="-6280000000--6270000001"/>
          <s v="-6270000000--6260000001"/>
          <s v="-6260000000--6250000001"/>
          <s v="-6250000000--6240000001"/>
          <s v="-6240000000--6230000001"/>
          <s v="-6230000000--6220000001"/>
          <s v="-6220000000--6210000001"/>
          <s v="-6210000000--6200000001"/>
          <s v="-6200000000--6190000001"/>
          <s v="-6190000000--6180000001"/>
          <s v="-6180000000--6170000001"/>
          <s v="-6170000000--6160000001"/>
          <s v="-6160000000--6150000001"/>
          <s v="-6150000000--6140000001"/>
          <s v="-6140000000--6130000001"/>
          <s v="-6130000000--6120000001"/>
          <s v="-6120000000--6110000001"/>
          <s v="-6110000000--6100000001"/>
          <s v="-6100000000--6090000001"/>
          <s v="-6090000000--6080000001"/>
          <s v="-6080000000--6070000001"/>
          <s v="-6070000000--6060000001"/>
          <s v="-6060000000--6050000001"/>
          <s v="-6050000000--6040000001"/>
          <s v="-6040000000--6030000001"/>
          <s v="-6030000000--6020000001"/>
          <s v="-6020000000--6010000001"/>
          <s v="-6010000000--6000000001"/>
          <s v="-6000000000--5990000001"/>
          <s v="-5990000000--5980000001"/>
          <s v="-5980000000--5970000001"/>
          <s v="-5970000000--5960000001"/>
          <s v="-5960000000--5950000001"/>
          <s v="-5950000000--5940000001"/>
          <s v="-5940000000--5930000001"/>
          <s v="-5930000000--5920000001"/>
          <s v="-5920000000--5910000001"/>
          <s v="-5910000000--5900000001"/>
          <s v="-5900000000--5890000001"/>
          <s v="-5890000000--5880000001"/>
          <s v="-5880000000--5870000001"/>
          <s v="-5870000000--5860000001"/>
          <s v="-5860000000--5850000001"/>
          <s v="-5850000000--5840000001"/>
          <s v="-5840000000--5830000001"/>
          <s v="-5830000000--5820000001"/>
          <s v="-5820000000--5810000001"/>
          <s v="-5810000000--5800000001"/>
          <s v="-5800000000--5790000001"/>
          <s v="-5790000000--5780000001"/>
          <s v="-5780000000--5770000001"/>
          <s v="-5770000000--5760000001"/>
          <s v="-5760000000--5750000001"/>
          <s v="-5750000000--5740000001"/>
          <s v="-5740000000--5730000001"/>
          <s v="-5730000000--5720000001"/>
          <s v="-5720000000--5710000001"/>
          <s v="-5710000000--5700000001"/>
          <s v="-5700000000--5690000001"/>
          <s v="-5690000000--5680000001"/>
          <s v="-5680000000--5670000001"/>
          <s v="-5670000000--5660000001"/>
          <s v="-5660000000--5650000001"/>
          <s v="-5650000000--5640000001"/>
          <s v="-5640000000--5630000001"/>
          <s v="-5630000000--5620000001"/>
          <s v="-5620000000--5610000001"/>
          <s v="-5610000000--5600000001"/>
          <s v="-5600000000--5590000001"/>
          <s v="-5590000000--5580000001"/>
          <s v="-5580000000--5570000001"/>
          <s v="-5570000000--5560000001"/>
          <s v="-5560000000--5550000001"/>
          <s v="-5550000000--5540000001"/>
          <s v="-5540000000--5530000001"/>
          <s v="-5530000000--5520000001"/>
          <s v="-5520000000--5510000001"/>
          <s v="-5510000000--5500000001"/>
          <s v="-5500000000--5490000001"/>
          <s v="-5490000000--5480000001"/>
          <s v="-5480000000--5470000001"/>
          <s v="-5470000000--5460000001"/>
          <s v="-5460000000--5450000001"/>
          <s v="-5450000000--5440000001"/>
          <s v="-5440000000--5430000001"/>
          <s v="-5430000000--5420000001"/>
          <s v="-5420000000--5410000001"/>
          <s v="-5410000000--5400000001"/>
          <s v="-5400000000--5390000001"/>
          <s v="-5390000000--5380000001"/>
          <s v="-5380000000--5370000001"/>
          <s v="-5370000000--5360000001"/>
          <s v="-5360000000--5350000001"/>
          <s v="-5350000000--5340000001"/>
          <s v="-5340000000--5330000001"/>
          <s v="-5330000000--5320000001"/>
          <s v="-5320000000--5310000001"/>
          <s v="-5310000000--5300000001"/>
          <s v="-5300000000--5290000001"/>
          <s v="-5290000000--5280000001"/>
          <s v="-5280000000--5270000001"/>
          <s v="-5270000000--5260000001"/>
          <s v="-5260000000--5250000001"/>
          <s v="-5250000000--5240000001"/>
          <s v="-5240000000--5230000001"/>
          <s v="-5230000000--5220000001"/>
          <s v="-5220000000--5210000001"/>
          <s v="-5210000000--5200000001"/>
          <s v="-5200000000--5190000001"/>
          <s v="-5190000000--5180000001"/>
          <s v="-5180000000--5170000001"/>
          <s v="-5170000000--5160000001"/>
          <s v="-5160000000--5150000001"/>
          <s v="-5150000000--5140000001"/>
          <s v="-5140000000--5130000001"/>
          <s v="-5130000000--5120000001"/>
          <s v="-5120000000--5110000001"/>
          <s v="-5110000000--5100000001"/>
          <s v="-5100000000--5090000001"/>
          <s v="-5090000000--5080000001"/>
          <s v="-5080000000--5070000001"/>
          <s v="-5070000000--5060000001"/>
          <s v="-5060000000--5050000001"/>
          <s v="-5050000000--5040000001"/>
          <s v="-5040000000--5030000001"/>
          <s v="-5030000000--5020000001"/>
          <s v="-5020000000--5010000001"/>
          <s v="-5010000000--5000000001"/>
          <s v="-5000000000--4990000001"/>
          <s v="-4990000000--4980000001"/>
          <s v="-4980000000--4970000001"/>
          <s v="-4970000000--4960000001"/>
          <s v="-4960000000--4950000001"/>
          <s v="-4950000000--4940000001"/>
          <s v="-4940000000--4930000001"/>
          <s v="-4930000000--4920000001"/>
          <s v="-4920000000--4910000001"/>
          <s v="-4910000000--4900000001"/>
          <s v="-4900000000--4890000001"/>
          <s v="-4890000000--4880000001"/>
          <s v="-4880000000--4870000001"/>
          <s v="-4870000000--4860000001"/>
          <s v="-4860000000--4850000001"/>
          <s v="-4850000000--4840000001"/>
          <s v="-4840000000--4830000001"/>
          <s v="-4830000000--4820000001"/>
          <s v="-4820000000--4810000001"/>
          <s v="-4810000000--4800000001"/>
          <s v="-4800000000--4790000001"/>
          <s v="-4790000000--4780000001"/>
          <s v="-4780000000--4770000001"/>
          <s v="-4770000000--4760000001"/>
          <s v="-4760000000--4750000001"/>
          <s v="-4750000000--4740000001"/>
          <s v="-4740000000--4730000001"/>
          <s v="-4730000000--4720000001"/>
          <s v="-4720000000--4710000001"/>
          <s v="-4710000000--4700000001"/>
          <s v="-4700000000--4690000001"/>
          <s v="-4690000000--4680000001"/>
          <s v="-4680000000--4670000001"/>
          <s v="-4670000000--4660000001"/>
          <s v="-4660000000--4650000001"/>
          <s v="-4650000000--4640000001"/>
          <s v="-4640000000--4630000001"/>
          <s v="-4630000000--4620000001"/>
          <s v="-4620000000--4610000001"/>
          <s v="-4610000000--4600000001"/>
          <s v="-4600000000--4590000001"/>
          <s v="-4590000000--4580000001"/>
          <s v="-4580000000--4570000001"/>
          <s v="-4570000000--4560000001"/>
          <s v="-4560000000--4550000001"/>
          <s v="-4550000000--4540000001"/>
          <s v="-4540000000--4530000001"/>
          <s v="-4530000000--4520000001"/>
          <s v="-4520000000--4510000001"/>
          <s v="-4510000000--4500000001"/>
          <s v="-4500000000--4490000001"/>
          <s v="-4490000000--4480000001"/>
          <s v="-4480000000--4470000001"/>
          <s v="-4470000000--4460000001"/>
          <s v="-4460000000--4450000001"/>
          <s v="-4450000000--4440000001"/>
          <s v="-4440000000--4430000001"/>
          <s v="-4430000000--4420000001"/>
          <s v="-4420000000--4410000001"/>
          <s v="-4410000000--4400000001"/>
          <s v="-4400000000--4390000001"/>
          <s v="-4390000000--4380000001"/>
          <s v="-4380000000--4370000001"/>
          <s v="-4370000000--4360000001"/>
          <s v="-4360000000--4350000001"/>
          <s v="-4350000000--4340000001"/>
          <s v="-4340000000--4330000001"/>
          <s v="-4330000000--4320000001"/>
          <s v="-4320000000--4310000001"/>
          <s v="-4310000000--4300000001"/>
          <s v="-4300000000--4290000001"/>
          <s v="-4290000000--4280000001"/>
          <s v="-4280000000--4270000001"/>
          <s v="-4270000000--4260000001"/>
          <s v="-4260000000--4250000001"/>
          <s v="-4250000000--4240000001"/>
          <s v="-4240000000--4230000001"/>
          <s v="-4230000000--4220000001"/>
          <s v="-4220000000--4210000001"/>
          <s v="-4210000000--4200000001"/>
          <s v="-4200000000--4190000001"/>
          <s v="-4190000000--4180000001"/>
          <s v="-4180000000--4170000001"/>
          <s v="-4170000000--4160000001"/>
          <s v="-4160000000--4150000001"/>
          <s v="-4150000000--4140000001"/>
          <s v="-4140000000--4130000001"/>
          <s v="-4130000000--4120000001"/>
          <s v="-4120000000--4110000001"/>
          <s v="-4110000000--4100000001"/>
          <s v="-4100000000--4090000001"/>
          <s v="-4090000000--4080000001"/>
          <s v="-4080000000--4070000001"/>
          <s v="-4070000000--4060000001"/>
          <s v="-4060000000--4050000001"/>
          <s v="-4050000000--4040000001"/>
          <s v="-4040000000--4030000001"/>
          <s v="-4030000000--4020000001"/>
          <s v="-4020000000--4010000001"/>
          <s v="-4010000000--4000000001"/>
          <s v="-4000000000--3990000001"/>
          <s v="-3990000000--3980000001"/>
          <s v="-3980000000--3970000001"/>
          <s v="-3970000000--3960000001"/>
          <s v="-3960000000--3950000001"/>
          <s v="-3950000000--3940000001"/>
          <s v="-3940000000--3930000001"/>
          <s v="-3930000000--3920000001"/>
          <s v="-3920000000--3910000001"/>
          <s v="-3910000000--3900000001"/>
          <s v="-3900000000--3890000001"/>
          <s v="-3890000000--3880000001"/>
          <s v="-3880000000--3870000001"/>
          <s v="-3870000000--3860000001"/>
          <s v="-3860000000--3850000001"/>
          <s v="-3850000000--3840000001"/>
          <s v="-3840000000--3830000001"/>
          <s v="-3830000000--3820000001"/>
          <s v="-3820000000--3810000001"/>
          <s v="-3810000000--3800000001"/>
          <s v="-3800000000--3790000001"/>
          <s v="-3790000000--3780000001"/>
          <s v="-3780000000--3770000001"/>
          <s v="-3770000000--3760000001"/>
          <s v="-3760000000--3750000001"/>
          <s v="-3750000000--3740000001"/>
          <s v="-3740000000--3730000001"/>
          <s v="-3730000000--3720000001"/>
          <s v="-3720000000--3710000001"/>
          <s v="-3710000000--3700000001"/>
          <s v="-3700000000--3690000001"/>
          <s v="-3690000000--3680000001"/>
          <s v="-3680000000--3670000001"/>
          <s v="-3670000000--3660000001"/>
          <s v="-3660000000--3650000001"/>
          <s v="-3650000000--3640000001"/>
          <s v="-3640000000--3630000001"/>
          <s v="-3630000000--3620000001"/>
          <s v="-3620000000--3610000001"/>
          <s v="-3610000000--3600000001"/>
          <s v="-3600000000--3590000001"/>
          <s v="-3590000000--3580000001"/>
          <s v="-3580000000--3570000001"/>
          <s v="-3570000000--3560000001"/>
          <s v="-3560000000--3550000001"/>
          <s v="-3550000000--3540000001"/>
          <s v="-3540000000--3530000001"/>
          <s v="-3530000000--3520000001"/>
          <s v="-3520000000--3510000001"/>
          <s v="-3510000000--3500000001"/>
          <s v="-3500000000--3490000001"/>
          <s v="-3490000000--3480000001"/>
          <s v="-3480000000--3470000001"/>
          <s v="-3470000000--3460000001"/>
          <s v="-3460000000--3450000001"/>
          <s v="-3450000000--3440000001"/>
          <s v="-3440000000--3430000001"/>
          <s v="-3430000000--3420000001"/>
          <s v="-3420000000--3410000001"/>
          <s v="-3410000000--3400000001"/>
          <s v="-3400000000--3390000001"/>
          <s v="-3390000000--3380000001"/>
          <s v="-3380000000--3370000001"/>
          <s v="-3370000000--3360000001"/>
          <s v="-3360000000--3350000001"/>
          <s v="-3350000000--3340000001"/>
          <s v="-3340000000--3330000001"/>
          <s v="-3330000000--3320000001"/>
          <s v="-3320000000--3310000001"/>
          <s v="-3310000000--3300000001"/>
          <s v="-3300000000--3290000001"/>
          <s v="-3290000000--3280000001"/>
          <s v="-3280000000--3270000001"/>
          <s v="-3270000000--3260000001"/>
          <s v="-3260000000--3250000001"/>
          <s v="-3250000000--3240000001"/>
          <s v="-3240000000--3230000001"/>
          <s v="-3230000000--3220000001"/>
          <s v="-3220000000--3210000001"/>
          <s v="-3210000000--3200000001"/>
          <s v="-3200000000--3190000001"/>
          <s v="-3190000000--3180000001"/>
          <s v="-3180000000--3170000001"/>
          <s v="-3170000000--3160000001"/>
          <s v="-3160000000--3150000001"/>
          <s v="-3150000000--3140000001"/>
          <s v="-3140000000--3130000001"/>
          <s v="-3130000000--3120000001"/>
          <s v="-3120000000--3110000001"/>
          <s v="-3110000000--3100000001"/>
          <s v="-3100000000--3090000001"/>
          <s v="-3090000000--3080000001"/>
          <s v="-3080000000--3070000001"/>
          <s v="-3070000000--3060000001"/>
          <s v="-3060000000--3050000001"/>
          <s v="-3050000000--3040000001"/>
          <s v="-3040000000--3030000001"/>
          <s v="-3030000000--3020000001"/>
          <s v="-3020000000--3010000001"/>
          <s v="-3010000000--3000000001"/>
          <s v="-3000000000--2990000001"/>
          <s v="-2990000000--2980000001"/>
          <s v="-2980000000--2970000001"/>
          <s v="-2970000000--2960000001"/>
          <s v="-2960000000--2950000001"/>
          <s v="-2950000000--2940000001"/>
          <s v="-2940000000--2930000001"/>
          <s v="-2930000000--2920000001"/>
          <s v="-2920000000--2910000001"/>
          <s v="-2910000000--2900000001"/>
          <s v="-2900000000--2890000001"/>
          <s v="-2890000000--2880000001"/>
          <s v="-2880000000--2870000001"/>
          <s v="-2870000000--2860000001"/>
          <s v="-2860000000--2850000001"/>
          <s v="-2850000000--2840000001"/>
          <s v="-2840000000--2830000001"/>
          <s v="-2830000000--2820000001"/>
          <s v="-2820000000--2810000001"/>
          <s v="-2810000000--2800000001"/>
          <s v="-2800000000--2790000001"/>
          <s v="-2790000000--2780000001"/>
          <s v="-2780000000--2770000001"/>
          <s v="-2770000000--2760000001"/>
          <s v="-2760000000--2750000001"/>
          <s v="-2750000000--2740000001"/>
          <s v="-2740000000--2730000001"/>
          <s v="-2730000000--2720000001"/>
          <s v="-2720000000--2710000001"/>
          <s v="-2710000000--2700000001"/>
          <s v="-2700000000--2690000001"/>
          <s v="-2690000000--2680000001"/>
          <s v="-2680000000--2670000001"/>
          <s v="-2670000000--2660000001"/>
          <s v="-2660000000--2650000001"/>
          <s v="-2650000000--2640000001"/>
          <s v="-2640000000--2630000001"/>
          <s v="-2630000000--2620000001"/>
          <s v="-2620000000--2610000001"/>
          <s v="-2610000000--2600000001"/>
          <s v="-2600000000--2590000001"/>
          <s v="-2590000000--2580000001"/>
          <s v="-2580000000--2570000001"/>
          <s v="-2570000000--2560000001"/>
          <s v="-2560000000--2550000001"/>
          <s v="-2550000000--2540000001"/>
          <s v="-2540000000--2530000001"/>
          <s v="-2530000000--2520000001"/>
          <s v="-2520000000--2510000001"/>
          <s v="-2510000000--2500000001"/>
          <s v="-2500000000--2490000001"/>
          <s v="-2490000000--2480000001"/>
          <s v="-2480000000--2470000001"/>
          <s v="-2470000000--2460000001"/>
          <s v="-2460000000--2450000001"/>
          <s v="-2450000000--2440000001"/>
          <s v="-2440000000--2430000001"/>
          <s v="-2430000000--2420000001"/>
          <s v="-2420000000--2410000001"/>
          <s v="-2410000000--2400000001"/>
          <s v="-2400000000--2390000001"/>
          <s v="-2390000000--2380000001"/>
          <s v="-2380000000--2370000001"/>
          <s v="-2370000000--2360000001"/>
          <s v="-2360000000--2350000001"/>
          <s v="-2350000000--2340000001"/>
          <s v="-2340000000--2330000001"/>
          <s v="-2330000000--2320000001"/>
          <s v="-2320000000--2310000001"/>
          <s v="-2310000000--2300000001"/>
          <s v="-2300000000--2290000001"/>
          <s v="-2290000000--2280000001"/>
          <s v="-2280000000--2270000001"/>
          <s v="-2270000000--2260000001"/>
          <s v="-2260000000--2250000001"/>
          <s v="-2250000000--2240000001"/>
          <s v="-2240000000--2230000001"/>
          <s v="-2230000000--2220000001"/>
          <s v="-2220000000--2210000001"/>
          <s v="-2210000000--2200000001"/>
          <s v="-2200000000--2190000001"/>
          <s v="-2190000000--2180000001"/>
          <s v="-2180000000--2170000001"/>
          <s v="-2170000000--2160000001"/>
          <s v="-2160000000--2150000001"/>
          <s v="-2150000000--2140000001"/>
          <s v="-2140000000--2130000001"/>
          <s v="-2130000000--2120000001"/>
          <s v="-2120000000--2110000001"/>
          <s v="-2110000000--2100000001"/>
          <s v="-2100000000--2090000001"/>
          <s v="-2090000000--2080000001"/>
          <s v="-2080000000--2070000001"/>
          <s v="-2070000000--2060000001"/>
          <s v="-2060000000--2050000001"/>
          <s v="-2050000000--2040000001"/>
          <s v="-2040000000--2030000001"/>
          <s v="-2030000000--2020000001"/>
          <s v="-2020000000--2010000001"/>
          <s v="-2010000000--2000000001"/>
          <s v="-2000000000--1990000001"/>
          <s v="-1990000000--1980000001"/>
          <s v="-1980000000--1970000001"/>
          <s v="-1970000000--1960000001"/>
          <s v="-1960000000--1950000001"/>
          <s v="-1950000000--1940000001"/>
          <s v="-1940000000--1930000001"/>
          <s v="-1930000000--1920000001"/>
          <s v="-1920000000--1910000001"/>
          <s v="-1910000000--1900000001"/>
          <s v="-1900000000--1890000001"/>
          <s v="-1890000000--1880000001"/>
          <s v="-1880000000--1870000001"/>
          <s v="-1870000000--1860000001"/>
          <s v="-1860000000--1850000001"/>
          <s v="-1850000000--1840000001"/>
          <s v="-1840000000--1830000001"/>
          <s v="-1830000000--1820000001"/>
          <s v="-1820000000--1810000001"/>
          <s v="-1810000000--1800000001"/>
          <s v="-1800000000--1790000001"/>
          <s v="-1790000000--1780000001"/>
          <s v="-1780000000--1770000001"/>
          <s v="-1770000000--1760000001"/>
          <s v="-1760000000--1750000001"/>
          <s v="-1750000000--1740000001"/>
          <s v="-1740000000--1730000001"/>
          <s v="-1730000000--1720000001"/>
          <s v="-1720000000--1710000001"/>
          <s v="-1710000000--1700000001"/>
          <s v="-1700000000--1690000001"/>
          <s v="-1690000000--1680000001"/>
          <s v="-1680000000--1670000001"/>
          <s v="-1670000000--1660000001"/>
          <s v="-1660000000--1650000001"/>
          <s v="-1650000000--1640000001"/>
          <s v="-1640000000--1630000001"/>
          <s v="-1630000000--1620000001"/>
          <s v="-1620000000--1610000001"/>
          <s v="-1610000000--1600000001"/>
          <s v="-1600000000--1590000001"/>
          <s v="-1590000000--1580000001"/>
          <s v="-1580000000--1570000001"/>
          <s v="-1570000000--1560000001"/>
          <s v="-1560000000--1550000001"/>
          <s v="-1550000000--1540000001"/>
          <s v="-1540000000--1530000001"/>
          <s v="-1530000000--1520000001"/>
          <s v="-1520000000--1510000001"/>
          <s v="-1510000000--1500000001"/>
          <s v="-1500000000--1490000001"/>
          <s v="-1490000000--1480000001"/>
          <s v="-1480000000--1470000001"/>
          <s v="-1470000000--1460000001"/>
          <s v="-1460000000--1450000001"/>
          <s v="-1450000000--1440000001"/>
          <s v="-1440000000--1430000001"/>
          <s v="-1430000000--1420000001"/>
          <s v="-1420000000--1410000001"/>
          <s v="-1410000000--1400000001"/>
          <s v="-1400000000--1390000001"/>
          <s v="-1390000000--1380000001"/>
          <s v="-1380000000--1370000001"/>
          <s v="-1370000000--1360000001"/>
          <s v="-1360000000--1350000001"/>
          <s v="-1350000000--1340000001"/>
          <s v="-1340000000--1330000001"/>
          <s v="-1330000000--1320000001"/>
          <s v="-1320000000--1310000001"/>
          <s v="-1310000000--1300000001"/>
          <s v="-1300000000--1290000001"/>
          <s v="-1290000000--1280000001"/>
          <s v="-1280000000--1270000001"/>
          <s v="-1270000000--1260000001"/>
          <s v="-1260000000--1250000001"/>
          <s v="-1250000000--1240000001"/>
          <s v="-1240000000--1230000001"/>
          <s v="-1230000000--1220000001"/>
          <s v="-1220000000--1210000001"/>
          <s v="-1210000000--1200000001"/>
          <s v="-1200000000--1190000001"/>
          <s v="-1190000000--1180000001"/>
          <s v="-1180000000--1170000001"/>
          <s v="-1170000000--1160000001"/>
          <s v="-1160000000--1150000001"/>
          <s v="-1150000000--1140000001"/>
          <s v="-1140000000--1130000001"/>
          <s v="-1130000000--1120000001"/>
          <s v="-1120000000--1110000001"/>
          <s v="-1110000000--1100000001"/>
          <s v="-1100000000--1090000001"/>
          <s v="-1090000000--1080000001"/>
          <s v="-1080000000--1070000001"/>
          <s v="-1070000000--1060000001"/>
          <s v="-1060000000--1050000001"/>
          <s v="-1050000000--1040000001"/>
          <s v="-1040000000--1030000001"/>
          <s v="-1030000000--1020000001"/>
          <s v="-1020000000--1010000001"/>
          <s v="-1010000000--1000000001"/>
          <s v="-1000000000--990000001"/>
          <s v="-990000000--980000001"/>
          <s v="-980000000--970000001"/>
          <s v="-970000000--960000001"/>
          <s v="-960000000--950000001"/>
          <s v="-950000000--940000001"/>
          <s v="-940000000--930000001"/>
          <s v="-930000000--920000001"/>
          <s v="-920000000--910000001"/>
          <s v="-910000000--900000001"/>
          <s v="-900000000--890000001"/>
          <s v="-890000000--880000001"/>
          <s v="-880000000--870000001"/>
          <s v="-870000000--860000001"/>
          <s v="-860000000--850000001"/>
          <s v="-850000000--840000001"/>
          <s v="-840000000--830000001"/>
          <s v="-830000000--820000001"/>
          <s v="-820000000--810000001"/>
          <s v="-810000000--800000001"/>
          <s v="-800000000--790000001"/>
          <s v="-790000000--780000001"/>
          <s v="-780000000--770000001"/>
          <s v="-770000000--760000001"/>
          <s v="-760000000--750000001"/>
          <s v="-750000000--740000001"/>
          <s v="-740000000--730000001"/>
          <s v="-730000000--720000001"/>
          <s v="-720000000--710000001"/>
          <s v="-710000000--700000001"/>
          <s v="-700000000--690000001"/>
          <s v="-690000000--680000001"/>
          <s v="-680000000--670000001"/>
          <s v="-670000000--660000001"/>
          <s v="-660000000--650000001"/>
          <s v="-650000000--640000001"/>
          <s v="-640000000--630000001"/>
          <s v="-630000000--620000001"/>
          <s v="-620000000--610000001"/>
          <s v="-610000000--600000001"/>
          <s v="-600000000--590000001"/>
          <s v="-590000000--580000001"/>
          <s v="-580000000--570000001"/>
          <s v="-570000000--560000001"/>
          <s v="-560000000--550000001"/>
          <s v="-550000000--540000001"/>
          <s v="-540000000--530000001"/>
          <s v="-530000000--520000001"/>
          <s v="-520000000--510000001"/>
          <s v="-510000000--500000001"/>
          <s v="-500000000--490000001"/>
          <s v="-490000000--480000001"/>
          <s v="-480000000--470000001"/>
          <s v="-470000000--460000001"/>
          <s v="-460000000--450000001"/>
          <s v="-450000000--440000001"/>
          <s v="-440000000--430000001"/>
          <s v="-430000000--420000001"/>
          <s v="-420000000--410000001"/>
          <s v="-410000000--400000001"/>
          <s v="-400000000--390000001"/>
          <s v="-390000000--380000001"/>
          <s v="-380000000--370000001"/>
          <s v="-370000000--360000001"/>
          <s v="-360000000--350000001"/>
          <s v="-350000000--340000001"/>
          <s v="-340000000--330000001"/>
          <s v="-330000000--320000001"/>
          <s v="-320000000--310000001"/>
          <s v="-310000000--300000001"/>
          <s v="-300000000--290000001"/>
          <s v="-290000000--280000001"/>
          <s v="-280000000--270000001"/>
          <s v="-270000000--260000001"/>
          <s v="-260000000--250000001"/>
          <s v="-250000000--240000001"/>
          <s v="-240000000--230000001"/>
          <s v="-230000000--220000001"/>
          <s v="-220000000--210000001"/>
          <s v="-210000000--200000001"/>
          <s v="-200000000--190000001"/>
          <s v="-190000000--180000001"/>
          <s v="-180000000--170000001"/>
          <s v="-170000000--160000001"/>
          <s v="-160000000--150000001"/>
          <s v="-150000000--140000001"/>
          <s v="-140000000--130000001"/>
          <s v="-130000000--120000001"/>
          <s v="-120000000--110000001"/>
          <s v="-110000000--100000001"/>
          <s v="-100000000--90000001"/>
          <s v="-90000000--80000001"/>
          <s v="-80000000--70000001"/>
          <s v="-70000000--60000001"/>
          <s v="-60000000--50000001"/>
          <s v="-50000000--40000001"/>
          <s v="-40000000--30000001"/>
          <s v="-30000000--20000001"/>
          <s v="-20000000--10000001"/>
          <s v="-10000000--1"/>
          <s v="0-9999999"/>
          <s v="10000000-19999999"/>
          <s v="20000000-29999999"/>
          <s v="30000000-39999999"/>
          <s v="40000000-49999999"/>
          <s v="50000000-59999999"/>
          <s v="60000000-69999999"/>
          <s v="70000000-79999999"/>
          <s v="80000000-89999999"/>
          <s v="90000000-99999999"/>
          <s v="100000000-109999999"/>
          <s v="110000000-119999999"/>
          <s v="120000000-129999999"/>
          <s v="130000000-139999999"/>
          <s v="140000000-149999999"/>
          <s v="150000000-159999999"/>
          <s v="160000000-169999999"/>
          <s v="170000000-179999999"/>
          <s v="180000000-189999999"/>
          <s v="190000000-199999999"/>
          <s v="200000000-209999999"/>
          <s v="210000000-219999999"/>
          <s v="220000000-229999999"/>
          <s v="230000000-239999999"/>
          <s v="240000000-249999999"/>
          <s v="250000000-259999999"/>
          <s v="260000000-269999999"/>
          <s v="270000000-279999999"/>
          <s v="280000000-289999999"/>
          <s v="290000000-299999999"/>
          <s v="300000000-309999999"/>
          <s v="310000000-319999999"/>
          <s v="320000000-329999999"/>
          <s v="330000000-339999999"/>
          <s v="340000000-349999999"/>
          <s v="350000000-359999999"/>
          <s v="360000000-369999999"/>
          <s v="370000000-379999999"/>
          <s v="380000000-389999999"/>
          <s v="390000000-399999999"/>
          <s v="400000000-409999999"/>
          <s v="410000000-419999999"/>
          <s v="420000000-429999999"/>
          <s v="430000000-439999999"/>
          <s v="440000000-449999999"/>
          <s v="450000000-459999999"/>
          <s v="460000000-469999999"/>
          <s v="470000000-479999999"/>
          <s v="480000000-489999999"/>
          <s v="490000000-499999999"/>
          <s v="500000000-509999999"/>
          <s v="510000000-519999999"/>
          <s v="520000000-529999999"/>
          <s v="&gt;530000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8">
  <r>
    <s v="Avatar "/>
    <s v="James Cameron"/>
    <n v="178"/>
    <n v="760505847"/>
    <s v="Action|Adventure|Fantasy|Sci-Fi"/>
    <x v="0"/>
    <n v="237000000"/>
    <n v="7.9"/>
  </r>
  <r>
    <s v="Pirates of the Caribbean: At World's End "/>
    <s v="Gore Verbinski"/>
    <n v="169"/>
    <n v="309404152"/>
    <s v="Action|Adventure|Fantasy"/>
    <x v="0"/>
    <n v="300000000"/>
    <n v="7.1"/>
  </r>
  <r>
    <s v="Spectre "/>
    <s v="Sam Mendes"/>
    <n v="148"/>
    <n v="200074175"/>
    <s v="Action|Adventure|Thriller"/>
    <x v="0"/>
    <n v="245000000"/>
    <n v="6.8"/>
  </r>
  <r>
    <s v="The Dark Knight Rises "/>
    <s v="Christopher Nolan"/>
    <n v="164"/>
    <n v="448130642"/>
    <s v="Action|Thriller"/>
    <x v="0"/>
    <n v="250000000"/>
    <n v="8.5"/>
  </r>
  <r>
    <s v="Star Wars: Episode VII - The Force Awakens             "/>
    <s v="Doug Walker"/>
    <m/>
    <m/>
    <s v="Documentary"/>
    <x v="1"/>
    <m/>
    <n v="7.1"/>
  </r>
  <r>
    <s v="John Carter "/>
    <s v="Andrew Stanton"/>
    <n v="132"/>
    <n v="73058679"/>
    <s v="Action|Adventure|Sci-Fi"/>
    <x v="0"/>
    <n v="263700000"/>
    <n v="6.6"/>
  </r>
  <r>
    <s v="Spider-Man 3 "/>
    <s v="Sam Raimi"/>
    <n v="156"/>
    <n v="336530303"/>
    <s v="Action|Adventure|Romance"/>
    <x v="0"/>
    <n v="258000000"/>
    <n v="6.2"/>
  </r>
  <r>
    <s v="Tangled "/>
    <s v="Nathan Greno"/>
    <n v="100"/>
    <n v="200807262"/>
    <s v="Adventure|Animation|Comedy|Family|Fantasy|Musical|Romance"/>
    <x v="0"/>
    <n v="260000000"/>
    <n v="7.8"/>
  </r>
  <r>
    <s v="Avengers: Age of Ultron "/>
    <s v="Joss Whedon"/>
    <n v="141"/>
    <n v="458991599"/>
    <s v="Action|Adventure|Sci-Fi"/>
    <x v="0"/>
    <n v="250000000"/>
    <n v="7.5"/>
  </r>
  <r>
    <s v="Harry Potter and the Half-Blood Prince "/>
    <s v="David Yates"/>
    <n v="153"/>
    <n v="301956980"/>
    <s v="Adventure|Family|Fantasy|Mystery"/>
    <x v="0"/>
    <n v="250000000"/>
    <n v="7.5"/>
  </r>
  <r>
    <s v="Batman v Superman: Dawn of Justice "/>
    <s v="Zack Snyder"/>
    <n v="183"/>
    <n v="330249062"/>
    <s v="Action|Adventure|Sci-Fi"/>
    <x v="0"/>
    <n v="250000000"/>
    <n v="6.9"/>
  </r>
  <r>
    <s v="Superman Returns "/>
    <s v="Bryan Singer"/>
    <n v="169"/>
    <n v="200069408"/>
    <s v="Action|Adventure|Sci-Fi"/>
    <x v="0"/>
    <n v="209000000"/>
    <n v="6.1"/>
  </r>
  <r>
    <s v="Quantum of Solace "/>
    <s v="Marc Forster"/>
    <n v="106"/>
    <n v="168368427"/>
    <s v="Action|Adventure"/>
    <x v="0"/>
    <n v="200000000"/>
    <n v="6.7"/>
  </r>
  <r>
    <s v="Pirates of the Caribbean: Dead Man's Chest "/>
    <s v="Gore Verbinski"/>
    <n v="151"/>
    <n v="423032628"/>
    <s v="Action|Adventure|Fantasy"/>
    <x v="0"/>
    <n v="225000000"/>
    <n v="7.3"/>
  </r>
  <r>
    <s v="The Lone Ranger "/>
    <s v="Gore Verbinski"/>
    <n v="150"/>
    <n v="89289910"/>
    <s v="Action|Adventure|Western"/>
    <x v="0"/>
    <n v="215000000"/>
    <n v="6.5"/>
  </r>
  <r>
    <s v="Man of Steel "/>
    <s v="Zack Snyder"/>
    <n v="143"/>
    <n v="291021565"/>
    <s v="Action|Adventure|Fantasy|Sci-Fi"/>
    <x v="0"/>
    <n v="225000000"/>
    <n v="7.2"/>
  </r>
  <r>
    <s v="The Chronicles of Narnia: Prince Caspian "/>
    <s v="Andrew Adamson"/>
    <n v="150"/>
    <n v="141614023"/>
    <s v="Action|Adventure|Family|Fantasy"/>
    <x v="0"/>
    <n v="225000000"/>
    <n v="6.6"/>
  </r>
  <r>
    <s v="The Avengers "/>
    <s v="Joss Whedon"/>
    <n v="173"/>
    <n v="623279547"/>
    <s v="Action|Adventure|Sci-Fi"/>
    <x v="0"/>
    <n v="220000000"/>
    <n v="8.1"/>
  </r>
  <r>
    <s v="Pirates of the Caribbean: On Stranger Tides "/>
    <s v="Rob Marshall"/>
    <n v="136"/>
    <n v="241063875"/>
    <s v="Action|Adventure|Fantasy"/>
    <x v="0"/>
    <n v="250000000"/>
    <n v="6.7"/>
  </r>
  <r>
    <s v="Men in Black 3 "/>
    <s v="Barry Sonnenfeld"/>
    <n v="106"/>
    <n v="179020854"/>
    <s v="Action|Adventure|Comedy|Family|Fantasy|Sci-Fi"/>
    <x v="0"/>
    <n v="225000000"/>
    <n v="6.8"/>
  </r>
  <r>
    <s v="The Hobbit: The Battle of the Five Armies "/>
    <s v="Peter Jackson"/>
    <n v="164"/>
    <n v="255108370"/>
    <s v="Adventure|Fantasy"/>
    <x v="0"/>
    <n v="250000000"/>
    <n v="7.5"/>
  </r>
  <r>
    <s v="The Amazing Spider-Man "/>
    <s v="Marc Webb"/>
    <n v="153"/>
    <n v="262030663"/>
    <s v="Action|Adventure|Fantasy"/>
    <x v="0"/>
    <n v="230000000"/>
    <n v="7"/>
  </r>
  <r>
    <s v="Robin Hood "/>
    <s v="Ridley Scott"/>
    <n v="156"/>
    <n v="105219735"/>
    <s v="Action|Adventure|Drama|History"/>
    <x v="0"/>
    <n v="200000000"/>
    <n v="6.7"/>
  </r>
  <r>
    <s v="The Hobbit: The Desolation of Smaug "/>
    <s v="Peter Jackson"/>
    <n v="186"/>
    <n v="258355354"/>
    <s v="Adventure|Fantasy"/>
    <x v="0"/>
    <n v="225000000"/>
    <n v="7.9"/>
  </r>
  <r>
    <s v="The Golden Compass "/>
    <s v="Chris Weitz"/>
    <n v="113"/>
    <n v="70083519"/>
    <s v="Adventure|Family|Fantasy"/>
    <x v="0"/>
    <n v="180000000"/>
    <n v="6.1"/>
  </r>
  <r>
    <s v="King Kong "/>
    <s v="Peter Jackson"/>
    <n v="201"/>
    <n v="218051260"/>
    <s v="Action|Adventure|Drama|Romance"/>
    <x v="0"/>
    <n v="207000000"/>
    <n v="7.2"/>
  </r>
  <r>
    <s v="Titanic "/>
    <s v="James Cameron"/>
    <n v="194"/>
    <n v="658672302"/>
    <s v="Drama|Romance"/>
    <x v="0"/>
    <n v="200000000"/>
    <n v="7.7"/>
  </r>
  <r>
    <s v="Captain America: Civil War "/>
    <s v="Anthony Russo"/>
    <n v="147"/>
    <n v="407197282"/>
    <s v="Action|Adventure|Sci-Fi"/>
    <x v="0"/>
    <n v="250000000"/>
    <n v="8.1999999999999993"/>
  </r>
  <r>
    <s v="Battleship "/>
    <s v="Peter Berg"/>
    <n v="131"/>
    <n v="65173160"/>
    <s v="Action|Adventure|Sci-Fi|Thriller"/>
    <x v="0"/>
    <n v="209000000"/>
    <n v="5.9"/>
  </r>
  <r>
    <s v="Jurassic World "/>
    <s v="Colin Trevorrow"/>
    <n v="124"/>
    <n v="652177271"/>
    <s v="Action|Adventure|Sci-Fi|Thriller"/>
    <x v="0"/>
    <n v="150000000"/>
    <n v="7"/>
  </r>
  <r>
    <s v="Skyfall "/>
    <s v="Sam Mendes"/>
    <n v="143"/>
    <n v="304360277"/>
    <s v="Action|Adventure|Thriller"/>
    <x v="0"/>
    <n v="200000000"/>
    <n v="7.8"/>
  </r>
  <r>
    <s v="Spider-Man 2 "/>
    <s v="Sam Raimi"/>
    <n v="135"/>
    <n v="373377893"/>
    <s v="Action|Adventure|Fantasy|Romance"/>
    <x v="0"/>
    <n v="200000000"/>
    <n v="7.3"/>
  </r>
  <r>
    <s v="Iron Man 3 "/>
    <s v="Shane Black"/>
    <n v="195"/>
    <n v="408992272"/>
    <s v="Action|Adventure|Sci-Fi"/>
    <x v="0"/>
    <n v="200000000"/>
    <n v="7.2"/>
  </r>
  <r>
    <s v="Alice in Wonderland "/>
    <s v="Tim Burton"/>
    <n v="108"/>
    <n v="334185206"/>
    <s v="Adventure|Family|Fantasy"/>
    <x v="0"/>
    <n v="200000000"/>
    <n v="6.5"/>
  </r>
  <r>
    <s v="X-Men: The Last Stand "/>
    <s v="Brett Ratner"/>
    <n v="104"/>
    <n v="234360014"/>
    <s v="Action|Adventure|Fantasy|Sci-Fi|Thriller"/>
    <x v="0"/>
    <n v="210000000"/>
    <n v="6.8"/>
  </r>
  <r>
    <s v="Monsters University "/>
    <s v="Dan Scanlon"/>
    <n v="104"/>
    <n v="268488329"/>
    <s v="Adventure|Animation|Comedy|Family|Fantasy"/>
    <x v="0"/>
    <n v="200000000"/>
    <n v="7.3"/>
  </r>
  <r>
    <s v="Transformers: Revenge of the Fallen "/>
    <s v="Michael Bay"/>
    <n v="150"/>
    <n v="402076689"/>
    <s v="Action|Adventure|Sci-Fi"/>
    <x v="0"/>
    <n v="200000000"/>
    <n v="6"/>
  </r>
  <r>
    <s v="Transformers: Age of Extinction "/>
    <s v="Michael Bay"/>
    <n v="165"/>
    <n v="245428137"/>
    <s v="Action|Adventure|Sci-Fi"/>
    <x v="0"/>
    <n v="210000000"/>
    <n v="5.7"/>
  </r>
  <r>
    <s v="Oz the Great and Powerful "/>
    <s v="Sam Raimi"/>
    <n v="130"/>
    <n v="234903076"/>
    <s v="Adventure|Family|Fantasy"/>
    <x v="0"/>
    <n v="215000000"/>
    <n v="6.4"/>
  </r>
  <r>
    <s v="The Amazing Spider-Man 2 "/>
    <s v="Marc Webb"/>
    <n v="142"/>
    <n v="202853933"/>
    <s v="Action|Adventure|Fantasy|Sci-Fi"/>
    <x v="0"/>
    <n v="200000000"/>
    <n v="6.7"/>
  </r>
  <r>
    <s v="TRON: Legacy "/>
    <s v="Joseph Kosinski"/>
    <n v="125"/>
    <n v="172051787"/>
    <s v="Action|Adventure|Sci-Fi"/>
    <x v="0"/>
    <n v="170000000"/>
    <n v="6.8"/>
  </r>
  <r>
    <s v="Cars 2 "/>
    <s v="John Lasseter"/>
    <n v="106"/>
    <n v="191450875"/>
    <s v="Adventure|Animation|Comedy|Family|Sport"/>
    <x v="0"/>
    <n v="200000000"/>
    <n v="6.3"/>
  </r>
  <r>
    <s v="Green Lantern "/>
    <s v="Martin Campbell"/>
    <n v="123"/>
    <n v="116593191"/>
    <s v="Action|Adventure|Sci-Fi"/>
    <x v="0"/>
    <n v="200000000"/>
    <n v="5.6"/>
  </r>
  <r>
    <s v="Toy Story 3 "/>
    <s v="Lee Unkrich"/>
    <n v="103"/>
    <n v="414984497"/>
    <s v="Adventure|Animation|Comedy|Family|Fantasy"/>
    <x v="0"/>
    <n v="200000000"/>
    <n v="8.3000000000000007"/>
  </r>
  <r>
    <s v="Terminator Salvation "/>
    <s v="McG"/>
    <n v="118"/>
    <n v="125320003"/>
    <s v="Action|Adventure|Sci-Fi"/>
    <x v="0"/>
    <n v="200000000"/>
    <n v="6.6"/>
  </r>
  <r>
    <s v="Furious 7 "/>
    <s v="James Wan"/>
    <n v="140"/>
    <n v="350034110"/>
    <s v="Action|Crime|Thriller"/>
    <x v="0"/>
    <n v="190000000"/>
    <n v="7.2"/>
  </r>
  <r>
    <s v="World War Z "/>
    <s v="Marc Forster"/>
    <n v="123"/>
    <n v="202351611"/>
    <s v="Action|Adventure|Horror|Sci-Fi|Thriller"/>
    <x v="0"/>
    <n v="190000000"/>
    <n v="7"/>
  </r>
  <r>
    <s v="X-Men: Days of Future Past "/>
    <s v="Bryan Singer"/>
    <n v="149"/>
    <n v="233914986"/>
    <s v="Action|Adventure|Fantasy|Sci-Fi|Thriller"/>
    <x v="0"/>
    <n v="200000000"/>
    <n v="8"/>
  </r>
  <r>
    <s v="Star Trek Into Darkness "/>
    <s v="J.J. Abrams"/>
    <n v="132"/>
    <n v="228756232"/>
    <s v="Action|Adventure|Sci-Fi"/>
    <x v="0"/>
    <n v="190000000"/>
    <n v="7.8"/>
  </r>
  <r>
    <s v="Jack the Giant Slayer "/>
    <s v="Bryan Singer"/>
    <n v="114"/>
    <n v="65171860"/>
    <s v="Adventure|Fantasy"/>
    <x v="0"/>
    <n v="195000000"/>
    <n v="6.3"/>
  </r>
  <r>
    <s v="The Great Gatsby "/>
    <s v="Baz Luhrmann"/>
    <n v="143"/>
    <n v="144812796"/>
    <s v="Drama|Romance"/>
    <x v="0"/>
    <n v="105000000"/>
    <n v="7.3"/>
  </r>
  <r>
    <s v="Prince of Persia: The Sands of Time "/>
    <s v="Mike Newell"/>
    <n v="116"/>
    <n v="90755643"/>
    <s v="Action|Adventure|Fantasy|Romance"/>
    <x v="0"/>
    <n v="200000000"/>
    <n v="6.6"/>
  </r>
  <r>
    <s v="Pacific Rim "/>
    <s v="Guillermo del Toro"/>
    <n v="131"/>
    <n v="101785482"/>
    <s v="Action|Adventure|Sci-Fi"/>
    <x v="0"/>
    <n v="190000000"/>
    <n v="7"/>
  </r>
  <r>
    <s v="Transformers: Dark of the Moon "/>
    <s v="Michael Bay"/>
    <n v="154"/>
    <n v="352358779"/>
    <s v="Action|Adventure|Sci-Fi"/>
    <x v="0"/>
    <n v="195000000"/>
    <n v="6.3"/>
  </r>
  <r>
    <s v="Indiana Jones and the Kingdom of the Crystal Skull "/>
    <s v="Steven Spielberg"/>
    <n v="122"/>
    <n v="317011114"/>
    <s v="Action|Adventure|Fantasy"/>
    <x v="0"/>
    <n v="185000000"/>
    <n v="6.2"/>
  </r>
  <r>
    <s v="The Good Dinosaur "/>
    <s v="Peter Sohn"/>
    <n v="93"/>
    <n v="123070338"/>
    <s v="Adventure|Animation|Comedy|Family|Fantasy"/>
    <x v="0"/>
    <m/>
    <n v="6.8"/>
  </r>
  <r>
    <s v="Brave "/>
    <s v="Mark Andrews"/>
    <n v="93"/>
    <n v="237282182"/>
    <s v="Adventure|Animation|Comedy|Family|Fantasy"/>
    <x v="0"/>
    <n v="185000000"/>
    <n v="7.2"/>
  </r>
  <r>
    <s v="Star Trek Beyond "/>
    <s v="Justin Lin"/>
    <n v="122"/>
    <n v="130468626"/>
    <s v="Action|Adventure|Sci-Fi|Thriller"/>
    <x v="0"/>
    <n v="185000000"/>
    <n v="7.5"/>
  </r>
  <r>
    <s v="WALL·E "/>
    <s v="Andrew Stanton"/>
    <n v="98"/>
    <n v="223806889"/>
    <s v="Adventure|Animation|Family|Sci-Fi"/>
    <x v="0"/>
    <n v="180000000"/>
    <n v="8.4"/>
  </r>
  <r>
    <s v="Rush Hour 3 "/>
    <s v="Brett Ratner"/>
    <n v="91"/>
    <n v="140080850"/>
    <s v="Action|Comedy|Crime|Thriller"/>
    <x v="0"/>
    <n v="140000000"/>
    <n v="6.2"/>
  </r>
  <r>
    <s v="2012 "/>
    <s v="Roland Emmerich"/>
    <n v="158"/>
    <n v="166112167"/>
    <s v="Action|Adventure|Sci-Fi"/>
    <x v="0"/>
    <n v="200000000"/>
    <n v="5.8"/>
  </r>
  <r>
    <s v="A Christmas Carol "/>
    <s v="Robert Zemeckis"/>
    <n v="96"/>
    <n v="137850096"/>
    <s v="Animation|Drama|Family|Fantasy"/>
    <x v="0"/>
    <n v="200000000"/>
    <n v="6.8"/>
  </r>
  <r>
    <s v="Jupiter Ascending "/>
    <s v="Lana Wachowski"/>
    <n v="127"/>
    <n v="47375327"/>
    <s v="Action|Adventure|Sci-Fi"/>
    <x v="0"/>
    <n v="176000000"/>
    <n v="5.4"/>
  </r>
  <r>
    <s v="The Legend of Tarzan "/>
    <s v="David Yates"/>
    <n v="110"/>
    <n v="124051759"/>
    <s v="Action|Adventure|Drama|Romance"/>
    <x v="0"/>
    <n v="180000000"/>
    <n v="6.6"/>
  </r>
  <r>
    <s v="The Chronicles of Narnia: The Lion, the Witch and the Wardrobe "/>
    <s v="Andrew Adamson"/>
    <n v="150"/>
    <n v="291709845"/>
    <s v="Adventure|Family|Fantasy"/>
    <x v="0"/>
    <n v="180000000"/>
    <n v="6.9"/>
  </r>
  <r>
    <s v="X-Men: Apocalypse "/>
    <s v="Bryan Singer"/>
    <n v="144"/>
    <n v="154985087"/>
    <s v="Action|Adventure|Sci-Fi"/>
    <x v="0"/>
    <n v="178000000"/>
    <n v="7.3"/>
  </r>
  <r>
    <s v="The Dark Knight "/>
    <s v="Christopher Nolan"/>
    <n v="152"/>
    <n v="533316061"/>
    <s v="Action|Crime|Drama|Thriller"/>
    <x v="0"/>
    <n v="185000000"/>
    <n v="9"/>
  </r>
  <r>
    <s v="Up "/>
    <s v="Pete Docter"/>
    <n v="96"/>
    <n v="292979556"/>
    <s v="Adventure|Animation|Comedy|Family"/>
    <x v="0"/>
    <n v="175000000"/>
    <n v="8.3000000000000007"/>
  </r>
  <r>
    <s v="Monsters vs. Aliens "/>
    <s v="Rob Letterman"/>
    <n v="94"/>
    <n v="198332128"/>
    <s v="Action|Adventure|Animation|Comedy|Family|Sci-Fi"/>
    <x v="0"/>
    <n v="175000000"/>
    <n v="6.5"/>
  </r>
  <r>
    <s v="Iron Man "/>
    <s v="Jon Favreau"/>
    <n v="126"/>
    <n v="318298180"/>
    <s v="Action|Adventure|Sci-Fi"/>
    <x v="0"/>
    <n v="140000000"/>
    <n v="7.9"/>
  </r>
  <r>
    <s v="Hugo "/>
    <s v="Martin Scorsese"/>
    <n v="126"/>
    <n v="73820094"/>
    <s v="Adventure|Drama|Family|Mystery"/>
    <x v="0"/>
    <n v="170000000"/>
    <n v="7.5"/>
  </r>
  <r>
    <s v="Wild Wild West "/>
    <s v="Barry Sonnenfeld"/>
    <n v="106"/>
    <n v="113745408"/>
    <s v="Action|Comedy|Sci-Fi|Western"/>
    <x v="0"/>
    <n v="170000000"/>
    <n v="4.8"/>
  </r>
  <r>
    <s v="The Mummy: Tomb of the Dragon Emperor "/>
    <s v="Rob Cohen"/>
    <n v="112"/>
    <n v="102176165"/>
    <s v="Action|Adventure|Fantasy|Horror|Thriller"/>
    <x v="0"/>
    <n v="145000000"/>
    <n v="5.2"/>
  </r>
  <r>
    <s v="Suicide Squad "/>
    <s v="David Ayer"/>
    <n v="123"/>
    <n v="161087183"/>
    <s v="Action|Adventure|Comedy|Sci-Fi"/>
    <x v="0"/>
    <n v="175000000"/>
    <n v="6.9"/>
  </r>
  <r>
    <s v="Evan Almighty "/>
    <s v="Tom Shadyac"/>
    <n v="96"/>
    <n v="100289690"/>
    <s v="Comedy|Family|Fantasy"/>
    <x v="0"/>
    <n v="175000000"/>
    <n v="5.4"/>
  </r>
  <r>
    <s v="Edge of Tomorrow "/>
    <s v="Doug Liman"/>
    <n v="113"/>
    <n v="100189501"/>
    <s v="Action|Adventure|Sci-Fi"/>
    <x v="0"/>
    <n v="178000000"/>
    <n v="7.9"/>
  </r>
  <r>
    <s v="Waterworld "/>
    <s v="Kevin Reynolds"/>
    <n v="176"/>
    <n v="88246220"/>
    <s v="Action|Adventure|Sci-Fi|Thriller"/>
    <x v="0"/>
    <n v="175000000"/>
    <n v="6.1"/>
  </r>
  <r>
    <s v="G.I. Joe: The Rise of Cobra "/>
    <s v="Stephen Sommers"/>
    <n v="118"/>
    <n v="150167630"/>
    <s v="Action|Adventure|Sci-Fi|Thriller"/>
    <x v="0"/>
    <n v="175000000"/>
    <n v="5.8"/>
  </r>
  <r>
    <s v="Inside Out "/>
    <s v="Pete Docter"/>
    <n v="95"/>
    <n v="356454367"/>
    <s v="Adventure|Animation|Comedy|Drama|Family|Fantasy"/>
    <x v="0"/>
    <n v="175000000"/>
    <n v="8.3000000000000007"/>
  </r>
  <r>
    <s v="The Jungle Book "/>
    <s v="Jon Favreau"/>
    <n v="106"/>
    <n v="362645141"/>
    <s v="Adventure|Drama|Family|Fantasy"/>
    <x v="0"/>
    <n v="175000000"/>
    <n v="7.8"/>
  </r>
  <r>
    <s v="Iron Man 2 "/>
    <s v="Jon Favreau"/>
    <n v="124"/>
    <n v="312057433"/>
    <s v="Action|Adventure|Sci-Fi"/>
    <x v="0"/>
    <n v="200000000"/>
    <n v="7"/>
  </r>
  <r>
    <s v="Snow White and the Huntsman "/>
    <s v="Rupert Sanders"/>
    <n v="132"/>
    <n v="155111815"/>
    <s v="Action|Adventure|Drama|Fantasy"/>
    <x v="0"/>
    <n v="170000000"/>
    <n v="6.1"/>
  </r>
  <r>
    <s v="Maleficent "/>
    <s v="Robert Stromberg"/>
    <n v="97"/>
    <n v="241407328"/>
    <s v="Action|Adventure|Family|Fantasy|Romance"/>
    <x v="0"/>
    <n v="180000000"/>
    <n v="7"/>
  </r>
  <r>
    <s v="Dawn of the Planet of the Apes "/>
    <s v="Matt Reeves"/>
    <n v="130"/>
    <n v="208543795"/>
    <s v="Action|Adventure|Drama|Sci-Fi"/>
    <x v="0"/>
    <n v="170000000"/>
    <n v="7.6"/>
  </r>
  <r>
    <s v="The Lovers "/>
    <s v="Roland Joffé"/>
    <n v="109"/>
    <m/>
    <s v="Action|Adventure|Romance|Sci-Fi"/>
    <x v="0"/>
    <m/>
    <n v="4.5"/>
  </r>
  <r>
    <s v="47 Ronin "/>
    <s v="Carl Rinsch"/>
    <n v="128"/>
    <n v="38297305"/>
    <s v="Action|Adventure|Drama|Fantasy"/>
    <x v="0"/>
    <n v="175000000"/>
    <n v="6.3"/>
  </r>
  <r>
    <s v="Captain America: The Winter Soldier "/>
    <s v="Anthony Russo"/>
    <n v="136"/>
    <n v="259746958"/>
    <s v="Action|Adventure|Sci-Fi"/>
    <x v="0"/>
    <n v="170000000"/>
    <n v="7.8"/>
  </r>
  <r>
    <s v="Shrek Forever After "/>
    <s v="Mike Mitchell"/>
    <n v="93"/>
    <n v="238371987"/>
    <s v="Adventure|Animation|Comedy|Family|Fantasy"/>
    <x v="0"/>
    <n v="165000000"/>
    <n v="6.4"/>
  </r>
  <r>
    <s v="Tomorrowland "/>
    <s v="Brad Bird"/>
    <n v="130"/>
    <n v="93417865"/>
    <s v="Action|Adventure|Family|Mystery|Sci-Fi"/>
    <x v="0"/>
    <n v="190000000"/>
    <n v="6.5"/>
  </r>
  <r>
    <s v="Big Hero 6 "/>
    <s v="Don Hall"/>
    <n v="102"/>
    <n v="222487711"/>
    <s v="Action|Adventure|Animation|Comedy|Drama|Family|Sci-Fi"/>
    <x v="0"/>
    <n v="165000000"/>
    <n v="7.9"/>
  </r>
  <r>
    <s v="Wreck-It Ralph "/>
    <s v="Rich Moore"/>
    <n v="101"/>
    <n v="189412677"/>
    <s v="Adventure|Animation|Comedy|Family|Sci-Fi"/>
    <x v="0"/>
    <n v="165000000"/>
    <n v="7.8"/>
  </r>
  <r>
    <s v="The Polar Express "/>
    <s v="Robert Zemeckis"/>
    <n v="100"/>
    <n v="665426"/>
    <s v="Adventure|Animation|Family|Fantasy"/>
    <x v="0"/>
    <n v="165000000"/>
    <n v="6.6"/>
  </r>
  <r>
    <s v="Independence Day: Resurgence "/>
    <s v="Roland Emmerich"/>
    <n v="120"/>
    <n v="102315545"/>
    <s v="Action|Adventure|Sci-Fi"/>
    <x v="0"/>
    <n v="165000000"/>
    <n v="5.5"/>
  </r>
  <r>
    <s v="How to Train Your Dragon "/>
    <s v="Dean DeBlois"/>
    <n v="98"/>
    <n v="217387997"/>
    <s v="Adventure|Animation|Family|Fantasy"/>
    <x v="0"/>
    <n v="165000000"/>
    <n v="8.1999999999999993"/>
  </r>
  <r>
    <s v="Terminator 3: Rise of the Machines "/>
    <s v="Jonathan Mostow"/>
    <n v="109"/>
    <n v="150350192"/>
    <s v="Action|Sci-Fi"/>
    <x v="0"/>
    <n v="200000000"/>
    <n v="6.4"/>
  </r>
  <r>
    <s v="Guardians of the Galaxy "/>
    <s v="James Gunn"/>
    <n v="121"/>
    <n v="333130696"/>
    <s v="Action|Adventure|Sci-Fi"/>
    <x v="0"/>
    <n v="170000000"/>
    <n v="8.1"/>
  </r>
  <r>
    <s v="Interstellar "/>
    <s v="Christopher Nolan"/>
    <n v="169"/>
    <n v="187991439"/>
    <s v="Adventure|Drama|Sci-Fi"/>
    <x v="0"/>
    <n v="165000000"/>
    <n v="8.6"/>
  </r>
  <r>
    <s v="Inception "/>
    <s v="Christopher Nolan"/>
    <n v="148"/>
    <n v="292568851"/>
    <s v="Action|Adventure|Sci-Fi|Thriller"/>
    <x v="0"/>
    <n v="160000000"/>
    <n v="8.8000000000000007"/>
  </r>
  <r>
    <s v="Godzilla Resurgence "/>
    <s v="Hideaki Anno"/>
    <n v="120"/>
    <m/>
    <s v="Action|Adventure|Drama|Horror|Sci-Fi"/>
    <x v="2"/>
    <m/>
    <n v="8.1999999999999993"/>
  </r>
  <r>
    <s v="The Hobbit: An Unexpected Journey "/>
    <s v="Peter Jackson"/>
    <n v="182"/>
    <n v="303001229"/>
    <s v="Adventure|Fantasy"/>
    <x v="0"/>
    <n v="180000000"/>
    <n v="7.9"/>
  </r>
  <r>
    <s v="The Fast and the Furious "/>
    <s v="Rob Cohen"/>
    <n v="106"/>
    <n v="144512310"/>
    <s v="Action|Crime|Thriller"/>
    <x v="0"/>
    <n v="38000000"/>
    <n v="6.7"/>
  </r>
  <r>
    <s v="The Curious Case of Benjamin Button "/>
    <s v="David Fincher"/>
    <n v="166"/>
    <n v="127490802"/>
    <s v="Drama|Fantasy|Romance"/>
    <x v="0"/>
    <n v="150000000"/>
    <n v="7.8"/>
  </r>
  <r>
    <s v="X-Men: First Class "/>
    <s v="Matthew Vaughn"/>
    <n v="132"/>
    <n v="146405371"/>
    <s v="Action|Adventure|Sci-Fi"/>
    <x v="0"/>
    <n v="160000000"/>
    <n v="7.8"/>
  </r>
  <r>
    <s v="The Hunger Games: Mockingjay - Part 2 "/>
    <s v="Francis Lawrence"/>
    <n v="137"/>
    <n v="281666058"/>
    <s v="Adventure|Sci-Fi"/>
    <x v="0"/>
    <n v="160000000"/>
    <n v="6.6"/>
  </r>
  <r>
    <s v="The Sorcerer's Apprentice "/>
    <s v="Jon Turteltaub"/>
    <n v="109"/>
    <n v="63143812"/>
    <s v="Action|Adventure|Family|Fantasy"/>
    <x v="0"/>
    <n v="150000000"/>
    <n v="6.1"/>
  </r>
  <r>
    <s v="Poseidon "/>
    <s v="Wolfgang Petersen"/>
    <n v="98"/>
    <n v="60655503"/>
    <s v="Action|Adventure|Drama|Thriller"/>
    <x v="0"/>
    <n v="160000000"/>
    <n v="5.6"/>
  </r>
  <r>
    <s v="Alice Through the Looking Glass "/>
    <s v="James Bobin"/>
    <n v="113"/>
    <n v="76846624"/>
    <s v="Adventure|Family|Fantasy"/>
    <x v="0"/>
    <n v="170000000"/>
    <n v="6.4"/>
  </r>
  <r>
    <s v="Shrek the Third "/>
    <s v="Chris Miller"/>
    <n v="93"/>
    <n v="320706665"/>
    <s v="Adventure|Animation|Comedy|Family|Fantasy"/>
    <x v="0"/>
    <n v="160000000"/>
    <n v="6.1"/>
  </r>
  <r>
    <s v="Warcraft "/>
    <s v="Duncan Jones"/>
    <n v="123"/>
    <n v="46978995"/>
    <s v="Action|Adventure|Fantasy"/>
    <x v="0"/>
    <n v="160000000"/>
    <n v="7.3"/>
  </r>
  <r>
    <s v="Terminator Genisys "/>
    <s v="Alan Taylor"/>
    <n v="126"/>
    <n v="89732035"/>
    <s v="Action|Adventure|Sci-Fi"/>
    <x v="0"/>
    <n v="155000000"/>
    <n v="6.6"/>
  </r>
  <r>
    <s v="The Chronicles of Narnia: The Voyage of the Dawn Treader "/>
    <s v="Michael Apted"/>
    <n v="113"/>
    <n v="104383624"/>
    <s v="Adventure|Family|Fantasy"/>
    <x v="0"/>
    <n v="155000000"/>
    <n v="6.3"/>
  </r>
  <r>
    <s v="Pearl Harbor "/>
    <s v="Michael Bay"/>
    <n v="184"/>
    <n v="198539855"/>
    <s v="Action|Drama|History|Romance|War"/>
    <x v="0"/>
    <n v="140000000"/>
    <n v="6.1"/>
  </r>
  <r>
    <s v="Transformers "/>
    <s v="Michael Bay"/>
    <n v="144"/>
    <n v="318759914"/>
    <s v="Action|Adventure|Sci-Fi"/>
    <x v="0"/>
    <n v="150000000"/>
    <n v="7.1"/>
  </r>
  <r>
    <s v="Alexander "/>
    <s v="Oliver Stone"/>
    <n v="206"/>
    <n v="34293771"/>
    <s v="Action|Adventure|Biography|Drama|History|Romance|War"/>
    <x v="0"/>
    <n v="155000000"/>
    <n v="5.5"/>
  </r>
  <r>
    <s v="Harry Potter and the Order of the Phoenix "/>
    <s v="David Yates"/>
    <n v="138"/>
    <n v="292000866"/>
    <s v="Adventure|Family|Fantasy|Mystery"/>
    <x v="0"/>
    <n v="150000000"/>
    <n v="7.5"/>
  </r>
  <r>
    <s v="Harry Potter and the Goblet of Fire "/>
    <s v="Mike Newell"/>
    <n v="157"/>
    <n v="289994397"/>
    <s v="Adventure|Family|Fantasy|Mystery"/>
    <x v="0"/>
    <n v="150000000"/>
    <n v="7.6"/>
  </r>
  <r>
    <s v="Hancock "/>
    <s v="Peter Berg"/>
    <n v="102"/>
    <n v="227946274"/>
    <s v="Action|Drama"/>
    <x v="0"/>
    <n v="150000000"/>
    <n v="6.4"/>
  </r>
  <r>
    <s v="I Am Legend "/>
    <s v="Francis Lawrence"/>
    <n v="104"/>
    <n v="256386216"/>
    <s v="Drama|Horror|Sci-Fi"/>
    <x v="0"/>
    <n v="150000000"/>
    <n v="7.2"/>
  </r>
  <r>
    <s v="Charlie and the Chocolate Factory "/>
    <s v="Tim Burton"/>
    <n v="115"/>
    <n v="206456431"/>
    <s v="Adventure|Comedy|Family|Fantasy"/>
    <x v="0"/>
    <n v="150000000"/>
    <n v="6.7"/>
  </r>
  <r>
    <s v="Ratatouille "/>
    <s v="Brad Bird"/>
    <n v="111"/>
    <n v="206435493"/>
    <s v="Animation|Comedy|Family|Fantasy"/>
    <x v="0"/>
    <n v="150000000"/>
    <n v="8"/>
  </r>
  <r>
    <s v="Batman Begins "/>
    <s v="Christopher Nolan"/>
    <n v="128"/>
    <n v="205343774"/>
    <s v="Action|Adventure"/>
    <x v="0"/>
    <n v="150000000"/>
    <n v="8.3000000000000007"/>
  </r>
  <r>
    <s v="Madagascar: Escape 2 Africa "/>
    <s v="Eric Darnell"/>
    <n v="89"/>
    <n v="179982968"/>
    <s v="Action|Adventure|Animation|Comedy|Family"/>
    <x v="0"/>
    <n v="150000000"/>
    <n v="6.7"/>
  </r>
  <r>
    <s v="Night at the Museum: Battle of the Smithsonian "/>
    <s v="Shawn Levy"/>
    <n v="105"/>
    <n v="177243721"/>
    <s v="Adventure|Comedy|Family|Fantasy"/>
    <x v="0"/>
    <n v="150000000"/>
    <n v="5.9"/>
  </r>
  <r>
    <s v="X-Men Origins: Wolverine "/>
    <s v="Gavin Hood"/>
    <n v="119"/>
    <n v="179883016"/>
    <s v="Action|Adventure|Fantasy|Sci-Fi|Thriller"/>
    <x v="0"/>
    <n v="150000000"/>
    <n v="6.7"/>
  </r>
  <r>
    <s v="The Matrix Revolutions "/>
    <s v="Lana Wachowski"/>
    <n v="129"/>
    <n v="139259759"/>
    <s v="Action|Sci-Fi"/>
    <x v="0"/>
    <n v="150000000"/>
    <n v="6.7"/>
  </r>
  <r>
    <s v="Frozen "/>
    <s v="Chris Buck"/>
    <n v="102"/>
    <n v="400736600"/>
    <s v="Adventure|Animation|Comedy|Family|Fantasy|Musical"/>
    <x v="0"/>
    <n v="150000000"/>
    <n v="7.6"/>
  </r>
  <r>
    <s v="The Matrix Reloaded "/>
    <s v="Lana Wachowski"/>
    <n v="138"/>
    <n v="281492479"/>
    <s v="Action|Sci-Fi"/>
    <x v="0"/>
    <n v="150000000"/>
    <n v="7.2"/>
  </r>
  <r>
    <s v="Thor: The Dark World "/>
    <s v="Alan Taylor"/>
    <n v="112"/>
    <n v="206360018"/>
    <s v="Action|Adventure|Fantasy"/>
    <x v="0"/>
    <n v="170000000"/>
    <n v="7.1"/>
  </r>
  <r>
    <s v="Mad Max: Fury Road "/>
    <s v="George Miller"/>
    <n v="120"/>
    <n v="153629485"/>
    <s v="Action|Adventure|Sci-Fi|Thriller"/>
    <x v="0"/>
    <n v="150000000"/>
    <n v="8.1"/>
  </r>
  <r>
    <s v="Angels &amp; Demons "/>
    <s v="Ron Howard"/>
    <n v="146"/>
    <n v="133375846"/>
    <s v="Mystery|Thriller"/>
    <x v="0"/>
    <n v="150000000"/>
    <n v="6.7"/>
  </r>
  <r>
    <s v="Thor "/>
    <s v="Kenneth Branagh"/>
    <n v="115"/>
    <n v="181015141"/>
    <s v="Action|Adventure|Fantasy"/>
    <x v="0"/>
    <n v="150000000"/>
    <n v="7"/>
  </r>
  <r>
    <s v="Bolt "/>
    <s v="Byron Howard"/>
    <n v="96"/>
    <n v="114053579"/>
    <s v="Adventure|Animation|Comedy|Drama|Family"/>
    <x v="0"/>
    <n v="150000000"/>
    <n v="6.9"/>
  </r>
  <r>
    <s v="G-Force "/>
    <s v="Hoyt Yeatman"/>
    <n v="88"/>
    <n v="119420252"/>
    <s v="Action|Adventure|Animation|Comedy|Family|Fantasy|Sci-Fi"/>
    <x v="0"/>
    <n v="150000000"/>
    <n v="5.0999999999999996"/>
  </r>
  <r>
    <s v="Wrath of the Titans "/>
    <s v="Jonathan Liebesman"/>
    <n v="99"/>
    <n v="83640426"/>
    <s v="Action|Adventure|Fantasy"/>
    <x v="0"/>
    <n v="150000000"/>
    <n v="5.8"/>
  </r>
  <r>
    <s v="Dark Shadows "/>
    <s v="Tim Burton"/>
    <n v="113"/>
    <n v="79711678"/>
    <s v="Comedy|Fantasy|Horror"/>
    <x v="0"/>
    <n v="100000000"/>
    <n v="6.2"/>
  </r>
  <r>
    <s v="Mission: Impossible - Rogue Nation "/>
    <s v="Christopher McQuarrie"/>
    <n v="131"/>
    <n v="195000874"/>
    <s v="Action|Adventure|Thriller"/>
    <x v="0"/>
    <n v="150000000"/>
    <n v="7.4"/>
  </r>
  <r>
    <s v="The Wolfman "/>
    <s v="Joe Johnston"/>
    <n v="119"/>
    <n v="61937495"/>
    <s v="Drama|Fantasy|Horror|Thriller"/>
    <x v="0"/>
    <n v="150000000"/>
    <n v="5.8"/>
  </r>
  <r>
    <s v="Bee Movie "/>
    <s v="Steve Hickner"/>
    <n v="91"/>
    <n v="126597121"/>
    <s v="Adventure|Animation|Comedy|Family"/>
    <x v="0"/>
    <n v="150000000"/>
    <n v="6.2"/>
  </r>
  <r>
    <s v="Kung Fu Panda 2 "/>
    <s v="Jennifer Yuh Nelson"/>
    <n v="90"/>
    <n v="165230261"/>
    <s v="Action|Adventure|Animation|Comedy|Family"/>
    <x v="0"/>
    <n v="150000000"/>
    <n v="7.3"/>
  </r>
  <r>
    <s v="The Last Airbender "/>
    <s v="M. Night Shyamalan"/>
    <n v="103"/>
    <n v="131564731"/>
    <s v="Action|Adventure|Family|Fantasy"/>
    <x v="0"/>
    <n v="150000000"/>
    <n v="4.2"/>
  </r>
  <r>
    <s v="Mission: Impossible III "/>
    <s v="J.J. Abrams"/>
    <n v="124"/>
    <n v="133382309"/>
    <s v="Action|Adventure|Thriller"/>
    <x v="0"/>
    <n v="150000000"/>
    <n v="6.9"/>
  </r>
  <r>
    <s v="White House Down "/>
    <s v="Roland Emmerich"/>
    <n v="131"/>
    <n v="73103784"/>
    <s v="Action|Drama|Thriller"/>
    <x v="0"/>
    <n v="150000000"/>
    <n v="6.4"/>
  </r>
  <r>
    <s v="Mars Needs Moms "/>
    <s v="Simon Wells"/>
    <n v="88"/>
    <n v="21379315"/>
    <s v="Action|Adventure|Animation|Comedy|Family|Sci-Fi"/>
    <x v="0"/>
    <n v="150000000"/>
    <n v="5.4"/>
  </r>
  <r>
    <s v="Flushed Away "/>
    <s v="David Bowers"/>
    <n v="85"/>
    <n v="64459316"/>
    <s v="Adventure|Animation|Comedy|Family"/>
    <x v="0"/>
    <n v="149000000"/>
    <n v="6.7"/>
  </r>
  <r>
    <s v="Pan "/>
    <s v="Joe Wright"/>
    <n v="111"/>
    <n v="34964818"/>
    <s v="Adventure|Family|Fantasy"/>
    <x v="0"/>
    <n v="150000000"/>
    <n v="5.8"/>
  </r>
  <r>
    <s v="Mr. Peabody &amp; Sherman "/>
    <s v="Rob Minkoff"/>
    <n v="92"/>
    <n v="111505642"/>
    <s v="Adventure|Animation|Comedy|Family|Sci-Fi"/>
    <x v="0"/>
    <n v="145000000"/>
    <n v="6.9"/>
  </r>
  <r>
    <s v="Troy "/>
    <s v="Wolfgang Petersen"/>
    <n v="196"/>
    <n v="133228348"/>
    <s v="Adventure"/>
    <x v="0"/>
    <n v="175000000"/>
    <n v="7.2"/>
  </r>
  <r>
    <s v="Madagascar 3: Europe's Most Wanted "/>
    <s v="Eric Darnell"/>
    <n v="93"/>
    <n v="216366733"/>
    <s v="Adventure|Animation|Comedy|Family"/>
    <x v="0"/>
    <n v="145000000"/>
    <n v="6.9"/>
  </r>
  <r>
    <s v="Die Another Day "/>
    <s v="Lee Tamahori"/>
    <n v="133"/>
    <n v="160201106"/>
    <s v="Action|Adventure|Thriller"/>
    <x v="0"/>
    <n v="142000000"/>
    <n v="6.1"/>
  </r>
  <r>
    <s v="Ghostbusters "/>
    <s v="Paul Feig"/>
    <n v="116"/>
    <n v="118099659"/>
    <s v="Action|Comedy|Fantasy|Sci-Fi"/>
    <x v="0"/>
    <n v="144000000"/>
    <n v="5.5"/>
  </r>
  <r>
    <s v="Armageddon "/>
    <s v="Michael Bay"/>
    <n v="153"/>
    <n v="201573391"/>
    <s v="Action|Adventure|Sci-Fi|Thriller"/>
    <x v="0"/>
    <n v="140000000"/>
    <n v="6.6"/>
  </r>
  <r>
    <s v="Men in Black II "/>
    <s v="Barry Sonnenfeld"/>
    <n v="88"/>
    <n v="190418803"/>
    <s v="Action|Adventure|Comedy|Family|Fantasy|Mystery|Sci-Fi"/>
    <x v="0"/>
    <n v="140000000"/>
    <n v="6.1"/>
  </r>
  <r>
    <s v="Beowulf "/>
    <s v="Robert Zemeckis"/>
    <n v="115"/>
    <n v="82161969"/>
    <s v="Action|Adventure|Animation|Fantasy"/>
    <x v="0"/>
    <n v="150000000"/>
    <n v="6.3"/>
  </r>
  <r>
    <s v="Kung Fu Panda 3 "/>
    <s v="Alessandro Carloni"/>
    <n v="95"/>
    <n v="143523463"/>
    <s v="Action|Adventure|Animation|Comedy|Family"/>
    <x v="0"/>
    <n v="145000000"/>
    <n v="7.2"/>
  </r>
  <r>
    <s v="Mission: Impossible - Ghost Protocol "/>
    <s v="Brad Bird"/>
    <n v="133"/>
    <n v="209364921"/>
    <s v="Action|Adventure|Thriller"/>
    <x v="0"/>
    <n v="145000000"/>
    <n v="7.4"/>
  </r>
  <r>
    <s v="Rise of the Guardians "/>
    <s v="Peter Ramsey"/>
    <n v="97"/>
    <n v="103400692"/>
    <s v="Adventure|Animation|Family|Fantasy"/>
    <x v="0"/>
    <n v="145000000"/>
    <n v="7.3"/>
  </r>
  <r>
    <s v="Fun with Dick and Jane "/>
    <s v="Dean Parisot"/>
    <n v="90"/>
    <n v="110332737"/>
    <s v="Comedy|Crime"/>
    <x v="0"/>
    <n v="100000000"/>
    <n v="6.1"/>
  </r>
  <r>
    <s v="The Last Samurai "/>
    <s v="Edward Zwick"/>
    <n v="154"/>
    <n v="111110575"/>
    <s v="Action|Drama|History|War"/>
    <x v="0"/>
    <n v="140000000"/>
    <n v="7.7"/>
  </r>
  <r>
    <s v="Exodus: Gods and Kings "/>
    <s v="Ridley Scott"/>
    <n v="150"/>
    <n v="65007045"/>
    <s v="Action|Adventure|Drama"/>
    <x v="0"/>
    <n v="140000000"/>
    <n v="6.1"/>
  </r>
  <r>
    <s v="Star Trek "/>
    <s v="J.J. Abrams"/>
    <n v="127"/>
    <n v="257704099"/>
    <s v="Action|Adventure|Sci-Fi"/>
    <x v="0"/>
    <n v="150000000"/>
    <n v="8"/>
  </r>
  <r>
    <s v="Spider-Man "/>
    <s v="Sam Raimi"/>
    <n v="121"/>
    <n v="403706375"/>
    <s v="Action|Adventure|Fantasy|Romance"/>
    <x v="0"/>
    <n v="139000000"/>
    <n v="7.3"/>
  </r>
  <r>
    <s v="How to Train Your Dragon 2 "/>
    <s v="Dean DeBlois"/>
    <n v="102"/>
    <n v="176997107"/>
    <s v="Action|Adventure|Animation|Comedy|Family|Fantasy"/>
    <x v="0"/>
    <n v="145000000"/>
    <n v="7.9"/>
  </r>
  <r>
    <s v="Gods of Egypt "/>
    <s v="Alex Proyas"/>
    <n v="126"/>
    <n v="31141074"/>
    <s v="Action|Adventure|Fantasy"/>
    <x v="0"/>
    <n v="140000000"/>
    <n v="5.5"/>
  </r>
  <r>
    <s v="Stealth "/>
    <s v="Rob Cohen"/>
    <n v="121"/>
    <n v="31704416"/>
    <s v="Action|Adventure|Sci-Fi|Thriller"/>
    <x v="0"/>
    <n v="135000000"/>
    <n v="5"/>
  </r>
  <r>
    <s v="Watchmen "/>
    <s v="Zack Snyder"/>
    <n v="215"/>
    <n v="107503316"/>
    <s v="Action|Drama|Mystery|Sci-Fi"/>
    <x v="0"/>
    <n v="130000000"/>
    <n v="7.7"/>
  </r>
  <r>
    <s v="Lethal Weapon 4 "/>
    <s v="Richard Donner"/>
    <n v="127"/>
    <n v="129734803"/>
    <s v="Action|Crime|Thriller"/>
    <x v="0"/>
    <n v="140000000"/>
    <n v="6.6"/>
  </r>
  <r>
    <s v="Hulk "/>
    <s v="Ang Lee"/>
    <n v="138"/>
    <n v="132122995"/>
    <s v="Action|Sci-Fi"/>
    <x v="0"/>
    <n v="137000000"/>
    <n v="5.7"/>
  </r>
  <r>
    <s v="G.I. Joe: Retaliation "/>
    <s v="Jon M. Chu"/>
    <n v="122"/>
    <n v="122512052"/>
    <s v="Action|Adventure|Sci-Fi|Thriller"/>
    <x v="0"/>
    <n v="130000000"/>
    <n v="5.8"/>
  </r>
  <r>
    <s v="Sahara "/>
    <s v="Breck Eisner"/>
    <n v="124"/>
    <n v="68642452"/>
    <s v="Action|Adventure|Comedy|Thriller"/>
    <x v="0"/>
    <n v="130000000"/>
    <n v="6"/>
  </r>
  <r>
    <s v="Final Fantasy: The Spirits Within "/>
    <s v="Hironobu Sakaguchi"/>
    <n v="106"/>
    <n v="32131830"/>
    <s v="Action|Adventure|Animation|Fantasy|Romance|Sci-Fi"/>
    <x v="0"/>
    <n v="137000000"/>
    <n v="6.4"/>
  </r>
  <r>
    <s v="Captain America: The First Avenger "/>
    <s v="Joe Johnston"/>
    <n v="124"/>
    <n v="176636816"/>
    <s v="Action|Adventure|Sci-Fi"/>
    <x v="0"/>
    <n v="140000000"/>
    <n v="6.9"/>
  </r>
  <r>
    <s v="The World Is Not Enough "/>
    <s v="Michael Apted"/>
    <n v="128"/>
    <n v="126930660"/>
    <s v="Action|Adventure|Thriller"/>
    <x v="0"/>
    <n v="135000000"/>
    <n v="6.4"/>
  </r>
  <r>
    <s v="Master and Commander: The Far Side of the World "/>
    <s v="Peter Weir"/>
    <n v="138"/>
    <n v="93926386"/>
    <s v="Action|Adventure|Drama|History|War"/>
    <x v="0"/>
    <n v="150000000"/>
    <n v="7.4"/>
  </r>
  <r>
    <s v="The Twilight Saga: Breaking Dawn - Part 2 "/>
    <s v="Bill Condon"/>
    <n v="115"/>
    <n v="292298923"/>
    <s v="Adventure|Drama|Fantasy|Romance"/>
    <x v="0"/>
    <n v="120000000"/>
    <n v="5.5"/>
  </r>
  <r>
    <s v="Happy Feet 2 "/>
    <s v="George Miller"/>
    <n v="100"/>
    <n v="63992328"/>
    <s v="Animation|Comedy|Family|Musical"/>
    <x v="0"/>
    <n v="135000000"/>
    <n v="5.9"/>
  </r>
  <r>
    <s v="The Incredible Hulk "/>
    <s v="Louis Leterrier"/>
    <n v="135"/>
    <n v="134518390"/>
    <s v="Action|Adventure|Sci-Fi"/>
    <x v="0"/>
    <n v="150000000"/>
    <n v="6.8"/>
  </r>
  <r>
    <s v="Miami Vice             "/>
    <m/>
    <n v="60"/>
    <m/>
    <s v="Action|Crime|Drama|Mystery|Thriller"/>
    <x v="0"/>
    <n v="1500000"/>
    <n v="7.5"/>
  </r>
  <r>
    <s v="The BFG "/>
    <s v="Steven Spielberg"/>
    <n v="117"/>
    <n v="52792307"/>
    <s v="Adventure|Family|Fantasy"/>
    <x v="0"/>
    <n v="140000000"/>
    <n v="6.8"/>
  </r>
  <r>
    <s v="The Revenant "/>
    <s v="Alejandro G. Iñárritu"/>
    <n v="156"/>
    <n v="183635922"/>
    <s v="Adventure|Drama|Thriller|Western"/>
    <x v="0"/>
    <n v="135000000"/>
    <n v="8.1"/>
  </r>
  <r>
    <s v="Turbo "/>
    <s v="David Soren"/>
    <n v="96"/>
    <n v="83024900"/>
    <s v="Adventure|Animation|Comedy|Family|Sport"/>
    <x v="0"/>
    <n v="135000000"/>
    <n v="6.5"/>
  </r>
  <r>
    <s v="Rango "/>
    <s v="Gore Verbinski"/>
    <n v="107"/>
    <n v="123207194"/>
    <s v="Adventure|Animation|Comedy|Family|Western"/>
    <x v="0"/>
    <n v="135000000"/>
    <n v="7.2"/>
  </r>
  <r>
    <s v="Penguins of Madagascar "/>
    <s v="Eric Darnell"/>
    <n v="92"/>
    <n v="83348920"/>
    <s v="Adventure|Animation|Comedy|Family"/>
    <x v="0"/>
    <n v="132000000"/>
    <n v="6.7"/>
  </r>
  <r>
    <s v="The Bourne Ultimatum "/>
    <s v="Paul Greengrass"/>
    <n v="115"/>
    <n v="227137090"/>
    <s v="Action|Mystery|Thriller"/>
    <x v="0"/>
    <n v="110000000"/>
    <n v="8.1"/>
  </r>
  <r>
    <s v="Kung Fu Panda "/>
    <s v="Mark Osborne"/>
    <n v="92"/>
    <n v="215395021"/>
    <s v="Action|Adventure|Animation|Comedy|Family"/>
    <x v="0"/>
    <n v="130000000"/>
    <n v="7.6"/>
  </r>
  <r>
    <s v="Ant-Man "/>
    <s v="Peyton Reed"/>
    <n v="117"/>
    <n v="180191634"/>
    <s v="Action|Adventure|Comedy|Sci-Fi"/>
    <x v="0"/>
    <n v="130000000"/>
    <n v="7.4"/>
  </r>
  <r>
    <s v="The Hunger Games: Catching Fire "/>
    <s v="Francis Lawrence"/>
    <n v="146"/>
    <n v="424645577"/>
    <s v="Adventure|Sci-Fi|Thriller"/>
    <x v="0"/>
    <n v="130000000"/>
    <n v="7.6"/>
  </r>
  <r>
    <s v="Home "/>
    <s v="Tim Johnson"/>
    <n v="94"/>
    <n v="177343675"/>
    <s v="Adventure|Animation|Comedy|Family|Fantasy|Sci-Fi"/>
    <x v="0"/>
    <n v="135000000"/>
    <n v="6.7"/>
  </r>
  <r>
    <s v="War of the Worlds "/>
    <s v="Steven Spielberg"/>
    <n v="116"/>
    <n v="234277056"/>
    <s v="Adventure|Sci-Fi|Thriller"/>
    <x v="0"/>
    <n v="132000000"/>
    <n v="6.5"/>
  </r>
  <r>
    <s v="Bad Boys II "/>
    <s v="Michael Bay"/>
    <n v="147"/>
    <n v="138396624"/>
    <s v="Action|Comedy|Crime|Thriller"/>
    <x v="0"/>
    <n v="130000000"/>
    <n v="6.6"/>
  </r>
  <r>
    <s v="Puss in Boots "/>
    <s v="Chris Miller"/>
    <n v="90"/>
    <n v="149234747"/>
    <s v="Action|Adventure|Animation|Comedy|Family|Fantasy"/>
    <x v="0"/>
    <n v="130000000"/>
    <n v="6.7"/>
  </r>
  <r>
    <s v="Salt "/>
    <s v="Phillip Noyce"/>
    <n v="101"/>
    <n v="118311368"/>
    <s v="Action|Crime|Mystery|Thriller"/>
    <x v="0"/>
    <n v="110000000"/>
    <n v="6.4"/>
  </r>
  <r>
    <s v="Noah "/>
    <s v="Darren Aronofsky"/>
    <n v="138"/>
    <n v="101160529"/>
    <s v="Action|Adventure|Drama"/>
    <x v="0"/>
    <n v="125000000"/>
    <n v="5.8"/>
  </r>
  <r>
    <s v="The Adventures of Tintin "/>
    <s v="Steven Spielberg"/>
    <n v="107"/>
    <n v="77564037"/>
    <s v="Action|Adventure|Family|Mystery"/>
    <x v="0"/>
    <n v="135000000"/>
    <n v="7.4"/>
  </r>
  <r>
    <s v="Harry Potter and the Prisoner of Azkaban "/>
    <s v="Alfonso Cuarón"/>
    <n v="142"/>
    <n v="249358727"/>
    <s v="Adventure|Family|Fantasy|Mystery"/>
    <x v="0"/>
    <n v="130000000"/>
    <n v="7.8"/>
  </r>
  <r>
    <s v="Australia "/>
    <s v="Baz Luhrmann"/>
    <n v="165"/>
    <n v="49551662"/>
    <s v="Adventure|Drama|Romance|War"/>
    <x v="0"/>
    <n v="130000000"/>
    <n v="6.6"/>
  </r>
  <r>
    <s v="After Earth "/>
    <s v="M. Night Shyamalan"/>
    <n v="100"/>
    <n v="60522097"/>
    <s v="Action|Adventure|Sci-Fi"/>
    <x v="0"/>
    <n v="130000000"/>
    <n v="4.9000000000000004"/>
  </r>
  <r>
    <s v="Dinosaur "/>
    <s v="Eric Leighton"/>
    <n v="82"/>
    <n v="137748063"/>
    <s v="Adventure|Animation|Family|Thriller"/>
    <x v="0"/>
    <n v="127500000"/>
    <n v="6.5"/>
  </r>
  <r>
    <s v="Harry Potter and the Deathly Hallows: Part II "/>
    <s v="Matt Birch"/>
    <m/>
    <m/>
    <s v="Action|Fantasy"/>
    <x v="0"/>
    <m/>
    <n v="7.5"/>
  </r>
  <r>
    <s v="Night at the Museum: Secret of the Tomb "/>
    <s v="Shawn Levy"/>
    <n v="98"/>
    <n v="113733726"/>
    <s v="Adventure|Comedy|Family|Fantasy"/>
    <x v="0"/>
    <n v="127000000"/>
    <n v="6.2"/>
  </r>
  <r>
    <s v="Megamind "/>
    <s v="Tom McGrath"/>
    <n v="95"/>
    <n v="148337537"/>
    <s v="Action|Animation|Comedy|Family|Sci-Fi"/>
    <x v="0"/>
    <n v="130000000"/>
    <n v="7.3"/>
  </r>
  <r>
    <s v="Harry Potter and the Sorcerer's Stone "/>
    <s v="Chris Columbus"/>
    <n v="159"/>
    <n v="317557891"/>
    <s v="Adventure|Family|Fantasy"/>
    <x v="0"/>
    <n v="125000000"/>
    <n v="7.5"/>
  </r>
  <r>
    <s v="R.I.P.D. "/>
    <s v="Robert Schwentke"/>
    <n v="96"/>
    <n v="33592415"/>
    <s v="Action|Comedy|Fantasy"/>
    <x v="0"/>
    <n v="130000000"/>
    <n v="5.6"/>
  </r>
  <r>
    <s v="Pirates of the Caribbean: The Curse of the Black Pearl "/>
    <s v="Gore Verbinski"/>
    <n v="143"/>
    <n v="305388685"/>
    <s v="Action|Adventure|Fantasy"/>
    <x v="0"/>
    <n v="140000000"/>
    <n v="8.1"/>
  </r>
  <r>
    <s v="Harry Potter and the Deathly Hallows: Part I "/>
    <s v="Matt Birch"/>
    <m/>
    <m/>
    <s v="Fantasy"/>
    <x v="0"/>
    <m/>
    <n v="6.4"/>
  </r>
  <r>
    <s v="The Hunger Games: Mockingjay - Part 1 "/>
    <s v="Francis Lawrence"/>
    <n v="123"/>
    <n v="337103873"/>
    <s v="Adventure|Sci-Fi|Thriller"/>
    <x v="0"/>
    <n v="125000000"/>
    <n v="6.7"/>
  </r>
  <r>
    <s v="The Da Vinci Code "/>
    <s v="Ron Howard"/>
    <n v="174"/>
    <n v="217536138"/>
    <s v="Mystery|Thriller"/>
    <x v="0"/>
    <n v="125000000"/>
    <n v="6.6"/>
  </r>
  <r>
    <s v="Rio 2 "/>
    <s v="Carlos Saldanha"/>
    <n v="101"/>
    <n v="131536019"/>
    <s v="Adventure|Animation|Comedy|Family|Musical"/>
    <x v="0"/>
    <n v="103000000"/>
    <n v="6.4"/>
  </r>
  <r>
    <s v="X-Men 2 "/>
    <s v="Bryan Singer"/>
    <n v="134"/>
    <n v="214948780"/>
    <s v="Action|Adventure|Fantasy|Sci-Fi|Thriller"/>
    <x v="0"/>
    <n v="110000000"/>
    <n v="7.5"/>
  </r>
  <r>
    <s v="Fast Five "/>
    <s v="Justin Lin"/>
    <n v="132"/>
    <n v="209805005"/>
    <s v="Action|Crime|Thriller"/>
    <x v="0"/>
    <n v="125000000"/>
    <n v="7.3"/>
  </r>
  <r>
    <s v="Sherlock Holmes: A Game of Shadows "/>
    <s v="Guy Ritchie"/>
    <n v="129"/>
    <n v="186830669"/>
    <s v="Action|Adventure|Crime|Mystery|Thriller"/>
    <x v="0"/>
    <n v="125000000"/>
    <n v="7.5"/>
  </r>
  <r>
    <s v="Clash of the Titans "/>
    <s v="Louis Leterrier"/>
    <n v="106"/>
    <n v="163192114"/>
    <s v="Action|Adventure|Fantasy"/>
    <x v="0"/>
    <n v="125000000"/>
    <n v="5.8"/>
  </r>
  <r>
    <s v="Total Recall "/>
    <s v="Paul Verhoeven"/>
    <n v="113"/>
    <n v="119412921"/>
    <s v="Action|Sci-Fi"/>
    <x v="0"/>
    <n v="65000000"/>
    <n v="7.5"/>
  </r>
  <r>
    <s v="The 13th Warrior "/>
    <s v="John McTiernan"/>
    <n v="102"/>
    <n v="32694788"/>
    <s v="Action|Adventure|History"/>
    <x v="0"/>
    <n v="85000000"/>
    <n v="6.6"/>
  </r>
  <r>
    <s v="The Bourne Legacy "/>
    <s v="Tony Gilroy"/>
    <n v="135"/>
    <n v="113165635"/>
    <s v="Action|Adventure|Thriller"/>
    <x v="0"/>
    <n v="125000000"/>
    <n v="6.7"/>
  </r>
  <r>
    <s v="Batman &amp; Robin "/>
    <s v="Joel Schumacher"/>
    <n v="125"/>
    <n v="107285004"/>
    <s v="Action"/>
    <x v="0"/>
    <n v="125000000"/>
    <n v="3.7"/>
  </r>
  <r>
    <s v="How the Grinch Stole Christmas "/>
    <s v="Ron Howard"/>
    <n v="110"/>
    <n v="260031035"/>
    <s v="Comedy|Family|Fantasy"/>
    <x v="0"/>
    <n v="123000000"/>
    <n v="6"/>
  </r>
  <r>
    <s v="The Day After Tomorrow "/>
    <s v="Roland Emmerich"/>
    <n v="124"/>
    <n v="186739919"/>
    <s v="Action|Adventure|Sci-Fi|Thriller"/>
    <x v="0"/>
    <n v="125000000"/>
    <n v="6.4"/>
  </r>
  <r>
    <s v="Mission: Impossible II "/>
    <s v="John Woo"/>
    <n v="123"/>
    <n v="215397307"/>
    <s v="Action|Adventure|Thriller"/>
    <x v="0"/>
    <n v="125000000"/>
    <n v="6.1"/>
  </r>
  <r>
    <s v="The Perfect Storm "/>
    <s v="Wolfgang Petersen"/>
    <n v="130"/>
    <n v="182618434"/>
    <s v="Action|Adventure|Drama|Thriller"/>
    <x v="0"/>
    <n v="140000000"/>
    <n v="6.4"/>
  </r>
  <r>
    <s v="Fantastic 4: Rise of the Silver Surfer "/>
    <s v="Tim Story"/>
    <n v="92"/>
    <n v="131920333"/>
    <s v="Action|Adventure|Sci-Fi|Thriller"/>
    <x v="0"/>
    <n v="130000000"/>
    <n v="5.6"/>
  </r>
  <r>
    <s v="Life of Pi "/>
    <s v="Ang Lee"/>
    <n v="127"/>
    <n v="124976634"/>
    <s v="Adventure|Drama|Fantasy"/>
    <x v="0"/>
    <n v="120000000"/>
    <n v="8"/>
  </r>
  <r>
    <s v="Ghost Rider "/>
    <s v="Mark Steven Johnson"/>
    <n v="123"/>
    <n v="115802596"/>
    <s v="Action|Fantasy|Thriller"/>
    <x v="0"/>
    <n v="110000000"/>
    <n v="5.2"/>
  </r>
  <r>
    <s v="Jason Bourne "/>
    <s v="Paul Greengrass"/>
    <n v="123"/>
    <n v="108521835"/>
    <s v="Action|Thriller"/>
    <x v="0"/>
    <n v="120000000"/>
    <n v="7.1"/>
  </r>
  <r>
    <s v="Charlie's Angels: Full Throttle "/>
    <s v="McG"/>
    <n v="107"/>
    <n v="100685880"/>
    <s v="Action|Adventure|Comedy|Crime"/>
    <x v="0"/>
    <n v="120000000"/>
    <n v="4.8"/>
  </r>
  <r>
    <s v="Prometheus "/>
    <s v="Ridley Scott"/>
    <n v="124"/>
    <n v="126464904"/>
    <s v="Adventure|Mystery|Sci-Fi"/>
    <x v="0"/>
    <n v="130000000"/>
    <n v="7"/>
  </r>
  <r>
    <s v="Stuart Little 2 "/>
    <s v="Rob Minkoff"/>
    <n v="77"/>
    <n v="64736114"/>
    <s v="Adventure|Animation|Comedy|Family|Fantasy"/>
    <x v="0"/>
    <n v="120000000"/>
    <n v="5.4"/>
  </r>
  <r>
    <s v="Elysium "/>
    <s v="Neill Blomkamp"/>
    <n v="109"/>
    <n v="93050117"/>
    <s v="Action|Drama|Sci-Fi|Thriller"/>
    <x v="0"/>
    <n v="115000000"/>
    <n v="6.6"/>
  </r>
  <r>
    <s v="The Chronicles of Riddick "/>
    <s v="David Twohy"/>
    <n v="134"/>
    <n v="57637485"/>
    <s v="Action|Adventure|Sci-Fi|Thriller"/>
    <x v="0"/>
    <n v="105000000"/>
    <n v="6.7"/>
  </r>
  <r>
    <s v="RoboCop "/>
    <s v="José Padilha"/>
    <n v="117"/>
    <n v="58607007"/>
    <s v="Action|Crime|Sci-Fi|Thriller"/>
    <x v="0"/>
    <n v="100000000"/>
    <n v="6.2"/>
  </r>
  <r>
    <s v="Speed Racer "/>
    <s v="Lana Wachowski"/>
    <n v="135"/>
    <n v="43929341"/>
    <s v="Action|Family|Sport"/>
    <x v="0"/>
    <n v="120000000"/>
    <n v="6.1"/>
  </r>
  <r>
    <s v="How Do You Know "/>
    <s v="James L. Brooks"/>
    <n v="121"/>
    <n v="30212620"/>
    <s v="Comedy|Drama|Romance"/>
    <x v="0"/>
    <n v="120000000"/>
    <n v="5.3"/>
  </r>
  <r>
    <s v="Knight and Day "/>
    <s v="James Mangold"/>
    <n v="117"/>
    <n v="76418654"/>
    <s v="Action|Comedy|Romance"/>
    <x v="0"/>
    <n v="117000000"/>
    <n v="6.3"/>
  </r>
  <r>
    <s v="Oblivion "/>
    <s v="Joseph Kosinski"/>
    <n v="124"/>
    <n v="89021735"/>
    <s v="Action|Adventure|Mystery|Sci-Fi"/>
    <x v="0"/>
    <n v="120000000"/>
    <n v="7"/>
  </r>
  <r>
    <s v="Star Wars: Episode III - Revenge of the Sith "/>
    <s v="George Lucas"/>
    <n v="140"/>
    <n v="380262555"/>
    <s v="Action|Adventure|Fantasy|Sci-Fi"/>
    <x v="0"/>
    <n v="113000000"/>
    <n v="7.6"/>
  </r>
  <r>
    <s v="Star Wars: Episode II - Attack of the Clones "/>
    <s v="George Lucas"/>
    <n v="142"/>
    <n v="310675583"/>
    <s v="Action|Adventure|Fantasy|Sci-Fi"/>
    <x v="0"/>
    <n v="115000000"/>
    <n v="6.7"/>
  </r>
  <r>
    <s v="Monsters, Inc. "/>
    <s v="Pete Docter"/>
    <n v="92"/>
    <n v="289907418"/>
    <s v="Adventure|Animation|Comedy|Family|Fantasy"/>
    <x v="0"/>
    <n v="115000000"/>
    <n v="8.1"/>
  </r>
  <r>
    <s v="The Wolverine "/>
    <s v="James Mangold"/>
    <n v="138"/>
    <n v="132550960"/>
    <s v="Action|Adventure|Sci-Fi|Thriller"/>
    <x v="0"/>
    <n v="120000000"/>
    <n v="6.7"/>
  </r>
  <r>
    <s v="Star Wars: Episode I - The Phantom Menace "/>
    <s v="George Lucas"/>
    <n v="136"/>
    <n v="474544677"/>
    <s v="Action|Adventure|Fantasy|Sci-Fi"/>
    <x v="0"/>
    <n v="115000000"/>
    <n v="6.5"/>
  </r>
  <r>
    <s v="The Croods "/>
    <s v="Kirk De Micco"/>
    <n v="98"/>
    <n v="187165546"/>
    <s v="Adventure|Animation|Comedy|Family|Fantasy"/>
    <x v="0"/>
    <n v="135000000"/>
    <n v="7.3"/>
  </r>
  <r>
    <s v="Asterix at the Olympic Games "/>
    <s v="Frédéric Forestier"/>
    <n v="116"/>
    <m/>
    <s v="Adventure|Comedy|Family|Fantasy"/>
    <x v="3"/>
    <n v="78000000"/>
    <n v="5.0999999999999996"/>
  </r>
  <r>
    <s v="Windtalkers "/>
    <s v="John Woo"/>
    <n v="153"/>
    <n v="40911830"/>
    <s v="Action|Drama|War"/>
    <x v="0"/>
    <n v="115000000"/>
    <n v="6"/>
  </r>
  <r>
    <s v="The Huntsman: Winter's War "/>
    <s v="Cedric Nicolas-Troyan"/>
    <n v="120"/>
    <n v="47952020"/>
    <s v="Action|Adventure|Drama|Fantasy"/>
    <x v="0"/>
    <n v="115000000"/>
    <n v="6.1"/>
  </r>
  <r>
    <s v="Teenage Mutant Ninja Turtles "/>
    <s v="Jonathan Liebesman"/>
    <n v="101"/>
    <n v="190871240"/>
    <s v="Action|Adventure|Comedy|Sci-Fi"/>
    <x v="0"/>
    <n v="125000000"/>
    <n v="5.9"/>
  </r>
  <r>
    <s v="Gravity "/>
    <s v="Alfonso Cuarón"/>
    <n v="91"/>
    <n v="274084951"/>
    <s v="Adventure|Drama|Sci-Fi|Thriller"/>
    <x v="0"/>
    <n v="100000000"/>
    <n v="7.8"/>
  </r>
  <r>
    <s v="Dante's Peak "/>
    <s v="Roger Donaldson"/>
    <n v="108"/>
    <n v="67155742"/>
    <s v="Action|Adventure|Thriller"/>
    <x v="0"/>
    <n v="116000000"/>
    <n v="5.8"/>
  </r>
  <r>
    <s v="Teenage Mutant Ninja Turtles: Out of the Shadows "/>
    <s v="Dave Green"/>
    <n v="112"/>
    <n v="81638674"/>
    <s v="Action|Adventure|Comedy|Sci-Fi"/>
    <x v="0"/>
    <n v="135000000"/>
    <n v="6.3"/>
  </r>
  <r>
    <s v="Fantastic Four "/>
    <s v="Josh Trank"/>
    <n v="100"/>
    <n v="56114221"/>
    <s v="Action|Adventure|Sci-Fi"/>
    <x v="0"/>
    <n v="120000000"/>
    <n v="4.3"/>
  </r>
  <r>
    <s v="Night at the Museum "/>
    <s v="Shawn Levy"/>
    <n v="108"/>
    <n v="250863268"/>
    <s v="Action|Adventure|Comedy|Family|Fantasy"/>
    <x v="0"/>
    <n v="110000000"/>
    <n v="6.4"/>
  </r>
  <r>
    <s v="San Andreas "/>
    <s v="Brad Peyton"/>
    <n v="114"/>
    <n v="155181732"/>
    <s v="Action|Adventure|Drama|Thriller"/>
    <x v="0"/>
    <n v="110000000"/>
    <n v="6.1"/>
  </r>
  <r>
    <s v="Tomorrow Never Dies "/>
    <s v="Roger Spottiswoode"/>
    <n v="119"/>
    <n v="125332007"/>
    <s v="Action|Adventure|Thriller"/>
    <x v="0"/>
    <n v="110000000"/>
    <n v="6.5"/>
  </r>
  <r>
    <s v="The Patriot "/>
    <s v="Roland Emmerich"/>
    <n v="142"/>
    <n v="113330342"/>
    <s v="Action|Drama|History|War"/>
    <x v="0"/>
    <n v="110000000"/>
    <n v="7.1"/>
  </r>
  <r>
    <s v="Ocean's Twelve "/>
    <s v="Steven Soderbergh"/>
    <n v="125"/>
    <n v="125531634"/>
    <s v="Crime|Thriller"/>
    <x v="0"/>
    <n v="110000000"/>
    <n v="6.4"/>
  </r>
  <r>
    <s v="Mr. &amp; Mrs. Smith "/>
    <s v="Doug Liman"/>
    <n v="126"/>
    <n v="186336103"/>
    <s v="Action|Comedy|Crime|Romance|Thriller"/>
    <x v="0"/>
    <n v="120000000"/>
    <n v="6.5"/>
  </r>
  <r>
    <s v="Insurgent "/>
    <s v="Robert Schwentke"/>
    <n v="119"/>
    <n v="129995817"/>
    <s v="Adventure|Sci-Fi|Thriller"/>
    <x v="0"/>
    <n v="110000000"/>
    <n v="6.3"/>
  </r>
  <r>
    <s v="The Aviator "/>
    <s v="Martin Scorsese"/>
    <n v="170"/>
    <n v="102608827"/>
    <s v="Biography|Drama"/>
    <x v="0"/>
    <n v="110000000"/>
    <n v="7.5"/>
  </r>
  <r>
    <s v="Gulliver's Travels "/>
    <s v="Rob Letterman"/>
    <n v="85"/>
    <n v="42776259"/>
    <s v="Adventure|Comedy|Family|Fantasy"/>
    <x v="0"/>
    <n v="112000000"/>
    <n v="4.9000000000000004"/>
  </r>
  <r>
    <s v="The Green Hornet "/>
    <s v="Michel Gondry"/>
    <n v="119"/>
    <n v="98780042"/>
    <s v="Action|Comedy|Crime|Sci-Fi|Thriller"/>
    <x v="0"/>
    <n v="120000000"/>
    <n v="5.8"/>
  </r>
  <r>
    <s v="The A-Team             "/>
    <m/>
    <n v="60"/>
    <m/>
    <s v="Action|Adventure|Crime"/>
    <x v="0"/>
    <m/>
    <n v="7.6"/>
  </r>
  <r>
    <s v="300: Rise of an Empire "/>
    <s v="Noam Murro"/>
    <n v="102"/>
    <n v="106369117"/>
    <s v="Action|Drama|Fantasy|War"/>
    <x v="0"/>
    <n v="110000000"/>
    <n v="6.2"/>
  </r>
  <r>
    <s v="The Smurfs "/>
    <s v="Raja Gosnell"/>
    <n v="103"/>
    <n v="142614158"/>
    <s v="Adventure|Animation|Comedy|Family|Fantasy"/>
    <x v="0"/>
    <n v="110000000"/>
    <n v="5.5"/>
  </r>
  <r>
    <s v="Home on the Range "/>
    <s v="Will Finn"/>
    <n v="76"/>
    <n v="50026353"/>
    <s v="Animation|Comedy|Family|Music|Western"/>
    <x v="0"/>
    <n v="110000000"/>
    <n v="5.4"/>
  </r>
  <r>
    <s v="Allegiant "/>
    <s v="Robert Schwentke"/>
    <n v="120"/>
    <n v="66002193"/>
    <s v="Action|Adventure|Mystery|Sci-Fi|Thriller"/>
    <x v="0"/>
    <n v="110000000"/>
    <n v="5.8"/>
  </r>
  <r>
    <s v="Real Steel "/>
    <s v="Shawn Levy"/>
    <n v="127"/>
    <n v="85463309"/>
    <s v="Action|Drama|Sci-Fi|Sport"/>
    <x v="0"/>
    <n v="110000000"/>
    <n v="7.1"/>
  </r>
  <r>
    <s v="The Smurfs 2 "/>
    <s v="Raja Gosnell"/>
    <n v="105"/>
    <n v="71017784"/>
    <s v="Adventure|Animation|Comedy|Family|Fantasy"/>
    <x v="0"/>
    <n v="105000000"/>
    <n v="5.4"/>
  </r>
  <r>
    <s v="Speed 2: Cruise Control "/>
    <s v="Jan de Bont"/>
    <n v="121"/>
    <n v="48068396"/>
    <s v="Action|Crime|Romance|Thriller"/>
    <x v="0"/>
    <n v="160000000"/>
    <n v="3.7"/>
  </r>
  <r>
    <s v="Ender's Game "/>
    <s v="Gavin Hood"/>
    <n v="114"/>
    <n v="61656849"/>
    <s v="Action|Sci-Fi"/>
    <x v="0"/>
    <n v="110000000"/>
    <n v="6.7"/>
  </r>
  <r>
    <s v="Live Free or Die Hard "/>
    <s v="Len Wiseman"/>
    <n v="129"/>
    <n v="134520804"/>
    <s v="Action|Adventure|Thriller"/>
    <x v="0"/>
    <n v="110000000"/>
    <n v="7.2"/>
  </r>
  <r>
    <s v="The Lord of the Rings: The Fellowship of the Ring "/>
    <s v="Peter Jackson"/>
    <n v="171"/>
    <n v="313837577"/>
    <s v="Action|Adventure|Drama|Fantasy"/>
    <x v="0"/>
    <n v="93000000"/>
    <n v="8.8000000000000007"/>
  </r>
  <r>
    <s v="Around the World in 80 Days "/>
    <s v="Frank Coraci"/>
    <n v="120"/>
    <n v="24004159"/>
    <s v="Action|Adventure|Comedy"/>
    <x v="0"/>
    <n v="110000000"/>
    <n v="5.8"/>
  </r>
  <r>
    <s v="Ali "/>
    <s v="Michael Mann"/>
    <n v="165"/>
    <n v="58183966"/>
    <s v="Biography|Drama|Sport"/>
    <x v="0"/>
    <n v="107000000"/>
    <n v="6.8"/>
  </r>
  <r>
    <s v="The Cat in the Hat "/>
    <s v="Bo Welch"/>
    <n v="82"/>
    <n v="100446895"/>
    <s v="Adventure|Comedy|Family|Fantasy"/>
    <x v="0"/>
    <n v="109000000"/>
    <n v="3.8"/>
  </r>
  <r>
    <s v="I, Robot "/>
    <s v="Alex Proyas"/>
    <n v="115"/>
    <n v="144795350"/>
    <s v="Action|Mystery|Sci-Fi|Thriller"/>
    <x v="0"/>
    <n v="120000000"/>
    <n v="7.1"/>
  </r>
  <r>
    <s v="Kingdom of Heaven "/>
    <s v="Ridley Scott"/>
    <n v="194"/>
    <n v="47396698"/>
    <s v="Action|Adventure|Drama|History|War"/>
    <x v="0"/>
    <n v="130000000"/>
    <n v="7.2"/>
  </r>
  <r>
    <s v="Stuart Little "/>
    <s v="Rob Minkoff"/>
    <n v="84"/>
    <n v="140015224"/>
    <s v="Adventure|Comedy|Family|Fantasy"/>
    <x v="0"/>
    <n v="133000000"/>
    <n v="5.9"/>
  </r>
  <r>
    <s v="The Princess and the Frog "/>
    <s v="Ron Clements"/>
    <n v="97"/>
    <n v="104374107"/>
    <s v="Animation|Family|Fantasy|Musical|Romance"/>
    <x v="0"/>
    <n v="105000000"/>
    <n v="7.1"/>
  </r>
  <r>
    <s v="The Martian "/>
    <s v="Ridley Scott"/>
    <n v="151"/>
    <n v="228430993"/>
    <s v="Adventure|Drama|Sci-Fi"/>
    <x v="0"/>
    <n v="108000000"/>
    <n v="8.1"/>
  </r>
  <r>
    <s v="10,000 B.C.             "/>
    <s v="Christopher Barnard"/>
    <n v="22"/>
    <m/>
    <s v="Comedy"/>
    <x v="1"/>
    <m/>
    <n v="7.2"/>
  </r>
  <r>
    <s v="The Island "/>
    <s v="Michael Bay"/>
    <n v="136"/>
    <n v="35799026"/>
    <s v="Action|Adventure|Romance|Sci-Fi|Thriller"/>
    <x v="0"/>
    <n v="126000000"/>
    <n v="6.9"/>
  </r>
  <r>
    <s v="Town &amp; Country "/>
    <s v="Peter Chelsom"/>
    <n v="104"/>
    <n v="6712451"/>
    <s v="Comedy|Romance"/>
    <x v="0"/>
    <n v="90000000"/>
    <n v="4.4000000000000004"/>
  </r>
  <r>
    <s v="Gone in Sixty Seconds "/>
    <s v="Dominic Sena"/>
    <n v="127"/>
    <n v="101643008"/>
    <s v="Action|Crime|Thriller"/>
    <x v="0"/>
    <n v="90000000"/>
    <n v="6.5"/>
  </r>
  <r>
    <s v="Gladiator "/>
    <s v="Ridley Scott"/>
    <n v="171"/>
    <n v="187670866"/>
    <s v="Action|Drama|Romance"/>
    <x v="0"/>
    <n v="103000000"/>
    <n v="8.5"/>
  </r>
  <r>
    <s v="Minority Report "/>
    <s v="Steven Spielberg"/>
    <n v="145"/>
    <n v="132014112"/>
    <s v="Action|Mystery|Sci-Fi|Thriller"/>
    <x v="0"/>
    <n v="102000000"/>
    <n v="7.7"/>
  </r>
  <r>
    <s v="Harry Potter and the Chamber of Secrets "/>
    <s v="Chris Columbus"/>
    <n v="174"/>
    <n v="261970615"/>
    <s v="Adventure|Family|Fantasy|Mystery"/>
    <x v="0"/>
    <n v="100000000"/>
    <n v="7.4"/>
  </r>
  <r>
    <s v="Casino Royale "/>
    <s v="Martin Campbell"/>
    <n v="144"/>
    <n v="167007184"/>
    <s v="Action|Adventure|Thriller"/>
    <x v="0"/>
    <n v="150000000"/>
    <n v="8"/>
  </r>
  <r>
    <s v="Planet of the Apes "/>
    <s v="Tim Burton"/>
    <n v="119"/>
    <n v="180011740"/>
    <s v="Action|Adventure|Sci-Fi|Thriller"/>
    <x v="0"/>
    <n v="100000000"/>
    <n v="5.7"/>
  </r>
  <r>
    <s v="Terminator 2: Judgment Day "/>
    <s v="James Cameron"/>
    <n v="153"/>
    <n v="204843350"/>
    <s v="Action|Sci-Fi"/>
    <x v="0"/>
    <n v="102000000"/>
    <n v="8.5"/>
  </r>
  <r>
    <s v="Public Enemies "/>
    <s v="Michael Mann"/>
    <n v="140"/>
    <n v="97030725"/>
    <s v="Biography|Crime|Drama|History|Romance"/>
    <x v="0"/>
    <n v="100000000"/>
    <n v="7"/>
  </r>
  <r>
    <s v="American Gangster "/>
    <s v="Ridley Scott"/>
    <n v="176"/>
    <n v="130127620"/>
    <s v="Biography|Crime|Drama"/>
    <x v="0"/>
    <n v="100000000"/>
    <n v="7.8"/>
  </r>
  <r>
    <s v="True Lies "/>
    <s v="James Cameron"/>
    <n v="141"/>
    <n v="146282411"/>
    <s v="Action|Comedy|Thriller"/>
    <x v="0"/>
    <n v="115000000"/>
    <n v="7.2"/>
  </r>
  <r>
    <s v="The Taking of Pelham 1 2 3 "/>
    <s v="Tony Scott"/>
    <n v="106"/>
    <n v="65452312"/>
    <s v="Action|Crime|Thriller"/>
    <x v="0"/>
    <n v="100000000"/>
    <n v="6.4"/>
  </r>
  <r>
    <s v="Little Fockers "/>
    <s v="Paul Weitz"/>
    <n v="98"/>
    <n v="148383780"/>
    <s v="Comedy|Romance"/>
    <x v="0"/>
    <n v="100000000"/>
    <n v="5.5"/>
  </r>
  <r>
    <s v="The Other Guys "/>
    <s v="Adam McKay"/>
    <n v="116"/>
    <n v="119219978"/>
    <s v="Action|Comedy|Crime"/>
    <x v="0"/>
    <n v="100000000"/>
    <n v="6.7"/>
  </r>
  <r>
    <s v="Eraser "/>
    <s v="Chuck Russell"/>
    <n v="115"/>
    <n v="101228120"/>
    <s v="Action|Drama|Mystery|Thriller"/>
    <x v="0"/>
    <n v="100000000"/>
    <n v="6.1"/>
  </r>
  <r>
    <s v="Django Unchained "/>
    <s v="Quentin Tarantino"/>
    <n v="165"/>
    <n v="162804648"/>
    <s v="Drama|Western"/>
    <x v="0"/>
    <n v="100000000"/>
    <n v="8.5"/>
  </r>
  <r>
    <s v="The Hunchback of Notre Dame "/>
    <s v="Gary Trousdale"/>
    <n v="91"/>
    <n v="100117603"/>
    <s v="Animation|Drama|Family|Musical|Romance"/>
    <x v="0"/>
    <n v="100000000"/>
    <n v="6.9"/>
  </r>
  <r>
    <s v="The Emperor's New Groove "/>
    <s v="Mark Dindal"/>
    <n v="78"/>
    <n v="89296573"/>
    <s v="Adventure|Animation|Comedy|Family|Fantasy"/>
    <x v="0"/>
    <n v="100000000"/>
    <n v="7.3"/>
  </r>
  <r>
    <s v="The Expendables 2 "/>
    <s v="Simon West"/>
    <n v="103"/>
    <n v="85017401"/>
    <s v="Action|Adventure|Thriller"/>
    <x v="0"/>
    <n v="92000000"/>
    <n v="6.7"/>
  </r>
  <r>
    <s v="National Treasure "/>
    <s v="Jon Turteltaub"/>
    <n v="131"/>
    <n v="173005002"/>
    <s v="Action|Adventure|Comedy|Family|Mystery"/>
    <x v="0"/>
    <n v="100000000"/>
    <n v="6.9"/>
  </r>
  <r>
    <s v="Eragon "/>
    <s v="Stefen Fangmeier"/>
    <n v="104"/>
    <n v="75030163"/>
    <s v="Action|Adventure|Family|Fantasy"/>
    <x v="0"/>
    <n v="100000000"/>
    <n v="5.0999999999999996"/>
  </r>
  <r>
    <s v="Where the Wild Things Are "/>
    <s v="Spike Jonze"/>
    <n v="101"/>
    <n v="77222184"/>
    <s v="Adventure|Drama|Family|Fantasy"/>
    <x v="0"/>
    <n v="100000000"/>
    <n v="6.8"/>
  </r>
  <r>
    <s v="Epic "/>
    <s v="Chris Wedge"/>
    <n v="102"/>
    <n v="107515297"/>
    <s v="Adventure|Animation|Family|Fantasy"/>
    <x v="0"/>
    <n v="100000000"/>
    <n v="6.7"/>
  </r>
  <r>
    <s v="The Tourist "/>
    <s v="Florian Henckel von Donnersmarck"/>
    <n v="103"/>
    <n v="67631157"/>
    <s v="Action|Romance|Thriller"/>
    <x v="0"/>
    <n v="100000000"/>
    <n v="6"/>
  </r>
  <r>
    <s v="End of Days "/>
    <s v="Peter Hyams"/>
    <n v="121"/>
    <n v="66862068"/>
    <s v="Action|Fantasy|Horror|Mystery"/>
    <x v="0"/>
    <n v="83000000"/>
    <n v="5.7"/>
  </r>
  <r>
    <s v="Blood Diamond "/>
    <s v="Edward Zwick"/>
    <n v="143"/>
    <n v="57366262"/>
    <s v="Adventure|Drama|Thriller"/>
    <x v="0"/>
    <n v="100000000"/>
    <n v="8"/>
  </r>
  <r>
    <s v="The Wolf of Wall Street "/>
    <s v="Martin Scorsese"/>
    <n v="240"/>
    <n v="116866727"/>
    <s v="Biography|Comedy|Crime|Drama"/>
    <x v="0"/>
    <n v="100000000"/>
    <n v="8.1999999999999993"/>
  </r>
  <r>
    <s v="Batman Forever "/>
    <s v="Joel Schumacher"/>
    <n v="121"/>
    <n v="184031112"/>
    <s v="Action|Adventure|Fantasy"/>
    <x v="0"/>
    <n v="100000000"/>
    <n v="5.4"/>
  </r>
  <r>
    <s v="Starship Troopers "/>
    <s v="Paul Verhoeven"/>
    <n v="129"/>
    <n v="54700065"/>
    <s v="Action|Sci-Fi|War"/>
    <x v="0"/>
    <n v="105000000"/>
    <n v="7.2"/>
  </r>
  <r>
    <s v="Cloud Atlas "/>
    <s v="Tom Tykwer"/>
    <n v="172"/>
    <n v="27098580"/>
    <s v="Drama|Sci-Fi"/>
    <x v="0"/>
    <n v="102000000"/>
    <n v="7.5"/>
  </r>
  <r>
    <s v="Legend of the Guardians: The Owls of Ga'Hoole "/>
    <s v="Zack Snyder"/>
    <n v="101"/>
    <n v="55673333"/>
    <s v="Action|Adventure|Animation|Family|Fantasy"/>
    <x v="0"/>
    <n v="80000000"/>
    <n v="7"/>
  </r>
  <r>
    <s v="Catwoman "/>
    <s v="Pitof"/>
    <n v="87"/>
    <n v="40198710"/>
    <s v="Action|Crime|Fantasy|Romance|Thriller"/>
    <x v="0"/>
    <n v="100000000"/>
    <n v="3.3"/>
  </r>
  <r>
    <s v="Hercules "/>
    <s v="Brett Ratner"/>
    <n v="101"/>
    <n v="72660029"/>
    <s v="Action|Adventure"/>
    <x v="0"/>
    <n v="100000000"/>
    <n v="6"/>
  </r>
  <r>
    <s v="Treasure Planet "/>
    <s v="Ron Clements"/>
    <n v="95"/>
    <n v="38120554"/>
    <s v="Adventure|Animation|Family|Sci-Fi"/>
    <x v="0"/>
    <n v="140000000"/>
    <n v="7.1"/>
  </r>
  <r>
    <s v="Land of the Lost "/>
    <s v="Brad Silberling"/>
    <n v="102"/>
    <n v="49392095"/>
    <s v="Adventure|Comedy|Sci-Fi"/>
    <x v="0"/>
    <n v="100000000"/>
    <n v="5.4"/>
  </r>
  <r>
    <s v="The Expendables 3 "/>
    <s v="Patrick Hughes"/>
    <n v="131"/>
    <n v="39292022"/>
    <s v="Action|Adventure|Thriller"/>
    <x v="0"/>
    <n v="90000000"/>
    <n v="6.1"/>
  </r>
  <r>
    <s v="Point Break "/>
    <s v="Ericson Core"/>
    <n v="114"/>
    <n v="28772222"/>
    <s v="Action|Crime|Sport|Thriller"/>
    <x v="0"/>
    <n v="105000000"/>
    <n v="5.3"/>
  </r>
  <r>
    <s v="Son of the Mask "/>
    <s v="Lawrence Guterman"/>
    <n v="94"/>
    <n v="17010646"/>
    <s v="Comedy|Family|Fantasy"/>
    <x v="0"/>
    <n v="84000000"/>
    <n v="2.2000000000000002"/>
  </r>
  <r>
    <s v="In the Heart of the Sea "/>
    <s v="Ron Howard"/>
    <n v="122"/>
    <n v="24985612"/>
    <s v="Action|Adventure|Biography|Drama|History|Thriller"/>
    <x v="0"/>
    <n v="100000000"/>
    <n v="7"/>
  </r>
  <r>
    <s v="The Adventures of Pluto Nash "/>
    <s v="Ron Underwood"/>
    <n v="95"/>
    <n v="4411102"/>
    <s v="Action|Comedy|Sci-Fi"/>
    <x v="0"/>
    <n v="100000000"/>
    <n v="3.8"/>
  </r>
  <r>
    <s v="Green Zone "/>
    <s v="Paul Greengrass"/>
    <n v="115"/>
    <n v="35024475"/>
    <s v="Action|Drama|Thriller|War"/>
    <x v="0"/>
    <n v="100000000"/>
    <n v="6.9"/>
  </r>
  <r>
    <s v="The Peanuts Movie "/>
    <s v="Steve Martino"/>
    <n v="88"/>
    <n v="130174897"/>
    <s v="Adventure|Animation|Comedy|Family"/>
    <x v="0"/>
    <n v="99000000"/>
    <n v="7.2"/>
  </r>
  <r>
    <s v="The Spanish Prisoner "/>
    <s v="David Mamet"/>
    <n v="110"/>
    <n v="10200000"/>
    <s v="Drama|Mystery|Thriller"/>
    <x v="0"/>
    <n v="10000000"/>
    <n v="7.3"/>
  </r>
  <r>
    <s v="The Mummy Returns "/>
    <s v="Stephen Sommers"/>
    <n v="130"/>
    <n v="202007640"/>
    <s v="Action|Adventure|Fantasy|Thriller"/>
    <x v="0"/>
    <n v="98000000"/>
    <n v="6.3"/>
  </r>
  <r>
    <s v="Gangs of New York "/>
    <s v="Martin Scorsese"/>
    <n v="216"/>
    <n v="77679638"/>
    <s v="Crime|Drama"/>
    <x v="0"/>
    <n v="100000000"/>
    <n v="7.5"/>
  </r>
  <r>
    <s v="The Flowers of War "/>
    <s v="Yimou Zhang"/>
    <n v="146"/>
    <n v="9213"/>
    <s v="Drama|History|Romance|War"/>
    <x v="4"/>
    <n v="94000000"/>
    <n v="7.6"/>
  </r>
  <r>
    <s v="Surf's Up "/>
    <s v="Ash Brannon"/>
    <n v="85"/>
    <n v="58867694"/>
    <s v="Animation|Comedy|Family|Sport"/>
    <x v="0"/>
    <n v="100000000"/>
    <n v="6.8"/>
  </r>
  <r>
    <s v="The Stepford Wives "/>
    <s v="Frank Oz"/>
    <n v="93"/>
    <n v="59475623"/>
    <s v="Comedy|Sci-Fi|Thriller"/>
    <x v="0"/>
    <n v="90000000"/>
    <n v="5.2"/>
  </r>
  <r>
    <s v="Black Hawk Down "/>
    <s v="Ridley Scott"/>
    <n v="152"/>
    <n v="108638745"/>
    <s v="Drama|History|War"/>
    <x v="0"/>
    <n v="92000000"/>
    <n v="7.7"/>
  </r>
  <r>
    <s v="The Campaign "/>
    <s v="Jay Roach"/>
    <n v="85"/>
    <n v="86897182"/>
    <s v="Comedy"/>
    <x v="0"/>
    <n v="95000000"/>
    <n v="6.2"/>
  </r>
  <r>
    <s v="The Fifth Element "/>
    <s v="Luc Besson"/>
    <n v="126"/>
    <n v="63540020"/>
    <s v="Action|Adventure|Sci-Fi"/>
    <x v="0"/>
    <n v="93000000"/>
    <n v="7.7"/>
  </r>
  <r>
    <s v="Sex and the City 2 "/>
    <s v="Michael Patrick King"/>
    <n v="146"/>
    <n v="95328937"/>
    <s v="Comedy|Drama|Romance"/>
    <x v="0"/>
    <n v="100000000"/>
    <n v="4.3"/>
  </r>
  <r>
    <s v="The Road to El Dorado "/>
    <s v="Bibo Bergeron"/>
    <n v="89"/>
    <n v="50802661"/>
    <s v="Adventure|Animation|Comedy|Family|Romance"/>
    <x v="0"/>
    <n v="95000000"/>
    <n v="6.9"/>
  </r>
  <r>
    <s v="Ice Age: Continental Drift "/>
    <s v="Steve Martino"/>
    <n v="88"/>
    <n v="161317423"/>
    <s v="Adventure|Animation|Comedy|Family"/>
    <x v="0"/>
    <n v="95000000"/>
    <n v="6.6"/>
  </r>
  <r>
    <s v="Cinderella "/>
    <s v="Kenneth Branagh"/>
    <n v="105"/>
    <n v="201148159"/>
    <s v="Drama|Family|Fantasy|Romance"/>
    <x v="0"/>
    <n v="95000000"/>
    <n v="7"/>
  </r>
  <r>
    <s v="The Lovely Bones "/>
    <s v="Peter Jackson"/>
    <n v="135"/>
    <n v="43982842"/>
    <s v="Drama|Fantasy|Thriller"/>
    <x v="0"/>
    <n v="65000000"/>
    <n v="6.7"/>
  </r>
  <r>
    <s v="Finding Nemo "/>
    <s v="Andrew Stanton"/>
    <n v="100"/>
    <n v="380838870"/>
    <s v="Adventure|Animation|Comedy|Family"/>
    <x v="0"/>
    <n v="94000000"/>
    <n v="8.1999999999999993"/>
  </r>
  <r>
    <s v="The Lord of the Rings: The Return of the King "/>
    <s v="Peter Jackson"/>
    <n v="192"/>
    <n v="377019252"/>
    <s v="Action|Adventure|Drama|Fantasy"/>
    <x v="0"/>
    <n v="94000000"/>
    <n v="8.9"/>
  </r>
  <r>
    <s v="The Lord of the Rings: The Two Towers "/>
    <s v="Peter Jackson"/>
    <n v="172"/>
    <n v="340478898"/>
    <s v="Action|Adventure|Drama|Fantasy"/>
    <x v="0"/>
    <n v="94000000"/>
    <n v="8.6999999999999993"/>
  </r>
  <r>
    <s v="Seventh Son "/>
    <s v="Sergey Bodrov"/>
    <n v="102"/>
    <n v="17176900"/>
    <s v="Action|Adventure|Fantasy"/>
    <x v="0"/>
    <n v="95000000"/>
    <n v="5.5"/>
  </r>
  <r>
    <s v="Lara Croft: Tomb Raider "/>
    <s v="Simon West"/>
    <n v="100"/>
    <n v="131144183"/>
    <s v="Action|Adventure|Fantasy|Thriller"/>
    <x v="0"/>
    <n v="115000000"/>
    <n v="5.7"/>
  </r>
  <r>
    <s v="Transcendence "/>
    <s v="Wally Pfister"/>
    <n v="119"/>
    <n v="23014504"/>
    <s v="Drama|Mystery|Romance|Sci-Fi|Thriller"/>
    <x v="0"/>
    <n v="100000000"/>
    <n v="6.3"/>
  </r>
  <r>
    <s v="Jurassic Park III "/>
    <s v="Joe Johnston"/>
    <n v="92"/>
    <n v="181166115"/>
    <s v="Action|Adventure|Sci-Fi|Thriller"/>
    <x v="0"/>
    <n v="93000000"/>
    <n v="5.9"/>
  </r>
  <r>
    <s v="Rise of the Planet of the Apes "/>
    <s v="Rupert Wyatt"/>
    <n v="105"/>
    <n v="176740650"/>
    <s v="Action|Drama|Sci-Fi|Thriller"/>
    <x v="0"/>
    <n v="93000000"/>
    <n v="7.6"/>
  </r>
  <r>
    <s v="The Spiderwick Chronicles "/>
    <s v="Mark Waters"/>
    <n v="107"/>
    <n v="71148699"/>
    <s v="Adventure|Family|Fantasy"/>
    <x v="0"/>
    <n v="90000000"/>
    <n v="6.6"/>
  </r>
  <r>
    <s v="A Good Day to Die Hard "/>
    <s v="John Moore"/>
    <n v="101"/>
    <n v="67344392"/>
    <s v="Action|Thriller"/>
    <x v="0"/>
    <n v="92000000"/>
    <n v="5.3"/>
  </r>
  <r>
    <s v="The Alamo "/>
    <s v="John Lee Hancock"/>
    <n v="137"/>
    <n v="22406362"/>
    <s v="Drama|History|War|Western"/>
    <x v="0"/>
    <n v="107000000"/>
    <n v="6"/>
  </r>
  <r>
    <s v="The Incredibles "/>
    <s v="Brad Bird"/>
    <n v="115"/>
    <n v="261437578"/>
    <s v="Action|Adventure|Animation|Family"/>
    <x v="0"/>
    <n v="92000000"/>
    <n v="8"/>
  </r>
  <r>
    <s v="Cutthroat Island "/>
    <s v="Renny Harlin"/>
    <n v="124"/>
    <n v="11000000"/>
    <s v="Action|Adventure|Comedy"/>
    <x v="0"/>
    <n v="98000000"/>
    <n v="5.6"/>
  </r>
  <r>
    <s v="Percy Jackson &amp; the Olympians: The Lightning Thief "/>
    <s v="Chris Columbus"/>
    <n v="118"/>
    <n v="88761720"/>
    <s v="Adventure|Family|Fantasy"/>
    <x v="0"/>
    <n v="95000000"/>
    <n v="5.9"/>
  </r>
  <r>
    <s v="Men in Black "/>
    <s v="Barry Sonnenfeld"/>
    <n v="98"/>
    <n v="250147615"/>
    <s v="Adventure|Comedy|Family|Mystery|Sci-Fi"/>
    <x v="0"/>
    <n v="90000000"/>
    <n v="7.3"/>
  </r>
  <r>
    <s v="Toy Story 2 "/>
    <s v="John Lasseter"/>
    <n v="82"/>
    <n v="245823397"/>
    <s v="Adventure|Animation|Comedy|Family|Fantasy"/>
    <x v="0"/>
    <n v="90000000"/>
    <n v="7.9"/>
  </r>
  <r>
    <s v="Unstoppable "/>
    <s v="Tony Scott"/>
    <n v="98"/>
    <n v="81557479"/>
    <s v="Action|Thriller"/>
    <x v="0"/>
    <n v="100000000"/>
    <n v="6.8"/>
  </r>
  <r>
    <s v="Rush Hour 2 "/>
    <s v="Brett Ratner"/>
    <n v="90"/>
    <n v="226138454"/>
    <s v="Action|Comedy|Crime|Thriller"/>
    <x v="0"/>
    <n v="90000000"/>
    <n v="6.6"/>
  </r>
  <r>
    <s v="What Lies Beneath "/>
    <s v="Robert Zemeckis"/>
    <n v="130"/>
    <n v="155370362"/>
    <s v="Drama|Fantasy|Horror|Mystery|Thriller"/>
    <x v="0"/>
    <n v="100000000"/>
    <n v="6.6"/>
  </r>
  <r>
    <s v="Cloudy with a Chance of Meatballs "/>
    <s v="Phil Lord"/>
    <n v="90"/>
    <n v="124870275"/>
    <s v="Animation|Comedy|Family|Sci-Fi"/>
    <x v="0"/>
    <n v="100000000"/>
    <n v="7"/>
  </r>
  <r>
    <s v="Ice Age: Dawn of the Dinosaurs "/>
    <s v="Carlos Saldanha"/>
    <n v="94"/>
    <n v="196573705"/>
    <s v="Action|Adventure|Animation|Comedy|Family"/>
    <x v="0"/>
    <n v="90000000"/>
    <n v="7"/>
  </r>
  <r>
    <s v="The Secret Life of Walter Mitty "/>
    <s v="Ben Stiller"/>
    <n v="114"/>
    <n v="58229120"/>
    <s v="Adventure|Comedy|Drama|Fantasy|Romance"/>
    <x v="0"/>
    <n v="90000000"/>
    <n v="7.3"/>
  </r>
  <r>
    <s v="Charlie's Angels "/>
    <s v="McG"/>
    <n v="94"/>
    <n v="125305545"/>
    <s v="Action|Adventure|Comedy|Crime|Thriller"/>
    <x v="0"/>
    <n v="92000000"/>
    <n v="5.5"/>
  </r>
  <r>
    <s v="The Departed "/>
    <s v="Martin Scorsese"/>
    <n v="151"/>
    <n v="132373442"/>
    <s v="Crime|Drama|Thriller"/>
    <x v="0"/>
    <n v="90000000"/>
    <n v="8.5"/>
  </r>
  <r>
    <s v="Mulan "/>
    <s v="Tony Bancroft"/>
    <n v="88"/>
    <n v="120618403"/>
    <s v="Adventure|Animation|Family|Fantasy|Musical|War"/>
    <x v="0"/>
    <n v="90000000"/>
    <n v="7.5"/>
  </r>
  <r>
    <s v="Tropic Thunder "/>
    <s v="Ben Stiller"/>
    <n v="121"/>
    <n v="110416702"/>
    <s v="Action|Comedy"/>
    <x v="0"/>
    <n v="92000000"/>
    <n v="7"/>
  </r>
  <r>
    <s v="The Girl with the Dragon Tattoo "/>
    <s v="David Fincher"/>
    <n v="158"/>
    <n v="102515793"/>
    <s v="Crime|Drama|Mystery|Thriller"/>
    <x v="0"/>
    <n v="90000000"/>
    <n v="7.8"/>
  </r>
  <r>
    <s v="Die Hard with a Vengeance "/>
    <s v="John McTiernan"/>
    <n v="128"/>
    <n v="100012500"/>
    <s v="Action|Adventure|Thriller"/>
    <x v="0"/>
    <n v="90000000"/>
    <n v="7.6"/>
  </r>
  <r>
    <s v="Sherlock Holmes "/>
    <s v="Guy Ritchie"/>
    <n v="128"/>
    <n v="209019489"/>
    <s v="Action|Adventure|Crime|Mystery|Thriller"/>
    <x v="0"/>
    <n v="90000000"/>
    <n v="7.6"/>
  </r>
  <r>
    <s v="Ben-Hur "/>
    <s v="Timur Bekmambetov"/>
    <n v="141"/>
    <m/>
    <s v="Adventure|Drama|History"/>
    <x v="0"/>
    <m/>
    <n v="6.1"/>
  </r>
  <r>
    <s v="Atlantis: The Lost Empire "/>
    <s v="Gary Trousdale"/>
    <n v="95"/>
    <n v="84037039"/>
    <s v="Action|Adventure|Animation|Family|Fantasy|Sci-Fi"/>
    <x v="0"/>
    <n v="120000000"/>
    <n v="6.8"/>
  </r>
  <r>
    <s v="Alvin and the Chipmunks: The Road Chip "/>
    <s v="Walt Becker"/>
    <n v="92"/>
    <n v="85884815"/>
    <s v="Adventure|Animation|Comedy|Family|Fantasy|Music"/>
    <x v="0"/>
    <n v="90000000"/>
    <n v="5"/>
  </r>
  <r>
    <s v="Valkyrie "/>
    <s v="Bryan Singer"/>
    <n v="121"/>
    <n v="83077470"/>
    <s v="Drama|History|Thriller|War"/>
    <x v="0"/>
    <n v="75000000"/>
    <n v="7.1"/>
  </r>
  <r>
    <s v="You Don't Mess with the Zohan "/>
    <s v="Dennis Dugan"/>
    <n v="113"/>
    <n v="100018837"/>
    <s v="Action|Comedy"/>
    <x v="0"/>
    <n v="90000000"/>
    <n v="5.5"/>
  </r>
  <r>
    <s v="Pixels "/>
    <s v="Chris Columbus"/>
    <n v="106"/>
    <n v="78747585"/>
    <s v="Action|Animation|Comedy|Sci-Fi"/>
    <x v="0"/>
    <n v="88000000"/>
    <n v="5.6"/>
  </r>
  <r>
    <s v="A.I. Artificial Intelligence "/>
    <s v="Steven Spielberg"/>
    <n v="146"/>
    <n v="78616689"/>
    <s v="Adventure|Drama|Sci-Fi"/>
    <x v="0"/>
    <n v="100000000"/>
    <n v="7.1"/>
  </r>
  <r>
    <s v="The Haunted Mansion "/>
    <s v="Rob Minkoff"/>
    <n v="88"/>
    <n v="75817994"/>
    <s v="Comedy|Family|Fantasy|Horror|Mystery"/>
    <x v="0"/>
    <n v="90000000"/>
    <n v="4.9000000000000004"/>
  </r>
  <r>
    <s v="Contact "/>
    <s v="Robert Zemeckis"/>
    <n v="150"/>
    <n v="100853835"/>
    <s v="Drama|Mystery|Sci-Fi|Thriller"/>
    <x v="0"/>
    <n v="90000000"/>
    <n v="7.4"/>
  </r>
  <r>
    <s v="Hollow Man "/>
    <s v="Paul Verhoeven"/>
    <n v="119"/>
    <n v="73209340"/>
    <s v="Action|Horror|Sci-Fi|Thriller"/>
    <x v="0"/>
    <n v="95000000"/>
    <n v="5.7"/>
  </r>
  <r>
    <s v="The Interpreter "/>
    <s v="Sydney Pollack"/>
    <n v="128"/>
    <n v="72515360"/>
    <s v="Crime|Mystery|Thriller"/>
    <x v="5"/>
    <n v="80000000"/>
    <n v="6.4"/>
  </r>
  <r>
    <s v="Percy Jackson: Sea of Monsters "/>
    <s v="Thor Freudenthal"/>
    <n v="106"/>
    <n v="68558662"/>
    <s v="Adventure|Family|Fantasy"/>
    <x v="0"/>
    <n v="90000000"/>
    <n v="5.9"/>
  </r>
  <r>
    <s v="Lara Croft Tomb Raider: The Cradle of Life "/>
    <s v="Jan de Bont"/>
    <n v="117"/>
    <n v="65653758"/>
    <s v="Action|Adventure|Fantasy"/>
    <x v="0"/>
    <n v="95000000"/>
    <n v="5.5"/>
  </r>
  <r>
    <s v="Now You See Me 2 "/>
    <s v="Jon M. Chu"/>
    <n v="129"/>
    <n v="64685359"/>
    <s v="Action|Adventure|Comedy|Crime|Mystery|Thriller"/>
    <x v="0"/>
    <n v="90000000"/>
    <n v="6.9"/>
  </r>
  <r>
    <s v="The Saint "/>
    <s v="Phillip Noyce"/>
    <n v="116"/>
    <n v="61355436"/>
    <s v="Action|Adventure|Romance|Sci-Fi|Thriller"/>
    <x v="0"/>
    <n v="68000000"/>
    <n v="6.2"/>
  </r>
  <r>
    <s v="Spy Game "/>
    <s v="Tony Scott"/>
    <n v="114"/>
    <n v="26871"/>
    <s v="Action|Crime|Thriller"/>
    <x v="0"/>
    <n v="92000000"/>
    <n v="7"/>
  </r>
  <r>
    <s v="Mission to Mars "/>
    <s v="Brian De Palma"/>
    <n v="114"/>
    <n v="60874615"/>
    <s v="Adventure|Sci-Fi|Thriller"/>
    <x v="0"/>
    <n v="90000000"/>
    <n v="5.6"/>
  </r>
  <r>
    <s v="Rio "/>
    <s v="Carlos Saldanha"/>
    <n v="96"/>
    <n v="143618384"/>
    <s v="Adventure|Animation|Comedy|Family|Musical"/>
    <x v="0"/>
    <n v="90000000"/>
    <n v="7"/>
  </r>
  <r>
    <s v="Bicentennial Man "/>
    <s v="Chris Columbus"/>
    <n v="132"/>
    <n v="58220776"/>
    <s v="Comedy|Drama|Sci-Fi"/>
    <x v="0"/>
    <n v="100000000"/>
    <n v="6.8"/>
  </r>
  <r>
    <s v="Volcano "/>
    <s v="Mick Jackson"/>
    <n v="104"/>
    <n v="47474112"/>
    <s v="Action|Drama|Sci-Fi|Thriller"/>
    <x v="0"/>
    <n v="90000000"/>
    <n v="5.4"/>
  </r>
  <r>
    <s v="The Devil's Own "/>
    <s v="Alan J. Pakula"/>
    <n v="111"/>
    <n v="42877165"/>
    <s v="Action|Crime|Drama|Thriller"/>
    <x v="0"/>
    <n v="86000000"/>
    <n v="6.1"/>
  </r>
  <r>
    <s v="K-19: The Widowmaker "/>
    <s v="Kathryn Bigelow"/>
    <n v="138"/>
    <n v="35168677"/>
    <s v="Drama|History|Thriller|War"/>
    <x v="0"/>
    <n v="100000000"/>
    <n v="6.7"/>
  </r>
  <r>
    <s v="Conan the Barbarian "/>
    <s v="John Milius"/>
    <n v="129"/>
    <n v="37567440"/>
    <s v="Adventure|Fantasy"/>
    <x v="0"/>
    <n v="20000000"/>
    <n v="6.9"/>
  </r>
  <r>
    <s v="Cinderella Man "/>
    <s v="Ron Howard"/>
    <n v="144"/>
    <n v="61644321"/>
    <s v="Biography|Drama|Sport"/>
    <x v="0"/>
    <n v="88000000"/>
    <n v="8"/>
  </r>
  <r>
    <s v="The Nutcracker in 3D "/>
    <s v="Andrey Konchalovskiy"/>
    <n v="110"/>
    <n v="190562"/>
    <s v="Action|Family|Fantasy|Musical"/>
    <x v="0"/>
    <n v="90000000"/>
    <n v="4.4000000000000004"/>
  </r>
  <r>
    <s v="Seabiscuit "/>
    <s v="Gary Ross"/>
    <n v="140"/>
    <n v="120147445"/>
    <s v="Drama|History|Sport"/>
    <x v="0"/>
    <n v="87000000"/>
    <n v="7.3"/>
  </r>
  <r>
    <s v="Twister "/>
    <s v="Jan de Bont"/>
    <n v="113"/>
    <n v="241688385"/>
    <s v="Action|Adventure|Drama|Thriller"/>
    <x v="0"/>
    <n v="92000000"/>
    <n v="6.3"/>
  </r>
  <r>
    <s v="Cast Away "/>
    <s v="Robert Zemeckis"/>
    <n v="143"/>
    <n v="233630478"/>
    <s v="Adventure|Drama|Romance"/>
    <x v="0"/>
    <n v="90000000"/>
    <n v="7.7"/>
  </r>
  <r>
    <s v="Happy Feet "/>
    <s v="George Miller"/>
    <n v="108"/>
    <n v="197992827"/>
    <s v="Animation|Comedy|Family|Music|Romance"/>
    <x v="0"/>
    <n v="100000000"/>
    <n v="6.5"/>
  </r>
  <r>
    <s v="The Bourne Supremacy "/>
    <s v="Paul Greengrass"/>
    <n v="108"/>
    <n v="176049130"/>
    <s v="Action|Mystery|Thriller"/>
    <x v="0"/>
    <n v="75000000"/>
    <n v="7.8"/>
  </r>
  <r>
    <s v="Air Force One "/>
    <s v="Wolfgang Petersen"/>
    <n v="124"/>
    <n v="172620724"/>
    <s v="Action|Adventure|Drama|Thriller"/>
    <x v="0"/>
    <n v="85000000"/>
    <n v="6.4"/>
  </r>
  <r>
    <s v="Ocean's Eleven "/>
    <s v="Steven Soderbergh"/>
    <n v="116"/>
    <n v="183405771"/>
    <s v="Crime|Thriller"/>
    <x v="0"/>
    <n v="85000000"/>
    <n v="7.8"/>
  </r>
  <r>
    <s v="The Three Musketeers "/>
    <s v="Paul W.S. Anderson"/>
    <n v="110"/>
    <n v="20315324"/>
    <s v="Action|Adventure|Romance"/>
    <x v="0"/>
    <n v="75000000"/>
    <n v="5.8"/>
  </r>
  <r>
    <s v="Hotel Transylvania "/>
    <s v="Genndy Tartakovsky"/>
    <n v="91"/>
    <n v="148313048"/>
    <s v="Animation|Comedy|Family|Fantasy"/>
    <x v="0"/>
    <n v="85000000"/>
    <n v="7.1"/>
  </r>
  <r>
    <s v="Enchanted "/>
    <s v="Kevin Lima"/>
    <n v="107"/>
    <n v="127706877"/>
    <s v="Animation|Comedy|Family|Fantasy|Musical|Romance"/>
    <x v="0"/>
    <n v="85000000"/>
    <n v="7.1"/>
  </r>
  <r>
    <s v="Hannibal             "/>
    <m/>
    <n v="44"/>
    <m/>
    <s v="Crime|Drama|Horror|Mystery|Thriller"/>
    <x v="0"/>
    <m/>
    <n v="8.6"/>
  </r>
  <r>
    <s v="Safe House "/>
    <s v="Daniel Espinosa"/>
    <n v="115"/>
    <n v="126149655"/>
    <s v="Action|Crime|Mystery|Thriller"/>
    <x v="0"/>
    <n v="85000000"/>
    <n v="6.8"/>
  </r>
  <r>
    <s v="102 Dalmatians "/>
    <s v="Kevin Lima"/>
    <n v="100"/>
    <n v="66941559"/>
    <s v="Adventure|Comedy|Family"/>
    <x v="0"/>
    <n v="85000000"/>
    <n v="4.8"/>
  </r>
  <r>
    <s v="Tower Heist "/>
    <s v="Brett Ratner"/>
    <n v="104"/>
    <n v="78009155"/>
    <s v="Action|Comedy|Crime"/>
    <x v="0"/>
    <n v="75000000"/>
    <n v="6.2"/>
  </r>
  <r>
    <s v="The Holiday "/>
    <s v="Nancy Meyers"/>
    <n v="138"/>
    <n v="63224849"/>
    <s v="Comedy|Romance"/>
    <x v="0"/>
    <n v="85000000"/>
    <n v="6.9"/>
  </r>
  <r>
    <s v="Enemy of the State "/>
    <s v="Tony Scott"/>
    <n v="140"/>
    <n v="111544445"/>
    <s v="Action|Crime|Drama|Mystery|Thriller"/>
    <x v="0"/>
    <n v="90000000"/>
    <n v="7.3"/>
  </r>
  <r>
    <s v="It's Complicated "/>
    <s v="Nancy Meyers"/>
    <n v="120"/>
    <n v="112703470"/>
    <s v="Comedy|Drama|Romance"/>
    <x v="0"/>
    <n v="85000000"/>
    <n v="6.6"/>
  </r>
  <r>
    <s v="Ocean's Thirteen "/>
    <s v="Steven Soderbergh"/>
    <n v="122"/>
    <n v="117144465"/>
    <s v="Crime|Thriller"/>
    <x v="0"/>
    <n v="85000000"/>
    <n v="6.9"/>
  </r>
  <r>
    <s v="Open Season "/>
    <s v="Roger Allers"/>
    <n v="83"/>
    <n v="84303558"/>
    <s v="Adventure|Animation|Comedy|Family"/>
    <x v="0"/>
    <n v="85000000"/>
    <n v="6.2"/>
  </r>
  <r>
    <s v="Divergent "/>
    <s v="Neil Burger"/>
    <n v="139"/>
    <n v="150832203"/>
    <s v="Adventure|Mystery|Sci-Fi"/>
    <x v="0"/>
    <n v="85000000"/>
    <n v="6.7"/>
  </r>
  <r>
    <s v="Enemy at the Gates "/>
    <s v="Jean-Jacques Annaud"/>
    <n v="131"/>
    <n v="51396781"/>
    <s v="Drama|History|War"/>
    <x v="0"/>
    <n v="68000000"/>
    <n v="7.6"/>
  </r>
  <r>
    <s v="The Rundown "/>
    <s v="Peter Berg"/>
    <n v="104"/>
    <n v="47592825"/>
    <s v="Action|Adventure|Comedy|Thriller"/>
    <x v="0"/>
    <n v="85000000"/>
    <n v="6.7"/>
  </r>
  <r>
    <s v="Last Action Hero "/>
    <s v="John McTiernan"/>
    <n v="130"/>
    <n v="50016394"/>
    <s v="Action|Adventure|Comedy|Fantasy"/>
    <x v="0"/>
    <n v="70000000"/>
    <n v="6.2"/>
  </r>
  <r>
    <s v="Memoirs of a Geisha "/>
    <s v="Rob Marshall"/>
    <n v="145"/>
    <n v="57010853"/>
    <s v="Drama|Romance"/>
    <x v="0"/>
    <n v="85000000"/>
    <n v="7.3"/>
  </r>
  <r>
    <s v="The Fast and the Furious: Tokyo Drift "/>
    <s v="Justin Lin"/>
    <n v="104"/>
    <n v="62494975"/>
    <s v="Action|Crime|Thriller"/>
    <x v="0"/>
    <n v="85000000"/>
    <n v="6"/>
  </r>
  <r>
    <s v="Arthur Christmas "/>
    <s v="Sarah Smith"/>
    <n v="97"/>
    <n v="46440491"/>
    <s v="Adventure|Animation|Comedy|Family|Fantasy"/>
    <x v="0"/>
    <n v="100000000"/>
    <n v="7.1"/>
  </r>
  <r>
    <s v="Meet Joe Black "/>
    <s v="Martin Brest"/>
    <n v="178"/>
    <n v="44606335"/>
    <s v="Drama|Fantasy|Romance"/>
    <x v="0"/>
    <n v="90000000"/>
    <n v="7.1"/>
  </r>
  <r>
    <s v="Collateral Damage "/>
    <s v="Andrew Davis"/>
    <n v="108"/>
    <n v="40048332"/>
    <s v="Action|Drama|Thriller"/>
    <x v="0"/>
    <n v="85000000"/>
    <n v="5.5"/>
  </r>
  <r>
    <s v="All That Jazz "/>
    <s v="Bob Fosse"/>
    <n v="123"/>
    <m/>
    <s v="Comedy|Drama|Music|Musical"/>
    <x v="0"/>
    <m/>
    <n v="7.8"/>
  </r>
  <r>
    <s v="Mirror Mirror "/>
    <s v="Tarsem Singh"/>
    <n v="106"/>
    <n v="64933670"/>
    <s v="Adventure|Comedy|Drama|Family|Fantasy"/>
    <x v="0"/>
    <n v="85000000"/>
    <n v="5.6"/>
  </r>
  <r>
    <s v="Scott Pilgrim vs. the World "/>
    <s v="Edgar Wright"/>
    <n v="112"/>
    <n v="31494270"/>
    <s v="Action|Comedy|Fantasy|Romance"/>
    <x v="0"/>
    <n v="60000000"/>
    <n v="7.5"/>
  </r>
  <r>
    <s v="The Core "/>
    <s v="Jon Amiel"/>
    <n v="135"/>
    <n v="31111260"/>
    <s v="Action|Adventure|Sci-Fi|Thriller"/>
    <x v="0"/>
    <n v="60000000"/>
    <n v="5.4"/>
  </r>
  <r>
    <s v="Nutty Professor II: The Klumps "/>
    <s v="Peter Segal"/>
    <n v="109"/>
    <n v="123307945"/>
    <s v="Comedy|Romance|Sci-Fi"/>
    <x v="0"/>
    <n v="65000000"/>
    <n v="4.3"/>
  </r>
  <r>
    <s v="Scooby-Doo "/>
    <s v="Raja Gosnell"/>
    <n v="86"/>
    <n v="153288182"/>
    <s v="Adventure|Comedy|Mystery"/>
    <x v="0"/>
    <n v="84000000"/>
    <n v="4.9000000000000004"/>
  </r>
  <r>
    <s v="Dredd "/>
    <s v="Pete Travis"/>
    <n v="95"/>
    <n v="13401683"/>
    <s v="Action|Sci-Fi"/>
    <x v="0"/>
    <n v="35000000"/>
    <n v="7.1"/>
  </r>
  <r>
    <s v="Click "/>
    <s v="Frank Coraci"/>
    <n v="107"/>
    <n v="137340146"/>
    <s v="Comedy|Drama|Fantasy|Romance"/>
    <x v="0"/>
    <n v="70000000"/>
    <n v="6.4"/>
  </r>
  <r>
    <s v="Creepshow "/>
    <s v="George A. Romero"/>
    <n v="130"/>
    <m/>
    <s v="Comedy|Fantasy|Horror"/>
    <x v="0"/>
    <n v="8000000"/>
    <n v="6.9"/>
  </r>
  <r>
    <s v="Cats &amp; Dogs: The Revenge of Kitty Galore "/>
    <s v="Brad Peyton"/>
    <n v="82"/>
    <n v="43575716"/>
    <s v="Action|Comedy|Family|Fantasy"/>
    <x v="0"/>
    <n v="85000000"/>
    <n v="4.3"/>
  </r>
  <r>
    <s v="Jumper "/>
    <s v="Doug Liman"/>
    <n v="88"/>
    <n v="80170146"/>
    <s v="Action|Adventure|Sci-Fi|Thriller"/>
    <x v="0"/>
    <n v="85000000"/>
    <n v="6.1"/>
  </r>
  <r>
    <s v="Hellboy II: The Golden Army "/>
    <s v="Guillermo del Toro"/>
    <n v="120"/>
    <n v="75754670"/>
    <s v="Action|Adventure|Fantasy|Horror|Sci-Fi"/>
    <x v="0"/>
    <n v="85000000"/>
    <n v="7"/>
  </r>
  <r>
    <s v="Zodiac "/>
    <s v="David Fincher"/>
    <n v="162"/>
    <n v="33048353"/>
    <s v="Crime|Drama|History|Mystery|Thriller"/>
    <x v="0"/>
    <n v="65000000"/>
    <n v="7.7"/>
  </r>
  <r>
    <s v="The 6th Day "/>
    <s v="Roger Spottiswoode"/>
    <n v="123"/>
    <n v="34543701"/>
    <s v="Action|Mystery|Sci-Fi|Thriller"/>
    <x v="0"/>
    <n v="82000000"/>
    <n v="5.9"/>
  </r>
  <r>
    <s v="Bruce Almighty "/>
    <s v="Tom Shadyac"/>
    <n v="101"/>
    <n v="242589580"/>
    <s v="Comedy|Drama"/>
    <x v="0"/>
    <n v="81000000"/>
    <n v="6.7"/>
  </r>
  <r>
    <s v="The Expendables "/>
    <s v="Sylvester Stallone"/>
    <n v="113"/>
    <n v="102981571"/>
    <s v="Action|Adventure|Thriller"/>
    <x v="0"/>
    <n v="80000000"/>
    <n v="6.5"/>
  </r>
  <r>
    <s v="Mission: Impossible "/>
    <s v="Brian De Palma"/>
    <n v="110"/>
    <n v="180965237"/>
    <s v="Action|Adventure|Thriller"/>
    <x v="0"/>
    <n v="80000000"/>
    <n v="7.1"/>
  </r>
  <r>
    <s v="The Hunger Games "/>
    <s v="Gary Ross"/>
    <n v="142"/>
    <n v="407999255"/>
    <s v="Adventure|Drama|Sci-Fi|Thriller"/>
    <x v="0"/>
    <n v="78000000"/>
    <n v="7.3"/>
  </r>
  <r>
    <s v="The Hangover Part II "/>
    <s v="Todd Phillips"/>
    <n v="102"/>
    <n v="254455986"/>
    <s v="Comedy"/>
    <x v="0"/>
    <n v="80000000"/>
    <n v="6.5"/>
  </r>
  <r>
    <s v="Batman Returns "/>
    <s v="Tim Burton"/>
    <n v="126"/>
    <n v="162831698"/>
    <s v="Action"/>
    <x v="0"/>
    <n v="80000000"/>
    <n v="7"/>
  </r>
  <r>
    <s v="Over the Hedge "/>
    <s v="Tim Johnson"/>
    <n v="83"/>
    <n v="155019340"/>
    <s v="Adventure|Animation|Comedy|Family"/>
    <x v="0"/>
    <n v="80000000"/>
    <n v="6.8"/>
  </r>
  <r>
    <s v="Lilo &amp; Stitch "/>
    <s v="Dean DeBlois"/>
    <n v="85"/>
    <n v="145771527"/>
    <s v="Adventure|Animation|Comedy|Drama|Family|Fantasy|Sci-Fi"/>
    <x v="0"/>
    <n v="80000000"/>
    <n v="7.2"/>
  </r>
  <r>
    <s v="Charlotte's Web "/>
    <s v="Gary Winick"/>
    <n v="97"/>
    <n v="82506325"/>
    <s v="Comedy|Family|Fantasy"/>
    <x v="0"/>
    <m/>
    <n v="6.4"/>
  </r>
  <r>
    <s v="Deep Impact "/>
    <s v="Mimi Leder"/>
    <n v="120"/>
    <n v="140459099"/>
    <s v="Action|Drama|Romance|Sci-Fi|Thriller"/>
    <x v="0"/>
    <n v="75000000"/>
    <n v="6.1"/>
  </r>
  <r>
    <s v="RED 2 "/>
    <s v="Dean Parisot"/>
    <n v="116"/>
    <n v="53215979"/>
    <s v="Action|Comedy|Crime|Thriller"/>
    <x v="0"/>
    <n v="84000000"/>
    <n v="6.7"/>
  </r>
  <r>
    <s v="The Longest Yard "/>
    <s v="Peter Segal"/>
    <n v="113"/>
    <n v="158115031"/>
    <s v="Comedy|Crime|Sport"/>
    <x v="0"/>
    <n v="82000000"/>
    <n v="6.4"/>
  </r>
  <r>
    <s v="Alvin and the Chipmunks: Chipwrecked "/>
    <s v="Mike Mitchell"/>
    <n v="87"/>
    <n v="133103929"/>
    <s v="Adventure|Animation|Comedy|Family|Fantasy|Music"/>
    <x v="0"/>
    <n v="75000000"/>
    <n v="4.4000000000000004"/>
  </r>
  <r>
    <s v="Grown Ups 2 "/>
    <s v="Dennis Dugan"/>
    <n v="101"/>
    <n v="133668525"/>
    <s v="Comedy"/>
    <x v="0"/>
    <n v="80000000"/>
    <n v="5.4"/>
  </r>
  <r>
    <s v="Get Smart "/>
    <s v="Peter Segal"/>
    <n v="110"/>
    <n v="130313314"/>
    <s v="Action|Adventure|Comedy"/>
    <x v="0"/>
    <n v="80000000"/>
    <n v="6.5"/>
  </r>
  <r>
    <s v="Something's Gotta Give "/>
    <s v="Nancy Meyers"/>
    <n v="128"/>
    <n v="124590960"/>
    <s v="Comedy|Drama|Romance"/>
    <x v="0"/>
    <n v="80000000"/>
    <n v="6.7"/>
  </r>
  <r>
    <s v="Shutter Island "/>
    <s v="Martin Scorsese"/>
    <n v="138"/>
    <n v="127968405"/>
    <s v="Mystery|Thriller"/>
    <x v="0"/>
    <n v="80000000"/>
    <n v="8.1"/>
  </r>
  <r>
    <s v="Four Christmases "/>
    <s v="Seth Gordon"/>
    <n v="88"/>
    <n v="120136047"/>
    <s v="Comedy|Drama|Romance"/>
    <x v="0"/>
    <n v="80000000"/>
    <n v="5.6"/>
  </r>
  <r>
    <s v="Robots "/>
    <s v="Chris Wedge"/>
    <n v="91"/>
    <n v="128200012"/>
    <s v="Adventure|Animation|Comedy|Family|Sci-Fi"/>
    <x v="0"/>
    <n v="75000000"/>
    <n v="6.3"/>
  </r>
  <r>
    <s v="Face/Off "/>
    <s v="John Woo"/>
    <n v="138"/>
    <n v="112225777"/>
    <s v="Action|Crime|Sci-Fi|Thriller"/>
    <x v="0"/>
    <n v="80000000"/>
    <n v="7.3"/>
  </r>
  <r>
    <s v="Bedtime Stories "/>
    <s v="Adam Shankman"/>
    <n v="99"/>
    <n v="109993847"/>
    <s v="Comedy|Family|Fantasy|Romance"/>
    <x v="0"/>
    <n v="80000000"/>
    <n v="6.1"/>
  </r>
  <r>
    <s v="Road to Perdition "/>
    <s v="Sam Mendes"/>
    <n v="117"/>
    <n v="104054514"/>
    <s v="Crime|Drama|Thriller"/>
    <x v="0"/>
    <n v="80000000"/>
    <n v="7.7"/>
  </r>
  <r>
    <s v="Just Go with It "/>
    <s v="Dennis Dugan"/>
    <n v="117"/>
    <n v="103028109"/>
    <s v="Comedy|Romance"/>
    <x v="0"/>
    <n v="80000000"/>
    <n v="6.4"/>
  </r>
  <r>
    <s v="Daredevil             "/>
    <m/>
    <n v="54"/>
    <m/>
    <s v="Action|Adventure|Crime|Drama|Sci-Fi|Thriller"/>
    <x v="0"/>
    <m/>
    <n v="8.8000000000000007"/>
  </r>
  <r>
    <s v="Con Air "/>
    <s v="Simon West"/>
    <n v="123"/>
    <n v="101087161"/>
    <s v="Action|Crime|Thriller"/>
    <x v="0"/>
    <n v="75000000"/>
    <n v="6.8"/>
  </r>
  <r>
    <s v="Eagle Eye "/>
    <s v="D.J. Caruso"/>
    <n v="118"/>
    <n v="101111837"/>
    <s v="Action|Mystery|Thriller"/>
    <x v="0"/>
    <n v="80000000"/>
    <n v="6.6"/>
  </r>
  <r>
    <s v="Cold Mountain "/>
    <s v="Anthony Minghella"/>
    <n v="154"/>
    <n v="95632614"/>
    <s v="Adventure|Drama|History|Romance|War"/>
    <x v="0"/>
    <n v="79000000"/>
    <n v="7.2"/>
  </r>
  <r>
    <s v="The Book of Eli "/>
    <s v="Albert Hughes"/>
    <n v="118"/>
    <n v="94822707"/>
    <s v="Action|Adventure|Drama|Thriller"/>
    <x v="0"/>
    <n v="80000000"/>
    <n v="6.9"/>
  </r>
  <r>
    <s v="Flubber "/>
    <s v="Les Mayfield"/>
    <n v="90"/>
    <n v="92969824"/>
    <s v="Comedy|Family|Sci-Fi"/>
    <x v="0"/>
    <n v="80000000"/>
    <n v="5.2"/>
  </r>
  <r>
    <s v="The Haunting "/>
    <s v="Jan de Bont"/>
    <n v="113"/>
    <n v="91188905"/>
    <s v="Fantasy|Horror|Mystery|Thriller"/>
    <x v="0"/>
    <n v="80000000"/>
    <n v="4.9000000000000004"/>
  </r>
  <r>
    <s v="Space Jam "/>
    <s v="Joe Pytka"/>
    <n v="88"/>
    <n v="90443603"/>
    <s v="Adventure|Animation|Comedy|Family|Fantasy|Sci-Fi|Sport"/>
    <x v="0"/>
    <n v="80000000"/>
    <n v="6.3"/>
  </r>
  <r>
    <s v="The Pink Panther "/>
    <s v="Shawn Levy"/>
    <n v="93"/>
    <n v="82226474"/>
    <s v="Adventure|Comedy|Crime|Family|Mystery"/>
    <x v="0"/>
    <n v="65000000"/>
    <n v="5.6"/>
  </r>
  <r>
    <s v="The Day the Earth Stood Still "/>
    <s v="Scott Derrickson"/>
    <n v="104"/>
    <n v="79363785"/>
    <s v="Drama|Sci-Fi|Thriller"/>
    <x v="0"/>
    <n v="80000000"/>
    <n v="5.5"/>
  </r>
  <r>
    <s v="Conspiracy Theory "/>
    <s v="Richard Donner"/>
    <n v="135"/>
    <n v="76081498"/>
    <s v="Action|Crime|Mystery|Romance|Thriller"/>
    <x v="0"/>
    <n v="75000000"/>
    <n v="6.7"/>
  </r>
  <r>
    <s v="Fury "/>
    <s v="David Ayer"/>
    <n v="134"/>
    <n v="85707116"/>
    <s v="Action|Drama|War"/>
    <x v="0"/>
    <n v="68000000"/>
    <n v="7.6"/>
  </r>
  <r>
    <s v="Six Days Seven Nights "/>
    <s v="Ivan Reitman"/>
    <n v="98"/>
    <n v="74329966"/>
    <s v="Action|Adventure|Comedy|Romance"/>
    <x v="0"/>
    <n v="70000000"/>
    <n v="5.7"/>
  </r>
  <r>
    <s v="Yogi Bear "/>
    <s v="Eric Brevig"/>
    <n v="80"/>
    <n v="100169068"/>
    <s v="Adventure|Animation|Comedy|Family"/>
    <x v="0"/>
    <n v="80000000"/>
    <n v="4.5999999999999996"/>
  </r>
  <r>
    <s v="Spirit: Stallion of the Cimarron "/>
    <s v="Kelly Asbury"/>
    <n v="83"/>
    <n v="73215310"/>
    <s v="Adventure|Animation|Family|Western"/>
    <x v="0"/>
    <n v="80000000"/>
    <n v="7"/>
  </r>
  <r>
    <s v="Zookeeper "/>
    <s v="Frank Coraci"/>
    <n v="102"/>
    <n v="80360866"/>
    <s v="Comedy|Family|Romance"/>
    <x v="0"/>
    <n v="80000000"/>
    <n v="5.2"/>
  </r>
  <r>
    <s v="Lost in Space "/>
    <s v="Stephen Hopkins"/>
    <n v="130"/>
    <n v="69102910"/>
    <s v="Action|Adventure|Family|Sci-Fi|Thriller"/>
    <x v="0"/>
    <n v="80000000"/>
    <n v="5.0999999999999996"/>
  </r>
  <r>
    <s v="The Manchurian Candidate "/>
    <s v="Jonathan Demme"/>
    <n v="129"/>
    <n v="65948711"/>
    <s v="Drama|Mystery|Sci-Fi|Thriller"/>
    <x v="0"/>
    <n v="80000000"/>
    <n v="6.6"/>
  </r>
  <r>
    <s v="Déjà Vu "/>
    <s v="Henry Jaglom"/>
    <n v="117"/>
    <n v="821997"/>
    <s v="Drama|Romance"/>
    <x v="0"/>
    <m/>
    <n v="7"/>
  </r>
  <r>
    <s v="Hotel Transylvania 2 "/>
    <s v="Genndy Tartakovsky"/>
    <n v="89"/>
    <n v="169692572"/>
    <s v="Animation|Comedy|Family|Fantasy"/>
    <x v="0"/>
    <n v="80000000"/>
    <n v="6.7"/>
  </r>
  <r>
    <s v="Bewitched             "/>
    <m/>
    <n v="25"/>
    <m/>
    <s v="Comedy|Family|Fantasy"/>
    <x v="0"/>
    <m/>
    <n v="7.6"/>
  </r>
  <r>
    <s v="Fantasia 2000 "/>
    <s v="James Algar"/>
    <n v="74"/>
    <n v="60507228"/>
    <s v="Animation|Family|Fantasy|Music"/>
    <x v="0"/>
    <n v="80000000"/>
    <n v="7.3"/>
  </r>
  <r>
    <s v="The Time Machine "/>
    <s v="Simon Wells"/>
    <n v="96"/>
    <n v="56684819"/>
    <s v="Action|Adventure|Sci-Fi"/>
    <x v="0"/>
    <n v="80000000"/>
    <n v="5.9"/>
  </r>
  <r>
    <s v="Mighty Joe Young "/>
    <s v="Ron Underwood"/>
    <n v="114"/>
    <n v="50628009"/>
    <s v="Action|Adventure|Family|Fantasy|Thriller"/>
    <x v="0"/>
    <n v="90000000"/>
    <n v="5.6"/>
  </r>
  <r>
    <s v="Swordfish "/>
    <s v="Dominic Sena"/>
    <n v="99"/>
    <n v="69772969"/>
    <s v="Action|Crime|Thriller"/>
    <x v="0"/>
    <n v="80000000"/>
    <n v="6.5"/>
  </r>
  <r>
    <s v="The Legend of Zorro "/>
    <s v="Martin Campbell"/>
    <n v="129"/>
    <n v="45356386"/>
    <s v="Action|Adventure|Western"/>
    <x v="6"/>
    <n v="75000000"/>
    <n v="5.9"/>
  </r>
  <r>
    <s v="What Dreams May Come "/>
    <s v="Vincent Ward"/>
    <n v="113"/>
    <n v="55350897"/>
    <s v="Drama|Fantasy|Romance"/>
    <x v="0"/>
    <n v="85000000"/>
    <n v="7"/>
  </r>
  <r>
    <s v="Little Nicky "/>
    <s v="Steven Brill"/>
    <n v="90"/>
    <n v="39442871"/>
    <s v="Comedy|Fantasy"/>
    <x v="0"/>
    <n v="80000000"/>
    <n v="5.3"/>
  </r>
  <r>
    <s v="The Brothers Grimm "/>
    <s v="Terry Gilliam"/>
    <n v="118"/>
    <n v="37899638"/>
    <s v="Action|Adventure|Comedy|Fantasy|Thriller"/>
    <x v="0"/>
    <n v="88000000"/>
    <n v="5.9"/>
  </r>
  <r>
    <s v="Mars Attacks! "/>
    <s v="Tim Burton"/>
    <n v="106"/>
    <n v="37754208"/>
    <s v="Action|Comedy|Sci-Fi"/>
    <x v="0"/>
    <n v="70000000"/>
    <n v="6.3"/>
  </r>
  <r>
    <s v="Evolution "/>
    <s v="Lucile Hadzihalilovic"/>
    <n v="81"/>
    <m/>
    <s v="Drama|Horror|Mystery|Sci-Fi"/>
    <x v="3"/>
    <m/>
    <n v="6.4"/>
  </r>
  <r>
    <s v="The Edge "/>
    <s v="Lee Tamahori"/>
    <n v="117"/>
    <n v="27779888"/>
    <s v="Action|Adventure|Drama|Thriller"/>
    <x v="0"/>
    <m/>
    <n v="6.9"/>
  </r>
  <r>
    <s v="Surrogates "/>
    <s v="Jonathan Mostow"/>
    <n v="89"/>
    <n v="38542418"/>
    <s v="Action|Sci-Fi|Thriller"/>
    <x v="0"/>
    <n v="80000000"/>
    <n v="6.3"/>
  </r>
  <r>
    <s v="Thirteen Days "/>
    <s v="Roger Donaldson"/>
    <n v="145"/>
    <n v="34566746"/>
    <s v="Drama|History|Thriller"/>
    <x v="0"/>
    <n v="80000000"/>
    <n v="7.3"/>
  </r>
  <r>
    <s v="Daylight "/>
    <s v="Rob Cohen"/>
    <n v="114"/>
    <n v="32885565"/>
    <s v="Action|Adventure|Drama|Thriller"/>
    <x v="0"/>
    <n v="80000000"/>
    <n v="5.8"/>
  </r>
  <r>
    <s v="Walking with Dinosaurs 3D "/>
    <s v="Barry Cook"/>
    <n v="87"/>
    <n v="36073232"/>
    <s v="Adventure|Animation|Family"/>
    <x v="0"/>
    <n v="80000000"/>
    <n v="5.2"/>
  </r>
  <r>
    <s v="Battlefield Earth "/>
    <s v="Roger Christian"/>
    <n v="119"/>
    <n v="21471685"/>
    <s v="Action|Adventure|Sci-Fi"/>
    <x v="0"/>
    <n v="44000000"/>
    <n v="2.4"/>
  </r>
  <r>
    <s v="Looney Tunes: Back in Action "/>
    <s v="Joe Dante"/>
    <n v="91"/>
    <n v="20950820"/>
    <s v="Adventure|Animation|Comedy|Family|Fantasy|Sci-Fi"/>
    <x v="0"/>
    <n v="80000000"/>
    <n v="5.7"/>
  </r>
  <r>
    <s v="Nine "/>
    <s v="Rob Marshall"/>
    <n v="118"/>
    <n v="19673424"/>
    <s v="Drama|Musical|Romance"/>
    <x v="0"/>
    <n v="80000000"/>
    <n v="5.8"/>
  </r>
  <r>
    <s v="Timeline "/>
    <s v="Richard Donner"/>
    <n v="116"/>
    <n v="19480739"/>
    <s v="Action|Adventure|Sci-Fi"/>
    <x v="0"/>
    <n v="80000000"/>
    <n v="5.6"/>
  </r>
  <r>
    <s v="The Postman "/>
    <s v="Kevin Costner"/>
    <n v="177"/>
    <n v="17593391"/>
    <s v="Action|Adventure|Drama|Sci-Fi"/>
    <x v="0"/>
    <n v="80000000"/>
    <n v="6"/>
  </r>
  <r>
    <s v="Babe: Pig in the City "/>
    <s v="George Miller"/>
    <n v="97"/>
    <n v="18318000"/>
    <s v="Adventure|Comedy|Drama|Family|Fantasy"/>
    <x v="0"/>
    <n v="80000000"/>
    <n v="5.8"/>
  </r>
  <r>
    <s v="The Last Witch Hunter "/>
    <s v="Breck Eisner"/>
    <n v="106"/>
    <n v="27356090"/>
    <s v="Action|Adventure|Fantasy"/>
    <x v="0"/>
    <n v="90000000"/>
    <n v="6"/>
  </r>
  <r>
    <s v="Red Planet "/>
    <s v="Antony Hoffman"/>
    <n v="106"/>
    <n v="17473245"/>
    <s v="Action|Sci-Fi|Thriller"/>
    <x v="0"/>
    <n v="70000000"/>
    <n v="5.7"/>
  </r>
  <r>
    <s v="Arthur and the Invisibles "/>
    <s v="Luc Besson"/>
    <n v="94"/>
    <n v="15131330"/>
    <s v="Adventure|Animation|Family|Fantasy"/>
    <x v="0"/>
    <n v="86000000"/>
    <n v="6"/>
  </r>
  <r>
    <s v="Oceans "/>
    <s v="Jacques Perrin"/>
    <n v="104"/>
    <n v="19406406"/>
    <s v="Documentary|Drama"/>
    <x v="3"/>
    <n v="40000000"/>
    <n v="7.8"/>
  </r>
  <r>
    <s v="A Sound of Thunder "/>
    <s v="Peter Hyams"/>
    <n v="102"/>
    <n v="1891821"/>
    <s v="Action|Adventure|Horror|Sci-Fi|Thriller"/>
    <x v="0"/>
    <n v="52000000"/>
    <n v="4.2"/>
  </r>
  <r>
    <s v="Pompeii "/>
    <s v="Paul W.S. Anderson"/>
    <n v="105"/>
    <n v="23219748"/>
    <s v="Action|Adventure|Drama|History|Romance"/>
    <x v="0"/>
    <n v="80000000"/>
    <n v="5.6"/>
  </r>
  <r>
    <s v="Top Cat Begins "/>
    <s v="Andrés Couturier"/>
    <n v="89"/>
    <m/>
    <s v="Animation|Family"/>
    <x v="6"/>
    <n v="8000000"/>
    <n v="4.4000000000000004"/>
  </r>
  <r>
    <s v="A Beautiful Mind "/>
    <s v="Ron Howard"/>
    <n v="135"/>
    <n v="170708996"/>
    <s v="Biography|Drama"/>
    <x v="0"/>
    <n v="58000000"/>
    <n v="8.1999999999999993"/>
  </r>
  <r>
    <s v="The Lion King "/>
    <s v="Roger Allers"/>
    <n v="73"/>
    <n v="422783777"/>
    <s v="Adventure|Animation|Drama|Family|Musical"/>
    <x v="0"/>
    <n v="45000000"/>
    <n v="8.5"/>
  </r>
  <r>
    <s v="Journey 2: The Mysterious Island "/>
    <s v="Brad Peyton"/>
    <n v="94"/>
    <n v="103812241"/>
    <s v="Action|Adventure|Comedy|Family|Fantasy|Sci-Fi"/>
    <x v="0"/>
    <n v="79000000"/>
    <n v="5.8"/>
  </r>
  <r>
    <s v="Cloudy with a Chance of Meatballs 2 "/>
    <s v="Cody Cameron"/>
    <n v="95"/>
    <n v="119793567"/>
    <s v="Animation|Comedy|Family|Fantasy|Sci-Fi"/>
    <x v="0"/>
    <n v="78000000"/>
    <n v="6.5"/>
  </r>
  <r>
    <s v="Red Dragon "/>
    <s v="Brett Ratner"/>
    <n v="124"/>
    <n v="92930005"/>
    <s v="Crime|Drama|Thriller"/>
    <x v="0"/>
    <n v="78000000"/>
    <n v="7.2"/>
  </r>
  <r>
    <s v="Hidalgo "/>
    <s v="Joe Johnston"/>
    <n v="136"/>
    <n v="67286731"/>
    <s v="Action|Adventure|Western"/>
    <x v="0"/>
    <n v="100000000"/>
    <n v="6.7"/>
  </r>
  <r>
    <s v="Jack and Jill "/>
    <s v="Dennis Dugan"/>
    <n v="91"/>
    <n v="74158157"/>
    <s v="Comedy"/>
    <x v="0"/>
    <n v="79000000"/>
    <n v="3.4"/>
  </r>
  <r>
    <s v="2 Fast 2 Furious "/>
    <s v="John Singleton"/>
    <n v="107"/>
    <n v="127083765"/>
    <s v="Action|Crime|Thriller"/>
    <x v="0"/>
    <n v="76000000"/>
    <n v="5.9"/>
  </r>
  <r>
    <s v="The Little Prince "/>
    <s v="Mark Osborne"/>
    <n v="108"/>
    <n v="1339152"/>
    <s v="Adventure|Animation|Drama|Family|Fantasy"/>
    <x v="0"/>
    <n v="81200000"/>
    <n v="7.8"/>
  </r>
  <r>
    <s v="The Invasion "/>
    <s v="Oliver Hirschbiegel"/>
    <n v="99"/>
    <n v="15071514"/>
    <s v="Sci-Fi|Thriller"/>
    <x v="0"/>
    <n v="80000000"/>
    <n v="5.9"/>
  </r>
  <r>
    <s v="The Adventures of Rocky &amp; Bullwinkle "/>
    <s v="Des McAnuff"/>
    <n v="92"/>
    <n v="26000610"/>
    <s v="Adventure|Animation|Comedy|Family|Fantasy"/>
    <x v="0"/>
    <n v="76000000"/>
    <n v="4.0999999999999996"/>
  </r>
  <r>
    <s v="The Secret Life of Pets "/>
    <s v="Yarrow Cheney"/>
    <n v="87"/>
    <n v="323505540"/>
    <s v="Animation|Comedy|Family"/>
    <x v="0"/>
    <n v="75000000"/>
    <n v="6.8"/>
  </r>
  <r>
    <s v="The League of Extraordinary Gentlemen "/>
    <s v="Stephen Norrington"/>
    <n v="110"/>
    <n v="66462600"/>
    <s v="Action|Adventure|Fantasy|Sci-Fi"/>
    <x v="0"/>
    <n v="78000000"/>
    <n v="5.8"/>
  </r>
  <r>
    <s v="Despicable Me 2 "/>
    <s v="Pierre Coffin"/>
    <n v="98"/>
    <n v="368049635"/>
    <s v="Animation|Comedy|Family|Sci-Fi"/>
    <x v="0"/>
    <n v="76000000"/>
    <n v="7.5"/>
  </r>
  <r>
    <s v="Independence Day "/>
    <s v="Roland Emmerich"/>
    <n v="154"/>
    <n v="306124059"/>
    <s v="Action|Adventure|Sci-Fi"/>
    <x v="0"/>
    <n v="75000000"/>
    <n v="6.9"/>
  </r>
  <r>
    <s v="The Lost World: Jurassic Park "/>
    <s v="Steven Spielberg"/>
    <n v="129"/>
    <n v="229074524"/>
    <s v="Action|Adventure|Sci-Fi"/>
    <x v="0"/>
    <n v="73000000"/>
    <n v="6.5"/>
  </r>
  <r>
    <s v="Madagascar "/>
    <s v="Eric Darnell"/>
    <n v="86"/>
    <n v="193136719"/>
    <s v="Adventure|Animation|Comedy|Family"/>
    <x v="0"/>
    <n v="75000000"/>
    <n v="6.9"/>
  </r>
  <r>
    <s v="Children of Men "/>
    <s v="Alfonso Cuarón"/>
    <n v="109"/>
    <n v="35286428"/>
    <s v="Drama|Sci-Fi|Thriller"/>
    <x v="0"/>
    <n v="76000000"/>
    <n v="7.9"/>
  </r>
  <r>
    <s v="X-Men "/>
    <s v="Bryan Singer"/>
    <n v="104"/>
    <n v="157299717"/>
    <s v="Action|Adventure|Sci-Fi"/>
    <x v="0"/>
    <n v="75000000"/>
    <n v="7.4"/>
  </r>
  <r>
    <s v="Wanted "/>
    <s v="Timur Bekmambetov"/>
    <n v="110"/>
    <n v="134568845"/>
    <s v="Action|Crime|Fantasy|Thriller"/>
    <x v="0"/>
    <n v="75000000"/>
    <n v="6.7"/>
  </r>
  <r>
    <s v="The Rock "/>
    <s v="Michael Bay"/>
    <n v="136"/>
    <n v="134006721"/>
    <s v="Action|Adventure|Thriller"/>
    <x v="0"/>
    <n v="75000000"/>
    <n v="7.4"/>
  </r>
  <r>
    <s v="Ice Age: The Meltdown "/>
    <s v="Carlos Saldanha"/>
    <n v="115"/>
    <n v="195329763"/>
    <s v="Action|Adventure|Animation|Comedy|Family|Fantasy"/>
    <x v="0"/>
    <n v="80000000"/>
    <n v="6.9"/>
  </r>
  <r>
    <s v="50 First Dates "/>
    <s v="Peter Segal"/>
    <n v="99"/>
    <n v="120776832"/>
    <s v="Comedy|Romance"/>
    <x v="0"/>
    <n v="75000000"/>
    <n v="6.8"/>
  </r>
  <r>
    <s v="Hairspray "/>
    <s v="Adam Shankman"/>
    <n v="117"/>
    <n v="118823091"/>
    <s v="Comedy|Drama|Family|Music|Musical|Romance"/>
    <x v="0"/>
    <n v="75000000"/>
    <n v="6.7"/>
  </r>
  <r>
    <s v="Exorcist: The Beginning "/>
    <s v="Renny Harlin"/>
    <n v="125"/>
    <n v="41814863"/>
    <s v="Horror|Mystery|Thriller"/>
    <x v="0"/>
    <n v="50000000"/>
    <n v="5.0999999999999996"/>
  </r>
  <r>
    <s v="Inspector Gadget "/>
    <s v="David Kellogg"/>
    <n v="110"/>
    <n v="97360069"/>
    <s v="Action|Adventure|Comedy|Family|Sci-Fi"/>
    <x v="0"/>
    <n v="75000000"/>
    <n v="4.0999999999999996"/>
  </r>
  <r>
    <s v="Now You See Me "/>
    <s v="Louis Leterrier"/>
    <n v="125"/>
    <n v="117698894"/>
    <s v="Crime|Mystery|Thriller"/>
    <x v="0"/>
    <n v="75000000"/>
    <n v="7.3"/>
  </r>
  <r>
    <s v="Grown Ups "/>
    <s v="Dennis Dugan"/>
    <n v="102"/>
    <n v="162001186"/>
    <s v="Comedy"/>
    <x v="0"/>
    <n v="80000000"/>
    <n v="6"/>
  </r>
  <r>
    <s v="The Terminal "/>
    <s v="Steven Spielberg"/>
    <n v="128"/>
    <n v="77032279"/>
    <s v="Comedy|Drama"/>
    <x v="0"/>
    <n v="60000000"/>
    <n v="7.3"/>
  </r>
  <r>
    <s v="Constantine             "/>
    <m/>
    <n v="43"/>
    <m/>
    <s v="Drama|Fantasy|Horror|Thriller"/>
    <x v="0"/>
    <m/>
    <n v="7.5"/>
  </r>
  <r>
    <s v="Hotel for Dogs "/>
    <s v="Thor Freudenthal"/>
    <n v="100"/>
    <n v="73023275"/>
    <s v="Comedy|Family"/>
    <x v="0"/>
    <n v="35000000"/>
    <n v="5.4"/>
  </r>
  <r>
    <s v="Vertical Limit "/>
    <s v="Martin Campbell"/>
    <n v="124"/>
    <n v="68473360"/>
    <s v="Action|Adventure|Drama|Thriller"/>
    <x v="0"/>
    <n v="75000000"/>
    <n v="5.9"/>
  </r>
  <r>
    <s v="Charlie Wilson's War "/>
    <s v="Mike Nichols"/>
    <n v="102"/>
    <n v="66636385"/>
    <s v="Biography|Comedy|Drama|History"/>
    <x v="0"/>
    <n v="75000000"/>
    <n v="7.1"/>
  </r>
  <r>
    <s v="Shark Tale "/>
    <s v="Bibo Bergeron"/>
    <n v="90"/>
    <n v="160762022"/>
    <s v="Adventure|Animation|Comedy|Family"/>
    <x v="0"/>
    <n v="75000000"/>
    <n v="6"/>
  </r>
  <r>
    <s v="Dreamgirls "/>
    <s v="Bill Condon"/>
    <n v="130"/>
    <n v="103338338"/>
    <s v="Drama|Music|Musical"/>
    <x v="0"/>
    <n v="70000000"/>
    <n v="6.5"/>
  </r>
  <r>
    <s v="Life             "/>
    <m/>
    <n v="45"/>
    <m/>
    <s v="Crime|Drama|Mystery"/>
    <x v="0"/>
    <m/>
    <n v="8.3000000000000007"/>
  </r>
  <r>
    <s v="Be Cool "/>
    <s v="F. Gary Gray"/>
    <n v="118"/>
    <n v="55808744"/>
    <s v="Comedy|Crime|Music"/>
    <x v="0"/>
    <n v="53000000"/>
    <n v="5.7"/>
  </r>
  <r>
    <s v="Munich "/>
    <s v="Steven Spielberg"/>
    <n v="163"/>
    <n v="47379090"/>
    <s v="Drama|History|Thriller"/>
    <x v="0"/>
    <n v="70000000"/>
    <n v="7.6"/>
  </r>
  <r>
    <s v="Tears of the Sun "/>
    <s v="Antoine Fuqua"/>
    <n v="142"/>
    <n v="43426961"/>
    <s v="Action|Drama|Thriller|War"/>
    <x v="0"/>
    <n v="70000000"/>
    <n v="6.6"/>
  </r>
  <r>
    <s v="Killers "/>
    <s v="Robert Luketic"/>
    <n v="100"/>
    <n v="47000485"/>
    <s v="Action|Comedy|Romance|Thriller"/>
    <x v="0"/>
    <n v="75000000"/>
    <n v="5.4"/>
  </r>
  <r>
    <s v="The Man from U.N.C.L.E. "/>
    <s v="Guy Ritchie"/>
    <n v="116"/>
    <n v="45434443"/>
    <s v="Action|Adventure|Comedy"/>
    <x v="0"/>
    <n v="75000000"/>
    <n v="7.3"/>
  </r>
  <r>
    <s v="Spanglish "/>
    <s v="James L. Brooks"/>
    <n v="131"/>
    <n v="42044321"/>
    <s v="Comedy|Drama|Romance"/>
    <x v="0"/>
    <n v="80000000"/>
    <n v="6.5"/>
  </r>
  <r>
    <s v="Monster House "/>
    <s v="Gil Kenan"/>
    <n v="91"/>
    <n v="73661010"/>
    <s v="Animation|Comedy|Family|Fantasy|Mystery"/>
    <x v="0"/>
    <n v="75000000"/>
    <n v="6.6"/>
  </r>
  <r>
    <s v="Bandits "/>
    <s v="Barry Levinson"/>
    <n v="123"/>
    <n v="41523271"/>
    <s v="Comedy|Crime|Drama|Romance"/>
    <x v="0"/>
    <n v="80000000"/>
    <n v="6.6"/>
  </r>
  <r>
    <s v="First Knight "/>
    <s v="Jerry Zucker"/>
    <n v="134"/>
    <n v="37600435"/>
    <s v="Action|Adventure|Romance|Thriller"/>
    <x v="0"/>
    <n v="55000000"/>
    <n v="5.9"/>
  </r>
  <r>
    <s v="Anna and the King "/>
    <s v="Andy Tennant"/>
    <n v="148"/>
    <n v="39251128"/>
    <s v="Drama|History|Romance"/>
    <x v="0"/>
    <n v="75000000"/>
    <n v="6.7"/>
  </r>
  <r>
    <s v="Immortals "/>
    <s v="Tarsem Singh"/>
    <n v="110"/>
    <n v="83503161"/>
    <s v="Action|Drama|Fantasy|Romance"/>
    <x v="0"/>
    <n v="75000000"/>
    <n v="6.1"/>
  </r>
  <r>
    <s v="Hostage "/>
    <s v="Florent-Emilio Siri"/>
    <n v="113"/>
    <n v="34636443"/>
    <s v="Action|Crime|Drama|Mystery|Thriller"/>
    <x v="0"/>
    <n v="52000000"/>
    <n v="6.6"/>
  </r>
  <r>
    <s v="Titan A.E. "/>
    <s v="Don Bluth"/>
    <n v="94"/>
    <n v="22751979"/>
    <s v="Action|Adventure|Animation|Family|Sci-Fi"/>
    <x v="0"/>
    <n v="75000000"/>
    <n v="6.6"/>
  </r>
  <r>
    <s v="Hollywood Homicide "/>
    <s v="Ron Shelton"/>
    <n v="116"/>
    <n v="30013346"/>
    <s v="Action|Comedy|Crime|Thriller"/>
    <x v="0"/>
    <n v="75000000"/>
    <n v="5.3"/>
  </r>
  <r>
    <s v="Soldier "/>
    <s v="Paul W.S. Anderson"/>
    <n v="99"/>
    <n v="14567883"/>
    <s v="Action|Drama|Sci-Fi"/>
    <x v="0"/>
    <n v="75000000"/>
    <n v="6"/>
  </r>
  <r>
    <s v="Carriers "/>
    <s v="David Pastor"/>
    <n v="84"/>
    <n v="90820"/>
    <s v="Drama|Horror|Sci-Fi|Thriller"/>
    <x v="0"/>
    <m/>
    <n v="6"/>
  </r>
  <r>
    <s v="Monkeybone "/>
    <s v="Henry Selick"/>
    <n v="93"/>
    <n v="5409517"/>
    <s v="Animation|Comedy|Fantasy"/>
    <x v="0"/>
    <n v="75000000"/>
    <n v="4.7"/>
  </r>
  <r>
    <s v="Flight of the Phoenix "/>
    <s v="John Moore"/>
    <n v="113"/>
    <n v="21009180"/>
    <s v="Action|Adventure|Drama|Thriller"/>
    <x v="0"/>
    <n v="45000000"/>
    <n v="6.1"/>
  </r>
  <r>
    <s v="Unbreakable "/>
    <s v="M. Night Shyamalan"/>
    <n v="106"/>
    <n v="94999143"/>
    <s v="Drama|Mystery|Sci-Fi|Thriller"/>
    <x v="0"/>
    <n v="75000000"/>
    <n v="7.2"/>
  </r>
  <r>
    <s v="Minions "/>
    <s v="Kyle Balda"/>
    <n v="91"/>
    <n v="336029560"/>
    <s v="Action|Animation|Comedy|Family|Sci-Fi"/>
    <x v="0"/>
    <n v="74000000"/>
    <n v="6.4"/>
  </r>
  <r>
    <s v="Sucker Punch "/>
    <s v="Zack Snyder"/>
    <n v="128"/>
    <n v="36381716"/>
    <s v="Action|Fantasy"/>
    <x v="0"/>
    <n v="82000000"/>
    <n v="6.1"/>
  </r>
  <r>
    <s v="Snake Eyes "/>
    <s v="Brian De Palma"/>
    <n v="98"/>
    <n v="55585389"/>
    <s v="Crime|Mystery|Thriller"/>
    <x v="0"/>
    <n v="69000000"/>
    <n v="5.9"/>
  </r>
  <r>
    <s v="Sphere "/>
    <s v="Barry Levinson"/>
    <n v="134"/>
    <n v="36976367"/>
    <s v="Drama|Mystery|Sci-Fi|Thriller"/>
    <x v="0"/>
    <n v="75000000"/>
    <n v="6"/>
  </r>
  <r>
    <s v="The Angry Birds Movie "/>
    <s v="Clay Kaytis"/>
    <n v="97"/>
    <n v="107225164"/>
    <s v="Action|Animation|Comedy|Family"/>
    <x v="0"/>
    <n v="73000000"/>
    <n v="6.3"/>
  </r>
  <r>
    <s v="Fool's Gold "/>
    <s v="Andy Tennant"/>
    <n v="112"/>
    <n v="70224196"/>
    <s v="Action|Adventure|Comedy|Romance|Thriller"/>
    <x v="0"/>
    <n v="70000000"/>
    <n v="5.6"/>
  </r>
  <r>
    <s v="Funny People "/>
    <s v="Judd Apatow"/>
    <n v="153"/>
    <n v="51814190"/>
    <s v="Comedy|Drama"/>
    <x v="0"/>
    <n v="75000000"/>
    <n v="6.4"/>
  </r>
  <r>
    <s v="The Kingdom "/>
    <s v="Peter Berg"/>
    <n v="110"/>
    <n v="47456450"/>
    <s v="Action|Drama|Thriller"/>
    <x v="0"/>
    <n v="70000000"/>
    <n v="7.1"/>
  </r>
  <r>
    <s v="Talladega Nights: The Ballad of Ricky Bobby "/>
    <s v="Adam McKay"/>
    <n v="122"/>
    <n v="148213377"/>
    <s v="Action|Comedy|Sport"/>
    <x v="0"/>
    <n v="73000000"/>
    <n v="6.6"/>
  </r>
  <r>
    <s v="Dr. Dolittle 2 "/>
    <s v="Steve Carr"/>
    <n v="87"/>
    <n v="112950721"/>
    <s v="Comedy|Family|Fantasy"/>
    <x v="0"/>
    <n v="72000000"/>
    <n v="4.5999999999999996"/>
  </r>
  <r>
    <s v="Braveheart "/>
    <s v="Mel Gibson"/>
    <n v="178"/>
    <n v="75600000"/>
    <s v="Biography|Drama|History|War"/>
    <x v="0"/>
    <n v="72000000"/>
    <n v="8.4"/>
  </r>
  <r>
    <s v="Jarhead "/>
    <s v="Sam Mendes"/>
    <n v="125"/>
    <n v="62647540"/>
    <s v="Action|Drama|War"/>
    <x v="0"/>
    <n v="70000000"/>
    <n v="7.1"/>
  </r>
  <r>
    <s v="The Simpsons Movie "/>
    <s v="David Silverman"/>
    <n v="87"/>
    <n v="183132370"/>
    <s v="Adventure|Animation|Comedy"/>
    <x v="0"/>
    <n v="75000000"/>
    <n v="7.4"/>
  </r>
  <r>
    <s v="The Majestic "/>
    <s v="Frank Darabont"/>
    <n v="152"/>
    <n v="27796042"/>
    <s v="Drama|Romance"/>
    <x v="0"/>
    <n v="72000000"/>
    <n v="6.9"/>
  </r>
  <r>
    <s v="Driven "/>
    <s v="Renny Harlin"/>
    <n v="116"/>
    <n v="32616869"/>
    <s v="Action|Drama|Sport"/>
    <x v="0"/>
    <n v="72000000"/>
    <n v="4.5"/>
  </r>
  <r>
    <s v="Two Brothers "/>
    <s v="Jean-Jacques Annaud"/>
    <n v="109"/>
    <n v="18947630"/>
    <s v="Adventure|Drama|Family"/>
    <x v="0"/>
    <n v="59660000"/>
    <n v="7.1"/>
  </r>
  <r>
    <s v="The Village "/>
    <s v="M. Night Shyamalan"/>
    <n v="108"/>
    <n v="114195633"/>
    <s v="Drama|Mystery|Romance|Thriller"/>
    <x v="0"/>
    <n v="60000000"/>
    <n v="6.5"/>
  </r>
  <r>
    <s v="Doctor Dolittle "/>
    <s v="Betty Thomas"/>
    <n v="85"/>
    <n v="144156464"/>
    <s v="Comedy|Family|Fantasy"/>
    <x v="0"/>
    <n v="71500000"/>
    <n v="5.3"/>
  </r>
  <r>
    <s v="Signs "/>
    <s v="M. Night Shyamalan"/>
    <n v="106"/>
    <n v="227965690"/>
    <s v="Drama|Sci-Fi|Thriller"/>
    <x v="0"/>
    <n v="72000000"/>
    <n v="6.7"/>
  </r>
  <r>
    <s v="Shrek 2 "/>
    <s v="Andrew Adamson"/>
    <n v="93"/>
    <n v="436471036"/>
    <s v="Adventure|Animation|Comedy|Family|Fantasy|Romance"/>
    <x v="0"/>
    <n v="150000000"/>
    <n v="7.2"/>
  </r>
  <r>
    <s v="Cars "/>
    <s v="John Lasseter"/>
    <n v="117"/>
    <n v="244052771"/>
    <s v="Adventure|Animation|Comedy|Family|Sport"/>
    <x v="0"/>
    <n v="120000000"/>
    <n v="7.2"/>
  </r>
  <r>
    <s v="Runaway Bride "/>
    <s v="Garry Marshall"/>
    <n v="116"/>
    <n v="152149590"/>
    <s v="Comedy|Romance"/>
    <x v="0"/>
    <n v="70000000"/>
    <n v="5.5"/>
  </r>
  <r>
    <s v="xXx "/>
    <s v="Rob Cohen"/>
    <n v="132"/>
    <n v="141204016"/>
    <s v="Action|Adventure|Thriller"/>
    <x v="0"/>
    <n v="70000000"/>
    <n v="5.8"/>
  </r>
  <r>
    <s v="The SpongeBob Movie: Sponge Out of Water "/>
    <s v="Paul Tibbitt"/>
    <n v="92"/>
    <n v="162495848"/>
    <s v="Adventure|Animation|Comedy|Family|Fantasy"/>
    <x v="0"/>
    <n v="74000000"/>
    <n v="6"/>
  </r>
  <r>
    <s v="Ransom "/>
    <s v="Ron Howard"/>
    <n v="139"/>
    <n v="136448821"/>
    <s v="Crime|Thriller"/>
    <x v="0"/>
    <n v="80000000"/>
    <n v="6.6"/>
  </r>
  <r>
    <s v="Inglourious Basterds "/>
    <s v="Quentin Tarantino"/>
    <n v="153"/>
    <n v="120523073"/>
    <s v="Adventure|Drama|War"/>
    <x v="0"/>
    <n v="75000000"/>
    <n v="8.3000000000000007"/>
  </r>
  <r>
    <s v="Hook "/>
    <s v="Steven Spielberg"/>
    <n v="142"/>
    <n v="119654900"/>
    <s v="Adventure|Comedy|Family|Fantasy"/>
    <x v="0"/>
    <n v="70000000"/>
    <n v="6.7"/>
  </r>
  <r>
    <s v="Die Hard 2 "/>
    <s v="Renny Harlin"/>
    <n v="124"/>
    <n v="117541000"/>
    <s v="Action|Thriller"/>
    <x v="0"/>
    <n v="70000000"/>
    <n v="7.1"/>
  </r>
  <r>
    <s v="S.W.A.T. "/>
    <s v="Clark Johnson"/>
    <n v="117"/>
    <n v="116643346"/>
    <s v="Action|Adventure|Crime|Thriller"/>
    <x v="0"/>
    <n v="80000000"/>
    <n v="6"/>
  </r>
  <r>
    <s v="Sleepy Hollow             "/>
    <m/>
    <n v="45"/>
    <m/>
    <s v="Adventure|Drama|Fantasy|Mystery|Thriller"/>
    <x v="0"/>
    <m/>
    <n v="7.5"/>
  </r>
  <r>
    <s v="Vanilla Sky "/>
    <s v="Cameron Crowe"/>
    <n v="141"/>
    <n v="100614858"/>
    <s v="Fantasy|Mystery|Romance|Sci-Fi|Thriller"/>
    <x v="0"/>
    <n v="68000000"/>
    <n v="6.9"/>
  </r>
  <r>
    <s v="Lady in the Water "/>
    <s v="M. Night Shyamalan"/>
    <n v="110"/>
    <n v="42272747"/>
    <s v="Drama|Fantasy|Mystery|Thriller"/>
    <x v="0"/>
    <n v="70000000"/>
    <n v="5.6"/>
  </r>
  <r>
    <s v="AVP: Alien vs. Predator "/>
    <s v="Paul W.S. Anderson"/>
    <n v="109"/>
    <n v="80281096"/>
    <s v="Action|Horror|Sci-Fi|Thriller"/>
    <x v="0"/>
    <n v="60000000"/>
    <n v="5.6"/>
  </r>
  <r>
    <s v="Alvin and the Chipmunks: The Squeakquel "/>
    <s v="Betty Thomas"/>
    <n v="88"/>
    <n v="219613391"/>
    <s v="Animation|Comedy|Family|Fantasy|Music"/>
    <x v="0"/>
    <n v="75000000"/>
    <n v="4.5"/>
  </r>
  <r>
    <s v="We Were Soldiers "/>
    <s v="Randall Wallace"/>
    <n v="124"/>
    <n v="78120196"/>
    <s v="Action|Drama|History|War"/>
    <x v="0"/>
    <n v="75000000"/>
    <n v="7.1"/>
  </r>
  <r>
    <s v="Olympus Has Fallen "/>
    <s v="Antoine Fuqua"/>
    <n v="119"/>
    <n v="98895417"/>
    <s v="Action|Thriller"/>
    <x v="0"/>
    <n v="70000000"/>
    <n v="6.5"/>
  </r>
  <r>
    <s v="Star Trek: Insurrection "/>
    <s v="Jonathan Frakes"/>
    <n v="103"/>
    <n v="70117571"/>
    <s v="Action|Adventure|Sci-Fi|Thriller"/>
    <x v="0"/>
    <n v="58000000"/>
    <n v="6.4"/>
  </r>
  <r>
    <s v="Battle Los Angeles "/>
    <s v="Jonathan Liebesman"/>
    <n v="116"/>
    <n v="83552429"/>
    <s v="Action|Sci-Fi"/>
    <x v="0"/>
    <n v="70000000"/>
    <n v="5.8"/>
  </r>
  <r>
    <s v="Big Fish "/>
    <s v="Tim Burton"/>
    <n v="125"/>
    <n v="66257002"/>
    <s v="Adventure|Drama|Fantasy"/>
    <x v="0"/>
    <n v="70000000"/>
    <n v="8"/>
  </r>
  <r>
    <s v="Wolf "/>
    <s v="Mike Nichols"/>
    <n v="125"/>
    <n v="65012000"/>
    <s v="Drama|Horror|Romance|Thriller"/>
    <x v="0"/>
    <n v="70000000"/>
    <n v="6.2"/>
  </r>
  <r>
    <s v="War Horse "/>
    <s v="Steven Spielberg"/>
    <n v="146"/>
    <n v="79883359"/>
    <s v="Drama|War"/>
    <x v="0"/>
    <n v="66000000"/>
    <n v="7.2"/>
  </r>
  <r>
    <s v="The Monuments Men "/>
    <s v="George Clooney"/>
    <n v="118"/>
    <n v="78031620"/>
    <s v="Drama|War"/>
    <x v="0"/>
    <n v="70000000"/>
    <n v="6.1"/>
  </r>
  <r>
    <s v="The Abyss "/>
    <s v="James Cameron"/>
    <n v="171"/>
    <n v="54222000"/>
    <s v="Adventure|Drama|Sci-Fi|Thriller"/>
    <x v="0"/>
    <n v="69500000"/>
    <n v="7.6"/>
  </r>
  <r>
    <s v="Wall Street: Money Never Sleeps "/>
    <s v="Oliver Stone"/>
    <n v="136"/>
    <n v="52474616"/>
    <s v="Drama"/>
    <x v="0"/>
    <n v="70000000"/>
    <n v="6.3"/>
  </r>
  <r>
    <s v="Dracula Untold "/>
    <s v="Gary Shore"/>
    <n v="92"/>
    <n v="55942830"/>
    <s v="Action|Drama|Fantasy|Horror|War"/>
    <x v="0"/>
    <n v="70000000"/>
    <n v="6.3"/>
  </r>
  <r>
    <s v="The Siege "/>
    <s v="Edward Zwick"/>
    <n v="116"/>
    <n v="40932372"/>
    <s v="Action|Thriller"/>
    <x v="0"/>
    <n v="70000000"/>
    <n v="6.3"/>
  </r>
  <r>
    <s v="Stardust "/>
    <s v="Matthew Vaughn"/>
    <n v="127"/>
    <n v="38345403"/>
    <s v="Adventure|Family|Fantasy|Romance"/>
    <x v="0"/>
    <n v="70000000"/>
    <n v="7.7"/>
  </r>
  <r>
    <s v="Seven Years in Tibet "/>
    <s v="Jean-Jacques Annaud"/>
    <n v="136"/>
    <n v="37901509"/>
    <s v="Adventure|Biography|Drama|History|War"/>
    <x v="0"/>
    <n v="70000000"/>
    <n v="7"/>
  </r>
  <r>
    <s v="The Dilemma "/>
    <s v="Ron Howard"/>
    <n v="111"/>
    <n v="48430355"/>
    <s v="Comedy|Drama"/>
    <x v="0"/>
    <n v="70000000"/>
    <n v="5.3"/>
  </r>
  <r>
    <s v="Bad Company "/>
    <s v="Joel Schumacher"/>
    <n v="116"/>
    <n v="30157016"/>
    <s v="Action|Adventure|Comedy|Thriller"/>
    <x v="0"/>
    <n v="70000000"/>
    <n v="5.6"/>
  </r>
  <r>
    <s v="Doom "/>
    <s v="Andrzej Bartkowiak"/>
    <n v="113"/>
    <n v="28031250"/>
    <s v="Action|Adventure|Horror|Sci-Fi"/>
    <x v="0"/>
    <n v="60000000"/>
    <n v="5.2"/>
  </r>
  <r>
    <s v="I Spy "/>
    <s v="Betty Thomas"/>
    <n v="97"/>
    <n v="33105600"/>
    <s v="Action|Adventure|Comedy|Thriller"/>
    <x v="0"/>
    <n v="70000000"/>
    <n v="5.4"/>
  </r>
  <r>
    <s v="Underworld: Awakening "/>
    <s v="Måns Mårlind"/>
    <n v="88"/>
    <n v="62321039"/>
    <s v="Action|Fantasy|Horror"/>
    <x v="0"/>
    <n v="70000000"/>
    <n v="6.4"/>
  </r>
  <r>
    <s v="Rock of Ages "/>
    <s v="Adam Shankman"/>
    <n v="136"/>
    <n v="38509342"/>
    <s v="Comedy|Drama|Musical|Romance"/>
    <x v="0"/>
    <n v="75000000"/>
    <n v="5.9"/>
  </r>
  <r>
    <s v="Hart's War "/>
    <s v="Gregory Hoblit"/>
    <n v="125"/>
    <n v="19076815"/>
    <s v="Drama|War"/>
    <x v="0"/>
    <n v="60000000"/>
    <n v="6.3"/>
  </r>
  <r>
    <s v="Killer Elite "/>
    <s v="Gary McKendry"/>
    <n v="116"/>
    <n v="25093607"/>
    <s v="Action|Crime|Thriller"/>
    <x v="0"/>
    <n v="35000000"/>
    <n v="6.5"/>
  </r>
  <r>
    <s v="Rollerball "/>
    <s v="John McTiernan"/>
    <n v="98"/>
    <n v="18990542"/>
    <s v="Action|Sci-Fi|Sport"/>
    <x v="0"/>
    <n v="70000000"/>
    <n v="3"/>
  </r>
  <r>
    <s v="Ballistic: Ecks vs. Sever "/>
    <s v="Wych Kaosayananda"/>
    <n v="91"/>
    <n v="14294842"/>
    <s v="Action|Crime|Sci-Fi|Thriller"/>
    <x v="0"/>
    <n v="70000000"/>
    <n v="3.6"/>
  </r>
  <r>
    <s v="Hard Rain "/>
    <s v="Mikael Salomon"/>
    <n v="97"/>
    <n v="19819494"/>
    <s v="Action|Crime|Drama|Thriller"/>
    <x v="0"/>
    <n v="70000000"/>
    <n v="5.8"/>
  </r>
  <r>
    <s v="Osmosis Jones "/>
    <s v="Bobby Farrelly"/>
    <n v="95"/>
    <n v="13596911"/>
    <s v="Action|Adventure|Animation|Comedy|Crime|Family|Fantasy"/>
    <x v="0"/>
    <n v="70000000"/>
    <n v="6.2"/>
  </r>
  <r>
    <s v="Legends of Oz: Dorothy's Return "/>
    <s v="Will Finn"/>
    <n v="88"/>
    <n v="8460990"/>
    <s v="Adventure|Animation|Family|Fantasy|Musical"/>
    <x v="0"/>
    <n v="70000000"/>
    <n v="5.6"/>
  </r>
  <r>
    <s v="Blackhat "/>
    <s v="Michael Mann"/>
    <n v="133"/>
    <n v="7097125"/>
    <s v="Action|Crime|Drama|Mystery|Thriller"/>
    <x v="0"/>
    <n v="70000000"/>
    <n v="5.4"/>
  </r>
  <r>
    <s v="Sky Captain and the World of Tomorrow "/>
    <s v="Kerry Conran"/>
    <n v="106"/>
    <n v="37760080"/>
    <s v="Action|Adventure|Mystery|Sci-Fi|Thriller"/>
    <x v="0"/>
    <n v="70000000"/>
    <n v="6.1"/>
  </r>
  <r>
    <s v="Basic Instinct 2 "/>
    <s v="Michael Caton-Jones"/>
    <n v="116"/>
    <n v="5851188"/>
    <s v="Crime|Mystery|Thriller"/>
    <x v="0"/>
    <n v="70000000"/>
    <n v="4.2"/>
  </r>
  <r>
    <s v="Escape Plan "/>
    <s v="Mikael Håfström"/>
    <n v="115"/>
    <n v="25121291"/>
    <s v="Action|Crime|Mystery|Sci-Fi|Thriller"/>
    <x v="0"/>
    <n v="50000000"/>
    <n v="6.7"/>
  </r>
  <r>
    <s v="The Legend of Hercules "/>
    <s v="Renny Harlin"/>
    <n v="99"/>
    <n v="18821279"/>
    <s v="Action|Adventure|Fantasy"/>
    <x v="0"/>
    <n v="70000000"/>
    <n v="4.2"/>
  </r>
  <r>
    <s v="The Sum of All Fears "/>
    <s v="Phil Alden Robinson"/>
    <n v="124"/>
    <n v="118471320"/>
    <s v="Action|Drama|Thriller"/>
    <x v="0"/>
    <n v="68000000"/>
    <n v="6.4"/>
  </r>
  <r>
    <s v="The Twilight Saga: Eclipse "/>
    <s v="David Slade"/>
    <n v="124"/>
    <n v="300523113"/>
    <s v="Adventure|Drama|Fantasy|Romance"/>
    <x v="0"/>
    <n v="68000000"/>
    <n v="4.9000000000000004"/>
  </r>
  <r>
    <s v="The Score "/>
    <s v="Frank Oz"/>
    <n v="124"/>
    <n v="71069884"/>
    <s v="Crime|Drama|Thriller"/>
    <x v="0"/>
    <n v="68000000"/>
    <n v="6.8"/>
  </r>
  <r>
    <s v="Despicable Me "/>
    <s v="Pierre Coffin"/>
    <n v="87"/>
    <n v="251501645"/>
    <s v="Animation|Comedy|Family"/>
    <x v="0"/>
    <n v="69000000"/>
    <n v="7.7"/>
  </r>
  <r>
    <s v="Money Train "/>
    <s v="Joseph Ruben"/>
    <n v="105"/>
    <n v="35324232"/>
    <s v="Action|Comedy|Crime|Drama|Thriller"/>
    <x v="0"/>
    <n v="68000000"/>
    <n v="5.6"/>
  </r>
  <r>
    <s v="Ted 2 "/>
    <s v="Seth MacFarlane"/>
    <n v="125"/>
    <n v="81257500"/>
    <s v="Comedy"/>
    <x v="0"/>
    <n v="68000000"/>
    <n v="6.4"/>
  </r>
  <r>
    <s v="Agora "/>
    <s v="Alejandro Amenábar"/>
    <n v="141"/>
    <n v="617840"/>
    <s v="Adventure|Drama|History|Romance"/>
    <x v="0"/>
    <n v="70000000"/>
    <n v="7.2"/>
  </r>
  <r>
    <s v="Mystery Men "/>
    <s v="Kinka Usher"/>
    <n v="121"/>
    <n v="29655590"/>
    <s v="Action|Comedy|Fantasy|Sci-Fi"/>
    <x v="0"/>
    <n v="65000000"/>
    <n v="6"/>
  </r>
  <r>
    <s v="Hall Pass "/>
    <s v="Bobby Farrelly"/>
    <n v="111"/>
    <n v="45045037"/>
    <s v="Comedy|Romance"/>
    <x v="0"/>
    <n v="36000000"/>
    <n v="5.9"/>
  </r>
  <r>
    <s v="The Insider "/>
    <s v="Michael Mann"/>
    <n v="157"/>
    <n v="28965197"/>
    <s v="Biography|Drama|Thriller"/>
    <x v="0"/>
    <n v="68000000"/>
    <n v="7.9"/>
  </r>
  <r>
    <s v="The Finest Hours "/>
    <s v="Craig Gillespie"/>
    <n v="117"/>
    <n v="27550735"/>
    <s v="Action|Drama|History|Thriller"/>
    <x v="0"/>
    <m/>
    <n v="6.8"/>
  </r>
  <r>
    <s v="Body of Lies "/>
    <s v="Ridley Scott"/>
    <n v="128"/>
    <n v="39380442"/>
    <s v="Action|Drama|Thriller"/>
    <x v="0"/>
    <n v="70000000"/>
    <n v="7.1"/>
  </r>
  <r>
    <s v="Dinner for Schmucks "/>
    <s v="Jay Roach"/>
    <n v="114"/>
    <n v="72980108"/>
    <s v="Comedy"/>
    <x v="0"/>
    <m/>
    <n v="5.9"/>
  </r>
  <r>
    <s v="Abraham Lincoln: Vampire Hunter "/>
    <s v="Timur Bekmambetov"/>
    <n v="105"/>
    <n v="37516013"/>
    <s v="Action|Fantasy|Horror"/>
    <x v="0"/>
    <n v="69000000"/>
    <n v="5.9"/>
  </r>
  <r>
    <s v="Entrapment "/>
    <s v="Jon Amiel"/>
    <n v="113"/>
    <n v="87704396"/>
    <s v="Action|Crime|Romance|Thriller"/>
    <x v="0"/>
    <n v="66000000"/>
    <n v="6.2"/>
  </r>
  <r>
    <s v="Last Man Standing             "/>
    <m/>
    <n v="30"/>
    <m/>
    <s v="Comedy"/>
    <x v="0"/>
    <m/>
    <n v="7.4"/>
  </r>
  <r>
    <s v="The X Files "/>
    <s v="Rob Bowman"/>
    <n v="121"/>
    <n v="83892374"/>
    <s v="Drama|Mystery|Sci-Fi|Thriller"/>
    <x v="0"/>
    <n v="66000000"/>
    <n v="7"/>
  </r>
  <r>
    <s v="The Last Legion "/>
    <s v="Doug Lefler"/>
    <n v="102"/>
    <n v="5932060"/>
    <s v="Action|Adventure|Fantasy|War"/>
    <x v="0"/>
    <n v="35000000"/>
    <n v="5.4"/>
  </r>
  <r>
    <s v="Saving Private Ryan "/>
    <s v="Steven Spielberg"/>
    <n v="169"/>
    <n v="216119491"/>
    <s v="Action|Drama|War"/>
    <x v="0"/>
    <n v="70000000"/>
    <n v="8.6"/>
  </r>
  <r>
    <s v="Need for Speed "/>
    <s v="Scott Waugh"/>
    <n v="132"/>
    <n v="43568507"/>
    <s v="Action|Crime|Drama|Thriller"/>
    <x v="0"/>
    <n v="66000000"/>
    <n v="6.5"/>
  </r>
  <r>
    <s v="What Women Want "/>
    <s v="Nancy Meyers"/>
    <n v="127"/>
    <n v="182805123"/>
    <s v="Comedy|Fantasy|Romance"/>
    <x v="0"/>
    <n v="70000000"/>
    <n v="6.4"/>
  </r>
  <r>
    <s v="Ice Age "/>
    <s v="Chris Wedge"/>
    <n v="103"/>
    <n v="176387405"/>
    <s v="Adventure|Animation|Comedy|Family"/>
    <x v="0"/>
    <n v="59000000"/>
    <n v="7.6"/>
  </r>
  <r>
    <s v="Dreamcatcher "/>
    <s v="Lawrence Kasdan"/>
    <n v="136"/>
    <n v="33685268"/>
    <s v="Drama|Horror|Sci-Fi|Thriller"/>
    <x v="0"/>
    <n v="68000000"/>
    <n v="5.5"/>
  </r>
  <r>
    <s v="Lincoln "/>
    <s v="Steven Spielberg"/>
    <n v="150"/>
    <n v="182204440"/>
    <s v="Biography|Drama|History|War"/>
    <x v="0"/>
    <n v="65000000"/>
    <n v="7.4"/>
  </r>
  <r>
    <s v="The Matrix "/>
    <s v="Lana Wachowski"/>
    <n v="136"/>
    <n v="171383253"/>
    <s v="Action|Sci-Fi"/>
    <x v="0"/>
    <n v="63000000"/>
    <n v="8.6999999999999993"/>
  </r>
  <r>
    <s v="Apollo 13 "/>
    <s v="Ron Howard"/>
    <n v="140"/>
    <n v="172071312"/>
    <s v="Adventure|Drama|History"/>
    <x v="0"/>
    <n v="62000000"/>
    <n v="7.6"/>
  </r>
  <r>
    <s v="The Santa Clause 2 "/>
    <s v="Michael Lembeck"/>
    <n v="104"/>
    <n v="139225854"/>
    <s v="Comedy|Family|Fantasy"/>
    <x v="0"/>
    <n v="60000000"/>
    <n v="5.5"/>
  </r>
  <r>
    <s v="Les Misérables "/>
    <s v="Tom Hooper"/>
    <n v="158"/>
    <n v="148775460"/>
    <s v="Drama|Musical|Romance"/>
    <x v="0"/>
    <n v="61000000"/>
    <n v="7.6"/>
  </r>
  <r>
    <s v="You've Got Mail "/>
    <s v="Nora Ephron"/>
    <n v="119"/>
    <n v="115731542"/>
    <s v="Comedy|Drama|Romance"/>
    <x v="0"/>
    <n v="65000000"/>
    <n v="6.5"/>
  </r>
  <r>
    <s v="Step Brothers "/>
    <s v="Adam McKay"/>
    <n v="106"/>
    <n v="100468793"/>
    <s v="Comedy"/>
    <x v="0"/>
    <n v="65000000"/>
    <n v="6.9"/>
  </r>
  <r>
    <s v="The Mask of Zorro "/>
    <s v="Martin Campbell"/>
    <n v="136"/>
    <n v="93771072"/>
    <s v="Action|Adventure|Comedy|Romance|Thriller|Western"/>
    <x v="0"/>
    <n v="65000000"/>
    <n v="6.7"/>
  </r>
  <r>
    <s v="Due Date "/>
    <s v="Todd Phillips"/>
    <n v="95"/>
    <n v="100448498"/>
    <s v="Comedy|Drama"/>
    <x v="0"/>
    <n v="65000000"/>
    <n v="6.6"/>
  </r>
  <r>
    <s v="Unbroken "/>
    <s v="Angelina Jolie Pitt"/>
    <n v="137"/>
    <n v="115603980"/>
    <s v="Biography|Drama|Sport|War"/>
    <x v="0"/>
    <n v="65000000"/>
    <n v="7.2"/>
  </r>
  <r>
    <s v="Space Cowboys "/>
    <s v="Clint Eastwood"/>
    <n v="130"/>
    <n v="90454043"/>
    <s v="Action|Adventure|Thriller"/>
    <x v="0"/>
    <n v="65000000"/>
    <n v="6.4"/>
  </r>
  <r>
    <s v="Cliffhanger "/>
    <s v="Renny Harlin"/>
    <n v="124"/>
    <n v="84049211"/>
    <s v="Action|Adventure|Thriller"/>
    <x v="0"/>
    <n v="70000000"/>
    <n v="6.4"/>
  </r>
  <r>
    <s v="Broken Arrow "/>
    <s v="John Woo"/>
    <n v="108"/>
    <n v="70450000"/>
    <s v="Action|Crime|Thriller"/>
    <x v="0"/>
    <n v="50000000"/>
    <n v="6"/>
  </r>
  <r>
    <s v="The Kid "/>
    <s v="Jon Turteltaub"/>
    <n v="104"/>
    <n v="69688384"/>
    <s v="Comedy|Family|Fantasy"/>
    <x v="0"/>
    <n v="60000000"/>
    <n v="6.1"/>
  </r>
  <r>
    <s v="World Trade Center "/>
    <s v="Oliver Stone"/>
    <n v="129"/>
    <n v="70236496"/>
    <s v="Drama|History|Thriller"/>
    <x v="0"/>
    <n v="63000000"/>
    <n v="6"/>
  </r>
  <r>
    <s v="Mona Lisa Smile "/>
    <s v="Mike Newell"/>
    <n v="117"/>
    <n v="63695760"/>
    <s v="Drama"/>
    <x v="0"/>
    <n v="65000000"/>
    <n v="6.4"/>
  </r>
  <r>
    <s v="The Dictator "/>
    <s v="Larry Charles"/>
    <n v="99"/>
    <n v="59617068"/>
    <s v="Comedy|Romance"/>
    <x v="0"/>
    <n v="65000000"/>
    <n v="6.4"/>
  </r>
  <r>
    <s v="Eyes Wide Shut "/>
    <s v="Stanley Kubrick"/>
    <n v="159"/>
    <n v="55637680"/>
    <s v="Drama|Mystery|Thriller"/>
    <x v="0"/>
    <n v="65000000"/>
    <n v="7.3"/>
  </r>
  <r>
    <s v="Annie "/>
    <s v="Will Gluck"/>
    <n v="118"/>
    <n v="85911262"/>
    <s v="Comedy|Drama|Family|Musical"/>
    <x v="0"/>
    <n v="65000000"/>
    <n v="5.2"/>
  </r>
  <r>
    <s v="Focus "/>
    <s v="Glenn Ficarra"/>
    <n v="105"/>
    <n v="53846915"/>
    <s v="Comedy|Crime|Drama|Romance"/>
    <x v="0"/>
    <n v="50100000"/>
    <n v="6.6"/>
  </r>
  <r>
    <s v="This Means War "/>
    <s v="McG"/>
    <n v="103"/>
    <n v="54758461"/>
    <s v="Action|Comedy|Romance"/>
    <x v="0"/>
    <n v="65000000"/>
    <n v="6.3"/>
  </r>
  <r>
    <s v="Blade: Trinity "/>
    <s v="David S. Goyer"/>
    <n v="122"/>
    <n v="52397389"/>
    <s v="Action|Adventure|Fantasy|Horror|Sci-Fi|Thriller"/>
    <x v="0"/>
    <n v="65000000"/>
    <n v="5.9"/>
  </r>
  <r>
    <s v="Red Dawn "/>
    <s v="John Milius"/>
    <n v="114"/>
    <m/>
    <s v="Action|Drama|War"/>
    <x v="0"/>
    <n v="16900000"/>
    <n v="6.4"/>
  </r>
  <r>
    <s v="Primary Colors "/>
    <s v="Mike Nichols"/>
    <n v="143"/>
    <n v="38966057"/>
    <s v="Comedy|Drama"/>
    <x v="0"/>
    <n v="65000000"/>
    <n v="6.7"/>
  </r>
  <r>
    <s v="Resident Evil: Retribution "/>
    <s v="Paul W.S. Anderson"/>
    <n v="96"/>
    <n v="42345531"/>
    <s v="Action|Horror|Sci-Fi|Thriller"/>
    <x v="0"/>
    <n v="65000000"/>
    <n v="5.4"/>
  </r>
  <r>
    <s v="Death Race "/>
    <s v="Paul W.S. Anderson"/>
    <n v="111"/>
    <n v="36064910"/>
    <s v="Action|Sci-Fi|Thriller"/>
    <x v="0"/>
    <n v="45000000"/>
    <n v="6.4"/>
  </r>
  <r>
    <s v="The Long Kiss Goodnight "/>
    <s v="Renny Harlin"/>
    <n v="121"/>
    <n v="33328051"/>
    <s v="Action|Crime|Drama|Mystery|Thriller"/>
    <x v="0"/>
    <n v="65000000"/>
    <n v="6.7"/>
  </r>
  <r>
    <s v="Proof of Life "/>
    <s v="Taylor Hackford"/>
    <n v="135"/>
    <n v="32598931"/>
    <s v="Action|Drama|Thriller"/>
    <x v="0"/>
    <n v="65000000"/>
    <n v="6.2"/>
  </r>
  <r>
    <s v="Zathura: A Space Adventure "/>
    <s v="Jon Favreau"/>
    <n v="101"/>
    <n v="28045540"/>
    <s v="Action|Adventure|Comedy|Family|Fantasy|Sci-Fi"/>
    <x v="0"/>
    <n v="65000000"/>
    <n v="6.1"/>
  </r>
  <r>
    <s v="Fight Club "/>
    <s v="David Fincher"/>
    <n v="151"/>
    <n v="37023395"/>
    <s v="Drama"/>
    <x v="0"/>
    <n v="63000000"/>
    <n v="8.8000000000000007"/>
  </r>
  <r>
    <s v="We Are Marshall "/>
    <s v="McG"/>
    <n v="131"/>
    <n v="43532294"/>
    <s v="Drama|Sport"/>
    <x v="0"/>
    <n v="65000000"/>
    <n v="7.1"/>
  </r>
  <r>
    <s v="The Missing             "/>
    <m/>
    <n v="60"/>
    <m/>
    <s v="Crime|Drama|Mystery"/>
    <x v="0"/>
    <m/>
    <n v="8.1"/>
  </r>
  <r>
    <s v="Hudson Hawk "/>
    <s v="Michael Lehmann"/>
    <n v="100"/>
    <n v="17218080"/>
    <s v="Action|Adventure|Comedy"/>
    <x v="0"/>
    <n v="70000000"/>
    <n v="5.7"/>
  </r>
  <r>
    <s v="Lucky Numbers "/>
    <s v="Nora Ephron"/>
    <n v="105"/>
    <n v="10014234"/>
    <s v="Comedy|Crime"/>
    <x v="0"/>
    <n v="65000000"/>
    <n v="5"/>
  </r>
  <r>
    <s v="I, Frankenstein "/>
    <s v="Stuart Beattie"/>
    <n v="92"/>
    <n v="19059018"/>
    <s v="Action|Fantasy|Sci-Fi|Thriller"/>
    <x v="0"/>
    <n v="65000000"/>
    <n v="5.0999999999999996"/>
  </r>
  <r>
    <s v="Oliver Twist "/>
    <s v="Roman Polanski"/>
    <n v="130"/>
    <n v="1987287"/>
    <s v="Crime|Drama"/>
    <x v="0"/>
    <n v="50000000"/>
    <n v="6.9"/>
  </r>
  <r>
    <s v="Elektra "/>
    <s v="Rob Bowman"/>
    <n v="100"/>
    <n v="24407944"/>
    <s v="Action|Crime|Fantasy|Thriller"/>
    <x v="0"/>
    <n v="43000000"/>
    <n v="4.8"/>
  </r>
  <r>
    <s v="Sin City: A Dame to Kill For "/>
    <s v="Frank Miller"/>
    <n v="102"/>
    <n v="13750556"/>
    <s v="Action|Crime|Thriller"/>
    <x v="0"/>
    <n v="65000000"/>
    <n v="6.5"/>
  </r>
  <r>
    <s v="Random Hearts "/>
    <s v="Sydney Pollack"/>
    <n v="133"/>
    <n v="31054924"/>
    <s v="Drama|Mystery|Romance"/>
    <x v="0"/>
    <n v="64000000"/>
    <n v="5.0999999999999996"/>
  </r>
  <r>
    <s v="Everest "/>
    <s v="Baltasar Kormákur"/>
    <n v="121"/>
    <n v="43247140"/>
    <s v="Adventure|Biography|Drama|History|Sport|Thriller"/>
    <x v="0"/>
    <n v="55000000"/>
    <n v="7.1"/>
  </r>
  <r>
    <s v="Perfume: The Story of a Murderer "/>
    <s v="Tom Tykwer"/>
    <n v="147"/>
    <n v="2208939"/>
    <s v="Crime|Drama|Fantasy"/>
    <x v="0"/>
    <n v="50000000"/>
    <n v="7.5"/>
  </r>
  <r>
    <s v="Austin Powers in Goldmember "/>
    <s v="Jay Roach"/>
    <n v="94"/>
    <n v="213079163"/>
    <s v="Action|Comedy|Crime"/>
    <x v="0"/>
    <n v="63000000"/>
    <n v="6.2"/>
  </r>
  <r>
    <s v="Astro Boy "/>
    <s v="David Bowers"/>
    <n v="94"/>
    <n v="19548064"/>
    <s v="Action|Animation|Comedy|Family|Sci-Fi"/>
    <x v="0"/>
    <n v="65000000"/>
    <n v="6.3"/>
  </r>
  <r>
    <s v="Jurassic Park "/>
    <s v="Steven Spielberg"/>
    <n v="127"/>
    <n v="356784000"/>
    <s v="Adventure|Sci-Fi|Thriller"/>
    <x v="0"/>
    <n v="63000000"/>
    <n v="8.1"/>
  </r>
  <r>
    <s v="Wyatt Earp "/>
    <s v="Lawrence Kasdan"/>
    <n v="212"/>
    <n v="25052000"/>
    <s v="Adventure|Biography|Crime|Drama|Western"/>
    <x v="0"/>
    <n v="63000000"/>
    <n v="6.6"/>
  </r>
  <r>
    <s v="Clear and Present Danger "/>
    <s v="Phillip Noyce"/>
    <n v="141"/>
    <n v="122012710"/>
    <s v="Action|Crime|Drama|Thriller"/>
    <x v="0"/>
    <n v="62000000"/>
    <n v="6.9"/>
  </r>
  <r>
    <s v="Dragon Blade "/>
    <s v="Daniel Lee"/>
    <n v="103"/>
    <n v="72413"/>
    <s v="Action|Adventure|Drama|History"/>
    <x v="4"/>
    <n v="65000000"/>
    <n v="6.1"/>
  </r>
  <r>
    <s v="Littleman "/>
    <s v="Keenen Ivory Wayans"/>
    <n v="98"/>
    <n v="58255287"/>
    <s v="Comedy|Crime"/>
    <x v="0"/>
    <n v="64000000"/>
    <n v="4.3"/>
  </r>
  <r>
    <s v="U-571 "/>
    <s v="Jonathan Mostow"/>
    <n v="116"/>
    <n v="77086030"/>
    <s v="Action|War"/>
    <x v="0"/>
    <n v="62000000"/>
    <n v="6.6"/>
  </r>
  <r>
    <s v="The American President "/>
    <s v="Rob Reiner"/>
    <n v="114"/>
    <n v="65000000"/>
    <s v="Comedy|Drama|Romance"/>
    <x v="0"/>
    <n v="62000000"/>
    <n v="6.8"/>
  </r>
  <r>
    <s v="The Love Guru "/>
    <s v="Marco Schnabel"/>
    <n v="87"/>
    <n v="32178777"/>
    <s v="Comedy|Romance|Sport"/>
    <x v="0"/>
    <n v="62000000"/>
    <n v="3.8"/>
  </r>
  <r>
    <s v="3000 Miles to Graceland "/>
    <s v="Demian Lichtenstein"/>
    <n v="125"/>
    <n v="15738632"/>
    <s v="Action|Comedy|Crime|Thriller"/>
    <x v="0"/>
    <n v="42000000"/>
    <n v="5.9"/>
  </r>
  <r>
    <s v="The Hateful Eight "/>
    <s v="Quentin Tarantino"/>
    <n v="187"/>
    <n v="54116191"/>
    <s v="Crime|Drama|Mystery|Thriller|Western"/>
    <x v="0"/>
    <n v="44000000"/>
    <n v="7.9"/>
  </r>
  <r>
    <s v="Blades of Glory "/>
    <s v="Josh Gordon"/>
    <n v="93"/>
    <n v="118153533"/>
    <s v="Comedy|Sport"/>
    <x v="0"/>
    <n v="61000000"/>
    <n v="6.3"/>
  </r>
  <r>
    <s v="Hop "/>
    <s v="Tim Hill"/>
    <n v="95"/>
    <n v="108012170"/>
    <s v="Adventure|Animation|Comedy|Family|Fantasy"/>
    <x v="0"/>
    <n v="63000000"/>
    <n v="5.5"/>
  </r>
  <r>
    <s v="300 "/>
    <s v="Zack Snyder"/>
    <n v="117"/>
    <n v="210592590"/>
    <s v="Action|Drama|Fantasy|War"/>
    <x v="0"/>
    <n v="65000000"/>
    <n v="7.7"/>
  </r>
  <r>
    <s v="Meet the Fockers "/>
    <s v="Jay Roach"/>
    <n v="106"/>
    <n v="279167575"/>
    <s v="Comedy|Romance"/>
    <x v="0"/>
    <n v="80000000"/>
    <n v="6.3"/>
  </r>
  <r>
    <s v="Marley &amp; Me "/>
    <s v="David Frankel"/>
    <n v="115"/>
    <n v="143151473"/>
    <s v="Comedy|Drama|Family"/>
    <x v="0"/>
    <n v="60000000"/>
    <n v="7.1"/>
  </r>
  <r>
    <s v="The Green Mile "/>
    <s v="Frank Darabont"/>
    <n v="189"/>
    <n v="136801374"/>
    <s v="Crime|Drama|Fantasy|Mystery"/>
    <x v="0"/>
    <n v="60000000"/>
    <n v="8.5"/>
  </r>
  <r>
    <s v="Wild Hogs "/>
    <s v="Walt Becker"/>
    <n v="100"/>
    <n v="168213584"/>
    <s v="Action|Adventure|Comedy"/>
    <x v="0"/>
    <m/>
    <n v="5.9"/>
  </r>
  <r>
    <s v="Chicken Little "/>
    <s v="Mark Dindal"/>
    <n v="81"/>
    <n v="135381507"/>
    <s v="Adventure|Animation|Comedy|Family|Sci-Fi"/>
    <x v="0"/>
    <n v="150000000"/>
    <n v="5.8"/>
  </r>
  <r>
    <s v="Gone Girl "/>
    <s v="David Fincher"/>
    <n v="149"/>
    <n v="167735396"/>
    <s v="Crime|Drama|Mystery|Thriller"/>
    <x v="0"/>
    <n v="61000000"/>
    <n v="8.1"/>
  </r>
  <r>
    <s v="The Bourne Identity "/>
    <s v="Doug Liman"/>
    <n v="119"/>
    <n v="121468960"/>
    <s v="Action|Mystery|Thriller"/>
    <x v="0"/>
    <n v="60000000"/>
    <n v="7.9"/>
  </r>
  <r>
    <s v="GoldenEye "/>
    <s v="Martin Campbell"/>
    <n v="130"/>
    <n v="106635996"/>
    <s v="Action|Adventure|Thriller"/>
    <x v="0"/>
    <n v="58000000"/>
    <n v="7.2"/>
  </r>
  <r>
    <s v="The General's Daughter "/>
    <s v="Simon West"/>
    <n v="116"/>
    <n v="102678089"/>
    <s v="Drama|Mystery|Thriller"/>
    <x v="0"/>
    <n v="95000000"/>
    <n v="6.3"/>
  </r>
  <r>
    <s v="The Truman Show "/>
    <s v="Peter Weir"/>
    <n v="103"/>
    <n v="125603360"/>
    <s v="Comedy|Drama|Sci-Fi"/>
    <x v="0"/>
    <n v="60000000"/>
    <n v="8.1"/>
  </r>
  <r>
    <s v="The Prince of Egypt "/>
    <s v="Brenda Chapman"/>
    <n v="99"/>
    <n v="101217900"/>
    <s v="Adventure|Animation|Biography|Drama|Family|Fantasy|Musical"/>
    <x v="0"/>
    <n v="70000000"/>
    <n v="7"/>
  </r>
  <r>
    <s v="Daddy Day Care "/>
    <s v="Steve Carr"/>
    <n v="92"/>
    <n v="104148781"/>
    <s v="Comedy|Family"/>
    <x v="0"/>
    <n v="60000000"/>
    <n v="5.5"/>
  </r>
  <r>
    <s v="2 Guns "/>
    <s v="Baltasar Kormákur"/>
    <n v="109"/>
    <n v="75573300"/>
    <s v="Action|Comedy|Crime|Drama|Thriller"/>
    <x v="0"/>
    <n v="61000000"/>
    <n v="6.7"/>
  </r>
  <r>
    <s v="Cats &amp; Dogs "/>
    <s v="Lawrence Guterman"/>
    <n v="87"/>
    <n v="93375151"/>
    <s v="Action|Comedy|Family|Fantasy"/>
    <x v="0"/>
    <n v="60000000"/>
    <n v="5.2"/>
  </r>
  <r>
    <s v="The Italian Job "/>
    <s v="F. Gary Gray"/>
    <n v="111"/>
    <n v="106126012"/>
    <s v="Action|Crime|Thriller"/>
    <x v="0"/>
    <n v="60000000"/>
    <n v="7"/>
  </r>
  <r>
    <s v="Two Weeks Notice "/>
    <s v="Marc Lawrence"/>
    <n v="101"/>
    <n v="93307796"/>
    <s v="Comedy|Romance"/>
    <x v="0"/>
    <n v="60000000"/>
    <n v="6.1"/>
  </r>
  <r>
    <s v="Antz "/>
    <s v="Eric Darnell"/>
    <n v="83"/>
    <n v="90646554"/>
    <s v="Adventure|Animation|Comedy|Family"/>
    <x v="0"/>
    <n v="105000000"/>
    <n v="6.6"/>
  </r>
  <r>
    <s v="Couples Retreat "/>
    <s v="Peter Billingsley"/>
    <n v="113"/>
    <n v="109176215"/>
    <s v="Comedy"/>
    <x v="0"/>
    <n v="60000000"/>
    <n v="5.5"/>
  </r>
  <r>
    <s v="Days of Thunder "/>
    <s v="Tony Scott"/>
    <n v="107"/>
    <n v="82670733"/>
    <s v="Action|Drama|Sport"/>
    <x v="0"/>
    <n v="60000000"/>
    <n v="5.9"/>
  </r>
  <r>
    <s v="Cheaper by the Dozen 2 "/>
    <s v="Adam Shankman"/>
    <n v="94"/>
    <n v="82569532"/>
    <s v="Adventure|Comedy|Family"/>
    <x v="0"/>
    <n v="60000000"/>
    <n v="5.4"/>
  </r>
  <r>
    <s v="The Scorch Trials "/>
    <s v="Wes Ball"/>
    <n v="132"/>
    <n v="81687587"/>
    <s v="Action|Sci-Fi|Thriller"/>
    <x v="0"/>
    <n v="61000000"/>
    <n v="6.4"/>
  </r>
  <r>
    <s v="Eat Pray Love "/>
    <s v="Ryan Murphy"/>
    <n v="140"/>
    <n v="80574010"/>
    <s v="Drama|Romance"/>
    <x v="0"/>
    <n v="60000000"/>
    <n v="5.7"/>
  </r>
  <r>
    <s v="The Family Man "/>
    <s v="Brett Ratner"/>
    <n v="125"/>
    <n v="75764085"/>
    <s v="Comedy|Drama|Fantasy|Romance"/>
    <x v="0"/>
    <n v="60000000"/>
    <n v="6.7"/>
  </r>
  <r>
    <s v="RED "/>
    <s v="Robert Schwentke"/>
    <n v="111"/>
    <n v="90356857"/>
    <s v="Action|Comedy|Crime|Thriller"/>
    <x v="0"/>
    <n v="58000000"/>
    <n v="7.1"/>
  </r>
  <r>
    <s v="Any Given Sunday "/>
    <s v="Oliver Stone"/>
    <n v="156"/>
    <n v="75530832"/>
    <s v="Drama|Sport"/>
    <x v="0"/>
    <n v="55000000"/>
    <n v="6.8"/>
  </r>
  <r>
    <s v="The Horse Whisperer "/>
    <s v="Robert Redford"/>
    <n v="170"/>
    <n v="75370763"/>
    <s v="Drama|Romance|Western"/>
    <x v="0"/>
    <n v="60000000"/>
    <n v="6.5"/>
  </r>
  <r>
    <s v="Collateral "/>
    <s v="Michael Mann"/>
    <n v="120"/>
    <n v="100003492"/>
    <s v="Crime|Drama|Thriller"/>
    <x v="0"/>
    <n v="65000000"/>
    <n v="7.6"/>
  </r>
  <r>
    <s v="The Scorpion King "/>
    <s v="Chuck Russell"/>
    <n v="100"/>
    <n v="90341670"/>
    <s v="Action|Adventure|Fantasy|Thriller"/>
    <x v="0"/>
    <n v="60000000"/>
    <n v="5.5"/>
  </r>
  <r>
    <s v="Ladder 49 "/>
    <s v="Jay Russell"/>
    <n v="115"/>
    <n v="74540762"/>
    <s v="Action|Drama|Thriller"/>
    <x v="0"/>
    <n v="55000000"/>
    <n v="6.5"/>
  </r>
  <r>
    <s v="Jack Reacher "/>
    <s v="Christopher McQuarrie"/>
    <n v="130"/>
    <n v="80033643"/>
    <s v="Action|Crime|Mystery|Thriller"/>
    <x v="0"/>
    <n v="60000000"/>
    <n v="7"/>
  </r>
  <r>
    <s v="Deep Blue Sea "/>
    <s v="Renny Harlin"/>
    <n v="105"/>
    <n v="73648142"/>
    <s v="Action|Sci-Fi|Thriller"/>
    <x v="0"/>
    <n v="60000000"/>
    <n v="5.8"/>
  </r>
  <r>
    <s v="This Is It "/>
    <s v="Kenny Ortega"/>
    <n v="111"/>
    <n v="71844424"/>
    <s v="Documentary|Music"/>
    <x v="0"/>
    <n v="60000000"/>
    <n v="7.3"/>
  </r>
  <r>
    <s v="Contagion "/>
    <s v="Steven Soderbergh"/>
    <n v="106"/>
    <n v="75638743"/>
    <s v="Drama|Thriller"/>
    <x v="0"/>
    <n v="60000000"/>
    <n v="6.6"/>
  </r>
  <r>
    <s v="Kangaroo Jack "/>
    <s v="David McNally"/>
    <n v="89"/>
    <n v="66734992"/>
    <s v="Action|Adventure|Comedy|Crime"/>
    <x v="0"/>
    <n v="60000000"/>
    <n v="4.4000000000000004"/>
  </r>
  <r>
    <s v="Coraline "/>
    <s v="Henry Selick"/>
    <n v="100"/>
    <n v="75280058"/>
    <s v="Animation|Family|Fantasy"/>
    <x v="0"/>
    <n v="60000000"/>
    <n v="7.7"/>
  </r>
  <r>
    <s v="The Happening "/>
    <s v="M. Night Shyamalan"/>
    <n v="91"/>
    <n v="64505912"/>
    <s v="Sci-Fi|Thriller"/>
    <x v="0"/>
    <n v="48000000"/>
    <n v="5"/>
  </r>
  <r>
    <s v="Man on Fire "/>
    <s v="Tony Scott"/>
    <n v="146"/>
    <n v="77862546"/>
    <s v="Action|Crime|Drama|Thriller"/>
    <x v="0"/>
    <n v="70000000"/>
    <n v="7.7"/>
  </r>
  <r>
    <s v="The Shaggy Dog "/>
    <s v="Brian Robbins"/>
    <n v="98"/>
    <n v="61112916"/>
    <s v="Comedy|Family|Fantasy"/>
    <x v="0"/>
    <n v="50000000"/>
    <n v="4.4000000000000004"/>
  </r>
  <r>
    <s v="Starsky &amp; Hutch "/>
    <s v="Todd Phillips"/>
    <n v="101"/>
    <n v="88200225"/>
    <s v="Comedy|Crime"/>
    <x v="0"/>
    <n v="60000000"/>
    <n v="6.1"/>
  </r>
  <r>
    <s v="Jingle All the Way "/>
    <s v="Brian Levant"/>
    <n v="94"/>
    <n v="60573641"/>
    <s v="Comedy|Family"/>
    <x v="0"/>
    <n v="60000000"/>
    <n v="5.4"/>
  </r>
  <r>
    <s v="Hellboy "/>
    <s v="Guillermo del Toro"/>
    <n v="132"/>
    <n v="59035104"/>
    <s v="Action|Fantasy|Horror|Sci-Fi"/>
    <x v="0"/>
    <n v="66000000"/>
    <n v="6.8"/>
  </r>
  <r>
    <s v="A Civil Action "/>
    <s v="Steven Zaillian"/>
    <n v="115"/>
    <n v="56702901"/>
    <s v="Drama"/>
    <x v="0"/>
    <n v="60000000"/>
    <n v="6.5"/>
  </r>
  <r>
    <s v="ParaNorman "/>
    <s v="Chris Butler"/>
    <n v="92"/>
    <n v="55994557"/>
    <s v="Adventure|Animation|Comedy|Family|Fantasy"/>
    <x v="0"/>
    <n v="60000000"/>
    <n v="7"/>
  </r>
  <r>
    <s v="The Jackal "/>
    <s v="Michael Caton-Jones"/>
    <n v="124"/>
    <n v="54910560"/>
    <s v="Action|Adventure|Crime|Thriller"/>
    <x v="0"/>
    <n v="60000000"/>
    <n v="6.3"/>
  </r>
  <r>
    <s v="Paycheck "/>
    <s v="John Woo"/>
    <n v="119"/>
    <n v="53789313"/>
    <s v="Action|Mystery|Sci-Fi|Thriller"/>
    <x v="0"/>
    <n v="60000000"/>
    <n v="6.3"/>
  </r>
  <r>
    <s v="Up Close &amp; Personal "/>
    <s v="Jon Avnet"/>
    <n v="124"/>
    <n v="51045801"/>
    <s v="Drama|Romance"/>
    <x v="0"/>
    <n v="60000000"/>
    <n v="6.1"/>
  </r>
  <r>
    <s v="The Tale of Despereaux "/>
    <s v="Sam Fell"/>
    <n v="93"/>
    <n v="50818750"/>
    <s v="Adventure|Animation|Comedy|Family|Fantasy"/>
    <x v="0"/>
    <n v="60000000"/>
    <n v="6.1"/>
  </r>
  <r>
    <s v="Rules of Engagement             "/>
    <m/>
    <n v="22"/>
    <m/>
    <s v="Comedy|Romance"/>
    <x v="0"/>
    <m/>
    <n v="7.3"/>
  </r>
  <r>
    <s v="The Tuxedo "/>
    <s v="Kevin Donovan"/>
    <n v="98"/>
    <n v="50189179"/>
    <s v="Action|Comedy|Sci-Fi"/>
    <x v="0"/>
    <n v="60000000"/>
    <n v="5.3"/>
  </r>
  <r>
    <s v="Under Siege 2: Dark Territory "/>
    <s v="Geoff Murphy"/>
    <n v="92"/>
    <n v="50024083"/>
    <s v="Action|Thriller"/>
    <x v="0"/>
    <n v="60000000"/>
    <n v="5.4"/>
  </r>
  <r>
    <s v="Jack Ryan: Shadow Recruit "/>
    <s v="Kenneth Branagh"/>
    <n v="105"/>
    <n v="50549107"/>
    <s v="Action|Drama|Thriller"/>
    <x v="0"/>
    <n v="60000000"/>
    <n v="6.2"/>
  </r>
  <r>
    <s v="Joy "/>
    <s v="David O. Russell"/>
    <n v="124"/>
    <n v="56443482"/>
    <s v="Biography|Comedy|Drama"/>
    <x v="0"/>
    <n v="60000000"/>
    <n v="6.6"/>
  </r>
  <r>
    <s v="London Has Fallen "/>
    <s v="Babak Najafi"/>
    <n v="99"/>
    <n v="62401264"/>
    <s v="Action|Crime|Drama|Thriller"/>
    <x v="0"/>
    <n v="60000000"/>
    <n v="5.9"/>
  </r>
  <r>
    <s v="Alien: Resurrection "/>
    <s v="Jean-Pierre Jeunet"/>
    <n v="116"/>
    <n v="47748610"/>
    <s v="Action|Horror|Sci-Fi"/>
    <x v="0"/>
    <n v="75000000"/>
    <n v="6.3"/>
  </r>
  <r>
    <s v="Shooter "/>
    <s v="Antoine Fuqua"/>
    <n v="124"/>
    <n v="46975183"/>
    <s v="Action|Crime|Drama|Mystery|Thriller"/>
    <x v="0"/>
    <n v="61000000"/>
    <n v="7.2"/>
  </r>
  <r>
    <s v="The Boxtrolls "/>
    <s v="Graham Annable"/>
    <n v="96"/>
    <n v="50807639"/>
    <s v="Adventure|Animation|Comedy|Family|Fantasy"/>
    <x v="0"/>
    <n v="60000000"/>
    <n v="6.8"/>
  </r>
  <r>
    <s v="Practical Magic "/>
    <s v="Griffin Dunne"/>
    <n v="104"/>
    <n v="46611204"/>
    <s v="Comedy|Drama|Fantasy|Romance"/>
    <x v="0"/>
    <n v="48000000"/>
    <n v="6.1"/>
  </r>
  <r>
    <s v="The Lego Movie "/>
    <s v="Phil Lord"/>
    <n v="100"/>
    <n v="257756197"/>
    <s v="Action|Adventure|Animation|Comedy|Family|Fantasy"/>
    <x v="0"/>
    <n v="60000000"/>
    <n v="7.8"/>
  </r>
  <r>
    <s v="Miss Congeniality 2: Armed and Fabulous "/>
    <s v="John Pasquin"/>
    <n v="115"/>
    <n v="48472213"/>
    <s v="Action|Comedy|Crime"/>
    <x v="0"/>
    <n v="45000000"/>
    <n v="5"/>
  </r>
  <r>
    <s v="Reign of Fire "/>
    <s v="Rob Bowman"/>
    <n v="101"/>
    <n v="43060566"/>
    <s v="Action|Adventure|Fantasy|Sci-Fi|Thriller"/>
    <x v="0"/>
    <n v="60000000"/>
    <n v="6.2"/>
  </r>
  <r>
    <s v="Gangster Squad "/>
    <s v="Ruben Fleischer"/>
    <n v="113"/>
    <n v="45996718"/>
    <s v="Action|Crime|Drama|Thriller"/>
    <x v="0"/>
    <n v="60000000"/>
    <n v="6.7"/>
  </r>
  <r>
    <s v="Year One "/>
    <s v="Harold Ramis"/>
    <n v="100"/>
    <n v="43337279"/>
    <s v="Adventure|Comedy"/>
    <x v="0"/>
    <n v="60000000"/>
    <n v="4.9000000000000004"/>
  </r>
  <r>
    <s v="Invictus "/>
    <s v="Clint Eastwood"/>
    <n v="134"/>
    <n v="37479778"/>
    <s v="Biography|Drama|History|Sport"/>
    <x v="0"/>
    <n v="60000000"/>
    <n v="7.4"/>
  </r>
  <r>
    <s v="State of Play "/>
    <s v="Kevin Macdonald"/>
    <n v="127"/>
    <n v="36965395"/>
    <s v="Crime|Drama|Mystery|Thriller"/>
    <x v="0"/>
    <m/>
    <n v="7.1"/>
  </r>
  <r>
    <s v="Duplicity "/>
    <s v="Tony Gilroy"/>
    <n v="125"/>
    <n v="40559930"/>
    <s v="Comedy|Crime|Romance|Thriller"/>
    <x v="0"/>
    <n v="60000000"/>
    <n v="6.2"/>
  </r>
  <r>
    <s v="My Favorite Martian "/>
    <s v="Donald Petrie"/>
    <n v="94"/>
    <n v="36830057"/>
    <s v="Comedy|Family|Sci-Fi"/>
    <x v="0"/>
    <n v="65000000"/>
    <n v="4.9000000000000004"/>
  </r>
  <r>
    <s v="The Sentinel "/>
    <s v="Clark Johnson"/>
    <n v="107"/>
    <n v="36279230"/>
    <s v="Action|Crime|Thriller"/>
    <x v="0"/>
    <n v="60000000"/>
    <n v="6.1"/>
  </r>
  <r>
    <s v="Planet 51 "/>
    <s v="Jorge Blanco"/>
    <n v="91"/>
    <n v="42194060"/>
    <s v="Adventure|Animation|Comedy|Family|Sci-Fi"/>
    <x v="0"/>
    <n v="70000000"/>
    <n v="6.1"/>
  </r>
  <r>
    <s v="Star Trek: Nemesis "/>
    <s v="Stuart Baird"/>
    <n v="116"/>
    <n v="43119879"/>
    <s v="Action|Adventure|Sci-Fi|Thriller"/>
    <x v="0"/>
    <n v="60000000"/>
    <n v="6.4"/>
  </r>
  <r>
    <s v="Intolerable Cruelty "/>
    <s v="Joel Coen"/>
    <n v="100"/>
    <n v="35096190"/>
    <s v="Comedy|Crime|Romance"/>
    <x v="0"/>
    <n v="60000000"/>
    <n v="6.3"/>
  </r>
  <r>
    <s v="Trouble with the Curve "/>
    <s v="Robert Lorenz"/>
    <n v="111"/>
    <n v="35754555"/>
    <s v="Drama|Sport"/>
    <x v="0"/>
    <m/>
    <n v="6.8"/>
  </r>
  <r>
    <s v="Edge of Darkness "/>
    <s v="Martin Campbell"/>
    <n v="117"/>
    <n v="43290977"/>
    <s v="Crime|Drama|Mystery|Thriller"/>
    <x v="0"/>
    <n v="80000000"/>
    <n v="6.6"/>
  </r>
  <r>
    <s v="The Relic "/>
    <s v="Peter Hyams"/>
    <n v="110"/>
    <n v="33927476"/>
    <s v="Horror|Mystery|Sci-Fi|Thriller"/>
    <x v="0"/>
    <n v="40000000"/>
    <n v="5.7"/>
  </r>
  <r>
    <s v="Analyze That "/>
    <s v="Harold Ramis"/>
    <n v="96"/>
    <n v="32122249"/>
    <s v="Comedy|Crime"/>
    <x v="0"/>
    <n v="60000000"/>
    <n v="5.9"/>
  </r>
  <r>
    <s v="Righteous Kill "/>
    <s v="Jon Avnet"/>
    <n v="101"/>
    <n v="40076438"/>
    <s v="Action|Crime|Drama|Mystery|Thriller"/>
    <x v="0"/>
    <n v="60000000"/>
    <n v="6"/>
  </r>
  <r>
    <s v="Mercury Rising "/>
    <s v="Harold Becker"/>
    <n v="111"/>
    <n v="32940507"/>
    <s v="Action|Crime|Drama|Thriller"/>
    <x v="0"/>
    <n v="60000000"/>
    <n v="6.1"/>
  </r>
  <r>
    <s v="The Soloist "/>
    <s v="Joe Wright"/>
    <n v="117"/>
    <n v="31670931"/>
    <s v="Biography|Drama|Music"/>
    <x v="0"/>
    <n v="60000000"/>
    <n v="6.7"/>
  </r>
  <r>
    <s v="The Legend of Bagger Vance "/>
    <s v="Robert Redford"/>
    <n v="126"/>
    <n v="30695227"/>
    <s v="Drama|Fantasy|Sport"/>
    <x v="0"/>
    <n v="60000000"/>
    <n v="6.7"/>
  </r>
  <r>
    <s v="Almost Famous "/>
    <s v="Cameron Crowe"/>
    <n v="152"/>
    <n v="32522352"/>
    <s v="Adventure|Comedy|Drama|Music"/>
    <x v="0"/>
    <n v="60000000"/>
    <n v="7.9"/>
  </r>
  <r>
    <s v="Garfield 2 "/>
    <s v="Tim Hill"/>
    <n v="86"/>
    <n v="28424210"/>
    <s v="Animation|Comedy|Family|Fantasy"/>
    <x v="0"/>
    <m/>
    <n v="5"/>
  </r>
  <r>
    <s v="xXx: State of the Union "/>
    <s v="Lee Tamahori"/>
    <n v="101"/>
    <n v="26082914"/>
    <s v="Action|Adventure|Crime|Thriller"/>
    <x v="0"/>
    <n v="87000000"/>
    <n v="4.3"/>
  </r>
  <r>
    <s v="Priest "/>
    <s v="Scott Stewart"/>
    <n v="87"/>
    <n v="29136626"/>
    <s v="Action|Fantasy|Horror|Sci-Fi|Thriller"/>
    <x v="0"/>
    <n v="60000000"/>
    <n v="5.7"/>
  </r>
  <r>
    <s v="Sinbad: Legend of the Seven Seas "/>
    <s v="Patrick Gilmore"/>
    <n v="85"/>
    <n v="26288320"/>
    <s v="Adventure|Animation|Comedy|Drama|Family|Fantasy|Romance"/>
    <x v="0"/>
    <n v="60000000"/>
    <n v="6.7"/>
  </r>
  <r>
    <s v="Event Horizon "/>
    <s v="Paul W.S. Anderson"/>
    <n v="130"/>
    <n v="26616590"/>
    <s v="Horror|Sci-Fi|Thriller"/>
    <x v="0"/>
    <n v="60000000"/>
    <n v="6.7"/>
  </r>
  <r>
    <s v="Dragonfly "/>
    <s v="Tom Shadyac"/>
    <n v="104"/>
    <n v="30063805"/>
    <s v="Drama|Fantasy|Mystery|Romance|Thriller"/>
    <x v="0"/>
    <n v="60000000"/>
    <n v="6.1"/>
  </r>
  <r>
    <s v="The Black Dahlia "/>
    <s v="Brian De Palma"/>
    <n v="121"/>
    <n v="22518325"/>
    <s v="Crime|Drama|Mystery|Thriller"/>
    <x v="0"/>
    <n v="50000000"/>
    <n v="5.6"/>
  </r>
  <r>
    <s v="Flyboys "/>
    <s v="Tony Bill"/>
    <n v="140"/>
    <n v="13082288"/>
    <s v="Action|Adventure|Drama|History|Romance|War"/>
    <x v="0"/>
    <n v="60000000"/>
    <n v="6.6"/>
  </r>
  <r>
    <s v="The Last Castle "/>
    <s v="Rod Lurie"/>
    <n v="131"/>
    <n v="18208078"/>
    <s v="Action|Drama|Thriller"/>
    <x v="0"/>
    <n v="60000000"/>
    <n v="6.9"/>
  </r>
  <r>
    <s v="Supernova "/>
    <s v="Walter Hill"/>
    <n v="91"/>
    <n v="14218868"/>
    <s v="Horror|Sci-Fi|Thriller"/>
    <x v="0"/>
    <n v="65000000"/>
    <n v="4.8"/>
  </r>
  <r>
    <s v="Winter's Tale "/>
    <s v="Akiva Goldsman"/>
    <n v="118"/>
    <n v="22451"/>
    <s v="Drama|Fantasy|Mystery|Romance"/>
    <x v="0"/>
    <n v="60000000"/>
    <n v="6.2"/>
  </r>
  <r>
    <s v="The Mortal Instruments: City of Bones "/>
    <s v="Harald Zwart"/>
    <n v="130"/>
    <n v="31165421"/>
    <s v="Fantasy|Horror|Mystery|Romance"/>
    <x v="0"/>
    <n v="60000000"/>
    <n v="6"/>
  </r>
  <r>
    <s v="Meet Dave "/>
    <s v="Brian Robbins"/>
    <n v="90"/>
    <n v="11802056"/>
    <s v="Adventure|Comedy|Family|Romance|Sci-Fi"/>
    <x v="0"/>
    <n v="60000000"/>
    <n v="4.9000000000000004"/>
  </r>
  <r>
    <s v="Dark Water "/>
    <s v="Walter Salles"/>
    <n v="103"/>
    <n v="25472967"/>
    <s v="Drama|Horror|Thriller"/>
    <x v="0"/>
    <n v="30000000"/>
    <n v="5.6"/>
  </r>
  <r>
    <s v="Edtv "/>
    <s v="Ron Howard"/>
    <n v="122"/>
    <n v="22362500"/>
    <s v="Comedy|Drama"/>
    <x v="0"/>
    <n v="55000000"/>
    <n v="6.1"/>
  </r>
  <r>
    <s v="Inkheart "/>
    <s v="Iain Softley"/>
    <n v="106"/>
    <n v="17281832"/>
    <s v="Adventure|Family|Fantasy"/>
    <x v="0"/>
    <n v="60000000"/>
    <n v="6.1"/>
  </r>
  <r>
    <s v="The Spirit "/>
    <s v="Frank Miller"/>
    <n v="103"/>
    <n v="19781879"/>
    <s v="Action|Crime|Fantasy|Thriller"/>
    <x v="0"/>
    <n v="60000000"/>
    <n v="4.8"/>
  </r>
  <r>
    <s v="Mortdecai "/>
    <s v="David Koepp"/>
    <n v="107"/>
    <n v="7605668"/>
    <s v="Action|Comedy|Mystery|Romance"/>
    <x v="0"/>
    <n v="60000000"/>
    <n v="5.5"/>
  </r>
  <r>
    <s v="In the Name of the King: A Dungeon Siege Tale "/>
    <s v="Uwe Boll"/>
    <n v="156"/>
    <n v="4535117"/>
    <s v="Action|Adventure|Fantasy|Thriller"/>
    <x v="0"/>
    <n v="60000000"/>
    <n v="3.8"/>
  </r>
  <r>
    <s v="Beyond Borders "/>
    <s v="Martin Campbell"/>
    <n v="127"/>
    <n v="4426297"/>
    <s v="Adventure|Drama|Romance|War"/>
    <x v="0"/>
    <n v="35000000"/>
    <n v="6.5"/>
  </r>
  <r>
    <s v="Xi you ji zhi: Sun Wukong san da Baigu Jing "/>
    <s v="Pou-Soi Cheang"/>
    <n v="119"/>
    <m/>
    <s v="Action|Adventure|Fantasy"/>
    <x v="0"/>
    <n v="68005000"/>
    <n v="6"/>
  </r>
  <r>
    <s v="The Great Raid "/>
    <s v="John Dahl"/>
    <n v="132"/>
    <n v="10166502"/>
    <s v="Action|Drama|War"/>
    <x v="7"/>
    <n v="80000000"/>
    <n v="6.7"/>
  </r>
  <r>
    <s v="Deadpool "/>
    <s v="Tim Miller"/>
    <n v="108"/>
    <n v="363024263"/>
    <s v="Action|Adventure|Comedy|Romance|Sci-Fi"/>
    <x v="0"/>
    <n v="58000000"/>
    <n v="8.1"/>
  </r>
  <r>
    <s v="Holy Man "/>
    <s v="Stephen Herek"/>
    <n v="114"/>
    <n v="12065985"/>
    <s v="Comedy|Drama"/>
    <x v="0"/>
    <n v="60000000"/>
    <n v="4.9000000000000004"/>
  </r>
  <r>
    <s v="American Sniper "/>
    <s v="Clint Eastwood"/>
    <n v="133"/>
    <n v="350123553"/>
    <s v="Action|Biography|Drama|History|Thriller|War"/>
    <x v="0"/>
    <n v="58800000"/>
    <n v="7.3"/>
  </r>
  <r>
    <s v="Goosebumps "/>
    <s v="Rob Letterman"/>
    <n v="103"/>
    <n v="80021740"/>
    <s v="Adventure|Comedy|Family|Fantasy|Horror"/>
    <x v="0"/>
    <n v="58000000"/>
    <n v="6.4"/>
  </r>
  <r>
    <s v="Sabrina, the Teenage Witch             "/>
    <m/>
    <n v="22"/>
    <m/>
    <s v="Comedy|Family|Fantasy"/>
    <x v="0"/>
    <n v="3000000"/>
    <n v="6.6"/>
  </r>
  <r>
    <s v="Just Like Heaven "/>
    <s v="Mark Waters"/>
    <n v="95"/>
    <n v="48291624"/>
    <s v="Comedy|Fantasy|Romance"/>
    <x v="0"/>
    <n v="58000000"/>
    <n v="6.7"/>
  </r>
  <r>
    <s v="The Flintstones in Viva Rock Vegas "/>
    <s v="Brian Levant"/>
    <n v="90"/>
    <n v="35231365"/>
    <s v="Comedy|Family|Romance|Sci-Fi"/>
    <x v="0"/>
    <n v="60000000"/>
    <n v="3.6"/>
  </r>
  <r>
    <s v="Rambo III "/>
    <s v="Peter MacDonald"/>
    <n v="87"/>
    <n v="53715611"/>
    <s v="Action|Adventure|Thriller|War"/>
    <x v="0"/>
    <n v="63000000"/>
    <n v="5.7"/>
  </r>
  <r>
    <s v="Leatherheads "/>
    <s v="George Clooney"/>
    <n v="114"/>
    <n v="31199215"/>
    <s v="Comedy|Drama|Romance|Sport"/>
    <x v="0"/>
    <n v="58000000"/>
    <n v="6"/>
  </r>
  <r>
    <s v="The Ridiculous 6 "/>
    <s v="Frank Coraci"/>
    <n v="119"/>
    <m/>
    <s v="Comedy|Western"/>
    <x v="0"/>
    <m/>
    <n v="4.9000000000000004"/>
  </r>
  <r>
    <s v="Did You Hear About the Morgans? "/>
    <s v="Marc Lawrence"/>
    <n v="103"/>
    <n v="29580087"/>
    <s v="Comedy|Drama|Romance"/>
    <x v="0"/>
    <n v="58000000"/>
    <n v="4.7"/>
  </r>
  <r>
    <s v="The Internship "/>
    <s v="Shawn Levy"/>
    <n v="125"/>
    <n v="44665963"/>
    <s v="Comedy"/>
    <x v="0"/>
    <n v="58000000"/>
    <n v="6.3"/>
  </r>
  <r>
    <s v="Resident Evil: Afterlife "/>
    <s v="Paul W.S. Anderson"/>
    <n v="97"/>
    <n v="60128566"/>
    <s v="Action|Adventure|Horror|Sci-Fi"/>
    <x v="0"/>
    <n v="60000000"/>
    <n v="5.9"/>
  </r>
  <r>
    <s v="Red Tails "/>
    <s v="Anthony Hemingway"/>
    <n v="125"/>
    <n v="49875589"/>
    <s v="Action|Adventure|Drama|History|War"/>
    <x v="0"/>
    <n v="58000000"/>
    <n v="5.9"/>
  </r>
  <r>
    <s v="Sex and the City             "/>
    <m/>
    <n v="30"/>
    <m/>
    <s v="Comedy|Romance"/>
    <x v="0"/>
    <m/>
    <n v="7"/>
  </r>
  <r>
    <s v="The Devil's Advocate "/>
    <s v="Taylor Hackford"/>
    <n v="136"/>
    <n v="60984028"/>
    <s v="Drama|Mystery|Thriller"/>
    <x v="0"/>
    <n v="57000000"/>
    <n v="7.5"/>
  </r>
  <r>
    <s v="That's My Boy "/>
    <s v="Sean Anders"/>
    <n v="116"/>
    <n v="36931089"/>
    <s v="Comedy"/>
    <x v="0"/>
    <n v="70000000"/>
    <n v="5.6"/>
  </r>
  <r>
    <s v="DragonHeart "/>
    <s v="Rob Cohen"/>
    <n v="103"/>
    <n v="51317350"/>
    <s v="Action|Adventure|Fantasy"/>
    <x v="0"/>
    <n v="57000000"/>
    <n v="6.4"/>
  </r>
  <r>
    <s v="After the Sunset "/>
    <s v="Brett Ratner"/>
    <n v="97"/>
    <n v="28328132"/>
    <s v="Action|Comedy|Crime|Drama"/>
    <x v="0"/>
    <n v="58000000"/>
    <n v="6.3"/>
  </r>
  <r>
    <s v="Ghost Rider: Spirit of Vengeance "/>
    <s v="Mark Neveldine"/>
    <n v="96"/>
    <n v="51774002"/>
    <s v="Action|Fantasy|Thriller"/>
    <x v="0"/>
    <n v="57000000"/>
    <n v="4.3"/>
  </r>
  <r>
    <s v="Captain Corelli's Mandolin "/>
    <s v="John Madden"/>
    <n v="131"/>
    <n v="25528495"/>
    <s v="Drama|Music|Romance|War"/>
    <x v="0"/>
    <n v="57000000"/>
    <n v="5.9"/>
  </r>
  <r>
    <s v="Anger Management             "/>
    <m/>
    <n v="22"/>
    <m/>
    <s v="Comedy|Romance"/>
    <x v="0"/>
    <m/>
    <n v="6.7"/>
  </r>
  <r>
    <s v="The Pacifier "/>
    <s v="Adam Shankman"/>
    <n v="95"/>
    <n v="113006880"/>
    <s v="Action|Comedy|Drama|Family|Thriller"/>
    <x v="0"/>
    <n v="56000000"/>
    <n v="5.5"/>
  </r>
  <r>
    <s v="Walking Tall "/>
    <s v="Kevin Bray"/>
    <n v="86"/>
    <n v="45860039"/>
    <s v="Action|Crime"/>
    <x v="0"/>
    <n v="56000000"/>
    <n v="6.2"/>
  </r>
  <r>
    <s v="Forrest Gump "/>
    <s v="Robert Zemeckis"/>
    <n v="142"/>
    <n v="329691196"/>
    <s v="Comedy|Drama"/>
    <x v="0"/>
    <n v="55000000"/>
    <n v="8.8000000000000007"/>
  </r>
  <r>
    <s v="Alvin and the Chipmunks "/>
    <s v="Tim Hill"/>
    <n v="92"/>
    <n v="217326336"/>
    <s v="Animation|Comedy|Family|Fantasy|Music"/>
    <x v="0"/>
    <n v="60000000"/>
    <n v="5.2"/>
  </r>
  <r>
    <s v="Meet the Parents "/>
    <s v="Jay Roach"/>
    <n v="108"/>
    <n v="166225040"/>
    <s v="Comedy"/>
    <x v="0"/>
    <n v="55000000"/>
    <n v="7"/>
  </r>
  <r>
    <s v="Pocahontas "/>
    <s v="Mike Gabriel"/>
    <n v="84"/>
    <n v="141600000"/>
    <s v="Adventure|Animation|Drama|Family|History|Musical|Romance"/>
    <x v="0"/>
    <n v="55000000"/>
    <n v="6.6"/>
  </r>
  <r>
    <s v="Superman "/>
    <s v="Richard Donner"/>
    <n v="188"/>
    <n v="134218018"/>
    <s v="Action|Adventure|Drama|Romance|Sci-Fi"/>
    <x v="0"/>
    <n v="55000000"/>
    <n v="7.3"/>
  </r>
  <r>
    <s v="The Nutty Professor "/>
    <s v="Tom Shadyac"/>
    <n v="95"/>
    <n v="128769345"/>
    <s v="Comedy|Romance|Sci-Fi"/>
    <x v="0"/>
    <n v="54000000"/>
    <n v="5.6"/>
  </r>
  <r>
    <s v="Hitch "/>
    <s v="Andy Tennant"/>
    <n v="118"/>
    <n v="177575142"/>
    <s v="Comedy|Romance"/>
    <x v="0"/>
    <n v="70000000"/>
    <n v="6.6"/>
  </r>
  <r>
    <s v="George of the Jungle "/>
    <s v="Sam Weisman"/>
    <n v="92"/>
    <n v="105263257"/>
    <s v="Action|Adventure|Comedy|Family|Romance"/>
    <x v="0"/>
    <n v="55000000"/>
    <n v="5.4"/>
  </r>
  <r>
    <s v="American Wedding "/>
    <s v="Jesse Dylan"/>
    <n v="74"/>
    <n v="104354205"/>
    <s v="Comedy|Romance"/>
    <x v="0"/>
    <n v="55000000"/>
    <n v="6.3"/>
  </r>
  <r>
    <s v="Captain Phillips "/>
    <s v="Paul Greengrass"/>
    <n v="134"/>
    <n v="107100855"/>
    <s v="Biography|Drama|Thriller"/>
    <x v="0"/>
    <n v="55000000"/>
    <n v="7.9"/>
  </r>
  <r>
    <s v="Date Night "/>
    <s v="Shawn Levy"/>
    <n v="101"/>
    <n v="98711404"/>
    <s v="Comedy|Crime|Romance|Thriller"/>
    <x v="0"/>
    <n v="55000000"/>
    <n v="6.3"/>
  </r>
  <r>
    <s v="Casper "/>
    <s v="Brad Silberling"/>
    <n v="100"/>
    <n v="100328194"/>
    <s v="Comedy|Family|Fantasy"/>
    <x v="0"/>
    <n v="50000000"/>
    <n v="6"/>
  </r>
  <r>
    <s v="The Equalizer "/>
    <s v="Antoine Fuqua"/>
    <n v="132"/>
    <n v="101530738"/>
    <s v="Action|Crime|Thriller"/>
    <x v="0"/>
    <n v="55000000"/>
    <n v="7.2"/>
  </r>
  <r>
    <s v="Maid in Manhattan "/>
    <s v="Wayne Wang"/>
    <n v="105"/>
    <n v="93815117"/>
    <s v="Comedy|Drama|Romance"/>
    <x v="0"/>
    <n v="55000000"/>
    <n v="5.0999999999999996"/>
  </r>
  <r>
    <s v="Crimson Tide "/>
    <s v="Tony Scott"/>
    <n v="123"/>
    <n v="91400000"/>
    <s v="Action|Drama|Thriller|War"/>
    <x v="0"/>
    <n v="53000000"/>
    <n v="7.3"/>
  </r>
  <r>
    <s v="The Pursuit of Happyness "/>
    <s v="Gabriele Muccino"/>
    <n v="117"/>
    <n v="162586036"/>
    <s v="Biography|Drama"/>
    <x v="0"/>
    <n v="55000000"/>
    <n v="8"/>
  </r>
  <r>
    <s v="Flightplan "/>
    <s v="Robert Schwentke"/>
    <n v="98"/>
    <n v="89706988"/>
    <s v="Drama|Mystery|Thriller"/>
    <x v="0"/>
    <n v="55000000"/>
    <n v="6.2"/>
  </r>
  <r>
    <s v="Disclosure "/>
    <s v="Barry Levinson"/>
    <n v="128"/>
    <n v="83000000"/>
    <s v="Drama|Thriller"/>
    <x v="0"/>
    <n v="55000000"/>
    <n v="6"/>
  </r>
  <r>
    <s v="City of Angels "/>
    <s v="Brad Silberling"/>
    <n v="114"/>
    <n v="78745923"/>
    <s v="Drama|Fantasy|Romance"/>
    <x v="0"/>
    <n v="55000000"/>
    <n v="6.7"/>
  </r>
  <r>
    <s v="Kill Bill: Vol. 1 "/>
    <s v="Quentin Tarantino"/>
    <n v="111"/>
    <n v="70098138"/>
    <s v="Action"/>
    <x v="0"/>
    <n v="30000000"/>
    <n v="8.1"/>
  </r>
  <r>
    <s v="Bowfinger "/>
    <s v="Frank Oz"/>
    <n v="85"/>
    <n v="66365290"/>
    <s v="Comedy"/>
    <x v="0"/>
    <n v="55000000"/>
    <n v="6.4"/>
  </r>
  <r>
    <s v="Stargate SG-1             "/>
    <m/>
    <n v="44"/>
    <m/>
    <s v="Action|Adventure|Drama|Sci-Fi"/>
    <x v="0"/>
    <n v="1400000"/>
    <n v="8.4"/>
  </r>
  <r>
    <s v="Kill Bill: Vol. 2 "/>
    <s v="Quentin Tarantino"/>
    <n v="137"/>
    <n v="66207920"/>
    <s v="Action|Crime|Drama|Thriller"/>
    <x v="0"/>
    <n v="30000000"/>
    <n v="8"/>
  </r>
  <r>
    <s v="Tango &amp; Cash "/>
    <s v="Andrey Konchalovskiy"/>
    <n v="97"/>
    <n v="63408614"/>
    <s v="Action|Comedy|Crime|Thriller"/>
    <x v="0"/>
    <n v="55000000"/>
    <n v="6.3"/>
  </r>
  <r>
    <s v="Death Becomes Her "/>
    <s v="Robert Zemeckis"/>
    <n v="104"/>
    <n v="58422650"/>
    <s v="Comedy|Fantasy|Horror"/>
    <x v="0"/>
    <n v="55000000"/>
    <n v="6.4"/>
  </r>
  <r>
    <s v="Shanghai Noon "/>
    <s v="Tom Dey"/>
    <n v="110"/>
    <n v="56932305"/>
    <s v="Action|Adventure|Comedy|Western"/>
    <x v="0"/>
    <n v="55000000"/>
    <n v="6.6"/>
  </r>
  <r>
    <s v="Executive Decision "/>
    <s v="Stuart Baird"/>
    <n v="133"/>
    <n v="68750000"/>
    <s v="Action|Adventure|Thriller"/>
    <x v="0"/>
    <n v="55000000"/>
    <n v="6.4"/>
  </r>
  <r>
    <s v="Mr. Popper's Penguins "/>
    <s v="Mark Waters"/>
    <n v="94"/>
    <n v="68218041"/>
    <s v="Comedy|Family|Fantasy"/>
    <x v="0"/>
    <n v="55000000"/>
    <n v="6"/>
  </r>
  <r>
    <s v="The Forbidden Kingdom "/>
    <s v="Rob Minkoff"/>
    <n v="104"/>
    <n v="25040293"/>
    <s v="Action|Adventure|Fantasy"/>
    <x v="0"/>
    <n v="55000000"/>
    <n v="6.6"/>
  </r>
  <r>
    <s v="Free Birds "/>
    <s v="Jimmy Hayward"/>
    <n v="91"/>
    <n v="55747724"/>
    <s v="Adventure|Animation|Comedy|Family"/>
    <x v="0"/>
    <n v="55000000"/>
    <n v="5.9"/>
  </r>
  <r>
    <s v="Alien 3 "/>
    <s v="David Fincher"/>
    <n v="145"/>
    <n v="55473600"/>
    <s v="Action|Horror|Sci-Fi"/>
    <x v="0"/>
    <n v="50000000"/>
    <n v="6.4"/>
  </r>
  <r>
    <s v="Evita "/>
    <s v="Alan Parker"/>
    <n v="135"/>
    <n v="49994804"/>
    <s v="Biography|Drama|History|Musical"/>
    <x v="0"/>
    <n v="55000000"/>
    <n v="6.3"/>
  </r>
  <r>
    <s v="Ronin "/>
    <s v="John Frankenheimer"/>
    <n v="122"/>
    <n v="41609593"/>
    <s v="Action|Adventure|Crime|Thriller"/>
    <x v="0"/>
    <n v="55000000"/>
    <n v="7.3"/>
  </r>
  <r>
    <s v="The Ghost and the Darkness "/>
    <s v="Stephen Hopkins"/>
    <n v="110"/>
    <n v="38553833"/>
    <s v="Adventure|Drama|Horror|Thriller"/>
    <x v="0"/>
    <n v="55000000"/>
    <n v="6.8"/>
  </r>
  <r>
    <s v="Paddington "/>
    <s v="Paul King"/>
    <n v="95"/>
    <n v="76137505"/>
    <s v="Animation|Comedy|Family|Fantasy"/>
    <x v="0"/>
    <n v="55000000"/>
    <n v="7.2"/>
  </r>
  <r>
    <s v="The Watch "/>
    <s v="Akiva Schaffer"/>
    <n v="102"/>
    <n v="34350553"/>
    <s v="Action|Comedy|Sci-Fi"/>
    <x v="0"/>
    <n v="68000000"/>
    <n v="5.7"/>
  </r>
  <r>
    <s v="The Hunted "/>
    <s v="William Friedkin"/>
    <n v="94"/>
    <n v="34238611"/>
    <s v="Action|Crime|Drama|Thriller"/>
    <x v="0"/>
    <n v="55000000"/>
    <n v="6"/>
  </r>
  <r>
    <s v="Instinct "/>
    <s v="Jon Turteltaub"/>
    <n v="126"/>
    <n v="34098563"/>
    <s v="Drama|Thriller"/>
    <x v="0"/>
    <n v="55000000"/>
    <n v="6.5"/>
  </r>
  <r>
    <s v="Stuck on You "/>
    <s v="Bobby Farrelly"/>
    <n v="118"/>
    <n v="33828318"/>
    <s v="Comedy"/>
    <x v="0"/>
    <n v="55000000"/>
    <n v="5.8"/>
  </r>
  <r>
    <s v="Semi-Pro "/>
    <s v="Kent Alterman"/>
    <n v="99"/>
    <n v="33472850"/>
    <s v="Comedy|Sport"/>
    <x v="0"/>
    <n v="55000000"/>
    <n v="5.8"/>
  </r>
  <r>
    <s v="The Pirates! Band of Misfits "/>
    <s v="Peter Lord"/>
    <n v="88"/>
    <n v="31051126"/>
    <s v="Adventure|Animation|Comedy|Family"/>
    <x v="0"/>
    <n v="55000000"/>
    <n v="6.7"/>
  </r>
  <r>
    <s v="Changeling "/>
    <s v="Clint Eastwood"/>
    <n v="141"/>
    <n v="35707327"/>
    <s v="Crime|Drama|Mystery|Thriller"/>
    <x v="0"/>
    <n v="55000000"/>
    <n v="7.8"/>
  </r>
  <r>
    <s v="Chain Reaction "/>
    <s v="Andrew Davis"/>
    <n v="107"/>
    <n v="20550712"/>
    <s v="Action|Drama|Sci-Fi|Thriller"/>
    <x v="0"/>
    <n v="50000000"/>
    <n v="5.6"/>
  </r>
  <r>
    <s v="The Fan "/>
    <s v="Tony Scott"/>
    <n v="116"/>
    <n v="18573791"/>
    <s v="Action|Drama|Sport|Thriller"/>
    <x v="0"/>
    <n v="55000000"/>
    <n v="5.8"/>
  </r>
  <r>
    <s v="The Phantom of the Opera "/>
    <s v="Joel Schumacher"/>
    <n v="143"/>
    <n v="51225796"/>
    <s v="Drama|Musical|Romance|Thriller"/>
    <x v="0"/>
    <n v="70000000"/>
    <n v="7.4"/>
  </r>
  <r>
    <s v="Elizabeth: The Golden Age "/>
    <s v="Shekhar Kapur"/>
    <n v="114"/>
    <n v="16264475"/>
    <s v="Biography|Drama|History|War"/>
    <x v="0"/>
    <n v="55000000"/>
    <n v="6.9"/>
  </r>
  <r>
    <s v="Æon Flux "/>
    <s v="Karyn Kusama"/>
    <n v="93"/>
    <n v="25857987"/>
    <s v="Action|Sci-Fi"/>
    <x v="0"/>
    <n v="62000000"/>
    <n v="5.5"/>
  </r>
  <r>
    <s v="Gods and Generals "/>
    <s v="Ron Maxwell"/>
    <n v="280"/>
    <n v="12870569"/>
    <s v="Drama|History|War"/>
    <x v="0"/>
    <n v="56000000"/>
    <n v="6.3"/>
  </r>
  <r>
    <s v="Turbulence "/>
    <s v="Robert Butler"/>
    <n v="100"/>
    <n v="11466088"/>
    <s v="Action|Thriller"/>
    <x v="0"/>
    <n v="71000000"/>
    <n v="4.7"/>
  </r>
  <r>
    <s v="Imagine That "/>
    <s v="Karey Kirkpatrick"/>
    <n v="107"/>
    <n v="16088610"/>
    <s v="Comedy|Drama|Family|Fantasy"/>
    <x v="0"/>
    <n v="55000000"/>
    <n v="5.6"/>
  </r>
  <r>
    <s v="Muppets Most Wanted "/>
    <s v="James Bobin"/>
    <n v="119"/>
    <n v="51178893"/>
    <s v="Adventure|Comedy|Crime|Family|Musical"/>
    <x v="0"/>
    <n v="50000000"/>
    <n v="6.4"/>
  </r>
  <r>
    <s v="Thunderbirds "/>
    <s v="Jonathan Frakes"/>
    <n v="95"/>
    <n v="6768055"/>
    <s v="Action|Adventure|Comedy|Family|Sci-Fi"/>
    <x v="0"/>
    <n v="57000000"/>
    <n v="4.2"/>
  </r>
  <r>
    <s v="Burlesque "/>
    <s v="Steve Antin"/>
    <n v="119"/>
    <n v="39440655"/>
    <s v="Drama|Music|Musical|Romance"/>
    <x v="0"/>
    <n v="55000000"/>
    <n v="6.4"/>
  </r>
  <r>
    <s v="A Very Long Engagement "/>
    <s v="Jean-Pierre Jeunet"/>
    <n v="133"/>
    <n v="6167817"/>
    <s v="Drama|Mystery|Romance|War"/>
    <x v="3"/>
    <n v="47000000"/>
    <n v="7.7"/>
  </r>
  <r>
    <s v="Lolita "/>
    <s v="Stanley Kubrick"/>
    <n v="152"/>
    <m/>
    <s v="Crime|Drama|Romance"/>
    <x v="0"/>
    <n v="2000000"/>
    <n v="7.7"/>
  </r>
  <r>
    <s v="Eye See You "/>
    <s v="Jim Gillespie"/>
    <n v="96"/>
    <m/>
    <s v="Crime|Horror|Mystery|Thriller"/>
    <x v="0"/>
    <n v="55000000"/>
    <n v="5.3"/>
  </r>
  <r>
    <s v="Blade II "/>
    <s v="Guillermo del Toro"/>
    <n v="117"/>
    <n v="81645152"/>
    <s v="Action|Horror|Sci-Fi|Thriller"/>
    <x v="0"/>
    <n v="54000000"/>
    <n v="6.7"/>
  </r>
  <r>
    <s v="Seven Pounds "/>
    <s v="Gabriele Muccino"/>
    <n v="123"/>
    <n v="69951824"/>
    <s v="Drama|Romance"/>
    <x v="0"/>
    <n v="55000000"/>
    <n v="7.7"/>
  </r>
  <r>
    <s v="Bullet to the Head "/>
    <s v="Walter Hill"/>
    <n v="92"/>
    <n v="9483821"/>
    <s v="Action|Thriller"/>
    <x v="0"/>
    <n v="55000000"/>
    <n v="5.7"/>
  </r>
  <r>
    <s v="The Godfather: Part III "/>
    <s v="Francis Ford Coppola"/>
    <n v="170"/>
    <n v="66676062"/>
    <s v="Crime|Drama"/>
    <x v="0"/>
    <n v="54000000"/>
    <n v="7.6"/>
  </r>
  <r>
    <s v="Elizabethtown "/>
    <s v="Cameron Crowe"/>
    <n v="123"/>
    <n v="26838389"/>
    <s v="Comedy|Drama|Romance"/>
    <x v="0"/>
    <n v="57000000"/>
    <n v="6.4"/>
  </r>
  <r>
    <s v="You, Me and Dupree "/>
    <s v="Anthony Russo"/>
    <n v="110"/>
    <n v="75604320"/>
    <s v="Comedy|Romance"/>
    <x v="0"/>
    <n v="54000000"/>
    <n v="5.6"/>
  </r>
  <r>
    <s v="Superman II "/>
    <s v="Richard Lester"/>
    <n v="116"/>
    <n v="108200000"/>
    <s v="Action|Adventure|Romance|Sci-Fi"/>
    <x v="0"/>
    <n v="54000000"/>
    <n v="6.8"/>
  </r>
  <r>
    <s v="Gigli "/>
    <s v="Martin Brest"/>
    <n v="121"/>
    <n v="5660084"/>
    <s v="Comedy|Crime|Romance"/>
    <x v="0"/>
    <n v="54000000"/>
    <n v="2.4"/>
  </r>
  <r>
    <s v="All the King's Men "/>
    <s v="Steven Zaillian"/>
    <n v="128"/>
    <n v="7221458"/>
    <s v="Drama|Thriller"/>
    <x v="0"/>
    <n v="55000000"/>
    <n v="6.2"/>
  </r>
  <r>
    <s v="Shaft "/>
    <s v="John Singleton"/>
    <n v="99"/>
    <n v="70327868"/>
    <s v="Action|Crime|Thriller"/>
    <x v="0"/>
    <n v="46000000"/>
    <n v="5.9"/>
  </r>
  <r>
    <s v="Anastasia "/>
    <s v="Don Bluth"/>
    <n v="94"/>
    <n v="58297830"/>
    <s v="Adventure|Animation|Drama|Family|Fantasy|Musical|Mystery|Romance"/>
    <x v="0"/>
    <n v="50000000"/>
    <n v="7.1"/>
  </r>
  <r>
    <s v="Moulin Rouge! "/>
    <s v="Baz Luhrmann"/>
    <n v="127"/>
    <n v="57386369"/>
    <s v="Drama|Musical|Romance"/>
    <x v="0"/>
    <n v="52500000"/>
    <n v="7.6"/>
  </r>
  <r>
    <s v="Domestic Disturbance "/>
    <s v="Harold Becker"/>
    <n v="89"/>
    <n v="45207112"/>
    <s v="Crime|Mystery|Thriller"/>
    <x v="0"/>
    <n v="53000000"/>
    <n v="5.5"/>
  </r>
  <r>
    <s v="Black Mass "/>
    <s v="Scott Cooper"/>
    <n v="123"/>
    <n v="62563543"/>
    <s v="Biography|Crime|Drama"/>
    <x v="0"/>
    <n v="53000000"/>
    <n v="7"/>
  </r>
  <r>
    <s v="Flags of Our Fathers "/>
    <s v="Clint Eastwood"/>
    <n v="135"/>
    <n v="33574332"/>
    <s v="Drama|History|War"/>
    <x v="0"/>
    <n v="90000000"/>
    <n v="7.1"/>
  </r>
  <r>
    <s v="Law Abiding Citizen "/>
    <s v="F. Gary Gray"/>
    <n v="118"/>
    <n v="73343413"/>
    <s v="Crime|Drama|Thriller"/>
    <x v="0"/>
    <n v="50000000"/>
    <n v="7.4"/>
  </r>
  <r>
    <s v="Grindhouse "/>
    <s v="Robert Rodriguez"/>
    <n v="189"/>
    <n v="25031037"/>
    <s v="Action|Horror|Thriller"/>
    <x v="0"/>
    <n v="53000000"/>
    <n v="7.6"/>
  </r>
  <r>
    <s v="Beloved "/>
    <s v="Jonathan Demme"/>
    <n v="172"/>
    <n v="22843047"/>
    <s v="Drama|History|Horror"/>
    <x v="0"/>
    <n v="55000000"/>
    <n v="5.9"/>
  </r>
  <r>
    <s v="Lucky You "/>
    <s v="Curtis Hanson"/>
    <n v="124"/>
    <n v="5755286"/>
    <s v="Drama|Romance|Sport"/>
    <x v="0"/>
    <n v="55000000"/>
    <n v="5.9"/>
  </r>
  <r>
    <s v="Catch Me If You Can "/>
    <s v="Steven Spielberg"/>
    <n v="141"/>
    <n v="164435221"/>
    <s v="Biography|Crime|Drama"/>
    <x v="0"/>
    <n v="52000000"/>
    <n v="8"/>
  </r>
  <r>
    <s v="Zero Dark Thirty "/>
    <s v="Kathryn Bigelow"/>
    <n v="157"/>
    <n v="95720716"/>
    <s v="Drama|History|Thriller"/>
    <x v="0"/>
    <n v="40000000"/>
    <n v="7.4"/>
  </r>
  <r>
    <s v="The Break-Up "/>
    <s v="Peyton Reed"/>
    <n v="106"/>
    <n v="118683135"/>
    <s v="Comedy|Drama|Romance"/>
    <x v="0"/>
    <n v="52000000"/>
    <n v="5.8"/>
  </r>
  <r>
    <s v="Mamma Mia! "/>
    <s v="Phyllida Lloyd"/>
    <n v="108"/>
    <n v="143704210"/>
    <s v="Comedy|Family|Musical|Romance"/>
    <x v="0"/>
    <n v="52000000"/>
    <n v="6.3"/>
  </r>
  <r>
    <s v="Valentine's Day "/>
    <s v="Garry Marshall"/>
    <n v="125"/>
    <n v="110476776"/>
    <s v="Comedy|Romance"/>
    <x v="0"/>
    <n v="52000000"/>
    <n v="5.7"/>
  </r>
  <r>
    <s v="The Dukes of Hazzard "/>
    <s v="Jay Chandrasekhar"/>
    <n v="107"/>
    <n v="80270227"/>
    <s v="Action|Adventure|Comedy"/>
    <x v="0"/>
    <n v="50000000"/>
    <n v="5.0999999999999996"/>
  </r>
  <r>
    <s v="The Thin Red Line "/>
    <s v="Terrence Malick"/>
    <n v="215"/>
    <n v="36385763"/>
    <s v="Drama|War"/>
    <x v="0"/>
    <n v="52000000"/>
    <n v="7.6"/>
  </r>
  <r>
    <s v="The Change-Up "/>
    <s v="David Dobkin"/>
    <n v="118"/>
    <n v="37035845"/>
    <s v="Comedy|Fantasy"/>
    <x v="0"/>
    <n v="52000000"/>
    <n v="6.4"/>
  </r>
  <r>
    <s v="Man on the Moon "/>
    <s v="Milos Forman"/>
    <n v="118"/>
    <n v="34580635"/>
    <s v="Biography|Comedy|Drama"/>
    <x v="0"/>
    <n v="52000000"/>
    <n v="7.4"/>
  </r>
  <r>
    <s v="Casino "/>
    <s v="Martin Scorsese"/>
    <n v="178"/>
    <n v="42438300"/>
    <s v="Biography|Crime|Drama"/>
    <x v="0"/>
    <n v="52000000"/>
    <n v="8.1999999999999993"/>
  </r>
  <r>
    <s v="From Paris with Love "/>
    <s v="Pierre Morel"/>
    <n v="92"/>
    <n v="23324666"/>
    <s v="Action|Thriller"/>
    <x v="0"/>
    <n v="52000000"/>
    <n v="6.5"/>
  </r>
  <r>
    <s v="Bulletproof Monk "/>
    <s v="Paul Hunter"/>
    <n v="104"/>
    <n v="23020488"/>
    <s v="Action|Comedy|Fantasy"/>
    <x v="0"/>
    <n v="52000000"/>
    <n v="5.5"/>
  </r>
  <r>
    <s v="Me, Myself &amp; Irene "/>
    <s v="Bobby Farrelly"/>
    <n v="116"/>
    <n v="90567722"/>
    <s v="Comedy"/>
    <x v="0"/>
    <n v="51000000"/>
    <n v="6.5"/>
  </r>
  <r>
    <s v="Barnyard "/>
    <s v="Steve Oedekerk"/>
    <n v="90"/>
    <n v="72601713"/>
    <s v="Animation|Comedy|Family"/>
    <x v="0"/>
    <n v="51000000"/>
    <n v="5.6"/>
  </r>
  <r>
    <s v="Deck the Halls "/>
    <s v="John Whitesell"/>
    <n v="93"/>
    <n v="35092918"/>
    <s v="Comedy|Family"/>
    <x v="0"/>
    <m/>
    <n v="4.9000000000000004"/>
  </r>
  <r>
    <s v="The Twilight Saga: New Moon "/>
    <s v="Chris Weitz"/>
    <n v="130"/>
    <n v="296623634"/>
    <s v="Adventure|Drama|Fantasy|Romance"/>
    <x v="0"/>
    <n v="50000000"/>
    <n v="4.5999999999999996"/>
  </r>
  <r>
    <s v="Shrek "/>
    <s v="Andrew Adamson"/>
    <n v="90"/>
    <n v="267652016"/>
    <s v="Adventure|Animation|Comedy|Family|Fantasy"/>
    <x v="0"/>
    <n v="60000000"/>
    <n v="7.9"/>
  </r>
  <r>
    <s v="The Adjustment Bureau "/>
    <s v="George Nolfi"/>
    <n v="106"/>
    <n v="62453315"/>
    <s v="Romance|Sci-Fi|Thriller"/>
    <x v="0"/>
    <n v="50200000"/>
    <n v="7.1"/>
  </r>
  <r>
    <s v="Robin Hood: Prince of Thieves "/>
    <s v="Kevin Reynolds"/>
    <n v="155"/>
    <n v="165500000"/>
    <s v="Action|Adventure|Drama|Romance"/>
    <x v="0"/>
    <n v="48000000"/>
    <n v="6.9"/>
  </r>
  <r>
    <s v="Jerry Maguire "/>
    <s v="Cameron Crowe"/>
    <n v="139"/>
    <n v="153620822"/>
    <s v="Comedy|Drama|Romance|Sport"/>
    <x v="0"/>
    <n v="50000000"/>
    <n v="7.3"/>
  </r>
  <r>
    <s v="Ted "/>
    <s v="Seth MacFarlane"/>
    <n v="112"/>
    <n v="218628680"/>
    <s v="Comedy|Fantasy"/>
    <x v="0"/>
    <n v="50000000"/>
    <n v="7"/>
  </r>
  <r>
    <s v="As Good as It Gets "/>
    <s v="James L. Brooks"/>
    <n v="139"/>
    <n v="147637474"/>
    <s v="Comedy|Drama|Romance"/>
    <x v="0"/>
    <n v="50000000"/>
    <n v="7.7"/>
  </r>
  <r>
    <s v="Patch Adams "/>
    <s v="Tom Shadyac"/>
    <n v="115"/>
    <n v="135014968"/>
    <s v="Biography|Comedy|Drama|Romance"/>
    <x v="0"/>
    <n v="50000000"/>
    <n v="6.7"/>
  </r>
  <r>
    <s v="Anchorman 2: The Legend Continues "/>
    <s v="Adam McKay"/>
    <n v="143"/>
    <n v="2175312"/>
    <s v="Comedy"/>
    <x v="0"/>
    <n v="50000000"/>
    <n v="6.3"/>
  </r>
  <r>
    <s v="Mr. Deeds "/>
    <s v="Steven Brill"/>
    <n v="96"/>
    <n v="126203320"/>
    <s v="Comedy|Romance"/>
    <x v="0"/>
    <n v="50000000"/>
    <n v="5.8"/>
  </r>
  <r>
    <s v="Super 8 "/>
    <s v="J.J. Abrams"/>
    <n v="112"/>
    <n v="126975169"/>
    <s v="Mystery|Sci-Fi|Thriller"/>
    <x v="0"/>
    <n v="50000000"/>
    <n v="7.1"/>
  </r>
  <r>
    <s v="Erin Brockovich "/>
    <s v="Steven Soderbergh"/>
    <n v="131"/>
    <n v="125548685"/>
    <s v="Biography|Drama"/>
    <x v="0"/>
    <n v="52000000"/>
    <n v="7.3"/>
  </r>
  <r>
    <s v="How to Lose a Guy in 10 Days "/>
    <s v="Donald Petrie"/>
    <n v="116"/>
    <n v="105807520"/>
    <s v="Comedy|Romance"/>
    <x v="0"/>
    <n v="50000000"/>
    <n v="6.4"/>
  </r>
  <r>
    <s v="22 Jump Street "/>
    <s v="Phil Lord"/>
    <n v="112"/>
    <n v="191616238"/>
    <s v="Action|Comedy|Crime"/>
    <x v="0"/>
    <n v="50000000"/>
    <n v="7.1"/>
  </r>
  <r>
    <s v="Interview with the Vampire: The Vampire Chronicles "/>
    <s v="Neil Jordan"/>
    <n v="123"/>
    <n v="105264608"/>
    <s v="Drama|Fantasy|Horror"/>
    <x v="0"/>
    <n v="60000000"/>
    <n v="7.6"/>
  </r>
  <r>
    <s v="Yes Man "/>
    <s v="Peyton Reed"/>
    <n v="104"/>
    <n v="97680195"/>
    <s v="Comedy|Romance"/>
    <x v="0"/>
    <n v="70000000"/>
    <n v="6.8"/>
  </r>
  <r>
    <s v="Central Intelligence "/>
    <s v="Rawson Marshall Thurber"/>
    <n v="107"/>
    <n v="126088877"/>
    <s v="Action|Comedy|Crime"/>
    <x v="0"/>
    <n v="50000000"/>
    <n v="6.6"/>
  </r>
  <r>
    <s v="Stepmom "/>
    <s v="Chris Columbus"/>
    <n v="124"/>
    <n v="91030827"/>
    <s v="Comedy|Drama"/>
    <x v="0"/>
    <n v="50000000"/>
    <n v="6.7"/>
  </r>
  <r>
    <s v="Daddy's Home "/>
    <s v="Sean Anders"/>
    <n v="96"/>
    <n v="150315155"/>
    <s v="Comedy|Family"/>
    <x v="0"/>
    <n v="50000000"/>
    <n v="6.1"/>
  </r>
  <r>
    <s v="Into the Woods "/>
    <s v="Rob Marshall"/>
    <n v="125"/>
    <n v="127997349"/>
    <s v="Adventure|Comedy|Drama|Fantasy|Musical"/>
    <x v="0"/>
    <n v="50000000"/>
    <n v="6"/>
  </r>
  <r>
    <s v="Inside Man "/>
    <s v="Spike Lee"/>
    <n v="129"/>
    <n v="88504640"/>
    <s v="Crime|Drama|Mystery|Thriller"/>
    <x v="0"/>
    <n v="45000000"/>
    <n v="7.6"/>
  </r>
  <r>
    <s v="Payback "/>
    <s v="Brian Helgeland"/>
    <n v="90"/>
    <n v="81517441"/>
    <s v="Action|Crime|Drama|Thriller"/>
    <x v="0"/>
    <n v="50000000"/>
    <n v="7.1"/>
  </r>
  <r>
    <s v="Congo "/>
    <s v="Frank Marshall"/>
    <n v="109"/>
    <n v="81022333"/>
    <s v="Action|Adventure|Mystery|Sci-Fi"/>
    <x v="0"/>
    <n v="50000000"/>
    <n v="5"/>
  </r>
  <r>
    <s v="We Bought a Zoo "/>
    <s v="Cameron Crowe"/>
    <n v="124"/>
    <n v="75621915"/>
    <s v="Comedy|Drama|Family"/>
    <x v="0"/>
    <m/>
    <n v="7.1"/>
  </r>
  <r>
    <s v="Knowing "/>
    <s v="Alex Proyas"/>
    <n v="121"/>
    <n v="79948113"/>
    <s v="Drama|Mystery|Sci-Fi|Thriller"/>
    <x v="0"/>
    <n v="50000000"/>
    <n v="6.2"/>
  </r>
  <r>
    <s v="Failure to Launch "/>
    <s v="Tom Dey"/>
    <n v="95"/>
    <n v="88658172"/>
    <s v="Comedy|Romance"/>
    <x v="0"/>
    <n v="50000000"/>
    <n v="5.6"/>
  </r>
  <r>
    <s v="The Ring Two "/>
    <s v="Hideo Nakata"/>
    <n v="128"/>
    <n v="75888270"/>
    <s v="Horror|Mystery"/>
    <x v="0"/>
    <m/>
    <n v="5.4"/>
  </r>
  <r>
    <s v="Crazy, Stupid, Love. "/>
    <s v="Glenn Ficarra"/>
    <n v="118"/>
    <n v="84244877"/>
    <s v="Comedy|Drama|Romance"/>
    <x v="0"/>
    <n v="50000000"/>
    <n v="7.4"/>
  </r>
  <r>
    <s v="Garfield "/>
    <s v="Peter Hewitt"/>
    <n v="80"/>
    <n v="75367693"/>
    <s v="Animation|Comedy|Family|Fantasy"/>
    <x v="0"/>
    <n v="35000000"/>
    <n v="5"/>
  </r>
  <r>
    <s v="Christmas with the Kranks "/>
    <s v="Joe Roth"/>
    <n v="99"/>
    <n v="73701902"/>
    <s v="Comedy|Family"/>
    <x v="0"/>
    <n v="60000000"/>
    <n v="5.2"/>
  </r>
  <r>
    <s v="Moneyball "/>
    <s v="Bennett Miller"/>
    <n v="133"/>
    <n v="75605492"/>
    <s v="Biography|Drama|Sport"/>
    <x v="0"/>
    <n v="50000000"/>
    <n v="7.6"/>
  </r>
  <r>
    <s v="Outbreak "/>
    <s v="Wolfgang Petersen"/>
    <n v="127"/>
    <n v="67823573"/>
    <s v="Action|Drama|Thriller"/>
    <x v="0"/>
    <n v="50000000"/>
    <n v="6.6"/>
  </r>
  <r>
    <s v="Non-Stop "/>
    <s v="Jaume Collet-Serra"/>
    <n v="106"/>
    <n v="91439400"/>
    <s v="Action|Mystery|Thriller"/>
    <x v="0"/>
    <n v="50000000"/>
    <n v="7"/>
  </r>
  <r>
    <s v="Race to Witch Mountain "/>
    <s v="Andy Fickman"/>
    <n v="98"/>
    <n v="67128202"/>
    <s v="Action|Adventure|Family|Fantasy|Sci-Fi|Thriller"/>
    <x v="0"/>
    <n v="65000000"/>
    <n v="5.7"/>
  </r>
  <r>
    <s v="V for Vendetta "/>
    <s v="James McTeigue"/>
    <n v="132"/>
    <n v="70496802"/>
    <s v="Action|Drama|Thriller"/>
    <x v="0"/>
    <n v="54000000"/>
    <n v="8.1999999999999993"/>
  </r>
  <r>
    <s v="Shanghai Knights "/>
    <s v="David Dobkin"/>
    <n v="114"/>
    <n v="60470220"/>
    <s v="Action|Adventure|Comedy"/>
    <x v="0"/>
    <n v="50000000"/>
    <n v="6.2"/>
  </r>
  <r>
    <s v="Unforgotten             "/>
    <m/>
    <n v="45"/>
    <m/>
    <s v="Crime|Drama"/>
    <x v="0"/>
    <m/>
    <n v="7.9"/>
  </r>
  <r>
    <s v="Curious George "/>
    <s v="Matthew O'Callaghan"/>
    <n v="78"/>
    <n v="58336565"/>
    <s v="Adventure|Animation|Comedy|Family"/>
    <x v="0"/>
    <n v="50000000"/>
    <n v="6.6"/>
  </r>
  <r>
    <s v="Herbie Fully Loaded "/>
    <s v="Angela Robinson"/>
    <n v="101"/>
    <n v="66002004"/>
    <s v="Adventure|Comedy|Family|Fantasy|Romance|Sport"/>
    <x v="0"/>
    <n v="50000000"/>
    <n v="4.7"/>
  </r>
  <r>
    <s v="Don't Say a Word "/>
    <s v="Gary Fleder"/>
    <n v="113"/>
    <n v="54997476"/>
    <s v="Crime|Drama|Mystery|Thriller"/>
    <x v="0"/>
    <n v="50000000"/>
    <n v="6.3"/>
  </r>
  <r>
    <s v="Hansel &amp; Gretel: Witch Hunters "/>
    <s v="Tommy Wirkola"/>
    <n v="98"/>
    <n v="55682070"/>
    <s v="Action|Fantasy|Horror"/>
    <x v="0"/>
    <n v="50000000"/>
    <n v="6.1"/>
  </r>
  <r>
    <s v="Unfaithful "/>
    <s v="Adrian Lyne"/>
    <n v="124"/>
    <n v="52752475"/>
    <s v="Drama|Thriller"/>
    <x v="0"/>
    <n v="50000000"/>
    <n v="6.7"/>
  </r>
  <r>
    <s v="I Am Number Four "/>
    <s v="D.J. Caruso"/>
    <n v="109"/>
    <n v="55092830"/>
    <s v="Action|Adventure|Sci-Fi|Thriller"/>
    <x v="0"/>
    <n v="60000000"/>
    <n v="6.1"/>
  </r>
  <r>
    <s v="Syriana "/>
    <s v="Stephen Gaghan"/>
    <n v="128"/>
    <n v="50815288"/>
    <s v="Drama|Thriller"/>
    <x v="0"/>
    <n v="50000000"/>
    <n v="7"/>
  </r>
  <r>
    <s v="13 Hours "/>
    <s v="Michael Bay"/>
    <n v="144"/>
    <n v="52822418"/>
    <s v="Action|Drama|Thriller|War"/>
    <x v="0"/>
    <n v="50000000"/>
    <n v="7.4"/>
  </r>
  <r>
    <s v="The Book of Life "/>
    <s v="Jorge R. Gutiérrez"/>
    <n v="95"/>
    <n v="50150619"/>
    <s v="Adventure|Animation|Comedy|Family|Fantasy|Romance"/>
    <x v="0"/>
    <n v="50000000"/>
    <n v="7.3"/>
  </r>
  <r>
    <s v="Firewall "/>
    <s v="Richard Loncraine"/>
    <n v="105"/>
    <n v="48745150"/>
    <s v="Crime|Thriller"/>
    <x v="0"/>
    <n v="50000000"/>
    <n v="5.8"/>
  </r>
  <r>
    <s v="Absolute Power "/>
    <s v="Clint Eastwood"/>
    <n v="121"/>
    <n v="50007168"/>
    <s v="Action|Crime|Drama|Thriller"/>
    <x v="0"/>
    <n v="50000000"/>
    <n v="6.7"/>
  </r>
  <r>
    <s v="G.I. Jane "/>
    <s v="Ridley Scott"/>
    <n v="125"/>
    <n v="48154732"/>
    <s v="Action|Drama|War"/>
    <x v="0"/>
    <n v="50000000"/>
    <n v="5.8"/>
  </r>
  <r>
    <s v="The Game "/>
    <s v="David Fincher"/>
    <n v="129"/>
    <n v="48265581"/>
    <s v="Drama|Mystery|Thriller"/>
    <x v="0"/>
    <n v="50000000"/>
    <n v="7.8"/>
  </r>
  <r>
    <s v="Silent Hill "/>
    <s v="Christophe Gans"/>
    <n v="132"/>
    <n v="46982632"/>
    <s v="Adventure|Horror|Mystery"/>
    <x v="0"/>
    <n v="50000000"/>
    <n v="6.6"/>
  </r>
  <r>
    <s v="The Replacements "/>
    <s v="Howard Deutch"/>
    <n v="118"/>
    <n v="44737059"/>
    <s v="Comedy|Sport"/>
    <x v="0"/>
    <n v="50000000"/>
    <n v="6.5"/>
  </r>
  <r>
    <s v="American Reunion "/>
    <s v="Jon Hurwitz"/>
    <n v="113"/>
    <n v="56724080"/>
    <s v="Comedy"/>
    <x v="0"/>
    <n v="50000000"/>
    <n v="6.7"/>
  </r>
  <r>
    <s v="The Negotiator "/>
    <s v="F. Gary Gray"/>
    <n v="140"/>
    <n v="44484065"/>
    <s v="Action|Crime|Drama|Mystery|Thriller"/>
    <x v="0"/>
    <n v="50000000"/>
    <n v="7.3"/>
  </r>
  <r>
    <s v="Into the Storm "/>
    <s v="Steven Quale"/>
    <n v="89"/>
    <n v="47553512"/>
    <s v="Action|Thriller"/>
    <x v="0"/>
    <n v="50000000"/>
    <n v="5.8"/>
  </r>
  <r>
    <s v="Beverly Hills Cop III "/>
    <s v="John Landis"/>
    <n v="104"/>
    <n v="42610000"/>
    <s v="Action|Comedy|Crime|Thriller"/>
    <x v="0"/>
    <n v="55000000"/>
    <n v="5.5"/>
  </r>
  <r>
    <s v="Gremlins 2: The New Batch "/>
    <s v="Joe Dante"/>
    <n v="106"/>
    <n v="41482207"/>
    <s v="Comedy|Fantasy|Horror"/>
    <x v="0"/>
    <n v="50000000"/>
    <n v="6.3"/>
  </r>
  <r>
    <s v="The Judge "/>
    <s v="David Dobkin"/>
    <n v="141"/>
    <n v="47105085"/>
    <s v="Crime|Drama"/>
    <x v="0"/>
    <n v="50000000"/>
    <n v="7.4"/>
  </r>
  <r>
    <s v="The Peacemaker "/>
    <s v="Mimi Leder"/>
    <n v="124"/>
    <n v="41256277"/>
    <s v="Action|Thriller"/>
    <x v="0"/>
    <n v="50000000"/>
    <n v="5.9"/>
  </r>
  <r>
    <s v="Resident Evil: Apocalypse "/>
    <s v="Alexander Witt"/>
    <n v="98"/>
    <n v="50740078"/>
    <s v="Action|Horror|Sci-Fi|Thriller"/>
    <x v="0"/>
    <n v="45000000"/>
    <n v="6.2"/>
  </r>
  <r>
    <s v="Bridget Jones: The Edge of Reason "/>
    <s v="Beeban Kidron"/>
    <n v="108"/>
    <n v="40203020"/>
    <s v="Comedy|Drama|Romance"/>
    <x v="0"/>
    <n v="40000000"/>
    <n v="5.9"/>
  </r>
  <r>
    <s v="Out of Time "/>
    <s v="Carl Franklin"/>
    <n v="114"/>
    <n v="40905277"/>
    <s v="Crime|Drama|Romance|Thriller"/>
    <x v="0"/>
    <n v="50000000"/>
    <n v="6.5"/>
  </r>
  <r>
    <s v="On Deadly Ground "/>
    <s v="Steven Seagal"/>
    <n v="101"/>
    <n v="38590500"/>
    <s v="Action|Adventure|Thriller"/>
    <x v="0"/>
    <n v="50000000"/>
    <n v="4.4000000000000004"/>
  </r>
  <r>
    <s v="The Adventures of Sharkboy and Lavagirl 3-D "/>
    <s v="Robert Rodriguez"/>
    <n v="93"/>
    <n v="39177541"/>
    <s v="Action|Adventure|Family|Fantasy"/>
    <x v="0"/>
    <n v="50000000"/>
    <n v="3.5"/>
  </r>
  <r>
    <s v="The Beach "/>
    <s v="Danny Boyle"/>
    <n v="119"/>
    <n v="39778599"/>
    <s v="Adventure|Drama|Thriller"/>
    <x v="0"/>
    <n v="50000000"/>
    <n v="6.6"/>
  </r>
  <r>
    <s v="Raising Helen "/>
    <s v="Garry Marshall"/>
    <n v="119"/>
    <n v="37486138"/>
    <s v="Comedy|Drama|Romance"/>
    <x v="0"/>
    <n v="50000000"/>
    <n v="6"/>
  </r>
  <r>
    <s v="Ninja Assassin "/>
    <s v="James McTeigue"/>
    <n v="99"/>
    <n v="38105077"/>
    <s v="Action|Crime|Thriller"/>
    <x v="0"/>
    <n v="40000000"/>
    <n v="6.4"/>
  </r>
  <r>
    <s v="For Love of the Game "/>
    <s v="Sam Raimi"/>
    <n v="137"/>
    <n v="35168395"/>
    <s v="Drama|Romance|Sport"/>
    <x v="0"/>
    <n v="50000000"/>
    <n v="6.5"/>
  </r>
  <r>
    <s v="A Touch of Frost             "/>
    <m/>
    <n v="105"/>
    <m/>
    <s v="Crime|Drama|Mystery"/>
    <x v="0"/>
    <m/>
    <n v="7.8"/>
  </r>
  <r>
    <s v="Striptease "/>
    <s v="Andrew Bergman"/>
    <n v="117"/>
    <n v="32800000"/>
    <s v="Comedy|Crime|Drama|Thriller"/>
    <x v="0"/>
    <n v="40000000"/>
    <n v="4.3"/>
  </r>
  <r>
    <s v="Marmaduke "/>
    <s v="Tom Dey"/>
    <n v="87"/>
    <n v="33643461"/>
    <s v="Comedy|Family"/>
    <x v="0"/>
    <n v="50000000"/>
    <n v="4.2"/>
  </r>
  <r>
    <s v="Hereafter "/>
    <s v="Clint Eastwood"/>
    <n v="129"/>
    <n v="32741596"/>
    <s v="Drama|Fantasy"/>
    <x v="0"/>
    <n v="50000000"/>
    <n v="6.5"/>
  </r>
  <r>
    <s v="Murder by Numbers "/>
    <s v="Barbet Schroeder"/>
    <n v="115"/>
    <n v="31874869"/>
    <s v="Crime|Mystery|Thriller"/>
    <x v="0"/>
    <n v="50000000"/>
    <n v="6.1"/>
  </r>
  <r>
    <s v="Assassins "/>
    <s v="Richard Donner"/>
    <n v="132"/>
    <n v="30306268"/>
    <s v="Action|Crime|Thriller"/>
    <x v="0"/>
    <n v="50000000"/>
    <n v="6.3"/>
  </r>
  <r>
    <s v="Hannibal Rising "/>
    <s v="Peter Webber"/>
    <n v="131"/>
    <n v="27667947"/>
    <s v="Crime|Drama|Thriller"/>
    <x v="0"/>
    <n v="50000000"/>
    <n v="6.2"/>
  </r>
  <r>
    <s v="The Story of Us "/>
    <s v="Rob Reiner"/>
    <n v="95"/>
    <n v="27067160"/>
    <s v="Comedy|Drama|Romance"/>
    <x v="0"/>
    <n v="50000000"/>
    <n v="5.9"/>
  </r>
  <r>
    <s v="The Host "/>
    <s v="Andrew Niccol"/>
    <n v="125"/>
    <n v="26616999"/>
    <s v="Action|Adventure|Romance|Sci-Fi|Thriller"/>
    <x v="0"/>
    <n v="40000000"/>
    <n v="5.9"/>
  </r>
  <r>
    <s v="Basic "/>
    <s v="John McTiernan"/>
    <n v="98"/>
    <n v="26536120"/>
    <s v="Action|Crime|Drama|Mystery|Thriller"/>
    <x v="0"/>
    <n v="50000000"/>
    <n v="6.5"/>
  </r>
  <r>
    <s v="Blood Work "/>
    <s v="Clint Eastwood"/>
    <n v="110"/>
    <n v="26199517"/>
    <s v="Action|Crime|Drama|Mystery|Thriller"/>
    <x v="0"/>
    <n v="50000000"/>
    <n v="6.4"/>
  </r>
  <r>
    <s v="The International "/>
    <s v="Tom Tykwer"/>
    <n v="118"/>
    <n v="25450527"/>
    <s v="Action|Crime|Drama|Mystery|Thriller"/>
    <x v="0"/>
    <n v="50000000"/>
    <n v="6.5"/>
  </r>
  <r>
    <s v="Escape from L.A. "/>
    <s v="John Carpenter"/>
    <n v="101"/>
    <n v="25407250"/>
    <s v="Action|Adventure|Sci-Fi|Thriller"/>
    <x v="0"/>
    <n v="50000000"/>
    <n v="5.7"/>
  </r>
  <r>
    <s v="Twisted             "/>
    <m/>
    <n v="60"/>
    <m/>
    <s v="Drama|Mystery|Thriller"/>
    <x v="0"/>
    <m/>
    <n v="7.5"/>
  </r>
  <r>
    <s v="The Iron Giant "/>
    <s v="Brad Bird"/>
    <n v="90"/>
    <n v="23159305"/>
    <s v="Action|Adventure|Animation|Comedy|Drama|Family|Sci-Fi"/>
    <x v="0"/>
    <n v="70000000"/>
    <n v="8"/>
  </r>
  <r>
    <s v="The Life Aquatic with Steve Zissou "/>
    <s v="Wes Anderson"/>
    <n v="119"/>
    <n v="24006726"/>
    <s v="Adventure|Comedy|Drama"/>
    <x v="0"/>
    <n v="50000000"/>
    <n v="7.3"/>
  </r>
  <r>
    <s v="Free State of Jones "/>
    <s v="Gary Ross"/>
    <n v="139"/>
    <n v="20389967"/>
    <s v="Action|Biography|Drama|History|War"/>
    <x v="0"/>
    <n v="50000000"/>
    <n v="6.7"/>
  </r>
  <r>
    <s v="The Life of David Gale "/>
    <s v="Alan Parker"/>
    <n v="130"/>
    <n v="19593740"/>
    <s v="Crime|Drama|Thriller"/>
    <x v="0"/>
    <n v="50000000"/>
    <n v="7.5"/>
  </r>
  <r>
    <s v="Man of the House "/>
    <s v="Stephen Herek"/>
    <n v="100"/>
    <n v="19118247"/>
    <s v="Action|Comedy"/>
    <x v="0"/>
    <n v="40000000"/>
    <n v="5.4"/>
  </r>
  <r>
    <s v="Run All Night "/>
    <s v="Jaume Collet-Serra"/>
    <n v="114"/>
    <n v="26442251"/>
    <s v="Action|Crime|Drama|Thriller"/>
    <x v="0"/>
    <n v="50000000"/>
    <n v="6.6"/>
  </r>
  <r>
    <s v="Eastern Promises "/>
    <s v="David Cronenberg"/>
    <n v="96"/>
    <n v="17114882"/>
    <s v="Crime|Mystery|Thriller"/>
    <x v="0"/>
    <n v="25000000"/>
    <n v="7.7"/>
  </r>
  <r>
    <s v="Into the Blue "/>
    <s v="John Stockwell"/>
    <n v="110"/>
    <n v="18472363"/>
    <s v="Action|Adventure|Crime|Thriller"/>
    <x v="0"/>
    <n v="50000000"/>
    <n v="5.8"/>
  </r>
  <r>
    <s v="The Messenger: The Story of Joan of Arc "/>
    <s v="Luc Besson"/>
    <n v="158"/>
    <n v="14131298"/>
    <s v="Adventure|Biography|Drama|History|War"/>
    <x v="0"/>
    <n v="390000000"/>
    <n v="6.4"/>
  </r>
  <r>
    <s v="Your Highness "/>
    <s v="David Gordon Green"/>
    <n v="102"/>
    <n v="21557240"/>
    <s v="Adventure|Comedy|Fantasy"/>
    <x v="0"/>
    <n v="49900000"/>
    <n v="5.6"/>
  </r>
  <r>
    <s v="Dream House "/>
    <s v="Jim Sheridan"/>
    <n v="84"/>
    <n v="21283440"/>
    <s v="Drama|Mystery|Thriller"/>
    <x v="0"/>
    <n v="55000000"/>
    <n v="6"/>
  </r>
  <r>
    <s v="Mad City "/>
    <s v="Costa-Gavras"/>
    <n v="115"/>
    <n v="10556196"/>
    <s v="Crime|Drama|Thriller"/>
    <x v="0"/>
    <n v="50000000"/>
    <n v="6.2"/>
  </r>
  <r>
    <s v="Baby's Day Out "/>
    <s v="Patrick Read Johnson"/>
    <n v="99"/>
    <n v="16671505"/>
    <s v="Adventure|Comedy|Crime|Drama|Family"/>
    <x v="0"/>
    <n v="50000000"/>
    <n v="5.9"/>
  </r>
  <r>
    <s v="The Scarlet Letter "/>
    <s v="Roland Joffé"/>
    <n v="135"/>
    <n v="10400000"/>
    <s v="Drama|Romance"/>
    <x v="0"/>
    <n v="50000000"/>
    <n v="5.0999999999999996"/>
  </r>
  <r>
    <s v="Fair Game "/>
    <s v="Doug Liman"/>
    <n v="108"/>
    <n v="9528092"/>
    <s v="Biography|Drama|Thriller"/>
    <x v="0"/>
    <n v="22000000"/>
    <n v="6.8"/>
  </r>
  <r>
    <s v="Defiance             "/>
    <m/>
    <n v="43"/>
    <m/>
    <s v="Action|Drama|Sci-Fi"/>
    <x v="0"/>
    <m/>
    <n v="7"/>
  </r>
  <r>
    <s v="Domino "/>
    <s v="Tony Scott"/>
    <n v="127"/>
    <n v="10137232"/>
    <s v="Action|Biography|Crime|Drama|Thriller"/>
    <x v="0"/>
    <n v="50000000"/>
    <n v="6"/>
  </r>
  <r>
    <s v="Jade "/>
    <s v="William Friedkin"/>
    <n v="107"/>
    <n v="9795017"/>
    <s v="Crime|Drama|Thriller"/>
    <x v="0"/>
    <n v="50000000"/>
    <n v="5.0999999999999996"/>
  </r>
  <r>
    <s v="Gamer "/>
    <s v="Mark Neveldine"/>
    <n v="95"/>
    <n v="20488579"/>
    <s v="Action|Sci-Fi|Thriller"/>
    <x v="0"/>
    <n v="50000000"/>
    <n v="5.8"/>
  </r>
  <r>
    <s v="Beautiful Creatures "/>
    <s v="Richard LaGravenese"/>
    <n v="124"/>
    <n v="19445217"/>
    <s v="Drama|Fantasy|Romance"/>
    <x v="0"/>
    <n v="60000000"/>
    <n v="6.2"/>
  </r>
  <r>
    <s v="Death to Smoochy "/>
    <s v="Danny DeVito"/>
    <n v="109"/>
    <n v="8355815"/>
    <s v="Comedy|Crime|Drama|Thriller"/>
    <x v="0"/>
    <n v="55000000"/>
    <n v="6.4"/>
  </r>
  <r>
    <s v="Zoolander 2 "/>
    <s v="Ben Stiller"/>
    <n v="102"/>
    <n v="28837115"/>
    <s v="Comedy"/>
    <x v="0"/>
    <n v="50000000"/>
    <n v="4.8"/>
  </r>
  <r>
    <s v="The Big Bounce "/>
    <s v="George Armitage"/>
    <n v="88"/>
    <n v="6471394"/>
    <s v="Comedy|Crime"/>
    <x v="0"/>
    <n v="50000000"/>
    <n v="4.9000000000000004"/>
  </r>
  <r>
    <s v="What Planet Are You From? "/>
    <s v="Mike Nichols"/>
    <n v="87"/>
    <n v="6291602"/>
    <s v="Comedy|Sci-Fi"/>
    <x v="0"/>
    <n v="50000000"/>
    <n v="5.6"/>
  </r>
  <r>
    <s v="Drive Angry "/>
    <s v="Patrick Lussier"/>
    <n v="104"/>
    <n v="10706786"/>
    <s v="Action|Fantasy|Thriller"/>
    <x v="0"/>
    <n v="50000000"/>
    <n v="5.5"/>
  </r>
  <r>
    <s v="Street Fighter: The Legend of Chun-Li "/>
    <s v="Andrzej Bartkowiak"/>
    <n v="96"/>
    <n v="8742261"/>
    <s v="Action|Crime|Drama|Mystery|Thriller"/>
    <x v="0"/>
    <n v="18000000"/>
    <n v="3.7"/>
  </r>
  <r>
    <s v="The One "/>
    <s v="James Wong"/>
    <n v="85"/>
    <n v="43905746"/>
    <s v="Action|Sci-Fi|Thriller"/>
    <x v="0"/>
    <n v="49000000"/>
    <n v="5.9"/>
  </r>
  <r>
    <s v="Outlander             "/>
    <m/>
    <n v="64"/>
    <m/>
    <s v="Drama|Romance|Sci-Fi"/>
    <x v="0"/>
    <m/>
    <n v="8.5"/>
  </r>
  <r>
    <s v="The Adventures of Ford Fairlane "/>
    <s v="Renny Harlin"/>
    <n v="104"/>
    <n v="21413502"/>
    <s v="Action|Adventure|Comedy|Crime|Music|Mystery"/>
    <x v="0"/>
    <n v="40000000"/>
    <n v="6.3"/>
  </r>
  <r>
    <s v="Pirate Radio "/>
    <s v="Richard Curtis"/>
    <n v="135"/>
    <n v="7994115"/>
    <s v="Comedy|Drama|Music"/>
    <x v="0"/>
    <m/>
    <n v="7.4"/>
  </r>
  <r>
    <s v="Traffic "/>
    <s v="Steven Soderbergh"/>
    <n v="190"/>
    <n v="124107476"/>
    <s v="Crime|Drama|Thriller"/>
    <x v="0"/>
    <n v="48000000"/>
    <n v="7.6"/>
  </r>
  <r>
    <s v="Indiana Jones and the Last Crusade "/>
    <s v="Steven Spielberg"/>
    <n v="127"/>
    <n v="197171806"/>
    <s v="Action|Adventure|Fantasy"/>
    <x v="0"/>
    <n v="48000000"/>
    <n v="8.3000000000000007"/>
  </r>
  <r>
    <s v="Anna Karenina "/>
    <s v="Joe Wright"/>
    <n v="129"/>
    <n v="12802907"/>
    <s v="Drama|Romance"/>
    <x v="0"/>
    <m/>
    <n v="6.6"/>
  </r>
  <r>
    <s v="Chappie "/>
    <s v="Neill Blomkamp"/>
    <n v="120"/>
    <n v="31569268"/>
    <s v="Action|Crime|Drama|Sci-Fi|Thriller"/>
    <x v="0"/>
    <n v="49000000"/>
    <n v="6.9"/>
  </r>
  <r>
    <s v="The Bone Collector "/>
    <s v="Phillip Noyce"/>
    <n v="118"/>
    <n v="66488090"/>
    <s v="Crime|Drama|Mystery|Thriller"/>
    <x v="0"/>
    <n v="48000000"/>
    <n v="6.7"/>
  </r>
  <r>
    <s v="Panic Room "/>
    <s v="David Fincher"/>
    <n v="112"/>
    <n v="95308367"/>
    <s v="Crime|Drama|Thriller"/>
    <x v="0"/>
    <n v="48000000"/>
    <n v="6.8"/>
  </r>
  <r>
    <s v="The Tooth Fairy "/>
    <s v="Chuck Bowman"/>
    <n v="89"/>
    <m/>
    <s v="Horror|Thriller"/>
    <x v="0"/>
    <n v="1500000"/>
    <n v="4.5999999999999996"/>
  </r>
  <r>
    <s v="Three Kings "/>
    <s v="David O. Russell"/>
    <n v="114"/>
    <n v="60652036"/>
    <s v="Action|Adventure|Comedy|Drama|War"/>
    <x v="0"/>
    <n v="48000000"/>
    <n v="7.1"/>
  </r>
  <r>
    <s v="Child 44 "/>
    <s v="Daniel Espinosa"/>
    <n v="137"/>
    <n v="1206135"/>
    <s v="Crime|Drama|Thriller"/>
    <x v="0"/>
    <n v="50000000"/>
    <n v="6.4"/>
  </r>
  <r>
    <s v="Rat Race "/>
    <s v="Jerry Zucker"/>
    <n v="112"/>
    <n v="56607223"/>
    <s v="Adventure|Comedy"/>
    <x v="0"/>
    <n v="48000000"/>
    <n v="6.4"/>
  </r>
  <r>
    <s v="K-PAX "/>
    <s v="Iain Softley"/>
    <n v="120"/>
    <n v="50173190"/>
    <s v="Drama|Mystery|Sci-Fi"/>
    <x v="0"/>
    <n v="48000000"/>
    <n v="7.4"/>
  </r>
  <r>
    <s v="Kate &amp; Leopold "/>
    <s v="James Mangold"/>
    <n v="123"/>
    <n v="47095453"/>
    <s v="Comedy|Fantasy|Romance"/>
    <x v="0"/>
    <n v="48000000"/>
    <n v="6.4"/>
  </r>
  <r>
    <s v="Bedazzled "/>
    <s v="Harold Ramis"/>
    <n v="93"/>
    <n v="37879996"/>
    <s v="Comedy|Fantasy|Romance"/>
    <x v="0"/>
    <n v="48000000"/>
    <n v="6"/>
  </r>
  <r>
    <s v="The Cotton Club "/>
    <s v="Francis Ford Coppola"/>
    <n v="123"/>
    <n v="25900000"/>
    <s v="Crime|Drama|Music"/>
    <x v="0"/>
    <n v="58000000"/>
    <n v="6.5"/>
  </r>
  <r>
    <s v="3:10 to Yuma "/>
    <s v="James Mangold"/>
    <n v="122"/>
    <n v="53574088"/>
    <s v="Adventure|Crime|Drama|Western"/>
    <x v="0"/>
    <n v="55000000"/>
    <n v="7.8"/>
  </r>
  <r>
    <s v="Taken 3 "/>
    <s v="Olivier Megaton"/>
    <n v="115"/>
    <n v="89253340"/>
    <s v="Action|Thriller"/>
    <x v="0"/>
    <n v="48000000"/>
    <n v="6"/>
  </r>
  <r>
    <s v="Out of Sight "/>
    <s v="Steven Soderbergh"/>
    <n v="123"/>
    <n v="37339525"/>
    <s v="Crime|Drama|Romance|Thriller"/>
    <x v="0"/>
    <n v="48000000"/>
    <n v="7"/>
  </r>
  <r>
    <s v="The Cable Guy "/>
    <s v="Ben Stiller"/>
    <n v="96"/>
    <n v="60154431"/>
    <s v="Comedy|Drama|Thriller"/>
    <x v="0"/>
    <n v="47000000"/>
    <n v="6"/>
  </r>
  <r>
    <s v="Earth "/>
    <s v="Deepa Mehta"/>
    <n v="110"/>
    <n v="528972"/>
    <s v="Drama|Romance|War"/>
    <x v="8"/>
    <m/>
    <n v="7.8"/>
  </r>
  <r>
    <s v="Dick Tracy "/>
    <s v="Warren Beatty"/>
    <n v="105"/>
    <n v="103738726"/>
    <s v="Action|Comedy|Crime|Music|Romance|Thriller"/>
    <x v="0"/>
    <n v="100000000"/>
    <n v="6.1"/>
  </r>
  <r>
    <s v="The Thomas Crown Affair "/>
    <s v="John McTiernan"/>
    <n v="113"/>
    <n v="69304264"/>
    <s v="Crime|Romance|Thriller"/>
    <x v="0"/>
    <n v="48000000"/>
    <n v="6.8"/>
  </r>
  <r>
    <s v="Riding in Cars with Boys "/>
    <s v="Penny Marshall"/>
    <n v="132"/>
    <n v="29781453"/>
    <s v="Biography|Comedy|Drama"/>
    <x v="0"/>
    <n v="48000000"/>
    <n v="6.4"/>
  </r>
  <r>
    <s v="First Blood "/>
    <s v="Ted Kotcheff"/>
    <n v="93"/>
    <m/>
    <s v="Action|Adventure|Drama"/>
    <x v="0"/>
    <n v="14000000"/>
    <n v="7.7"/>
  </r>
  <r>
    <s v="Solaris "/>
    <s v="Andrei Tarkovsky"/>
    <n v="115"/>
    <m/>
    <s v="Drama|Mystery|Sci-Fi"/>
    <x v="9"/>
    <n v="1000000"/>
    <n v="8.1"/>
  </r>
  <r>
    <s v="Happily N'Ever After "/>
    <s v="Paul Bolger"/>
    <n v="75"/>
    <n v="15519841"/>
    <s v="Adventure|Animation|Comedy|Family|Fantasy"/>
    <x v="0"/>
    <n v="47000000"/>
    <n v="4.5"/>
  </r>
  <r>
    <s v="Mary Reilly "/>
    <s v="Stephen Frears"/>
    <n v="108"/>
    <n v="5600000"/>
    <s v="Drama|Horror|Romance|Thriller"/>
    <x v="0"/>
    <n v="47000000"/>
    <n v="5.8"/>
  </r>
  <r>
    <s v="My Best Friend's Wedding "/>
    <s v="P.J. Hogan"/>
    <n v="105"/>
    <n v="126805112"/>
    <s v="Comedy|Romance"/>
    <x v="0"/>
    <n v="46000000"/>
    <n v="6.3"/>
  </r>
  <r>
    <s v="America's Sweethearts "/>
    <s v="Joe Roth"/>
    <n v="102"/>
    <n v="93607673"/>
    <s v="Comedy|Romance"/>
    <x v="0"/>
    <n v="48000000"/>
    <n v="5.7"/>
  </r>
  <r>
    <s v="Insomnia "/>
    <s v="Christopher Nolan"/>
    <n v="118"/>
    <n v="67263182"/>
    <s v="Drama|Mystery|Thriller"/>
    <x v="0"/>
    <n v="46000000"/>
    <n v="7.2"/>
  </r>
  <r>
    <s v="Star Trek: First Contact "/>
    <s v="Jonathan Frakes"/>
    <n v="111"/>
    <n v="92001027"/>
    <s v="Action|Adventure|Drama|Sci-Fi|Thriller"/>
    <x v="0"/>
    <n v="45000000"/>
    <n v="7.6"/>
  </r>
  <r>
    <s v="Jonah Hex "/>
    <s v="Jimmy Hayward"/>
    <n v="81"/>
    <n v="10539414"/>
    <s v="Action|Drama|Fantasy|Thriller|Western"/>
    <x v="0"/>
    <n v="47000000"/>
    <n v="4.7"/>
  </r>
  <r>
    <s v="Courage Under Fire "/>
    <s v="Edward Zwick"/>
    <n v="116"/>
    <n v="58918501"/>
    <s v="Action|Drama|Mystery|Thriller|War"/>
    <x v="0"/>
    <n v="46000000"/>
    <n v="6.6"/>
  </r>
  <r>
    <s v="Liar Liar "/>
    <s v="Tom Shadyac"/>
    <n v="86"/>
    <n v="181395380"/>
    <s v="Comedy|Fantasy|Romance"/>
    <x v="0"/>
    <n v="45000000"/>
    <n v="6.8"/>
  </r>
  <r>
    <s v="The Infiltrator "/>
    <s v="Brad Furman"/>
    <n v="127"/>
    <n v="14946229"/>
    <s v="Biography|Crime|Drama|Thriller"/>
    <x v="0"/>
    <n v="25000000"/>
    <n v="7.3"/>
  </r>
  <r>
    <s v="Inchon "/>
    <s v="Terence Young"/>
    <n v="140"/>
    <m/>
    <s v="Drama|History|War"/>
    <x v="0"/>
    <n v="48000000"/>
    <n v="2.7"/>
  </r>
  <r>
    <s v="The Flintstones "/>
    <s v="Brian Levant"/>
    <n v="91"/>
    <n v="130512915"/>
    <s v="Comedy|Family|Fantasy"/>
    <x v="0"/>
    <n v="45000000"/>
    <n v="4.8"/>
  </r>
  <r>
    <s v="Taken 2 "/>
    <s v="Olivier Megaton"/>
    <n v="98"/>
    <n v="139852971"/>
    <s v="Action|Crime|Thriller"/>
    <x v="0"/>
    <n v="45000000"/>
    <n v="6.3"/>
  </r>
  <r>
    <s v="Scary Movie 3 "/>
    <s v="David Zucker"/>
    <n v="84"/>
    <n v="110000082"/>
    <s v="Comedy"/>
    <x v="0"/>
    <n v="48000000"/>
    <n v="5.5"/>
  </r>
  <r>
    <s v="Miss Congeniality "/>
    <s v="Donald Petrie"/>
    <n v="109"/>
    <n v="106807667"/>
    <s v="Action|Comedy|Crime|Romance"/>
    <x v="0"/>
    <n v="45000000"/>
    <n v="6.2"/>
  </r>
  <r>
    <s v="Journey to the Center of the Earth "/>
    <s v="Eric Brevig"/>
    <n v="93"/>
    <n v="101702060"/>
    <s v="Action|Adventure|Family|Fantasy|Sci-Fi"/>
    <x v="0"/>
    <n v="45000000"/>
    <n v="5.8"/>
  </r>
  <r>
    <s v="The Princess Diaries 2: Royal Engagement "/>
    <s v="Garry Marshall"/>
    <n v="113"/>
    <n v="95149435"/>
    <s v="Comedy|Family|Romance"/>
    <x v="0"/>
    <n v="40000000"/>
    <n v="5.7"/>
  </r>
  <r>
    <s v="The Pelican Brief "/>
    <s v="Alan J. Pakula"/>
    <n v="141"/>
    <n v="100768056"/>
    <s v="Crime|Drama|Mystery|Thriller"/>
    <x v="0"/>
    <n v="45000000"/>
    <n v="6.5"/>
  </r>
  <r>
    <s v="The Client "/>
    <s v="Joel Schumacher"/>
    <n v="119"/>
    <n v="92115211"/>
    <s v="Crime|Drama|Mystery|Thriller"/>
    <x v="0"/>
    <n v="45000000"/>
    <n v="6.7"/>
  </r>
  <r>
    <s v="The Bucket List "/>
    <s v="Rob Reiner"/>
    <n v="97"/>
    <n v="93452056"/>
    <s v="Adventure|Comedy|Drama"/>
    <x v="0"/>
    <n v="45000000"/>
    <n v="7.4"/>
  </r>
  <r>
    <s v="Patriot Games "/>
    <s v="Phillip Noyce"/>
    <n v="117"/>
    <n v="83287363"/>
    <s v="Action|Thriller"/>
    <x v="0"/>
    <n v="45000000"/>
    <n v="6.9"/>
  </r>
  <r>
    <s v="Monster-in-Law "/>
    <s v="Robert Luketic"/>
    <n v="101"/>
    <n v="82931301"/>
    <s v="Comedy|Romance"/>
    <x v="0"/>
    <n v="60000000"/>
    <n v="5.5"/>
  </r>
  <r>
    <s v="Prisoners "/>
    <s v="Denis Villeneuve"/>
    <n v="153"/>
    <n v="60962878"/>
    <s v="Crime|Drama|Mystery|Thriller"/>
    <x v="0"/>
    <n v="46000000"/>
    <n v="8.1"/>
  </r>
  <r>
    <s v="Training Day "/>
    <s v="Antoine Fuqua"/>
    <n v="122"/>
    <n v="76261036"/>
    <s v="Crime|Drama|Thriller"/>
    <x v="0"/>
    <n v="45000000"/>
    <n v="7.7"/>
  </r>
  <r>
    <s v="Galaxy Quest "/>
    <s v="Dean Parisot"/>
    <n v="102"/>
    <n v="71423726"/>
    <s v="Adventure|Comedy|Sci-Fi"/>
    <x v="0"/>
    <n v="45000000"/>
    <n v="7.3"/>
  </r>
  <r>
    <s v="Scary Movie 2 "/>
    <s v="Keenen Ivory Wayans"/>
    <n v="83"/>
    <n v="71277420"/>
    <s v="Comedy"/>
    <x v="0"/>
    <n v="45000000"/>
    <n v="5.2"/>
  </r>
  <r>
    <s v="The Muppets "/>
    <s v="James Bobin"/>
    <n v="103"/>
    <n v="88625922"/>
    <s v="Adventure|Comedy|Family|Musical"/>
    <x v="0"/>
    <n v="45000000"/>
    <n v="7.1"/>
  </r>
  <r>
    <s v="Blade "/>
    <s v="Stephen Norrington"/>
    <n v="110"/>
    <n v="70001065"/>
    <s v="Action|Horror"/>
    <x v="0"/>
    <n v="45000000"/>
    <n v="7.1"/>
  </r>
  <r>
    <s v="Coach Carter "/>
    <s v="Thomas Carter"/>
    <n v="136"/>
    <n v="67253092"/>
    <s v="Drama|Sport"/>
    <x v="0"/>
    <n v="30000000"/>
    <n v="7.2"/>
  </r>
  <r>
    <s v="Changing Lanes "/>
    <s v="Roger Michell"/>
    <n v="91"/>
    <n v="66790248"/>
    <s v="Drama|Thriller"/>
    <x v="0"/>
    <n v="45000000"/>
    <n v="6.5"/>
  </r>
  <r>
    <s v="Anaconda "/>
    <s v="Luis Llosa"/>
    <n v="89"/>
    <n v="65557989"/>
    <s v="Action|Adventure|Horror|Thriller"/>
    <x v="0"/>
    <n v="45000000"/>
    <n v="4.5999999999999996"/>
  </r>
  <r>
    <s v="Coyote Ugly "/>
    <s v="David McNally"/>
    <n v="107"/>
    <n v="60786269"/>
    <s v="Comedy|Drama|Music|Romance"/>
    <x v="0"/>
    <n v="45000000"/>
    <n v="5.6"/>
  </r>
  <r>
    <s v="Love Actually "/>
    <s v="Richard Curtis"/>
    <n v="129"/>
    <n v="59365105"/>
    <s v="Comedy|Drama|Romance"/>
    <x v="0"/>
    <n v="45000000"/>
    <n v="7.7"/>
  </r>
  <r>
    <s v="A Bug's Life "/>
    <s v="John Lasseter"/>
    <n v="95"/>
    <n v="162792677"/>
    <s v="Adventure|Animation|Comedy|Family|Fantasy"/>
    <x v="0"/>
    <n v="120000000"/>
    <n v="7.2"/>
  </r>
  <r>
    <s v="From Hell "/>
    <s v="Albert Hughes"/>
    <n v="122"/>
    <n v="31598308"/>
    <s v="Horror|Mystery|Thriller"/>
    <x v="0"/>
    <n v="35000000"/>
    <n v="6.8"/>
  </r>
  <r>
    <s v="The Specialist "/>
    <s v="Luis Llosa"/>
    <n v="110"/>
    <n v="57362581"/>
    <s v="Action|Crime|Drama|Romance|Thriller"/>
    <x v="0"/>
    <n v="45000000"/>
    <n v="5.4"/>
  </r>
  <r>
    <s v="Tin Cup "/>
    <s v="Ron Shelton"/>
    <n v="135"/>
    <n v="53854588"/>
    <s v="Comedy|Drama|Romance|Sport"/>
    <x v="0"/>
    <n v="45000000"/>
    <n v="6.3"/>
  </r>
  <r>
    <s v="Yours, Mine and Ours "/>
    <s v="Melville Shavelson"/>
    <n v="111"/>
    <m/>
    <s v="Comedy|Family"/>
    <x v="0"/>
    <n v="2500000"/>
    <n v="7.2"/>
  </r>
  <r>
    <s v="Kicking &amp; Screaming "/>
    <s v="Jesse Dylan"/>
    <n v="95"/>
    <n v="52580895"/>
    <s v="Comedy|Family|Romance|Sport"/>
    <x v="0"/>
    <n v="45000000"/>
    <n v="5.6"/>
  </r>
  <r>
    <s v="The Hitchhiker's Guide to the Galaxy "/>
    <s v="Garth Jennings"/>
    <n v="109"/>
    <n v="51019112"/>
    <s v="Adventure|Comedy|Sci-Fi"/>
    <x v="0"/>
    <n v="50000000"/>
    <n v="6.8"/>
  </r>
  <r>
    <s v="Fat Albert "/>
    <s v="Joel Zwick"/>
    <n v="93"/>
    <n v="48114556"/>
    <s v="Comedy|Family|Fantasy|Romance"/>
    <x v="0"/>
    <n v="26000000"/>
    <n v="4.3"/>
  </r>
  <r>
    <s v="Resident Evil: Extinction "/>
    <s v="Russell Mulcahy"/>
    <n v="94"/>
    <n v="50648679"/>
    <s v="Action|Horror|Sci-Fi|Thriller"/>
    <x v="0"/>
    <n v="45000000"/>
    <n v="6.3"/>
  </r>
  <r>
    <s v="Blended "/>
    <s v="Frank Coraci"/>
    <n v="117"/>
    <n v="46280507"/>
    <s v="Comedy|Romance"/>
    <x v="0"/>
    <n v="40000000"/>
    <n v="6.5"/>
  </r>
  <r>
    <s v="Last Holiday "/>
    <s v="Wayne Wang"/>
    <n v="112"/>
    <n v="38360195"/>
    <s v="Adventure|Comedy|Drama"/>
    <x v="0"/>
    <n v="45000000"/>
    <n v="6.4"/>
  </r>
  <r>
    <s v="The River Wild "/>
    <s v="Curtis Hanson"/>
    <n v="111"/>
    <n v="46815748"/>
    <s v="Action|Adventure|Crime|Thriller"/>
    <x v="0"/>
    <n v="45000000"/>
    <n v="6.3"/>
  </r>
  <r>
    <s v="The Indian in the Cupboard "/>
    <s v="Frank Oz"/>
    <n v="96"/>
    <n v="35617599"/>
    <s v="Drama|Family|Fantasy"/>
    <x v="0"/>
    <n v="45000000"/>
    <n v="5.9"/>
  </r>
  <r>
    <s v="Savages "/>
    <s v="Oliver Stone"/>
    <n v="141"/>
    <n v="47307550"/>
    <s v="Crime|Drama|Thriller"/>
    <x v="0"/>
    <n v="45000000"/>
    <n v="6.5"/>
  </r>
  <r>
    <s v="Cellular "/>
    <s v="David R. Ellis"/>
    <n v="94"/>
    <n v="32003620"/>
    <s v="Action|Crime|Thriller"/>
    <x v="0"/>
    <n v="25000000"/>
    <n v="6.5"/>
  </r>
  <r>
    <s v="Johnny English "/>
    <s v="Peter Howitt"/>
    <n v="87"/>
    <n v="27972410"/>
    <s v="Action|Adventure|Comedy"/>
    <x v="0"/>
    <n v="35000000"/>
    <n v="6.1"/>
  </r>
  <r>
    <s v="The Ant Bully "/>
    <s v="John A. Davis"/>
    <n v="88"/>
    <n v="28133159"/>
    <s v="Adventure|Animation|Comedy|Family|Fantasy"/>
    <x v="0"/>
    <n v="50000000"/>
    <n v="5.9"/>
  </r>
  <r>
    <s v="Dune "/>
    <s v="David Lynch"/>
    <n v="177"/>
    <n v="27400000"/>
    <s v="Action|Adventure|Sci-Fi"/>
    <x v="0"/>
    <n v="40000000"/>
    <n v="6.6"/>
  </r>
  <r>
    <s v="Across the Universe "/>
    <s v="Julie Taymor"/>
    <n v="133"/>
    <n v="24343673"/>
    <s v="Drama|Fantasy|Musical|Romance"/>
    <x v="0"/>
    <n v="45000000"/>
    <n v="7.4"/>
  </r>
  <r>
    <s v="Revolutionary Road "/>
    <s v="Sam Mendes"/>
    <n v="119"/>
    <n v="22877808"/>
    <s v="Drama|Romance"/>
    <x v="0"/>
    <n v="35000000"/>
    <n v="7.3"/>
  </r>
  <r>
    <s v="16 Blocks "/>
    <s v="Richard Donner"/>
    <n v="102"/>
    <n v="36883539"/>
    <s v="Action|Crime|Drama|Thriller"/>
    <x v="0"/>
    <n v="52000000"/>
    <n v="6.6"/>
  </r>
  <r>
    <s v="Babylon A.D. "/>
    <s v="Mathieu Kassovitz"/>
    <n v="101"/>
    <n v="22531698"/>
    <s v="Action|Adventure|Sci-Fi|Thriller"/>
    <x v="0"/>
    <n v="70000000"/>
    <n v="5.6"/>
  </r>
  <r>
    <s v="The Glimmer Man "/>
    <s v="John Gray"/>
    <n v="91"/>
    <n v="20400913"/>
    <s v="Action|Comedy|Crime|Drama|Thriller"/>
    <x v="0"/>
    <n v="45000000"/>
    <n v="5.3"/>
  </r>
  <r>
    <s v="Multiplicity "/>
    <s v="Harold Ramis"/>
    <n v="117"/>
    <n v="20101861"/>
    <s v="Comedy|Romance|Sci-Fi"/>
    <x v="0"/>
    <n v="45000000"/>
    <n v="6"/>
  </r>
  <r>
    <s v="Aliens in the Attic "/>
    <s v="John Schultz"/>
    <n v="86"/>
    <n v="25200412"/>
    <s v="Adventure|Comedy|Family|Fantasy|Sci-Fi"/>
    <x v="0"/>
    <n v="45000000"/>
    <n v="5.4"/>
  </r>
  <r>
    <s v="The Pledge "/>
    <s v="Sean Penn"/>
    <n v="124"/>
    <n v="19719930"/>
    <s v="Crime|Drama|Mystery|Thriller"/>
    <x v="0"/>
    <n v="45000000"/>
    <n v="6.8"/>
  </r>
  <r>
    <s v="The Producers "/>
    <s v="Susan Stroman"/>
    <n v="134"/>
    <n v="19377727"/>
    <s v="Comedy|Musical"/>
    <x v="0"/>
    <n v="45000000"/>
    <n v="6.4"/>
  </r>
  <r>
    <s v="Dredd "/>
    <s v="Pete Travis"/>
    <n v="95"/>
    <n v="13401683"/>
    <s v="Action|Sci-Fi"/>
    <x v="0"/>
    <n v="35000000"/>
    <n v="7.1"/>
  </r>
  <r>
    <s v="The Phantom "/>
    <s v="Simon Wincer"/>
    <n v="100"/>
    <n v="17300889"/>
    <s v="Action|Adventure|Comedy|Fantasy"/>
    <x v="0"/>
    <n v="45000000"/>
    <n v="4.9000000000000004"/>
  </r>
  <r>
    <s v="All the Pretty Horses "/>
    <s v="Billy Bob Thornton"/>
    <n v="220"/>
    <n v="15527125"/>
    <s v="Drama|Romance|Western"/>
    <x v="0"/>
    <n v="57000000"/>
    <n v="5.8"/>
  </r>
  <r>
    <s v="Nixon "/>
    <s v="Oliver Stone"/>
    <n v="212"/>
    <n v="13560960"/>
    <s v="Biography|Drama|History"/>
    <x v="0"/>
    <n v="50000000"/>
    <n v="7.1"/>
  </r>
  <r>
    <s v="The Ghost Writer "/>
    <s v="Roman Polanski"/>
    <n v="128"/>
    <n v="15523168"/>
    <s v="Mystery|Thriller"/>
    <x v="0"/>
    <n v="45000000"/>
    <n v="7.2"/>
  </r>
  <r>
    <s v="Deep Rising "/>
    <s v="Stephen Sommers"/>
    <n v="106"/>
    <n v="11146409"/>
    <s v="Action|Adventure|Horror|Sci-Fi"/>
    <x v="0"/>
    <n v="45000000"/>
    <n v="6"/>
  </r>
  <r>
    <s v="Miracle at St. Anna "/>
    <s v="Spike Lee"/>
    <n v="160"/>
    <n v="7916887"/>
    <s v="Action|Crime|Drama|Thriller|War"/>
    <x v="0"/>
    <n v="45000000"/>
    <n v="6"/>
  </r>
  <r>
    <s v="Curse of the Golden Flower "/>
    <s v="Yimou Zhang"/>
    <n v="114"/>
    <n v="6565495"/>
    <s v="Drama|Romance"/>
    <x v="4"/>
    <n v="45000000"/>
    <n v="7"/>
  </r>
  <r>
    <s v="Bangkok Dangerous "/>
    <s v="Danny Pang"/>
    <n v="99"/>
    <n v="15279680"/>
    <s v="Action|Crime|Thriller"/>
    <x v="0"/>
    <n v="40000000"/>
    <n v="5.4"/>
  </r>
  <r>
    <s v="Big Trouble "/>
    <s v="Barry Sonnenfeld"/>
    <n v="74"/>
    <n v="7262288"/>
    <s v="Comedy|Crime|Thriller"/>
    <x v="0"/>
    <n v="40000000"/>
    <n v="6.5"/>
  </r>
  <r>
    <s v="Love in the Time of Cholera "/>
    <s v="Mike Newell"/>
    <n v="139"/>
    <n v="4584886"/>
    <s v="Drama|Romance"/>
    <x v="0"/>
    <n v="45000000"/>
    <n v="6.4"/>
  </r>
  <r>
    <s v="The Returned             "/>
    <m/>
    <n v="52"/>
    <m/>
    <s v="Drama|Fantasy|Horror|Mystery"/>
    <x v="3"/>
    <m/>
    <n v="8.3000000000000007"/>
  </r>
  <r>
    <s v="Shadow Conspiracy "/>
    <s v="George P. Cosmatos"/>
    <n v="103"/>
    <n v="2154540"/>
    <s v="Action|Thriller"/>
    <x v="0"/>
    <n v="45000000"/>
    <n v="4.9000000000000004"/>
  </r>
  <r>
    <s v="Johnny English Reborn "/>
    <s v="Oliver Parker"/>
    <n v="101"/>
    <n v="8129455"/>
    <s v="Action|Adventure|Comedy|Crime"/>
    <x v="0"/>
    <n v="45000000"/>
    <n v="6.3"/>
  </r>
  <r>
    <s v="Foodfight! "/>
    <s v="Lawrence Kasanoff"/>
    <n v="91"/>
    <m/>
    <s v="Action|Animation|Comedy|Family|Fantasy"/>
    <x v="0"/>
    <n v="65000000"/>
    <n v="1.7"/>
  </r>
  <r>
    <s v="Argo "/>
    <s v="Ben Affleck"/>
    <n v="130"/>
    <n v="136019448"/>
    <s v="Biography|Drama|History|Thriller"/>
    <x v="0"/>
    <n v="44500000"/>
    <n v="7.7"/>
  </r>
  <r>
    <s v="The Fugitive "/>
    <s v="Andrew Davis"/>
    <n v="130"/>
    <n v="183875760"/>
    <s v="Action|Adventure|Crime|Drama|Mystery|Thriller"/>
    <x v="0"/>
    <n v="44000000"/>
    <n v="7.8"/>
  </r>
  <r>
    <s v="The Bounty Hunter "/>
    <s v="Andy Tennant"/>
    <n v="110"/>
    <n v="67061228"/>
    <s v="Action|Comedy|Romance"/>
    <x v="0"/>
    <n v="40000000"/>
    <n v="5.5"/>
  </r>
  <r>
    <s v="Sleepers "/>
    <s v="Barry Levinson"/>
    <n v="147"/>
    <n v="53300852"/>
    <s v="Crime|Drama|Thriller"/>
    <x v="0"/>
    <n v="44000000"/>
    <n v="7.5"/>
  </r>
  <r>
    <s v="Rambo: First Blood Part II "/>
    <s v="George P. Cosmatos"/>
    <n v="96"/>
    <n v="150415432"/>
    <s v="Action|Adventure|Thriller|War"/>
    <x v="0"/>
    <n v="44000000"/>
    <n v="6.4"/>
  </r>
  <r>
    <s v="The Juror "/>
    <s v="Brian Gibson"/>
    <n v="118"/>
    <n v="44834712"/>
    <s v="Drama|Thriller"/>
    <x v="0"/>
    <n v="44000000"/>
    <n v="5.6"/>
  </r>
  <r>
    <s v="Pinocchio "/>
    <s v="Norman Ferguson"/>
    <n v="88"/>
    <n v="84300000"/>
    <s v="Animation|Family|Fantasy|Musical"/>
    <x v="0"/>
    <n v="2600000"/>
    <n v="7.5"/>
  </r>
  <r>
    <s v="Heaven's Gate "/>
    <s v="Michael Cimino"/>
    <n v="325"/>
    <n v="1500000"/>
    <s v="Adventure|Drama|Western"/>
    <x v="0"/>
    <n v="44000000"/>
    <n v="6.8"/>
  </r>
  <r>
    <s v="Underworld: Evolution "/>
    <s v="Len Wiseman"/>
    <n v="102"/>
    <n v="62318875"/>
    <s v="Action|Adventure|Fantasy|Sci-Fi|Thriller"/>
    <x v="0"/>
    <n v="50000000"/>
    <n v="6.8"/>
  </r>
  <r>
    <s v="Victor Frankenstein "/>
    <s v="Paul McGuigan"/>
    <n v="110"/>
    <n v="5773519"/>
    <s v="Drama|Horror|Sci-Fi|Thriller"/>
    <x v="0"/>
    <n v="40000000"/>
    <n v="6"/>
  </r>
  <r>
    <s v="Finding Forrester "/>
    <s v="Gus Van Sant"/>
    <n v="136"/>
    <n v="51768623"/>
    <s v="Drama"/>
    <x v="0"/>
    <n v="43000000"/>
    <n v="7.3"/>
  </r>
  <r>
    <s v="28 Days "/>
    <s v="Betty Thomas"/>
    <n v="103"/>
    <n v="37035515"/>
    <s v="Comedy|Drama"/>
    <x v="0"/>
    <n v="43000000"/>
    <n v="6"/>
  </r>
  <r>
    <s v="Unleashed "/>
    <s v="Louis Leterrier"/>
    <n v="103"/>
    <n v="24520892"/>
    <s v="Action|Crime|Drama|Thriller"/>
    <x v="0"/>
    <n v="45000000"/>
    <n v="7"/>
  </r>
  <r>
    <s v="The Sweetest Thing "/>
    <s v="Roger Kumble"/>
    <n v="90"/>
    <n v="24430272"/>
    <s v="Comedy|Romance"/>
    <x v="0"/>
    <n v="43000000"/>
    <n v="5.0999999999999996"/>
  </r>
  <r>
    <s v="The Firm "/>
    <s v="Sydney Pollack"/>
    <n v="154"/>
    <n v="158348400"/>
    <s v="Drama|Mystery|Thriller"/>
    <x v="0"/>
    <n v="42000000"/>
    <n v="6.8"/>
  </r>
  <r>
    <s v="Charlie St. Cloud "/>
    <s v="Burr Steers"/>
    <n v="99"/>
    <n v="31136950"/>
    <s v="Drama|Fantasy|Romance"/>
    <x v="0"/>
    <n v="44000000"/>
    <n v="6.5"/>
  </r>
  <r>
    <s v="The Mechanic "/>
    <s v="Simon West"/>
    <n v="93"/>
    <n v="29113588"/>
    <s v="Action|Crime|Thriller"/>
    <x v="0"/>
    <n v="40000000"/>
    <n v="6.6"/>
  </r>
  <r>
    <s v="21 Jump Street "/>
    <s v="Phil Lord"/>
    <n v="109"/>
    <n v="138447667"/>
    <s v="Action|Comedy|Crime"/>
    <x v="0"/>
    <n v="42000000"/>
    <n v="7.2"/>
  </r>
  <r>
    <s v="Notting Hill "/>
    <s v="Roger Michell"/>
    <n v="124"/>
    <n v="116006080"/>
    <s v="Comedy|Drama|Romance"/>
    <x v="0"/>
    <n v="42000000"/>
    <n v="7"/>
  </r>
  <r>
    <s v="Chicken Run "/>
    <s v="Peter Lord"/>
    <n v="84"/>
    <n v="106793915"/>
    <s v="Adventure|Animation|Comedy|Drama|Family"/>
    <x v="0"/>
    <n v="45000000"/>
    <n v="7"/>
  </r>
  <r>
    <s v="Along Came Polly "/>
    <s v="John Hamburg"/>
    <n v="90"/>
    <n v="87856565"/>
    <s v="Comedy|Romance"/>
    <x v="0"/>
    <n v="42000000"/>
    <n v="5.9"/>
  </r>
  <r>
    <s v="Boomerang "/>
    <s v="Reginald Hudlin"/>
    <n v="117"/>
    <n v="70100000"/>
    <s v="Comedy|Drama|Romance"/>
    <x v="0"/>
    <n v="40000000"/>
    <n v="5.4"/>
  </r>
  <r>
    <s v="The Heat "/>
    <s v="Paul Feig"/>
    <n v="123"/>
    <n v="159578352"/>
    <s v="Action|Comedy|Crime"/>
    <x v="0"/>
    <n v="43000000"/>
    <n v="6.6"/>
  </r>
  <r>
    <s v="Cleopatra "/>
    <s v="Joseph L. Mankiewicz"/>
    <n v="251"/>
    <n v="57750000"/>
    <s v="Biography|Drama|History|Romance"/>
    <x v="0"/>
    <n v="31115000"/>
    <n v="7"/>
  </r>
  <r>
    <s v="Here Comes the Boom "/>
    <s v="Frank Coraci"/>
    <n v="105"/>
    <n v="45290318"/>
    <s v="Action|Comedy|Sport"/>
    <x v="0"/>
    <n v="42000000"/>
    <n v="6.5"/>
  </r>
  <r>
    <s v="High Crimes "/>
    <s v="Carl Franklin"/>
    <n v="115"/>
    <n v="41543207"/>
    <s v="Crime|Drama|Mystery|Thriller"/>
    <x v="0"/>
    <n v="42000000"/>
    <n v="6.3"/>
  </r>
  <r>
    <s v="The Mirror Has Two Faces "/>
    <s v="Barbra Streisand"/>
    <n v="122"/>
    <n v="41252428"/>
    <s v="Comedy|Drama|Romance"/>
    <x v="0"/>
    <n v="42000000"/>
    <n v="6.5"/>
  </r>
  <r>
    <s v="The Mothman Prophecies "/>
    <s v="Mark Pellington"/>
    <n v="119"/>
    <n v="35228696"/>
    <s v="Drama|Horror|Mystery|Thriller"/>
    <x v="0"/>
    <n v="32000000"/>
    <n v="6.5"/>
  </r>
  <r>
    <s v="Brüno "/>
    <s v="Larry Charles"/>
    <n v="81"/>
    <n v="59992760"/>
    <s v="Comedy"/>
    <x v="0"/>
    <n v="42000000"/>
    <n v="5.8"/>
  </r>
  <r>
    <s v="Licence to Kill "/>
    <s v="John Glen"/>
    <n v="133"/>
    <n v="34667015"/>
    <s v="Action|Adventure|Thriller"/>
    <x v="0"/>
    <n v="32000000"/>
    <n v="6.6"/>
  </r>
  <r>
    <s v="Red Riding Hood "/>
    <s v="Catherine Hardwicke"/>
    <n v="100"/>
    <n v="37652565"/>
    <s v="Fantasy|Horror|Mystery|Thriller"/>
    <x v="0"/>
    <n v="42000000"/>
    <n v="5.4"/>
  </r>
  <r>
    <s v="15 Minutes "/>
    <s v="John Herzfeld"/>
    <n v="120"/>
    <n v="24375436"/>
    <s v="Action|Crime|Drama|Thriller"/>
    <x v="0"/>
    <n v="42000000"/>
    <n v="6.1"/>
  </r>
  <r>
    <s v="Super Mario Bros. "/>
    <s v="Annabel Jankel"/>
    <n v="104"/>
    <n v="20915465"/>
    <s v="Adventure|Comedy|Family|Fantasy|Sci-Fi"/>
    <x v="0"/>
    <n v="42000000"/>
    <n v="4"/>
  </r>
  <r>
    <s v="Lord of War "/>
    <s v="Andrew Niccol"/>
    <n v="122"/>
    <n v="24127895"/>
    <s v="Crime|Drama|Thriller"/>
    <x v="0"/>
    <n v="50000000"/>
    <n v="7.6"/>
  </r>
  <r>
    <s v="Hero "/>
    <s v="Yimou Zhang"/>
    <n v="80"/>
    <n v="84961"/>
    <s v="Action|Adventure|History"/>
    <x v="4"/>
    <n v="31000000"/>
    <n v="7.9"/>
  </r>
  <r>
    <s v="One for the Money "/>
    <s v="Julie Anne Robinson"/>
    <n v="91"/>
    <n v="26404753"/>
    <s v="Action|Comedy|Crime|Romance|Thriller"/>
    <x v="0"/>
    <n v="40000000"/>
    <n v="5.3"/>
  </r>
  <r>
    <s v="The Interview "/>
    <s v="Evan Goldberg"/>
    <n v="112"/>
    <n v="6105175"/>
    <s v="Comedy"/>
    <x v="0"/>
    <n v="44000000"/>
    <n v="6.6"/>
  </r>
  <r>
    <s v="The Warrior's Way "/>
    <s v="Sngmoo Lee"/>
    <n v="100"/>
    <n v="5664251"/>
    <s v="Action|Fantasy|Western"/>
    <x v="0"/>
    <n v="45000000"/>
    <n v="6.3"/>
  </r>
  <r>
    <s v="McHale's Navy             "/>
    <m/>
    <n v="30"/>
    <m/>
    <s v="Comedy|War"/>
    <x v="0"/>
    <m/>
    <n v="7.5"/>
  </r>
  <r>
    <s v="Micmacs "/>
    <s v="Jean-Pierre Jeunet"/>
    <n v="105"/>
    <n v="1260917"/>
    <s v="Action|Comedy|Crime"/>
    <x v="3"/>
    <n v="27000000"/>
    <n v="7.2"/>
  </r>
  <r>
    <s v="8 Mile "/>
    <s v="Curtis Hanson"/>
    <n v="110"/>
    <n v="116724075"/>
    <s v="Drama|Music"/>
    <x v="0"/>
    <n v="41000000"/>
    <n v="7"/>
  </r>
  <r>
    <s v="Animal Kingdom: Let's go Ape "/>
    <s v="Jamel Debbouze"/>
    <n v="101"/>
    <m/>
    <s v="Adventure|Animation|Comedy|Family"/>
    <x v="3"/>
    <m/>
    <n v="4.9000000000000004"/>
  </r>
  <r>
    <s v="A Knight's Tale "/>
    <s v="Brian Helgeland"/>
    <n v="144"/>
    <n v="56083966"/>
    <s v="Action|Adventure|Romance"/>
    <x v="0"/>
    <n v="65000000"/>
    <n v="6.9"/>
  </r>
  <r>
    <s v="The Medallion "/>
    <s v="Gordon Chan"/>
    <n v="108"/>
    <n v="22108977"/>
    <s v="Action|Comedy|Fantasy"/>
    <x v="0"/>
    <n v="41000000"/>
    <n v="5.2"/>
  </r>
  <r>
    <s v="The Sixth Sense "/>
    <s v="M. Night Shyamalan"/>
    <n v="107"/>
    <n v="293501675"/>
    <s v="Drama|Mystery|Thriller"/>
    <x v="0"/>
    <n v="40000000"/>
    <n v="8.1"/>
  </r>
  <r>
    <s v="Man on a Ledge "/>
    <s v="Asger Leth"/>
    <n v="102"/>
    <n v="18600911"/>
    <s v="Action|Crime|Thriller"/>
    <x v="0"/>
    <n v="42000000"/>
    <n v="6.6"/>
  </r>
  <r>
    <s v="The Big Year "/>
    <s v="David Frankel"/>
    <n v="100"/>
    <n v="7204138"/>
    <s v="Comedy"/>
    <x v="0"/>
    <n v="41000000"/>
    <n v="6.2"/>
  </r>
  <r>
    <s v="The Karate Kid "/>
    <s v="John G. Avildsen"/>
    <n v="126"/>
    <n v="90800000"/>
    <s v="Action|Drama|Family|Sport"/>
    <x v="0"/>
    <n v="8000000"/>
    <n v="7.2"/>
  </r>
  <r>
    <s v="American Hustle "/>
    <s v="David O. Russell"/>
    <n v="138"/>
    <n v="150117807"/>
    <s v="Crime|Drama"/>
    <x v="0"/>
    <n v="40000000"/>
    <n v="7.3"/>
  </r>
  <r>
    <s v="The Proposal "/>
    <s v="Anne Fletcher"/>
    <n v="108"/>
    <n v="163947053"/>
    <s v="Comedy|Drama|Romance"/>
    <x v="0"/>
    <n v="40000000"/>
    <n v="6.7"/>
  </r>
  <r>
    <s v="Double Jeopardy "/>
    <s v="Bruce Beresford"/>
    <n v="105"/>
    <n v="116735231"/>
    <s v="Crime|Mystery|Thriller"/>
    <x v="0"/>
    <n v="70000000"/>
    <n v="6.4"/>
  </r>
  <r>
    <s v="Back to the Future Part II "/>
    <s v="Robert Zemeckis"/>
    <n v="108"/>
    <n v="118500000"/>
    <s v="Adventure|Comedy|Sci-Fi"/>
    <x v="0"/>
    <n v="40000000"/>
    <n v="7.8"/>
  </r>
  <r>
    <s v="Lucy "/>
    <s v="Luc Besson"/>
    <n v="89"/>
    <n v="126546825"/>
    <s v="Action|Sci-Fi|Thriller"/>
    <x v="0"/>
    <n v="40000000"/>
    <n v="6.4"/>
  </r>
  <r>
    <s v="Fifty Shades of Grey "/>
    <s v="Sam Taylor-Johnson"/>
    <n v="129"/>
    <n v="166147885"/>
    <s v="Drama|Romance"/>
    <x v="0"/>
    <n v="40000000"/>
    <n v="4.0999999999999996"/>
  </r>
  <r>
    <s v="Spy Kids 3-D: Game Over "/>
    <s v="Robert Rodriguez"/>
    <n v="84"/>
    <n v="111760631"/>
    <s v="Action|Adventure|Comedy|Family|Sci-Fi"/>
    <x v="0"/>
    <n v="38000000"/>
    <n v="4.0999999999999996"/>
  </r>
  <r>
    <s v="A Time to Kill "/>
    <s v="Joel Schumacher"/>
    <n v="149"/>
    <n v="108706165"/>
    <s v="Crime|Drama|Thriller"/>
    <x v="0"/>
    <n v="40000000"/>
    <n v="7.4"/>
  </r>
  <r>
    <s v="Cheaper by the Dozen "/>
    <s v="Shawn Levy"/>
    <n v="94"/>
    <n v="138614544"/>
    <s v="Comedy|Family"/>
    <x v="0"/>
    <n v="40000000"/>
    <n v="5.8"/>
  </r>
  <r>
    <s v="Lone Survivor "/>
    <s v="Peter Berg"/>
    <n v="121"/>
    <n v="125069696"/>
    <s v="Action|Biography|Drama|Thriller|War"/>
    <x v="0"/>
    <n v="40000000"/>
    <n v="7.6"/>
  </r>
  <r>
    <s v="A League of Their Own "/>
    <s v="Penny Marshall"/>
    <n v="128"/>
    <n v="107458785"/>
    <s v="Comedy|Drama|Sport"/>
    <x v="0"/>
    <n v="40000000"/>
    <n v="7.2"/>
  </r>
  <r>
    <s v="The Conjuring 2 "/>
    <s v="James Wan"/>
    <n v="134"/>
    <n v="102310175"/>
    <s v="Horror|Mystery|Thriller"/>
    <x v="0"/>
    <n v="40000000"/>
    <n v="7.8"/>
  </r>
  <r>
    <s v="The Social Network "/>
    <s v="David Fincher"/>
    <n v="120"/>
    <n v="96917897"/>
    <s v="Biography|Drama"/>
    <x v="0"/>
    <n v="40000000"/>
    <n v="7.7"/>
  </r>
  <r>
    <s v="He's Just Not That Into You "/>
    <s v="Ken Kwapis"/>
    <n v="129"/>
    <n v="93952276"/>
    <s v="Comedy|Drama|Romance"/>
    <x v="0"/>
    <n v="40000000"/>
    <n v="6.4"/>
  </r>
  <r>
    <s v="Scary Movie 4 "/>
    <s v="David Zucker"/>
    <n v="89"/>
    <n v="90703745"/>
    <s v="Comedy"/>
    <x v="0"/>
    <n v="45000000"/>
    <n v="5.0999999999999996"/>
  </r>
  <r>
    <s v="Scream 3 "/>
    <s v="Wes Craven"/>
    <n v="116"/>
    <n v="89138076"/>
    <s v="Horror|Mystery"/>
    <x v="0"/>
    <n v="40000000"/>
    <n v="5.5"/>
  </r>
  <r>
    <s v="Back to the Future Part III "/>
    <s v="Robert Zemeckis"/>
    <n v="118"/>
    <n v="87666629"/>
    <s v="Adventure|Comedy|Sci-Fi|Western"/>
    <x v="0"/>
    <n v="40000000"/>
    <n v="7.4"/>
  </r>
  <r>
    <s v="Get Hard "/>
    <s v="Etan Cohen"/>
    <n v="107"/>
    <n v="90353764"/>
    <s v="Comedy|Crime"/>
    <x v="0"/>
    <n v="40000000"/>
    <n v="6"/>
  </r>
  <r>
    <s v="Bram Stoker's Dracula "/>
    <s v="Francis Ford Coppola"/>
    <n v="155"/>
    <n v="82522790"/>
    <s v="Fantasy|Horror|Romance"/>
    <x v="0"/>
    <n v="40000000"/>
    <n v="7.5"/>
  </r>
  <r>
    <s v="Julie &amp; Julia "/>
    <s v="Nora Ephron"/>
    <n v="123"/>
    <n v="94125426"/>
    <s v="Biography|Drama|Romance"/>
    <x v="0"/>
    <n v="40000000"/>
    <n v="7"/>
  </r>
  <r>
    <s v="42 "/>
    <s v="Brian Helgeland"/>
    <n v="128"/>
    <n v="95001343"/>
    <s v="Biography|Drama|Sport"/>
    <x v="0"/>
    <n v="40000000"/>
    <n v="7.5"/>
  </r>
  <r>
    <s v="The Talented Mr. Ripley "/>
    <s v="Anthony Minghella"/>
    <n v="139"/>
    <n v="81292135"/>
    <s v="Crime|Drama|Thriller"/>
    <x v="0"/>
    <n v="40000000"/>
    <n v="7.3"/>
  </r>
  <r>
    <s v="Dumb and Dumber To "/>
    <s v="Bobby Farrelly"/>
    <n v="109"/>
    <n v="86208010"/>
    <s v="Comedy"/>
    <x v="0"/>
    <n v="35000000"/>
    <n v="5.7"/>
  </r>
  <r>
    <s v="Eight Below "/>
    <s v="Frank Marshall"/>
    <n v="120"/>
    <n v="81593527"/>
    <s v="Adventure|Drama|Family"/>
    <x v="0"/>
    <n v="40000000"/>
    <n v="7.3"/>
  </r>
  <r>
    <s v="The Intern "/>
    <s v="Nancy Meyers"/>
    <n v="121"/>
    <n v="75274748"/>
    <s v="Comedy|Drama"/>
    <x v="0"/>
    <n v="35000000"/>
    <n v="7.2"/>
  </r>
  <r>
    <s v="Ride Along 2 "/>
    <s v="Tim Story"/>
    <n v="102"/>
    <n v="90835030"/>
    <s v="Action|Comedy"/>
    <x v="0"/>
    <n v="40000000"/>
    <n v="5.9"/>
  </r>
  <r>
    <s v="The Last of the Mohicans "/>
    <s v="Michael Mann"/>
    <n v="117"/>
    <n v="72455275"/>
    <s v="Action|Adventure|Drama|Romance|War"/>
    <x v="0"/>
    <n v="40000000"/>
    <n v="7.8"/>
  </r>
  <r>
    <s v="Ray "/>
    <s v="Taylor Hackford"/>
    <n v="178"/>
    <n v="75305995"/>
    <s v="Biography|Drama|Music"/>
    <x v="0"/>
    <n v="40000000"/>
    <n v="7.7"/>
  </r>
  <r>
    <s v="Sin City "/>
    <s v="Frank Miller"/>
    <n v="147"/>
    <n v="74098862"/>
    <s v="Crime|Thriller"/>
    <x v="0"/>
    <n v="40000000"/>
    <n v="8.1"/>
  </r>
  <r>
    <s v="Vantage Point "/>
    <s v="Pete Travis"/>
    <n v="90"/>
    <n v="72266306"/>
    <s v="Crime|Drama|Mystery|Thriller"/>
    <x v="0"/>
    <n v="40000000"/>
    <n v="6.6"/>
  </r>
  <r>
    <s v="I Love You, Man "/>
    <s v="John Hamburg"/>
    <n v="105"/>
    <n v="71347010"/>
    <s v="Comedy|Romance"/>
    <x v="0"/>
    <n v="40000000"/>
    <n v="7.1"/>
  </r>
  <r>
    <s v="Shallow Hal "/>
    <s v="Bobby Farrelly"/>
    <n v="114"/>
    <n v="70836296"/>
    <s v="Comedy|Drama|Fantasy|Romance"/>
    <x v="0"/>
    <n v="40000000"/>
    <n v="5.9"/>
  </r>
  <r>
    <s v="JFK "/>
    <s v="Oliver Stone"/>
    <n v="206"/>
    <n v="70405498"/>
    <s v="Drama|History|Thriller"/>
    <x v="0"/>
    <n v="40000000"/>
    <n v="8"/>
  </r>
  <r>
    <s v="Big Momma's House 2 "/>
    <s v="John Whitesell"/>
    <n v="99"/>
    <n v="70163652"/>
    <s v="Comedy|Crime"/>
    <x v="0"/>
    <n v="40000000"/>
    <n v="4.5999999999999996"/>
  </r>
  <r>
    <s v="The Mexican "/>
    <s v="Gore Verbinski"/>
    <n v="123"/>
    <n v="66808615"/>
    <s v="Adventure|Comedy|Crime|Romance"/>
    <x v="0"/>
    <n v="34000000"/>
    <n v="6.1"/>
  </r>
  <r>
    <s v="17 Again "/>
    <s v="Burr Steers"/>
    <n v="102"/>
    <n v="64149837"/>
    <s v="Comedy|Drama|Family|Fantasy|Romance"/>
    <x v="0"/>
    <n v="20000000"/>
    <n v="6.4"/>
  </r>
  <r>
    <s v="The Other Woman "/>
    <s v="Nick Cassavetes"/>
    <n v="109"/>
    <n v="83906114"/>
    <s v="Comedy|Romance"/>
    <x v="0"/>
    <n v="40000000"/>
    <n v="6"/>
  </r>
  <r>
    <s v="The Final Destination "/>
    <s v="David R. Ellis"/>
    <n v="82"/>
    <n v="66466372"/>
    <s v="Horror"/>
    <x v="0"/>
    <n v="40000000"/>
    <n v="5.2"/>
  </r>
  <r>
    <s v="Bridge of Spies "/>
    <s v="Steven Spielberg"/>
    <n v="142"/>
    <n v="72306065"/>
    <s v="Drama|History|Thriller"/>
    <x v="0"/>
    <n v="40000000"/>
    <n v="7.6"/>
  </r>
  <r>
    <s v="Behind Enemy Lines "/>
    <s v="John Moore"/>
    <n v="106"/>
    <n v="59068786"/>
    <s v="Action|Drama|Thriller|War"/>
    <x v="0"/>
    <n v="40000000"/>
    <n v="6.4"/>
  </r>
  <r>
    <s v="Get Him to the Greek "/>
    <s v="Nicholas Stoller"/>
    <n v="114"/>
    <n v="60923325"/>
    <s v="Comedy|Music"/>
    <x v="0"/>
    <m/>
    <n v="6.4"/>
  </r>
  <r>
    <s v="Shall We Dance "/>
    <s v="Peter Chelsom"/>
    <n v="106"/>
    <n v="57887882"/>
    <s v="Comedy|Drama|Romance"/>
    <x v="0"/>
    <n v="50000000"/>
    <n v="6.1"/>
  </r>
  <r>
    <s v="Small Soldiers "/>
    <s v="Joe Dante"/>
    <n v="108"/>
    <n v="53955614"/>
    <s v="Action|Adventure|Comedy|Family|Sci-Fi"/>
    <x v="0"/>
    <n v="40000000"/>
    <n v="6.1"/>
  </r>
  <r>
    <s v="Spawn "/>
    <s v="Mark A.Z. Dippé"/>
    <n v="98"/>
    <n v="54967359"/>
    <s v="Action|Horror"/>
    <x v="0"/>
    <n v="40000000"/>
    <n v="5.2"/>
  </r>
  <r>
    <s v="The Count of Monte Cristo "/>
    <s v="Kevin Reynolds"/>
    <n v="131"/>
    <n v="54228104"/>
    <s v="Action|Adventure|Drama|Romance|Thriller"/>
    <x v="0"/>
    <n v="35000000"/>
    <n v="7.7"/>
  </r>
  <r>
    <s v="The Lincoln Lawyer "/>
    <s v="Brad Furman"/>
    <n v="118"/>
    <n v="57981889"/>
    <s v="Crime|Drama|Thriller"/>
    <x v="0"/>
    <n v="40000000"/>
    <n v="7.3"/>
  </r>
  <r>
    <s v="Unknown "/>
    <s v="Jaume Collet-Serra"/>
    <n v="113"/>
    <n v="61094903"/>
    <s v="Action|Mystery|Thriller"/>
    <x v="0"/>
    <n v="30000000"/>
    <n v="6.9"/>
  </r>
  <r>
    <s v="The Prestige "/>
    <s v="Christopher Nolan"/>
    <n v="130"/>
    <n v="53082743"/>
    <s v="Drama|Mystery|Sci-Fi|Thriller"/>
    <x v="0"/>
    <n v="40000000"/>
    <n v="8.5"/>
  </r>
  <r>
    <s v="Horrible Bosses 2 "/>
    <s v="Sean Anders"/>
    <n v="116"/>
    <n v="54414716"/>
    <s v="Comedy|Crime"/>
    <x v="0"/>
    <n v="42000000"/>
    <n v="6.3"/>
  </r>
  <r>
    <s v="Escape from Planet Earth "/>
    <s v="Cal Brunker"/>
    <n v="89"/>
    <n v="57011847"/>
    <s v="Adventure|Animation|Comedy|Family|Sci-Fi"/>
    <x v="0"/>
    <n v="40000000"/>
    <n v="5.9"/>
  </r>
  <r>
    <s v="Apocalypto "/>
    <s v="Mel Gibson"/>
    <n v="139"/>
    <n v="50859889"/>
    <s v="Action|Adventure|Drama|Thriller"/>
    <x v="10"/>
    <n v="40000000"/>
    <n v="7.8"/>
  </r>
  <r>
    <s v="The Living Daylights "/>
    <s v="John Glen"/>
    <n v="130"/>
    <n v="51185897"/>
    <s v="Action|Adventure|Thriller"/>
    <x v="0"/>
    <n v="30000000"/>
    <n v="6.7"/>
  </r>
  <r>
    <s v="Predators "/>
    <s v="Nimród Antal"/>
    <n v="107"/>
    <n v="52000688"/>
    <s v="Action|Adventure|Sci-Fi|Thriller"/>
    <x v="0"/>
    <n v="40000000"/>
    <n v="6.4"/>
  </r>
  <r>
    <s v="Legal Eagles "/>
    <s v="Ivan Reitman"/>
    <n v="116"/>
    <n v="49851591"/>
    <s v="Comedy|Crime|Romance"/>
    <x v="0"/>
    <n v="40000000"/>
    <n v="5.9"/>
  </r>
  <r>
    <s v="Secret Window "/>
    <s v="David Koepp"/>
    <n v="96"/>
    <n v="47781388"/>
    <s v="Mystery|Thriller"/>
    <x v="0"/>
    <n v="40000000"/>
    <n v="6.6"/>
  </r>
  <r>
    <s v="The Lake House "/>
    <s v="Alejandro Agresti"/>
    <n v="99"/>
    <n v="52320979"/>
    <s v="Drama|Fantasy|Romance"/>
    <x v="0"/>
    <n v="40000000"/>
    <n v="6.8"/>
  </r>
  <r>
    <s v="The Skeleton Key "/>
    <s v="Iain Softley"/>
    <n v="104"/>
    <n v="47806295"/>
    <s v="Horror|Mystery|Thriller"/>
    <x v="0"/>
    <n v="43000000"/>
    <n v="6.5"/>
  </r>
  <r>
    <s v="The Odd Life of Timothy Green "/>
    <s v="Peter Hedges"/>
    <n v="105"/>
    <n v="51853450"/>
    <s v="Comedy|Drama|Family|Fantasy"/>
    <x v="0"/>
    <n v="25000000"/>
    <n v="6.6"/>
  </r>
  <r>
    <s v="Made of Honor "/>
    <s v="Paul Weiland"/>
    <n v="101"/>
    <n v="46012734"/>
    <s v="Comedy|Romance"/>
    <x v="0"/>
    <n v="40000000"/>
    <n v="5.8"/>
  </r>
  <r>
    <s v="Jersey Boys "/>
    <s v="Clint Eastwood"/>
    <n v="134"/>
    <n v="47034272"/>
    <s v="Biography|Drama|Music|Musical"/>
    <x v="0"/>
    <n v="40000000"/>
    <n v="6.9"/>
  </r>
  <r>
    <s v="The Rainmaker "/>
    <s v="Francis Ford Coppola"/>
    <n v="135"/>
    <n v="45856732"/>
    <s v="Crime|Drama|Thriller"/>
    <x v="0"/>
    <n v="40000000"/>
    <n v="7.1"/>
  </r>
  <r>
    <s v="Gothika "/>
    <s v="Mathieu Kassovitz"/>
    <n v="98"/>
    <n v="59588068"/>
    <s v="Horror|Mystery|Thriller"/>
    <x v="0"/>
    <n v="40000000"/>
    <n v="5.8"/>
  </r>
  <r>
    <s v="Amistad "/>
    <s v="Steven Spielberg"/>
    <n v="155"/>
    <n v="44175394"/>
    <s v="Drama|History"/>
    <x v="0"/>
    <n v="36000000"/>
    <n v="7.2"/>
  </r>
  <r>
    <s v="Medicine Man "/>
    <s v="John McTiernan"/>
    <n v="106"/>
    <n v="45500797"/>
    <s v="Adventure|Drama|Romance"/>
    <x v="0"/>
    <n v="40000000"/>
    <n v="6"/>
  </r>
  <r>
    <s v="Aliens vs. Predator: Requiem "/>
    <s v="Colin Strause"/>
    <n v="102"/>
    <n v="41797066"/>
    <s v="Action|Horror|Sci-Fi|Thriller"/>
    <x v="0"/>
    <n v="40000000"/>
    <n v="4.7"/>
  </r>
  <r>
    <s v="Ri¢hie Ri¢h "/>
    <s v="Donald Petrie"/>
    <n v="95"/>
    <n v="38087756"/>
    <s v="Comedy|Family"/>
    <x v="0"/>
    <n v="40000000"/>
    <n v="5.2"/>
  </r>
  <r>
    <s v="Autumn in New York "/>
    <s v="Joan Chen"/>
    <n v="103"/>
    <n v="37752931"/>
    <s v="Drama|Romance"/>
    <x v="0"/>
    <n v="40000000"/>
    <n v="5.5"/>
  </r>
  <r>
    <s v="Music and Lyrics "/>
    <s v="Marc Lawrence"/>
    <n v="95"/>
    <n v="50562555"/>
    <s v="Comedy|Music|Romance"/>
    <x v="0"/>
    <m/>
    <n v="6.5"/>
  </r>
  <r>
    <s v="Paul "/>
    <s v="Greg Mottola"/>
    <n v="109"/>
    <n v="37371385"/>
    <s v="Adventure|Comedy|Sci-Fi"/>
    <x v="0"/>
    <n v="40000000"/>
    <n v="7"/>
  </r>
  <r>
    <s v="The Guilt Trip "/>
    <s v="Anne Fletcher"/>
    <n v="95"/>
    <n v="37101011"/>
    <s v="Comedy|Drama"/>
    <x v="0"/>
    <n v="40000000"/>
    <n v="5.8"/>
  </r>
  <r>
    <s v="Scream 4 "/>
    <s v="Wes Craven"/>
    <n v="111"/>
    <n v="38176892"/>
    <s v="Horror|Mystery"/>
    <x v="0"/>
    <n v="40000000"/>
    <n v="6.2"/>
  </r>
  <r>
    <s v="8MM "/>
    <s v="Joel Schumacher"/>
    <n v="123"/>
    <n v="36283504"/>
    <s v="Mystery|Thriller"/>
    <x v="0"/>
    <n v="40000000"/>
    <n v="6.5"/>
  </r>
  <r>
    <s v="The Doors "/>
    <s v="Oliver Stone"/>
    <n v="140"/>
    <n v="35183792"/>
    <s v="Biography|Drama|Music|Musical"/>
    <x v="0"/>
    <n v="38000000"/>
    <n v="7.2"/>
  </r>
  <r>
    <s v="Sex Tape "/>
    <s v="Jake Kasdan"/>
    <n v="94"/>
    <n v="38543473"/>
    <s v="Comedy"/>
    <x v="0"/>
    <n v="40000000"/>
    <n v="5.0999999999999996"/>
  </r>
  <r>
    <s v="Hanging Up "/>
    <s v="Diane Keaton"/>
    <n v="94"/>
    <n v="36037909"/>
    <s v="Comedy|Drama"/>
    <x v="0"/>
    <n v="60000000"/>
    <n v="4.7"/>
  </r>
  <r>
    <s v="Final Destination 5 "/>
    <s v="Steven Quale"/>
    <n v="92"/>
    <n v="42575718"/>
    <s v="Horror"/>
    <x v="0"/>
    <n v="40000000"/>
    <n v="5.9"/>
  </r>
  <r>
    <s v="Mickey Blue Eyes "/>
    <s v="Kelly Makin"/>
    <n v="102"/>
    <n v="33864342"/>
    <s v="Comedy|Crime|Romance"/>
    <x v="0"/>
    <n v="40000000"/>
    <n v="5.8"/>
  </r>
  <r>
    <s v="Pay It Forward "/>
    <s v="Mimi Leder"/>
    <n v="123"/>
    <n v="33508922"/>
    <s v="Drama"/>
    <x v="0"/>
    <n v="40000000"/>
    <n v="7.2"/>
  </r>
  <r>
    <s v="Fever Pitch "/>
    <s v="Bobby Farrelly"/>
    <n v="104"/>
    <n v="42071069"/>
    <s v="Comedy|Drama|Romance|Sport"/>
    <x v="0"/>
    <n v="30000000"/>
    <n v="6.2"/>
  </r>
  <r>
    <s v="Arthur             "/>
    <m/>
    <n v="30"/>
    <m/>
    <s v="Animation|Comedy|Family"/>
    <x v="0"/>
    <m/>
    <n v="7.4"/>
  </r>
  <r>
    <s v="Drillbit Taylor "/>
    <s v="Steven Brill"/>
    <n v="102"/>
    <n v="32853640"/>
    <s v="Comedy|Drama"/>
    <x v="0"/>
    <n v="40000000"/>
    <n v="5.7"/>
  </r>
  <r>
    <s v="A Million Ways to Die in the West "/>
    <s v="Seth MacFarlane"/>
    <n v="136"/>
    <n v="42615685"/>
    <s v="Comedy|Western"/>
    <x v="0"/>
    <n v="40000000"/>
    <n v="6.1"/>
  </r>
  <r>
    <s v="The Shadow "/>
    <s v="Russell Mulcahy"/>
    <n v="93"/>
    <n v="32055248"/>
    <s v="Action|Adventure|Crime|Fantasy|Mystery|Thriller"/>
    <x v="0"/>
    <n v="25000000"/>
    <n v="6"/>
  </r>
  <r>
    <s v="Extremely Loud &amp; Incredibly Close "/>
    <s v="Stephen Daldry"/>
    <n v="129"/>
    <n v="31836745"/>
    <s v="Adventure|Drama|Mystery"/>
    <x v="0"/>
    <n v="40000000"/>
    <n v="6.9"/>
  </r>
  <r>
    <s v="Morning Glory "/>
    <s v="Roger Michell"/>
    <n v="107"/>
    <n v="30993544"/>
    <s v="Comedy|Drama|Romance"/>
    <x v="0"/>
    <n v="40000000"/>
    <n v="6.5"/>
  </r>
  <r>
    <s v="Get Rich or Die Tryin' "/>
    <s v="Jim Sheridan"/>
    <n v="117"/>
    <n v="30981850"/>
    <s v="Biography|Crime|Drama|Music"/>
    <x v="0"/>
    <n v="40000000"/>
    <n v="5"/>
  </r>
  <r>
    <s v="The Art of War "/>
    <s v="Christian Duguay"/>
    <n v="116"/>
    <n v="30199105"/>
    <s v="Action|Adventure|Crime|Thriller"/>
    <x v="0"/>
    <n v="40000000"/>
    <n v="5.7"/>
  </r>
  <r>
    <s v="Rent "/>
    <s v="Chris Columbus"/>
    <n v="135"/>
    <n v="29077547"/>
    <s v="Drama|Musical|Romance"/>
    <x v="0"/>
    <n v="40000000"/>
    <n v="7"/>
  </r>
  <r>
    <s v="Bless the Child "/>
    <s v="Chuck Russell"/>
    <n v="107"/>
    <n v="29374178"/>
    <s v="Crime|Drama|Horror|Thriller"/>
    <x v="0"/>
    <n v="40000000"/>
    <n v="5.0999999999999996"/>
  </r>
  <r>
    <s v="The Out-of-Towners "/>
    <s v="Sam Weisman"/>
    <n v="90"/>
    <n v="28535768"/>
    <s v="Comedy"/>
    <x v="0"/>
    <n v="40000000"/>
    <n v="5.3"/>
  </r>
  <r>
    <s v="The Island of Dr. Moreau "/>
    <s v="John Frankenheimer"/>
    <n v="99"/>
    <n v="27663982"/>
    <s v="Horror|Sci-Fi|Thriller"/>
    <x v="0"/>
    <n v="40000000"/>
    <n v="4.4000000000000004"/>
  </r>
  <r>
    <s v="The Musketeer "/>
    <s v="Peter Hyams"/>
    <n v="104"/>
    <n v="27053815"/>
    <s v="Action|Adventure|Romance"/>
    <x v="0"/>
    <n v="40000000"/>
    <n v="4.7"/>
  </r>
  <r>
    <s v="The Other Boleyn Girl "/>
    <s v="Justin Chadwick"/>
    <n v="115"/>
    <n v="26814957"/>
    <s v="Biography|Drama|History|Romance"/>
    <x v="0"/>
    <n v="35000000"/>
    <n v="6.7"/>
  </r>
  <r>
    <s v="Sweet November "/>
    <s v="Pat O'Connor"/>
    <n v="119"/>
    <n v="25178165"/>
    <s v="Drama|Romance"/>
    <x v="0"/>
    <n v="40000000"/>
    <n v="6.7"/>
  </r>
  <r>
    <s v="The Reaping "/>
    <s v="Stephen Hopkins"/>
    <n v="99"/>
    <n v="25117498"/>
    <s v="Horror|Thriller"/>
    <x v="0"/>
    <n v="40000000"/>
    <n v="5.7"/>
  </r>
  <r>
    <s v="Mean Streets "/>
    <s v="Martin Scorsese"/>
    <n v="112"/>
    <n v="32645"/>
    <s v="Crime|Drama|Romance|Thriller"/>
    <x v="0"/>
    <n v="500000"/>
    <n v="7.4"/>
  </r>
  <r>
    <s v="Renaissance Man "/>
    <s v="Penny Marshall"/>
    <n v="128"/>
    <n v="24332324"/>
    <s v="Comedy|Drama"/>
    <x v="0"/>
    <n v="40000000"/>
    <n v="6.1"/>
  </r>
  <r>
    <s v="Colombiana "/>
    <s v="Olivier Megaton"/>
    <n v="112"/>
    <n v="36665854"/>
    <s v="Action|Crime|Drama|Thriller"/>
    <x v="0"/>
    <n v="40000000"/>
    <n v="6.4"/>
  </r>
  <r>
    <s v="The Magic Sword: Quest for Camelot "/>
    <s v="Frederik Du Chau"/>
    <n v="86"/>
    <n v="22717758"/>
    <s v="Adventure|Animation|Comedy|Drama|Family|Fantasy|Musical"/>
    <x v="0"/>
    <n v="40000000"/>
    <n v="6.2"/>
  </r>
  <r>
    <s v="City by the Sea "/>
    <s v="Michael Caton-Jones"/>
    <n v="108"/>
    <n v="22433915"/>
    <s v="Crime|Drama|Mystery|Thriller"/>
    <x v="0"/>
    <n v="60000000"/>
    <n v="6.2"/>
  </r>
  <r>
    <s v="At First Sight "/>
    <s v="Irwin Winkler"/>
    <n v="128"/>
    <n v="22326247"/>
    <s v="Drama|Romance"/>
    <x v="0"/>
    <n v="60000000"/>
    <n v="5.9"/>
  </r>
  <r>
    <s v="Torque "/>
    <s v="Joseph Kahn"/>
    <n v="84"/>
    <n v="21176322"/>
    <s v="Action|Comedy|Crime"/>
    <x v="0"/>
    <n v="40000000"/>
    <n v="4"/>
  </r>
  <r>
    <s v="City Hall "/>
    <s v="Harold Becker"/>
    <n v="111"/>
    <n v="20300000"/>
    <s v="Drama|Thriller"/>
    <x v="0"/>
    <n v="40000000"/>
    <n v="6.2"/>
  </r>
  <r>
    <s v="Showgirls "/>
    <s v="Paul Verhoeven"/>
    <n v="131"/>
    <n v="20302961"/>
    <s v="Drama"/>
    <x v="0"/>
    <n v="45000000"/>
    <n v="4.5999999999999996"/>
  </r>
  <r>
    <s v="Marie Antoinette "/>
    <s v="Sofia Coppola"/>
    <n v="123"/>
    <n v="15962471"/>
    <s v="Biography|Drama|History|Romance"/>
    <x v="0"/>
    <n v="40000000"/>
    <n v="6.4"/>
  </r>
  <r>
    <s v="Kiss of Death "/>
    <s v="Barbet Schroeder"/>
    <n v="101"/>
    <n v="14942422"/>
    <s v="Action|Crime|Thriller"/>
    <x v="0"/>
    <n v="40000000"/>
    <n v="5.9"/>
  </r>
  <r>
    <s v="Get Carter "/>
    <s v="Stephen Kay"/>
    <n v="102"/>
    <n v="14967182"/>
    <s v="Action|Crime|Drama|Thriller"/>
    <x v="0"/>
    <n v="40000000"/>
    <n v="5.0999999999999996"/>
  </r>
  <r>
    <s v="The Impossible "/>
    <s v="J.A. Bayona"/>
    <n v="114"/>
    <n v="18996755"/>
    <s v="Drama|Thriller"/>
    <x v="0"/>
    <n v="45000000"/>
    <n v="7.6"/>
  </r>
  <r>
    <s v="Ishtar "/>
    <s v="Elaine May"/>
    <n v="107"/>
    <n v="14375181"/>
    <s v="Action|Adventure|Comedy|Music|Thriller"/>
    <x v="0"/>
    <n v="51000000"/>
    <n v="4.2"/>
  </r>
  <r>
    <s v="Fantastic Mr. Fox "/>
    <s v="Wes Anderson"/>
    <n v="87"/>
    <n v="20999103"/>
    <s v="Adventure|Animation|Comedy|Crime|Family"/>
    <x v="0"/>
    <n v="40000000"/>
    <n v="7.8"/>
  </r>
  <r>
    <s v="Life or Something Like It "/>
    <s v="Stephen Herek"/>
    <n v="103"/>
    <n v="14448589"/>
    <s v="Comedy|Romance"/>
    <x v="0"/>
    <n v="40000000"/>
    <n v="5.8"/>
  </r>
  <r>
    <s v="Memoirs of an Invisible Man "/>
    <s v="John Carpenter"/>
    <n v="99"/>
    <n v="14358033"/>
    <s v="Comedy|Romance|Sci-Fi|Thriller"/>
    <x v="0"/>
    <n v="40000000"/>
    <n v="5.9"/>
  </r>
  <r>
    <s v="Amélie "/>
    <s v="Jean-Pierre Jeunet"/>
    <n v="122"/>
    <n v="33201661"/>
    <s v="Comedy|Romance"/>
    <x v="3"/>
    <n v="77000000"/>
    <n v="8.4"/>
  </r>
  <r>
    <s v="New York Minute "/>
    <s v="Dennie Gordon"/>
    <n v="91"/>
    <n v="14018364"/>
    <s v="Comedy|Crime|Family|Romance"/>
    <x v="0"/>
    <n v="30000000"/>
    <n v="4.8"/>
  </r>
  <r>
    <s v="Alfie "/>
    <s v="Charles Shyer"/>
    <n v="103"/>
    <n v="13395939"/>
    <s v="Comedy|Drama|Romance"/>
    <x v="0"/>
    <n v="60000000"/>
    <n v="6.2"/>
  </r>
  <r>
    <s v="Big Miracle "/>
    <s v="Ken Kwapis"/>
    <n v="107"/>
    <n v="20113965"/>
    <s v="Biography|Drama|Romance"/>
    <x v="0"/>
    <n v="40000000"/>
    <n v="6.5"/>
  </r>
  <r>
    <s v="The Deep End of the Ocean "/>
    <s v="Ulu Grosbard"/>
    <n v="106"/>
    <n v="13376506"/>
    <s v="Drama"/>
    <x v="0"/>
    <n v="40000000"/>
    <n v="6.3"/>
  </r>
  <r>
    <s v="Feardotcom "/>
    <s v="William Malone"/>
    <n v="101"/>
    <n v="13208023"/>
    <s v="Crime|Horror|Thriller"/>
    <x v="0"/>
    <n v="42000000"/>
    <n v="3.3"/>
  </r>
  <r>
    <s v="Cirque du Freak: The Vampire's Assistant "/>
    <s v="Paul Weitz"/>
    <n v="109"/>
    <n v="13838130"/>
    <s v="Action|Adventure|Fantasy|Thriller"/>
    <x v="0"/>
    <n v="40000000"/>
    <n v="5.9"/>
  </r>
  <r>
    <s v="Duplex "/>
    <s v="Danny DeVito"/>
    <n v="89"/>
    <n v="9652000"/>
    <s v="Comedy"/>
    <x v="0"/>
    <n v="40000000"/>
    <n v="5.8"/>
  </r>
  <r>
    <s v="Soul Men "/>
    <s v="Malcolm D. Lee"/>
    <n v="100"/>
    <n v="12081447"/>
    <s v="Comedy|Drama|Music"/>
    <x v="0"/>
    <m/>
    <n v="6.5"/>
  </r>
  <r>
    <s v="Raise the Titanic "/>
    <s v="Jerry Jameson"/>
    <n v="119"/>
    <n v="7000000"/>
    <s v="Action|Adventure|Drama|Thriller"/>
    <x v="0"/>
    <n v="36000000"/>
    <n v="4.7"/>
  </r>
  <r>
    <s v="Universal Soldier: The Return "/>
    <s v="Mic Rodgers"/>
    <n v="83"/>
    <n v="10431220"/>
    <s v="Action|Sci-Fi"/>
    <x v="0"/>
    <n v="24000000"/>
    <n v="4.0999999999999996"/>
  </r>
  <r>
    <s v="Pandorum "/>
    <s v="Christian Alvart"/>
    <n v="108"/>
    <n v="10326062"/>
    <s v="Action|Horror|Mystery|Sci-Fi|Thriller"/>
    <x v="0"/>
    <n v="33000000"/>
    <n v="6.8"/>
  </r>
  <r>
    <s v="Impostor "/>
    <s v="Gary Fleder"/>
    <n v="102"/>
    <n v="6114237"/>
    <s v="Drama|Mystery|Sci-Fi|Thriller"/>
    <x v="0"/>
    <n v="40000000"/>
    <n v="6.2"/>
  </r>
  <r>
    <s v="Extreme Ops "/>
    <s v="Christian Duguay"/>
    <n v="93"/>
    <n v="4835968"/>
    <s v="Action|Adventure|Thriller"/>
    <x v="0"/>
    <n v="40000000"/>
    <n v="4.5"/>
  </r>
  <r>
    <s v="Just Visiting "/>
    <s v="Jean-Marie Poiré"/>
    <n v="84"/>
    <n v="4777007"/>
    <s v="Comedy|Fantasy|Sci-Fi"/>
    <x v="0"/>
    <n v="40000000"/>
    <n v="5.8"/>
  </r>
  <r>
    <s v="Sunshine "/>
    <s v="Danny Boyle"/>
    <n v="107"/>
    <n v="3675072"/>
    <s v="Adventure|Sci-Fi|Thriller"/>
    <x v="0"/>
    <n v="26000000"/>
    <n v="7.3"/>
  </r>
  <r>
    <s v="A Thousand Words "/>
    <s v="Brian Robbins"/>
    <n v="91"/>
    <n v="18438149"/>
    <s v="Comedy|Drama"/>
    <x v="0"/>
    <n v="40000000"/>
    <n v="5.9"/>
  </r>
  <r>
    <s v="Delgo "/>
    <s v="Marc F. Adler"/>
    <n v="94"/>
    <n v="511920"/>
    <s v="Adventure|Animation|Comedy|Fantasy|Romance"/>
    <x v="0"/>
    <n v="40000000"/>
    <n v="4.4000000000000004"/>
  </r>
  <r>
    <s v="The Gunman "/>
    <s v="Pierre Morel"/>
    <n v="115"/>
    <n v="10640645"/>
    <s v="Action|Crime|Drama|Mystery|Thriller"/>
    <x v="0"/>
    <n v="40000000"/>
    <n v="5.8"/>
  </r>
  <r>
    <s v="Alex Rider: Operation Stormbreaker "/>
    <s v="Geoffrey Sax"/>
    <n v="93"/>
    <n v="652526"/>
    <s v="Action|Adventure|Family|Thriller"/>
    <x v="0"/>
    <n v="40000000"/>
    <n v="5.0999999999999996"/>
  </r>
  <r>
    <s v="Disturbia "/>
    <s v="D.J. Caruso"/>
    <n v="105"/>
    <n v="80050171"/>
    <s v="Drama|Mystery|Thriller"/>
    <x v="0"/>
    <n v="20000000"/>
    <n v="6.9"/>
  </r>
  <r>
    <s v="Hackers "/>
    <s v="Iain Softley"/>
    <n v="107"/>
    <n v="7564000"/>
    <s v="Comedy|Crime|Drama|Thriller"/>
    <x v="0"/>
    <n v="20000000"/>
    <n v="6.2"/>
  </r>
  <r>
    <s v="The Hunting Party "/>
    <s v="Richard Shepard"/>
    <n v="101"/>
    <n v="876671"/>
    <s v="Adventure|Comedy|Drama|Romance|Thriller|War"/>
    <x v="0"/>
    <n v="25000000"/>
    <n v="6.9"/>
  </r>
  <r>
    <s v="The Hudsucker Proxy "/>
    <s v="Joel Coen"/>
    <n v="111"/>
    <n v="2869369"/>
    <s v="Comedy|Fantasy"/>
    <x v="0"/>
    <n v="30000000"/>
    <n v="7.3"/>
  </r>
  <r>
    <s v="The Warlords "/>
    <s v="Peter Ho-Sun Chan"/>
    <n v="113"/>
    <n v="128978"/>
    <s v="Action|Drama|History|Romance|War"/>
    <x v="4"/>
    <n v="40000000"/>
    <n v="7.1"/>
  </r>
  <r>
    <s v="Nomad: The Warrior "/>
    <s v="Sergey Bodrov"/>
    <n v="112"/>
    <n v="77231"/>
    <s v="Drama|History|War"/>
    <x v="11"/>
    <n v="25000000"/>
    <n v="6"/>
  </r>
  <r>
    <s v="Snowpiercer "/>
    <s v="Joon-ho Bong"/>
    <n v="126"/>
    <n v="4563029"/>
    <s v="Action|Drama|Sci-Fi|Thriller"/>
    <x v="0"/>
    <n v="39200000"/>
    <n v="7"/>
  </r>
  <r>
    <s v="A Monster in Paris "/>
    <s v="Bibo Bergeron"/>
    <n v="90"/>
    <m/>
    <s v="Adventure|Animation|Comedy|Fantasy|Music|Romance"/>
    <x v="3"/>
    <n v="25000000"/>
    <n v="6.8"/>
  </r>
  <r>
    <s v="The Last Shot "/>
    <s v="Jeff Nathanson"/>
    <n v="93"/>
    <n v="463730"/>
    <s v="Comedy"/>
    <x v="0"/>
    <m/>
    <n v="5.7"/>
  </r>
  <r>
    <s v="The Crow "/>
    <s v="Alex Proyas"/>
    <n v="98"/>
    <n v="50693162"/>
    <s v="Action|Drama|Fantasy"/>
    <x v="0"/>
    <n v="23000000"/>
    <n v="7.6"/>
  </r>
  <r>
    <s v="Baahubali: The Beginning "/>
    <s v="S.S. Rajamouli"/>
    <n v="159"/>
    <n v="6498000"/>
    <s v="Action|Adventure|Drama|Fantasy|War"/>
    <x v="12"/>
    <n v="18026148"/>
    <n v="8.4"/>
  </r>
  <r>
    <s v="The Time Traveler's Wife "/>
    <s v="Robert Schwentke"/>
    <n v="107"/>
    <n v="63411478"/>
    <s v="Drama|Fantasy|Romance|Sci-Fi"/>
    <x v="0"/>
    <n v="39000000"/>
    <n v="7.1"/>
  </r>
  <r>
    <s v="Because I Said So "/>
    <s v="Michael Lehmann"/>
    <n v="102"/>
    <n v="42640890"/>
    <s v="Comedy|Romance"/>
    <x v="0"/>
    <m/>
    <n v="5.6"/>
  </r>
  <r>
    <s v="The Fast and the Furious "/>
    <s v="Rob Cohen"/>
    <n v="106"/>
    <n v="144512310"/>
    <s v="Action|Crime|Thriller"/>
    <x v="0"/>
    <n v="38000000"/>
    <n v="6.7"/>
  </r>
  <r>
    <s v="Frankenweenie "/>
    <s v="Tim Burton"/>
    <n v="87"/>
    <n v="35287788"/>
    <s v="Animation|Comedy|Family|Horror|Sci-Fi"/>
    <x v="0"/>
    <n v="39000000"/>
    <n v="7"/>
  </r>
  <r>
    <s v="Serenity "/>
    <s v="Joss Whedon"/>
    <n v="119"/>
    <n v="25335935"/>
    <s v="Action|Adventure|Sci-Fi|Thriller"/>
    <x v="0"/>
    <n v="40000000"/>
    <n v="8"/>
  </r>
  <r>
    <s v="Against the Ropes "/>
    <s v="Charles S. Dutton"/>
    <n v="110"/>
    <n v="5881504"/>
    <s v="Biography|Drama|Romance|Sport"/>
    <x v="0"/>
    <n v="39000000"/>
    <n v="5.3"/>
  </r>
  <r>
    <s v="Superman III "/>
    <s v="Richard Lester"/>
    <n v="125"/>
    <n v="60000000"/>
    <s v="Action|Comedy|Sci-Fi"/>
    <x v="0"/>
    <n v="39000000"/>
    <n v="4.9000000000000004"/>
  </r>
  <r>
    <s v="Grudge Match "/>
    <s v="Peter Segal"/>
    <n v="113"/>
    <n v="29802761"/>
    <s v="Comedy|Sport"/>
    <x v="0"/>
    <n v="40000000"/>
    <n v="6.4"/>
  </r>
  <r>
    <s v="Red Cliff "/>
    <s v="John Woo"/>
    <n v="150"/>
    <n v="626809"/>
    <s v="Action|Adventure|Drama|History|War"/>
    <x v="4"/>
    <n v="553632000"/>
    <n v="7.4"/>
  </r>
  <r>
    <s v="Sweet Home Alabama "/>
    <s v="Andy Tennant"/>
    <n v="108"/>
    <n v="127214072"/>
    <s v="Comedy|Romance"/>
    <x v="0"/>
    <n v="38000000"/>
    <n v="6.1"/>
  </r>
  <r>
    <s v="The Ugly Truth "/>
    <s v="Robert Luketic"/>
    <n v="96"/>
    <n v="88915214"/>
    <s v="Comedy|Romance"/>
    <x v="0"/>
    <n v="38000000"/>
    <n v="6.5"/>
  </r>
  <r>
    <s v="Sgt. Bilko "/>
    <s v="Jonathan Lynn"/>
    <n v="93"/>
    <n v="30400000"/>
    <s v="Comedy"/>
    <x v="0"/>
    <n v="39000000"/>
    <n v="5.7"/>
  </r>
  <r>
    <s v="Spy Kids 2: Island of Lost Dreams "/>
    <s v="Robert Rodriguez"/>
    <n v="100"/>
    <n v="85570368"/>
    <s v="Action|Adventure|Comedy|Family|Sci-Fi"/>
    <x v="0"/>
    <n v="38000000"/>
    <n v="5.0999999999999996"/>
  </r>
  <r>
    <s v="Star Trek: Generations "/>
    <s v="David Carson"/>
    <n v="118"/>
    <n v="75668868"/>
    <s v="Action|Adventure|Mystery|Sci-Fi|Thriller"/>
    <x v="0"/>
    <n v="35000000"/>
    <n v="6.6"/>
  </r>
  <r>
    <s v="The Grandmaster "/>
    <s v="Kar-Wai Wong"/>
    <n v="122"/>
    <n v="6594136"/>
    <s v="Action|Biography|Drama"/>
    <x v="4"/>
    <n v="38600000"/>
    <n v="6.5"/>
  </r>
  <r>
    <s v="Water for Elephants "/>
    <s v="Francis Lawrence"/>
    <n v="120"/>
    <n v="58700247"/>
    <s v="Drama|Romance"/>
    <x v="0"/>
    <n v="38000000"/>
    <n v="6.9"/>
  </r>
  <r>
    <s v="3rd Rock from the Sun             "/>
    <m/>
    <n v="60"/>
    <m/>
    <s v="Comedy|Family|Sci-Fi"/>
    <x v="0"/>
    <m/>
    <n v="7.8"/>
  </r>
  <r>
    <s v="Dragon Nest: Warriors' Dawn "/>
    <s v="Yuefeng Song"/>
    <n v="88"/>
    <m/>
    <s v="Adventure|Animation|Family|Fantasy"/>
    <x v="0"/>
    <n v="40000000"/>
    <n v="6.4"/>
  </r>
  <r>
    <s v="The Hurricane "/>
    <s v="Norman Jewison"/>
    <n v="146"/>
    <n v="50668906"/>
    <s v="Biography|Drama|Sport"/>
    <x v="0"/>
    <n v="38000000"/>
    <n v="7.6"/>
  </r>
  <r>
    <s v="Enough "/>
    <s v="Michael Apted"/>
    <n v="115"/>
    <n v="39177215"/>
    <s v="Crime|Drama|Thriller"/>
    <x v="0"/>
    <n v="38000000"/>
    <n v="5.6"/>
  </r>
  <r>
    <s v="Heartbreakers "/>
    <s v="David Mirkin"/>
    <n v="123"/>
    <n v="40334024"/>
    <s v="Comedy|Crime|Romance"/>
    <x v="0"/>
    <n v="35000000"/>
    <n v="6.2"/>
  </r>
  <r>
    <s v="Paul Blart: Mall Cop 2 "/>
    <s v="Andy Fickman"/>
    <n v="94"/>
    <n v="71038190"/>
    <s v="Action|Comedy|Crime"/>
    <x v="0"/>
    <n v="30000000"/>
    <n v="4.4000000000000004"/>
  </r>
  <r>
    <s v="Angel Eyes "/>
    <s v="Luis Mandoki"/>
    <n v="102"/>
    <n v="24044532"/>
    <s v="Drama|Romance"/>
    <x v="0"/>
    <n v="38000000"/>
    <n v="5.6"/>
  </r>
  <r>
    <s v="Joe Somebody "/>
    <s v="John Pasquin"/>
    <n v="98"/>
    <n v="22770864"/>
    <s v="Comedy|Drama"/>
    <x v="0"/>
    <n v="38000000"/>
    <n v="5.5"/>
  </r>
  <r>
    <s v="The Ninth Gate "/>
    <s v="Roman Polanski"/>
    <n v="133"/>
    <n v="18653746"/>
    <s v="Mystery|Thriller"/>
    <x v="0"/>
    <n v="38000000"/>
    <n v="6.7"/>
  </r>
  <r>
    <s v="Extreme Measures "/>
    <s v="Michael Apted"/>
    <n v="118"/>
    <n v="17305211"/>
    <s v="Crime|Drama|Mystery|Thriller"/>
    <x v="0"/>
    <n v="38000000"/>
    <n v="6.1"/>
  </r>
  <r>
    <s v="Rock Star "/>
    <s v="Stephen Herek"/>
    <n v="105"/>
    <n v="16991902"/>
    <s v="Drama|Music"/>
    <x v="0"/>
    <n v="57000000"/>
    <n v="6.2"/>
  </r>
  <r>
    <s v="Precious "/>
    <s v="Lee Daniels"/>
    <n v="109"/>
    <n v="47536959"/>
    <s v="Drama"/>
    <x v="0"/>
    <n v="10000000"/>
    <n v="7.3"/>
  </r>
  <r>
    <s v="White Squall "/>
    <s v="Ridley Scott"/>
    <n v="129"/>
    <n v="10300000"/>
    <s v="Adventure|Drama"/>
    <x v="0"/>
    <n v="38000000"/>
    <n v="6.6"/>
  </r>
  <r>
    <s v="The Thing "/>
    <s v="John Carpenter"/>
    <n v="109"/>
    <n v="13782838"/>
    <s v="Horror|Mystery|Sci-Fi"/>
    <x v="0"/>
    <n v="15000000"/>
    <n v="8.1999999999999993"/>
  </r>
  <r>
    <s v="Riddick "/>
    <s v="David Twohy"/>
    <n v="127"/>
    <n v="41997790"/>
    <s v="Action|Sci-Fi|Thriller"/>
    <x v="0"/>
    <n v="38000000"/>
    <n v="6.4"/>
  </r>
  <r>
    <s v="Switchback "/>
    <s v="Jeb Stuart"/>
    <n v="118"/>
    <n v="6482195"/>
    <s v="Crime|Mystery|Thriller"/>
    <x v="0"/>
    <n v="37000000"/>
    <n v="6.4"/>
  </r>
  <r>
    <s v="Texas Rangers "/>
    <s v="Steve Miner"/>
    <n v="110"/>
    <n v="623374"/>
    <s v="Action|Adventure|Drama|Thriller|Western"/>
    <x v="0"/>
    <n v="38000000"/>
    <n v="5.2"/>
  </r>
  <r>
    <s v="City of Ember "/>
    <s v="Gil Kenan"/>
    <n v="90"/>
    <n v="7871693"/>
    <s v="Adventure|Family|Fantasy|Sci-Fi"/>
    <x v="0"/>
    <n v="55000000"/>
    <n v="6.5"/>
  </r>
  <r>
    <s v="The Master "/>
    <s v="Paul Thomas Anderson"/>
    <n v="144"/>
    <n v="16377274"/>
    <s v="Drama"/>
    <x v="0"/>
    <n v="32000000"/>
    <n v="7.1"/>
  </r>
  <r>
    <s v="Virgin Territory "/>
    <s v="David Leland"/>
    <n v="97"/>
    <m/>
    <s v="Adventure|Comedy|History|Romance"/>
    <x v="0"/>
    <n v="38000000"/>
    <n v="4.8"/>
  </r>
  <r>
    <s v="The Express "/>
    <s v="Gary Fleder"/>
    <n v="130"/>
    <n v="9589875"/>
    <s v="Biography|Drama|Sport"/>
    <x v="0"/>
    <n v="40000000"/>
    <n v="7.3"/>
  </r>
  <r>
    <s v="The 5th Wave "/>
    <s v="J Blakeson"/>
    <n v="112"/>
    <n v="34912982"/>
    <s v="Action|Adventure|Sci-Fi|Thriller"/>
    <x v="0"/>
    <n v="38000000"/>
    <n v="5.2"/>
  </r>
  <r>
    <s v="Creed "/>
    <s v="Ryan Coogler"/>
    <n v="133"/>
    <n v="109712885"/>
    <s v="Drama|Sport"/>
    <x v="0"/>
    <n v="35000000"/>
    <n v="7.7"/>
  </r>
  <r>
    <s v="The Town "/>
    <s v="Ben Affleck"/>
    <n v="150"/>
    <n v="92173235"/>
    <s v="Crime|Drama|Thriller"/>
    <x v="0"/>
    <n v="37000000"/>
    <n v="7.6"/>
  </r>
  <r>
    <s v="What to Expect When You're Expecting "/>
    <s v="Kirk Jones"/>
    <n v="110"/>
    <n v="41102171"/>
    <s v="Comedy|Drama|Romance"/>
    <x v="0"/>
    <n v="40000000"/>
    <n v="5.7"/>
  </r>
  <r>
    <s v="Burn After Reading "/>
    <s v="Ethan Coen"/>
    <n v="96"/>
    <n v="60338891"/>
    <s v="Comedy|Drama"/>
    <x v="0"/>
    <n v="37000000"/>
    <n v="7"/>
  </r>
  <r>
    <s v="Nim's Island "/>
    <s v="Jennifer Flackett"/>
    <n v="96"/>
    <n v="48006503"/>
    <s v="Adventure|Comedy|Family|Fantasy"/>
    <x v="0"/>
    <n v="37000000"/>
    <n v="6"/>
  </r>
  <r>
    <s v="Rush "/>
    <s v="Ron Howard"/>
    <n v="123"/>
    <n v="26903709"/>
    <s v="Action|Biography|Drama|Sport"/>
    <x v="0"/>
    <n v="38000000"/>
    <n v="8.1"/>
  </r>
  <r>
    <s v="Magnolia "/>
    <s v="Paul Thomas Anderson"/>
    <n v="188"/>
    <n v="22450975"/>
    <s v="Drama"/>
    <x v="0"/>
    <n v="37000000"/>
    <n v="8"/>
  </r>
  <r>
    <s v="Cop Out "/>
    <s v="Kevin Smith"/>
    <n v="107"/>
    <n v="44867349"/>
    <s v="Action|Comedy|Crime"/>
    <x v="0"/>
    <n v="37000000"/>
    <n v="5.6"/>
  </r>
  <r>
    <s v="How to Be Single "/>
    <s v="Christian Ditter"/>
    <n v="110"/>
    <n v="46813366"/>
    <s v="Comedy|Romance"/>
    <x v="0"/>
    <n v="38000000"/>
    <n v="6.1"/>
  </r>
  <r>
    <s v="Dolphin Tale "/>
    <s v="Charles Martin Smith"/>
    <n v="113"/>
    <n v="72279690"/>
    <s v="Drama|Family"/>
    <x v="0"/>
    <n v="37000000"/>
    <n v="6.9"/>
  </r>
  <r>
    <s v="Twilight "/>
    <s v="Catherine Hardwicke"/>
    <n v="122"/>
    <n v="191449475"/>
    <s v="Drama|Fantasy|Romance"/>
    <x v="0"/>
    <n v="37000000"/>
    <n v="5.2"/>
  </r>
  <r>
    <s v="John Q "/>
    <s v="Nick Cassavetes"/>
    <n v="116"/>
    <n v="71026631"/>
    <s v="Crime|Drama|Thriller"/>
    <x v="0"/>
    <n v="36000000"/>
    <n v="7"/>
  </r>
  <r>
    <s v="Blue Streak "/>
    <s v="Les Mayfield"/>
    <n v="93"/>
    <n v="68208190"/>
    <s v="Action|Comedy|Crime|Thriller"/>
    <x v="0"/>
    <n v="65000000"/>
    <n v="6.3"/>
  </r>
  <r>
    <s v="We're the Millers "/>
    <s v="Rawson Marshall Thurber"/>
    <n v="118"/>
    <n v="150368971"/>
    <s v="Comedy|Crime"/>
    <x v="0"/>
    <n v="37000000"/>
    <n v="7"/>
  </r>
  <r>
    <s v="Obitaemyy ostrov "/>
    <s v="Fedor Bondarchuk"/>
    <n v="115"/>
    <m/>
    <s v="Action|Adventure|Sci-Fi"/>
    <x v="9"/>
    <n v="29500000"/>
    <n v="5.3"/>
  </r>
  <r>
    <s v="Breakdown "/>
    <s v="Jonathan Mostow"/>
    <n v="93"/>
    <n v="50129186"/>
    <s v="Action|Crime|Drama|Mystery|Thriller"/>
    <x v="0"/>
    <n v="36000000"/>
    <n v="6.9"/>
  </r>
  <r>
    <s v="Never Say Never Again "/>
    <s v="Irvin Kershner"/>
    <n v="121"/>
    <n v="55500000"/>
    <s v="Action|Adventure|Thriller"/>
    <x v="0"/>
    <n v="36000000"/>
    <n v="6.2"/>
  </r>
  <r>
    <s v="Hot Tub Time Machine "/>
    <s v="Steve Pink"/>
    <n v="101"/>
    <n v="50213619"/>
    <s v="Comedy|Sci-Fi"/>
    <x v="0"/>
    <n v="36000000"/>
    <n v="6.4"/>
  </r>
  <r>
    <s v="Dolphin Tale 2 "/>
    <s v="Charles Martin Smith"/>
    <n v="107"/>
    <n v="42019483"/>
    <s v="Drama|Family"/>
    <x v="0"/>
    <n v="36000000"/>
    <n v="6.4"/>
  </r>
  <r>
    <s v="Reindeer Games "/>
    <s v="John Frankenheimer"/>
    <n v="124"/>
    <n v="23360779"/>
    <s v="Action|Adventure|Crime|Drama|Family|Fantasy|Romance|Thriller"/>
    <x v="0"/>
    <n v="34000000"/>
    <n v="5.7"/>
  </r>
  <r>
    <s v="A Man Apart "/>
    <s v="F. Gary Gray"/>
    <n v="109"/>
    <n v="26183197"/>
    <s v="Action|Crime|Drama|Thriller"/>
    <x v="0"/>
    <n v="36000000"/>
    <n v="6.1"/>
  </r>
  <r>
    <s v="Aloha "/>
    <s v="Cameron Crowe"/>
    <n v="105"/>
    <n v="20991497"/>
    <s v="Comedy|Drama|Romance"/>
    <x v="0"/>
    <n v="37000000"/>
    <n v="5.4"/>
  </r>
  <r>
    <s v="Ghosts of Mississippi "/>
    <s v="Rob Reiner"/>
    <n v="130"/>
    <n v="13052741"/>
    <s v="Drama|History"/>
    <x v="0"/>
    <n v="36000000"/>
    <n v="6.7"/>
  </r>
  <r>
    <s v="Snow Falling on Cedars "/>
    <s v="Scott Hicks"/>
    <n v="127"/>
    <n v="14378353"/>
    <s v="Drama|Mystery|Romance|Thriller"/>
    <x v="0"/>
    <n v="36000000"/>
    <n v="6.8"/>
  </r>
  <r>
    <s v="The Rite "/>
    <s v="Mikael Håfström"/>
    <n v="114"/>
    <n v="33037754"/>
    <s v="Drama|Horror|Mystery|Thriller"/>
    <x v="0"/>
    <n v="37000000"/>
    <n v="6"/>
  </r>
  <r>
    <s v="Gattaca "/>
    <s v="Andrew Niccol"/>
    <n v="106"/>
    <n v="12339633"/>
    <s v="Drama|Sci-Fi|Thriller"/>
    <x v="0"/>
    <n v="36000000"/>
    <n v="7.8"/>
  </r>
  <r>
    <s v="Isn't She Great "/>
    <s v="Andrew Bergman"/>
    <n v="95"/>
    <n v="2954405"/>
    <s v="Biography|Comedy|Romance"/>
    <x v="0"/>
    <n v="36000000"/>
    <n v="5.3"/>
  </r>
  <r>
    <s v="Space Chimps "/>
    <s v="Kirk De Micco"/>
    <n v="81"/>
    <n v="30105968"/>
    <s v="Adventure|Animation|Comedy|Family|Sci-Fi"/>
    <x v="0"/>
    <n v="37000000"/>
    <n v="4.5"/>
  </r>
  <r>
    <s v="Head of State "/>
    <s v="Chris Rock"/>
    <n v="95"/>
    <n v="37788228"/>
    <s v="Comedy"/>
    <x v="0"/>
    <n v="35200000"/>
    <n v="5.4"/>
  </r>
  <r>
    <s v="The Hangover "/>
    <s v="Todd Phillips"/>
    <n v="108"/>
    <n v="277313371"/>
    <s v="Comedy"/>
    <x v="0"/>
    <n v="35000000"/>
    <n v="7.8"/>
  </r>
  <r>
    <s v="Ip Man 3 "/>
    <s v="Wilson Yip"/>
    <n v="105"/>
    <n v="2126511"/>
    <s v="Action|Biography|Drama|History"/>
    <x v="13"/>
    <n v="36000000"/>
    <n v="7.2"/>
  </r>
  <r>
    <s v="Austin Powers: The Spy Who Shagged Me "/>
    <s v="Jay Roach"/>
    <n v="95"/>
    <n v="205399422"/>
    <s v="Action|Adventure|Comedy|Crime"/>
    <x v="0"/>
    <n v="33000000"/>
    <n v="6.6"/>
  </r>
  <r>
    <s v="Batman "/>
    <s v="Tim Burton"/>
    <n v="126"/>
    <n v="251188924"/>
    <s v="Action|Adventure"/>
    <x v="0"/>
    <n v="35000000"/>
    <n v="7.6"/>
  </r>
  <r>
    <s v="There Be Dragons "/>
    <s v="Roland Joffé"/>
    <n v="102"/>
    <n v="1068392"/>
    <s v="Biography|Drama|War"/>
    <x v="0"/>
    <n v="36000000"/>
    <n v="5.9"/>
  </r>
  <r>
    <s v="Lethal Weapon 3 "/>
    <s v="Richard Donner"/>
    <n v="121"/>
    <n v="144731527"/>
    <s v="Action|Crime|Thriller"/>
    <x v="0"/>
    <n v="35000000"/>
    <n v="6.7"/>
  </r>
  <r>
    <s v="The Blind Side "/>
    <s v="John Lee Hancock"/>
    <n v="129"/>
    <n v="255950375"/>
    <s v="Biography|Drama|Sport"/>
    <x v="0"/>
    <n v="29000000"/>
    <n v="7.7"/>
  </r>
  <r>
    <s v="Rush Hour             "/>
    <m/>
    <n v="43"/>
    <m/>
    <s v="Action|Comedy|Crime"/>
    <x v="0"/>
    <m/>
    <n v="5.8"/>
  </r>
  <r>
    <s v="Spy Kids "/>
    <s v="Robert Rodriguez"/>
    <n v="88"/>
    <n v="112692062"/>
    <s v="Action|Adventure|Comedy|Family|Sci-Fi"/>
    <x v="0"/>
    <n v="35000000"/>
    <n v="5.4"/>
  </r>
  <r>
    <s v="Horrible Bosses "/>
    <s v="Seth Gordon"/>
    <n v="106"/>
    <n v="117528646"/>
    <s v="Comedy|Crime"/>
    <x v="0"/>
    <n v="35000000"/>
    <n v="6.9"/>
  </r>
  <r>
    <s v="True Grit "/>
    <s v="Ethan Coen"/>
    <n v="110"/>
    <n v="171031347"/>
    <s v="Adventure|Drama|Western"/>
    <x v="0"/>
    <n v="38000000"/>
    <n v="7.7"/>
  </r>
  <r>
    <s v="The Devil Wears Prada "/>
    <s v="David Frankel"/>
    <n v="109"/>
    <n v="124732962"/>
    <s v="Comedy|Drama|Romance"/>
    <x v="0"/>
    <n v="35000000"/>
    <n v="6.8"/>
  </r>
  <r>
    <s v="Star Trek: The Motion Picture "/>
    <s v="Robert Wise"/>
    <n v="143"/>
    <n v="82300000"/>
    <s v="Adventure|Mystery|Sci-Fi"/>
    <x v="0"/>
    <n v="35000000"/>
    <n v="6.4"/>
  </r>
  <r>
    <s v="Identity Thief "/>
    <s v="Seth Gordon"/>
    <n v="120"/>
    <n v="134455175"/>
    <s v="Comedy|Crime"/>
    <x v="0"/>
    <n v="35000000"/>
    <n v="5.7"/>
  </r>
  <r>
    <s v="Cape Fear "/>
    <s v="Martin Scorsese"/>
    <n v="128"/>
    <n v="79100000"/>
    <s v="Crime|Thriller"/>
    <x v="0"/>
    <n v="35000000"/>
    <n v="7.3"/>
  </r>
  <r>
    <s v="21 "/>
    <s v="Robert Luketic"/>
    <n v="123"/>
    <n v="81159365"/>
    <s v="Crime|Drama|Thriller"/>
    <x v="0"/>
    <n v="35000000"/>
    <n v="6.8"/>
  </r>
  <r>
    <s v="Trainwreck "/>
    <s v="Judd Apatow"/>
    <n v="129"/>
    <n v="110008260"/>
    <s v="Comedy|Romance"/>
    <x v="0"/>
    <n v="35000000"/>
    <n v="6.3"/>
  </r>
  <r>
    <s v="Guess Who "/>
    <s v="Kevin Rodney Sullivan"/>
    <n v="105"/>
    <n v="67962333"/>
    <s v="Comedy|Romance"/>
    <x v="0"/>
    <n v="35000000"/>
    <n v="5.9"/>
  </r>
  <r>
    <s v="The English Patient "/>
    <s v="Anthony Minghella"/>
    <n v="162"/>
    <n v="78651430"/>
    <s v="Drama|Romance|War"/>
    <x v="0"/>
    <n v="27000000"/>
    <n v="7.4"/>
  </r>
  <r>
    <s v="L.A. Confidential "/>
    <s v="Curtis Hanson"/>
    <n v="138"/>
    <n v="64604977"/>
    <s v="Crime|Drama|Mystery|Thriller"/>
    <x v="0"/>
    <n v="35000000"/>
    <n v="8.3000000000000007"/>
  </r>
  <r>
    <s v="Sky High "/>
    <s v="Mike Mitchell"/>
    <n v="100"/>
    <n v="63939454"/>
    <s v="Adventure|Comedy|Family|Sci-Fi"/>
    <x v="0"/>
    <n v="35000000"/>
    <n v="6.2"/>
  </r>
  <r>
    <s v="In &amp; Out "/>
    <s v="Frank Oz"/>
    <n v="90"/>
    <n v="63826569"/>
    <s v="Comedy"/>
    <x v="0"/>
    <n v="35000000"/>
    <n v="6.3"/>
  </r>
  <r>
    <s v="Species "/>
    <s v="Roger Donaldson"/>
    <n v="108"/>
    <n v="60054449"/>
    <s v="Action|Horror|Sci-Fi|Thriller"/>
    <x v="0"/>
    <n v="35000000"/>
    <n v="5.8"/>
  </r>
  <r>
    <s v="A Nightmare on Elm Street "/>
    <s v="Wes Craven"/>
    <n v="101"/>
    <n v="26505000"/>
    <s v="Horror"/>
    <x v="0"/>
    <n v="1800000"/>
    <n v="7.5"/>
  </r>
  <r>
    <s v="The Cell "/>
    <s v="Tarsem Singh"/>
    <n v="109"/>
    <n v="61280963"/>
    <s v="Horror|Sci-Fi|Thriller"/>
    <x v="0"/>
    <n v="33000000"/>
    <n v="6.3"/>
  </r>
  <r>
    <s v="The Man in the Iron Mask "/>
    <s v="Randall Wallace"/>
    <n v="132"/>
    <n v="56876365"/>
    <s v="Action|Adventure"/>
    <x v="0"/>
    <n v="35000000"/>
    <n v="6.4"/>
  </r>
  <r>
    <s v="Secretariat "/>
    <s v="Randall Wallace"/>
    <n v="123"/>
    <n v="59699513"/>
    <s v="Biography|Drama|Family|History|Sport"/>
    <x v="0"/>
    <n v="35000000"/>
    <n v="7.2"/>
  </r>
  <r>
    <s v="TMNT "/>
    <s v="Kevin Munroe"/>
    <n v="87"/>
    <n v="54132596"/>
    <s v="Action|Adventure|Animation|Comedy|Family|Fantasy|Sci-Fi"/>
    <x v="0"/>
    <n v="34000000"/>
    <n v="6.3"/>
  </r>
  <r>
    <s v="Radio "/>
    <s v="Michael Tollin"/>
    <n v="109"/>
    <n v="52277485"/>
    <s v="Biography|Drama|Sport"/>
    <x v="0"/>
    <n v="35000000"/>
    <n v="6.9"/>
  </r>
  <r>
    <s v="Friends with Benefits "/>
    <s v="Will Gluck"/>
    <n v="109"/>
    <n v="55802754"/>
    <s v="Comedy|Romance"/>
    <x v="0"/>
    <n v="35000000"/>
    <n v="6.6"/>
  </r>
  <r>
    <s v="Neighbors 2: Sorority Rising "/>
    <s v="Nicholas Stoller"/>
    <n v="92"/>
    <n v="55291815"/>
    <s v="Comedy"/>
    <x v="0"/>
    <n v="35000000"/>
    <n v="6"/>
  </r>
  <r>
    <s v="Saving Mr. Banks "/>
    <s v="John Lee Hancock"/>
    <n v="125"/>
    <n v="83299761"/>
    <s v="Biography|Comedy|Drama|History|Music"/>
    <x v="0"/>
    <n v="35000000"/>
    <n v="7.5"/>
  </r>
  <r>
    <s v="Malcolm X "/>
    <s v="Spike Lee"/>
    <n v="202"/>
    <n v="48169908"/>
    <s v="Biography|Drama|History|Romance"/>
    <x v="0"/>
    <n v="33000000"/>
    <n v="7.7"/>
  </r>
  <r>
    <s v="This Is 40 "/>
    <s v="Judd Apatow"/>
    <n v="134"/>
    <n v="67523385"/>
    <s v="Comedy"/>
    <x v="0"/>
    <n v="35000000"/>
    <n v="6.2"/>
  </r>
  <r>
    <s v="Old Dogs "/>
    <s v="Walt Becker"/>
    <n v="88"/>
    <n v="49474048"/>
    <s v="Comedy|Family"/>
    <x v="0"/>
    <n v="35000000"/>
    <n v="5.4"/>
  </r>
  <r>
    <s v="Underworld: Rise of the Lycans "/>
    <s v="Patrick Tatopoulos"/>
    <n v="92"/>
    <n v="45802315"/>
    <s v="Action|Adventure|Fantasy|Sci-Fi|Thriller"/>
    <x v="0"/>
    <n v="35000000"/>
    <n v="6.6"/>
  </r>
  <r>
    <s v="License to Wed "/>
    <s v="Ken Kwapis"/>
    <n v="91"/>
    <n v="43792641"/>
    <s v="Comedy|Romance"/>
    <x v="0"/>
    <n v="35000000"/>
    <n v="5.3"/>
  </r>
  <r>
    <s v="The Benchwarmers "/>
    <s v="Dennis Dugan"/>
    <n v="75"/>
    <n v="57651794"/>
    <s v="Comedy|Romance|Sport"/>
    <x v="0"/>
    <n v="33000000"/>
    <n v="5.6"/>
  </r>
  <r>
    <s v="Must Love Dogs "/>
    <s v="Gary David Goldberg"/>
    <n v="98"/>
    <n v="43894863"/>
    <s v="Comedy|Romance"/>
    <x v="0"/>
    <n v="30000000"/>
    <n v="5.9"/>
  </r>
  <r>
    <s v="Donnie Brasco "/>
    <s v="Mike Newell"/>
    <n v="147"/>
    <n v="41954997"/>
    <s v="Biography|Crime|Drama"/>
    <x v="0"/>
    <n v="35000000"/>
    <n v="7.8"/>
  </r>
  <r>
    <s v="Resident Evil "/>
    <s v="Paul W.S. Anderson"/>
    <n v="100"/>
    <n v="39532308"/>
    <s v="Action|Horror|Sci-Fi"/>
    <x v="0"/>
    <n v="33000000"/>
    <n v="6.7"/>
  </r>
  <r>
    <s v="Poltergeist "/>
    <s v="Tobe Hooper"/>
    <n v="120"/>
    <n v="76600000"/>
    <s v="Fantasy|Horror"/>
    <x v="0"/>
    <n v="10700000"/>
    <n v="7.4"/>
  </r>
  <r>
    <s v="The Ladykillers "/>
    <s v="Ethan Coen"/>
    <n v="104"/>
    <n v="39692139"/>
    <s v="Comedy|Crime|Thriller"/>
    <x v="0"/>
    <n v="35000000"/>
    <n v="6.2"/>
  </r>
  <r>
    <s v="Max Payne "/>
    <s v="John Moore"/>
    <n v="103"/>
    <n v="40687294"/>
    <s v="Action|Crime|Drama|Mystery|Thriller"/>
    <x v="0"/>
    <n v="35000000"/>
    <n v="5.4"/>
  </r>
  <r>
    <s v="In Time "/>
    <s v="Andrew Niccol"/>
    <n v="109"/>
    <n v="37553932"/>
    <s v="Action|Sci-Fi|Thriller"/>
    <x v="0"/>
    <n v="40000000"/>
    <n v="6.7"/>
  </r>
  <r>
    <s v="The Back-up Plan "/>
    <s v="Alan Poul"/>
    <n v="104"/>
    <n v="37481242"/>
    <s v="Comedy|Romance"/>
    <x v="0"/>
    <n v="35000000"/>
    <n v="5.3"/>
  </r>
  <r>
    <s v="Something Borrowed "/>
    <s v="Luke Greenfield"/>
    <n v="112"/>
    <n v="39026186"/>
    <s v="Comedy|Drama|Romance"/>
    <x v="0"/>
    <n v="35000000"/>
    <n v="5.9"/>
  </r>
  <r>
    <s v="Hit the Floor             "/>
    <m/>
    <n v="60"/>
    <m/>
    <s v="Drama|Romance"/>
    <x v="0"/>
    <m/>
    <n v="7"/>
  </r>
  <r>
    <s v="Black Knight "/>
    <s v="Gil Junger"/>
    <n v="95"/>
    <n v="33422806"/>
    <s v="Adventure|Comedy|Fantasy"/>
    <x v="0"/>
    <n v="50000000"/>
    <n v="4.8"/>
  </r>
  <r>
    <s v="The Bad News Bears "/>
    <s v="Michael Ritchie"/>
    <n v="102"/>
    <m/>
    <s v="Comedy|Drama|Family|Sport"/>
    <x v="0"/>
    <m/>
    <n v="7.3"/>
  </r>
  <r>
    <s v="Street Fighter "/>
    <s v="Steven E. de Souza"/>
    <n v="102"/>
    <n v="33423521"/>
    <s v="Action|Adventure|Comedy|Thriller"/>
    <x v="0"/>
    <n v="35000000"/>
    <n v="3.8"/>
  </r>
  <r>
    <s v="The Pianist "/>
    <s v="Roman Polanski"/>
    <n v="150"/>
    <n v="32519322"/>
    <s v="Biography|Drama|War"/>
    <x v="0"/>
    <n v="35000000"/>
    <n v="8.5"/>
  </r>
  <r>
    <s v="The Nativity Story "/>
    <s v="Catherine Hardwicke"/>
    <n v="101"/>
    <n v="37617947"/>
    <s v="Drama|Family|Fantasy"/>
    <x v="0"/>
    <n v="30000000"/>
    <n v="6.8"/>
  </r>
  <r>
    <s v="House of Wax "/>
    <s v="Jaume Collet-Serra"/>
    <n v="108"/>
    <n v="32048809"/>
    <s v="Horror"/>
    <x v="0"/>
    <n v="30000000"/>
    <n v="5.3"/>
  </r>
  <r>
    <s v="Closer "/>
    <s v="Mike Nichols"/>
    <n v="98"/>
    <n v="33987757"/>
    <s v="Drama|Romance"/>
    <x v="0"/>
    <n v="27000000"/>
    <n v="7.3"/>
  </r>
  <r>
    <s v="J. Edgar "/>
    <s v="Clint Eastwood"/>
    <n v="137"/>
    <n v="37304950"/>
    <s v="Biography|Crime|Drama"/>
    <x v="0"/>
    <n v="35000000"/>
    <n v="6.6"/>
  </r>
  <r>
    <s v="Mirrors "/>
    <s v="Alexandre Aja"/>
    <n v="112"/>
    <n v="30691439"/>
    <s v="Horror|Mystery"/>
    <x v="0"/>
    <n v="35000000"/>
    <n v="6.2"/>
  </r>
  <r>
    <s v="Queen of the Damned "/>
    <s v="Michael Rymer"/>
    <n v="101"/>
    <n v="30307804"/>
    <s v="Drama|Fantasy|Horror"/>
    <x v="0"/>
    <n v="35000000"/>
    <n v="5.2"/>
  </r>
  <r>
    <s v="Predator 2 "/>
    <s v="Stephen Hopkins"/>
    <n v="103"/>
    <n v="30669413"/>
    <s v="Action|Horror|Sci-Fi"/>
    <x v="0"/>
    <n v="35000000"/>
    <n v="6.2"/>
  </r>
  <r>
    <s v="Untraceable "/>
    <s v="Gregory Hoblit"/>
    <n v="101"/>
    <n v="28687835"/>
    <s v="Crime|Drama|Thriller"/>
    <x v="0"/>
    <n v="35000000"/>
    <n v="6.2"/>
  </r>
  <r>
    <s v="Blast from the Past "/>
    <s v="Hugh Wilson"/>
    <n v="112"/>
    <n v="26494611"/>
    <s v="Comedy|Drama|Romance|Sci-Fi"/>
    <x v="0"/>
    <n v="35000000"/>
    <n v="6.6"/>
  </r>
  <r>
    <s v="Flash Gordon "/>
    <s v="Mike Hodges"/>
    <n v="111"/>
    <m/>
    <s v="Action|Adventure|Sci-Fi"/>
    <x v="0"/>
    <n v="20000000"/>
    <n v="6.4"/>
  </r>
  <r>
    <s v="Jersey Girl "/>
    <s v="Kevin Smith"/>
    <n v="102"/>
    <n v="25266129"/>
    <s v="Comedy|Drama|Romance"/>
    <x v="0"/>
    <n v="35000000"/>
    <n v="6.2"/>
  </r>
  <r>
    <s v="Alex Cross "/>
    <s v="Rob Cohen"/>
    <n v="101"/>
    <n v="25863915"/>
    <s v="Action|Crime|Mystery|Thriller"/>
    <x v="0"/>
    <n v="35000000"/>
    <n v="5.0999999999999996"/>
  </r>
  <r>
    <s v="Midnight in the Garden of Good and Evil "/>
    <s v="Clint Eastwood"/>
    <n v="155"/>
    <n v="25078937"/>
    <s v="Crime|Drama|Mystery|Thriller"/>
    <x v="0"/>
    <n v="30000000"/>
    <n v="6.6"/>
  </r>
  <r>
    <s v="Heist "/>
    <s v="Scott Mann"/>
    <n v="93"/>
    <m/>
    <s v="Action|Crime|Thriller"/>
    <x v="0"/>
    <n v="19000000"/>
    <n v="6.1"/>
  </r>
  <r>
    <s v="Nanny McPhee Returns "/>
    <s v="Susanna White"/>
    <n v="109"/>
    <n v="28995450"/>
    <s v="Comedy|Family|Fantasy"/>
    <x v="0"/>
    <n v="35000000"/>
    <n v="6.1"/>
  </r>
  <r>
    <s v="Hoffa "/>
    <s v="Danny DeVito"/>
    <n v="140"/>
    <n v="24276500"/>
    <s v="Biography|Crime|Drama"/>
    <x v="0"/>
    <n v="35000000"/>
    <n v="6.6"/>
  </r>
  <r>
    <s v="The X Files: I Want to Believe "/>
    <s v="Chris Carter"/>
    <n v="108"/>
    <n v="20981633"/>
    <s v="Drama|Mystery|Sci-Fi|Thriller"/>
    <x v="0"/>
    <n v="30000000"/>
    <n v="5.9"/>
  </r>
  <r>
    <s v="Ella Enchanted "/>
    <s v="Tommy O'Haver"/>
    <n v="96"/>
    <n v="22913677"/>
    <s v="Comedy|Family|Fantasy|Romance"/>
    <x v="0"/>
    <n v="35000000"/>
    <n v="6.3"/>
  </r>
  <r>
    <s v="Concussion "/>
    <s v="Peter Landesman"/>
    <n v="123"/>
    <n v="34531832"/>
    <s v="Biography|Drama|Sport"/>
    <x v="0"/>
    <n v="35000000"/>
    <n v="7.1"/>
  </r>
  <r>
    <s v="Abduction "/>
    <s v="John Singleton"/>
    <n v="106"/>
    <n v="28064226"/>
    <s v="Action|Mystery|Thriller"/>
    <x v="0"/>
    <n v="35000000"/>
    <n v="5"/>
  </r>
  <r>
    <s v="Valiant "/>
    <s v="Gary Chapman"/>
    <n v="76"/>
    <n v="19447478"/>
    <s v="Adventure|Animation|Comedy|Family|War"/>
    <x v="0"/>
    <n v="35000000"/>
    <n v="5.6"/>
  </r>
  <r>
    <s v="Wonder Boys "/>
    <s v="Curtis Hanson"/>
    <n v="107"/>
    <n v="19389454"/>
    <s v="Comedy|Drama"/>
    <x v="0"/>
    <n v="55000000"/>
    <n v="7.4"/>
  </r>
  <r>
    <s v="Superhero Movie "/>
    <s v="Craig Mazin"/>
    <n v="82"/>
    <n v="25871834"/>
    <s v="Action|Comedy|Sci-Fi|Thriller"/>
    <x v="0"/>
    <n v="35000000"/>
    <n v="4.5"/>
  </r>
  <r>
    <s v="Broken City "/>
    <s v="Allen Hughes"/>
    <n v="109"/>
    <n v="19692608"/>
    <s v="Crime|Drama|Thriller"/>
    <x v="0"/>
    <n v="35000000"/>
    <n v="6.2"/>
  </r>
  <r>
    <s v="Cursed "/>
    <s v="Wes Craven"/>
    <n v="99"/>
    <n v="19294901"/>
    <s v="Comedy|Horror"/>
    <x v="0"/>
    <n v="35000000"/>
    <n v="5"/>
  </r>
  <r>
    <s v="Premium Rush "/>
    <s v="David Koepp"/>
    <n v="91"/>
    <n v="20275446"/>
    <s v="Action|Crime|Thriller"/>
    <x v="0"/>
    <n v="35000000"/>
    <n v="6.5"/>
  </r>
  <r>
    <s v="Hot Pursuit "/>
    <s v="Anne Fletcher"/>
    <n v="87"/>
    <n v="34507079"/>
    <s v="Action|Comedy|Crime"/>
    <x v="0"/>
    <n v="35000000"/>
    <n v="5.0999999999999996"/>
  </r>
  <r>
    <s v="The Four Feathers "/>
    <s v="Shekhar Kapur"/>
    <n v="125"/>
    <n v="18306166"/>
    <s v="Adventure|Drama|Romance|War"/>
    <x v="0"/>
    <n v="35000000"/>
    <n v="6.5"/>
  </r>
  <r>
    <s v="Parker "/>
    <s v="Taylor Hackford"/>
    <n v="118"/>
    <n v="17609982"/>
    <s v="Action|Crime|Romance|Thriller"/>
    <x v="0"/>
    <n v="35000000"/>
    <n v="6.2"/>
  </r>
  <r>
    <s v="Wimbledon "/>
    <s v="Richard Loncraine"/>
    <n v="98"/>
    <n v="16831505"/>
    <s v="Comedy|Romance|Sport"/>
    <x v="0"/>
    <n v="31000000"/>
    <n v="6.3"/>
  </r>
  <r>
    <s v="Furry Vengeance "/>
    <s v="Roger Kumble"/>
    <n v="92"/>
    <n v="17596256"/>
    <s v="Comedy|Family"/>
    <x v="0"/>
    <n v="35000000"/>
    <n v="3.8"/>
  </r>
  <r>
    <s v="Bait "/>
    <s v="Kimble Rendall"/>
    <n v="93"/>
    <m/>
    <s v="Action|Horror|Sci-Fi"/>
    <x v="0"/>
    <n v="30000000"/>
    <n v="5.2"/>
  </r>
  <r>
    <s v="Krull "/>
    <s v="Peter Yates"/>
    <n v="116"/>
    <m/>
    <s v="Action|Adventure|Fantasy"/>
    <x v="0"/>
    <n v="27000000"/>
    <n v="6"/>
  </r>
  <r>
    <s v="Lions for Lambs "/>
    <s v="Robert Redford"/>
    <n v="92"/>
    <n v="14998070"/>
    <s v="Drama|Thriller|War"/>
    <x v="0"/>
    <n v="35000000"/>
    <n v="6.2"/>
  </r>
  <r>
    <s v="Flight of the Intruder "/>
    <s v="John Milius"/>
    <n v="115"/>
    <n v="14587732"/>
    <s v="Action|Drama|Thriller|War"/>
    <x v="0"/>
    <n v="35000000"/>
    <n v="5.7"/>
  </r>
  <r>
    <s v="Walk Hard: The Dewey Cox Story "/>
    <s v="Jake Kasdan"/>
    <n v="120"/>
    <n v="18317151"/>
    <s v="Comedy|Music"/>
    <x v="0"/>
    <n v="35000000"/>
    <n v="6.7"/>
  </r>
  <r>
    <s v="The Shipping News "/>
    <s v="Lasse Hallström"/>
    <n v="111"/>
    <n v="11405825"/>
    <s v="Drama"/>
    <x v="0"/>
    <n v="35000000"/>
    <n v="6.8"/>
  </r>
  <r>
    <s v="American Outlaws "/>
    <s v="Les Mayfield"/>
    <n v="94"/>
    <n v="13264986"/>
    <s v="Action|Western"/>
    <x v="0"/>
    <n v="35000000"/>
    <n v="6"/>
  </r>
  <r>
    <s v="The Young Victoria "/>
    <s v="Jean-Marc Vallée"/>
    <n v="100"/>
    <n v="10991381"/>
    <s v="Biography|Drama|History|Romance"/>
    <x v="0"/>
    <n v="35000000"/>
    <n v="7.3"/>
  </r>
  <r>
    <s v="Whiteout "/>
    <s v="Dominic Sena"/>
    <n v="101"/>
    <n v="10268846"/>
    <s v="Action|Crime|Mystery|Thriller"/>
    <x v="0"/>
    <n v="35000000"/>
    <n v="5.5"/>
  </r>
  <r>
    <s v="The Tree of Life "/>
    <s v="Terrence Malick"/>
    <n v="139"/>
    <n v="13303319"/>
    <s v="Drama|Fantasy"/>
    <x v="0"/>
    <n v="32000000"/>
    <n v="6.7"/>
  </r>
  <r>
    <s v="Knock Off "/>
    <s v="Hark Tsui"/>
    <n v="91"/>
    <n v="10076136"/>
    <s v="Action|Comedy|Thriller"/>
    <x v="0"/>
    <n v="35000000"/>
    <n v="4.8"/>
  </r>
  <r>
    <s v="Sabotage "/>
    <s v="David Ayer"/>
    <n v="109"/>
    <n v="10499968"/>
    <s v="Action|Crime|Drama|Thriller"/>
    <x v="0"/>
    <n v="35000000"/>
    <n v="5.7"/>
  </r>
  <r>
    <s v="The Order "/>
    <s v="Brian Helgeland"/>
    <n v="102"/>
    <n v="7659747"/>
    <s v="Action|Mystery|Thriller"/>
    <x v="0"/>
    <n v="38000000"/>
    <n v="5.0999999999999996"/>
  </r>
  <r>
    <s v="Punisher: War Zone "/>
    <s v="Lexi Alexander"/>
    <n v="103"/>
    <n v="7948159"/>
    <s v="Action|Crime|Drama|Thriller"/>
    <x v="0"/>
    <n v="35000000"/>
    <n v="6"/>
  </r>
  <r>
    <s v="Zoom "/>
    <s v="Peter Hewitt"/>
    <n v="83"/>
    <n v="11631245"/>
    <s v="Action|Adventure|Family|Sci-Fi"/>
    <x v="0"/>
    <n v="35000000"/>
    <n v="4.2"/>
  </r>
  <r>
    <s v="The Walk "/>
    <s v="Robert Zemeckis"/>
    <n v="123"/>
    <n v="10137502"/>
    <s v="Adventure|Biography|Drama|Thriller"/>
    <x v="0"/>
    <n v="35000000"/>
    <n v="7.4"/>
  </r>
  <r>
    <s v="Warriors of Virtue "/>
    <s v="Ronny Yu"/>
    <n v="101"/>
    <n v="6448817"/>
    <s v="Action|Adventure|Fantasy"/>
    <x v="0"/>
    <n v="35000000"/>
    <n v="4.5999999999999996"/>
  </r>
  <r>
    <s v="A Good Year "/>
    <s v="Ridley Scott"/>
    <n v="117"/>
    <n v="7458269"/>
    <s v="Comedy|Drama|Romance"/>
    <x v="0"/>
    <n v="35000000"/>
    <n v="6.9"/>
  </r>
  <r>
    <s v="Luther             "/>
    <m/>
    <n v="60"/>
    <m/>
    <s v="Crime|Drama|Mystery|Thriller"/>
    <x v="0"/>
    <m/>
    <n v="8.6"/>
  </r>
  <r>
    <s v="Radio Flyer "/>
    <s v="Richard Donner"/>
    <n v="114"/>
    <n v="4651977"/>
    <s v="Drama"/>
    <x v="0"/>
    <n v="35000000"/>
    <n v="6.9"/>
  </r>
  <r>
    <s v="Blood In, Blood Out "/>
    <s v="Taylor Hackford"/>
    <n v="330"/>
    <n v="4496583"/>
    <s v="Crime|Drama"/>
    <x v="0"/>
    <n v="35000000"/>
    <n v="8"/>
  </r>
  <r>
    <s v="Smilla's Sense of Snow "/>
    <s v="Bille August"/>
    <n v="121"/>
    <n v="2221994"/>
    <s v="Action|Drama|Sci-Fi|Thriller"/>
    <x v="0"/>
    <n v="35000000"/>
    <n v="6.4"/>
  </r>
  <r>
    <s v="Femme Fatale "/>
    <s v="Brian De Palma"/>
    <n v="114"/>
    <n v="6592103"/>
    <s v="Crime|Drama|Mystery|Thriller"/>
    <x v="0"/>
    <n v="35000000"/>
    <n v="6.3"/>
  </r>
  <r>
    <s v="Lion of the Desert "/>
    <s v="Moustapha Akkad"/>
    <n v="156"/>
    <m/>
    <s v="Biography|Drama|History|War"/>
    <x v="0"/>
    <n v="35000000"/>
    <n v="8.4"/>
  </r>
  <r>
    <s v="The Horseman on the Roof "/>
    <s v="Jean-Paul Rappeneau"/>
    <n v="135"/>
    <n v="1877179"/>
    <s v="Adventure|Drama|Romance|War"/>
    <x v="3"/>
    <m/>
    <n v="7.1"/>
  </r>
  <r>
    <s v="Ride with the Devil "/>
    <s v="Ang Lee"/>
    <n v="148"/>
    <n v="630779"/>
    <s v="Drama|Romance|War|Western"/>
    <x v="0"/>
    <n v="35000000"/>
    <n v="6.8"/>
  </r>
  <r>
    <s v="Biutiful "/>
    <s v="Alejandro G. Iñárritu"/>
    <n v="148"/>
    <n v="5100937"/>
    <s v="Drama"/>
    <x v="6"/>
    <m/>
    <n v="7.5"/>
  </r>
  <r>
    <s v="The Lovers "/>
    <s v="Roland Joffé"/>
    <n v="109"/>
    <m/>
    <s v="Action|Adventure|Romance|Sci-Fi"/>
    <x v="0"/>
    <m/>
    <n v="4.5"/>
  </r>
  <r>
    <s v="Bandidas "/>
    <s v="Joachim Rønning"/>
    <n v="93"/>
    <m/>
    <s v="Action|Comedy|Crime|Western"/>
    <x v="0"/>
    <n v="32000000"/>
    <n v="5.7"/>
  </r>
  <r>
    <s v="Black Water Transit "/>
    <s v="Tony Kaye"/>
    <m/>
    <m/>
    <s v="Crime|Drama"/>
    <x v="0"/>
    <n v="23000000"/>
    <n v="7.2"/>
  </r>
  <r>
    <s v="The Maze Runner "/>
    <s v="Wes Ball"/>
    <n v="113"/>
    <n v="102413606"/>
    <s v="Action|Mystery|Sci-Fi|Thriller"/>
    <x v="0"/>
    <n v="34000000"/>
    <n v="6.8"/>
  </r>
  <r>
    <s v="Unfinished Business "/>
    <s v="Ken Scott"/>
    <n v="91"/>
    <n v="10214013"/>
    <s v="Comedy"/>
    <x v="0"/>
    <n v="35000000"/>
    <n v="5.4"/>
  </r>
  <r>
    <s v="The Age of Innocence "/>
    <s v="Martin Scorsese"/>
    <n v="139"/>
    <n v="32000000"/>
    <s v="Drama|Romance"/>
    <x v="0"/>
    <n v="30000000"/>
    <n v="7.2"/>
  </r>
  <r>
    <s v="The Fountain "/>
    <s v="Darren Aronofsky"/>
    <n v="96"/>
    <n v="10139254"/>
    <s v="Drama|Sci-Fi"/>
    <x v="0"/>
    <n v="35000000"/>
    <n v="7.3"/>
  </r>
  <r>
    <s v="Chill Factor "/>
    <s v="Hugh Johnson"/>
    <n v="102"/>
    <n v="11227940"/>
    <s v="Action|Adventure|Comedy|Drama|Thriller"/>
    <x v="0"/>
    <n v="34000000"/>
    <n v="5.2"/>
  </r>
  <r>
    <s v="Stolen "/>
    <s v="Simon West"/>
    <n v="96"/>
    <n v="183125"/>
    <s v="Action|Crime|Drama|Thriller"/>
    <x v="0"/>
    <n v="35000000"/>
    <n v="5.5"/>
  </r>
  <r>
    <s v="Ponyo "/>
    <s v="Hayao Miyazaki"/>
    <n v="101"/>
    <n v="15081783"/>
    <s v="Adventure|Animation|Family|Fantasy"/>
    <x v="2"/>
    <n v="34000000"/>
    <n v="7.7"/>
  </r>
  <r>
    <s v="The Longest Ride "/>
    <s v="George Tillman Jr."/>
    <n v="128"/>
    <n v="37432299"/>
    <s v="Drama|Romance"/>
    <x v="0"/>
    <n v="34000000"/>
    <n v="7.1"/>
  </r>
  <r>
    <s v="The Astronaut's Wife "/>
    <s v="Rand Ravich"/>
    <n v="109"/>
    <n v="10654581"/>
    <s v="Drama|Sci-Fi|Thriller"/>
    <x v="0"/>
    <n v="34000000"/>
    <n v="5.3"/>
  </r>
  <r>
    <s v="I Dreamed of Africa "/>
    <s v="Hugh Hudson"/>
    <n v="114"/>
    <n v="6543194"/>
    <s v="Adventure|Drama|Romance"/>
    <x v="0"/>
    <n v="34000000"/>
    <n v="5.6"/>
  </r>
  <r>
    <s v="Playing for Keeps "/>
    <s v="Gabriele Muccino"/>
    <n v="105"/>
    <n v="13101142"/>
    <s v="Comedy|Romance|Sport"/>
    <x v="0"/>
    <n v="35000000"/>
    <n v="5.7"/>
  </r>
  <r>
    <s v="Mandela: Long Walk to Freedom "/>
    <s v="Justin Chadwick"/>
    <n v="141"/>
    <n v="8324748"/>
    <s v="Biography|Drama|History"/>
    <x v="0"/>
    <n v="35000000"/>
    <n v="7.1"/>
  </r>
  <r>
    <s v="Reds "/>
    <s v="Warren Beatty"/>
    <n v="195"/>
    <m/>
    <s v="Biography|Drama|History|Romance"/>
    <x v="0"/>
    <n v="35000000"/>
    <n v="7.5"/>
  </r>
  <r>
    <s v="A Few Good Men "/>
    <s v="Rob Reiner"/>
    <n v="138"/>
    <n v="141340178"/>
    <s v="Drama|Thriller"/>
    <x v="0"/>
    <n v="40000000"/>
    <n v="7.6"/>
  </r>
  <r>
    <s v="Exit Wounds "/>
    <s v="Andrzej Bartkowiak"/>
    <n v="101"/>
    <n v="51758599"/>
    <s v="Action|Comedy|Crime|Drama|Thriller"/>
    <x v="0"/>
    <n v="33000000"/>
    <n v="5.5"/>
  </r>
  <r>
    <s v="Big Momma's House "/>
    <s v="Raja Gosnell"/>
    <n v="99"/>
    <n v="117559438"/>
    <s v="Action|Comedy|Crime"/>
    <x v="0"/>
    <n v="30000000"/>
    <n v="5.0999999999999996"/>
  </r>
  <r>
    <s v="Thunder and the House of Magic "/>
    <s v="Jeremy Degruson"/>
    <n v="85"/>
    <n v="4091"/>
    <s v="Adventure|Animation|Comedy|Family|Fantasy"/>
    <x v="0"/>
    <n v="34000000"/>
    <n v="6.3"/>
  </r>
  <r>
    <s v="The Darkest Hour "/>
    <s v="Chris Gorak"/>
    <n v="89"/>
    <n v="21426805"/>
    <s v="Action|Adventure|Horror|Sci-Fi|Thriller"/>
    <x v="0"/>
    <n v="30000000"/>
    <n v="4.9000000000000004"/>
  </r>
  <r>
    <s v="Step Up Revolution "/>
    <s v="Scott Speer"/>
    <n v="99"/>
    <n v="35057332"/>
    <s v="Drama|Music|Romance"/>
    <x v="0"/>
    <n v="33000000"/>
    <n v="6.5"/>
  </r>
  <r>
    <s v="Snakes on a Plane "/>
    <s v="David R. Ellis"/>
    <n v="105"/>
    <n v="34014398"/>
    <s v="Action|Adventure|Crime|Drama|Thriller"/>
    <x v="0"/>
    <n v="33000000"/>
    <n v="5.6"/>
  </r>
  <r>
    <s v="The Watcher "/>
    <s v="Joe Charbanic"/>
    <n v="97"/>
    <n v="28927720"/>
    <s v="Crime|Horror|Mystery|Thriller"/>
    <x v="0"/>
    <n v="33000000"/>
    <n v="5.3"/>
  </r>
  <r>
    <s v="The Punisher "/>
    <s v="Jonathan Hensleigh"/>
    <n v="140"/>
    <n v="33682273"/>
    <s v="Action|Crime|Drama|Thriller"/>
    <x v="0"/>
    <n v="33000000"/>
    <n v="6.5"/>
  </r>
  <r>
    <s v="Goal! The Dream Begins "/>
    <s v="Danny Cannon"/>
    <n v="118"/>
    <n v="4280577"/>
    <s v="Drama|Romance|Sport"/>
    <x v="0"/>
    <n v="10000000"/>
    <n v="6.8"/>
  </r>
  <r>
    <s v="Safe "/>
    <s v="Boaz Yakin"/>
    <n v="94"/>
    <n v="17120019"/>
    <s v="Action|Crime|Thriller"/>
    <x v="0"/>
    <n v="30000000"/>
    <n v="6.5"/>
  </r>
  <r>
    <s v="Pushing Tin "/>
    <s v="Mike Newell"/>
    <n v="124"/>
    <n v="8406264"/>
    <s v="Comedy|Drama|Romance"/>
    <x v="0"/>
    <n v="38000000"/>
    <n v="6"/>
  </r>
  <r>
    <s v="Star Wars: Episode VI - Return of the Jedi "/>
    <s v="Richard Marquand"/>
    <n v="134"/>
    <n v="309125409"/>
    <s v="Action|Adventure|Fantasy|Sci-Fi"/>
    <x v="0"/>
    <n v="32500000"/>
    <n v="8.4"/>
  </r>
  <r>
    <s v="Doomsday "/>
    <s v="Neil Marshall"/>
    <n v="113"/>
    <n v="10955425"/>
    <s v="Action|Sci-Fi|Thriller"/>
    <x v="0"/>
    <n v="30000000"/>
    <n v="6"/>
  </r>
  <r>
    <s v="The Reader "/>
    <s v="Stephen Daldry"/>
    <n v="124"/>
    <n v="34180954"/>
    <s v="Drama|Romance"/>
    <x v="0"/>
    <n v="32000000"/>
    <n v="7.6"/>
  </r>
  <r>
    <s v="Wanderlust "/>
    <s v="David Wain"/>
    <n v="98"/>
    <n v="17225675"/>
    <s v="Comedy"/>
    <x v="0"/>
    <m/>
    <n v="5.6"/>
  </r>
  <r>
    <s v="Elf "/>
    <s v="Jon Favreau"/>
    <n v="97"/>
    <n v="173381405"/>
    <s v="Comedy|Family|Fantasy|Romance"/>
    <x v="0"/>
    <n v="33000000"/>
    <n v="6.9"/>
  </r>
  <r>
    <s v="Phenomenon "/>
    <s v="Jon Turteltaub"/>
    <n v="123"/>
    <n v="104632573"/>
    <s v="Drama|Fantasy|Romance|Sci-Fi"/>
    <x v="0"/>
    <n v="32000000"/>
    <n v="6.4"/>
  </r>
  <r>
    <s v="Snow Dogs "/>
    <s v="Brian Levant"/>
    <n v="99"/>
    <n v="81150692"/>
    <s v="Adventure|Comedy|Family|Sport"/>
    <x v="0"/>
    <n v="35000000"/>
    <n v="5.0999999999999996"/>
  </r>
  <r>
    <s v="Scrooged "/>
    <s v="Richard Donner"/>
    <n v="101"/>
    <n v="60328558"/>
    <s v="Comedy|Drama|Fantasy"/>
    <x v="0"/>
    <n v="32000000"/>
    <n v="7"/>
  </r>
  <r>
    <s v="Nacho Libre "/>
    <s v="Jared Hess"/>
    <n v="92"/>
    <n v="80197993"/>
    <s v="Comedy|Family|Sport"/>
    <x v="0"/>
    <n v="32000000"/>
    <n v="5.7"/>
  </r>
  <r>
    <s v="Bridesmaids "/>
    <s v="Paul Feig"/>
    <n v="131"/>
    <n v="169076745"/>
    <s v="Comedy|Romance"/>
    <x v="0"/>
    <n v="32500000"/>
    <n v="6.8"/>
  </r>
  <r>
    <s v="This Is the End "/>
    <s v="Evan Goldberg"/>
    <n v="107"/>
    <n v="101470202"/>
    <s v="Comedy|Fantasy"/>
    <x v="0"/>
    <n v="32000000"/>
    <n v="6.7"/>
  </r>
  <r>
    <s v="Stigmata "/>
    <s v="Rupert Wainwright"/>
    <n v="103"/>
    <n v="50041732"/>
    <s v="Horror"/>
    <x v="0"/>
    <n v="29000000"/>
    <n v="6.2"/>
  </r>
  <r>
    <s v="Men of Honor "/>
    <s v="George Tillman Jr."/>
    <n v="129"/>
    <n v="48814909"/>
    <s v="Biography|Drama"/>
    <x v="0"/>
    <n v="32000000"/>
    <n v="7.2"/>
  </r>
  <r>
    <s v="Takers "/>
    <s v="John Luessenhop"/>
    <n v="107"/>
    <n v="57744720"/>
    <s v="Action|Crime|Thriller"/>
    <x v="0"/>
    <n v="20000000"/>
    <n v="6.2"/>
  </r>
  <r>
    <s v="The Big Wedding "/>
    <s v="Justin Zackham"/>
    <n v="89"/>
    <n v="21784432"/>
    <s v="Comedy"/>
    <x v="0"/>
    <n v="35000000"/>
    <n v="5.6"/>
  </r>
  <r>
    <s v="Big Mommas: Like Father, Like Son "/>
    <s v="John Whitesell"/>
    <n v="113"/>
    <n v="37911876"/>
    <s v="Action|Comedy|Crime"/>
    <x v="0"/>
    <n v="32000000"/>
    <n v="4.4000000000000004"/>
  </r>
  <r>
    <s v="Source Code "/>
    <s v="Duncan Jones"/>
    <n v="93"/>
    <n v="54696902"/>
    <s v="Mystery|Sci-Fi|Thriller"/>
    <x v="0"/>
    <n v="32000000"/>
    <n v="7.5"/>
  </r>
  <r>
    <s v="Alive "/>
    <s v="Frank Marshall"/>
    <n v="120"/>
    <n v="36733909"/>
    <s v="Adventure|Biography|Drama|Thriller"/>
    <x v="0"/>
    <n v="32000000"/>
    <n v="7.1"/>
  </r>
  <r>
    <s v="The Number 23 "/>
    <s v="Joel Schumacher"/>
    <n v="98"/>
    <n v="35063732"/>
    <s v="Mystery|Thriller"/>
    <x v="0"/>
    <n v="32000000"/>
    <n v="6.4"/>
  </r>
  <r>
    <s v="The Young and Prodigious T.S. Spivet "/>
    <s v="Jean-Pierre Jeunet"/>
    <n v="105"/>
    <n v="99462"/>
    <s v="Action|Adventure|Drama|Family"/>
    <x v="0"/>
    <n v="33000000"/>
    <n v="7.1"/>
  </r>
  <r>
    <s v="1941 "/>
    <s v="Steven Spielberg"/>
    <n v="142"/>
    <m/>
    <s v="Action|Comedy|War"/>
    <x v="0"/>
    <n v="35000000"/>
    <n v="5.9"/>
  </r>
  <r>
    <s v="Dreamer: Inspired by a True Story "/>
    <s v="John Gatins"/>
    <n v="98"/>
    <n v="32701088"/>
    <s v="Drama|Family|Sport"/>
    <x v="0"/>
    <n v="32000000"/>
    <n v="6.9"/>
  </r>
  <r>
    <s v="A History of Violence "/>
    <s v="David Cronenberg"/>
    <n v="96"/>
    <n v="31493782"/>
    <s v="Crime|Drama|Thriller"/>
    <x v="0"/>
    <n v="32000000"/>
    <n v="7.5"/>
  </r>
  <r>
    <s v="Transporter 2 "/>
    <s v="Louis Leterrier"/>
    <n v="87"/>
    <n v="43095600"/>
    <s v="Action|Crime|Thriller"/>
    <x v="0"/>
    <n v="32000000"/>
    <n v="6.3"/>
  </r>
  <r>
    <s v="The Quick and the Dead "/>
    <s v="Sam Raimi"/>
    <n v="107"/>
    <n v="18636537"/>
    <s v="Action|Thriller|Western"/>
    <x v="0"/>
    <n v="32000000"/>
    <n v="6.4"/>
  </r>
  <r>
    <s v="Laws of Attraction "/>
    <s v="Peter Howitt"/>
    <n v="90"/>
    <n v="17848322"/>
    <s v="Comedy|Romance"/>
    <x v="0"/>
    <n v="28000000"/>
    <n v="5.9"/>
  </r>
  <r>
    <s v="Bringing Out the Dead "/>
    <s v="Martin Scorsese"/>
    <n v="121"/>
    <n v="16640210"/>
    <s v="Drama|Thriller"/>
    <x v="0"/>
    <n v="55000000"/>
    <n v="6.8"/>
  </r>
  <r>
    <s v="Repo Men "/>
    <s v="Miguel Sapochnik"/>
    <n v="119"/>
    <n v="13763130"/>
    <s v="Action|Crime|Sci-Fi|Thriller"/>
    <x v="0"/>
    <n v="32000000"/>
    <n v="6.3"/>
  </r>
  <r>
    <s v="Dragon Wars: D-War "/>
    <s v="Hyung-rae Shim"/>
    <n v="107"/>
    <n v="10956379"/>
    <s v="Action|Drama|Fantasy|Horror|Thriller"/>
    <x v="0"/>
    <n v="35000000"/>
    <n v="3.6"/>
  </r>
  <r>
    <s v="Bogus "/>
    <s v="Norman Jewison"/>
    <n v="110"/>
    <n v="4357000"/>
    <s v="Comedy|Family|Fantasy"/>
    <x v="0"/>
    <n v="30000000"/>
    <n v="5.3"/>
  </r>
  <r>
    <s v="The Incredible Burt Wonderstone "/>
    <s v="Don Scardino"/>
    <n v="100"/>
    <n v="22525921"/>
    <s v="Comedy"/>
    <x v="0"/>
    <n v="30000000"/>
    <n v="5.9"/>
  </r>
  <r>
    <s v="Cats Don't Dance "/>
    <s v="Mark Dindal"/>
    <n v="75"/>
    <n v="3562749"/>
    <s v="Animation|Comedy|Family|Fantasy|Musical"/>
    <x v="0"/>
    <n v="32000000"/>
    <n v="6.9"/>
  </r>
  <r>
    <s v="Cradle Will Rock "/>
    <s v="Tim Robbins"/>
    <n v="132"/>
    <n v="2899970"/>
    <s v="Drama"/>
    <x v="0"/>
    <n v="32000000"/>
    <n v="6.9"/>
  </r>
  <r>
    <s v="The Good German "/>
    <s v="Steven Soderbergh"/>
    <n v="105"/>
    <n v="1304837"/>
    <s v="Drama|Mystery|Thriller"/>
    <x v="0"/>
    <n v="32000000"/>
    <n v="6.1"/>
  </r>
  <r>
    <s v="George and the Dragon "/>
    <s v="Tom Reeve"/>
    <n v="93"/>
    <m/>
    <s v="Action|Adventure|Comedy|Fantasy|Romance"/>
    <x v="0"/>
    <n v="32000000"/>
    <n v="5.7"/>
  </r>
  <r>
    <s v="Apocalypse Now "/>
    <s v="Francis Ford Coppola"/>
    <n v="289"/>
    <n v="78800000"/>
    <s v="Drama|War"/>
    <x v="0"/>
    <n v="31500000"/>
    <n v="8.5"/>
  </r>
  <r>
    <s v="Going the Distance "/>
    <s v="Nanette Burstein"/>
    <n v="102"/>
    <n v="17797316"/>
    <s v="Comedy|Romance"/>
    <x v="0"/>
    <n v="32000000"/>
    <n v="6.3"/>
  </r>
  <r>
    <s v="Mr. Holland's Opus "/>
    <s v="Stephen Herek"/>
    <n v="143"/>
    <n v="82528097"/>
    <s v="Drama|Music"/>
    <x v="0"/>
    <n v="6500000"/>
    <n v="7.3"/>
  </r>
  <r>
    <s v="Criminal "/>
    <s v="Ariel Vromen"/>
    <n v="113"/>
    <n v="14268533"/>
    <s v="Action|Crime|Drama|Mystery|Sci-Fi|Thriller"/>
    <x v="0"/>
    <n v="31500000"/>
    <n v="6.3"/>
  </r>
  <r>
    <s v="Out of Africa "/>
    <s v="Sydney Pollack"/>
    <n v="161"/>
    <n v="87100000"/>
    <s v="Biography|Drama|Romance"/>
    <x v="0"/>
    <n v="31000000"/>
    <n v="7.2"/>
  </r>
  <r>
    <s v="Flight "/>
    <s v="Robert Zemeckis"/>
    <n v="138"/>
    <n v="93749203"/>
    <s v="Drama|Thriller"/>
    <x v="0"/>
    <n v="31000000"/>
    <n v="7.3"/>
  </r>
  <r>
    <s v="Moonraker "/>
    <s v="Lewis Gilbert"/>
    <n v="126"/>
    <n v="62700000"/>
    <s v="Action|Adventure|Sci-Fi|Thriller"/>
    <x v="0"/>
    <n v="34000000"/>
    <n v="6.3"/>
  </r>
  <r>
    <s v="The Grand Budapest Hotel "/>
    <s v="Wes Anderson"/>
    <n v="99"/>
    <n v="59073773"/>
    <s v="Adventure|Comedy|Crime|Drama"/>
    <x v="0"/>
    <n v="25000000"/>
    <n v="8.1"/>
  </r>
  <r>
    <s v="Hearts in Atlantis "/>
    <s v="Scott Hicks"/>
    <n v="101"/>
    <n v="24185781"/>
    <s v="Drama|Mystery"/>
    <x v="0"/>
    <n v="31000000"/>
    <n v="6.9"/>
  </r>
  <r>
    <s v="Arachnophobia "/>
    <s v="Frank Marshall"/>
    <n v="103"/>
    <n v="53133888"/>
    <s v="Comedy|Fantasy|Horror|Thriller"/>
    <x v="0"/>
    <n v="31000000"/>
    <n v="6.3"/>
  </r>
  <r>
    <s v="Frequency "/>
    <s v="Gregory Hoblit"/>
    <n v="118"/>
    <n v="44983704"/>
    <s v="Crime|Drama|Mystery|Sci-Fi|Thriller"/>
    <x v="0"/>
    <n v="31000000"/>
    <n v="7.3"/>
  </r>
  <r>
    <s v="Ghostbusters "/>
    <s v="Paul Feig"/>
    <n v="116"/>
    <n v="118099659"/>
    <s v="Action|Comedy|Fantasy|Sci-Fi"/>
    <x v="0"/>
    <n v="144000000"/>
    <n v="5.5"/>
  </r>
  <r>
    <s v="Vacation "/>
    <s v="John Francis Daley"/>
    <n v="99"/>
    <n v="58879132"/>
    <s v="Adventure|Comedy"/>
    <x v="0"/>
    <n v="31000000"/>
    <n v="6.1"/>
  </r>
  <r>
    <s v="Get Shorty "/>
    <s v="Barry Sonnenfeld"/>
    <n v="105"/>
    <n v="72077000"/>
    <s v="Comedy|Crime|Thriller"/>
    <x v="0"/>
    <n v="30250000"/>
    <n v="6.9"/>
  </r>
  <r>
    <s v="Chicago "/>
    <s v="Rob Marshall"/>
    <n v="113"/>
    <n v="170684505"/>
    <s v="Comedy|Crime|Musical"/>
    <x v="0"/>
    <n v="45000000"/>
    <n v="7.2"/>
  </r>
  <r>
    <s v="Big Daddy "/>
    <s v="Dennis Dugan"/>
    <n v="93"/>
    <n v="163479795"/>
    <s v="Comedy|Drama"/>
    <x v="0"/>
    <n v="34200000"/>
    <n v="6.4"/>
  </r>
  <r>
    <s v="American Pie 2 "/>
    <s v="J.B. Rogers"/>
    <n v="108"/>
    <n v="145096820"/>
    <s v="Comedy"/>
    <x v="0"/>
    <n v="30000000"/>
    <n v="6.4"/>
  </r>
  <r>
    <s v="Toy Story "/>
    <s v="John Lasseter"/>
    <n v="74"/>
    <n v="191796233"/>
    <s v="Adventure|Animation|Comedy|Family|Fantasy"/>
    <x v="0"/>
    <n v="30000000"/>
    <n v="8.3000000000000007"/>
  </r>
  <r>
    <s v="Speed "/>
    <s v="Jan de Bont"/>
    <n v="116"/>
    <n v="121248145"/>
    <s v="Action|Adventure|Crime|Thriller"/>
    <x v="0"/>
    <n v="25000000"/>
    <n v="7.2"/>
  </r>
  <r>
    <s v="The Vow "/>
    <s v="Michael Sucsy"/>
    <n v="104"/>
    <n v="125014030"/>
    <s v="Drama|Romance"/>
    <x v="0"/>
    <n v="30000000"/>
    <n v="6.8"/>
  </r>
  <r>
    <s v="Extraordinary Measures "/>
    <s v="Tom Vaughan"/>
    <n v="106"/>
    <n v="11854694"/>
    <s v="Drama"/>
    <x v="0"/>
    <n v="31000000"/>
    <n v="6.5"/>
  </r>
  <r>
    <s v="Remember the Titans "/>
    <s v="Boaz Yakin"/>
    <n v="120"/>
    <n v="115648585"/>
    <s v="Biography|Drama|Sport"/>
    <x v="0"/>
    <n v="30000000"/>
    <n v="7.8"/>
  </r>
  <r>
    <s v="The Hunt for Red October "/>
    <s v="John McTiernan"/>
    <n v="135"/>
    <n v="122012643"/>
    <s v="Action|Adventure|Thriller"/>
    <x v="0"/>
    <n v="30000000"/>
    <n v="7.6"/>
  </r>
  <r>
    <s v="Lee Daniels' The Butler "/>
    <s v="Lee Daniels"/>
    <n v="132"/>
    <n v="116631310"/>
    <s v="Biography|Drama"/>
    <x v="0"/>
    <n v="30000000"/>
    <n v="7.2"/>
  </r>
  <r>
    <s v="Dodgeball: A True Underdog Story "/>
    <s v="Rawson Marshall Thurber"/>
    <n v="92"/>
    <n v="114324072"/>
    <s v="Comedy|Sport"/>
    <x v="0"/>
    <n v="20000000"/>
    <n v="6.7"/>
  </r>
  <r>
    <s v="The Addams Family "/>
    <s v="Barry Sonnenfeld"/>
    <n v="99"/>
    <n v="113502246"/>
    <s v="Comedy|Fantasy"/>
    <x v="0"/>
    <n v="38000000"/>
    <n v="6.8"/>
  </r>
  <r>
    <s v="Ace Ventura: When Nature Calls "/>
    <s v="Steve Oedekerk"/>
    <n v="90"/>
    <n v="108360000"/>
    <s v="Adventure|Comedy"/>
    <x v="0"/>
    <n v="30000000"/>
    <n v="6.3"/>
  </r>
  <r>
    <s v="The Princess Diaries "/>
    <s v="Garry Marshall"/>
    <n v="111"/>
    <n v="108244774"/>
    <s v="Comedy|Family|Romance"/>
    <x v="0"/>
    <n v="37000000"/>
    <n v="6.2"/>
  </r>
  <r>
    <s v="The First Wives Club "/>
    <s v="Hugh Wilson"/>
    <n v="103"/>
    <n v="105444419"/>
    <s v="Comedy"/>
    <x v="0"/>
    <n v="26000000"/>
    <n v="6.2"/>
  </r>
  <r>
    <s v="Se7en "/>
    <s v="David Fincher"/>
    <n v="127"/>
    <n v="100125340"/>
    <s v="Crime|Drama|Mystery|Thriller"/>
    <x v="0"/>
    <n v="33000000"/>
    <n v="8.6"/>
  </r>
  <r>
    <s v="District 9 "/>
    <s v="Neill Blomkamp"/>
    <n v="112"/>
    <n v="115646235"/>
    <s v="Action|Sci-Fi|Thriller"/>
    <x v="0"/>
    <n v="30000000"/>
    <n v="8"/>
  </r>
  <r>
    <s v="The SpongeBob SquarePants Movie "/>
    <s v="Stephen Hillenburg"/>
    <n v="87"/>
    <n v="85416609"/>
    <s v="Adventure|Animation|Comedy|Family|Fantasy"/>
    <x v="0"/>
    <n v="30000000"/>
    <n v="7"/>
  </r>
  <r>
    <s v="Mystic River "/>
    <s v="Clint Eastwood"/>
    <n v="138"/>
    <n v="90135191"/>
    <s v="Crime|Drama|Mystery|Thriller"/>
    <x v="0"/>
    <n v="25000000"/>
    <n v="8"/>
  </r>
  <r>
    <s v="Million Dollar Baby "/>
    <s v="Clint Eastwood"/>
    <n v="132"/>
    <n v="100422786"/>
    <s v="Drama|Sport"/>
    <x v="0"/>
    <n v="30000000"/>
    <n v="8.1"/>
  </r>
  <r>
    <s v="Analyze This "/>
    <s v="Harold Ramis"/>
    <n v="103"/>
    <n v="106694016"/>
    <s v="Comedy|Crime"/>
    <x v="0"/>
    <n v="30000000"/>
    <n v="6.7"/>
  </r>
  <r>
    <s v="The Notebook "/>
    <s v="Nick Cassavetes"/>
    <n v="123"/>
    <n v="64286"/>
    <s v="Drama|Romance"/>
    <x v="0"/>
    <n v="29000000"/>
    <n v="7.9"/>
  </r>
  <r>
    <s v="27 Dresses "/>
    <s v="Anne Fletcher"/>
    <n v="111"/>
    <n v="76806312"/>
    <s v="Comedy|Romance"/>
    <x v="0"/>
    <n v="30000000"/>
    <n v="6.1"/>
  </r>
  <r>
    <s v="Hannah Montana: The Movie "/>
    <s v="Peter Chelsom"/>
    <n v="102"/>
    <n v="79566871"/>
    <s v="Comedy|Drama|Family|Music|Romance"/>
    <x v="0"/>
    <n v="30000000"/>
    <n v="4.2"/>
  </r>
  <r>
    <s v="Rugrats in Paris: The Movie "/>
    <s v="Stig Bergqvist"/>
    <n v="78"/>
    <n v="76501438"/>
    <s v="Adventure|Animation|Comedy|Family|Romance"/>
    <x v="0"/>
    <n v="30000000"/>
    <n v="6.1"/>
  </r>
  <r>
    <s v="The Prince of Tides "/>
    <s v="Barbra Streisand"/>
    <n v="132"/>
    <n v="74787599"/>
    <s v="Drama|Romance"/>
    <x v="0"/>
    <n v="30000000"/>
    <n v="6.6"/>
  </r>
  <r>
    <s v="Legends of the Fall "/>
    <s v="Edward Zwick"/>
    <n v="133"/>
    <n v="66528842"/>
    <s v="Drama|Romance|War|Western"/>
    <x v="0"/>
    <n v="30000000"/>
    <n v="7.5"/>
  </r>
  <r>
    <s v="Up in the Air "/>
    <s v="Jason Reitman"/>
    <n v="108"/>
    <n v="83813460"/>
    <s v="Drama|Romance"/>
    <x v="0"/>
    <n v="25000000"/>
    <n v="7.4"/>
  </r>
  <r>
    <s v="About Schmidt "/>
    <s v="Alexander Payne"/>
    <n v="125"/>
    <n v="65010106"/>
    <s v="Comedy|Drama"/>
    <x v="0"/>
    <n v="30000000"/>
    <n v="7.2"/>
  </r>
  <r>
    <s v="Warm Bodies "/>
    <s v="Jonathan Levine"/>
    <n v="98"/>
    <n v="66359959"/>
    <s v="Comedy|Horror|Romance"/>
    <x v="0"/>
    <n v="35000000"/>
    <n v="6.9"/>
  </r>
  <r>
    <s v="Looper "/>
    <s v="Rian Johnson"/>
    <n v="119"/>
    <n v="66468315"/>
    <s v="Action|Crime|Drama|Sci-Fi|Thriller"/>
    <x v="0"/>
    <n v="30000000"/>
    <n v="7.4"/>
  </r>
  <r>
    <s v="Down to Earth "/>
    <s v="Chris Weitz"/>
    <n v="87"/>
    <n v="64172251"/>
    <s v="Comedy|Fantasy"/>
    <x v="0"/>
    <n v="30000000"/>
    <n v="5.4"/>
  </r>
  <r>
    <s v="Babe "/>
    <s v="Chris Noonan"/>
    <n v="91"/>
    <n v="66600000"/>
    <s v="Comedy|Drama|Family"/>
    <x v="0"/>
    <n v="30000000"/>
    <n v="6.8"/>
  </r>
  <r>
    <s v="Hope Springs "/>
    <s v="David Frankel"/>
    <n v="100"/>
    <n v="63536011"/>
    <s v="Comedy|Drama|Romance"/>
    <x v="0"/>
    <n v="30000000"/>
    <n v="6.3"/>
  </r>
  <r>
    <s v="Forgetting Sarah Marshall "/>
    <s v="Nicholas Stoller"/>
    <n v="118"/>
    <n v="62877175"/>
    <s v="Comedy|Drama|Romance"/>
    <x v="0"/>
    <n v="30000000"/>
    <n v="7.2"/>
  </r>
  <r>
    <s v="Friday Night Lights             "/>
    <m/>
    <n v="44"/>
    <m/>
    <s v="Drama|Sport"/>
    <x v="0"/>
    <m/>
    <n v="8.6999999999999993"/>
  </r>
  <r>
    <s v="Four Brothers "/>
    <s v="John Singleton"/>
    <n v="109"/>
    <n v="74484168"/>
    <s v="Action|Crime|Drama|Mystery|Thriller"/>
    <x v="0"/>
    <n v="45000000"/>
    <n v="6.9"/>
  </r>
  <r>
    <s v="Baby Mama "/>
    <s v="Michael McCullers"/>
    <n v="99"/>
    <n v="60269340"/>
    <s v="Comedy|Romance"/>
    <x v="0"/>
    <n v="30000000"/>
    <n v="6"/>
  </r>
  <r>
    <s v="Hope Floats "/>
    <s v="Forest Whitaker"/>
    <n v="114"/>
    <n v="60033780"/>
    <s v="Drama|Romance"/>
    <x v="0"/>
    <n v="30000000"/>
    <n v="5.9"/>
  </r>
  <r>
    <s v="Bride Wars "/>
    <s v="Gary Winick"/>
    <n v="89"/>
    <n v="58715510"/>
    <s v="Comedy|Romance"/>
    <x v="0"/>
    <n v="30000000"/>
    <n v="5.4"/>
  </r>
  <r>
    <s v="Without a Paddle "/>
    <s v="Steven Brill"/>
    <n v="95"/>
    <n v="58156435"/>
    <s v="Adventure|Comedy|Mystery"/>
    <x v="0"/>
    <n v="19000000"/>
    <n v="5.9"/>
  </r>
  <r>
    <s v="13 Going on 30 "/>
    <s v="Gary Winick"/>
    <n v="98"/>
    <n v="56044241"/>
    <s v="Comedy|Fantasy|Romance"/>
    <x v="0"/>
    <n v="37000000"/>
    <n v="6.1"/>
  </r>
  <r>
    <s v="Midnight in Paris "/>
    <s v="Woody Allen"/>
    <n v="94"/>
    <n v="56816662"/>
    <s v="Comedy|Fantasy|Romance"/>
    <x v="0"/>
    <n v="17000000"/>
    <n v="7.7"/>
  </r>
  <r>
    <s v="The Nut Job "/>
    <s v="Peter Lepeniotis"/>
    <n v="85"/>
    <n v="64238770"/>
    <s v="Adventure|Animation|Comedy|Family"/>
    <x v="0"/>
    <n v="42000000"/>
    <n v="5.8"/>
  </r>
  <r>
    <s v="Blow "/>
    <s v="Ted Demme"/>
    <n v="124"/>
    <n v="52937130"/>
    <s v="Biography|Crime|Drama"/>
    <x v="0"/>
    <n v="30000000"/>
    <n v="7.6"/>
  </r>
  <r>
    <s v="Message in a Bottle "/>
    <s v="Luis Mandoki"/>
    <n v="131"/>
    <n v="52799004"/>
    <s v="Drama|Romance"/>
    <x v="0"/>
    <n v="55000000"/>
    <n v="6.1"/>
  </r>
  <r>
    <s v="Star Trek V: The Final Frontier "/>
    <s v="William Shatner"/>
    <n v="107"/>
    <n v="55210049"/>
    <s v="Action|Adventure|Sci-Fi|Thriller"/>
    <x v="0"/>
    <n v="27800000"/>
    <n v="5.4"/>
  </r>
  <r>
    <s v="Like Mike "/>
    <s v="John Schultz"/>
    <n v="99"/>
    <n v="51432423"/>
    <s v="Comedy|Family|Fantasy|Sport"/>
    <x v="0"/>
    <n v="30000000"/>
    <n v="5.0999999999999996"/>
  </r>
  <r>
    <s v="Naked Gun 33 1/3: The Final Insult "/>
    <s v="Peter Segal"/>
    <n v="83"/>
    <n v="51109400"/>
    <s v="Comedy|Crime"/>
    <x v="0"/>
    <n v="30000000"/>
    <n v="6.4"/>
  </r>
  <r>
    <s v="A View to a Kill "/>
    <s v="John Glen"/>
    <n v="131"/>
    <n v="50300000"/>
    <s v="Action|Adventure|Thriller"/>
    <x v="0"/>
    <n v="30000000"/>
    <n v="6.3"/>
  </r>
  <r>
    <s v="The Curse of the Were-Rabbit "/>
    <s v="Steve Box"/>
    <n v="85"/>
    <n v="56068547"/>
    <s v="Animation|Comedy|Family|Mystery|Sci-Fi"/>
    <x v="0"/>
    <n v="30000000"/>
    <n v="7.5"/>
  </r>
  <r>
    <s v="P.S. I Love You "/>
    <s v="Richard LaGravenese"/>
    <n v="126"/>
    <n v="53680848"/>
    <s v="Drama|Romance"/>
    <x v="0"/>
    <n v="30000000"/>
    <n v="7.1"/>
  </r>
  <r>
    <s v="Racing Stripes "/>
    <s v="Frederik Du Chau"/>
    <n v="102"/>
    <n v="49186871"/>
    <s v="Adventure|Comedy|Drama|Family|Sport"/>
    <x v="0"/>
    <m/>
    <n v="5.2"/>
  </r>
  <r>
    <s v="Atonement "/>
    <s v="Joe Wright"/>
    <n v="123"/>
    <n v="50921738"/>
    <s v="Drama|Mystery|Romance|War"/>
    <x v="0"/>
    <n v="30000000"/>
    <n v="7.8"/>
  </r>
  <r>
    <s v="Letters to Juliet "/>
    <s v="Gary Winick"/>
    <n v="105"/>
    <n v="53021560"/>
    <s v="Comedy|Drama|Romance"/>
    <x v="0"/>
    <n v="30000000"/>
    <n v="6.5"/>
  </r>
  <r>
    <s v="Black Rain "/>
    <s v="Ridley Scott"/>
    <n v="125"/>
    <n v="45645204"/>
    <s v="Action|Crime|Thriller"/>
    <x v="0"/>
    <n v="30000000"/>
    <n v="6.6"/>
  </r>
  <r>
    <s v="The Three Stooges "/>
    <s v="Bobby Farrelly"/>
    <n v="92"/>
    <n v="44328238"/>
    <s v="Comedy"/>
    <x v="0"/>
    <m/>
    <n v="5.0999999999999996"/>
  </r>
  <r>
    <s v="Corpse Bride "/>
    <s v="Tim Burton"/>
    <n v="77"/>
    <n v="53337608"/>
    <s v="Animation|Drama|Family|Fantasy|Musical|Romance"/>
    <x v="0"/>
    <n v="40000000"/>
    <n v="7.4"/>
  </r>
  <r>
    <s v="Glory Road "/>
    <s v="James Gartner"/>
    <n v="118"/>
    <n v="42643187"/>
    <s v="Biography|Drama|Sport"/>
    <x v="0"/>
    <m/>
    <n v="7.2"/>
  </r>
  <r>
    <s v="Sicario "/>
    <s v="Denis Villeneuve"/>
    <n v="121"/>
    <n v="46875468"/>
    <s v="Action|Crime|Drama|Mystery|Thriller"/>
    <x v="0"/>
    <n v="30000000"/>
    <n v="7.6"/>
  </r>
  <r>
    <s v="Southpaw "/>
    <s v="Antoine Fuqua"/>
    <n v="124"/>
    <n v="52418902"/>
    <s v="Drama|Sport"/>
    <x v="0"/>
    <n v="30000000"/>
    <n v="7.5"/>
  </r>
  <r>
    <s v="Drag Me to Hell "/>
    <s v="Sam Raimi"/>
    <n v="99"/>
    <n v="42057340"/>
    <s v="Horror|Thriller"/>
    <x v="0"/>
    <n v="30000000"/>
    <n v="6.6"/>
  </r>
  <r>
    <s v="The Age of Adaline "/>
    <s v="Lee Toland Krieger"/>
    <n v="112"/>
    <n v="42478175"/>
    <s v="Drama|Fantasy|Romance"/>
    <x v="0"/>
    <n v="25000000"/>
    <n v="7.2"/>
  </r>
  <r>
    <s v="Secondhand Lions "/>
    <s v="Tim McCanlies"/>
    <n v="111"/>
    <n v="41407470"/>
    <s v="Comedy|Drama|Family"/>
    <x v="0"/>
    <n v="30000000"/>
    <n v="7.6"/>
  </r>
  <r>
    <s v="Step Up 3D "/>
    <s v="Jon M. Chu"/>
    <n v="107"/>
    <n v="42385520"/>
    <s v="Drama|Music|Romance"/>
    <x v="0"/>
    <n v="30000000"/>
    <n v="6.2"/>
  </r>
  <r>
    <s v="Blue Crush "/>
    <s v="John Stockwell"/>
    <n v="104"/>
    <n v="40118420"/>
    <s v="Drama|Romance|Sport"/>
    <x v="0"/>
    <n v="30000000"/>
    <n v="5.6"/>
  </r>
  <r>
    <s v="Stranger Than Fiction "/>
    <s v="Marc Forster"/>
    <n v="113"/>
    <n v="40137776"/>
    <s v="Comedy|Drama|Fantasy|Romance"/>
    <x v="0"/>
    <n v="38000000"/>
    <n v="7.6"/>
  </r>
  <r>
    <s v="30 Days of Night "/>
    <s v="David Slade"/>
    <n v="113"/>
    <n v="39568996"/>
    <s v="Horror"/>
    <x v="0"/>
    <n v="32000000"/>
    <n v="6.6"/>
  </r>
  <r>
    <s v="The Cabin in the Woods "/>
    <s v="Drew Goddard"/>
    <n v="95"/>
    <n v="42043633"/>
    <s v="Fantasy|Horror|Mystery|Thriller"/>
    <x v="0"/>
    <n v="30000000"/>
    <n v="7"/>
  </r>
  <r>
    <s v="Meet the Spartans "/>
    <s v="Jason Friedberg"/>
    <n v="86"/>
    <n v="38232624"/>
    <s v="Comedy"/>
    <x v="0"/>
    <n v="30000000"/>
    <n v="2.7"/>
  </r>
  <r>
    <s v="Midnight Run "/>
    <s v="Martin Brest"/>
    <n v="126"/>
    <n v="38413606"/>
    <s v="Action|Comedy|Crime|Thriller"/>
    <x v="0"/>
    <n v="30000000"/>
    <n v="7.6"/>
  </r>
  <r>
    <s v="The Running Man "/>
    <s v="Paul Michael Glaser"/>
    <n v="101"/>
    <n v="38122105"/>
    <s v="Action|Crime|Sci-Fi|Thriller"/>
    <x v="0"/>
    <n v="27000000"/>
    <n v="6.6"/>
  </r>
  <r>
    <s v="Little Shop of Horrors "/>
    <s v="Frank Oz"/>
    <n v="102"/>
    <n v="38747385"/>
    <s v="Comedy|Horror|Musical|Sci-Fi"/>
    <x v="0"/>
    <n v="25000000"/>
    <n v="6.9"/>
  </r>
  <r>
    <s v="Hanna "/>
    <s v="Joe Wright"/>
    <n v="111"/>
    <n v="40247512"/>
    <s v="Action|Drama|Thriller"/>
    <x v="0"/>
    <n v="30000000"/>
    <n v="6.8"/>
  </r>
  <r>
    <s v="The Family             "/>
    <m/>
    <n v="60"/>
    <m/>
    <s v="Drama|Mystery"/>
    <x v="0"/>
    <m/>
    <n v="7.5"/>
  </r>
  <r>
    <s v="Mortal Kombat: Annihilation "/>
    <s v="John R. Leonetti"/>
    <n v="95"/>
    <n v="35927406"/>
    <s v="Action|Adventure|Fantasy|Sci-Fi|Thriller"/>
    <x v="0"/>
    <n v="30000000"/>
    <n v="3.7"/>
  </r>
  <r>
    <s v="Larry Crowne "/>
    <s v="Tom Hanks"/>
    <n v="98"/>
    <n v="35565975"/>
    <s v="Comedy|Drama|Romance"/>
    <x v="0"/>
    <n v="30000000"/>
    <n v="6.1"/>
  </r>
  <r>
    <s v="Carrie "/>
    <s v="Kimberly Peirce"/>
    <n v="100"/>
    <n v="35266619"/>
    <s v="Drama|Fantasy|Horror"/>
    <x v="0"/>
    <n v="30000000"/>
    <n v="5.9"/>
  </r>
  <r>
    <s v="Take the Lead "/>
    <s v="Liz Friedlander"/>
    <n v="118"/>
    <n v="34703228"/>
    <s v="Drama|Music"/>
    <x v="0"/>
    <n v="30000000"/>
    <n v="6.7"/>
  </r>
  <r>
    <s v="Entourage             "/>
    <m/>
    <n v="28"/>
    <m/>
    <s v="Comedy|Drama"/>
    <x v="0"/>
    <m/>
    <n v="8.5"/>
  </r>
  <r>
    <s v="Gridiron Gang "/>
    <s v="Phil Joanou"/>
    <n v="125"/>
    <n v="38432823"/>
    <s v="Crime|Drama|Sport"/>
    <x v="0"/>
    <n v="30000000"/>
    <n v="6.9"/>
  </r>
  <r>
    <s v="What's the Worst That Could Happen? "/>
    <s v="Sam Weisman"/>
    <n v="94"/>
    <n v="32095318"/>
    <s v="Comedy|Crime"/>
    <x v="0"/>
    <n v="45000000"/>
    <n v="5.5"/>
  </r>
  <r>
    <s v="9 "/>
    <s v="Shane Acker"/>
    <n v="79"/>
    <n v="31743332"/>
    <s v="Action|Adventure|Animation|Drama|Mystery|Sci-Fi|Thriller"/>
    <x v="0"/>
    <n v="30000000"/>
    <n v="7.1"/>
  </r>
  <r>
    <s v="Side Effects "/>
    <s v="Steven Soderbergh"/>
    <n v="106"/>
    <n v="32154410"/>
    <s v="Crime|Drama|Thriller"/>
    <x v="0"/>
    <n v="30000000"/>
    <n v="7.1"/>
  </r>
  <r>
    <s v="The Prince and Me "/>
    <s v="Martha Coolidge"/>
    <n v="111"/>
    <n v="28165882"/>
    <s v="Comedy|Family|Romance"/>
    <x v="0"/>
    <m/>
    <n v="5.9"/>
  </r>
  <r>
    <s v="Winnie the Pooh "/>
    <s v="Stephen J. Anderson"/>
    <n v="63"/>
    <n v="26687172"/>
    <s v="Adventure|Animation|Comedy|Family|Musical"/>
    <x v="0"/>
    <n v="30000000"/>
    <n v="7.3"/>
  </r>
  <r>
    <s v="Dumb and Dumberer: When Harry Met Lloyd "/>
    <s v="Troy Miller"/>
    <n v="85"/>
    <n v="26096584"/>
    <s v="Comedy"/>
    <x v="0"/>
    <n v="19000000"/>
    <n v="3.4"/>
  </r>
  <r>
    <s v="Bulworth "/>
    <s v="Warren Beatty"/>
    <n v="108"/>
    <n v="26525834"/>
    <s v="Comedy|Drama|Romance"/>
    <x v="0"/>
    <n v="30000000"/>
    <n v="6.8"/>
  </r>
  <r>
    <s v="Get on Up "/>
    <s v="Tate Taylor"/>
    <n v="139"/>
    <n v="30513940"/>
    <s v="Biography|Drama|Music"/>
    <x v="0"/>
    <n v="30000000"/>
    <n v="6.9"/>
  </r>
  <r>
    <s v="One True Thing "/>
    <s v="Carl Franklin"/>
    <n v="127"/>
    <n v="23209440"/>
    <s v="Drama"/>
    <x v="0"/>
    <n v="30000000"/>
    <n v="7"/>
  </r>
  <r>
    <s v="Virtuosity "/>
    <s v="Brett Leonard"/>
    <n v="106"/>
    <n v="24048000"/>
    <s v="Action|Crime|Sci-Fi|Thriller"/>
    <x v="0"/>
    <n v="30000000"/>
    <n v="5.5"/>
  </r>
  <r>
    <s v="My Super Ex-Girlfriend "/>
    <s v="Ivan Reitman"/>
    <n v="95"/>
    <n v="22526144"/>
    <s v="Comedy|Romance|Sci-Fi"/>
    <x v="0"/>
    <n v="30000000"/>
    <n v="5.0999999999999996"/>
  </r>
  <r>
    <s v="Deliver Us from Evil "/>
    <s v="Scott Derrickson"/>
    <n v="118"/>
    <n v="30523568"/>
    <s v="Horror|Mystery|Thriller"/>
    <x v="0"/>
    <n v="30000000"/>
    <n v="6.2"/>
  </r>
  <r>
    <s v="Sanctum "/>
    <s v="Alister Grierson"/>
    <n v="108"/>
    <n v="23070045"/>
    <s v="Adventure|Drama|Thriller"/>
    <x v="0"/>
    <n v="30000000"/>
    <n v="5.9"/>
  </r>
  <r>
    <s v="Little Black Book "/>
    <s v="Nick Hurran"/>
    <n v="105"/>
    <n v="20422207"/>
    <s v="Comedy|Drama|Romance"/>
    <x v="0"/>
    <n v="35000000"/>
    <n v="5.2"/>
  </r>
  <r>
    <s v="The Five-Year Engagement "/>
    <s v="Nicholas Stoller"/>
    <n v="131"/>
    <n v="28644770"/>
    <s v="Comedy|Romance"/>
    <x v="0"/>
    <n v="30000000"/>
    <n v="6.2"/>
  </r>
  <r>
    <s v="Mr 3000 "/>
    <s v="Charles Stone III"/>
    <n v="104"/>
    <n v="21800302"/>
    <s v="Comedy|Drama|Romance|Sport"/>
    <x v="0"/>
    <n v="30000000"/>
    <n v="5.5"/>
  </r>
  <r>
    <s v="The Next Three Days "/>
    <s v="Paul Haggis"/>
    <n v="133"/>
    <n v="21129348"/>
    <s v="Crime|Drama|Romance|Thriller"/>
    <x v="0"/>
    <n v="35000000"/>
    <n v="7.4"/>
  </r>
  <r>
    <s v="Ultraviolet "/>
    <s v="Kurt Wimmer"/>
    <n v="94"/>
    <n v="18500966"/>
    <s v="Action|Horror|Sci-Fi|Thriller"/>
    <x v="0"/>
    <n v="30000000"/>
    <n v="4.4000000000000004"/>
  </r>
  <r>
    <s v="Assault on Precinct 13 "/>
    <s v="Jean-François Richet"/>
    <n v="109"/>
    <n v="19976073"/>
    <s v="Action|Crime|Drama|Thriller"/>
    <x v="0"/>
    <n v="20000000"/>
    <n v="6.3"/>
  </r>
  <r>
    <s v="The Replacement Killers "/>
    <s v="Antoine Fuqua"/>
    <n v="96"/>
    <n v="18967571"/>
    <s v="Action|Crime|Thriller"/>
    <x v="0"/>
    <n v="30000000"/>
    <n v="6.1"/>
  </r>
  <r>
    <s v="Fled "/>
    <s v="Kevin Hooks"/>
    <n v="105"/>
    <n v="17100000"/>
    <s v="Action|Adventure|Crime|Drama|Romance"/>
    <x v="0"/>
    <n v="25000000"/>
    <n v="5.3"/>
  </r>
  <r>
    <s v="Eight Legged Freaks "/>
    <s v="Ellory Elkayem"/>
    <n v="99"/>
    <n v="17266505"/>
    <s v="Action|Comedy|Horror"/>
    <x v="0"/>
    <n v="30000000"/>
    <n v="5.4"/>
  </r>
  <r>
    <s v="Love &amp; Other Drugs "/>
    <s v="Edward Zwick"/>
    <n v="112"/>
    <n v="32357532"/>
    <s v="Comedy|Drama|Romance"/>
    <x v="0"/>
    <n v="30000000"/>
    <n v="6.7"/>
  </r>
  <r>
    <s v="88 Minutes "/>
    <s v="Jon Avnet"/>
    <n v="108"/>
    <n v="16930884"/>
    <s v="Crime|Drama|Mystery|Thriller"/>
    <x v="0"/>
    <n v="30000000"/>
    <n v="5.9"/>
  </r>
  <r>
    <s v="North Country "/>
    <s v="Niki Caro"/>
    <n v="126"/>
    <n v="18324242"/>
    <s v="Drama"/>
    <x v="0"/>
    <n v="35000000"/>
    <n v="7.3"/>
  </r>
  <r>
    <s v="The Whole Ten Yards "/>
    <s v="Howard Deutch"/>
    <n v="98"/>
    <n v="16323969"/>
    <s v="Comedy|Crime|Thriller"/>
    <x v="0"/>
    <n v="40000000"/>
    <n v="5.5"/>
  </r>
  <r>
    <s v="Splice "/>
    <s v="Vincenzo Natali"/>
    <n v="104"/>
    <n v="16999046"/>
    <s v="Drama|Horror|Sci-Fi"/>
    <x v="0"/>
    <n v="26000000"/>
    <n v="5.8"/>
  </r>
  <r>
    <s v="Howard the Duck "/>
    <s v="Willard Huyck"/>
    <n v="110"/>
    <n v="16295774"/>
    <s v="Action|Adventure|Comedy|Romance|Sci-Fi"/>
    <x v="0"/>
    <n v="35000000"/>
    <n v="4.5999999999999996"/>
  </r>
  <r>
    <s v="Pride and Glory "/>
    <s v="Gavin O'Connor"/>
    <n v="130"/>
    <n v="15709385"/>
    <s v="Crime|Drama|Thriller"/>
    <x v="0"/>
    <n v="30000000"/>
    <n v="6.7"/>
  </r>
  <r>
    <s v="The Cave "/>
    <s v="Bruce Hunt"/>
    <n v="93"/>
    <n v="14888028"/>
    <s v="Adventure|Horror|Thriller"/>
    <x v="0"/>
    <n v="30000000"/>
    <n v="5.0999999999999996"/>
  </r>
  <r>
    <s v="Alex &amp; Emma "/>
    <s v="Rob Reiner"/>
    <n v="96"/>
    <n v="14208384"/>
    <s v="Comedy|Romance"/>
    <x v="0"/>
    <n v="30000000"/>
    <n v="5.6"/>
  </r>
  <r>
    <s v="Wicker Park "/>
    <s v="Paul McGuigan"/>
    <n v="114"/>
    <n v="12831121"/>
    <s v="Drama|Mystery|Romance|Thriller"/>
    <x v="0"/>
    <n v="30000000"/>
    <n v="7"/>
  </r>
  <r>
    <s v="Fright Night "/>
    <s v="Craig Gillespie"/>
    <n v="106"/>
    <n v="18298649"/>
    <s v="Comedy|Horror"/>
    <x v="0"/>
    <n v="30000000"/>
    <n v="6.4"/>
  </r>
  <r>
    <s v="The New World "/>
    <s v="Terrence Malick"/>
    <n v="150"/>
    <n v="12712093"/>
    <s v="Biography|Drama|History|Romance"/>
    <x v="0"/>
    <n v="30000000"/>
    <n v="6.7"/>
  </r>
  <r>
    <s v="Wing Commander "/>
    <s v="Chris Roberts"/>
    <n v="100"/>
    <n v="11576087"/>
    <s v="Action|Adventure|Sci-Fi"/>
    <x v="0"/>
    <n v="30000000"/>
    <n v="4.0999999999999996"/>
  </r>
  <r>
    <s v="In Dreams "/>
    <s v="Neil Jordan"/>
    <n v="100"/>
    <n v="11900000"/>
    <s v="Drama|Fantasy|Thriller"/>
    <x v="0"/>
    <n v="30000000"/>
    <n v="5.5"/>
  </r>
  <r>
    <s v="Dragonball: Evolution "/>
    <s v="James Wong"/>
    <n v="100"/>
    <n v="9353573"/>
    <s v="Action|Adventure|Fantasy|Sci-Fi|Thriller"/>
    <x v="0"/>
    <n v="45000000"/>
    <n v="2.7"/>
  </r>
  <r>
    <s v="The Last Stand "/>
    <s v="Jee-woon Kim"/>
    <n v="107"/>
    <n v="12026670"/>
    <s v="Action|Crime|Thriller"/>
    <x v="0"/>
    <n v="45000000"/>
    <n v="6.4"/>
  </r>
  <r>
    <s v="Godsend "/>
    <s v="Nick Hamm"/>
    <n v="102"/>
    <n v="14334645"/>
    <s v="Drama|Horror|Sci-Fi|Thriller"/>
    <x v="0"/>
    <n v="25000000"/>
    <n v="4.8"/>
  </r>
  <r>
    <s v="Chasing Liberty "/>
    <s v="Andy Cadiff"/>
    <n v="101"/>
    <n v="12189514"/>
    <s v="Comedy|Romance"/>
    <x v="0"/>
    <n v="23000000"/>
    <n v="6.1"/>
  </r>
  <r>
    <s v="Hoodwinked Too! Hood vs. Evil "/>
    <s v="Mike Disa"/>
    <n v="86"/>
    <n v="10134754"/>
    <s v="Animation|Comedy|Family"/>
    <x v="0"/>
    <n v="30000000"/>
    <n v="4.8"/>
  </r>
  <r>
    <s v="An Unfinished Life "/>
    <s v="Lasse Hallström"/>
    <n v="108"/>
    <n v="8535575"/>
    <s v="Drama"/>
    <x v="0"/>
    <n v="30000000"/>
    <n v="7"/>
  </r>
  <r>
    <s v="The Imaginarium of Doctor Parnassus "/>
    <s v="Terry Gilliam"/>
    <n v="123"/>
    <n v="7689458"/>
    <s v="Adventure|Fantasy|Mystery"/>
    <x v="0"/>
    <n v="40000000"/>
    <n v="6.8"/>
  </r>
  <r>
    <s v="Barney's Version "/>
    <s v="Richard J. Lewis"/>
    <n v="134"/>
    <n v="7501404"/>
    <s v="Comedy|Drama"/>
    <x v="0"/>
    <m/>
    <n v="7.3"/>
  </r>
  <r>
    <s v="Trapped             "/>
    <m/>
    <n v="511"/>
    <m/>
    <s v="Crime|Drama|Thriller"/>
    <x v="14"/>
    <m/>
    <n v="8.1999999999999993"/>
  </r>
  <r>
    <s v="Runner Runner "/>
    <s v="Brad Furman"/>
    <n v="88"/>
    <n v="19316646"/>
    <s v="Crime|Thriller"/>
    <x v="0"/>
    <n v="30000000"/>
    <n v="5.6"/>
  </r>
  <r>
    <s v="Antitrust "/>
    <s v="Peter Howitt"/>
    <n v="109"/>
    <n v="10965209"/>
    <s v="Action|Crime|Drama|Thriller"/>
    <x v="0"/>
    <n v="30000000"/>
    <n v="6.1"/>
  </r>
  <r>
    <s v="Glory "/>
    <s v="Edward Zwick"/>
    <n v="122"/>
    <n v="26830000"/>
    <s v="Drama|History|War"/>
    <x v="0"/>
    <n v="18000000"/>
    <n v="7.9"/>
  </r>
  <r>
    <s v="Once Upon a Time in America "/>
    <s v="Sergio Leone"/>
    <n v="251"/>
    <n v="5300000"/>
    <s v="Crime|Drama"/>
    <x v="0"/>
    <n v="30000000"/>
    <n v="8.4"/>
  </r>
  <r>
    <s v="Dead Man Down "/>
    <s v="Niels Arden Oplev"/>
    <n v="118"/>
    <n v="10880926"/>
    <s v="Action|Crime|Drama|Thriller"/>
    <x v="0"/>
    <n v="30000000"/>
    <n v="6.5"/>
  </r>
  <r>
    <s v="The Merchant of Venice "/>
    <s v="Michael Radford"/>
    <n v="131"/>
    <n v="3752725"/>
    <s v="Drama|Romance"/>
    <x v="0"/>
    <n v="18000000"/>
    <n v="7.1"/>
  </r>
  <r>
    <s v="The Good Thief "/>
    <s v="Neil Jordan"/>
    <n v="109"/>
    <n v="3517797"/>
    <s v="Action|Crime|Drama|Romance|Thriller"/>
    <x v="0"/>
    <n v="25000000"/>
    <n v="6.6"/>
  </r>
  <r>
    <s v="Supercross "/>
    <s v="Steve Boyum"/>
    <n v="80"/>
    <n v="3101301"/>
    <s v="Action|Drama|Romance|Sport"/>
    <x v="0"/>
    <m/>
    <n v="4"/>
  </r>
  <r>
    <s v="Miss Potter "/>
    <s v="Chris Noonan"/>
    <n v="88"/>
    <n v="2975649"/>
    <s v="Biography|Drama|Romance"/>
    <x v="0"/>
    <n v="30000000"/>
    <n v="7"/>
  </r>
  <r>
    <s v="The Promise "/>
    <s v="Kaige Chen"/>
    <n v="103"/>
    <n v="668171"/>
    <s v="Action|Drama|Fantasy"/>
    <x v="4"/>
    <n v="60000000"/>
    <n v="5.6"/>
  </r>
  <r>
    <s v="DOA: Dead or Alive "/>
    <s v="Corey Yuen"/>
    <n v="87"/>
    <n v="480314"/>
    <s v="Action|Adventure"/>
    <x v="0"/>
    <n v="21000000"/>
    <n v="4.8"/>
  </r>
  <r>
    <s v="The Assassination of Jesse James by the Coward Robert Ford "/>
    <s v="Andrew Dominik"/>
    <n v="160"/>
    <n v="3904982"/>
    <s v="Biography|Crime|Drama|History|Western"/>
    <x v="0"/>
    <n v="30000000"/>
    <n v="7.5"/>
  </r>
  <r>
    <s v="1911 "/>
    <s v="Li Zhang"/>
    <n v="121"/>
    <n v="127437"/>
    <s v="Action|Adventure|Drama|History|War"/>
    <x v="4"/>
    <n v="18000000"/>
    <n v="6"/>
  </r>
  <r>
    <s v="Little Nicholas "/>
    <s v="Laurent Tirard"/>
    <n v="91"/>
    <m/>
    <s v="Comedy|Family"/>
    <x v="3"/>
    <m/>
    <n v="7.2"/>
  </r>
  <r>
    <s v="Wild Card "/>
    <s v="Simon West"/>
    <n v="92"/>
    <m/>
    <s v="Action|Crime|Drama|Thriller"/>
    <x v="0"/>
    <n v="30000000"/>
    <n v="5.6"/>
  </r>
  <r>
    <s v="Machine Gun Preacher "/>
    <s v="Marc Forster"/>
    <n v="129"/>
    <n v="537580"/>
    <s v="Action|Biography|Crime|Drama"/>
    <x v="0"/>
    <n v="30000000"/>
    <n v="6.8"/>
  </r>
  <r>
    <s v="Animals United "/>
    <s v="Reinhard Klooss"/>
    <n v="93"/>
    <m/>
    <s v="Animation|Comedy|Family"/>
    <x v="15"/>
    <m/>
    <n v="4.9000000000000004"/>
  </r>
  <r>
    <s v="The Color of Freedom "/>
    <s v="Bille August"/>
    <n v="118"/>
    <m/>
    <s v="Biography|Drama|History"/>
    <x v="0"/>
    <n v="30000000"/>
    <n v="7.1"/>
  </r>
  <r>
    <s v="United Passions "/>
    <s v="Frédéric Auburtin"/>
    <n v="110"/>
    <m/>
    <s v="Drama|History|Sport"/>
    <x v="0"/>
    <n v="24000000"/>
    <n v="2"/>
  </r>
  <r>
    <s v="Grace of Monaco "/>
    <s v="Olivier Dahan"/>
    <n v="103"/>
    <m/>
    <s v="Biography|Drama|Romance"/>
    <x v="0"/>
    <n v="30000000"/>
    <n v="5.7"/>
  </r>
  <r>
    <s v="A Warrior's Tail "/>
    <s v="Maksim Fadeev"/>
    <n v="85"/>
    <m/>
    <s v="Adventure|Animation|Fantasy"/>
    <x v="9"/>
    <n v="30000000"/>
    <n v="4.0999999999999996"/>
  </r>
  <r>
    <s v="Ripley's Game "/>
    <s v="Liliana Cavani"/>
    <n v="110"/>
    <m/>
    <s v="Crime|Drama|Mystery|Thriller"/>
    <x v="0"/>
    <n v="30000000"/>
    <n v="6.7"/>
  </r>
  <r>
    <s v="Sausage Party "/>
    <s v="Greg Tiernan"/>
    <n v="89"/>
    <m/>
    <s v="Adventure|Animation|Comedy|Fantasy"/>
    <x v="0"/>
    <n v="19000000"/>
    <n v="7.5"/>
  </r>
  <r>
    <s v="Pitch Perfect 2 "/>
    <s v="Elizabeth Banks"/>
    <n v="115"/>
    <n v="183436380"/>
    <s v="Comedy|Music"/>
    <x v="0"/>
    <n v="29000000"/>
    <n v="6.5"/>
  </r>
  <r>
    <s v="Walk the Line "/>
    <s v="James Mangold"/>
    <n v="153"/>
    <n v="119518352"/>
    <s v="Biography|Drama|Music|Romance"/>
    <x v="0"/>
    <n v="28000000"/>
    <n v="7.9"/>
  </r>
  <r>
    <s v="12 Monkeys             "/>
    <m/>
    <n v="42"/>
    <m/>
    <s v="Adventure|Drama|Mystery|Sci-Fi|Thriller"/>
    <x v="0"/>
    <m/>
    <n v="7.6"/>
  </r>
  <r>
    <s v="Keeping the Faith "/>
    <s v="Edward Norton"/>
    <n v="128"/>
    <n v="37036404"/>
    <s v="Comedy|Drama|Romance"/>
    <x v="0"/>
    <n v="30000000"/>
    <n v="6.4"/>
  </r>
  <r>
    <s v="The Borrowers "/>
    <s v="Peter Hewitt"/>
    <n v="89"/>
    <n v="22359293"/>
    <s v="Adventure|Comedy|Family|Fantasy"/>
    <x v="0"/>
    <n v="29000000"/>
    <n v="5.8"/>
  </r>
  <r>
    <s v="Frost/Nixon "/>
    <s v="Ron Howard"/>
    <n v="122"/>
    <n v="18593156"/>
    <s v="Drama"/>
    <x v="0"/>
    <n v="35000000"/>
    <n v="7.7"/>
  </r>
  <r>
    <s v="Confessions of a Dangerous Mind "/>
    <s v="George Clooney"/>
    <n v="113"/>
    <m/>
    <s v="Biography|Comedy|Crime|Drama|Romance|Thriller"/>
    <x v="0"/>
    <n v="29000000"/>
    <n v="7.1"/>
  </r>
  <r>
    <s v="Serving Sara "/>
    <s v="Reginald Hudlin"/>
    <n v="99"/>
    <n v="16930185"/>
    <s v="Comedy|Romance"/>
    <x v="0"/>
    <n v="29000000"/>
    <n v="5.3"/>
  </r>
  <r>
    <s v="The Boss "/>
    <s v="Ben Falcone"/>
    <n v="99"/>
    <n v="63034755"/>
    <s v="Comedy"/>
    <x v="0"/>
    <n v="29000000"/>
    <n v="5.3"/>
  </r>
  <r>
    <s v="Cry Freedom "/>
    <s v="Richard Attenborough"/>
    <n v="147"/>
    <n v="5899797"/>
    <s v="Biography|Drama|History"/>
    <x v="0"/>
    <n v="29000000"/>
    <n v="7.5"/>
  </r>
  <r>
    <s v="Mumford "/>
    <s v="Lawrence Kasdan"/>
    <n v="112"/>
    <n v="4554569"/>
    <s v="Comedy|Drama"/>
    <x v="0"/>
    <n v="28000000"/>
    <n v="6.9"/>
  </r>
  <r>
    <s v="Seed of Chucky "/>
    <s v="Don Mancini"/>
    <n v="88"/>
    <n v="17016190"/>
    <s v="Comedy|Fantasy|Horror|Thriller"/>
    <x v="0"/>
    <n v="12000000"/>
    <n v="4.9000000000000004"/>
  </r>
  <r>
    <s v="The Jacket "/>
    <s v="John Maybury"/>
    <n v="94"/>
    <n v="6301131"/>
    <s v="Drama|Mystery|Sci-Fi|Thriller"/>
    <x v="0"/>
    <n v="29000000"/>
    <n v="7.1"/>
  </r>
  <r>
    <s v="Aladdin "/>
    <s v="Ron Clements"/>
    <n v="90"/>
    <n v="217350219"/>
    <s v="Adventure|Animation|Comedy|Family|Fantasy|Musical|Romance"/>
    <x v="0"/>
    <n v="28000000"/>
    <n v="8"/>
  </r>
  <r>
    <s v="Straight Outta Compton "/>
    <s v="F. Gary Gray"/>
    <n v="167"/>
    <n v="161029270"/>
    <s v="Biography|Crime|Drama|History|Music"/>
    <x v="0"/>
    <n v="28000000"/>
    <n v="7.9"/>
  </r>
  <r>
    <s v="Indiana Jones and the Temple of Doom "/>
    <s v="Steven Spielberg"/>
    <n v="118"/>
    <n v="179870271"/>
    <s v="Action|Adventure"/>
    <x v="0"/>
    <n v="28000000"/>
    <n v="7.6"/>
  </r>
  <r>
    <s v="The Rugrats Movie "/>
    <s v="Igor Kovalyov"/>
    <n v="83"/>
    <n v="100491683"/>
    <s v="Adventure|Animation|Comedy|Drama|Family|Musical"/>
    <x v="0"/>
    <n v="24000000"/>
    <n v="5.9"/>
  </r>
  <r>
    <s v="Along Came a Spider "/>
    <s v="Lee Tamahori"/>
    <n v="104"/>
    <n v="74058698"/>
    <s v="Crime|Drama|Thriller"/>
    <x v="0"/>
    <n v="60000000"/>
    <n v="6.3"/>
  </r>
  <r>
    <s v="Florence Foster Jenkins "/>
    <s v="Stephen Frears"/>
    <n v="110"/>
    <m/>
    <s v="Biography|Comedy|Drama|Music|Romance"/>
    <x v="0"/>
    <n v="29000000"/>
    <n v="7.1"/>
  </r>
  <r>
    <s v="Once Upon a Time in Mexico "/>
    <s v="Robert Rodriguez"/>
    <n v="102"/>
    <n v="55845943"/>
    <s v="Action|Crime|Thriller"/>
    <x v="0"/>
    <n v="29000000"/>
    <n v="6.4"/>
  </r>
  <r>
    <s v="Die Hard "/>
    <s v="John McTiernan"/>
    <n v="131"/>
    <n v="81350242"/>
    <s v="Action|Thriller"/>
    <x v="0"/>
    <n v="28000000"/>
    <n v="8.1999999999999993"/>
  </r>
  <r>
    <s v="Role Models "/>
    <s v="David Wain"/>
    <n v="101"/>
    <n v="67266300"/>
    <s v="Comedy"/>
    <x v="0"/>
    <n v="28000000"/>
    <n v="6.9"/>
  </r>
  <r>
    <s v="The Big Short "/>
    <s v="Adam McKay"/>
    <n v="130"/>
    <n v="70235322"/>
    <s v="Biography|Comedy|Drama|History"/>
    <x v="0"/>
    <n v="28000000"/>
    <n v="7.8"/>
  </r>
  <r>
    <s v="Taking Woodstock "/>
    <s v="Ang Lee"/>
    <n v="120"/>
    <n v="7443007"/>
    <s v="Comedy|Drama|Music"/>
    <x v="0"/>
    <n v="30000000"/>
    <n v="6.7"/>
  </r>
  <r>
    <s v="Miracle "/>
    <s v="Gavin O'Connor"/>
    <n v="135"/>
    <n v="64371181"/>
    <s v="Biography|Drama|History|Sport"/>
    <x v="0"/>
    <n v="28000000"/>
    <n v="7.5"/>
  </r>
  <r>
    <s v="Dawn of the Dead "/>
    <s v="Zack Snyder"/>
    <n v="110"/>
    <n v="58885635"/>
    <s v="Action|Horror|Thriller"/>
    <x v="0"/>
    <n v="26000000"/>
    <n v="7.4"/>
  </r>
  <r>
    <s v="The Wedding Planner "/>
    <s v="Adam Shankman"/>
    <n v="103"/>
    <n v="60400856"/>
    <s v="Comedy|Romance"/>
    <x v="0"/>
    <n v="35000000"/>
    <n v="5.2"/>
  </r>
  <r>
    <s v="Harlock: Space Pirate "/>
    <s v="Shinji Aramaki"/>
    <n v="115"/>
    <m/>
    <s v="Adventure|Animation|Sci-Fi"/>
    <x v="2"/>
    <n v="30000000"/>
    <n v="6.5"/>
  </r>
  <r>
    <s v="The Royal Tenenbaums "/>
    <s v="Wes Anderson"/>
    <n v="110"/>
    <n v="52353636"/>
    <s v="Comedy|Drama"/>
    <x v="0"/>
    <n v="21000000"/>
    <n v="7.6"/>
  </r>
  <r>
    <s v="Identity "/>
    <s v="James Mangold"/>
    <n v="91"/>
    <n v="51475962"/>
    <s v="Mystery|Thriller"/>
    <x v="0"/>
    <n v="30000000"/>
    <n v="7.3"/>
  </r>
  <r>
    <s v="Last Vegas "/>
    <s v="Jon Turteltaub"/>
    <n v="105"/>
    <n v="63910583"/>
    <s v="Comedy|Romance"/>
    <x v="0"/>
    <n v="28000000"/>
    <n v="6.6"/>
  </r>
  <r>
    <s v="For Your Eyes Only "/>
    <s v="John Glen"/>
    <n v="127"/>
    <n v="62300000"/>
    <s v="Action|Adventure|Thriller"/>
    <x v="0"/>
    <n v="28000000"/>
    <n v="6.8"/>
  </r>
  <r>
    <s v="Serendipity "/>
    <s v="Peter Chelsom"/>
    <n v="82"/>
    <n v="49968653"/>
    <s v="Comedy|Romance"/>
    <x v="0"/>
    <n v="28000000"/>
    <n v="6.9"/>
  </r>
  <r>
    <s v="Timecop "/>
    <s v="Peter Hyams"/>
    <n v="99"/>
    <n v="44450000"/>
    <s v="Action|Crime|Sci-Fi|Thriller"/>
    <x v="0"/>
    <n v="27000000"/>
    <n v="5.8"/>
  </r>
  <r>
    <s v="Zoolander "/>
    <s v="Ben Stiller"/>
    <n v="90"/>
    <n v="45162741"/>
    <s v="Comedy"/>
    <x v="0"/>
    <n v="28000000"/>
    <n v="6.6"/>
  </r>
  <r>
    <s v="Safe Haven "/>
    <s v="Lasse Hallström"/>
    <n v="115"/>
    <n v="71346930"/>
    <s v="Drama|Romance|Thriller"/>
    <x v="0"/>
    <n v="28000000"/>
    <n v="6.7"/>
  </r>
  <r>
    <s v="Hocus Pocus "/>
    <s v="Kenny Ortega"/>
    <n v="96"/>
    <n v="39514713"/>
    <s v="Comedy|Family|Fantasy"/>
    <x v="0"/>
    <n v="28000000"/>
    <n v="6.7"/>
  </r>
  <r>
    <s v="No Reservations "/>
    <s v="Scott Hicks"/>
    <n v="104"/>
    <n v="43097652"/>
    <s v="Comedy|Drama|Romance"/>
    <x v="0"/>
    <n v="28000000"/>
    <n v="6.3"/>
  </r>
  <r>
    <s v="Kick-Ass "/>
    <s v="Matthew Vaughn"/>
    <n v="117"/>
    <n v="48043505"/>
    <s v="Action|Comedy"/>
    <x v="0"/>
    <n v="30000000"/>
    <n v="7.7"/>
  </r>
  <r>
    <s v="30 Minutes or Less "/>
    <s v="Ruben Fleischer"/>
    <n v="83"/>
    <n v="37053924"/>
    <s v="Action|Comedy|Crime"/>
    <x v="0"/>
    <n v="28000000"/>
    <n v="6.1"/>
  </r>
  <r>
    <s v="Dracula 2000 "/>
    <s v="Patrick Lussier"/>
    <n v="99"/>
    <n v="33000377"/>
    <s v="Action|Fantasy|Horror|Thriller"/>
    <x v="0"/>
    <n v="28000000"/>
    <n v="4.9000000000000004"/>
  </r>
  <r>
    <s v="Alexander and the Terrible, Horrible, No Good, Very Bad Day "/>
    <s v="Miguel Arteta"/>
    <n v="81"/>
    <n v="66950483"/>
    <s v="Comedy|Family"/>
    <x v="0"/>
    <n v="28000000"/>
    <n v="6.2"/>
  </r>
  <r>
    <s v="Pride &amp; Prejudice "/>
    <s v="Joe Wright"/>
    <n v="135"/>
    <n v="38372662"/>
    <s v="Drama|Romance"/>
    <x v="0"/>
    <n v="28000000"/>
    <n v="7.8"/>
  </r>
  <r>
    <s v="Blade Runner "/>
    <s v="Ridley Scott"/>
    <n v="117"/>
    <n v="27000000"/>
    <s v="Sci-Fi|Thriller"/>
    <x v="0"/>
    <n v="28000000"/>
    <n v="8.1999999999999993"/>
  </r>
  <r>
    <s v="Rob Roy "/>
    <s v="Michael Caton-Jones"/>
    <n v="139"/>
    <n v="31600000"/>
    <s v="Adventure|Biography"/>
    <x v="0"/>
    <n v="28000000"/>
    <n v="6.9"/>
  </r>
  <r>
    <s v="3 Days to Kill "/>
    <s v="McG"/>
    <n v="123"/>
    <n v="30688364"/>
    <s v="Action|Drama|Thriller"/>
    <x v="0"/>
    <n v="28000000"/>
    <n v="6.2"/>
  </r>
  <r>
    <s v="We Own the Night "/>
    <s v="James Gray"/>
    <n v="117"/>
    <n v="28563179"/>
    <s v="Crime|Drama|Thriller"/>
    <x v="0"/>
    <n v="21000000"/>
    <n v="6.9"/>
  </r>
  <r>
    <s v="Lost Souls "/>
    <s v="Janusz Kaminski"/>
    <n v="97"/>
    <n v="16779636"/>
    <s v="Drama|Horror|Thriller"/>
    <x v="0"/>
    <n v="28000000"/>
    <n v="4.8"/>
  </r>
  <r>
    <s v="Winged Migration "/>
    <s v="Jacques Perrin"/>
    <n v="81"/>
    <n v="10762178"/>
    <s v="Documentary"/>
    <x v="0"/>
    <n v="160000000"/>
    <n v="8"/>
  </r>
  <r>
    <s v="Just My Luck "/>
    <s v="Donald Petrie"/>
    <n v="103"/>
    <n v="17324744"/>
    <s v="Comedy|Fantasy|Romance"/>
    <x v="0"/>
    <n v="28000000"/>
    <n v="5.3"/>
  </r>
  <r>
    <s v="Mystery, Alaska "/>
    <s v="Jay Roach"/>
    <n v="119"/>
    <n v="8888143"/>
    <s v="Comedy|Drama|Sport"/>
    <x v="0"/>
    <n v="28000000"/>
    <n v="6.7"/>
  </r>
  <r>
    <s v="The Spy Next Door "/>
    <s v="Brian Levant"/>
    <n v="94"/>
    <n v="24268828"/>
    <s v="Action|Comedy|Family"/>
    <x v="0"/>
    <n v="28000000"/>
    <n v="5.4"/>
  </r>
  <r>
    <s v="A Simple Wish "/>
    <s v="Michael Ritchie"/>
    <n v="89"/>
    <n v="8119205"/>
    <s v="Comedy|Family|Fantasy"/>
    <x v="0"/>
    <n v="28000000"/>
    <n v="5.4"/>
  </r>
  <r>
    <s v="Ghosts of Mars "/>
    <s v="John Carpenter"/>
    <n v="98"/>
    <n v="8434601"/>
    <s v="Action|Horror|Sci-Fi"/>
    <x v="0"/>
    <n v="28000000"/>
    <n v="4.9000000000000004"/>
  </r>
  <r>
    <s v="Our Brand Is Crisis "/>
    <s v="David Gordon Green"/>
    <n v="107"/>
    <n v="6998324"/>
    <s v="Comedy|Drama"/>
    <x v="0"/>
    <n v="28000000"/>
    <n v="6.1"/>
  </r>
  <r>
    <s v="Pride and Prejudice and Zombies "/>
    <s v="Burr Steers"/>
    <n v="108"/>
    <n v="10907291"/>
    <s v="Action|Horror|Romance"/>
    <x v="0"/>
    <n v="28000000"/>
    <n v="5.8"/>
  </r>
  <r>
    <s v="Kundun "/>
    <s v="Martin Scorsese"/>
    <n v="134"/>
    <n v="5532301"/>
    <s v="Biography|Drama|History|War"/>
    <x v="0"/>
    <n v="28000000"/>
    <n v="7"/>
  </r>
  <r>
    <s v="How to Lose Friends &amp; Alienate People "/>
    <s v="Robert B. Weide"/>
    <n v="110"/>
    <n v="2775593"/>
    <s v="Comedy|Drama|Romance"/>
    <x v="0"/>
    <n v="27000000"/>
    <n v="6.5"/>
  </r>
  <r>
    <s v="Kick-Ass 2 "/>
    <s v="Jeff Wadlow"/>
    <n v="103"/>
    <n v="28751715"/>
    <s v="Action|Comedy|Crime"/>
    <x v="0"/>
    <n v="28000000"/>
    <n v="6.6"/>
  </r>
  <r>
    <s v="Captain Alatriste: The Spanish Musketeer "/>
    <s v="Agustín Díaz Yanes"/>
    <n v="145"/>
    <m/>
    <s v="Adventure|Drama|History|Romance|Thriller|War"/>
    <x v="6"/>
    <n v="24000000"/>
    <n v="6.1"/>
  </r>
  <r>
    <s v="Brick Mansions "/>
    <s v="Camille Delamarre"/>
    <n v="100"/>
    <n v="20285518"/>
    <s v="Action|Crime|Drama|Thriller"/>
    <x v="0"/>
    <n v="28000000"/>
    <n v="5.7"/>
  </r>
  <r>
    <s v="Octopussy "/>
    <s v="John Glen"/>
    <n v="131"/>
    <n v="67900000"/>
    <s v="Action|Adventure|Thriller"/>
    <x v="0"/>
    <n v="27500000"/>
    <n v="6.6"/>
  </r>
  <r>
    <s v="Knocked Up "/>
    <s v="Judd Apatow"/>
    <n v="133"/>
    <n v="148734225"/>
    <s v="Comedy|Romance"/>
    <x v="0"/>
    <n v="30000000"/>
    <n v="7"/>
  </r>
  <r>
    <s v="My Sister's Keeper "/>
    <s v="Nick Cassavetes"/>
    <n v="109"/>
    <n v="49185998"/>
    <s v="Drama"/>
    <x v="0"/>
    <n v="30000000"/>
    <n v="7.4"/>
  </r>
  <r>
    <s v="Welcome Home, Roscoe Jenkins "/>
    <s v="Malcolm D. Lee"/>
    <n v="114"/>
    <n v="42168445"/>
    <s v="Comedy|Drama|Romance"/>
    <x v="0"/>
    <n v="35000000"/>
    <n v="5.3"/>
  </r>
  <r>
    <s v="A Passage to India "/>
    <s v="David Lean"/>
    <n v="164"/>
    <n v="26400000"/>
    <s v="Adventure|Drama|History"/>
    <x v="0"/>
    <n v="16000000"/>
    <n v="7.4"/>
  </r>
  <r>
    <s v="Notes on a Scandal "/>
    <s v="Richard Eyre"/>
    <n v="92"/>
    <n v="17508670"/>
    <s v="Crime|Drama|Romance|Thriller"/>
    <x v="0"/>
    <n v="15000000"/>
    <n v="7.4"/>
  </r>
  <r>
    <s v="Rendition "/>
    <s v="Gavin Hood"/>
    <n v="122"/>
    <n v="9664316"/>
    <s v="Drama|Thriller"/>
    <x v="0"/>
    <n v="27500000"/>
    <n v="6.8"/>
  </r>
  <r>
    <s v="Limitless             "/>
    <m/>
    <n v="42"/>
    <m/>
    <s v="Crime|Drama|Sci-Fi|Thriller"/>
    <x v="0"/>
    <m/>
    <n v="7.9"/>
  </r>
  <r>
    <s v="Star Trek VI: The Undiscovered Country "/>
    <s v="Nicholas Meyer"/>
    <n v="110"/>
    <n v="74888996"/>
    <s v="Action|Adventure|Sci-Fi|Thriller"/>
    <x v="0"/>
    <n v="30000000"/>
    <n v="7.2"/>
  </r>
  <r>
    <s v="Divine Secrets of the Ya-Ya Sisterhood "/>
    <s v="Callie Khouri"/>
    <n v="116"/>
    <n v="69586544"/>
    <s v="Drama"/>
    <x v="0"/>
    <n v="27000000"/>
    <n v="6"/>
  </r>
  <r>
    <s v="The Jungle Book "/>
    <s v="Jon Favreau"/>
    <n v="106"/>
    <n v="362645141"/>
    <s v="Adventure|Drama|Family|Fantasy"/>
    <x v="0"/>
    <n v="175000000"/>
    <n v="7.8"/>
  </r>
  <r>
    <s v="Kiss the Girls "/>
    <s v="Gary Fleder"/>
    <n v="115"/>
    <n v="60491560"/>
    <s v="Crime|Drama|Mystery|Thriller"/>
    <x v="0"/>
    <n v="27000000"/>
    <n v="6.6"/>
  </r>
  <r>
    <s v="The Blues Brothers "/>
    <s v="John Landis"/>
    <n v="148"/>
    <n v="54200000"/>
    <s v="Action|Comedy|Crime|Music"/>
    <x v="0"/>
    <n v="27000000"/>
    <n v="7.9"/>
  </r>
  <r>
    <s v="The Sisterhood of the Traveling Pants 2 "/>
    <s v="Sanaa Hamri"/>
    <n v="119"/>
    <n v="44087387"/>
    <s v="Comedy|Drama|Family|Romance"/>
    <x v="0"/>
    <m/>
    <n v="6.2"/>
  </r>
  <r>
    <s v="Joyful Noise "/>
    <s v="Todd Graff"/>
    <n v="118"/>
    <n v="30920167"/>
    <s v="Comedy|Music"/>
    <x v="0"/>
    <n v="25000000"/>
    <n v="5.7"/>
  </r>
  <r>
    <s v="About a Boy "/>
    <s v="Chris Weitz"/>
    <n v="101"/>
    <n v="40566655"/>
    <s v="Comedy|Drama|Romance"/>
    <x v="0"/>
    <n v="30000000"/>
    <n v="7.1"/>
  </r>
  <r>
    <s v="Lake Placid "/>
    <s v="Steve Miner"/>
    <n v="82"/>
    <n v="31768374"/>
    <s v="Action|Comedy|Horror"/>
    <x v="0"/>
    <n v="27000000"/>
    <n v="5.6"/>
  </r>
  <r>
    <s v="Lucky Number Slevin "/>
    <s v="Paul McGuigan"/>
    <n v="110"/>
    <n v="22494487"/>
    <s v="Crime|Drama|Mystery|Thriller"/>
    <x v="0"/>
    <n v="27000000"/>
    <n v="7.8"/>
  </r>
  <r>
    <s v="The Right Stuff "/>
    <s v="Philip Kaufman"/>
    <n v="193"/>
    <n v="21500000"/>
    <s v="Adventure|Drama|History"/>
    <x v="0"/>
    <n v="27000000"/>
    <n v="7.9"/>
  </r>
  <r>
    <s v="Anonymous "/>
    <s v="Roland Emmerich"/>
    <n v="130"/>
    <n v="4463292"/>
    <s v="Drama|History|Thriller"/>
    <x v="0"/>
    <n v="30000000"/>
    <n v="6.9"/>
  </r>
  <r>
    <s v="The NeverEnding Story "/>
    <s v="Wolfgang Petersen"/>
    <n v="94"/>
    <m/>
    <s v="Adventure|Drama|Family|Fantasy"/>
    <x v="0"/>
    <n v="27000000"/>
    <n v="7.4"/>
  </r>
  <r>
    <s v="Dark City "/>
    <s v="Alex Proyas"/>
    <n v="111"/>
    <n v="14337579"/>
    <s v="Action|Drama|Fantasy|Mystery|Sci-Fi|Thriller"/>
    <x v="0"/>
    <n v="27000000"/>
    <n v="7.7"/>
  </r>
  <r>
    <s v="The Duchess "/>
    <s v="Saul Dibb"/>
    <n v="110"/>
    <n v="13823741"/>
    <s v="Biography|Drama|History|Romance"/>
    <x v="0"/>
    <n v="13500000"/>
    <n v="6.9"/>
  </r>
  <r>
    <s v="The Honeymooners             "/>
    <m/>
    <n v="30"/>
    <m/>
    <s v="Comedy|Family"/>
    <x v="0"/>
    <m/>
    <n v="8.6999999999999993"/>
  </r>
  <r>
    <s v="Return to Oz "/>
    <s v="Walter Murch"/>
    <n v="109"/>
    <m/>
    <s v="Adventure|Family|Fantasy|Horror|Mystery"/>
    <x v="0"/>
    <n v="25000000"/>
    <n v="6.7"/>
  </r>
  <r>
    <s v="The Newton Boys "/>
    <s v="Richard Linklater"/>
    <n v="123"/>
    <n v="10297897"/>
    <s v="Action|Crime|Drama|History|Western"/>
    <x v="0"/>
    <n v="27000000"/>
    <n v="6"/>
  </r>
  <r>
    <s v="Case 39 "/>
    <s v="Christian Alvart"/>
    <n v="109"/>
    <n v="13248477"/>
    <s v="Horror|Mystery|Thriller"/>
    <x v="0"/>
    <n v="27000000"/>
    <n v="6.2"/>
  </r>
  <r>
    <s v="Suspect Zero "/>
    <s v="E. Elias Merhige"/>
    <n v="99"/>
    <n v="8712564"/>
    <s v="Crime|Drama|Mystery|Thriller"/>
    <x v="0"/>
    <n v="27000000"/>
    <n v="5.9"/>
  </r>
  <r>
    <s v="Martian Child "/>
    <s v="Menno Meyjes"/>
    <n v="106"/>
    <n v="7486906"/>
    <s v="Comedy|Drama|Family"/>
    <x v="0"/>
    <n v="27000000"/>
    <n v="6.8"/>
  </r>
  <r>
    <s v="Spy Kids: All the Time in the World in 4D "/>
    <s v="Robert Rodriguez"/>
    <n v="89"/>
    <n v="38536376"/>
    <s v="Action|Adventure|Comedy|Family|Sci-Fi"/>
    <x v="0"/>
    <n v="27000000"/>
    <n v="3.6"/>
  </r>
  <r>
    <s v="Money Monster "/>
    <s v="Jodie Foster"/>
    <n v="98"/>
    <n v="41008532"/>
    <s v="Crime|Drama|Thriller"/>
    <x v="0"/>
    <n v="27000000"/>
    <n v="6.7"/>
  </r>
  <r>
    <s v="Formula 51 "/>
    <s v="Ronny Yu"/>
    <n v="93"/>
    <n v="5204007"/>
    <s v="Action|Comedy|Crime|Thriller"/>
    <x v="0"/>
    <n v="28000000"/>
    <n v="6.3"/>
  </r>
  <r>
    <s v="Flawless "/>
    <s v="Joel Schumacher"/>
    <n v="112"/>
    <n v="4485485"/>
    <s v="Comedy|Crime|Drama"/>
    <x v="0"/>
    <n v="15000000"/>
    <n v="6.4"/>
  </r>
  <r>
    <s v="Mindhunters "/>
    <s v="Renny Harlin"/>
    <n v="101"/>
    <n v="4476235"/>
    <s v="Crime|Horror|Mystery|Thriller"/>
    <x v="0"/>
    <n v="27000000"/>
    <n v="6.4"/>
  </r>
  <r>
    <s v="What Just Happened "/>
    <s v="Barry Levinson"/>
    <n v="104"/>
    <n v="1089365"/>
    <s v="Comedy|Drama"/>
    <x v="0"/>
    <n v="25000000"/>
    <n v="5.7"/>
  </r>
  <r>
    <s v="The Statement "/>
    <s v="Norman Jewison"/>
    <n v="120"/>
    <n v="763044"/>
    <s v="Drama|Thriller"/>
    <x v="0"/>
    <n v="23000000"/>
    <n v="6.2"/>
  </r>
  <r>
    <s v="The Magic Flute "/>
    <s v="Kenneth Branagh"/>
    <n v="135"/>
    <m/>
    <s v="Drama|Musical|Romance"/>
    <x v="0"/>
    <n v="27000000"/>
    <n v="6.6"/>
  </r>
  <r>
    <s v="Paul Blart: Mall Cop "/>
    <s v="Steve Carr"/>
    <n v="91"/>
    <n v="20819129"/>
    <s v="Action|Comedy|Crime"/>
    <x v="0"/>
    <n v="26000000"/>
    <n v="5.2"/>
  </r>
  <r>
    <s v="Freaky Friday "/>
    <s v="Mark Waters"/>
    <n v="97"/>
    <n v="110222438"/>
    <s v="Comedy|Family|Fantasy|Music|Romance"/>
    <x v="0"/>
    <n v="26000000"/>
    <n v="6.1"/>
  </r>
  <r>
    <s v="The 40-Year-Old Virgin "/>
    <s v="Judd Apatow"/>
    <n v="133"/>
    <n v="109243478"/>
    <s v="Comedy|Romance"/>
    <x v="0"/>
    <n v="26000000"/>
    <n v="7.1"/>
  </r>
  <r>
    <s v="Shakespeare in Love "/>
    <s v="John Madden"/>
    <n v="123"/>
    <n v="100241322"/>
    <s v="Comedy|Drama|Romance"/>
    <x v="0"/>
    <n v="25000000"/>
    <n v="7.2"/>
  </r>
  <r>
    <s v="A Walk Among the Tombstones "/>
    <s v="Scott Frank"/>
    <n v="114"/>
    <n v="25977365"/>
    <s v="Crime|Drama|Mystery|Thriller"/>
    <x v="0"/>
    <n v="28000000"/>
    <n v="6.5"/>
  </r>
  <r>
    <s v="Kindergarten Cop "/>
    <s v="Ivan Reitman"/>
    <n v="111"/>
    <n v="91457688"/>
    <s v="Action|Comedy|Crime"/>
    <x v="0"/>
    <n v="26000000"/>
    <n v="6"/>
  </r>
  <r>
    <s v="Pineapple Express "/>
    <s v="David Gordon Green"/>
    <n v="117"/>
    <n v="87341380"/>
    <s v="Action|Comedy|Crime"/>
    <x v="0"/>
    <n v="27000000"/>
    <n v="7"/>
  </r>
  <r>
    <s v="Ever After: A Cinderella Story "/>
    <s v="Andy Tennant"/>
    <n v="121"/>
    <n v="65703412"/>
    <s v="Comedy|Drama|Romance"/>
    <x v="0"/>
    <n v="26000000"/>
    <n v="7"/>
  </r>
  <r>
    <s v="Open Range "/>
    <s v="Kevin Costner"/>
    <n v="139"/>
    <n v="58328680"/>
    <s v="Drama|Romance|Western"/>
    <x v="0"/>
    <n v="22000000"/>
    <n v="7.5"/>
  </r>
  <r>
    <s v="Flatliners "/>
    <s v="Joel Schumacher"/>
    <n v="115"/>
    <n v="61490000"/>
    <s v="Drama|Horror|Sci-Fi|Thriller"/>
    <x v="0"/>
    <n v="26000000"/>
    <n v="6.6"/>
  </r>
  <r>
    <s v="It's Always Sunny in Philadelphia             "/>
    <m/>
    <n v="22"/>
    <m/>
    <s v="Comedy"/>
    <x v="0"/>
    <m/>
    <n v="8.8000000000000007"/>
  </r>
  <r>
    <s v="A Bridge Too Far "/>
    <s v="Richard Attenborough"/>
    <n v="175"/>
    <n v="50800000"/>
    <s v="Drama|History|War"/>
    <x v="0"/>
    <n v="26000000"/>
    <n v="7.4"/>
  </r>
  <r>
    <s v="Red Eye "/>
    <s v="Wes Craven"/>
    <n v="85"/>
    <n v="57859105"/>
    <s v="Mystery|Thriller"/>
    <x v="0"/>
    <n v="26000000"/>
    <n v="6.5"/>
  </r>
  <r>
    <s v="Final Destination 2 "/>
    <s v="David R. Ellis"/>
    <n v="90"/>
    <n v="46455802"/>
    <s v="Horror|Thriller"/>
    <x v="0"/>
    <n v="26000000"/>
    <n v="6.2"/>
  </r>
  <r>
    <s v="O Brother, Where Art Thou? "/>
    <s v="Joel Coen"/>
    <n v="107"/>
    <n v="45506619"/>
    <s v="Adventure|Comedy|Crime|Music"/>
    <x v="0"/>
    <n v="26000000"/>
    <n v="7.8"/>
  </r>
  <r>
    <s v="Legion "/>
    <s v="Scott Stewart"/>
    <n v="100"/>
    <n v="40168080"/>
    <s v="Action|Fantasy|Horror"/>
    <x v="0"/>
    <n v="26000000"/>
    <n v="5.2"/>
  </r>
  <r>
    <s v="Pain &amp; Gain "/>
    <s v="Michael Bay"/>
    <n v="129"/>
    <n v="49874933"/>
    <s v="Comedy|Crime|Drama"/>
    <x v="0"/>
    <n v="26000000"/>
    <n v="6.5"/>
  </r>
  <r>
    <s v="In Good Company "/>
    <s v="Paul Weitz"/>
    <n v="109"/>
    <n v="45489752"/>
    <s v="Comedy|Drama|Romance"/>
    <x v="0"/>
    <n v="26000000"/>
    <n v="6.5"/>
  </r>
  <r>
    <s v="Clockstoppers "/>
    <s v="Jonathan Frakes"/>
    <n v="94"/>
    <n v="36985501"/>
    <s v="Action|Adventure|Comedy|Sci-Fi|Thriller"/>
    <x v="0"/>
    <n v="26000000"/>
    <n v="5.2"/>
  </r>
  <r>
    <s v="Silverado "/>
    <s v="Lawrence Kasdan"/>
    <n v="133"/>
    <n v="33200000"/>
    <s v="Action|Crime|Drama|Western"/>
    <x v="0"/>
    <n v="26000000"/>
    <n v="7.2"/>
  </r>
  <r>
    <s v="Brothers "/>
    <s v="Jim Sheridan"/>
    <n v="105"/>
    <n v="28501651"/>
    <s v="Drama|Thriller"/>
    <x v="0"/>
    <n v="26000000"/>
    <n v="7.1"/>
  </r>
  <r>
    <s v="Agent Cody Banks 2: Destination London "/>
    <s v="Kevin Allen"/>
    <n v="100"/>
    <n v="23222861"/>
    <s v="Action|Adventure|Comedy|Family|Romance|Sci-Fi"/>
    <x v="0"/>
    <n v="26000000"/>
    <n v="4.5"/>
  </r>
  <r>
    <s v="New Year's Eve "/>
    <s v="Garry Marshall"/>
    <n v="113"/>
    <n v="54540525"/>
    <s v="Comedy|Romance"/>
    <x v="0"/>
    <n v="56000000"/>
    <n v="5.7"/>
  </r>
  <r>
    <s v="Original Sin "/>
    <s v="Michael Cristofer"/>
    <n v="118"/>
    <n v="16252765"/>
    <s v="Drama|Mystery|Romance|Thriller"/>
    <x v="0"/>
    <n v="42000000"/>
    <n v="6"/>
  </r>
  <r>
    <s v="The Raven "/>
    <s v="James McTeigue"/>
    <n v="110"/>
    <n v="16005978"/>
    <s v="Crime|Mystery|Thriller"/>
    <x v="0"/>
    <n v="26000000"/>
    <n v="6.4"/>
  </r>
  <r>
    <s v="Welcome to Mooseport "/>
    <s v="Donald Petrie"/>
    <n v="110"/>
    <n v="14469428"/>
    <s v="Comedy|Romance"/>
    <x v="0"/>
    <n v="26000000"/>
    <n v="5.2"/>
  </r>
  <r>
    <s v="Highlander: The Final Dimension "/>
    <s v="Andrew Morahan"/>
    <n v="99"/>
    <n v="13829734"/>
    <s v="Action|Fantasy|Romance|Sci-Fi"/>
    <x v="0"/>
    <n v="26000000"/>
    <n v="4.3"/>
  </r>
  <r>
    <s v="Blood and Wine "/>
    <s v="Bob Rafelson"/>
    <n v="101"/>
    <n v="1075288"/>
    <s v="Crime|Drama|Thriller"/>
    <x v="0"/>
    <n v="22000000"/>
    <n v="6.1"/>
  </r>
  <r>
    <s v="Snow White: A Tale of Terror "/>
    <s v="Michael Cohn"/>
    <n v="100"/>
    <m/>
    <s v="Fantasy|Horror"/>
    <x v="0"/>
    <n v="26000000"/>
    <n v="6.3"/>
  </r>
  <r>
    <s v="The Curse of the Jade Scorpion "/>
    <s v="Woody Allen"/>
    <n v="103"/>
    <n v="7496522"/>
    <s v="Comedy|Crime|Mystery|Romance"/>
    <x v="0"/>
    <n v="26000000"/>
    <n v="6.8"/>
  </r>
  <r>
    <s v="Accidental Love "/>
    <s v="David O. Russell"/>
    <n v="100"/>
    <m/>
    <s v="Comedy|Romance"/>
    <x v="0"/>
    <n v="26000000"/>
    <n v="4"/>
  </r>
  <r>
    <s v="Flipper "/>
    <s v="Alan Shapiro"/>
    <n v="95"/>
    <n v="20047715"/>
    <s v="Adventure|Family"/>
    <x v="0"/>
    <n v="25530000"/>
    <n v="5.2"/>
  </r>
  <r>
    <s v="Self/less "/>
    <s v="Tarsem Singh"/>
    <n v="117"/>
    <n v="12276810"/>
    <s v="Action|Mystery|Sci-Fi|Thriller"/>
    <x v="0"/>
    <n v="26000000"/>
    <n v="6.5"/>
  </r>
  <r>
    <s v="The Constant Gardener "/>
    <s v="Fernando Meirelles"/>
    <n v="129"/>
    <n v="33565375"/>
    <s v="Drama|Mystery|Romance|Thriller"/>
    <x v="0"/>
    <n v="15000000"/>
    <n v="7.5"/>
  </r>
  <r>
    <s v="The Passion of the Christ "/>
    <s v="Mel Gibson"/>
    <n v="120"/>
    <n v="499263"/>
    <s v="Drama"/>
    <x v="16"/>
    <n v="30000000"/>
    <n v="7.1"/>
  </r>
  <r>
    <s v="Mrs. Doubtfire "/>
    <s v="Chris Columbus"/>
    <n v="125"/>
    <n v="219200000"/>
    <s v="Comedy|Drama|Family|Romance"/>
    <x v="0"/>
    <n v="25000000"/>
    <n v="6.9"/>
  </r>
  <r>
    <s v="Rain Man "/>
    <s v="Barry Levinson"/>
    <n v="133"/>
    <n v="172825435"/>
    <s v="Drama"/>
    <x v="0"/>
    <n v="25000000"/>
    <n v="8"/>
  </r>
  <r>
    <s v="Gran Torino "/>
    <s v="Clint Eastwood"/>
    <n v="116"/>
    <n v="148085755"/>
    <s v="Drama"/>
    <x v="0"/>
    <n v="33000000"/>
    <n v="8.1999999999999993"/>
  </r>
  <r>
    <s v="W. "/>
    <s v="Oliver Stone"/>
    <n v="129"/>
    <n v="25517500"/>
    <s v="Biography|Drama|History"/>
    <x v="0"/>
    <n v="25100000"/>
    <n v="6.4"/>
  </r>
  <r>
    <s v="Taken "/>
    <s v="Pierre Morel"/>
    <n v="93"/>
    <n v="145000989"/>
    <s v="Action|Thriller"/>
    <x v="0"/>
    <n v="25000000"/>
    <n v="7.9"/>
  </r>
  <r>
    <s v="The Best of Me "/>
    <s v="Michael Hoffman"/>
    <n v="118"/>
    <n v="26761283"/>
    <s v="Drama|Romance"/>
    <x v="0"/>
    <n v="26000000"/>
    <n v="6.7"/>
  </r>
  <r>
    <s v="The Bodyguard "/>
    <s v="Mick Jackson"/>
    <n v="129"/>
    <n v="121945720"/>
    <s v="Action|Drama|Music|Romance"/>
    <x v="0"/>
    <n v="25000000"/>
    <n v="6.1"/>
  </r>
  <r>
    <s v="Schindler's List "/>
    <s v="Steven Spielberg"/>
    <n v="185"/>
    <n v="96067179"/>
    <s v="Biography|Drama|History"/>
    <x v="0"/>
    <n v="22000000"/>
    <n v="8.9"/>
  </r>
  <r>
    <s v="The Help "/>
    <s v="Tate Taylor"/>
    <n v="146"/>
    <n v="169705587"/>
    <s v="Drama"/>
    <x v="0"/>
    <n v="25000000"/>
    <n v="8.1"/>
  </r>
  <r>
    <s v="The Fifth Estate "/>
    <s v="Bill Condon"/>
    <n v="128"/>
    <n v="3254172"/>
    <s v="Biography|Drama|Thriller"/>
    <x v="0"/>
    <n v="28000000"/>
    <n v="6.2"/>
  </r>
  <r>
    <s v="Scooby-Doo 2: Monsters Unleashed "/>
    <s v="Raja Gosnell"/>
    <n v="93"/>
    <n v="84185387"/>
    <s v="Adventure|Comedy|Family|Fantasy|Horror|Mystery"/>
    <x v="0"/>
    <n v="80000000"/>
    <n v="4.9000000000000004"/>
  </r>
  <r>
    <s v="Viy "/>
    <s v="Oleg Stepchenko"/>
    <n v="107"/>
    <m/>
    <s v="Adventure|Fantasy|Mystery|Thriller"/>
    <x v="9"/>
    <n v="26000000"/>
    <n v="5.4"/>
  </r>
  <r>
    <s v="Freddy vs. Jason "/>
    <s v="Ronny Yu"/>
    <n v="97"/>
    <n v="82163317"/>
    <s v="Action|Horror|Thriller"/>
    <x v="0"/>
    <n v="30000000"/>
    <n v="5.8"/>
  </r>
  <r>
    <s v="The Face of an Angel "/>
    <s v="Michael Winterbottom"/>
    <n v="101"/>
    <m/>
    <s v="Drama"/>
    <x v="0"/>
    <m/>
    <n v="4.7"/>
  </r>
  <r>
    <s v="Jimmy Neutron: Boy Genius "/>
    <s v="John A. Davis"/>
    <n v="82"/>
    <n v="80920948"/>
    <s v="Action|Adventure|Animation|Comedy|Family|Sci-Fi"/>
    <x v="0"/>
    <n v="30000000"/>
    <n v="6"/>
  </r>
  <r>
    <s v="Cloverfield "/>
    <s v="Matt Reeves"/>
    <n v="85"/>
    <n v="80034302"/>
    <s v="Action|Adventure|Horror|Sci-Fi"/>
    <x v="0"/>
    <n v="25000000"/>
    <n v="7"/>
  </r>
  <r>
    <s v="Teenage Mutant Ninja Turtles II: The Secret of the Ooze "/>
    <s v="Michael Pressman"/>
    <n v="88"/>
    <n v="78656813"/>
    <s v="Action|Adventure|Comedy|Family|Sci-Fi"/>
    <x v="0"/>
    <n v="25000000"/>
    <n v="6"/>
  </r>
  <r>
    <s v="The Untouchables "/>
    <s v="Brian De Palma"/>
    <n v="119"/>
    <n v="76270454"/>
    <s v="Crime|Drama|Thriller"/>
    <x v="0"/>
    <n v="25000000"/>
    <n v="7.9"/>
  </r>
  <r>
    <s v="No Country for Old Men "/>
    <s v="Ethan Coen"/>
    <n v="122"/>
    <n v="74273505"/>
    <s v="Crime|Drama|Thriller"/>
    <x v="0"/>
    <n v="25000000"/>
    <n v="8.1"/>
  </r>
  <r>
    <s v="Ride Along "/>
    <s v="Tim Story"/>
    <n v="99"/>
    <n v="134141530"/>
    <s v="Action|Comedy|Crime|Romance"/>
    <x v="0"/>
    <n v="25000000"/>
    <n v="6.2"/>
  </r>
  <r>
    <s v="Bridget Jones's Diary "/>
    <s v="Sharon Maguire"/>
    <n v="97"/>
    <n v="71500556"/>
    <s v="Comedy|Drama|Romance"/>
    <x v="0"/>
    <n v="26000000"/>
    <n v="6.7"/>
  </r>
  <r>
    <s v="Chocolat "/>
    <s v="Lasse Hallström"/>
    <n v="121"/>
    <n v="71309760"/>
    <s v="Drama|Romance"/>
    <x v="0"/>
    <n v="25000000"/>
    <n v="7.3"/>
  </r>
  <r>
    <s v="Legally Blonde 2: Red, White &amp; Blonde "/>
    <s v="Charles Herman-Wurmfeld"/>
    <n v="95"/>
    <n v="89808372"/>
    <s v="Comedy"/>
    <x v="0"/>
    <n v="45000000"/>
    <n v="4.5999999999999996"/>
  </r>
  <r>
    <s v="Parental Guidance "/>
    <s v="Andy Fickman"/>
    <n v="105"/>
    <n v="77264926"/>
    <s v="Comedy|Family"/>
    <x v="0"/>
    <n v="25000000"/>
    <n v="6.1"/>
  </r>
  <r>
    <s v="No Strings Attached "/>
    <s v="Ivan Reitman"/>
    <n v="108"/>
    <n v="70625986"/>
    <s v="Comedy|Romance"/>
    <x v="0"/>
    <n v="25000000"/>
    <n v="6.2"/>
  </r>
  <r>
    <s v="Tombstone "/>
    <s v="George P. Cosmatos"/>
    <n v="134"/>
    <n v="56505065"/>
    <s v="Action|Biography|Drama|History|Romance|Western"/>
    <x v="0"/>
    <n v="25000000"/>
    <n v="7.8"/>
  </r>
  <r>
    <s v="Romeo Must Die "/>
    <s v="Andrzej Bartkowiak"/>
    <n v="115"/>
    <n v="55973336"/>
    <s v="Action|Crime|Thriller"/>
    <x v="0"/>
    <n v="25000000"/>
    <n v="6.1"/>
  </r>
  <r>
    <s v="The Omen "/>
    <s v="Richard Donner"/>
    <n v="107"/>
    <m/>
    <s v="Fantasy|Horror|Mystery"/>
    <x v="0"/>
    <n v="2800000"/>
    <n v="7.6"/>
  </r>
  <r>
    <s v="Final Destination 3 "/>
    <s v="James Wong"/>
    <n v="86"/>
    <n v="54098051"/>
    <s v="Horror"/>
    <x v="0"/>
    <n v="25000000"/>
    <n v="5.8"/>
  </r>
  <r>
    <s v="The Lucky One "/>
    <s v="Scott Hicks"/>
    <n v="101"/>
    <n v="60443237"/>
    <s v="Drama|Romance"/>
    <x v="0"/>
    <n v="25000000"/>
    <n v="6.5"/>
  </r>
  <r>
    <s v="Bridge to Terabithia "/>
    <s v="Gabor Csupo"/>
    <n v="96"/>
    <n v="82234139"/>
    <s v="Adventure|Drama|Family|Fantasy"/>
    <x v="0"/>
    <n v="17000000"/>
    <n v="7.2"/>
  </r>
  <r>
    <s v="Finding Neverland "/>
    <s v="Marc Forster"/>
    <n v="101"/>
    <n v="51676606"/>
    <s v="Biography|Drama|Family"/>
    <x v="0"/>
    <n v="25000000"/>
    <n v="7.8"/>
  </r>
  <r>
    <s v="A Madea Christmas "/>
    <s v="Tyler Perry"/>
    <n v="100"/>
    <n v="52528330"/>
    <s v="Comedy|Drama"/>
    <x v="0"/>
    <n v="25000000"/>
    <n v="4.7"/>
  </r>
  <r>
    <s v="The Grey "/>
    <s v="Joe Carnahan"/>
    <n v="117"/>
    <n v="51533608"/>
    <s v="Action|Adventure|Drama|Thriller"/>
    <x v="0"/>
    <n v="25000000"/>
    <n v="6.8"/>
  </r>
  <r>
    <s v="Hide and Seek "/>
    <s v="John Polson"/>
    <n v="101"/>
    <n v="51097664"/>
    <s v="Drama|Horror|Mystery|Thriller"/>
    <x v="0"/>
    <n v="30000000"/>
    <n v="5.9"/>
  </r>
  <r>
    <s v="Anchorman: The Legend of Ron Burgundy "/>
    <s v="Adam McKay"/>
    <n v="98"/>
    <n v="84136909"/>
    <s v="Comedy"/>
    <x v="0"/>
    <n v="26000000"/>
    <n v="7.2"/>
  </r>
  <r>
    <s v="Goodfellas "/>
    <s v="Martin Scorsese"/>
    <n v="146"/>
    <n v="46836394"/>
    <s v="Biography|Crime|Drama"/>
    <x v="0"/>
    <n v="25000000"/>
    <n v="8.6999999999999993"/>
  </r>
  <r>
    <s v="Agent Cody Banks "/>
    <s v="Harald Zwart"/>
    <n v="102"/>
    <n v="47285499"/>
    <s v="Action|Adventure|Comedy|Crime|Family|Romance|Thriller"/>
    <x v="0"/>
    <n v="26000000"/>
    <n v="5"/>
  </r>
  <r>
    <s v="Nanny McPhee "/>
    <s v="Kirk Jones"/>
    <n v="97"/>
    <n v="47124400"/>
    <s v="Comedy|Family|Fantasy"/>
    <x v="0"/>
    <n v="25000000"/>
    <n v="6.6"/>
  </r>
  <r>
    <s v="Scarface "/>
    <s v="Brian De Palma"/>
    <n v="142"/>
    <n v="44700000"/>
    <s v="Crime|Drama"/>
    <x v="0"/>
    <n v="25000000"/>
    <n v="8.3000000000000007"/>
  </r>
  <r>
    <s v="Nothing to Lose "/>
    <s v="Steve Oedekerk"/>
    <n v="98"/>
    <n v="44455658"/>
    <s v="Action|Adventure|Comedy|Crime"/>
    <x v="0"/>
    <n v="25000000"/>
    <n v="6.7"/>
  </r>
  <r>
    <s v="The Last Emperor "/>
    <s v="Bernardo Bertolucci"/>
    <n v="219"/>
    <n v="43984230"/>
    <s v="Biography|Drama|History"/>
    <x v="0"/>
    <n v="23000000"/>
    <n v="7.8"/>
  </r>
  <r>
    <s v="Contraband "/>
    <s v="Baltasar Kormákur"/>
    <n v="109"/>
    <n v="66489425"/>
    <s v="Action|Crime|Drama|Thriller"/>
    <x v="0"/>
    <n v="25000000"/>
    <n v="6.5"/>
  </r>
  <r>
    <s v="Money Talks "/>
    <s v="Brett Ratner"/>
    <n v="97"/>
    <n v="41067398"/>
    <s v="Action|Comedy|Crime|Thriller"/>
    <x v="0"/>
    <n v="25000000"/>
    <n v="6.1"/>
  </r>
  <r>
    <s v="There Will Be Blood "/>
    <s v="Paul Thomas Anderson"/>
    <n v="158"/>
    <n v="40218903"/>
    <s v="Drama"/>
    <x v="0"/>
    <n v="25000000"/>
    <n v="8.1"/>
  </r>
  <r>
    <s v="The Wild Thornberrys Movie "/>
    <s v="Cathy Malkasian"/>
    <n v="85"/>
    <n v="39880476"/>
    <s v="Adventure|Animation|Comedy|Family|Fantasy"/>
    <x v="0"/>
    <n v="25000000"/>
    <n v="5.2"/>
  </r>
  <r>
    <s v="Rugrats Go Wild "/>
    <s v="John Eng"/>
    <n v="80"/>
    <n v="39399750"/>
    <s v="Adventure|Animation|Comedy|Family|Fantasy|Musical"/>
    <x v="0"/>
    <n v="25000000"/>
    <n v="5.6"/>
  </r>
  <r>
    <s v="Undercover Brother "/>
    <s v="Malcolm D. Lee"/>
    <n v="86"/>
    <n v="38230435"/>
    <s v="Action|Comedy"/>
    <x v="0"/>
    <n v="25000000"/>
    <n v="5.8"/>
  </r>
  <r>
    <s v="The Sisterhood of the Traveling Pants "/>
    <s v="Ken Kwapis"/>
    <n v="119"/>
    <n v="39008741"/>
    <s v="Comedy|Drama|Family|Romance"/>
    <x v="0"/>
    <n v="25000000"/>
    <n v="6.6"/>
  </r>
  <r>
    <s v="Kiss of the Dragon "/>
    <s v="Chris Nahon"/>
    <n v="98"/>
    <n v="36833473"/>
    <s v="Action|Crime|Drama|Thriller"/>
    <x v="0"/>
    <n v="25000000"/>
    <n v="6.6"/>
  </r>
  <r>
    <s v="The House Bunny "/>
    <s v="Fred Wolf"/>
    <n v="97"/>
    <n v="48237389"/>
    <s v="Comedy|Romance"/>
    <x v="0"/>
    <n v="25000000"/>
    <n v="5.5"/>
  </r>
  <r>
    <s v="Beauty Shop "/>
    <s v="Bille Woodruff"/>
    <n v="105"/>
    <n v="36310118"/>
    <s v="Comedy"/>
    <x v="0"/>
    <m/>
    <n v="5.5"/>
  </r>
  <r>
    <s v="Million Dollar Arm "/>
    <s v="Craig Gillespie"/>
    <n v="124"/>
    <n v="36447959"/>
    <s v="Biography|Drama|Sport"/>
    <x v="0"/>
    <n v="25000000"/>
    <n v="7"/>
  </r>
  <r>
    <s v="The Giver "/>
    <s v="Phillip Noyce"/>
    <n v="97"/>
    <n v="45089048"/>
    <s v="Drama|Romance|Sci-Fi"/>
    <x v="0"/>
    <n v="25000000"/>
    <n v="6.5"/>
  </r>
  <r>
    <s v="What a Girl Wants "/>
    <s v="Dennie Gordon"/>
    <n v="105"/>
    <n v="35990505"/>
    <s v="Comedy|Drama|Family|Romance"/>
    <x v="0"/>
    <n v="20000000"/>
    <n v="5.8"/>
  </r>
  <r>
    <s v="Jeepers Creepers II "/>
    <s v="Victor Salva"/>
    <n v="104"/>
    <n v="35143332"/>
    <s v="Horror"/>
    <x v="0"/>
    <n v="17000000"/>
    <n v="5.6"/>
  </r>
  <r>
    <s v="Good Luck Chuck "/>
    <s v="Mark Helfrich"/>
    <n v="101"/>
    <n v="35000629"/>
    <s v="Comedy|Romance"/>
    <x v="0"/>
    <n v="25000000"/>
    <n v="5.6"/>
  </r>
  <r>
    <s v="Cradle 2 the Grave "/>
    <s v="Andrzej Bartkowiak"/>
    <n v="101"/>
    <n v="34604054"/>
    <s v="Action|Crime|Drama|Thriller"/>
    <x v="0"/>
    <n v="30000000"/>
    <n v="5.8"/>
  </r>
  <r>
    <s v="The Hours "/>
    <s v="Stephen Daldry"/>
    <n v="114"/>
    <n v="41597830"/>
    <s v="Drama|Romance"/>
    <x v="0"/>
    <n v="25000000"/>
    <n v="7.6"/>
  </r>
  <r>
    <s v="She's the Man "/>
    <s v="Andy Fickman"/>
    <n v="105"/>
    <n v="33687630"/>
    <s v="Comedy|Romance"/>
    <x v="0"/>
    <n v="20000000"/>
    <n v="6.4"/>
  </r>
  <r>
    <s v="Mr. Bean's Holiday "/>
    <s v="Steve Bendelack"/>
    <n v="90"/>
    <n v="32553210"/>
    <s v="Comedy|Family"/>
    <x v="0"/>
    <n v="25000000"/>
    <n v="6.3"/>
  </r>
  <r>
    <s v="Anacondas: The Hunt for the Blood Orchid "/>
    <s v="Dwight H. Little"/>
    <n v="97"/>
    <n v="31526393"/>
    <s v="Action|Adventure|Horror|Thriller"/>
    <x v="0"/>
    <n v="25000000"/>
    <n v="4.5999999999999996"/>
  </r>
  <r>
    <s v="Blood Ties "/>
    <s v="Guillaume Canet"/>
    <n v="144"/>
    <n v="41229"/>
    <s v="Crime|Drama|Thriller"/>
    <x v="0"/>
    <n v="25500000"/>
    <n v="6.5"/>
  </r>
  <r>
    <s v="August Rush "/>
    <s v="Kirsten Sheridan"/>
    <n v="114"/>
    <n v="31655091"/>
    <s v="Drama|Music"/>
    <x v="0"/>
    <n v="30000000"/>
    <n v="7.5"/>
  </r>
  <r>
    <s v="Elizabeth "/>
    <s v="Shekhar Kapur"/>
    <n v="124"/>
    <n v="30012990"/>
    <s v="Biography|Drama|History"/>
    <x v="0"/>
    <n v="25000000"/>
    <n v="7.5"/>
  </r>
  <r>
    <s v="Bride of Chucky "/>
    <s v="Ronny Yu"/>
    <n v="89"/>
    <n v="32368960"/>
    <s v="Comedy|Fantasy|Horror|Romance"/>
    <x v="0"/>
    <n v="25000000"/>
    <n v="5.3"/>
  </r>
  <r>
    <s v="Tora! Tora! Tora! "/>
    <s v="Richard Fleischer"/>
    <n v="160"/>
    <n v="14500000"/>
    <s v="Action|Drama|History|War"/>
    <x v="0"/>
    <n v="25000000"/>
    <n v="7.5"/>
  </r>
  <r>
    <s v="Spice World "/>
    <s v="Bob Spiers"/>
    <n v="93"/>
    <n v="29247405"/>
    <s v="Comedy|Family|Music"/>
    <x v="0"/>
    <n v="25000000"/>
    <n v="3.3"/>
  </r>
  <r>
    <s v="The Sitter "/>
    <s v="David Gordon Green"/>
    <n v="87"/>
    <n v="30538669"/>
    <s v="Comedy"/>
    <x v="0"/>
    <m/>
    <n v="5.7"/>
  </r>
  <r>
    <s v="Dance Flick "/>
    <s v="Damien Dante Wayans"/>
    <n v="88"/>
    <n v="25615792"/>
    <s v="Action|Comedy|Music"/>
    <x v="0"/>
    <n v="25000000"/>
    <n v="3.5"/>
  </r>
  <r>
    <s v="The Shawshank Redemption "/>
    <s v="Frank Darabont"/>
    <n v="142"/>
    <n v="28341469"/>
    <s v="Crime|Drama"/>
    <x v="0"/>
    <n v="25000000"/>
    <n v="9.3000000000000007"/>
  </r>
  <r>
    <s v="Crocodile Dundee in Los Angeles "/>
    <s v="Simon Wincer"/>
    <n v="92"/>
    <n v="25590119"/>
    <s v="Adventure|Comedy|Crime"/>
    <x v="0"/>
    <n v="21150000"/>
    <n v="4.8"/>
  </r>
  <r>
    <s v="Kingpin "/>
    <s v="Bobby Farrelly"/>
    <n v="117"/>
    <n v="24944213"/>
    <s v="Comedy|Sport"/>
    <x v="0"/>
    <n v="27000000"/>
    <n v="6.9"/>
  </r>
  <r>
    <s v="The Gambler "/>
    <s v="Rupert Wyatt"/>
    <n v="111"/>
    <n v="33631221"/>
    <s v="Crime|Drama|Thriller"/>
    <x v="0"/>
    <n v="25000000"/>
    <n v="6"/>
  </r>
  <r>
    <s v="August: Osage County "/>
    <s v="John Wells"/>
    <n v="121"/>
    <n v="37738400"/>
    <s v="Drama"/>
    <x v="0"/>
    <n v="25000000"/>
    <n v="7.3"/>
  </r>
  <r>
    <s v="Ice Princess "/>
    <s v="Tim Fywell"/>
    <n v="98"/>
    <n v="24381334"/>
    <s v="Comedy|Drama|Family|Sport"/>
    <x v="0"/>
    <m/>
    <n v="6"/>
  </r>
  <r>
    <s v="A Lot Like Love "/>
    <s v="Nigel Cole"/>
    <n v="107"/>
    <n v="21835784"/>
    <s v="Comedy|Drama|Romance"/>
    <x v="0"/>
    <n v="30000000"/>
    <n v="6.6"/>
  </r>
  <r>
    <s v="Eddie the Eagle "/>
    <s v="Dexter Fletcher"/>
    <n v="106"/>
    <n v="15785632"/>
    <s v="Biography|Comedy|Drama|Sport"/>
    <x v="0"/>
    <n v="23000000"/>
    <n v="7.5"/>
  </r>
  <r>
    <s v="He Got Game "/>
    <s v="Spike Lee"/>
    <n v="136"/>
    <n v="21554585"/>
    <s v="Drama|Sport"/>
    <x v="0"/>
    <n v="25000000"/>
    <n v="6.9"/>
  </r>
  <r>
    <s v="Don Juan DeMarco "/>
    <s v="Jeremy Leven"/>
    <n v="97"/>
    <n v="22200000"/>
    <s v="Comedy|Drama|Romance"/>
    <x v="0"/>
    <n v="25000000"/>
    <n v="6.8"/>
  </r>
  <r>
    <s v="Shaun the Sheep             "/>
    <m/>
    <n v="7"/>
    <m/>
    <s v="Animation|Comedy|Family"/>
    <x v="0"/>
    <m/>
    <n v="8.3000000000000007"/>
  </r>
  <r>
    <s v="Dear John "/>
    <s v="Lasse Hallström"/>
    <n v="108"/>
    <n v="80014842"/>
    <s v="Drama|Romance|War"/>
    <x v="0"/>
    <n v="25000000"/>
    <n v="6.3"/>
  </r>
  <r>
    <s v="The Losers "/>
    <s v="Sylvain White"/>
    <n v="97"/>
    <n v="23527955"/>
    <s v="Action|Crime|Drama|Mystery|Thriller"/>
    <x v="0"/>
    <n v="25000000"/>
    <n v="6.4"/>
  </r>
  <r>
    <s v="Don't Be Afraid of the Dark "/>
    <s v="Troy Nixey"/>
    <n v="99"/>
    <n v="24042490"/>
    <s v="Fantasy|Horror|Thriller"/>
    <x v="0"/>
    <n v="25000000"/>
    <n v="5.6"/>
  </r>
  <r>
    <s v="War "/>
    <s v="Philip G. Atwell"/>
    <n v="103"/>
    <n v="22466994"/>
    <s v="Action|Crime|Thriller"/>
    <x v="0"/>
    <n v="25000000"/>
    <n v="6.3"/>
  </r>
  <r>
    <s v="Punch-Drunk Love "/>
    <s v="Paul Thomas Anderson"/>
    <n v="95"/>
    <n v="17791031"/>
    <s v="Comedy|Drama|Romance|Thriller"/>
    <x v="0"/>
    <n v="25000000"/>
    <n v="7.3"/>
  </r>
  <r>
    <s v="EuroTrip "/>
    <s v="Jeff Schaffer"/>
    <n v="93"/>
    <n v="17718223"/>
    <s v="Comedy"/>
    <x v="0"/>
    <n v="25000000"/>
    <n v="6.6"/>
  </r>
  <r>
    <s v="Half Past Dead "/>
    <s v="Don Michael Paul"/>
    <n v="98"/>
    <n v="15361537"/>
    <s v="Action|Crime|Thriller"/>
    <x v="0"/>
    <n v="13000000"/>
    <n v="4.5999999999999996"/>
  </r>
  <r>
    <s v="Unaccompanied Minors "/>
    <s v="Paul Feig"/>
    <n v="90"/>
    <n v="16647384"/>
    <s v="Adventure|Comedy|Family|Romance"/>
    <x v="0"/>
    <n v="26000000"/>
    <n v="5.0999999999999996"/>
  </r>
  <r>
    <s v="Bright Lights, Big City "/>
    <s v="James Bridges"/>
    <n v="107"/>
    <n v="16118077"/>
    <s v="Drama"/>
    <x v="0"/>
    <n v="25000000"/>
    <n v="5.6"/>
  </r>
  <r>
    <s v="The Adventures of Pinocchio "/>
    <s v="Steve Barron"/>
    <n v="90"/>
    <n v="15091542"/>
    <s v="Adventure|Family|Fantasy|Musical"/>
    <x v="17"/>
    <n v="25000000"/>
    <n v="5.3"/>
  </r>
  <r>
    <s v="The Greatest Game Ever Played "/>
    <s v="Bill Paxton"/>
    <n v="120"/>
    <n v="15331289"/>
    <s v="Drama|History|Sport"/>
    <x v="0"/>
    <m/>
    <n v="7.5"/>
  </r>
  <r>
    <s v="The Box "/>
    <s v="Richard Kelly"/>
    <n v="115"/>
    <n v="15045676"/>
    <s v="Drama|Fantasy|Mystery|Thriller"/>
    <x v="0"/>
    <n v="16000000"/>
    <n v="5.6"/>
  </r>
  <r>
    <s v="The Ruins "/>
    <s v="Carter Smith"/>
    <n v="93"/>
    <n v="17427926"/>
    <s v="Horror"/>
    <x v="0"/>
    <n v="8000000"/>
    <n v="5.9"/>
  </r>
  <r>
    <s v="The Next Best Thing "/>
    <s v="John Schlesinger"/>
    <n v="99"/>
    <n v="14983572"/>
    <s v="Comedy|Drama|Romance"/>
    <x v="0"/>
    <n v="25000000"/>
    <n v="4.7"/>
  </r>
  <r>
    <s v="My Soul to Take "/>
    <s v="Wes Craven"/>
    <n v="107"/>
    <n v="14637490"/>
    <s v="Horror|Mystery|Thriller"/>
    <x v="0"/>
    <n v="25000000"/>
    <n v="4.8"/>
  </r>
  <r>
    <s v="The Girl Next Door "/>
    <s v="Luke Greenfield"/>
    <n v="110"/>
    <n v="14589444"/>
    <s v="Comedy|Drama|Romance"/>
    <x v="0"/>
    <n v="25000000"/>
    <n v="6.8"/>
  </r>
  <r>
    <s v="Maximum Risk "/>
    <s v="Ringo Lam"/>
    <n v="101"/>
    <n v="14095303"/>
    <s v="Action|Crime|Mystery|Romance|Thriller"/>
    <x v="0"/>
    <n v="25000000"/>
    <n v="5.4"/>
  </r>
  <r>
    <s v="Stealing Harvard "/>
    <s v="Bruce McCulloch"/>
    <n v="85"/>
    <n v="13973532"/>
    <s v="Comedy|Crime"/>
    <x v="0"/>
    <n v="25000000"/>
    <n v="5.0999999999999996"/>
  </r>
  <r>
    <s v="Legend "/>
    <s v="Brian Helgeland"/>
    <n v="132"/>
    <n v="1865774"/>
    <s v="Biography|Crime|Drama|History|Thriller"/>
    <x v="0"/>
    <n v="30000000"/>
    <n v="7"/>
  </r>
  <r>
    <s v="Hot Rod "/>
    <s v="Akiva Schaffer"/>
    <n v="88"/>
    <n v="13920741"/>
    <s v="Comedy"/>
    <x v="0"/>
    <m/>
    <n v="6.7"/>
  </r>
  <r>
    <s v="Shark Night 3D "/>
    <s v="David R. Ellis"/>
    <n v="90"/>
    <n v="18860403"/>
    <s v="Horror|Thriller"/>
    <x v="0"/>
    <n v="25000000"/>
    <n v="4"/>
  </r>
  <r>
    <s v="Angela's Ashes "/>
    <s v="Alan Parker"/>
    <n v="145"/>
    <n v="13038660"/>
    <s v="Drama"/>
    <x v="0"/>
    <n v="25000000"/>
    <n v="7.3"/>
  </r>
  <r>
    <s v="Draft Day "/>
    <s v="Ivan Reitman"/>
    <n v="110"/>
    <n v="28831145"/>
    <s v="Drama|Sport"/>
    <x v="0"/>
    <n v="25000000"/>
    <n v="6.8"/>
  </r>
  <r>
    <s v="Lifeforce "/>
    <s v="Tobe Hooper"/>
    <n v="101"/>
    <m/>
    <s v="Action|Horror|Sci-Fi|Thriller"/>
    <x v="0"/>
    <n v="25000000"/>
    <n v="6.1"/>
  </r>
  <r>
    <s v="The Powerpuff Girls             "/>
    <m/>
    <n v="30"/>
    <m/>
    <s v="Action|Animation|Comedy|Family|Fantasy|Sci-Fi"/>
    <x v="0"/>
    <m/>
    <n v="7.2"/>
  </r>
  <r>
    <s v="The Conspirator "/>
    <s v="Robert Redford"/>
    <n v="122"/>
    <n v="11538204"/>
    <s v="Crime|Drama|History"/>
    <x v="0"/>
    <n v="25000000"/>
    <n v="7"/>
  </r>
  <r>
    <s v="Lords of Dogtown "/>
    <s v="Catherine Hardwicke"/>
    <n v="107"/>
    <n v="11008432"/>
    <s v="Biography|Drama|Sport"/>
    <x v="0"/>
    <n v="25000000"/>
    <n v="7.1"/>
  </r>
  <r>
    <s v="The 33 "/>
    <s v="Patricia Riggen"/>
    <n v="127"/>
    <n v="12188642"/>
    <s v="Biography|Drama|History"/>
    <x v="0"/>
    <n v="26000000"/>
    <n v="6.9"/>
  </r>
  <r>
    <s v="Big Trouble in Little China "/>
    <s v="John Carpenter"/>
    <n v="99"/>
    <n v="11100000"/>
    <s v="Action|Adventure|Comedy|Fantasy"/>
    <x v="0"/>
    <n v="25000000"/>
    <n v="7.3"/>
  </r>
  <r>
    <s v="A Perfect Plan "/>
    <s v="Pascal Chaumeil"/>
    <n v="104"/>
    <m/>
    <s v="Comedy|Romance"/>
    <x v="3"/>
    <n v="17000000"/>
    <n v="6.3"/>
  </r>
  <r>
    <s v="Warrior "/>
    <s v="Gavin O'Connor"/>
    <n v="140"/>
    <n v="13651662"/>
    <s v="Drama|Sport"/>
    <x v="0"/>
    <n v="25000000"/>
    <n v="8.1999999999999993"/>
  </r>
  <r>
    <s v="Michael Collins "/>
    <s v="Neil Jordan"/>
    <n v="133"/>
    <n v="11030963"/>
    <s v="Biography|Drama|Thriller|War"/>
    <x v="0"/>
    <n v="28000000"/>
    <n v="7.1"/>
  </r>
  <r>
    <s v="Gettysburg "/>
    <s v="Ron Maxwell"/>
    <n v="271"/>
    <n v="10769960"/>
    <s v="Drama|History|War"/>
    <x v="0"/>
    <n v="25000000"/>
    <n v="7.7"/>
  </r>
  <r>
    <s v="Stop-Loss "/>
    <s v="Kimberly Peirce"/>
    <n v="112"/>
    <n v="10911750"/>
    <s v="Drama|War"/>
    <x v="0"/>
    <n v="25000000"/>
    <n v="6.5"/>
  </r>
  <r>
    <s v="Abandon "/>
    <s v="Stephen Gaghan"/>
    <n v="99"/>
    <n v="10719367"/>
    <s v="Drama|Music|Mystery|Romance|Thriller"/>
    <x v="0"/>
    <n v="25000000"/>
    <n v="4.9000000000000004"/>
  </r>
  <r>
    <s v="Brokedown Palace "/>
    <s v="Jonathan Kaplan"/>
    <n v="100"/>
    <n v="10114315"/>
    <s v="Drama|Mystery|Thriller"/>
    <x v="0"/>
    <n v="25000000"/>
    <n v="6.4"/>
  </r>
  <r>
    <s v="The Possession "/>
    <s v="Ole Bornedal"/>
    <n v="92"/>
    <n v="49122319"/>
    <s v="Horror|Thriller"/>
    <x v="0"/>
    <n v="14000000"/>
    <n v="5.9"/>
  </r>
  <r>
    <s v="Mrs. Winterbourne "/>
    <s v="Richard Benjamin"/>
    <n v="105"/>
    <n v="10070000"/>
    <s v="Comedy|Drama|Romance"/>
    <x v="0"/>
    <n v="25000000"/>
    <n v="6.2"/>
  </r>
  <r>
    <s v="Straw Dogs "/>
    <s v="Rod Lurie"/>
    <n v="110"/>
    <n v="10324441"/>
    <s v="Action|Drama|Thriller"/>
    <x v="0"/>
    <n v="25000000"/>
    <n v="5.8"/>
  </r>
  <r>
    <s v="The Hoax "/>
    <s v="Lasse Hallström"/>
    <n v="116"/>
    <n v="7156933"/>
    <s v="Comedy|Drama"/>
    <x v="0"/>
    <n v="25000000"/>
    <n v="6.7"/>
  </r>
  <r>
    <s v="Stone Cold "/>
    <s v="Craig R. Baxley"/>
    <n v="88"/>
    <n v="9286314"/>
    <s v="Action|Crime|Drama|Thriller"/>
    <x v="0"/>
    <n v="17000000"/>
    <n v="5.9"/>
  </r>
  <r>
    <s v="The Road "/>
    <s v="John Hillcoat"/>
    <n v="111"/>
    <n v="56692"/>
    <s v="Adventure|Drama"/>
    <x v="0"/>
    <n v="25000000"/>
    <n v="7.3"/>
  </r>
  <r>
    <s v="Sheena "/>
    <s v="John Guillermin"/>
    <n v="117"/>
    <m/>
    <s v="Adventure|Fantasy"/>
    <x v="0"/>
    <n v="25000000"/>
    <n v="4.8"/>
  </r>
  <r>
    <s v="Underclassman "/>
    <s v="Marcos Siega"/>
    <n v="95"/>
    <n v="5654777"/>
    <s v="Action|Comedy|Crime|Drama|Thriller"/>
    <x v="0"/>
    <n v="25000000"/>
    <n v="4.0999999999999996"/>
  </r>
  <r>
    <s v="Say It Isn't So "/>
    <s v="J.B. Rogers"/>
    <n v="95"/>
    <n v="5516708"/>
    <s v="Comedy|Romance"/>
    <x v="0"/>
    <n v="25000000"/>
    <n v="4.9000000000000004"/>
  </r>
  <r>
    <s v="The World's Fastest Indian "/>
    <s v="Roger Donaldson"/>
    <n v="127"/>
    <n v="5128124"/>
    <s v="Biography|Drama|Sport"/>
    <x v="0"/>
    <n v="25000000"/>
    <n v="7.9"/>
  </r>
  <r>
    <s v="Snakes on a Plane "/>
    <s v="David R. Ellis"/>
    <n v="105"/>
    <n v="34014398"/>
    <s v="Action|Adventure|Crime|Drama|Thriller"/>
    <x v="0"/>
    <n v="33000000"/>
    <n v="5.6"/>
  </r>
  <r>
    <s v="Tank Girl "/>
    <s v="Rachel Talalay"/>
    <n v="104"/>
    <n v="4064333"/>
    <s v="Action|Comedy|Sci-Fi"/>
    <x v="0"/>
    <n v="25000000"/>
    <n v="5.2"/>
  </r>
  <r>
    <s v="King's Ransom "/>
    <s v="Jeffrey W. Byrd"/>
    <n v="95"/>
    <n v="4006906"/>
    <s v="Comedy|Crime"/>
    <x v="0"/>
    <n v="15000000"/>
    <n v="4.0999999999999996"/>
  </r>
  <r>
    <s v="Blindness "/>
    <s v="Fernando Meirelles"/>
    <n v="121"/>
    <n v="3073392"/>
    <s v="Drama|Mystery|Sci-Fi|Thriller"/>
    <x v="0"/>
    <n v="25000000"/>
    <n v="6.6"/>
  </r>
  <r>
    <s v="BloodRayne "/>
    <s v="Uwe Boll"/>
    <n v="92"/>
    <n v="1550000"/>
    <s v="Action|Adventure|Fantasy|Horror"/>
    <x v="0"/>
    <n v="25000000"/>
    <n v="2.9"/>
  </r>
  <r>
    <s v="Carnage "/>
    <s v="Roman Polanski"/>
    <n v="80"/>
    <m/>
    <s v="Comedy|Drama"/>
    <x v="0"/>
    <n v="25000000"/>
    <n v="7.2"/>
  </r>
  <r>
    <s v="Where the Truth Lies "/>
    <s v="Atom Egoyan"/>
    <n v="107"/>
    <n v="871527"/>
    <s v="Crime|Drama|Mystery|Thriller"/>
    <x v="0"/>
    <n v="25000000"/>
    <n v="6.5"/>
  </r>
  <r>
    <s v="Cirque du Soleil: Worlds Away "/>
    <s v="Andrew Adamson"/>
    <n v="91"/>
    <n v="12495865"/>
    <s v="Fantasy"/>
    <x v="0"/>
    <m/>
    <n v="6.8"/>
  </r>
  <r>
    <s v="Without Limits "/>
    <s v="Robert Towne"/>
    <n v="117"/>
    <n v="777423"/>
    <s v="Biography|Drama|Sport"/>
    <x v="0"/>
    <n v="25000000"/>
    <n v="7.2"/>
  </r>
  <r>
    <s v="Me and Orson Welles "/>
    <s v="Richard Linklater"/>
    <n v="107"/>
    <n v="1186957"/>
    <s v="Drama"/>
    <x v="0"/>
    <n v="25000000"/>
    <n v="6.8"/>
  </r>
  <r>
    <s v="The Best Offer "/>
    <s v="Giuseppe Tornatore"/>
    <n v="131"/>
    <n v="85433"/>
    <s v="Crime|Drama|Mystery|Romance"/>
    <x v="0"/>
    <n v="13500000"/>
    <n v="7.8"/>
  </r>
  <r>
    <s v="Bad Lieutenant: Port of Call New Orleans "/>
    <s v="Werner Herzog"/>
    <n v="122"/>
    <n v="1697956"/>
    <s v="Crime|Drama"/>
    <x v="0"/>
    <n v="20000000"/>
    <n v="6.7"/>
  </r>
  <r>
    <s v="A Turtle's Tale: Sammy's Adventures "/>
    <s v="Ben Stassen"/>
    <n v="88"/>
    <m/>
    <s v="Adventure|Animation|Family"/>
    <x v="0"/>
    <m/>
    <n v="6.1"/>
  </r>
  <r>
    <s v="Little White Lies "/>
    <s v="Guillaume Canet"/>
    <n v="134"/>
    <n v="183662"/>
    <s v="Comedy|Drama"/>
    <x v="3"/>
    <n v="25000000"/>
    <n v="7.1"/>
  </r>
  <r>
    <s v="Love Ranch "/>
    <s v="Taylor Hackford"/>
    <n v="117"/>
    <n v="134904"/>
    <s v="Comedy|Drama|Romance|Sport"/>
    <x v="0"/>
    <n v="25000000"/>
    <n v="5.7"/>
  </r>
  <r>
    <s v="The True Story of Puss'N Boots "/>
    <s v="Jérôme Deschamps"/>
    <n v="80"/>
    <m/>
    <s v="Adventure|Animation|Comedy"/>
    <x v="0"/>
    <n v="25000000"/>
    <n v="2.9"/>
  </r>
  <r>
    <s v="Space Dogs "/>
    <s v="Inna Evlannikova"/>
    <n v="85"/>
    <m/>
    <s v="Adventure|Animation|Comedy|Family"/>
    <x v="9"/>
    <n v="25000000"/>
    <n v="5.2"/>
  </r>
  <r>
    <s v="The Counselor "/>
    <s v="Ridley Scott"/>
    <n v="138"/>
    <n v="16969390"/>
    <s v="Crime|Drama|Thriller"/>
    <x v="0"/>
    <n v="25000000"/>
    <n v="5.3"/>
  </r>
  <r>
    <s v="Ironclad "/>
    <s v="Jonathan English"/>
    <n v="121"/>
    <m/>
    <s v="Action|Adventure|History|Romance"/>
    <x v="0"/>
    <n v="25000000"/>
    <n v="6.2"/>
  </r>
  <r>
    <s v="Waterloo "/>
    <s v="Sergey Bondarchuk"/>
    <n v="134"/>
    <m/>
    <s v="Action|Drama|History|War"/>
    <x v="0"/>
    <n v="25000000"/>
    <n v="7.3"/>
  </r>
  <r>
    <s v="Kung Fu Killer "/>
    <s v="Teddy Chan"/>
    <n v="100"/>
    <n v="129115"/>
    <s v="Action|Drama"/>
    <x v="13"/>
    <n v="25000000"/>
    <n v="6.5"/>
  </r>
  <r>
    <s v="Red Sky "/>
    <s v="Mario Van Peebles"/>
    <n v="100"/>
    <m/>
    <s v="Action|Thriller"/>
    <x v="0"/>
    <n v="25000000"/>
    <n v="4.0999999999999996"/>
  </r>
  <r>
    <s v="Dangerous Liaisons "/>
    <s v="Stephen Frears"/>
    <n v="119"/>
    <n v="34700000"/>
    <s v="Drama|Romance"/>
    <x v="0"/>
    <n v="14000000"/>
    <n v="7.7"/>
  </r>
  <r>
    <s v="On the Road "/>
    <s v="Walter Salles"/>
    <n v="137"/>
    <n v="717753"/>
    <s v="Adventure|Drama"/>
    <x v="0"/>
    <n v="25000000"/>
    <n v="6.1"/>
  </r>
  <r>
    <s v="Star Trek IV: The Voyage Home "/>
    <s v="Leonard Nimoy"/>
    <n v="119"/>
    <n v="109713132"/>
    <s v="Adventure|Comedy|Sci-Fi"/>
    <x v="0"/>
    <n v="25000000"/>
    <n v="7.3"/>
  </r>
  <r>
    <s v="Rocky Balboa "/>
    <s v="Sylvester Stallone"/>
    <n v="139"/>
    <n v="70269171"/>
    <s v="Drama|Sport"/>
    <x v="0"/>
    <n v="24000000"/>
    <n v="7.2"/>
  </r>
  <r>
    <s v="Point Break "/>
    <s v="Ericson Core"/>
    <n v="114"/>
    <n v="28772222"/>
    <s v="Action|Crime|Sport|Thriller"/>
    <x v="0"/>
    <n v="105000000"/>
    <n v="5.3"/>
  </r>
  <r>
    <s v="Scream 2 "/>
    <s v="Wes Craven"/>
    <n v="120"/>
    <n v="101334374"/>
    <s v="Horror|Mystery"/>
    <x v="0"/>
    <n v="24000000"/>
    <n v="6.1"/>
  </r>
  <r>
    <s v="Jane Got a Gun "/>
    <s v="Gavin O'Connor"/>
    <n v="98"/>
    <n v="1512815"/>
    <s v="Action|Drama|Western"/>
    <x v="0"/>
    <n v="25000000"/>
    <n v="5.8"/>
  </r>
  <r>
    <s v="Think Like a Man Too "/>
    <s v="Tim Story"/>
    <n v="106"/>
    <n v="65182182"/>
    <s v="Comedy|Romance"/>
    <x v="0"/>
    <n v="24000000"/>
    <n v="5.7"/>
  </r>
  <r>
    <s v="The Whole Nine Yards "/>
    <s v="Jonathan Lynn"/>
    <n v="98"/>
    <n v="57262492"/>
    <s v="Comedy|Crime"/>
    <x v="0"/>
    <n v="24000000"/>
    <n v="6.7"/>
  </r>
  <r>
    <s v="Footloose "/>
    <s v="Herbert Ross"/>
    <n v="107"/>
    <n v="80000000"/>
    <s v="Drama|Music|Romance"/>
    <x v="0"/>
    <n v="8200000"/>
    <n v="6.5"/>
  </r>
  <r>
    <s v="Old School "/>
    <s v="Todd Phillips"/>
    <n v="88"/>
    <n v="74608545"/>
    <s v="Comedy"/>
    <x v="0"/>
    <n v="24000000"/>
    <n v="7.2"/>
  </r>
  <r>
    <s v="The Fisher King "/>
    <s v="Terry Gilliam"/>
    <n v="137"/>
    <n v="41895491"/>
    <s v="Comedy|Drama|Fantasy"/>
    <x v="0"/>
    <n v="24000000"/>
    <n v="7.6"/>
  </r>
  <r>
    <s v="I Still Know What You Did Last Summer "/>
    <s v="Danny Cannon"/>
    <n v="100"/>
    <n v="39989008"/>
    <s v="Horror|Mystery"/>
    <x v="0"/>
    <n v="24000000"/>
    <n v="4.5999999999999996"/>
  </r>
  <r>
    <s v="Return to Me "/>
    <s v="Bonnie Hunt"/>
    <n v="115"/>
    <n v="32662299"/>
    <s v="Comedy|Drama|Romance"/>
    <x v="0"/>
    <n v="24000000"/>
    <n v="6.9"/>
  </r>
  <r>
    <s v="Zack and Miri Make a Porno "/>
    <s v="Kevin Smith"/>
    <n v="101"/>
    <n v="31452765"/>
    <s v="Comedy|Romance"/>
    <x v="0"/>
    <n v="24000000"/>
    <n v="6.6"/>
  </r>
  <r>
    <s v="Nurse Betty "/>
    <s v="Neil LaBute"/>
    <n v="110"/>
    <n v="25167270"/>
    <s v="Comedy|Crime|Drama"/>
    <x v="0"/>
    <n v="24000000"/>
    <n v="6.3"/>
  </r>
  <r>
    <s v="The Men Who Stare at Goats "/>
    <s v="Grant Heslov"/>
    <n v="94"/>
    <n v="32416109"/>
    <s v="Comedy|War"/>
    <x v="0"/>
    <n v="25000000"/>
    <n v="6.2"/>
  </r>
  <r>
    <s v="Double Take "/>
    <s v="George Gallo"/>
    <n v="88"/>
    <n v="20218"/>
    <s v="Action|Comedy|Crime|Thriller"/>
    <x v="0"/>
    <n v="24000000"/>
    <n v="5.3"/>
  </r>
  <r>
    <s v="Girl, Interrupted "/>
    <s v="James Mangold"/>
    <n v="127"/>
    <n v="28871190"/>
    <s v="Biography|Drama"/>
    <x v="0"/>
    <n v="24000000"/>
    <n v="7.3"/>
  </r>
  <r>
    <s v="Win a Date with Tad Hamilton! "/>
    <s v="Robert Luketic"/>
    <n v="95"/>
    <n v="16964743"/>
    <s v="Comedy|Romance"/>
    <x v="0"/>
    <n v="24000000"/>
    <n v="5.6"/>
  </r>
  <r>
    <s v="Muppets from Space "/>
    <s v="Tim Hill"/>
    <n v="87"/>
    <n v="16290976"/>
    <s v="Adventure|Comedy|Family|Fantasy|Music|Sci-Fi"/>
    <x v="0"/>
    <n v="24000000"/>
    <n v="6.2"/>
  </r>
  <r>
    <s v="The Wiz "/>
    <s v="Sidney Lumet"/>
    <n v="118"/>
    <n v="13000000"/>
    <s v="Adventure|Family|Fantasy|Music|Musical"/>
    <x v="0"/>
    <n v="24000000"/>
    <n v="5.2"/>
  </r>
  <r>
    <s v="Ready to Rumble "/>
    <s v="Brian Robbins"/>
    <n v="107"/>
    <n v="12372410"/>
    <s v="Comedy|Sport"/>
    <x v="0"/>
    <n v="24000000"/>
    <n v="5.3"/>
  </r>
  <r>
    <s v="Play It to the Bone "/>
    <s v="Ron Shelton"/>
    <n v="124"/>
    <n v="8427204"/>
    <s v="Comedy|Drama|Sport"/>
    <x v="0"/>
    <n v="24000000"/>
    <n v="5.4"/>
  </r>
  <r>
    <s v="I Don't Know How She Does It "/>
    <s v="Douglas McGrath"/>
    <n v="89"/>
    <n v="9639242"/>
    <s v="Comedy|Romance"/>
    <x v="0"/>
    <n v="24000000"/>
    <n v="4.9000000000000004"/>
  </r>
  <r>
    <s v="Piranha 3D "/>
    <s v="Alexandre Aja"/>
    <n v="88"/>
    <n v="25003072"/>
    <s v="Comedy|Horror"/>
    <x v="0"/>
    <n v="24000000"/>
    <n v="5.5"/>
  </r>
  <r>
    <s v="Beyond the Sea "/>
    <s v="Kevin Spacey"/>
    <n v="118"/>
    <n v="6144806"/>
    <s v="Biography|Drama|Music|Musical"/>
    <x v="0"/>
    <n v="23000000"/>
    <n v="6.7"/>
  </r>
  <r>
    <s v="Meet the Deedles "/>
    <s v="Steve Boyum"/>
    <n v="93"/>
    <n v="4308981"/>
    <s v="Comedy|Family"/>
    <x v="0"/>
    <n v="24000000"/>
    <n v="3.9"/>
  </r>
  <r>
    <s v="The Princess and the Cobbler "/>
    <s v="Richard Williams"/>
    <n v="80"/>
    <n v="669276"/>
    <s v="Action|Adventure|Animation|Comedy|Fantasy"/>
    <x v="0"/>
    <n v="28000000"/>
    <n v="7.2"/>
  </r>
  <r>
    <s v="The Bridge of San Luis Rey "/>
    <s v="Mary McGuckian"/>
    <n v="120"/>
    <n v="42880"/>
    <s v="Drama|Romance"/>
    <x v="0"/>
    <n v="24000000"/>
    <n v="5.0999999999999996"/>
  </r>
  <r>
    <s v="Faster "/>
    <s v="George Tillman Jr."/>
    <n v="98"/>
    <n v="23225911"/>
    <s v="Action|Crime|Drama|Thriller"/>
    <x v="0"/>
    <n v="24000000"/>
    <n v="6.5"/>
  </r>
  <r>
    <s v="Howl's Moving Castle "/>
    <s v="Hayao Miyazaki"/>
    <n v="119"/>
    <n v="4710455"/>
    <s v="Adventure|Animation|Family|Fantasy"/>
    <x v="2"/>
    <n v="24000000"/>
    <n v="8.1999999999999993"/>
  </r>
  <r>
    <s v="Zombieland "/>
    <s v="Ruben Fleischer"/>
    <n v="88"/>
    <n v="75590286"/>
    <s v="Adventure|Comedy|Horror|Sci-Fi"/>
    <x v="0"/>
    <n v="23600000"/>
    <n v="7.7"/>
  </r>
  <r>
    <s v="King Kong "/>
    <s v="Peter Jackson"/>
    <n v="201"/>
    <n v="218051260"/>
    <s v="Action|Adventure|Drama|Romance"/>
    <x v="0"/>
    <n v="207000000"/>
    <n v="7.2"/>
  </r>
  <r>
    <s v="The Waterboy "/>
    <s v="Frank Coraci"/>
    <n v="90"/>
    <n v="161487252"/>
    <s v="Comedy|Sport"/>
    <x v="0"/>
    <n v="20000000"/>
    <n v="6.1"/>
  </r>
  <r>
    <s v="Star Wars: Episode V - The Empire Strikes Back "/>
    <s v="Irvin Kershner"/>
    <n v="127"/>
    <n v="290158751"/>
    <s v="Action|Adventure|Fantasy|Sci-Fi"/>
    <x v="0"/>
    <n v="18000000"/>
    <n v="8.8000000000000007"/>
  </r>
  <r>
    <s v="Bad Boys "/>
    <s v="Michael Bay"/>
    <n v="119"/>
    <n v="65807024"/>
    <s v="Action|Comedy|Crime|Drama|Thriller"/>
    <x v="0"/>
    <n v="19000000"/>
    <n v="6.8"/>
  </r>
  <r>
    <s v="The Naked Gun 2½: The Smell of Fear "/>
    <s v="David Zucker"/>
    <n v="85"/>
    <n v="86930411"/>
    <s v="Comedy|Crime"/>
    <x v="0"/>
    <n v="23000000"/>
    <n v="6.8"/>
  </r>
  <r>
    <s v="Final Destination "/>
    <s v="James Wong"/>
    <n v="98"/>
    <n v="53302314"/>
    <s v="Horror|Thriller"/>
    <x v="0"/>
    <n v="23000000"/>
    <n v="6.7"/>
  </r>
  <r>
    <s v="The Ides of March "/>
    <s v="George Clooney"/>
    <n v="101"/>
    <n v="40962534"/>
    <s v="Drama"/>
    <x v="0"/>
    <n v="12500000"/>
    <n v="7.1"/>
  </r>
  <r>
    <s v="Pitch Black "/>
    <s v="David Twohy"/>
    <n v="112"/>
    <n v="39235088"/>
    <s v="Horror|Sci-Fi"/>
    <x v="0"/>
    <n v="23000000"/>
    <n v="7.1"/>
  </r>
  <r>
    <s v="Someone Like You... "/>
    <s v="Tony Goldwyn"/>
    <n v="97"/>
    <n v="27338033"/>
    <s v="Comedy|Romance"/>
    <x v="0"/>
    <n v="23000000"/>
    <n v="6.1"/>
  </r>
  <r>
    <s v="Her "/>
    <s v="Spike Jonze"/>
    <n v="126"/>
    <n v="25556065"/>
    <s v="Drama|Romance|Sci-Fi"/>
    <x v="0"/>
    <n v="23000000"/>
    <n v="8"/>
  </r>
  <r>
    <s v="Eddie the Eagle "/>
    <s v="Dexter Fletcher"/>
    <n v="106"/>
    <n v="15785632"/>
    <s v="Biography|Comedy|Drama|Sport"/>
    <x v="0"/>
    <n v="23000000"/>
    <n v="7.5"/>
  </r>
  <r>
    <s v="Joy Ride "/>
    <s v="John Dahl"/>
    <n v="97"/>
    <n v="21973182"/>
    <s v="Mystery|Thriller"/>
    <x v="0"/>
    <n v="23000000"/>
    <n v="6.6"/>
  </r>
  <r>
    <s v="The Adventurer: The Curse of the Midas Box "/>
    <s v="Jonathan Newman"/>
    <n v="100"/>
    <n v="4756"/>
    <s v="Adventure|Family|Fantasy"/>
    <x v="0"/>
    <n v="25000000"/>
    <n v="5.4"/>
  </r>
  <r>
    <s v="Anywhere But Here "/>
    <s v="Wayne Wang"/>
    <n v="114"/>
    <n v="18653615"/>
    <s v="Comedy|Drama"/>
    <x v="0"/>
    <n v="23000000"/>
    <n v="6.1"/>
  </r>
  <r>
    <s v="Chasing Liberty "/>
    <s v="Andy Cadiff"/>
    <n v="101"/>
    <n v="12189514"/>
    <s v="Comedy|Romance"/>
    <x v="0"/>
    <n v="23000000"/>
    <n v="6.1"/>
  </r>
  <r>
    <s v="The Crew "/>
    <s v="Michael Dinner"/>
    <n v="88"/>
    <n v="13019253"/>
    <s v="Comedy|Crime"/>
    <x v="0"/>
    <n v="23000000"/>
    <n v="5.6"/>
  </r>
  <r>
    <s v="Haywire "/>
    <s v="Steven Soderbergh"/>
    <n v="93"/>
    <n v="18934858"/>
    <s v="Action|Thriller"/>
    <x v="0"/>
    <n v="23000000"/>
    <n v="5.8"/>
  </r>
  <r>
    <s v="Jaws: The Revenge "/>
    <s v="Joseph Sargent"/>
    <n v="92"/>
    <n v="20763013"/>
    <s v="Adventure|Horror|Thriller"/>
    <x v="0"/>
    <n v="23000000"/>
    <n v="2.8"/>
  </r>
  <r>
    <s v="Marvin's Room "/>
    <s v="Jerry Zaks"/>
    <n v="98"/>
    <n v="12782508"/>
    <s v="Drama"/>
    <x v="0"/>
    <n v="23000000"/>
    <n v="6.7"/>
  </r>
  <r>
    <s v="The Longshots "/>
    <s v="Fred Durst"/>
    <n v="94"/>
    <n v="11508423"/>
    <s v="Biography|Comedy|Drama|Family|Sport"/>
    <x v="0"/>
    <n v="23000000"/>
    <n v="5.0999999999999996"/>
  </r>
  <r>
    <s v="The End of the Affair "/>
    <s v="Neil Jordan"/>
    <n v="102"/>
    <n v="10660147"/>
    <s v="Drama|Romance"/>
    <x v="0"/>
    <n v="23000000"/>
    <n v="7.2"/>
  </r>
  <r>
    <s v="Harley Davidson and the Marlboro Man "/>
    <s v="Simon Wincer"/>
    <n v="98"/>
    <n v="7434726"/>
    <s v="Action|Crime|Drama|Thriller|Western"/>
    <x v="0"/>
    <n v="23000000"/>
    <n v="6"/>
  </r>
  <r>
    <s v="In the Valley of Elah "/>
    <s v="Paul Haggis"/>
    <n v="121"/>
    <n v="6777589"/>
    <s v="Crime|Drama|Mystery|Thriller"/>
    <x v="0"/>
    <m/>
    <n v="7.2"/>
  </r>
  <r>
    <s v="Coco Before Chanel "/>
    <s v="Anne Fontaine"/>
    <n v="111"/>
    <n v="6109075"/>
    <s v="Biography|Drama"/>
    <x v="3"/>
    <n v="19430000"/>
    <n v="6.7"/>
  </r>
  <r>
    <s v="Forsaken "/>
    <s v="Jon Cassar"/>
    <n v="90"/>
    <m/>
    <s v="Drama|Western"/>
    <x v="0"/>
    <n v="11000000"/>
    <n v="6.3"/>
  </r>
  <r>
    <s v="Chéri "/>
    <s v="Stephen Frears"/>
    <n v="100"/>
    <n v="2708188"/>
    <s v="Comedy|Drama|Romance"/>
    <x v="0"/>
    <n v="23000000"/>
    <n v="6.2"/>
  </r>
  <r>
    <s v="Rogue             "/>
    <m/>
    <n v="50"/>
    <m/>
    <s v="Action|Crime|Drama|Thriller"/>
    <x v="0"/>
    <m/>
    <n v="6.8"/>
  </r>
  <r>
    <s v="Vanity Fair "/>
    <s v="Mira Nair"/>
    <n v="141"/>
    <n v="16123851"/>
    <s v="Drama"/>
    <x v="0"/>
    <n v="23000000"/>
    <n v="6.2"/>
  </r>
  <r>
    <s v="Bodyguards and Assassins "/>
    <s v="Teddy Chan"/>
    <n v="139"/>
    <m/>
    <s v="Action|Drama|History"/>
    <x v="4"/>
    <n v="23000000"/>
    <n v="6.9"/>
  </r>
  <r>
    <s v="1408 "/>
    <s v="Mikael Håfström"/>
    <n v="114"/>
    <n v="71975611"/>
    <s v="Fantasy|Horror"/>
    <x v="0"/>
    <n v="25000000"/>
    <n v="6.8"/>
  </r>
  <r>
    <s v="Spaceballs "/>
    <s v="Mel Brooks"/>
    <n v="96"/>
    <n v="38119483"/>
    <s v="Adventure|Comedy|Sci-Fi"/>
    <x v="0"/>
    <n v="22700000"/>
    <n v="7.1"/>
  </r>
  <r>
    <s v="The Water Diviner "/>
    <s v="Russell Crowe"/>
    <n v="111"/>
    <n v="4190530"/>
    <s v="Drama|War"/>
    <x v="0"/>
    <n v="22500000"/>
    <n v="7.1"/>
  </r>
  <r>
    <s v="Ghost "/>
    <s v="Jerry Zucker"/>
    <n v="127"/>
    <n v="217631306"/>
    <s v="Drama|Fantasy|Romance|Thriller"/>
    <x v="0"/>
    <n v="22000000"/>
    <n v="7"/>
  </r>
  <r>
    <s v="There's Something About Mary "/>
    <s v="Bobby Farrelly"/>
    <n v="107"/>
    <n v="176483808"/>
    <s v="Comedy|Romance"/>
    <x v="0"/>
    <n v="23000000"/>
    <n v="7.1"/>
  </r>
  <r>
    <s v="The Santa Clause "/>
    <s v="John Pasquin"/>
    <n v="97"/>
    <n v="144833357"/>
    <s v="Comedy|Drama|Family|Fantasy"/>
    <x v="0"/>
    <n v="22000000"/>
    <n v="6.4"/>
  </r>
  <r>
    <s v="The Rookie "/>
    <s v="John Lee Hancock"/>
    <n v="127"/>
    <n v="75597042"/>
    <s v="Drama|Family|Sport"/>
    <x v="0"/>
    <n v="20000000"/>
    <n v="7"/>
  </r>
  <r>
    <s v="The Game Plan "/>
    <s v="Andy Fickman"/>
    <n v="110"/>
    <n v="90636983"/>
    <s v="Comedy|Family|Sport"/>
    <x v="0"/>
    <n v="22000000"/>
    <n v="6.2"/>
  </r>
  <r>
    <s v="The Bridges of Madison County "/>
    <s v="Clint Eastwood"/>
    <n v="135"/>
    <n v="70960517"/>
    <s v="Drama|Romance"/>
    <x v="0"/>
    <n v="35000000"/>
    <n v="7.5"/>
  </r>
  <r>
    <s v="The Animal "/>
    <s v="Luke Greenfield"/>
    <n v="84"/>
    <n v="55762229"/>
    <s v="Comedy|Sci-Fi"/>
    <x v="0"/>
    <n v="22000000"/>
    <n v="4.8"/>
  </r>
  <r>
    <s v="Gandhi "/>
    <s v="Richard Attenborough"/>
    <n v="240"/>
    <m/>
    <s v="Biography|Drama|History"/>
    <x v="0"/>
    <n v="22000000"/>
    <n v="8.1"/>
  </r>
  <r>
    <s v="The Hundred-Foot Journey "/>
    <s v="Lasse Hallström"/>
    <n v="122"/>
    <n v="54235441"/>
    <s v="Comedy|Drama"/>
    <x v="0"/>
    <n v="22000000"/>
    <n v="7.3"/>
  </r>
  <r>
    <s v="The Net "/>
    <s v="Irwin Winkler"/>
    <n v="114"/>
    <n v="50728000"/>
    <s v="Action|Crime|Drama|Mystery|Thriller"/>
    <x v="0"/>
    <n v="22000000"/>
    <n v="5.8"/>
  </r>
  <r>
    <s v="I Am Sam "/>
    <s v="Jessie Nelson"/>
    <n v="132"/>
    <n v="40270895"/>
    <s v="Drama"/>
    <x v="0"/>
    <n v="22000000"/>
    <n v="7.6"/>
  </r>
  <r>
    <s v="Son of God "/>
    <s v="Christopher Spencer"/>
    <n v="170"/>
    <n v="59696176"/>
    <s v="Biography|Drama|History"/>
    <x v="0"/>
    <n v="22000000"/>
    <n v="5.6"/>
  </r>
  <r>
    <s v="Underworld "/>
    <s v="Len Wiseman"/>
    <n v="133"/>
    <n v="51483949"/>
    <s v="Action|Fantasy|Thriller"/>
    <x v="0"/>
    <n v="22000000"/>
    <n v="7"/>
  </r>
  <r>
    <s v="Derailed "/>
    <s v="Mikael Håfström"/>
    <n v="112"/>
    <n v="36020063"/>
    <s v="Drama|Thriller"/>
    <x v="0"/>
    <n v="22000000"/>
    <n v="6.6"/>
  </r>
  <r>
    <s v="The Informant! "/>
    <s v="Steven Soderbergh"/>
    <n v="108"/>
    <n v="33313582"/>
    <s v="Comedy|Crime|Drama|Thriller"/>
    <x v="0"/>
    <n v="21000000"/>
    <n v="6.5"/>
  </r>
  <r>
    <s v="Shadowlands "/>
    <s v="Richard Attenborough"/>
    <n v="115"/>
    <n v="25842000"/>
    <s v="Biography|Drama|Romance"/>
    <x v="0"/>
    <n v="22000000"/>
    <n v="7.4"/>
  </r>
  <r>
    <s v="Deuce Bigalow: European Gigolo "/>
    <s v="Mike Bigelow"/>
    <n v="83"/>
    <n v="22264487"/>
    <s v="Comedy"/>
    <x v="0"/>
    <n v="22000000"/>
    <n v="4.5999999999999996"/>
  </r>
  <r>
    <s v="Delivery Man "/>
    <s v="Ken Scott"/>
    <n v="105"/>
    <n v="30659817"/>
    <s v="Comedy|Drama"/>
    <x v="0"/>
    <n v="26000000"/>
    <n v="6.4"/>
  </r>
  <r>
    <s v="Victor Frankenstein "/>
    <s v="Paul McGuigan"/>
    <n v="110"/>
    <n v="5773519"/>
    <s v="Drama|Horror|Sci-Fi|Thriller"/>
    <x v="0"/>
    <n v="40000000"/>
    <n v="6"/>
  </r>
  <r>
    <s v="Our Kind of Traitor "/>
    <s v="Susanna White"/>
    <n v="108"/>
    <n v="3108216"/>
    <s v="Thriller"/>
    <x v="0"/>
    <m/>
    <n v="6.4"/>
  </r>
  <r>
    <s v="Saving Silverman "/>
    <s v="Dennis Dugan"/>
    <n v="96"/>
    <n v="19351569"/>
    <s v="Comedy|Crime|Romance"/>
    <x v="0"/>
    <n v="22000000"/>
    <n v="5.9"/>
  </r>
  <r>
    <s v="Diary of a Wimpy Kid: Dog Days "/>
    <s v="David Bowers"/>
    <n v="94"/>
    <n v="49002815"/>
    <s v="Comedy|Family"/>
    <x v="0"/>
    <n v="22000000"/>
    <n v="6.4"/>
  </r>
  <r>
    <s v="Summer of Sam "/>
    <s v="Spike Lee"/>
    <n v="142"/>
    <n v="19283782"/>
    <s v="Crime|Drama|Romance|Thriller"/>
    <x v="0"/>
    <n v="22000000"/>
    <n v="6.6"/>
  </r>
  <r>
    <s v="Jay and Silent Bob Strike Back "/>
    <s v="Kevin Smith"/>
    <n v="104"/>
    <n v="30059386"/>
    <s v="Comedy"/>
    <x v="0"/>
    <n v="22000000"/>
    <n v="6.9"/>
  </r>
  <r>
    <s v="The Island "/>
    <s v="Michael Bay"/>
    <n v="136"/>
    <n v="35799026"/>
    <s v="Action|Adventure|Romance|Sci-Fi|Thriller"/>
    <x v="0"/>
    <n v="126000000"/>
    <n v="6.9"/>
  </r>
  <r>
    <s v="The Glass House "/>
    <s v="Daniel Sackheim"/>
    <n v="106"/>
    <n v="17951431"/>
    <s v="Crime|Drama|Mystery|Thriller"/>
    <x v="0"/>
    <n v="30000000"/>
    <n v="5.8"/>
  </r>
  <r>
    <s v="Hail, Caesar! "/>
    <s v="Ethan Coen"/>
    <n v="106"/>
    <n v="29997095"/>
    <s v="Comedy|Mystery"/>
    <x v="0"/>
    <n v="22000000"/>
    <n v="6.4"/>
  </r>
  <r>
    <s v="Josie and the Pussycats "/>
    <s v="Harry Elfont"/>
    <n v="98"/>
    <n v="14252830"/>
    <s v="Comedy|Music"/>
    <x v="0"/>
    <n v="22000000"/>
    <n v="5.3"/>
  </r>
  <r>
    <s v="Homefront "/>
    <s v="Gary Fleder"/>
    <n v="100"/>
    <n v="19783777"/>
    <s v="Action|Crime|Drama|Thriller"/>
    <x v="0"/>
    <n v="22000000"/>
    <n v="6.5"/>
  </r>
  <r>
    <s v="The Little Vampire "/>
    <s v="Uli Edel"/>
    <n v="95"/>
    <n v="13555988"/>
    <s v="Adventure|Comedy|Family|Fantasy"/>
    <x v="0"/>
    <n v="22000000"/>
    <n v="5.7"/>
  </r>
  <r>
    <s v="I Heart Huckabees "/>
    <s v="David O. Russell"/>
    <n v="107"/>
    <n v="12784713"/>
    <s v="Comedy"/>
    <x v="0"/>
    <n v="22000000"/>
    <n v="6.7"/>
  </r>
  <r>
    <s v="RoboCop 3 "/>
    <s v="Fred Dekker"/>
    <n v="104"/>
    <n v="10696210"/>
    <s v="Action|Crime|Sci-Fi|Thriller"/>
    <x v="0"/>
    <n v="23500000"/>
    <n v="3.9"/>
  </r>
  <r>
    <s v="Megiddo: The Omega Code 2 "/>
    <s v="Brian Trenchard-Smith"/>
    <n v="104"/>
    <n v="5974653"/>
    <s v="Action|Adventure|Fantasy|Sci-Fi|Thriller"/>
    <x v="0"/>
    <n v="22000000"/>
    <n v="4.0999999999999996"/>
  </r>
  <r>
    <s v="Darling Lili "/>
    <s v="Blake Edwards"/>
    <n v="143"/>
    <n v="5000000"/>
    <s v="Comedy|Drama|Musical|Romance|War"/>
    <x v="0"/>
    <n v="25000000"/>
    <n v="6.2"/>
  </r>
  <r>
    <s v="Dudley Do-Right "/>
    <s v="Hugh Wilson"/>
    <n v="77"/>
    <n v="9694105"/>
    <s v="Comedy|Family|Romance"/>
    <x v="0"/>
    <n v="22000000"/>
    <n v="3.8"/>
  </r>
  <r>
    <s v="The Transporter Refueled "/>
    <s v="Camille Delamarre"/>
    <n v="96"/>
    <n v="16027866"/>
    <s v="Action|Crime|Thriller"/>
    <x v="0"/>
    <n v="25000000"/>
    <n v="5.0999999999999996"/>
  </r>
  <r>
    <s v="The Libertine "/>
    <s v="Laurence Dunmore"/>
    <n v="114"/>
    <n v="4829497"/>
    <s v="Drama|Romance"/>
    <x v="0"/>
    <m/>
    <n v="6.4"/>
  </r>
  <r>
    <s v="Black Book "/>
    <s v="Paul Verhoeven"/>
    <n v="145"/>
    <n v="4398392"/>
    <s v="Drama|Thriller|War"/>
    <x v="18"/>
    <n v="21000000"/>
    <n v="7.8"/>
  </r>
  <r>
    <s v="Joyeux Noel "/>
    <s v="Christian Carion"/>
    <n v="116"/>
    <n v="1050445"/>
    <s v="Drama|History|Music|Romance|War"/>
    <x v="3"/>
    <n v="22000000"/>
    <n v="7.8"/>
  </r>
  <r>
    <s v="Hit and Run "/>
    <s v="David Palmer"/>
    <n v="100"/>
    <n v="13746550"/>
    <s v="Action|Comedy|Romance"/>
    <x v="0"/>
    <n v="2000000"/>
    <n v="6.1"/>
  </r>
  <r>
    <s v="Mad Money "/>
    <s v="Callie Khouri"/>
    <n v="104"/>
    <n v="20668843"/>
    <s v="Comedy|Crime|Thriller"/>
    <x v="0"/>
    <n v="22000000"/>
    <n v="5.8"/>
  </r>
  <r>
    <s v="Before I Go to Sleep "/>
    <s v="Rowan Joffe"/>
    <n v="92"/>
    <n v="2963012"/>
    <s v="Drama|Mystery|Thriller"/>
    <x v="0"/>
    <n v="22000000"/>
    <n v="6.3"/>
  </r>
  <r>
    <s v="Sorcerer "/>
    <s v="William Friedkin"/>
    <n v="92"/>
    <m/>
    <s v="Adventure|Drama|Thriller"/>
    <x v="0"/>
    <n v="12000000"/>
    <n v="7.7"/>
  </r>
  <r>
    <s v="Stone "/>
    <s v="John Curran"/>
    <n v="105"/>
    <n v="1796024"/>
    <s v="Drama|Thriller"/>
    <x v="0"/>
    <n v="22000000"/>
    <n v="5.4"/>
  </r>
  <r>
    <s v="Molière "/>
    <s v="Laurent Tirard"/>
    <n v="120"/>
    <n v="634277"/>
    <s v="Comedy|History"/>
    <x v="3"/>
    <n v="16000000"/>
    <n v="7.3"/>
  </r>
  <r>
    <s v="Out of the Furnace "/>
    <s v="Scott Cooper"/>
    <n v="116"/>
    <n v="11326836"/>
    <s v="Crime|Drama|Thriller"/>
    <x v="0"/>
    <n v="22000000"/>
    <n v="6.8"/>
  </r>
  <r>
    <s v="Michael Clayton "/>
    <s v="Tony Gilroy"/>
    <n v="119"/>
    <n v="49024969"/>
    <s v="Crime|Drama|Mystery|Thriller"/>
    <x v="0"/>
    <n v="25000000"/>
    <n v="7.3"/>
  </r>
  <r>
    <s v="My Fellow Americans "/>
    <s v="Peter Segal"/>
    <n v="101"/>
    <n v="22294341"/>
    <s v="Adventure|Comedy"/>
    <x v="0"/>
    <n v="21500000"/>
    <n v="6.5"/>
  </r>
  <r>
    <s v="Arlington Road "/>
    <s v="Mark Pellington"/>
    <n v="117"/>
    <n v="24362501"/>
    <s v="Crime|Drama|Thriller"/>
    <x v="0"/>
    <n v="21500000"/>
    <n v="7.2"/>
  </r>
  <r>
    <s v="Underdogs "/>
    <s v="Juan José Campanella"/>
    <n v="106"/>
    <m/>
    <s v="Adventure|Animation|Family|Sport"/>
    <x v="6"/>
    <n v="22000000"/>
    <n v="6.7"/>
  </r>
  <r>
    <s v="To Rome with Love "/>
    <s v="Woody Allen"/>
    <n v="112"/>
    <n v="16684352"/>
    <s v="Comedy|Romance"/>
    <x v="0"/>
    <n v="17000000"/>
    <n v="6.3"/>
  </r>
  <r>
    <s v="Firefox "/>
    <s v="Clint Eastwood"/>
    <n v="136"/>
    <n v="46700000"/>
    <s v="Action|Adventure|Thriller"/>
    <x v="0"/>
    <n v="21000000"/>
    <n v="5.9"/>
  </r>
  <r>
    <s v="South Park: Bigger Longer &amp; Uncut "/>
    <s v="Trey Parker"/>
    <n v="81"/>
    <n v="52008288"/>
    <s v="Animation|Comedy|Fantasy|Musical"/>
    <x v="0"/>
    <n v="21000000"/>
    <n v="7.8"/>
  </r>
  <r>
    <s v="Death at a Funeral "/>
    <s v="Frank Oz"/>
    <n v="87"/>
    <n v="8579684"/>
    <s v="Comedy"/>
    <x v="0"/>
    <n v="9000000"/>
    <n v="7.4"/>
  </r>
  <r>
    <s v="Teenage Mutant Ninja Turtles III "/>
    <s v="Stuart Gillard"/>
    <n v="96"/>
    <n v="42660000"/>
    <s v="Action|Adventure|Comedy|Family|Fantasy|Sci-Fi"/>
    <x v="0"/>
    <n v="17000000"/>
    <n v="4.8"/>
  </r>
  <r>
    <s v="Hardball "/>
    <s v="Brian Robbins"/>
    <n v="106"/>
    <n v="40219708"/>
    <s v="Drama|Sport"/>
    <x v="0"/>
    <n v="21000000"/>
    <n v="6.3"/>
  </r>
  <r>
    <s v="Silver Linings Playbook "/>
    <s v="David O. Russell"/>
    <n v="122"/>
    <n v="132088910"/>
    <s v="Comedy|Drama|Romance"/>
    <x v="0"/>
    <n v="21000000"/>
    <n v="7.8"/>
  </r>
  <r>
    <s v="Freedom Writers "/>
    <s v="Richard LaGravenese"/>
    <n v="123"/>
    <n v="36581633"/>
    <s v="Biography|Crime|Drama"/>
    <x v="0"/>
    <n v="21000000"/>
    <n v="7.5"/>
  </r>
  <r>
    <s v="For Colored Girls "/>
    <s v="Tyler Perry"/>
    <n v="133"/>
    <n v="37721949"/>
    <s v="Drama"/>
    <x v="0"/>
    <m/>
    <n v="6"/>
  </r>
  <r>
    <s v="The Transporter "/>
    <s v="Louis Leterrier"/>
    <n v="92"/>
    <n v="25296447"/>
    <s v="Action|Crime|Thriller"/>
    <x v="0"/>
    <n v="21000000"/>
    <n v="6.8"/>
  </r>
  <r>
    <s v="Never Back Down "/>
    <s v="Jeff Wadlow"/>
    <n v="110"/>
    <n v="24848292"/>
    <s v="Action|Drama|Sport"/>
    <x v="0"/>
    <n v="20000000"/>
    <n v="6.6"/>
  </r>
  <r>
    <s v="The Rage: Carrie 2 "/>
    <s v="Katt Shea"/>
    <n v="104"/>
    <n v="17757087"/>
    <s v="Horror|Sci-Fi|Thriller"/>
    <x v="0"/>
    <n v="21000000"/>
    <n v="4.5999999999999996"/>
  </r>
  <r>
    <s v="The Bachelor             "/>
    <m/>
    <n v="60"/>
    <m/>
    <s v="Game-Show|Reality-TV|Romance"/>
    <x v="0"/>
    <n v="3000000"/>
    <n v="2.9"/>
  </r>
  <r>
    <s v="Away We Go "/>
    <s v="Sam Mendes"/>
    <n v="98"/>
    <n v="9430988"/>
    <s v="Comedy|Drama|Romance"/>
    <x v="0"/>
    <n v="17000000"/>
    <n v="7.1"/>
  </r>
  <r>
    <s v="Swing Vote "/>
    <s v="Joshua Michael Stern"/>
    <n v="120"/>
    <n v="16284360"/>
    <s v="Comedy|Drama"/>
    <x v="0"/>
    <n v="21000000"/>
    <n v="6.1"/>
  </r>
  <r>
    <s v="Moonlight Mile "/>
    <s v="Brad Silberling"/>
    <n v="112"/>
    <n v="6830957"/>
    <s v="Drama|Romance"/>
    <x v="0"/>
    <n v="21000000"/>
    <n v="6.7"/>
  </r>
  <r>
    <s v="Tinker Tailor Soldier Spy "/>
    <s v="Tomas Alfredson"/>
    <n v="127"/>
    <n v="24104113"/>
    <s v="Drama|Mystery|Thriller"/>
    <x v="0"/>
    <n v="20000000"/>
    <n v="7.1"/>
  </r>
  <r>
    <s v="Molly "/>
    <s v="John Duigan"/>
    <n v="102"/>
    <n v="15593"/>
    <s v="Comedy|Drama|Romance"/>
    <x v="0"/>
    <n v="21000000"/>
    <n v="5.8"/>
  </r>
  <r>
    <s v="The Beaver "/>
    <s v="Jodie Foster"/>
    <n v="91"/>
    <n v="958319"/>
    <s v="Drama"/>
    <x v="0"/>
    <n v="21000000"/>
    <n v="6.7"/>
  </r>
  <r>
    <s v="The Best Little Whorehouse in Texas "/>
    <s v="Colin Higgins"/>
    <n v="114"/>
    <n v="69700000"/>
    <s v="Comedy|Musical"/>
    <x v="0"/>
    <n v="35000000"/>
    <n v="5.8"/>
  </r>
  <r>
    <s v="eXistenZ "/>
    <s v="David Cronenberg"/>
    <n v="115"/>
    <n v="2840417"/>
    <s v="Horror|Sci-Fi|Thriller"/>
    <x v="0"/>
    <n v="31000000"/>
    <n v="6.8"/>
  </r>
  <r>
    <s v="Raiders of the Lost Ark "/>
    <s v="Steven Spielberg"/>
    <n v="115"/>
    <n v="242374454"/>
    <s v="Action|Adventure"/>
    <x v="0"/>
    <n v="18000000"/>
    <n v="8.5"/>
  </r>
  <r>
    <s v="Home Alone 2: Lost in New York "/>
    <s v="Chris Columbus"/>
    <n v="120"/>
    <n v="173585516"/>
    <s v="Adventure|Comedy|Family"/>
    <x v="0"/>
    <n v="18000000"/>
    <n v="6.6"/>
  </r>
  <r>
    <s v="Close Encounters of the Third Kind "/>
    <s v="Steven Spielberg"/>
    <n v="135"/>
    <n v="128300000"/>
    <s v="Drama|Sci-Fi"/>
    <x v="0"/>
    <n v="19400870"/>
    <n v="7.7"/>
  </r>
  <r>
    <s v="Pulse "/>
    <s v="Jim Sonzero"/>
    <n v="90"/>
    <n v="20259297"/>
    <s v="Drama|Horror|Sci-Fi|Thriller"/>
    <x v="0"/>
    <n v="20000000"/>
    <n v="4.7"/>
  </r>
  <r>
    <s v="Beverly Hills Cop II "/>
    <s v="Tony Scott"/>
    <n v="100"/>
    <n v="153665036"/>
    <s v="Action|Comedy|Crime|Thriller"/>
    <x v="0"/>
    <n v="28000000"/>
    <n v="6.4"/>
  </r>
  <r>
    <s v="Bringing Down the House "/>
    <s v="Adam Shankman"/>
    <n v="105"/>
    <n v="132541238"/>
    <s v="Comedy"/>
    <x v="0"/>
    <n v="33000000"/>
    <n v="5.5"/>
  </r>
  <r>
    <s v="The Silence of the Lambs "/>
    <s v="Jonathan Demme"/>
    <n v="138"/>
    <n v="130727000"/>
    <s v="Crime|Drama|Horror|Thriller"/>
    <x v="0"/>
    <n v="19000000"/>
    <n v="8.6"/>
  </r>
  <r>
    <s v="Wayne's World "/>
    <s v="Penelope Spheeris"/>
    <n v="94"/>
    <n v="121697350"/>
    <s v="Comedy|Music"/>
    <x v="0"/>
    <n v="20000000"/>
    <n v="7"/>
  </r>
  <r>
    <s v="Jackass 3D "/>
    <s v="Jeff Tremaine"/>
    <n v="101"/>
    <n v="117224271"/>
    <s v="Action|Comedy|Documentary"/>
    <x v="0"/>
    <n v="20000000"/>
    <n v="7.1"/>
  </r>
  <r>
    <s v="Jaws 2 "/>
    <s v="Jeannot Szwarc"/>
    <n v="131"/>
    <n v="102922376"/>
    <s v="Adventure|Horror|Thriller"/>
    <x v="0"/>
    <n v="20000000"/>
    <n v="5.7"/>
  </r>
  <r>
    <s v="Beverly Hills Chihuahua "/>
    <s v="Raja Gosnell"/>
    <n v="91"/>
    <n v="94497271"/>
    <s v="Adventure|Comedy|Drama|Family|Romance"/>
    <x v="0"/>
    <n v="20000000"/>
    <n v="3.7"/>
  </r>
  <r>
    <s v="The Conjuring "/>
    <s v="James Wan"/>
    <n v="112"/>
    <n v="137387272"/>
    <s v="Horror|Mystery|Thriller"/>
    <x v="0"/>
    <n v="20000000"/>
    <n v="7.5"/>
  </r>
  <r>
    <s v="Are We There Yet? "/>
    <s v="Brian Levant"/>
    <n v="95"/>
    <n v="82301521"/>
    <s v="Adventure|Comedy|Family|Romance"/>
    <x v="0"/>
    <n v="32000000"/>
    <n v="4.5999999999999996"/>
  </r>
  <r>
    <s v="Tammy "/>
    <s v="Ben Falcone"/>
    <n v="100"/>
    <n v="84518155"/>
    <s v="Comedy"/>
    <x v="0"/>
    <n v="20000000"/>
    <n v="4.9000000000000004"/>
  </r>
  <r>
    <s v="Disturbia "/>
    <s v="D.J. Caruso"/>
    <n v="105"/>
    <n v="80050171"/>
    <s v="Drama|Mystery|Thriller"/>
    <x v="0"/>
    <n v="20000000"/>
    <n v="6.9"/>
  </r>
  <r>
    <s v="School of Rock "/>
    <s v="Richard Linklater"/>
    <n v="108"/>
    <n v="81257845"/>
    <s v="Comedy|Music"/>
    <x v="0"/>
    <n v="35000000"/>
    <n v="7.1"/>
  </r>
  <r>
    <s v="Mortal Kombat "/>
    <s v="Paul W.S. Anderson"/>
    <n v="101"/>
    <n v="70360285"/>
    <s v="Action|Adventure|Fantasy|Sci-Fi|Thriller"/>
    <x v="0"/>
    <n v="18000000"/>
    <n v="5.8"/>
  </r>
  <r>
    <s v="White Chicks "/>
    <s v="Keenen Ivory Wayans"/>
    <n v="109"/>
    <n v="69148997"/>
    <s v="Comedy|Crime"/>
    <x v="0"/>
    <n v="37000000"/>
    <n v="5.4"/>
  </r>
  <r>
    <s v="The Descendants "/>
    <s v="Alexander Payne"/>
    <n v="115"/>
    <n v="82624961"/>
    <s v="Comedy|Drama"/>
    <x v="0"/>
    <n v="20000000"/>
    <n v="7.3"/>
  </r>
  <r>
    <s v="Holes "/>
    <s v="Andrew Davis"/>
    <n v="117"/>
    <n v="67325559"/>
    <s v="Adventure|Comedy|Drama|Family|Mystery"/>
    <x v="0"/>
    <n v="20000000"/>
    <n v="7.1"/>
  </r>
  <r>
    <s v="The Last Song "/>
    <s v="Julie Anne Robinson"/>
    <n v="107"/>
    <n v="62933793"/>
    <s v="Drama|Family|Music|Romance"/>
    <x v="0"/>
    <n v="20000000"/>
    <n v="5.8"/>
  </r>
  <r>
    <s v="12 Years a Slave "/>
    <s v="Steve McQueen"/>
    <n v="134"/>
    <n v="56667870"/>
    <s v="Biography|Drama|History"/>
    <x v="0"/>
    <n v="20000000"/>
    <n v="8.1"/>
  </r>
  <r>
    <s v="Drumline "/>
    <s v="Charles Stone III"/>
    <n v="118"/>
    <n v="56398162"/>
    <s v="Comedy|Drama|Music|Romance"/>
    <x v="0"/>
    <n v="20000000"/>
    <n v="5.7"/>
  </r>
  <r>
    <s v="Why Did I Get Married Too? "/>
    <s v="Tyler Perry"/>
    <n v="121"/>
    <n v="60072596"/>
    <s v="Comedy|Drama|Romance"/>
    <x v="0"/>
    <n v="20000000"/>
    <n v="4.4000000000000004"/>
  </r>
  <r>
    <s v="Edward Scissorhands "/>
    <s v="Tim Burton"/>
    <n v="105"/>
    <n v="56362352"/>
    <s v="Fantasy|Romance"/>
    <x v="0"/>
    <n v="20000000"/>
    <n v="7.9"/>
  </r>
  <r>
    <s v="Me Before You "/>
    <s v="Thea Sharrock"/>
    <n v="110"/>
    <n v="56154094"/>
    <s v="Drama|Romance"/>
    <x v="0"/>
    <n v="20000000"/>
    <n v="7.6"/>
  </r>
  <r>
    <s v="Madea's Witness Protection "/>
    <s v="Tyler Perry"/>
    <n v="114"/>
    <n v="65623128"/>
    <s v="Comedy|Crime|Drama"/>
    <x v="0"/>
    <n v="20000000"/>
    <n v="4.8"/>
  </r>
  <r>
    <s v="The French Connection "/>
    <s v="William Friedkin"/>
    <n v="104"/>
    <m/>
    <s v="Action|Crime|Drama|Thriller"/>
    <x v="0"/>
    <n v="1800000"/>
    <n v="7.8"/>
  </r>
  <r>
    <s v="Bad Moms "/>
    <s v="Jon Lucas"/>
    <n v="100"/>
    <n v="55461307"/>
    <s v="Comedy"/>
    <x v="0"/>
    <n v="20000000"/>
    <n v="6.7"/>
  </r>
  <r>
    <s v="Date Movie "/>
    <s v="Aaron Seltzer"/>
    <n v="85"/>
    <n v="48546578"/>
    <s v="Comedy|Romance"/>
    <x v="0"/>
    <n v="20000000"/>
    <n v="2.7"/>
  </r>
  <r>
    <s v="Return to Never Land "/>
    <s v="Robin Budd"/>
    <n v="72"/>
    <n v="48423368"/>
    <s v="Adventure|Animation|Family|Fantasy"/>
    <x v="0"/>
    <n v="20000000"/>
    <n v="5.8"/>
  </r>
  <r>
    <s v="Selma "/>
    <s v="Ava DuVernay"/>
    <n v="128"/>
    <n v="52066000"/>
    <s v="Biography|Drama|History"/>
    <x v="0"/>
    <n v="20000000"/>
    <n v="7.5"/>
  </r>
  <r>
    <s v="The Jungle Book 2 "/>
    <s v="Steve Trenbirth"/>
    <n v="72"/>
    <n v="47887943"/>
    <s v="Adventure|Animation|Family|Musical"/>
    <x v="0"/>
    <n v="20000000"/>
    <n v="5.4"/>
  </r>
  <r>
    <s v="Boogeyman "/>
    <s v="Stephen Kay"/>
    <n v="89"/>
    <n v="46363118"/>
    <s v="Drama|Horror|Mystery|Thriller"/>
    <x v="0"/>
    <n v="20000000"/>
    <n v="4.0999999999999996"/>
  </r>
  <r>
    <s v="Premonition "/>
    <s v="Mennan Yapo"/>
    <n v="96"/>
    <n v="47852604"/>
    <s v="Drama|Mystery|Thriller"/>
    <x v="0"/>
    <n v="20000000"/>
    <n v="5.9"/>
  </r>
  <r>
    <s v="The Tigger Movie "/>
    <s v="Jun Falkenstein"/>
    <n v="77"/>
    <n v="45542421"/>
    <s v="Animation|Comedy|Drama|Family|Musical"/>
    <x v="0"/>
    <n v="30000000"/>
    <n v="6.3"/>
  </r>
  <r>
    <s v="Orphan "/>
    <s v="Jaume Collet-Serra"/>
    <n v="123"/>
    <n v="41573740"/>
    <s v="Horror|Mystery|Thriller"/>
    <x v="0"/>
    <m/>
    <n v="7"/>
  </r>
  <r>
    <s v="Max "/>
    <s v="Boaz Yakin"/>
    <n v="111"/>
    <n v="42652003"/>
    <s v="Adventure|Family"/>
    <x v="0"/>
    <n v="20000000"/>
    <n v="6.8"/>
  </r>
  <r>
    <s v="Meet the Browns             "/>
    <m/>
    <n v="30"/>
    <m/>
    <s v="Comedy"/>
    <x v="0"/>
    <m/>
    <n v="3.5"/>
  </r>
  <r>
    <s v="Epic Movie "/>
    <s v="Jason Friedberg"/>
    <n v="93"/>
    <n v="39737645"/>
    <s v="Adventure|Comedy"/>
    <x v="0"/>
    <n v="20000000"/>
    <n v="2.2999999999999998"/>
  </r>
  <r>
    <s v="Conan the Barbarian "/>
    <s v="John Milius"/>
    <n v="129"/>
    <n v="37567440"/>
    <s v="Adventure|Fantasy"/>
    <x v="0"/>
    <n v="20000000"/>
    <n v="6.9"/>
  </r>
  <r>
    <s v="Spotlight "/>
    <s v="Tom McCarthy"/>
    <n v="128"/>
    <n v="44988180"/>
    <s v="Biography|Crime|Drama|History"/>
    <x v="0"/>
    <n v="20000000"/>
    <n v="8.1"/>
  </r>
  <r>
    <s v="Lakeview Terrace "/>
    <s v="Neil LaBute"/>
    <n v="110"/>
    <n v="39263506"/>
    <s v="Crime|Drama|Thriller"/>
    <x v="0"/>
    <n v="22000000"/>
    <n v="6.1"/>
  </r>
  <r>
    <s v="The Grudge 2 "/>
    <s v="Takashi Shimizu"/>
    <n v="137"/>
    <n v="39143839"/>
    <s v="Horror|Thriller"/>
    <x v="0"/>
    <n v="20000000"/>
    <n v="5"/>
  </r>
  <r>
    <s v="How Stella Got Her Groove Back "/>
    <s v="Kevin Rodney Sullivan"/>
    <n v="124"/>
    <n v="37672350"/>
    <s v="Comedy|Drama|Romance"/>
    <x v="0"/>
    <n v="20000000"/>
    <n v="5.5"/>
  </r>
  <r>
    <s v="Bill &amp; Ted's Bogus Journey "/>
    <s v="Peter Hewitt"/>
    <n v="93"/>
    <n v="38037513"/>
    <s v="Adventure|Comedy|Fantasy|Music|Sci-Fi"/>
    <x v="0"/>
    <n v="20000000"/>
    <n v="6.2"/>
  </r>
  <r>
    <s v="Man of the Year "/>
    <s v="Barry Levinson"/>
    <n v="115"/>
    <n v="37442180"/>
    <s v="Comedy|Drama|Romance|Thriller"/>
    <x v="0"/>
    <n v="20000000"/>
    <n v="6.2"/>
  </r>
  <r>
    <s v="The Black Hole "/>
    <s v="Gary Nelson"/>
    <n v="98"/>
    <m/>
    <s v="Action|Sci-Fi"/>
    <x v="0"/>
    <n v="20000000"/>
    <n v="5.9"/>
  </r>
  <r>
    <s v="The American "/>
    <s v="Anton Corbijn"/>
    <n v="105"/>
    <n v="35596227"/>
    <s v="Crime|Drama|Thriller"/>
    <x v="0"/>
    <n v="20000000"/>
    <n v="6.3"/>
  </r>
  <r>
    <s v="Selena "/>
    <s v="Gregory Nava"/>
    <n v="127"/>
    <n v="35422828"/>
    <s v="Biography|Drama|Music"/>
    <x v="0"/>
    <n v="20000000"/>
    <n v="6.7"/>
  </r>
  <r>
    <s v="Vampires Suck "/>
    <s v="Jason Friedberg"/>
    <n v="82"/>
    <n v="36658108"/>
    <s v="Comedy"/>
    <x v="0"/>
    <n v="20000000"/>
    <n v="3.5"/>
  </r>
  <r>
    <s v="Babel "/>
    <s v="Alejandro G. Iñárritu"/>
    <n v="143"/>
    <n v="34300771"/>
    <s v="Drama"/>
    <x v="0"/>
    <n v="25000000"/>
    <n v="7.5"/>
  </r>
  <r>
    <s v="This Is Where I Leave You "/>
    <s v="Shawn Levy"/>
    <n v="103"/>
    <n v="34290142"/>
    <s v="Comedy|Drama"/>
    <x v="0"/>
    <n v="19800000"/>
    <n v="6.6"/>
  </r>
  <r>
    <s v="Doubt "/>
    <s v="John Patrick Shanley"/>
    <n v="104"/>
    <n v="33422556"/>
    <s v="Drama|Mystery"/>
    <x v="0"/>
    <n v="20000000"/>
    <n v="7.5"/>
  </r>
  <r>
    <s v="Team America: World Police "/>
    <s v="Trey Parker"/>
    <n v="98"/>
    <n v="32774834"/>
    <s v="Action|Comedy"/>
    <x v="0"/>
    <n v="30000000"/>
    <n v="7.2"/>
  </r>
  <r>
    <s v="Texas Chainsaw 3D "/>
    <s v="John Luessenhop"/>
    <n v="92"/>
    <n v="34334256"/>
    <s v="Horror|Thriller"/>
    <x v="0"/>
    <n v="11000000"/>
    <n v="4.8"/>
  </r>
  <r>
    <s v="Copycat "/>
    <s v="Jon Amiel"/>
    <n v="123"/>
    <n v="32051917"/>
    <s v="Crime|Drama|Mystery|Thriller"/>
    <x v="0"/>
    <n v="20000000"/>
    <n v="6.6"/>
  </r>
  <r>
    <s v="Scary Movie 5 "/>
    <s v="Malcolm D. Lee"/>
    <n v="88"/>
    <n v="32014289"/>
    <s v="Comedy"/>
    <x v="0"/>
    <n v="20000000"/>
    <n v="3.5"/>
  </r>
  <r>
    <s v="Paint Your Wagon "/>
    <s v="Joshua Logan"/>
    <n v="158"/>
    <m/>
    <s v="Comedy|Drama|Musical|Romance|Western"/>
    <x v="0"/>
    <n v="20000000"/>
    <n v="6.7"/>
  </r>
  <r>
    <s v="Milk "/>
    <s v="Gus Van Sant"/>
    <n v="128"/>
    <n v="31838002"/>
    <s v="Biography|Drama|History"/>
    <x v="0"/>
    <n v="20000000"/>
    <n v="7.6"/>
  </r>
  <r>
    <s v="Risen "/>
    <s v="Kevin Reynolds"/>
    <n v="107"/>
    <n v="36874745"/>
    <s v="Action|Adventure|Drama|Mystery"/>
    <x v="0"/>
    <n v="20000000"/>
    <n v="6.3"/>
  </r>
  <r>
    <s v="Ghost Ship "/>
    <s v="Steve Beck"/>
    <n v="91"/>
    <n v="30079316"/>
    <s v="Horror"/>
    <x v="0"/>
    <n v="35000000"/>
    <n v="5.5"/>
  </r>
  <r>
    <s v="A Very Harold &amp; Kumar 3D Christmas "/>
    <s v="Todd Strauss-Schulson"/>
    <n v="90"/>
    <n v="35033759"/>
    <s v="Adventure|Comedy"/>
    <x v="0"/>
    <n v="19000000"/>
    <n v="6.3"/>
  </r>
  <r>
    <s v="Wild Things "/>
    <s v="John McNaughton"/>
    <n v="115"/>
    <n v="29753944"/>
    <s v="Crime|Drama|Mystery|Thriller"/>
    <x v="0"/>
    <n v="20000000"/>
    <n v="6.5"/>
  </r>
  <r>
    <s v="The Stepfather "/>
    <s v="Nelson McCormick"/>
    <n v="101"/>
    <n v="29062561"/>
    <s v="Crime|Thriller"/>
    <x v="0"/>
    <m/>
    <n v="5.6"/>
  </r>
  <r>
    <s v="The Debt "/>
    <s v="John Madden"/>
    <n v="113"/>
    <n v="31146570"/>
    <s v="Drama|Thriller"/>
    <x v="0"/>
    <n v="20000000"/>
    <n v="6.9"/>
  </r>
  <r>
    <s v="High Fidelity "/>
    <s v="Stephen Frears"/>
    <n v="113"/>
    <n v="27277055"/>
    <s v="Comedy|Drama|Music|Romance"/>
    <x v="0"/>
    <n v="20000000"/>
    <n v="7.6"/>
  </r>
  <r>
    <s v="One Missed Call "/>
    <s v="Eric Valette"/>
    <n v="87"/>
    <n v="26876529"/>
    <s v="Horror|Mystery"/>
    <x v="0"/>
    <n v="27000000"/>
    <n v="3.9"/>
  </r>
  <r>
    <s v="Eye for an Eye "/>
    <s v="John Schlesinger"/>
    <n v="101"/>
    <n v="53146000"/>
    <s v="Crime|Drama|Thriller"/>
    <x v="0"/>
    <n v="20000000"/>
    <n v="6.1"/>
  </r>
  <r>
    <s v="The Bank Job "/>
    <s v="Roger Donaldson"/>
    <n v="111"/>
    <n v="30028592"/>
    <s v="Crime|Drama|Romance|Thriller"/>
    <x v="0"/>
    <n v="20000000"/>
    <n v="7.3"/>
  </r>
  <r>
    <s v="Eternal Sunshine of the Spotless Mind "/>
    <s v="Michel Gondry"/>
    <n v="108"/>
    <n v="34126138"/>
    <s v="Drama|Fantasy|Romance|Sci-Fi"/>
    <x v="0"/>
    <n v="20000000"/>
    <n v="8.3000000000000007"/>
  </r>
  <r>
    <s v="You Again "/>
    <s v="Andy Fickman"/>
    <n v="105"/>
    <n v="25677801"/>
    <s v="Comedy|Family|Romance"/>
    <x v="0"/>
    <n v="20000000"/>
    <n v="5.8"/>
  </r>
  <r>
    <s v="Street Kings "/>
    <s v="David Ayer"/>
    <n v="109"/>
    <n v="26415649"/>
    <s v="Action|Crime|Drama|Thriller"/>
    <x v="0"/>
    <n v="20000000"/>
    <n v="6.8"/>
  </r>
  <r>
    <s v="The World's End "/>
    <s v="Edgar Wright"/>
    <n v="109"/>
    <n v="26003149"/>
    <s v="Action|Comedy|Sci-Fi"/>
    <x v="0"/>
    <n v="20000000"/>
    <n v="7"/>
  </r>
  <r>
    <s v="Nancy Drew "/>
    <s v="Andrew Fleming"/>
    <n v="99"/>
    <n v="25584685"/>
    <s v="Comedy|Crime|Family|Mystery|Romance|Thriller"/>
    <x v="0"/>
    <n v="20000000"/>
    <n v="5.9"/>
  </r>
  <r>
    <s v="Daybreakers "/>
    <s v="Michael Spierig"/>
    <n v="98"/>
    <n v="29975979"/>
    <s v="Action|Horror|Sci-Fi|Thriller"/>
    <x v="0"/>
    <n v="20000000"/>
    <n v="6.5"/>
  </r>
  <r>
    <s v="She's Out of My League "/>
    <s v="Jim Field Smith"/>
    <n v="104"/>
    <n v="31584722"/>
    <s v="Comedy|Romance"/>
    <x v="0"/>
    <n v="20000000"/>
    <n v="6.4"/>
  </r>
  <r>
    <s v="Monte Carlo "/>
    <s v="Thomas Bezucha"/>
    <n v="109"/>
    <n v="23179303"/>
    <s v="Adventure|Comedy|Family|Romance"/>
    <x v="0"/>
    <n v="20000000"/>
    <n v="5.8"/>
  </r>
  <r>
    <s v="Stay Alive "/>
    <s v="William Brent Bell"/>
    <n v="75"/>
    <n v="23078294"/>
    <s v="Horror|Thriller"/>
    <x v="0"/>
    <n v="9000000"/>
    <n v="5.0999999999999996"/>
  </r>
  <r>
    <s v="Quigley Down Under "/>
    <s v="Simon Wincer"/>
    <n v="119"/>
    <n v="21413105"/>
    <s v="Action|Adventure|Drama|Romance|Western"/>
    <x v="0"/>
    <n v="20000000"/>
    <n v="6.8"/>
  </r>
  <r>
    <s v="Alpha and Omega "/>
    <s v="Anthony Bell"/>
    <n v="90"/>
    <n v="25077977"/>
    <s v="Adventure|Animation|Comedy|Family|Romance"/>
    <x v="0"/>
    <n v="20000000"/>
    <n v="5.3"/>
  </r>
  <r>
    <s v="The Covenant "/>
    <s v="Renny Harlin"/>
    <n v="97"/>
    <n v="23292105"/>
    <s v="Action|Fantasy|Horror|Thriller"/>
    <x v="0"/>
    <n v="20000000"/>
    <n v="5.3"/>
  </r>
  <r>
    <s v="Stick It "/>
    <s v="Jessica Bendinger"/>
    <n v="103"/>
    <n v="26870825"/>
    <s v="Comedy|Drama|Sport"/>
    <x v="0"/>
    <m/>
    <n v="6.4"/>
  </r>
  <r>
    <s v="Shorts "/>
    <s v="Robert Rodriguez"/>
    <n v="89"/>
    <n v="20916309"/>
    <s v="Comedy|Family|Fantasy"/>
    <x v="0"/>
    <n v="40000000"/>
    <n v="4.9000000000000004"/>
  </r>
  <r>
    <s v="To Die For "/>
    <s v="Gus Van Sant"/>
    <n v="106"/>
    <n v="21200000"/>
    <s v="Comedy|Crime|Drama"/>
    <x v="0"/>
    <n v="20000000"/>
    <n v="6.8"/>
  </r>
  <r>
    <s v="Nerve "/>
    <s v="Henry Joost"/>
    <n v="96"/>
    <n v="28876924"/>
    <s v="Adventure|Crime|Mystery|Sci-Fi|Thriller"/>
    <x v="0"/>
    <n v="20000000"/>
    <n v="7.1"/>
  </r>
  <r>
    <s v="Appaloosa "/>
    <s v="Ed Harris"/>
    <n v="115"/>
    <n v="20207003"/>
    <s v="Crime|Drama|Western"/>
    <x v="0"/>
    <m/>
    <n v="6.8"/>
  </r>
  <r>
    <s v="Vampires "/>
    <s v="John Carpenter"/>
    <n v="104"/>
    <n v="20241395"/>
    <s v="Action|Horror|Thriller"/>
    <x v="0"/>
    <n v="20000000"/>
    <n v="6.1"/>
  </r>
  <r>
    <s v="Yu-Gi-Oh! Duel Monsters             "/>
    <m/>
    <n v="24"/>
    <m/>
    <s v="Action|Adventure|Animation|Family|Fantasy"/>
    <x v="2"/>
    <m/>
    <n v="7"/>
  </r>
  <r>
    <s v="Psycho "/>
    <s v="Alfred Hitchcock"/>
    <n v="108"/>
    <n v="32000000"/>
    <s v="Horror|Mystery|Thriller"/>
    <x v="0"/>
    <n v="806947"/>
    <n v="8.5"/>
  </r>
  <r>
    <s v="My Best Friend's Girl "/>
    <s v="Howard Deutch"/>
    <n v="112"/>
    <n v="19151864"/>
    <s v="Comedy|Romance"/>
    <x v="0"/>
    <n v="40000000"/>
    <n v="5.9"/>
  </r>
  <r>
    <s v="Endless Love "/>
    <s v="Shana Feste"/>
    <n v="104"/>
    <n v="23393765"/>
    <s v="Drama|Romance"/>
    <x v="0"/>
    <n v="20000000"/>
    <n v="6.3"/>
  </r>
  <r>
    <s v="Georgia Rule "/>
    <s v="Garry Marshall"/>
    <n v="113"/>
    <n v="18882880"/>
    <s v="Comedy|Drama"/>
    <x v="0"/>
    <n v="20000000"/>
    <n v="5.9"/>
  </r>
  <r>
    <s v="Under the Rainbow "/>
    <s v="Steve Rash"/>
    <n v="98"/>
    <n v="8500000"/>
    <s v="Comedy"/>
    <x v="0"/>
    <n v="20000000"/>
    <n v="5.4"/>
  </r>
  <r>
    <s v="Ladyhawke "/>
    <s v="Richard Donner"/>
    <n v="121"/>
    <m/>
    <s v="Adventure|Comedy|Drama|Fantasy"/>
    <x v="0"/>
    <n v="20000000"/>
    <n v="7"/>
  </r>
  <r>
    <s v="Simon Birch "/>
    <s v="Mark Steven Johnson"/>
    <n v="114"/>
    <n v="18252684"/>
    <s v="Comedy|Drama|Family"/>
    <x v="0"/>
    <n v="30000000"/>
    <n v="6.9"/>
  </r>
  <r>
    <s v="Reign Over Me "/>
    <s v="Mike Binder"/>
    <n v="124"/>
    <n v="19661987"/>
    <s v="Drama"/>
    <x v="0"/>
    <n v="20000000"/>
    <n v="7.5"/>
  </r>
  <r>
    <s v="Into the Wild "/>
    <s v="Sean Penn"/>
    <n v="148"/>
    <n v="18352454"/>
    <s v="Adventure|Biography|Drama"/>
    <x v="0"/>
    <n v="15000000"/>
    <n v="8.1999999999999993"/>
  </r>
  <r>
    <s v="School for Scoundrels "/>
    <s v="Todd Phillips"/>
    <n v="108"/>
    <n v="17803796"/>
    <s v="Comedy"/>
    <x v="0"/>
    <n v="20000000"/>
    <n v="5.9"/>
  </r>
  <r>
    <s v="Silent Hill: Revelation 3D "/>
    <s v="Michael J. Bassett"/>
    <n v="95"/>
    <n v="17529157"/>
    <s v="Adventure|Drama|Horror|Mystery|Thriller"/>
    <x v="0"/>
    <n v="20000000"/>
    <n v="5"/>
  </r>
  <r>
    <s v="From Dusk Till Dawn "/>
    <s v="Robert Rodriguez"/>
    <n v="108"/>
    <n v="25753840"/>
    <s v="Crime|Fantasy|Horror"/>
    <x v="0"/>
    <n v="19000000"/>
    <n v="7.3"/>
  </r>
  <r>
    <s v="Pooh's Heffalump Movie "/>
    <s v="Frank Nissen"/>
    <n v="68"/>
    <n v="18081626"/>
    <s v="Animation|Family|Fantasy|Mystery"/>
    <x v="0"/>
    <n v="20000000"/>
    <n v="6.4"/>
  </r>
  <r>
    <s v="Home for the Holidays "/>
    <s v="Jodie Foster"/>
    <n v="103"/>
    <n v="17518220"/>
    <s v="Comedy|Drama|Romance"/>
    <x v="0"/>
    <n v="20000000"/>
    <n v="6.6"/>
  </r>
  <r>
    <s v="Kung Fu Hustle "/>
    <s v="Stephen Chow"/>
    <n v="99"/>
    <n v="17104669"/>
    <s v="Action|Comedy|Crime|Fantasy"/>
    <x v="13"/>
    <n v="20000000"/>
    <n v="7.8"/>
  </r>
  <r>
    <s v="Fired Up             "/>
    <m/>
    <n v="30"/>
    <m/>
    <s v="Comedy"/>
    <x v="0"/>
    <m/>
    <n v="6.7"/>
  </r>
  <r>
    <s v="The Country Bears "/>
    <s v="Peter Hastings"/>
    <n v="88"/>
    <n v="16988996"/>
    <s v="Comedy|Family|Music|Musical"/>
    <x v="0"/>
    <n v="35000000"/>
    <n v="4"/>
  </r>
  <r>
    <s v="The Kite Runner "/>
    <s v="Marc Forster"/>
    <n v="128"/>
    <n v="15797907"/>
    <s v="Drama"/>
    <x v="19"/>
    <n v="20000000"/>
    <n v="7.6"/>
  </r>
  <r>
    <s v="21 Grams "/>
    <s v="Alejandro G. Iñárritu"/>
    <n v="124"/>
    <n v="16248701"/>
    <s v="Drama"/>
    <x v="0"/>
    <n v="20000000"/>
    <n v="7.7"/>
  </r>
  <r>
    <s v="Paparazzi "/>
    <s v="Paul Abascal"/>
    <n v="84"/>
    <n v="15712072"/>
    <s v="Action|Crime|Drama|Thriller"/>
    <x v="0"/>
    <n v="20000000"/>
    <n v="5.8"/>
  </r>
  <r>
    <s v="Twilight "/>
    <s v="Catherine Hardwicke"/>
    <n v="122"/>
    <n v="191449475"/>
    <s v="Drama|Fantasy|Romance"/>
    <x v="0"/>
    <n v="37000000"/>
    <n v="5.2"/>
  </r>
  <r>
    <s v="A Guy Thing "/>
    <s v="Chris Koch"/>
    <n v="101"/>
    <n v="15408822"/>
    <s v="Comedy|Romance"/>
    <x v="0"/>
    <n v="20000000"/>
    <n v="5.6"/>
  </r>
  <r>
    <s v="Loser "/>
    <s v="Amy Heckerling"/>
    <n v="98"/>
    <n v="15464026"/>
    <s v="Comedy|Romance"/>
    <x v="0"/>
    <n v="20000000"/>
    <n v="5.3"/>
  </r>
  <r>
    <s v="Capitalism: A Love Story "/>
    <s v="Michael Moore"/>
    <n v="105"/>
    <n v="14359793"/>
    <s v="Crime|Documentary|News"/>
    <x v="0"/>
    <m/>
    <n v="7.4"/>
  </r>
  <r>
    <s v="The Greatest Story Ever Told "/>
    <s v="George Stevens"/>
    <n v="225"/>
    <n v="8000000"/>
    <s v="Biography|Drama|History"/>
    <x v="0"/>
    <n v="20000000"/>
    <n v="6.6"/>
  </r>
  <r>
    <s v="Secret in Their Eyes "/>
    <s v="Billy Ray"/>
    <n v="111"/>
    <m/>
    <s v="Crime|Drama|Mystery|Thriller"/>
    <x v="0"/>
    <n v="19500000"/>
    <n v="6.2"/>
  </r>
  <r>
    <s v="Disaster Movie "/>
    <s v="Jason Friedberg"/>
    <n v="88"/>
    <n v="14174654"/>
    <s v="Comedy"/>
    <x v="0"/>
    <n v="25000000"/>
    <n v="1.9"/>
  </r>
  <r>
    <s v="Armored "/>
    <s v="Nimród Antal"/>
    <n v="88"/>
    <n v="15988876"/>
    <s v="Action|Crime|Thriller"/>
    <x v="0"/>
    <n v="27000000"/>
    <n v="5.7"/>
  </r>
  <r>
    <s v="The Man Who Knew Too Little "/>
    <s v="Jon Amiel"/>
    <n v="94"/>
    <n v="13801755"/>
    <s v="Action|Comedy|Crime|Thriller"/>
    <x v="0"/>
    <n v="20000000"/>
    <n v="6.6"/>
  </r>
  <r>
    <s v="What's Your Number? "/>
    <s v="Mark Mylod"/>
    <n v="117"/>
    <n v="13987482"/>
    <s v="Comedy|Romance"/>
    <x v="0"/>
    <n v="20000000"/>
    <n v="6"/>
  </r>
  <r>
    <s v="Lockout "/>
    <s v="James Mather"/>
    <n v="95"/>
    <n v="14291570"/>
    <s v="Action|Adventure|Sci-Fi|Thriller"/>
    <x v="0"/>
    <n v="20000000"/>
    <n v="6.1"/>
  </r>
  <r>
    <s v="Envy "/>
    <s v="Barry Levinson"/>
    <n v="99"/>
    <n v="12181484"/>
    <s v="Comedy"/>
    <x v="0"/>
    <n v="40000000"/>
    <n v="4.8"/>
  </r>
  <r>
    <s v="Crank: High Voltage "/>
    <s v="Mark Neveldine"/>
    <n v="96"/>
    <n v="13630226"/>
    <s v="Action|Crime|Sci-Fi|Thriller"/>
    <x v="0"/>
    <n v="20000000"/>
    <n v="6.2"/>
  </r>
  <r>
    <s v="Bullets Over Broadway "/>
    <s v="Woody Allen"/>
    <n v="98"/>
    <n v="13383737"/>
    <s v="Comedy|Crime"/>
    <x v="0"/>
    <n v="20000000"/>
    <n v="7.5"/>
  </r>
  <r>
    <s v="One Night with the King "/>
    <s v="Michael O. Sajbel"/>
    <n v="123"/>
    <n v="13391174"/>
    <s v="Biography|Drama|History"/>
    <x v="0"/>
    <n v="20000000"/>
    <n v="6.3"/>
  </r>
  <r>
    <s v="The Quiet American "/>
    <s v="Phillip Noyce"/>
    <n v="101"/>
    <n v="12987647"/>
    <s v="Drama|Mystery|Romance|Thriller|War"/>
    <x v="0"/>
    <n v="30000000"/>
    <n v="7.1"/>
  </r>
  <r>
    <s v="The Weather Man "/>
    <s v="Gore Verbinski"/>
    <n v="102"/>
    <n v="12469811"/>
    <s v="Comedy|Drama"/>
    <x v="0"/>
    <n v="22000000"/>
    <n v="6.6"/>
  </r>
  <r>
    <s v="Undisputed "/>
    <s v="Walter Hill"/>
    <n v="94"/>
    <n v="12398628"/>
    <s v="Action|Crime|Drama|Sport"/>
    <x v="0"/>
    <n v="20000000"/>
    <n v="6.1"/>
  </r>
  <r>
    <s v="Ghost Town "/>
    <s v="David Koepp"/>
    <n v="102"/>
    <n v="13214030"/>
    <s v="Comedy|Drama|Fantasy|Romance"/>
    <x v="0"/>
    <n v="20000000"/>
    <n v="6.7"/>
  </r>
  <r>
    <s v="12 Rounds "/>
    <s v="Renny Harlin"/>
    <n v="108"/>
    <n v="12232937"/>
    <s v="Action|Crime|Thriller"/>
    <x v="0"/>
    <n v="22000000"/>
    <n v="5.6"/>
  </r>
  <r>
    <s v="Let Me In "/>
    <s v="Matt Reeves"/>
    <n v="116"/>
    <n v="12134420"/>
    <s v="Drama|Fantasy|Horror|Mystery"/>
    <x v="0"/>
    <n v="20000000"/>
    <n v="7.2"/>
  </r>
  <r>
    <s v="3 Ninjas Kick Back "/>
    <s v="Charles T. Kanganis"/>
    <n v="93"/>
    <n v="11784000"/>
    <s v="Action|Comedy|Family"/>
    <x v="0"/>
    <n v="20000000"/>
    <n v="4.3"/>
  </r>
  <r>
    <s v="Be Kind Rewind "/>
    <s v="Michel Gondry"/>
    <n v="102"/>
    <n v="11169531"/>
    <s v="Comedy"/>
    <x v="0"/>
    <n v="20000000"/>
    <n v="6.4"/>
  </r>
  <r>
    <s v="Mrs Henderson Presents "/>
    <s v="Stephen Frears"/>
    <n v="103"/>
    <n v="11034436"/>
    <s v="Comedy|Drama|Music|War"/>
    <x v="0"/>
    <n v="20000000"/>
    <n v="7.1"/>
  </r>
  <r>
    <s v="Triple 9 "/>
    <s v="John Hillcoat"/>
    <n v="115"/>
    <n v="12626905"/>
    <s v="Action|Crime|Drama|Thriller"/>
    <x v="0"/>
    <n v="20000000"/>
    <n v="6.3"/>
  </r>
  <r>
    <s v="Deconstructing Harry "/>
    <s v="Woody Allen"/>
    <n v="96"/>
    <n v="10569071"/>
    <s v="Comedy"/>
    <x v="0"/>
    <n v="20000000"/>
    <n v="7.4"/>
  </r>
  <r>
    <s v="Three to Tango "/>
    <s v="Damon Santostefano"/>
    <n v="98"/>
    <n v="10544143"/>
    <s v="Comedy|Romance"/>
    <x v="0"/>
    <n v="20000000"/>
    <n v="6.1"/>
  </r>
  <r>
    <s v="Burnt "/>
    <s v="John Wells"/>
    <n v="101"/>
    <n v="13650738"/>
    <s v="Comedy|Drama"/>
    <x v="0"/>
    <n v="20000000"/>
    <n v="6.6"/>
  </r>
  <r>
    <s v="We're No Angels "/>
    <s v="Neil Jordan"/>
    <n v="106"/>
    <n v="10555348"/>
    <s v="Comedy|Crime"/>
    <x v="0"/>
    <n v="20000000"/>
    <n v="6"/>
  </r>
  <r>
    <s v="Everyone Says I Love You "/>
    <s v="Woody Allen"/>
    <n v="101"/>
    <n v="9714482"/>
    <s v="Comedy|Musical|Romance"/>
    <x v="0"/>
    <n v="20000000"/>
    <n v="6.8"/>
  </r>
  <r>
    <s v="Death Sentence "/>
    <s v="James Wan"/>
    <n v="111"/>
    <n v="9525276"/>
    <s v="Action|Crime|Thriller"/>
    <x v="0"/>
    <n v="20000000"/>
    <n v="6.8"/>
  </r>
  <r>
    <s v="Everybody's Fine "/>
    <s v="Kirk Jones"/>
    <n v="99"/>
    <n v="8855646"/>
    <s v="Adventure|Drama"/>
    <x v="0"/>
    <n v="21000000"/>
    <n v="7.2"/>
  </r>
  <r>
    <s v="Superbabies: Baby Geniuses 2 "/>
    <s v="Bob Clark"/>
    <n v="88"/>
    <n v="9109322"/>
    <s v="Comedy|Family|Sci-Fi"/>
    <x v="0"/>
    <n v="20000000"/>
    <n v="1.9"/>
  </r>
  <r>
    <s v="The Man "/>
    <s v="Les Mayfield"/>
    <n v="83"/>
    <n v="8326035"/>
    <s v="Action|Comedy|Crime"/>
    <x v="0"/>
    <n v="33000000"/>
    <n v="5.5"/>
  </r>
  <r>
    <s v="Code Name: The Cleaner "/>
    <s v="Les Mayfield"/>
    <n v="91"/>
    <n v="8104069"/>
    <s v="Action|Comedy|Crime"/>
    <x v="0"/>
    <n v="20000000"/>
    <n v="4.5"/>
  </r>
  <r>
    <s v="Connie and Carla "/>
    <s v="Michael Lembeck"/>
    <n v="108"/>
    <n v="8054280"/>
    <s v="Comedy|Crime|Music"/>
    <x v="0"/>
    <n v="20000000"/>
    <n v="6.3"/>
  </r>
  <r>
    <s v="Sweet Charity "/>
    <s v="Bob Fosse"/>
    <n v="154"/>
    <m/>
    <s v="Comedy|Drama|Music|Musical|Romance"/>
    <x v="0"/>
    <n v="20000000"/>
    <n v="7"/>
  </r>
  <r>
    <s v="Inherent Vice "/>
    <s v="Paul Thomas Anderson"/>
    <n v="148"/>
    <n v="8093318"/>
    <s v="Comedy|Crime|Drama|Mystery|Romance"/>
    <x v="0"/>
    <n v="20000000"/>
    <n v="6.7"/>
  </r>
  <r>
    <s v="Doogal "/>
    <s v="Dave Borthwick"/>
    <n v="77"/>
    <n v="7382993"/>
    <s v="Adventure|Animation|Comedy|Family|Fantasy"/>
    <x v="0"/>
    <n v="20000000"/>
    <n v="2.8"/>
  </r>
  <r>
    <s v="Battle of the Year "/>
    <s v="Benson Lee"/>
    <n v="110"/>
    <n v="8888355"/>
    <s v="Drama|Music"/>
    <x v="0"/>
    <n v="20000000"/>
    <n v="5"/>
  </r>
  <r>
    <s v="Perception             "/>
    <m/>
    <n v="42"/>
    <m/>
    <s v="Crime|Drama|Mystery|Thriller"/>
    <x v="0"/>
    <m/>
    <n v="7.5"/>
  </r>
  <r>
    <s v="An American Carol "/>
    <s v="David Zucker"/>
    <n v="83"/>
    <n v="7001720"/>
    <s v="Comedy|Fantasy"/>
    <x v="0"/>
    <n v="12000000"/>
    <n v="4.3"/>
  </r>
  <r>
    <s v="Machete Kills "/>
    <s v="Robert Rodriguez"/>
    <n v="107"/>
    <n v="7268659"/>
    <s v="Action|Comedy|Crime|Thriller"/>
    <x v="0"/>
    <n v="20000000"/>
    <n v="5.6"/>
  </r>
  <r>
    <s v="Willard "/>
    <s v="Glen Morgan"/>
    <n v="100"/>
    <n v="6852144"/>
    <s v="Drama|Horror|Sci-Fi|Thriller"/>
    <x v="0"/>
    <n v="22000000"/>
    <n v="6.2"/>
  </r>
  <r>
    <s v="Strange Wilderness "/>
    <s v="Fred Wolf"/>
    <n v="87"/>
    <n v="6563357"/>
    <s v="Adventure|Comedy"/>
    <x v="0"/>
    <n v="20000000"/>
    <n v="5.3"/>
  </r>
  <r>
    <s v="Topsy-Turvy "/>
    <s v="Mike Leigh"/>
    <n v="154"/>
    <n v="6201757"/>
    <s v="Biography|Comedy|Drama|History|Music|Musical"/>
    <x v="0"/>
    <n v="10000000"/>
    <n v="7.4"/>
  </r>
  <r>
    <s v="Little Boy "/>
    <s v="Alejandro Monteverde"/>
    <n v="106"/>
    <n v="6420319"/>
    <s v="Drama|War"/>
    <x v="0"/>
    <n v="20000000"/>
    <n v="7.4"/>
  </r>
  <r>
    <s v="A Dangerous Method "/>
    <s v="David Cronenberg"/>
    <n v="99"/>
    <n v="5702083"/>
    <s v="Biography|Drama|Thriller"/>
    <x v="0"/>
    <n v="15000000"/>
    <n v="6.5"/>
  </r>
  <r>
    <s v="A Scanner Darkly "/>
    <s v="Richard Linklater"/>
    <n v="100"/>
    <n v="5480996"/>
    <s v="Animation|Drama|Mystery|Sci-Fi|Thriller"/>
    <x v="0"/>
    <n v="8700000"/>
    <n v="7.1"/>
  </r>
  <r>
    <s v="Chasing Mavericks "/>
    <s v="Michael Apted"/>
    <n v="116"/>
    <n v="6002756"/>
    <s v="Biography|Drama|Sport"/>
    <x v="0"/>
    <n v="20000000"/>
    <n v="7.2"/>
  </r>
  <r>
    <s v="Alone in the Dark "/>
    <s v="Uwe Boll"/>
    <n v="94"/>
    <n v="5132655"/>
    <s v="Horror|Sci-Fi"/>
    <x v="0"/>
    <n v="20000000"/>
    <n v="2.2999999999999998"/>
  </r>
  <r>
    <s v="Bandslam "/>
    <s v="Todd Graff"/>
    <n v="111"/>
    <n v="5205343"/>
    <s v="Comedy|Drama|Family|Music|Romance"/>
    <x v="0"/>
    <n v="20000000"/>
    <n v="6.4"/>
  </r>
  <r>
    <s v="Birth "/>
    <s v="Jonathan Glazer"/>
    <n v="100"/>
    <n v="5005883"/>
    <s v="Drama|Mystery|Romance|Thriller"/>
    <x v="0"/>
    <n v="20000000"/>
    <n v="6.1"/>
  </r>
  <r>
    <s v="A Most Violent Year "/>
    <s v="J.C. Chandor"/>
    <n v="125"/>
    <n v="5749134"/>
    <s v="Action|Crime|Drama|Thriller"/>
    <x v="0"/>
    <n v="20000000"/>
    <n v="7"/>
  </r>
  <r>
    <s v="Passchendaele "/>
    <s v="Paul Gross"/>
    <n v="114"/>
    <m/>
    <s v="Drama|History|Romance|War"/>
    <x v="0"/>
    <n v="20000000"/>
    <n v="6.5"/>
  </r>
  <r>
    <s v="Flash of Genius "/>
    <s v="Marc Abraham"/>
    <n v="119"/>
    <n v="4234040"/>
    <s v="Biography|Drama"/>
    <x v="0"/>
    <n v="20000000"/>
    <n v="7"/>
  </r>
  <r>
    <s v="I'm Not There. "/>
    <s v="Todd Haynes"/>
    <n v="135"/>
    <n v="4001121"/>
    <s v="Biography|Drama|Music"/>
    <x v="0"/>
    <n v="20000000"/>
    <n v="7"/>
  </r>
  <r>
    <s v="The Cold Light of Day "/>
    <s v="Mabrouk El Mechri"/>
    <n v="93"/>
    <n v="3749061"/>
    <s v="Action|Thriller"/>
    <x v="0"/>
    <n v="20000000"/>
    <n v="4.9000000000000004"/>
  </r>
  <r>
    <s v="The Brothers Bloom "/>
    <s v="Rian Johnson"/>
    <n v="114"/>
    <n v="3519627"/>
    <s v="Adventure|Comedy|Drama|Romance"/>
    <x v="0"/>
    <n v="20000000"/>
    <n v="6.9"/>
  </r>
  <r>
    <s v="Synecdoche, New York "/>
    <s v="Charlie Kaufman"/>
    <n v="124"/>
    <n v="3081925"/>
    <s v="Comedy|Drama|Romance"/>
    <x v="0"/>
    <n v="21000000"/>
    <n v="7.5"/>
  </r>
  <r>
    <s v="Princess Mononoke "/>
    <s v="Hayao Miyazaki"/>
    <n v="134"/>
    <n v="2298191"/>
    <s v="Adventure|Animation|Fantasy"/>
    <x v="2"/>
    <n v="2400000000"/>
    <n v="8.4"/>
  </r>
  <r>
    <s v="Bon voyage "/>
    <s v="Jean-Paul Rappeneau"/>
    <n v="114"/>
    <n v="2353728"/>
    <s v="Comedy|Drama|Mystery|Romance|Thriller|War"/>
    <x v="3"/>
    <n v="20000000"/>
    <n v="6.9"/>
  </r>
  <r>
    <s v="Can't Stop the Music "/>
    <s v="Nancy Walker"/>
    <n v="124"/>
    <n v="2000000"/>
    <s v="Biography|Comedy|Musical"/>
    <x v="0"/>
    <n v="20000000"/>
    <n v="4.5"/>
  </r>
  <r>
    <s v="The Proposition "/>
    <s v="John Hillcoat"/>
    <n v="104"/>
    <n v="1900725"/>
    <s v="Crime|Drama|Western"/>
    <x v="0"/>
    <n v="2000000"/>
    <n v="7.4"/>
  </r>
  <r>
    <s v="Courage "/>
    <s v="Angelo Pizzo"/>
    <n v="118"/>
    <n v="2246000"/>
    <s v="Biography|Drama|Sport"/>
    <x v="0"/>
    <n v="20000000"/>
    <n v="7"/>
  </r>
  <r>
    <s v="Marci X "/>
    <s v="Richard Benjamin"/>
    <n v="80"/>
    <n v="1646664"/>
    <s v="Comedy|Music"/>
    <x v="0"/>
    <n v="20000000"/>
    <n v="2.8"/>
  </r>
  <r>
    <s v="Equilibrium "/>
    <s v="Kurt Wimmer"/>
    <n v="107"/>
    <n v="1190018"/>
    <s v="Action|Drama|Sci-Fi|Thriller"/>
    <x v="0"/>
    <n v="20000000"/>
    <n v="7.5"/>
  </r>
  <r>
    <s v="The Children of Huang Shi "/>
    <s v="Roger Spottiswoode"/>
    <n v="125"/>
    <n v="1027749"/>
    <s v="Drama|War"/>
    <x v="0"/>
    <n v="40000000"/>
    <n v="7.1"/>
  </r>
  <r>
    <s v="The Yards "/>
    <s v="James Gray"/>
    <n v="115"/>
    <n v="882710"/>
    <s v="Crime|Drama|Romance|Thriller"/>
    <x v="0"/>
    <n v="24000000"/>
    <n v="6.4"/>
  </r>
  <r>
    <s v="The Oogieloves in the Big Balloon Adventure "/>
    <s v="Matthew Diamond"/>
    <n v="88"/>
    <n v="1064277"/>
    <s v="Adventure|Family|Fantasy|Musical"/>
    <x v="0"/>
    <n v="20000000"/>
    <n v="6.7"/>
  </r>
  <r>
    <s v="By the Sea "/>
    <s v="Angelina Jolie Pitt"/>
    <n v="122"/>
    <n v="531009"/>
    <s v="Drama|Romance"/>
    <x v="0"/>
    <n v="10000000"/>
    <n v="5.3"/>
  </r>
  <r>
    <s v="Steamboy "/>
    <s v="Katsuhiro Ôtomo"/>
    <n v="103"/>
    <n v="410388"/>
    <s v="Action|Adventure|Animation|Family|Sci-Fi|Thriller"/>
    <x v="2"/>
    <n v="2127519898"/>
    <n v="6.9"/>
  </r>
  <r>
    <s v="The Game of Their Lives "/>
    <s v="David Anspaugh"/>
    <n v="101"/>
    <n v="375474"/>
    <s v="Drama|History|Sport"/>
    <x v="0"/>
    <n v="20000000"/>
    <n v="6.2"/>
  </r>
  <r>
    <s v="All Good Things "/>
    <s v="Andrew Jarecki"/>
    <n v="101"/>
    <n v="578382"/>
    <s v="Crime|Drama|Mystery|Romance|Thriller"/>
    <x v="0"/>
    <m/>
    <n v="6.3"/>
  </r>
  <r>
    <s v="Rapa Nui "/>
    <s v="Kevin Reynolds"/>
    <n v="107"/>
    <n v="305070"/>
    <s v="Action|Adventure|Drama|History|Romance"/>
    <x v="0"/>
    <n v="20000000"/>
    <n v="6.4"/>
  </r>
  <r>
    <s v="CJ7 "/>
    <s v="Stephen Chow"/>
    <n v="86"/>
    <n v="206678"/>
    <s v="Comedy|Family|Sci-Fi"/>
    <x v="13"/>
    <m/>
    <n v="6.5"/>
  </r>
  <r>
    <s v="Les couloirs du temps: Les visiteurs II "/>
    <s v="Jean-Marie Poiré"/>
    <n v="118"/>
    <n v="146072"/>
    <s v="Comedy|Family|Fantasy|Sci-Fi"/>
    <x v="3"/>
    <n v="140000000"/>
    <n v="6"/>
  </r>
  <r>
    <s v="Dylan Dog: Dead of Night "/>
    <s v="Kevin Munroe"/>
    <n v="107"/>
    <n v="1183354"/>
    <s v="Action|Comedy|Crime|Fantasy|Horror|Mystery|Sci-Fi|Thriller"/>
    <x v="0"/>
    <n v="20000000"/>
    <n v="5.0999999999999996"/>
  </r>
  <r>
    <s v="People I Know "/>
    <s v="Daniel Algrant"/>
    <n v="100"/>
    <n v="121972"/>
    <s v="Crime|Drama|Mystery"/>
    <x v="0"/>
    <n v="22000000"/>
    <n v="5.5"/>
  </r>
  <r>
    <s v="The Doombolt Chase             "/>
    <m/>
    <n v="30"/>
    <m/>
    <s v="Drama|Family"/>
    <x v="0"/>
    <m/>
    <n v="7.2"/>
  </r>
  <r>
    <s v="The Tempest "/>
    <s v="Julie Taymor"/>
    <n v="110"/>
    <n v="263365"/>
    <s v="Comedy|Drama|Fantasy|Romance"/>
    <x v="0"/>
    <n v="20000000"/>
    <n v="5.4"/>
  </r>
  <r>
    <s v="Regression "/>
    <s v="Alejandro Amenábar"/>
    <n v="106"/>
    <n v="54734"/>
    <s v="Crime|Drama|Mystery|Thriller"/>
    <x v="0"/>
    <m/>
    <n v="5.7"/>
  </r>
  <r>
    <s v="The Touch "/>
    <s v="Jane Clark"/>
    <n v="7"/>
    <m/>
    <s v="Romance|Short"/>
    <x v="0"/>
    <n v="13000"/>
    <n v="5.2"/>
  </r>
  <r>
    <s v="Three Kingdoms: Resurrection of the Dragon "/>
    <s v="Daniel Lee"/>
    <n v="102"/>
    <m/>
    <s v="Action|Drama|History|War"/>
    <x v="4"/>
    <n v="25000000"/>
    <n v="6.2"/>
  </r>
  <r>
    <s v="Shattered "/>
    <s v="Mike Barker"/>
    <n v="98"/>
    <m/>
    <s v="Crime|Drama|Thriller"/>
    <x v="0"/>
    <n v="20000000"/>
    <n v="6.7"/>
  </r>
  <r>
    <s v="Zambezia "/>
    <s v="Wayne Thornley"/>
    <n v="83"/>
    <m/>
    <s v="Adventure|Animation|Comedy|Family"/>
    <x v="0"/>
    <n v="20000000"/>
    <n v="5.8"/>
  </r>
  <r>
    <s v="Ramanujan "/>
    <s v="Gnana Rajasekaran"/>
    <n v="153"/>
    <m/>
    <s v="Biography|Drama|History"/>
    <x v="0"/>
    <m/>
    <n v="7"/>
  </r>
  <r>
    <s v="Dwegons and Leprechauns "/>
    <s v="Tom Walsh"/>
    <n v="98"/>
    <m/>
    <s v="Animation"/>
    <x v="0"/>
    <n v="20000000"/>
    <n v="4.8"/>
  </r>
  <r>
    <s v="Hands of Stone "/>
    <s v="Jonathan Jakubowicz"/>
    <n v="105"/>
    <m/>
    <s v="Action|Biography|Drama|Sport"/>
    <x v="0"/>
    <n v="20000000"/>
    <n v="7.2"/>
  </r>
  <r>
    <s v="Survivor "/>
    <s v="James McTeigue"/>
    <n v="96"/>
    <m/>
    <s v="Action|Crime|Thriller"/>
    <x v="0"/>
    <n v="20000000"/>
    <n v="5.6"/>
  </r>
  <r>
    <s v="The Frozen Ground "/>
    <s v="Scott Walker"/>
    <n v="105"/>
    <m/>
    <s v="Crime|Drama|Mystery|Thriller"/>
    <x v="0"/>
    <n v="27220000"/>
    <n v="6.4"/>
  </r>
  <r>
    <s v="The Painted Veil "/>
    <s v="John Curran"/>
    <n v="125"/>
    <n v="8047690"/>
    <s v="Drama|Romance"/>
    <x v="4"/>
    <n v="19400000"/>
    <n v="7.5"/>
  </r>
  <r>
    <s v="The Baader Meinhof Complex "/>
    <s v="Uli Edel"/>
    <n v="184"/>
    <n v="476270"/>
    <s v="Action|Biography|Crime|Drama"/>
    <x v="15"/>
    <n v="20000000"/>
    <n v="7.4"/>
  </r>
  <r>
    <s v="Dances with Wolves "/>
    <s v="Kevin Costner"/>
    <n v="236"/>
    <n v="184208848"/>
    <s v="Adventure|Drama|Western"/>
    <x v="0"/>
    <n v="22000000"/>
    <n v="8"/>
  </r>
  <r>
    <s v="Bad Teacher "/>
    <s v="Jake Kasdan"/>
    <n v="97"/>
    <n v="100292856"/>
    <s v="Comedy"/>
    <x v="0"/>
    <n v="20000000"/>
    <n v="5.7"/>
  </r>
  <r>
    <s v="Sea of Love "/>
    <s v="Harold Becker"/>
    <n v="113"/>
    <n v="58571513"/>
    <s v="Crime|Drama|Mystery|Thriller"/>
    <x v="0"/>
    <n v="19000000"/>
    <n v="6.8"/>
  </r>
  <r>
    <s v="A Cinderella Story "/>
    <s v="Mark Rosman"/>
    <n v="95"/>
    <n v="51431160"/>
    <s v="Comedy|Family|Romance"/>
    <x v="0"/>
    <n v="20000000"/>
    <n v="5.9"/>
  </r>
  <r>
    <s v="Scream "/>
    <s v="Wes Craven"/>
    <n v="103"/>
    <n v="103001286"/>
    <s v="Horror|Mystery"/>
    <x v="0"/>
    <n v="15000000"/>
    <n v="7.2"/>
  </r>
  <r>
    <s v="Thir13en Ghosts "/>
    <s v="Steve Beck"/>
    <n v="91"/>
    <n v="41867960"/>
    <s v="Horror"/>
    <x v="0"/>
    <n v="20000000"/>
    <n v="5.5"/>
  </r>
  <r>
    <s v="The Shining "/>
    <s v="Stanley Kubrick"/>
    <n v="146"/>
    <m/>
    <s v="Drama|Horror"/>
    <x v="0"/>
    <n v="19000000"/>
    <n v="8.4"/>
  </r>
  <r>
    <s v="Back to the Future "/>
    <s v="Robert Zemeckis"/>
    <n v="116"/>
    <n v="210609762"/>
    <s v="Adventure|Comedy|Sci-Fi"/>
    <x v="0"/>
    <n v="19000000"/>
    <n v="8.5"/>
  </r>
  <r>
    <s v="House on Haunted Hill "/>
    <s v="William Malone"/>
    <n v="93"/>
    <n v="40846082"/>
    <s v="Horror|Mystery|Thriller"/>
    <x v="0"/>
    <n v="19000000"/>
    <n v="5.6"/>
  </r>
  <r>
    <s v="I Can Do Bad All by Myself "/>
    <s v="Tyler Perry"/>
    <n v="113"/>
    <n v="51697449"/>
    <s v="Comedy|Drama"/>
    <x v="0"/>
    <n v="13000000"/>
    <n v="4.0999999999999996"/>
  </r>
  <r>
    <s v="Fight Valley "/>
    <s v="Rob Hawk"/>
    <n v="90"/>
    <m/>
    <s v="Action|Drama"/>
    <x v="0"/>
    <n v="27000000"/>
    <n v="5"/>
  </r>
  <r>
    <s v="The Switch "/>
    <s v="Josh Gordon"/>
    <n v="101"/>
    <n v="27758465"/>
    <s v="Comedy|Drama|Romance"/>
    <x v="0"/>
    <n v="19000000"/>
    <n v="6.1"/>
  </r>
  <r>
    <s v="Just Married "/>
    <s v="Shawn Levy"/>
    <n v="95"/>
    <n v="56127162"/>
    <s v="Comedy|Romance"/>
    <x v="0"/>
    <n v="18000000"/>
    <n v="5.4"/>
  </r>
  <r>
    <s v="The Devil's Double "/>
    <s v="Lee Tamahori"/>
    <n v="109"/>
    <n v="1357042"/>
    <s v="Biography|Drama|Thriller"/>
    <x v="0"/>
    <n v="15000000"/>
    <n v="7.1"/>
  </r>
  <r>
    <s v="Gone, Baby, Gone             "/>
    <m/>
    <n v="43"/>
    <m/>
    <s v="Comedy|Drama|Reality-TV|Romance"/>
    <x v="0"/>
    <m/>
    <n v="6.6"/>
  </r>
  <r>
    <s v="Thomas and the Magic Railroad "/>
    <s v="Britt Allcroft"/>
    <n v="85"/>
    <n v="15911333"/>
    <s v="Adventure|Comedy|Drama|Family|Fantasy"/>
    <x v="0"/>
    <n v="19000000"/>
    <n v="3.6"/>
  </r>
  <r>
    <s v="The Crazies "/>
    <s v="Breck Eisner"/>
    <n v="101"/>
    <n v="39103378"/>
    <s v="Horror|Thriller"/>
    <x v="0"/>
    <n v="20000000"/>
    <n v="6.5"/>
  </r>
  <r>
    <s v="Spirited Away "/>
    <s v="Hayao Miyazaki"/>
    <n v="125"/>
    <n v="10049886"/>
    <s v="Adventure|Animation|Family|Fantasy"/>
    <x v="2"/>
    <n v="19000000"/>
    <n v="8.6"/>
  </r>
  <r>
    <s v="Firestorm "/>
    <s v="Alan Yuen"/>
    <n v="118"/>
    <m/>
    <s v="Action|Crime|Thriller"/>
    <x v="4"/>
    <m/>
    <n v="6.2"/>
  </r>
  <r>
    <s v="The Bounty "/>
    <s v="Roger Donaldson"/>
    <n v="132"/>
    <n v="8600000"/>
    <s v="Action|Adventure|Drama|History|Romance"/>
    <x v="0"/>
    <n v="25000000"/>
    <n v="7"/>
  </r>
  <r>
    <s v="The Book Thief "/>
    <s v="Brian Percival"/>
    <n v="131"/>
    <n v="21483154"/>
    <s v="Drama|War"/>
    <x v="0"/>
    <n v="19000000"/>
    <n v="7.6"/>
  </r>
  <r>
    <s v="Sex Drive "/>
    <s v="Sean Anders"/>
    <n v="129"/>
    <n v="8396942"/>
    <s v="Adventure|Comedy|Romance"/>
    <x v="0"/>
    <n v="19000000"/>
    <n v="6.5"/>
  </r>
  <r>
    <s v="Leap Year "/>
    <s v="Anand Tucker"/>
    <n v="100"/>
    <n v="12561"/>
    <s v="Comedy|Romance"/>
    <x v="0"/>
    <n v="19000000"/>
    <n v="6.4"/>
  </r>
  <r>
    <s v="The Fall of the Roman Empire "/>
    <s v="Anthony Mann"/>
    <n v="172"/>
    <m/>
    <s v="Drama|History|War"/>
    <x v="0"/>
    <n v="19000000"/>
    <n v="6.7"/>
  </r>
  <r>
    <s v="Take Me Home Tonight "/>
    <s v="Michael Dowse"/>
    <n v="97"/>
    <n v="6923891"/>
    <s v="Comedy|Drama|Romance"/>
    <x v="0"/>
    <n v="23000000"/>
    <n v="6.3"/>
  </r>
  <r>
    <s v="Won't Back Down "/>
    <s v="Daniel Barnz"/>
    <n v="121"/>
    <n v="5308553"/>
    <s v="Drama"/>
    <x v="0"/>
    <m/>
    <n v="6.4"/>
  </r>
  <r>
    <s v="The Nutcracker "/>
    <s v="Emile Ardolino"/>
    <n v="92"/>
    <n v="2119994"/>
    <s v="Family|Fantasy|Music"/>
    <x v="0"/>
    <n v="19000000"/>
    <n v="5.7"/>
  </r>
  <r>
    <s v="Kansas City "/>
    <s v="Robert Altman"/>
    <n v="116"/>
    <n v="1292527"/>
    <s v="Crime|Drama|Music|Thriller"/>
    <x v="0"/>
    <n v="19000000"/>
    <n v="6.3"/>
  </r>
  <r>
    <s v="Indignation "/>
    <s v="James Schamus"/>
    <n v="110"/>
    <n v="560512"/>
    <s v="Drama"/>
    <x v="20"/>
    <m/>
    <n v="7.8"/>
  </r>
  <r>
    <s v="The Amityville Horror "/>
    <s v="Andrew Douglas"/>
    <n v="90"/>
    <n v="64255243"/>
    <s v="Drama|Horror|Mystery|Thriller"/>
    <x v="0"/>
    <n v="19000000"/>
    <n v="6"/>
  </r>
  <r>
    <s v="Adaptation. "/>
    <s v="Spike Jonze"/>
    <n v="81"/>
    <n v="22245861"/>
    <s v="Comedy|Drama"/>
    <x v="0"/>
    <n v="19000000"/>
    <n v="7.7"/>
  </r>
  <r>
    <s v="Land of the Dead "/>
    <s v="George A. Romero"/>
    <n v="97"/>
    <n v="20433940"/>
    <s v="Horror"/>
    <x v="0"/>
    <n v="15000000"/>
    <n v="6.2"/>
  </r>
  <r>
    <s v="Out of Inferno "/>
    <s v="Danny Pang"/>
    <n v="107"/>
    <m/>
    <s v="Action"/>
    <x v="21"/>
    <m/>
    <n v="5.7"/>
  </r>
  <r>
    <s v="Fear and Loathing in Las Vegas "/>
    <s v="Terry Gilliam"/>
    <n v="118"/>
    <n v="10562387"/>
    <s v="Adventure|Comedy|Drama"/>
    <x v="0"/>
    <n v="18500000"/>
    <n v="7.7"/>
  </r>
  <r>
    <s v="The Invention of Lying "/>
    <s v="Ricky Gervais"/>
    <n v="100"/>
    <n v="18439082"/>
    <s v="Comedy|Fantasy|Romance"/>
    <x v="0"/>
    <n v="18500000"/>
    <n v="6.4"/>
  </r>
  <r>
    <s v="Neighbors "/>
    <s v="Nicholas Stoller"/>
    <n v="97"/>
    <n v="150056505"/>
    <s v="Comedy"/>
    <x v="0"/>
    <n v="18000000"/>
    <n v="6.4"/>
  </r>
  <r>
    <s v="The Mask "/>
    <s v="Chuck Russell"/>
    <n v="114"/>
    <n v="119938730"/>
    <s v="Action|Comedy|Crime|Fantasy"/>
    <x v="0"/>
    <n v="18000000"/>
    <n v="6.9"/>
  </r>
  <r>
    <s v="Big "/>
    <s v="Penny Marshall"/>
    <n v="130"/>
    <n v="114968774"/>
    <s v="Comedy|Drama|Family|Fantasy|Romance"/>
    <x v="0"/>
    <n v="18000000"/>
    <n v="7.3"/>
  </r>
  <r>
    <s v="Borat: Cultural Learnings of America for Make Benefit Glorious Nation of Kazakhstan "/>
    <s v="Larry Charles"/>
    <n v="82"/>
    <n v="128505958"/>
    <s v="Comedy"/>
    <x v="0"/>
    <n v="18000000"/>
    <n v="7.3"/>
  </r>
  <r>
    <s v="Legally Blonde "/>
    <s v="Robert Luketic"/>
    <n v="96"/>
    <n v="95001351"/>
    <s v="Comedy|Romance"/>
    <x v="0"/>
    <n v="18000000"/>
    <n v="6.2"/>
  </r>
  <r>
    <s v="Star Trek III: The Search for Spock "/>
    <s v="Leonard Nimoy"/>
    <n v="105"/>
    <n v="76400000"/>
    <s v="Action|Adventure|Sci-Fi"/>
    <x v="0"/>
    <n v="17000000"/>
    <n v="6.6"/>
  </r>
  <r>
    <s v="The Exorcism of Emily Rose "/>
    <s v="Scott Derrickson"/>
    <n v="122"/>
    <n v="75072454"/>
    <s v="Drama|Horror|Thriller"/>
    <x v="0"/>
    <n v="20000000"/>
    <n v="6.7"/>
  </r>
  <r>
    <s v="Deuce Bigalow: Male Gigolo "/>
    <s v="Mike Mitchell"/>
    <n v="88"/>
    <n v="65535067"/>
    <s v="Comedy|Romance"/>
    <x v="0"/>
    <n v="17000000"/>
    <n v="5.7"/>
  </r>
  <r>
    <s v="Left Behind "/>
    <s v="Vic Armstrong"/>
    <n v="110"/>
    <n v="13998282"/>
    <s v="Action|Drama|Fantasy|Mystery|Thriller"/>
    <x v="0"/>
    <n v="16000000"/>
    <n v="3.1"/>
  </r>
  <r>
    <s v="The Family Stone "/>
    <s v="Thomas Bezucha"/>
    <n v="103"/>
    <n v="6061759"/>
    <s v="Comedy|Drama|Romance"/>
    <x v="0"/>
    <n v="17000000"/>
    <n v="6.3"/>
  </r>
  <r>
    <s v="Barbershop 2: Back in Business "/>
    <s v="Kevin Rodney Sullivan"/>
    <n v="106"/>
    <n v="64955956"/>
    <s v="Comedy|Drama"/>
    <x v="0"/>
    <n v="18000000"/>
    <n v="5.7"/>
  </r>
  <r>
    <s v="Bad Santa "/>
    <s v="Terry Zwigoff"/>
    <n v="98"/>
    <n v="60057639"/>
    <s v="Comedy|Crime|Drama"/>
    <x v="0"/>
    <n v="18000000"/>
    <n v="7.1"/>
  </r>
  <r>
    <s v="Austin Powers: International Man of Mystery "/>
    <s v="Jay Roach"/>
    <n v="68"/>
    <n v="53868030"/>
    <s v="Comedy|Crime"/>
    <x v="0"/>
    <n v="17000000"/>
    <n v="7"/>
  </r>
  <r>
    <s v="My Big Fat Greek Wedding 2 "/>
    <s v="Kirk Jones"/>
    <n v="94"/>
    <n v="59573085"/>
    <s v="Comedy|Family|Romance"/>
    <x v="0"/>
    <n v="18000000"/>
    <n v="6.1"/>
  </r>
  <r>
    <s v="Diary of a Wimpy Kid: Rodrick Rules "/>
    <s v="David Bowers"/>
    <n v="99"/>
    <n v="52691009"/>
    <s v="Comedy|Family"/>
    <x v="0"/>
    <n v="21000000"/>
    <n v="6.6"/>
  </r>
  <r>
    <s v="Predator "/>
    <s v="John McTiernan"/>
    <n v="107"/>
    <n v="59735548"/>
    <s v="Action|Horror|Sci-Fi"/>
    <x v="0"/>
    <n v="15000000"/>
    <n v="7.8"/>
  </r>
  <r>
    <s v="Amadeus "/>
    <s v="Milos Forman"/>
    <n v="180"/>
    <n v="51600000"/>
    <s v="Biography|Drama|History|Music"/>
    <x v="0"/>
    <n v="18000000"/>
    <n v="8.3000000000000007"/>
  </r>
  <r>
    <s v="Prom Night "/>
    <s v="Nelson McCormick"/>
    <n v="89"/>
    <n v="43818159"/>
    <s v="Horror|Mystery"/>
    <x v="0"/>
    <n v="20000000"/>
    <n v="3.9"/>
  </r>
  <r>
    <s v="Mean Girls "/>
    <s v="Mark Waters"/>
    <n v="97"/>
    <n v="86049418"/>
    <s v="Comedy"/>
    <x v="0"/>
    <n v="17000000"/>
    <n v="7"/>
  </r>
  <r>
    <s v="Under the Tuscan Sun "/>
    <s v="Audrey Wells"/>
    <n v="113"/>
    <n v="43601508"/>
    <s v="Comedy|Drama|Romance"/>
    <x v="0"/>
    <n v="18000000"/>
    <n v="6.7"/>
  </r>
  <r>
    <s v="Gosford Park "/>
    <s v="Robert Altman"/>
    <n v="131"/>
    <n v="41300105"/>
    <s v="Drama|Mystery"/>
    <x v="0"/>
    <n v="19800000"/>
    <n v="7.3"/>
  </r>
  <r>
    <s v="The O.C.             "/>
    <m/>
    <n v="44"/>
    <m/>
    <s v="Comedy|Drama|Romance"/>
    <x v="0"/>
    <m/>
    <n v="7.5"/>
  </r>
  <r>
    <s v="Peggy Sue Got Married "/>
    <s v="Francis Ford Coppola"/>
    <n v="103"/>
    <n v="41382841"/>
    <s v="Comedy|Drama|Fantasy|Romance"/>
    <x v="0"/>
    <n v="18000000"/>
    <n v="6.3"/>
  </r>
  <r>
    <s v="Birdman or (The Unexpected Virtue of Ignorance) "/>
    <s v="Alejandro G. Iñárritu"/>
    <n v="119"/>
    <n v="42335698"/>
    <s v="Comedy|Drama|Romance"/>
    <x v="0"/>
    <n v="18000000"/>
    <n v="7.8"/>
  </r>
  <r>
    <s v="Blue Jasmine "/>
    <s v="Woody Allen"/>
    <n v="98"/>
    <n v="33404871"/>
    <s v="Drama"/>
    <x v="0"/>
    <n v="18000000"/>
    <n v="7.3"/>
  </r>
  <r>
    <s v="United 93 "/>
    <s v="Paul Greengrass"/>
    <n v="111"/>
    <n v="31471430"/>
    <s v="Drama|History|Thriller"/>
    <x v="0"/>
    <n v="15000000"/>
    <n v="7.6"/>
  </r>
  <r>
    <s v="Honey "/>
    <s v="Bille Woodruff"/>
    <n v="94"/>
    <n v="30222640"/>
    <s v="Drama|Music|Romance"/>
    <x v="0"/>
    <n v="25000000"/>
    <n v="5.3"/>
  </r>
  <r>
    <s v="Glory "/>
    <s v="Edward Zwick"/>
    <n v="122"/>
    <n v="26830000"/>
    <s v="Drama|History|War"/>
    <x v="0"/>
    <n v="18000000"/>
    <n v="7.9"/>
  </r>
  <r>
    <s v="Spy Hard "/>
    <s v="Rick Friedberg"/>
    <n v="81"/>
    <n v="26906039"/>
    <s v="Action|Comedy"/>
    <x v="0"/>
    <n v="18000000"/>
    <n v="5.3"/>
  </r>
  <r>
    <s v="The Fog "/>
    <s v="John Carpenter"/>
    <n v="89"/>
    <n v="21378000"/>
    <s v="Fantasy|Horror"/>
    <x v="0"/>
    <n v="1000000"/>
    <n v="6.8"/>
  </r>
  <r>
    <s v="Soul Surfer "/>
    <s v="Sean McNamara"/>
    <n v="106"/>
    <n v="43853424"/>
    <s v="Biography|Drama|Family|Sport"/>
    <x v="0"/>
    <n v="18000000"/>
    <n v="7.1"/>
  </r>
  <r>
    <s v="Catch-22 "/>
    <s v="Mike Nichols"/>
    <n v="122"/>
    <m/>
    <s v="Comedy|Drama|War"/>
    <x v="0"/>
    <n v="18000000"/>
    <n v="7.2"/>
  </r>
  <r>
    <s v="Observe and Report "/>
    <s v="Jody Hill"/>
    <n v="86"/>
    <n v="23993605"/>
    <s v="Comedy|Crime|Drama"/>
    <x v="0"/>
    <n v="18000000"/>
    <n v="5.8"/>
  </r>
  <r>
    <s v="Conan the Destroyer "/>
    <s v="Richard Fleischer"/>
    <n v="103"/>
    <n v="26400000"/>
    <s v="Action|Adventure|Fantasy"/>
    <x v="0"/>
    <n v="18000000"/>
    <n v="5.8"/>
  </r>
  <r>
    <s v="Raging Bull "/>
    <s v="Martin Scorsese"/>
    <n v="121"/>
    <n v="45250"/>
    <s v="Biography|Drama|Sport"/>
    <x v="0"/>
    <n v="18000000"/>
    <n v="8.3000000000000007"/>
  </r>
  <r>
    <s v="Love Happens "/>
    <s v="Brandon Camp"/>
    <n v="109"/>
    <n v="22927390"/>
    <s v="Drama|Romance"/>
    <x v="0"/>
    <n v="18000000"/>
    <n v="5.6"/>
  </r>
  <r>
    <s v="Young Sherlock Holmes "/>
    <s v="Barry Levinson"/>
    <n v="109"/>
    <n v="4250320"/>
    <s v="Adventure|Fantasy|Mystery|Thriller"/>
    <x v="0"/>
    <n v="18000000"/>
    <n v="6.8"/>
  </r>
  <r>
    <s v="Fame "/>
    <s v="Kevin Tancharoen"/>
    <n v="123"/>
    <n v="22452209"/>
    <s v="Comedy|Drama|Musical|Romance"/>
    <x v="0"/>
    <n v="18000000"/>
    <n v="5"/>
  </r>
  <r>
    <s v="127 Hours "/>
    <s v="Danny Boyle"/>
    <n v="94"/>
    <n v="18329466"/>
    <s v="Adventure|Biography|Drama|Thriller"/>
    <x v="0"/>
    <n v="18000000"/>
    <n v="7.6"/>
  </r>
  <r>
    <s v="Small Time Crooks "/>
    <s v="Woody Allen"/>
    <n v="94"/>
    <n v="17071230"/>
    <s v="Comedy|Crime"/>
    <x v="0"/>
    <n v="18000000"/>
    <n v="6.7"/>
  </r>
  <r>
    <s v="Center Stage "/>
    <s v="Nicholas Hytner"/>
    <n v="115"/>
    <n v="17174870"/>
    <s v="Drama|Music|Romance"/>
    <x v="0"/>
    <n v="18000000"/>
    <n v="6.7"/>
  </r>
  <r>
    <s v="Love the Coopers "/>
    <s v="Jessie Nelson"/>
    <n v="107"/>
    <n v="26284475"/>
    <s v="Comedy"/>
    <x v="0"/>
    <n v="17000000"/>
    <n v="5.7"/>
  </r>
  <r>
    <s v="Catch That Kid "/>
    <s v="Bart Freundlich"/>
    <n v="91"/>
    <n v="16702864"/>
    <s v="Comedy|Crime"/>
    <x v="0"/>
    <n v="18000000"/>
    <n v="5.2"/>
  </r>
  <r>
    <s v="Life as a House "/>
    <s v="Irwin Winkler"/>
    <n v="125"/>
    <n v="15561627"/>
    <s v="Drama"/>
    <x v="0"/>
    <n v="18000000"/>
    <n v="7.5"/>
  </r>
  <r>
    <s v="Steve Jobs "/>
    <s v="Danny Boyle"/>
    <n v="122"/>
    <n v="17750583"/>
    <s v="Biography|Drama"/>
    <x v="0"/>
    <n v="30000000"/>
    <n v="7.2"/>
  </r>
  <r>
    <s v="I Love You, Beth Cooper "/>
    <s v="Chris Columbus"/>
    <n v="102"/>
    <n v="14793904"/>
    <s v="Comedy|Romance"/>
    <x v="0"/>
    <n v="18000000"/>
    <n v="5.3"/>
  </r>
  <r>
    <s v="Youth in Revolt "/>
    <s v="Miguel Arteta"/>
    <n v="90"/>
    <n v="15281286"/>
    <s v="Comedy|Drama|Romance"/>
    <x v="0"/>
    <n v="18000000"/>
    <n v="6.5"/>
  </r>
  <r>
    <s v="The Legend of the Lone Ranger "/>
    <s v="William A. Fraker"/>
    <n v="98"/>
    <n v="8000000"/>
    <s v="Action|Adventure|Western"/>
    <x v="0"/>
    <n v="18000000"/>
    <n v="5"/>
  </r>
  <r>
    <s v="The Tailor of Panama "/>
    <s v="John Boorman"/>
    <n v="109"/>
    <n v="13491653"/>
    <s v="Drama|Thriller"/>
    <x v="0"/>
    <n v="18000000"/>
    <n v="6.1"/>
  </r>
  <r>
    <s v="Blow Out "/>
    <s v="Brian De Palma"/>
    <n v="107"/>
    <m/>
    <s v="Mystery|Thriller"/>
    <x v="0"/>
    <n v="18000000"/>
    <n v="7.4"/>
  </r>
  <r>
    <s v="Getaway "/>
    <s v="Courtney Solomon"/>
    <n v="90"/>
    <n v="10494494"/>
    <s v="Action|Crime|Thriller"/>
    <x v="0"/>
    <n v="18000000"/>
    <n v="4.4000000000000004"/>
  </r>
  <r>
    <s v="The Ice Storm "/>
    <s v="Ang Lee"/>
    <n v="112"/>
    <n v="7837632"/>
    <s v="Drama"/>
    <x v="0"/>
    <n v="18000000"/>
    <n v="7.5"/>
  </r>
  <r>
    <s v="And So It Goes "/>
    <s v="Rob Reiner"/>
    <n v="94"/>
    <n v="15155772"/>
    <s v="Comedy|Drama|Romance"/>
    <x v="0"/>
    <n v="18000000"/>
    <n v="5.7"/>
  </r>
  <r>
    <s v="Troop Beverly Hills "/>
    <s v="Jeff Kanew"/>
    <n v="105"/>
    <n v="8508843"/>
    <s v="Adventure|Comedy"/>
    <x v="0"/>
    <n v="18000000"/>
    <n v="5.5"/>
  </r>
  <r>
    <s v="Being Julia "/>
    <s v="István Szabó"/>
    <n v="104"/>
    <n v="7739049"/>
    <s v="Comedy|Drama|Romance"/>
    <x v="0"/>
    <n v="18000000"/>
    <n v="7.1"/>
  </r>
  <r>
    <s v="9½ Weeks "/>
    <s v="Adrian Lyne"/>
    <n v="112"/>
    <n v="6734844"/>
    <s v="Drama|Romance"/>
    <x v="0"/>
    <n v="17000000"/>
    <n v="5.9"/>
  </r>
  <r>
    <s v="Dragonslayer "/>
    <s v="Matthew Robbins"/>
    <n v="108"/>
    <n v="6000000"/>
    <s v="Action|Adventure|Fantasy"/>
    <x v="0"/>
    <n v="18000000"/>
    <n v="6.7"/>
  </r>
  <r>
    <s v="The Last Station "/>
    <s v="Michael Hoffman"/>
    <n v="112"/>
    <n v="6615578"/>
    <s v="Biography|Drama|Romance"/>
    <x v="0"/>
    <n v="13000000"/>
    <n v="7"/>
  </r>
  <r>
    <s v="Ed Wood "/>
    <s v="Tim Burton"/>
    <n v="127"/>
    <n v="5887457"/>
    <s v="Biography|Comedy|Drama"/>
    <x v="0"/>
    <n v="18000000"/>
    <n v="7.9"/>
  </r>
  <r>
    <s v="Labor Day "/>
    <s v="Jason Reitman"/>
    <n v="111"/>
    <n v="13362308"/>
    <s v="Drama"/>
    <x v="0"/>
    <n v="18000000"/>
    <n v="6.9"/>
  </r>
  <r>
    <s v="Mongol: The Rise of Genghis Khan "/>
    <s v="Sergey Bodrov"/>
    <n v="126"/>
    <n v="5701643"/>
    <s v="Adventure|Biography|Drama|History|War"/>
    <x v="22"/>
    <n v="20000000"/>
    <n v="7.3"/>
  </r>
  <r>
    <s v="RocknRolla "/>
    <s v="Guy Ritchie"/>
    <n v="114"/>
    <n v="5694401"/>
    <s v="Action|Crime|Thriller"/>
    <x v="0"/>
    <n v="18000000"/>
    <n v="7.3"/>
  </r>
  <r>
    <s v="Megaforce "/>
    <s v="Hal Needham"/>
    <n v="99"/>
    <n v="5333658"/>
    <s v="Action|Sci-Fi"/>
    <x v="0"/>
    <n v="20000000"/>
    <n v="3.5"/>
  </r>
  <r>
    <s v="Hamlet "/>
    <s v="Kenneth Branagh"/>
    <n v="150"/>
    <n v="4414535"/>
    <s v="Drama"/>
    <x v="0"/>
    <n v="18000000"/>
    <n v="7.8"/>
  </r>
  <r>
    <s v="Mao's Last Dancer "/>
    <s v="Bruce Beresford"/>
    <n v="117"/>
    <n v="4806750"/>
    <s v="Biography|Drama|Music|Romance"/>
    <x v="0"/>
    <m/>
    <n v="7.4"/>
  </r>
  <r>
    <s v="Midnight Special "/>
    <s v="Jeff Nichols"/>
    <n v="112"/>
    <n v="3707794"/>
    <s v="Adventure|Drama|Sci-Fi|Thriller"/>
    <x v="0"/>
    <n v="18000000"/>
    <n v="6.7"/>
  </r>
  <r>
    <s v="Anything Else "/>
    <s v="Woody Allen"/>
    <n v="108"/>
    <n v="3203044"/>
    <s v="Comedy|Romance"/>
    <x v="0"/>
    <n v="18000000"/>
    <n v="6.4"/>
  </r>
  <r>
    <s v="The Railway Man "/>
    <s v="Jonathan Teplitzky"/>
    <n v="116"/>
    <n v="4435083"/>
    <s v="Biography|Drama|Romance|War"/>
    <x v="0"/>
    <n v="18000000"/>
    <n v="7.1"/>
  </r>
  <r>
    <s v="Unforgettable             "/>
    <m/>
    <n v="60"/>
    <m/>
    <s v="Drama|Mystery"/>
    <x v="1"/>
    <m/>
    <n v="6.7"/>
  </r>
  <r>
    <s v="The White Ribbon "/>
    <s v="Michael Haneke"/>
    <n v="144"/>
    <n v="2222647"/>
    <s v="Drama|Mystery"/>
    <x v="15"/>
    <n v="12000000"/>
    <n v="7.8"/>
  </r>
  <r>
    <s v="Restoration "/>
    <s v="Zack Ward"/>
    <n v="92"/>
    <m/>
    <s v="Horror"/>
    <x v="0"/>
    <m/>
    <n v="4"/>
  </r>
  <r>
    <s v="The Wraith "/>
    <s v="Mike Marvin"/>
    <n v="93"/>
    <n v="3500000"/>
    <s v="Action|Horror|Romance|Sci-Fi|Thriller"/>
    <x v="0"/>
    <n v="2700000"/>
    <n v="5.9"/>
  </r>
  <r>
    <s v="The Salton Sea "/>
    <s v="D.J. Caruso"/>
    <n v="103"/>
    <n v="676698"/>
    <s v="Crime|Drama|Mystery|Thriller"/>
    <x v="0"/>
    <n v="18000000"/>
    <n v="7.2"/>
  </r>
  <r>
    <s v="Metallica Through the Never "/>
    <s v="Nimród Antal"/>
    <n v="93"/>
    <n v="3419967"/>
    <s v="Music"/>
    <x v="0"/>
    <m/>
    <n v="7.2"/>
  </r>
  <r>
    <s v="The Informers "/>
    <s v="Gregor Jordan"/>
    <n v="98"/>
    <m/>
    <s v="Crime|Drama|Thriller"/>
    <x v="0"/>
    <n v="18000000"/>
    <n v="5.0999999999999996"/>
  </r>
  <r>
    <s v="Carlos             "/>
    <m/>
    <n v="334"/>
    <n v="145118"/>
    <s v="Biography|Crime|Drama|Thriller"/>
    <x v="0"/>
    <m/>
    <n v="7.7"/>
  </r>
  <r>
    <s v="I Come with the Rain "/>
    <s v="Tran Anh Hung"/>
    <n v="114"/>
    <m/>
    <s v="Thriller"/>
    <x v="0"/>
    <n v="18000000"/>
    <n v="5.5"/>
  </r>
  <r>
    <s v="One Man's Hero "/>
    <s v="Lance Hool"/>
    <n v="121"/>
    <n v="229311"/>
    <s v="Action|Drama|History|Romance|War|Western"/>
    <x v="0"/>
    <n v="11350000"/>
    <n v="6.2"/>
  </r>
  <r>
    <s v="Day of the Dead "/>
    <s v="George A. Romero"/>
    <n v="87"/>
    <m/>
    <s v="Horror"/>
    <x v="0"/>
    <n v="3500000"/>
    <n v="7.2"/>
  </r>
  <r>
    <s v="I Am Wrath "/>
    <s v="Chuck Russell"/>
    <n v="92"/>
    <m/>
    <s v="Action|Crime|Drama|Thriller"/>
    <x v="0"/>
    <n v="18000000"/>
    <n v="5.2"/>
  </r>
  <r>
    <s v="Renaissance "/>
    <s v="Christian Volckman"/>
    <n v="105"/>
    <n v="63260"/>
    <s v="Action|Animation|Sci-Fi|Thriller"/>
    <x v="0"/>
    <n v="14000000"/>
    <n v="6.7"/>
  </r>
  <r>
    <s v="Red Sonja "/>
    <s v="Richard Fleischer"/>
    <n v="89"/>
    <m/>
    <s v="Action|Adventure|Fantasy"/>
    <x v="0"/>
    <n v="17900000"/>
    <n v="5"/>
  </r>
  <r>
    <s v="Red Lights "/>
    <s v="Rodrigo Cortés"/>
    <n v="114"/>
    <m/>
    <s v="Drama|Horror|Mystery|Thriller"/>
    <x v="0"/>
    <n v="14000000"/>
    <n v="6.2"/>
  </r>
  <r>
    <s v="Superbad "/>
    <s v="Greg Mottola"/>
    <n v="119"/>
    <n v="121463226"/>
    <s v="Comedy"/>
    <x v="0"/>
    <n v="20000000"/>
    <n v="7.6"/>
  </r>
  <r>
    <s v="Madea Goes to Jail "/>
    <s v="Tyler Perry"/>
    <n v="103"/>
    <n v="90485233"/>
    <s v="Comedy|Crime|Drama"/>
    <x v="0"/>
    <m/>
    <n v="4.0999999999999996"/>
  </r>
  <r>
    <s v="Wolves "/>
    <s v="David Hayter"/>
    <n v="91"/>
    <m/>
    <s v="Action|Horror"/>
    <x v="0"/>
    <n v="18000000"/>
    <n v="5.3"/>
  </r>
  <r>
    <s v="Step Up 2: The Streets "/>
    <s v="Jon M. Chu"/>
    <n v="98"/>
    <n v="58006147"/>
    <s v="Drama|Music|Musical|Romance"/>
    <x v="0"/>
    <n v="23000000"/>
    <n v="6.2"/>
  </r>
  <r>
    <s v="Hoodwinked! "/>
    <s v="Cory Edwards"/>
    <n v="80"/>
    <n v="51053787"/>
    <s v="Action|Animation|Comedy|Crime|Family"/>
    <x v="0"/>
    <n v="17500000"/>
    <n v="6.5"/>
  </r>
  <r>
    <s v="Hotel Rwanda "/>
    <s v="Terry George"/>
    <n v="121"/>
    <n v="23472900"/>
    <s v="Drama|History|War"/>
    <x v="0"/>
    <n v="17500000"/>
    <n v="8.1"/>
  </r>
  <r>
    <s v="Hitman "/>
    <s v="Xavier Gens"/>
    <n v="94"/>
    <n v="39687528"/>
    <s v="Action|Crime|Drama|Thriller"/>
    <x v="0"/>
    <n v="24000000"/>
    <n v="6.3"/>
  </r>
  <r>
    <s v="Black Nativity "/>
    <s v="Kasi Lemmons"/>
    <n v="93"/>
    <n v="7017178"/>
    <s v="Drama|Family|Music|Musical"/>
    <x v="0"/>
    <n v="17500000"/>
    <n v="4.4000000000000004"/>
  </r>
  <r>
    <s v="The Prince "/>
    <s v="Brian A Miller"/>
    <n v="93"/>
    <m/>
    <s v="Action|Thriller"/>
    <x v="0"/>
    <n v="18000000"/>
    <n v="4.5999999999999996"/>
  </r>
  <r>
    <s v="City of Ghosts "/>
    <s v="Matt Dillon"/>
    <n v="116"/>
    <n v="325491"/>
    <s v="Crime|Drama|Thriller"/>
    <x v="0"/>
    <n v="17500000"/>
    <n v="6"/>
  </r>
  <r>
    <s v="The Others "/>
    <s v="Alejandro Amenábar"/>
    <n v="101"/>
    <n v="96471845"/>
    <s v="Fantasy|Horror|Thriller"/>
    <x v="0"/>
    <n v="17000000"/>
    <n v="7.6"/>
  </r>
  <r>
    <s v="Aliens "/>
    <s v="James Cameron"/>
    <n v="154"/>
    <n v="85200000"/>
    <s v="Action|Adventure|Sci-Fi"/>
    <x v="0"/>
    <n v="18500000"/>
    <n v="8.4"/>
  </r>
  <r>
    <s v="My Fair Lady "/>
    <s v="George Cukor"/>
    <n v="170"/>
    <n v="72000000"/>
    <s v="Drama|Family|Musical|Romance"/>
    <x v="0"/>
    <n v="17000000"/>
    <n v="7.9"/>
  </r>
  <r>
    <s v="I Know What You Did Last Summer "/>
    <s v="Jim Gillespie"/>
    <n v="99"/>
    <n v="72219395"/>
    <s v="Horror|Mystery|Thriller"/>
    <x v="0"/>
    <n v="17000000"/>
    <n v="5.6"/>
  </r>
  <r>
    <s v="Let's Be Cops "/>
    <s v="Luke Greenfield"/>
    <n v="104"/>
    <n v="82389560"/>
    <s v="Comedy"/>
    <x v="0"/>
    <n v="17000000"/>
    <n v="6.5"/>
  </r>
  <r>
    <s v="Sideways "/>
    <s v="Alexander Payne"/>
    <n v="126"/>
    <n v="71502303"/>
    <s v="Adventure|Comedy|Drama|Romance"/>
    <x v="0"/>
    <n v="12000000"/>
    <n v="7.5"/>
  </r>
  <r>
    <s v="Beerfest "/>
    <s v="Jay Chandrasekhar"/>
    <n v="110"/>
    <n v="19179969"/>
    <s v="Comedy"/>
    <x v="0"/>
    <n v="17500000"/>
    <n v="6.3"/>
  </r>
  <r>
    <s v="Halloween "/>
    <s v="John Carpenter"/>
    <n v="101"/>
    <n v="47000000"/>
    <s v="Horror|Thriller"/>
    <x v="0"/>
    <n v="300000"/>
    <n v="7.9"/>
  </r>
  <r>
    <s v="Good Boy! "/>
    <s v="John Hoffman"/>
    <n v="87"/>
    <n v="37566230"/>
    <s v="Comedy|Drama|Family|Fantasy|Sci-Fi"/>
    <x v="0"/>
    <n v="17000000"/>
    <n v="5.0999999999999996"/>
  </r>
  <r>
    <s v="The Best Man Holiday "/>
    <s v="Malcolm D. Lee"/>
    <n v="123"/>
    <n v="70492685"/>
    <s v="Comedy|Drama"/>
    <x v="0"/>
    <n v="17000000"/>
    <n v="6.7"/>
  </r>
  <r>
    <s v="Smokin' Aces "/>
    <s v="Joe Carnahan"/>
    <n v="109"/>
    <n v="35635046"/>
    <s v="Action|Crime|Drama|Thriller"/>
    <x v="0"/>
    <n v="17000000"/>
    <n v="6.7"/>
  </r>
  <r>
    <s v="Saw 3D: The Final Chapter "/>
    <s v="Kevin Greutert"/>
    <n v="90"/>
    <n v="45670855"/>
    <s v="Horror|Mystery"/>
    <x v="0"/>
    <n v="20000000"/>
    <n v="5.6"/>
  </r>
  <r>
    <s v="40 Days and 40 Nights "/>
    <s v="Michael Lehmann"/>
    <n v="96"/>
    <n v="37939782"/>
    <s v="Comedy|Romance"/>
    <x v="0"/>
    <n v="17000000"/>
    <n v="5.6"/>
  </r>
  <r>
    <s v="TRON: Legacy "/>
    <s v="Joseph Kosinski"/>
    <n v="125"/>
    <n v="172051787"/>
    <s v="Action|Adventure|Sci-Fi"/>
    <x v="0"/>
    <n v="170000000"/>
    <n v="6.8"/>
  </r>
  <r>
    <s v="A Night at the Roxbury "/>
    <s v="John Fortenberry"/>
    <n v="82"/>
    <n v="30324946"/>
    <s v="Comedy|Music|Romance"/>
    <x v="0"/>
    <n v="17000000"/>
    <n v="6.2"/>
  </r>
  <r>
    <s v="Beastly "/>
    <s v="Daniel Barnz"/>
    <n v="86"/>
    <n v="27854896"/>
    <s v="Drama|Fantasy|Romance"/>
    <x v="0"/>
    <n v="17000000"/>
    <n v="5.6"/>
  </r>
  <r>
    <s v="The Hills Have Eyes "/>
    <s v="Alexandre Aja"/>
    <n v="108"/>
    <n v="41777564"/>
    <s v="Horror"/>
    <x v="0"/>
    <n v="15000000"/>
    <n v="6.4"/>
  </r>
  <r>
    <s v="Dickie Roberts: Former Child Star "/>
    <s v="Sam Weisman"/>
    <n v="98"/>
    <n v="22734486"/>
    <s v="Comedy"/>
    <x v="0"/>
    <n v="17000000"/>
    <n v="5.6"/>
  </r>
  <r>
    <s v="McFarland, USA "/>
    <s v="Niki Caro"/>
    <n v="129"/>
    <n v="44469602"/>
    <s v="Biography|Drama|Sport"/>
    <x v="0"/>
    <n v="17000000"/>
    <n v="7.4"/>
  </r>
  <r>
    <s v="Lottery Ticket "/>
    <s v="Erik White"/>
    <n v="99"/>
    <n v="24708699"/>
    <s v="Comedy"/>
    <x v="0"/>
    <m/>
    <n v="4.9000000000000004"/>
  </r>
  <r>
    <s v="ATL "/>
    <s v="Chris Robinson"/>
    <n v="105"/>
    <n v="21160089"/>
    <s v="Comedy|Crime|Drama|Music|Romance"/>
    <x v="0"/>
    <m/>
    <n v="6"/>
  </r>
  <r>
    <s v="Pitch Perfect "/>
    <s v="Jason Moore"/>
    <n v="112"/>
    <n v="64998368"/>
    <s v="Comedy|Music|Romance"/>
    <x v="0"/>
    <n v="17000000"/>
    <n v="7.2"/>
  </r>
  <r>
    <s v="Summer Catch "/>
    <s v="Michael Tollin"/>
    <n v="108"/>
    <n v="19693891"/>
    <s v="Comedy|Drama|Romance|Sport"/>
    <x v="0"/>
    <n v="34000000"/>
    <n v="4.9000000000000004"/>
  </r>
  <r>
    <s v="A Simple Plan "/>
    <s v="Sam Raimi"/>
    <n v="121"/>
    <n v="16311763"/>
    <s v="Crime|Drama|Thriller"/>
    <x v="0"/>
    <n v="17000000"/>
    <n v="7.5"/>
  </r>
  <r>
    <s v="They "/>
    <s v="Robert Harmon"/>
    <n v="89"/>
    <n v="12693621"/>
    <s v="Horror|Mystery|Thriller"/>
    <x v="0"/>
    <n v="17000000"/>
    <n v="4.8"/>
  </r>
  <r>
    <s v="Larry the Cable Guy: Health Inspector "/>
    <s v="Trent Cooper"/>
    <n v="89"/>
    <n v="15655665"/>
    <s v="Comedy|Romance"/>
    <x v="0"/>
    <n v="4000000"/>
    <n v="3.1"/>
  </r>
  <r>
    <s v="The Adventures of Elmo in Grouchland "/>
    <s v="Gary Halvorson"/>
    <n v="73"/>
    <n v="11634458"/>
    <s v="Adventure|Comedy|Family|Fantasy|Musical"/>
    <x v="0"/>
    <n v="17000000"/>
    <n v="5.8"/>
  </r>
  <r>
    <s v="Brooklyn's Finest "/>
    <s v="Antoine Fuqua"/>
    <n v="132"/>
    <n v="27154426"/>
    <s v="Crime|Drama|Thriller"/>
    <x v="0"/>
    <n v="17000000"/>
    <n v="6.7"/>
  </r>
  <r>
    <s v="55 Days at Peking "/>
    <s v="Nicholas Ray"/>
    <n v="154"/>
    <m/>
    <s v="Action|Adventure|Drama|History|War"/>
    <x v="0"/>
    <n v="9000000"/>
    <n v="6.8"/>
  </r>
  <r>
    <s v="Evil Dead "/>
    <s v="Fede Alvarez"/>
    <n v="96"/>
    <n v="54239856"/>
    <s v="Horror"/>
    <x v="0"/>
    <n v="17000000"/>
    <n v="6.5"/>
  </r>
  <r>
    <s v="My Life in Ruins "/>
    <s v="Donald Petrie"/>
    <n v="98"/>
    <n v="8662318"/>
    <s v="Comedy|Romance"/>
    <x v="0"/>
    <n v="17000000"/>
    <n v="5.9"/>
  </r>
  <r>
    <s v="American Dreamz "/>
    <s v="Paul Weitz"/>
    <n v="107"/>
    <n v="7156725"/>
    <s v="Comedy|Music"/>
    <x v="0"/>
    <n v="19000000"/>
    <n v="5.5"/>
  </r>
  <r>
    <s v="Superman IV: The Quest for Peace "/>
    <s v="Sidney J. Furie"/>
    <n v="134"/>
    <n v="15681020"/>
    <s v="Action|Adventure|Family|Sci-Fi"/>
    <x v="0"/>
    <n v="17000000"/>
    <n v="3.6"/>
  </r>
  <r>
    <s v="How She Move "/>
    <s v="Ian Iqbal Rashid"/>
    <n v="94"/>
    <n v="7070459"/>
    <s v="Drama"/>
    <x v="0"/>
    <m/>
    <n v="3.3"/>
  </r>
  <r>
    <s v="Running Scared "/>
    <s v="Wayne Kramer"/>
    <n v="122"/>
    <n v="6855137"/>
    <s v="Action|Crime|Drama|Thriller"/>
    <x v="0"/>
    <n v="17000000"/>
    <n v="7.4"/>
  </r>
  <r>
    <s v="Bobby Jones: Stroke of Genius "/>
    <s v="Rowdy Herrington"/>
    <n v="128"/>
    <n v="2694071"/>
    <s v="Biography|Drama|Romance|Sport"/>
    <x v="0"/>
    <m/>
    <n v="6.7"/>
  </r>
  <r>
    <s v="Shanghai Surprise "/>
    <s v="Jim Goddard"/>
    <n v="97"/>
    <n v="2315683"/>
    <s v="Adventure|Crime|Drama|Romance"/>
    <x v="0"/>
    <n v="17000000"/>
    <n v="3"/>
  </r>
  <r>
    <s v="The Illusionist "/>
    <s v="Neil Burger"/>
    <n v="110"/>
    <n v="39825798"/>
    <s v="Drama|Mystery|Romance|Thriller"/>
    <x v="0"/>
    <n v="16000000"/>
    <n v="7.6"/>
  </r>
  <r>
    <s v="Roar "/>
    <s v="Noel Marshall"/>
    <n v="102"/>
    <n v="2000000"/>
    <s v="Adventure|Horror|Thriller"/>
    <x v="0"/>
    <n v="17000000"/>
    <n v="6.4"/>
  </r>
  <r>
    <s v="Veronica Guerin "/>
    <s v="Joel Schumacher"/>
    <n v="98"/>
    <n v="1569918"/>
    <s v="Biography|Crime|Drama|Thriller"/>
    <x v="0"/>
    <n v="17000000"/>
    <n v="6.9"/>
  </r>
  <r>
    <s v="Escobar: Paradise Lost "/>
    <s v="Andrea Di Stefano"/>
    <n v="120"/>
    <n v="106869"/>
    <s v="Crime|Drama|Romance|Thriller"/>
    <x v="0"/>
    <n v="17000000"/>
    <n v="6.6"/>
  </r>
  <r>
    <s v="Southland Tales "/>
    <s v="Richard Kelly"/>
    <n v="160"/>
    <n v="273420"/>
    <s v="Comedy|Mystery|Sci-Fi|Thriller"/>
    <x v="0"/>
    <n v="17000000"/>
    <n v="5.5"/>
  </r>
  <r>
    <s v="Dragon Hunters "/>
    <s v="Guillaume Ivernel"/>
    <n v="80"/>
    <m/>
    <s v="Adventure|Animation|Family|Fantasy"/>
    <x v="3"/>
    <n v="11000000"/>
    <n v="6.6"/>
  </r>
  <r>
    <s v="Damnation Alley "/>
    <s v="Jack Smight"/>
    <n v="91"/>
    <m/>
    <s v="Sci-Fi"/>
    <x v="0"/>
    <n v="17000000"/>
    <n v="5.2"/>
  </r>
  <r>
    <s v="The Apparition "/>
    <s v="Todd Lincoln"/>
    <n v="83"/>
    <n v="4930798"/>
    <s v="Horror|Thriller"/>
    <x v="0"/>
    <n v="17000000"/>
    <n v="4.0999999999999996"/>
  </r>
  <r>
    <s v="My Girl "/>
    <s v="Howard Zieff"/>
    <n v="102"/>
    <n v="59847242"/>
    <s v="Comedy|Drama|Family|Romance"/>
    <x v="0"/>
    <n v="16500000"/>
    <n v="6.8"/>
  </r>
  <r>
    <s v="Fur: An Imaginary Portrait of Diane Arbus "/>
    <s v="Steven Shainberg"/>
    <n v="122"/>
    <n v="220914"/>
    <s v="Biography|Drama|Romance"/>
    <x v="0"/>
    <n v="16800000"/>
    <n v="6.5"/>
  </r>
  <r>
    <s v="Wall Street "/>
    <s v="Oliver Stone"/>
    <n v="126"/>
    <n v="43848100"/>
    <s v="Crime|Drama"/>
    <x v="0"/>
    <n v="15000000"/>
    <n v="7.4"/>
  </r>
  <r>
    <s v="Sense and Sensibility "/>
    <s v="Ang Lee"/>
    <n v="136"/>
    <n v="42700000"/>
    <s v="Drama|Romance"/>
    <x v="0"/>
    <n v="16500000"/>
    <n v="7.7"/>
  </r>
  <r>
    <s v="Becoming Jane "/>
    <s v="Julian Jarrold"/>
    <n v="120"/>
    <n v="18663911"/>
    <s v="Biography|Drama|Romance"/>
    <x v="0"/>
    <n v="16500000"/>
    <n v="7.1"/>
  </r>
  <r>
    <s v="Sydney White "/>
    <s v="Joe Nussbaum"/>
    <n v="108"/>
    <n v="11702090"/>
    <s v="Comedy|Romance"/>
    <x v="0"/>
    <n v="16500000"/>
    <n v="6.3"/>
  </r>
  <r>
    <s v="House of Sand and Fog "/>
    <s v="Vadim Perelman"/>
    <n v="126"/>
    <n v="13005485"/>
    <s v="Drama"/>
    <x v="0"/>
    <n v="15000000"/>
    <n v="7.6"/>
  </r>
  <r>
    <s v="Dead Poets Society "/>
    <s v="Peter Weir"/>
    <n v="128"/>
    <n v="95860116"/>
    <s v="Comedy|Drama"/>
    <x v="0"/>
    <n v="16400000"/>
    <n v="8"/>
  </r>
  <r>
    <s v="Dumb &amp; Dumber "/>
    <s v="Peter Farrelly"/>
    <n v="113"/>
    <n v="127175354"/>
    <s v="Comedy"/>
    <x v="0"/>
    <n v="16000000"/>
    <n v="7.3"/>
  </r>
  <r>
    <s v="When Harry Met Sally... "/>
    <s v="Rob Reiner"/>
    <n v="89"/>
    <n v="92823600"/>
    <s v="Comedy|Drama|Romance"/>
    <x v="0"/>
    <n v="16000000"/>
    <n v="7.6"/>
  </r>
  <r>
    <s v="The Verdict "/>
    <s v="Sidney Lumet"/>
    <n v="129"/>
    <n v="54000000"/>
    <s v="Drama"/>
    <x v="0"/>
    <n v="16000000"/>
    <n v="7.8"/>
  </r>
  <r>
    <s v="Road Trip "/>
    <s v="Todd Phillips"/>
    <n v="94"/>
    <n v="68525609"/>
    <s v="Comedy"/>
    <x v="0"/>
    <n v="15600000"/>
    <n v="6.5"/>
  </r>
  <r>
    <s v="Varsity Blues "/>
    <s v="Brian Robbins"/>
    <n v="106"/>
    <n v="52885587"/>
    <s v="Comedy|Drama|Romance|Sport"/>
    <x v="0"/>
    <n v="16000000"/>
    <n v="6.4"/>
  </r>
  <r>
    <s v="The Artist "/>
    <s v="Michel Hazanavicius"/>
    <n v="100"/>
    <n v="44667095"/>
    <s v="Comedy|Drama|Romance"/>
    <x v="0"/>
    <n v="15000000"/>
    <n v="8"/>
  </r>
  <r>
    <s v="The Unborn "/>
    <s v="David S. Goyer"/>
    <n v="89"/>
    <n v="42638165"/>
    <s v="Drama|Fantasy|Horror|Mystery|Thriller"/>
    <x v="0"/>
    <n v="16000000"/>
    <n v="4.8"/>
  </r>
  <r>
    <s v="Moonrise Kingdom "/>
    <s v="Wes Anderson"/>
    <n v="94"/>
    <n v="45507053"/>
    <s v="Adventure|Comedy|Drama|Romance"/>
    <x v="0"/>
    <n v="16000000"/>
    <n v="7.8"/>
  </r>
  <r>
    <s v="The Texas Chainsaw Massacre: The Beginning "/>
    <s v="Jonathan Liebesman"/>
    <n v="83"/>
    <n v="39511038"/>
    <s v="Horror"/>
    <x v="0"/>
    <n v="16000000"/>
    <n v="5.9"/>
  </r>
  <r>
    <s v="The Young Messiah "/>
    <s v="Cyrus Nowrasteh"/>
    <n v="111"/>
    <n v="6462576"/>
    <s v="Drama"/>
    <x v="0"/>
    <n v="18500000"/>
    <n v="5.4"/>
  </r>
  <r>
    <s v="The Master of Disguise "/>
    <s v="Perry Andelin Blake"/>
    <n v="80"/>
    <n v="40363530"/>
    <s v="Comedy|Family"/>
    <x v="0"/>
    <n v="16000000"/>
    <n v="3.3"/>
  </r>
  <r>
    <s v="Pan's Labyrinth "/>
    <s v="Guillermo del Toro"/>
    <n v="112"/>
    <n v="37623143"/>
    <s v="Drama|Fantasy|War"/>
    <x v="6"/>
    <n v="13500000"/>
    <n v="8.1999999999999993"/>
  </r>
  <r>
    <s v="The Messengers             "/>
    <m/>
    <n v="60"/>
    <m/>
    <s v="Drama|Fantasy|Mystery|Thriller"/>
    <x v="0"/>
    <m/>
    <n v="6.6"/>
  </r>
  <r>
    <s v="See Spot Run "/>
    <s v="John Whitesell"/>
    <n v="94"/>
    <n v="33357476"/>
    <s v="Action|Comedy|Crime|Family"/>
    <x v="0"/>
    <n v="35000000"/>
    <n v="5.4"/>
  </r>
  <r>
    <s v="Baby Boy "/>
    <s v="John Singleton"/>
    <n v="130"/>
    <n v="28734552"/>
    <s v="Crime|Drama|Romance|Thriller"/>
    <x v="0"/>
    <n v="16000000"/>
    <n v="6.4"/>
  </r>
  <r>
    <s v="The Roommate "/>
    <s v="Christian E. Christiansen"/>
    <n v="91"/>
    <n v="37300107"/>
    <s v="Drama|Horror|Thriller"/>
    <x v="0"/>
    <n v="16000000"/>
    <n v="4.8"/>
  </r>
  <r>
    <s v="Joe Dirt "/>
    <s v="Dennie Gordon"/>
    <n v="91"/>
    <n v="27087695"/>
    <s v="Adventure|Comedy|Drama"/>
    <x v="0"/>
    <n v="17700000"/>
    <n v="5.9"/>
  </r>
  <r>
    <s v="Double Impact "/>
    <s v="Sheldon Lettich"/>
    <n v="110"/>
    <n v="30102717"/>
    <s v="Action|Crime"/>
    <x v="0"/>
    <n v="15000000"/>
    <n v="5.5"/>
  </r>
  <r>
    <s v="Hot Fuzz "/>
    <s v="Edgar Wright"/>
    <n v="121"/>
    <n v="23618786"/>
    <s v="Action|Comedy|Mystery"/>
    <x v="0"/>
    <n v="8000000"/>
    <n v="7.9"/>
  </r>
  <r>
    <s v="The Women "/>
    <s v="Diane English"/>
    <n v="114"/>
    <n v="26896744"/>
    <s v="Comedy|Drama"/>
    <x v="0"/>
    <n v="16500000"/>
    <n v="4.9000000000000004"/>
  </r>
  <r>
    <s v="Vicky Cristina Barcelona "/>
    <s v="Woody Allen"/>
    <n v="96"/>
    <n v="23213577"/>
    <s v="Drama|Romance"/>
    <x v="0"/>
    <n v="15500000"/>
    <n v="7.2"/>
  </r>
  <r>
    <s v="Arn: The Knight Templar "/>
    <s v="Peter Flinth"/>
    <n v="270"/>
    <m/>
    <s v="Action|Adventure|Drama|Romance|War"/>
    <x v="23"/>
    <n v="25000000"/>
    <n v="6.6"/>
  </r>
  <r>
    <s v="Boys and Girls "/>
    <s v="Robert Iscove"/>
    <n v="94"/>
    <n v="20627372"/>
    <s v="Comedy|Drama|Romance"/>
    <x v="0"/>
    <n v="16000000"/>
    <n v="5.3"/>
  </r>
  <r>
    <s v="White Oleander "/>
    <s v="Peter Kosminsky"/>
    <n v="109"/>
    <n v="16346122"/>
    <s v="Drama"/>
    <x v="0"/>
    <n v="16000000"/>
    <n v="7.2"/>
  </r>
  <r>
    <s v="Jennifer's Body "/>
    <s v="Karyn Kusama"/>
    <n v="107"/>
    <n v="16204793"/>
    <s v="Comedy|Fantasy|Horror"/>
    <x v="0"/>
    <n v="16000000"/>
    <n v="5.0999999999999996"/>
  </r>
  <r>
    <s v="Drowning Mona "/>
    <s v="Nick Gomez"/>
    <n v="96"/>
    <n v="15427192"/>
    <s v="Comedy|Crime|Mystery"/>
    <x v="0"/>
    <n v="16000000"/>
    <n v="5.6"/>
  </r>
  <r>
    <s v="Radio Days "/>
    <s v="Woody Allen"/>
    <n v="88"/>
    <n v="14792779"/>
    <s v="Comedy"/>
    <x v="0"/>
    <n v="16000000"/>
    <n v="7.6"/>
  </r>
  <r>
    <s v="Remember Me "/>
    <s v="Allen Coulter"/>
    <n v="113"/>
    <n v="19057024"/>
    <s v="Drama|Romance"/>
    <x v="0"/>
    <n v="16000000"/>
    <n v="7.2"/>
  </r>
  <r>
    <s v="How to Deal "/>
    <s v="Clare Kilner"/>
    <n v="101"/>
    <n v="14108518"/>
    <s v="Comedy|Drama|Romance"/>
    <x v="0"/>
    <n v="16000000"/>
    <n v="5.7"/>
  </r>
  <r>
    <s v="My Stepmother Is an Alien "/>
    <s v="Richard Benjamin"/>
    <n v="105"/>
    <n v="13854000"/>
    <s v="Comedy|Romance|Sci-Fi"/>
    <x v="0"/>
    <n v="20000000"/>
    <n v="5.2"/>
  </r>
  <r>
    <s v="Philadelphia "/>
    <s v="Jonathan Demme"/>
    <n v="125"/>
    <n v="77324422"/>
    <s v="Drama"/>
    <x v="0"/>
    <n v="26000000"/>
    <n v="7.7"/>
  </r>
  <r>
    <s v="The Thirteenth Floor "/>
    <s v="Josef Rusnak"/>
    <n v="100"/>
    <n v="15500000"/>
    <s v="Mystery|Sci-Fi|Thriller"/>
    <x v="0"/>
    <n v="16000000"/>
    <n v="7"/>
  </r>
  <r>
    <s v="The Cookout "/>
    <s v="Lance Rivera"/>
    <n v="97"/>
    <n v="11540112"/>
    <s v="Comedy"/>
    <x v="0"/>
    <m/>
    <n v="3.6"/>
  </r>
  <r>
    <s v="Meteor "/>
    <s v="Ronald Neame"/>
    <n v="108"/>
    <m/>
    <s v="Action|Drama|Sci-Fi|Thriller"/>
    <x v="0"/>
    <n v="16000000"/>
    <n v="4.9000000000000004"/>
  </r>
  <r>
    <s v="Duets "/>
    <s v="Bruce Paltrow"/>
    <n v="112"/>
    <n v="4734235"/>
    <s v="Comedy|Drama|Music"/>
    <x v="0"/>
    <n v="15000000"/>
    <n v="6"/>
  </r>
  <r>
    <s v="Hollywood Ending "/>
    <s v="Woody Allen"/>
    <n v="112"/>
    <n v="4839383"/>
    <s v="Comedy|Romance"/>
    <x v="0"/>
    <n v="16000000"/>
    <n v="6.6"/>
  </r>
  <r>
    <s v="Detroit Rock City "/>
    <s v="Adam Rifkin"/>
    <n v="95"/>
    <n v="4193025"/>
    <s v="Comedy|Music"/>
    <x v="0"/>
    <n v="15000000"/>
    <n v="6.8"/>
  </r>
  <r>
    <s v="Highlander "/>
    <s v="Russell Mulcahy"/>
    <n v="110"/>
    <n v="5900000"/>
    <s v="Action|Adventure|Fantasy"/>
    <x v="0"/>
    <n v="16000000"/>
    <n v="7.2"/>
  </r>
  <r>
    <s v="Things We Lost in the Fire "/>
    <s v="Susanne Bier"/>
    <n v="118"/>
    <n v="2849142"/>
    <s v="Drama"/>
    <x v="0"/>
    <n v="16000000"/>
    <n v="7.2"/>
  </r>
  <r>
    <s v="Steel "/>
    <s v="Kenneth Johnson"/>
    <n v="97"/>
    <n v="1686429"/>
    <s v="Action|Crime|Sci-Fi"/>
    <x v="0"/>
    <n v="16000000"/>
    <n v="2.8"/>
  </r>
  <r>
    <s v="The Immigrant "/>
    <s v="James Gray"/>
    <n v="120"/>
    <n v="1984743"/>
    <s v="Drama|Romance"/>
    <x v="0"/>
    <n v="16000000"/>
    <n v="6.6"/>
  </r>
  <r>
    <s v="The White Countess "/>
    <s v="James Ivory"/>
    <n v="135"/>
    <n v="1666262"/>
    <s v="Drama|History|Romance|War"/>
    <x v="0"/>
    <n v="16000000"/>
    <n v="6.7"/>
  </r>
  <r>
    <s v="Trance "/>
    <s v="Danny Boyle"/>
    <n v="101"/>
    <n v="2319187"/>
    <s v="Crime|Drama|Mystery|Thriller"/>
    <x v="0"/>
    <n v="20000000"/>
    <n v="7"/>
  </r>
  <r>
    <s v="Soul Plane "/>
    <s v="Jessy Terrero"/>
    <n v="92"/>
    <n v="13922211"/>
    <s v="Comedy"/>
    <x v="0"/>
    <n v="16000000"/>
    <n v="4.4000000000000004"/>
  </r>
  <r>
    <s v="Welcome to the Sticks "/>
    <s v="Dany Boon"/>
    <n v="106"/>
    <m/>
    <s v="Comedy|Romance"/>
    <x v="3"/>
    <n v="11000000"/>
    <n v="7.1"/>
  </r>
  <r>
    <s v="Good "/>
    <s v="Vicente Amorim"/>
    <n v="92"/>
    <n v="23091"/>
    <s v="Drama|Romance|War"/>
    <x v="0"/>
    <n v="15000000"/>
    <n v="6.2"/>
  </r>
  <r>
    <s v="Enter the Void "/>
    <s v="Gaspar Noé"/>
    <n v="161"/>
    <n v="336467"/>
    <s v="Drama|Fantasy"/>
    <x v="0"/>
    <n v="13000000"/>
    <n v="7.3"/>
  </r>
  <r>
    <s v="Vamps "/>
    <s v="Amy Heckerling"/>
    <n v="92"/>
    <n v="2964"/>
    <s v="Comedy|Horror|Romance"/>
    <x v="0"/>
    <n v="16000000"/>
    <n v="5.0999999999999996"/>
  </r>
  <r>
    <s v="Hachi: A Dog's Tale "/>
    <s v="Lasse Hallström"/>
    <n v="93"/>
    <m/>
    <s v="Drama|Family"/>
    <x v="0"/>
    <n v="16000000"/>
    <n v="8.1"/>
  </r>
  <r>
    <s v="Zulu "/>
    <s v="Jérôme Salle"/>
    <n v="110"/>
    <m/>
    <s v="Crime|Drama|Thriller"/>
    <x v="0"/>
    <n v="16000000"/>
    <n v="6.7"/>
  </r>
  <r>
    <s v="The Homesman "/>
    <s v="Tommy Lee Jones"/>
    <n v="122"/>
    <n v="2428883"/>
    <s v="Drama|Western"/>
    <x v="0"/>
    <n v="16000000"/>
    <n v="6.6"/>
  </r>
  <r>
    <s v="Juwanna Mann "/>
    <s v="Jesse Vaughan"/>
    <n v="91"/>
    <n v="13571817"/>
    <s v="Comedy|Drama|Romance|Sport"/>
    <x v="0"/>
    <n v="15600000"/>
    <n v="4.5"/>
  </r>
  <r>
    <s v="Lilyhammer             "/>
    <m/>
    <n v="45"/>
    <m/>
    <s v="Comedy|Crime|Drama"/>
    <x v="0"/>
    <n v="34000000"/>
    <n v="8.1"/>
  </r>
  <r>
    <s v="Ararat "/>
    <s v="Atom Egoyan"/>
    <n v="115"/>
    <n v="1554566"/>
    <s v="Drama|War"/>
    <x v="0"/>
    <m/>
    <n v="6.6"/>
  </r>
  <r>
    <s v="Madison "/>
    <s v="William Bindley"/>
    <n v="94"/>
    <n v="508867"/>
    <s v="Drama|Sport"/>
    <x v="0"/>
    <m/>
    <n v="6.5"/>
  </r>
  <r>
    <s v="Slow Burn "/>
    <s v="Wayne Beach"/>
    <n v="93"/>
    <n v="1181197"/>
    <s v="Drama|Mystery|Thriller"/>
    <x v="0"/>
    <n v="15500000"/>
    <n v="5.9"/>
  </r>
  <r>
    <s v="Wasabi "/>
    <s v="Gérard Krawczyk"/>
    <n v="94"/>
    <n v="81525"/>
    <s v="Action|Comedy|Crime|Drama|Thriller"/>
    <x v="3"/>
    <n v="15300000"/>
    <n v="6.6"/>
  </r>
  <r>
    <s v="Slither "/>
    <s v="James Gunn"/>
    <n v="95"/>
    <n v="7774730"/>
    <s v="Comedy|Horror|Sci-Fi"/>
    <x v="0"/>
    <n v="15500000"/>
    <n v="6.5"/>
  </r>
  <r>
    <s v="Beverly Hills Cop "/>
    <s v="Martin Brest"/>
    <n v="105"/>
    <n v="234760500"/>
    <s v="Action|Comedy|Crime"/>
    <x v="0"/>
    <n v="14000000"/>
    <n v="7.3"/>
  </r>
  <r>
    <s v="Home Alone "/>
    <s v="Chris Columbus"/>
    <n v="103"/>
    <n v="285761243"/>
    <s v="Comedy|Family"/>
    <x v="0"/>
    <n v="18000000"/>
    <n v="7.5"/>
  </r>
  <r>
    <s v="3 Men and a Baby "/>
    <s v="Leonard Nimoy"/>
    <n v="102"/>
    <n v="167780960"/>
    <s v="Comedy|Drama|Family"/>
    <x v="0"/>
    <n v="11000000"/>
    <n v="5.9"/>
  </r>
  <r>
    <s v="Tootsie "/>
    <s v="Sydney Pollack"/>
    <n v="116"/>
    <n v="177200000"/>
    <s v="Comedy|Drama|Romance"/>
    <x v="0"/>
    <n v="22000000"/>
    <n v="7.4"/>
  </r>
  <r>
    <s v="Top Gun "/>
    <s v="Tony Scott"/>
    <n v="110"/>
    <n v="176781728"/>
    <s v="Action|Drama|Romance"/>
    <x v="0"/>
    <n v="15000000"/>
    <n v="6.9"/>
  </r>
  <r>
    <s v="Crouching Tiger, Hidden Dragon "/>
    <s v="Ang Lee"/>
    <n v="120"/>
    <n v="128067808"/>
    <s v="Action|Drama|Romance"/>
    <x v="4"/>
    <n v="15000000"/>
    <n v="7.9"/>
  </r>
  <r>
    <s v="American Beauty "/>
    <s v="Sam Mendes"/>
    <n v="122"/>
    <n v="130058047"/>
    <s v="Drama"/>
    <x v="0"/>
    <n v="15000000"/>
    <n v="8.4"/>
  </r>
  <r>
    <s v="The King's Speech "/>
    <s v="Tom Hooper"/>
    <n v="118"/>
    <n v="138795342"/>
    <s v="Biography|Drama|History|Romance"/>
    <x v="0"/>
    <n v="15000000"/>
    <n v="8"/>
  </r>
  <r>
    <s v="Twins "/>
    <s v="Ivan Reitman"/>
    <n v="107"/>
    <n v="111936400"/>
    <s v="Comedy|Crime"/>
    <x v="0"/>
    <n v="15000000"/>
    <n v="6"/>
  </r>
  <r>
    <s v="Scream: The TV Series             "/>
    <m/>
    <n v="45"/>
    <m/>
    <s v="Crime|Drama|Horror|Mystery|Thriller"/>
    <x v="0"/>
    <m/>
    <n v="7.3"/>
  </r>
  <r>
    <s v="The Yellow Handkerchief "/>
    <s v="Udayan Prasad"/>
    <n v="102"/>
    <n v="317040"/>
    <s v="Drama|Romance"/>
    <x v="0"/>
    <n v="15500000"/>
    <n v="6.8"/>
  </r>
  <r>
    <s v="The Color Purple "/>
    <s v="Steven Spielberg"/>
    <n v="154"/>
    <n v="94175854"/>
    <s v="Drama"/>
    <x v="0"/>
    <n v="15000000"/>
    <n v="7.8"/>
  </r>
  <r>
    <s v="Tidal Wave "/>
    <s v="JK Youn"/>
    <n v="103"/>
    <m/>
    <s v="Action|Comedy|Drama|Thriller"/>
    <x v="24"/>
    <m/>
    <n v="5.7"/>
  </r>
  <r>
    <s v="Ben-Hur "/>
    <s v="Timur Bekmambetov"/>
    <n v="141"/>
    <m/>
    <s v="Adventure|Drama|History"/>
    <x v="0"/>
    <n v="100000000"/>
    <n v="6.1"/>
  </r>
  <r>
    <s v="The Imitation Game "/>
    <s v="Morten Tyldum"/>
    <n v="114"/>
    <n v="91121452"/>
    <s v="Biography|Drama|Thriller|War"/>
    <x v="0"/>
    <n v="14000000"/>
    <n v="8.1"/>
  </r>
  <r>
    <s v="Private Benjamin "/>
    <s v="Howard Zieff"/>
    <n v="109"/>
    <n v="69800000"/>
    <s v="Comedy|War"/>
    <x v="0"/>
    <n v="10000000"/>
    <n v="6.1"/>
  </r>
  <r>
    <s v="Coal Miner's Daughter "/>
    <s v="Michael Apted"/>
    <n v="124"/>
    <n v="79900000"/>
    <s v="Biography|Drama|Music|Musical"/>
    <x v="0"/>
    <m/>
    <n v="7.5"/>
  </r>
  <r>
    <s v="Diary of a Wimpy Kid "/>
    <s v="Thor Freudenthal"/>
    <n v="94"/>
    <n v="64001297"/>
    <s v="Comedy|Family"/>
    <x v="0"/>
    <n v="15000000"/>
    <n v="6.2"/>
  </r>
  <r>
    <s v="Mama "/>
    <s v="Andrés Muschietti"/>
    <n v="100"/>
    <n v="71588220"/>
    <s v="Fantasy|Horror"/>
    <x v="0"/>
    <n v="20000000"/>
    <n v="6.2"/>
  </r>
  <r>
    <s v="National Lampoon's Vacation "/>
    <s v="Harold Ramis"/>
    <n v="98"/>
    <n v="61400000"/>
    <s v="Adventure|Comedy"/>
    <x v="0"/>
    <n v="15000000"/>
    <n v="7.4"/>
  </r>
  <r>
    <s v="Bad Grandpa "/>
    <s v="Jeff Tremaine"/>
    <n v="102"/>
    <n v="101978840"/>
    <s v="Comedy"/>
    <x v="0"/>
    <n v="15000000"/>
    <n v="6.6"/>
  </r>
  <r>
    <s v="The Queen "/>
    <s v="Stephen Frears"/>
    <n v="94"/>
    <n v="56437947"/>
    <s v="Biography|Drama"/>
    <x v="0"/>
    <n v="9800000"/>
    <n v="7.3"/>
  </r>
  <r>
    <s v="Beetlejuice "/>
    <s v="Tim Burton"/>
    <n v="92"/>
    <n v="73326666"/>
    <s v="Comedy|Fantasy"/>
    <x v="0"/>
    <n v="15000000"/>
    <n v="7.5"/>
  </r>
  <r>
    <s v="Why Did I Get Married? "/>
    <s v="Tyler Perry"/>
    <n v="113"/>
    <n v="55184721"/>
    <s v="Comedy|Drama"/>
    <x v="0"/>
    <n v="15000000"/>
    <n v="5.6"/>
  </r>
  <r>
    <s v="Little Women "/>
    <s v="Gillian Armstrong"/>
    <n v="115"/>
    <n v="50003300"/>
    <s v="Drama|Family|Romance"/>
    <x v="0"/>
    <n v="15000000"/>
    <n v="7.3"/>
  </r>
  <r>
    <s v="The Woman in Black "/>
    <s v="James Watkins"/>
    <n v="95"/>
    <n v="54322273"/>
    <s v="Drama|Fantasy|Horror|Thriller"/>
    <x v="0"/>
    <n v="17000000"/>
    <n v="6.4"/>
  </r>
  <r>
    <s v="When a Stranger Calls "/>
    <s v="Simon West"/>
    <n v="87"/>
    <n v="47860214"/>
    <s v="Horror|Thriller"/>
    <x v="0"/>
    <n v="15000000"/>
    <n v="5"/>
  </r>
  <r>
    <s v="Big Fat Liar "/>
    <s v="Shawn Levy"/>
    <n v="88"/>
    <n v="47811275"/>
    <s v="Adventure|Comedy|Family"/>
    <x v="0"/>
    <n v="15000000"/>
    <n v="5.4"/>
  </r>
  <r>
    <s v="The Deer Hunter "/>
    <s v="Michael Cimino"/>
    <n v="183"/>
    <m/>
    <s v="Drama|War"/>
    <x v="0"/>
    <n v="15000000"/>
    <n v="8.1999999999999993"/>
  </r>
  <r>
    <s v="Wag the Dog "/>
    <s v="Barry Levinson"/>
    <n v="97"/>
    <n v="43022524"/>
    <s v="Comedy|Drama"/>
    <x v="0"/>
    <n v="15000000"/>
    <n v="7.1"/>
  </r>
  <r>
    <s v="The Lizzie McGuire Movie "/>
    <s v="Jim Fall"/>
    <n v="94"/>
    <n v="42672630"/>
    <s v="Adventure|Comedy|Family|Music|Romance"/>
    <x v="0"/>
    <n v="17000000"/>
    <n v="5.3"/>
  </r>
  <r>
    <s v="Snitch "/>
    <s v="Ric Roman Waugh"/>
    <n v="112"/>
    <n v="42919096"/>
    <s v="Action|Drama|Thriller"/>
    <x v="0"/>
    <n v="15000000"/>
    <n v="6.5"/>
  </r>
  <r>
    <s v="Krampus "/>
    <s v="Michael Dougherty"/>
    <n v="98"/>
    <n v="42592530"/>
    <s v="Comedy|Fantasy|Horror"/>
    <x v="0"/>
    <n v="15000000"/>
    <n v="6.2"/>
  </r>
  <r>
    <s v="The Faculty "/>
    <s v="Robert Rodriguez"/>
    <n v="104"/>
    <n v="40064955"/>
    <s v="Horror|Mystery|Sci-Fi"/>
    <x v="0"/>
    <n v="15000000"/>
    <n v="6.4"/>
  </r>
  <r>
    <s v="What's Love Got to Do with It "/>
    <s v="Brian Gibson"/>
    <n v="118"/>
    <n v="39100956"/>
    <s v="Biography|Drama|Music"/>
    <x v="0"/>
    <m/>
    <n v="7.2"/>
  </r>
  <r>
    <s v="Cop Land "/>
    <s v="James Mangold"/>
    <n v="120"/>
    <n v="44886089"/>
    <s v="Crime|Drama|Thriller"/>
    <x v="0"/>
    <n v="10000000"/>
    <n v="6.9"/>
  </r>
  <r>
    <s v="Not Another Teen Movie "/>
    <s v="Joel Gallen"/>
    <n v="99"/>
    <n v="37882551"/>
    <s v="Comedy"/>
    <x v="0"/>
    <n v="16000000"/>
    <n v="5.7"/>
  </r>
  <r>
    <s v="End of Watch "/>
    <s v="David Ayer"/>
    <n v="109"/>
    <n v="40983001"/>
    <s v="Crime|Drama|Thriller"/>
    <x v="0"/>
    <n v="7000000"/>
    <n v="7.7"/>
  </r>
  <r>
    <s v="Aloha "/>
    <s v="Cameron Crowe"/>
    <n v="105"/>
    <n v="20991497"/>
    <s v="Comedy|Drama|Romance"/>
    <x v="0"/>
    <n v="37000000"/>
    <n v="5.4"/>
  </r>
  <r>
    <s v="The Skulls "/>
    <s v="Rob Cohen"/>
    <n v="106"/>
    <n v="35007180"/>
    <s v="Action|Crime|Drama|Thriller"/>
    <x v="0"/>
    <n v="15000000"/>
    <n v="5.6"/>
  </r>
  <r>
    <s v="The Theory of Everything "/>
    <s v="James Marsh"/>
    <n v="123"/>
    <n v="35887263"/>
    <s v="Biography|Drama|Romance"/>
    <x v="0"/>
    <n v="15000000"/>
    <n v="7.7"/>
  </r>
  <r>
    <s v="Malibu's Most Wanted "/>
    <s v="John Whitesell"/>
    <n v="86"/>
    <n v="34308901"/>
    <s v="Comedy|Crime"/>
    <x v="0"/>
    <n v="16000000"/>
    <n v="5.0999999999999996"/>
  </r>
  <r>
    <s v="Where the Heart Is "/>
    <s v="Matt Williams"/>
    <n v="120"/>
    <n v="33771174"/>
    <s v="Comedy|Drama|Romance"/>
    <x v="0"/>
    <n v="15000000"/>
    <n v="6.8"/>
  </r>
  <r>
    <s v="Lawrence of Arabia "/>
    <s v="David Lean"/>
    <n v="227"/>
    <n v="6000000"/>
    <s v="Adventure|Biography|Drama|History|War"/>
    <x v="0"/>
    <n v="15000000"/>
    <n v="8.4"/>
  </r>
  <r>
    <s v="Halloween II "/>
    <s v="Rob Zombie"/>
    <n v="119"/>
    <n v="33386128"/>
    <s v="Horror"/>
    <x v="0"/>
    <n v="15000000"/>
    <n v="4.9000000000000004"/>
  </r>
  <r>
    <s v="Wild "/>
    <s v="Jean-Marc Vallée"/>
    <n v="115"/>
    <n v="37877959"/>
    <s v="Adventure|Biography|Drama"/>
    <x v="0"/>
    <n v="15000000"/>
    <n v="7.1"/>
  </r>
  <r>
    <s v="The Last House on the Left "/>
    <s v="Dennis Iliadis"/>
    <n v="114"/>
    <n v="32721635"/>
    <s v="Crime|Horror|Thriller"/>
    <x v="0"/>
    <n v="15000000"/>
    <n v="6.6"/>
  </r>
  <r>
    <s v="The Wedding Date "/>
    <s v="Clare Kilner"/>
    <n v="90"/>
    <n v="31585300"/>
    <s v="Comedy|Romance"/>
    <x v="0"/>
    <n v="15000000"/>
    <n v="6.1"/>
  </r>
  <r>
    <s v="Halloween: Resurrection "/>
    <s v="Rick Rosenthal"/>
    <n v="94"/>
    <n v="30259652"/>
    <s v="Comedy|Horror|Thriller"/>
    <x v="0"/>
    <n v="15000000"/>
    <n v="4.0999999999999996"/>
  </r>
  <r>
    <s v="Clash of the Titans "/>
    <s v="Louis Leterrier"/>
    <n v="106"/>
    <n v="163192114"/>
    <s v="Action|Adventure|Fantasy"/>
    <x v="0"/>
    <n v="125000000"/>
    <n v="5.8"/>
  </r>
  <r>
    <s v="The Princess Bride "/>
    <s v="Rob Reiner"/>
    <n v="98"/>
    <n v="30857814"/>
    <s v="Adventure|Family|Fantasy|Romance"/>
    <x v="0"/>
    <n v="16000000"/>
    <n v="8.1"/>
  </r>
  <r>
    <s v="The Great Debaters "/>
    <s v="Denzel Washington"/>
    <n v="126"/>
    <n v="30226144"/>
    <s v="Biography|Drama"/>
    <x v="0"/>
    <n v="15000000"/>
    <n v="7.6"/>
  </r>
  <r>
    <s v="Drive "/>
    <s v="Nicolas Winding Refn"/>
    <n v="100"/>
    <n v="35054909"/>
    <s v="Crime|Drama"/>
    <x v="0"/>
    <n v="15000000"/>
    <n v="7.8"/>
  </r>
  <r>
    <s v="Confessions of a Teenage Drama Queen "/>
    <s v="Sara Sugarman"/>
    <n v="89"/>
    <n v="29302097"/>
    <s v="Comedy|Family|Music|Romance"/>
    <x v="0"/>
    <n v="15000000"/>
    <n v="4.5999999999999996"/>
  </r>
  <r>
    <s v="The Object of My Affection "/>
    <s v="Nicholas Hytner"/>
    <n v="111"/>
    <n v="29106737"/>
    <s v="Comedy|Drama|Romance"/>
    <x v="0"/>
    <n v="15000000"/>
    <n v="6"/>
  </r>
  <r>
    <s v="28 Weeks Later "/>
    <s v="Juan Carlos Fresnadillo"/>
    <n v="100"/>
    <n v="28637507"/>
    <s v="Drama|Horror|Sci-Fi"/>
    <x v="0"/>
    <n v="15000000"/>
    <n v="7"/>
  </r>
  <r>
    <s v="When the Game Stands Tall "/>
    <s v="Thomas Carter"/>
    <n v="115"/>
    <n v="30127963"/>
    <s v="Drama|Family|Sport"/>
    <x v="0"/>
    <n v="15000000"/>
    <n v="6.7"/>
  </r>
  <r>
    <s v="Because of Winn-Dixie "/>
    <s v="Wayne Wang"/>
    <n v="106"/>
    <n v="32645546"/>
    <s v="Comedy|Drama|Family"/>
    <x v="0"/>
    <n v="14000000"/>
    <n v="6.4"/>
  </r>
  <r>
    <s v="Love &amp; Basketball "/>
    <s v="Gina Prince-Bythewood"/>
    <n v="124"/>
    <n v="27441122"/>
    <s v="Drama|Romance|Sport"/>
    <x v="0"/>
    <n v="15000000"/>
    <n v="7.2"/>
  </r>
  <r>
    <s v="Grosse Pointe Blank "/>
    <s v="George Armitage"/>
    <n v="107"/>
    <n v="28014536"/>
    <s v="Action|Comedy|Crime|Romance|Thriller"/>
    <x v="0"/>
    <n v="15000000"/>
    <n v="7.4"/>
  </r>
  <r>
    <s v="All About Steve "/>
    <s v="Phil Traill"/>
    <n v="99"/>
    <n v="33860010"/>
    <s v="Comedy|Romance"/>
    <x v="0"/>
    <n v="15000000"/>
    <n v="4.8"/>
  </r>
  <r>
    <s v="Book of Shadows: Blair Witch 2 "/>
    <s v="Joe Berlinger"/>
    <n v="90"/>
    <n v="26421314"/>
    <s v="Adventure|Fantasy|Horror|Mystery|Thriller"/>
    <x v="0"/>
    <n v="15000000"/>
    <n v="4"/>
  </r>
  <r>
    <s v="The Craft "/>
    <s v="Andrew Fleming"/>
    <n v="101"/>
    <n v="24881000"/>
    <s v="Drama|Fantasy|Horror|Thriller"/>
    <x v="0"/>
    <n v="15000000"/>
    <n v="6.2"/>
  </r>
  <r>
    <s v="Match Point "/>
    <s v="Woody Allen"/>
    <n v="119"/>
    <n v="23089926"/>
    <s v="Drama|Romance|Thriller"/>
    <x v="0"/>
    <n v="15000000"/>
    <n v="7.7"/>
  </r>
  <r>
    <s v="Ramona and Beezus "/>
    <s v="Elizabeth Allen Rosenbaum"/>
    <n v="103"/>
    <n v="26161406"/>
    <s v="Adventure|Comedy|Family|Fantasy"/>
    <x v="0"/>
    <n v="15000000"/>
    <n v="6.7"/>
  </r>
  <r>
    <s v="The Remains of the Day "/>
    <s v="James Ivory"/>
    <n v="134"/>
    <n v="22954968"/>
    <s v="Drama|Romance"/>
    <x v="0"/>
    <n v="11500000"/>
    <n v="7.9"/>
  </r>
  <r>
    <s v="Boogie Nights "/>
    <s v="Paul Thomas Anderson"/>
    <n v="155"/>
    <n v="26384919"/>
    <s v="Drama"/>
    <x v="0"/>
    <n v="15000000"/>
    <n v="7.9"/>
  </r>
  <r>
    <s v="Nowhere to Run "/>
    <s v="Robert Harmon"/>
    <n v="94"/>
    <n v="22189039"/>
    <s v="Action|Crime|Drama|Romance|Thriller"/>
    <x v="0"/>
    <n v="15000000"/>
    <n v="5.5"/>
  </r>
  <r>
    <s v="Flicka "/>
    <s v="Michael Mayer"/>
    <n v="95"/>
    <n v="20998709"/>
    <s v="Adventure|Drama|Family"/>
    <x v="0"/>
    <n v="15000000"/>
    <n v="6.2"/>
  </r>
  <r>
    <s v="The Hills Have Eyes II "/>
    <s v="Martin Weisz"/>
    <n v="89"/>
    <n v="20801344"/>
    <s v="Horror"/>
    <x v="0"/>
    <n v="15000000"/>
    <n v="5.0999999999999996"/>
  </r>
  <r>
    <s v="Urban Legends: Final Cut "/>
    <s v="John Ottman"/>
    <n v="97"/>
    <n v="21468807"/>
    <s v="Horror|Mystery|Thriller"/>
    <x v="0"/>
    <n v="14000000"/>
    <n v="4.0999999999999996"/>
  </r>
  <r>
    <s v="Tuck Everlasting "/>
    <s v="Jay Russell"/>
    <n v="90"/>
    <n v="19158074"/>
    <s v="Drama|Family|Fantasy|Romance"/>
    <x v="0"/>
    <n v="15000000"/>
    <n v="6.7"/>
  </r>
  <r>
    <s v="The Marine "/>
    <s v="John Bonito"/>
    <n v="92"/>
    <n v="18843314"/>
    <s v="Action|Drama|Thriller"/>
    <x v="0"/>
    <n v="20000000"/>
    <n v="4.7"/>
  </r>
  <r>
    <s v="Keanu "/>
    <s v="Peter Atencio"/>
    <n v="100"/>
    <n v="20566327"/>
    <s v="Action|Comedy"/>
    <x v="0"/>
    <n v="15000000"/>
    <n v="6.4"/>
  </r>
  <r>
    <s v="Country Strong "/>
    <s v="Shana Feste"/>
    <n v="117"/>
    <n v="20218921"/>
    <s v="Drama|Music"/>
    <x v="0"/>
    <n v="15000000"/>
    <n v="6.3"/>
  </r>
  <r>
    <s v="Disturbing Behavior "/>
    <s v="David Nutter"/>
    <n v="84"/>
    <n v="17411331"/>
    <s v="Horror|Mystery|Sci-Fi|Thriller"/>
    <x v="0"/>
    <n v="15000000"/>
    <n v="5.5"/>
  </r>
  <r>
    <s v="The Place Beyond the Pines "/>
    <s v="Derek Cianfrance"/>
    <n v="140"/>
    <n v="21383298"/>
    <s v="Crime|Drama|Thriller"/>
    <x v="0"/>
    <n v="15000000"/>
    <n v="7.3"/>
  </r>
  <r>
    <s v="The November Man "/>
    <s v="Roger Donaldson"/>
    <n v="108"/>
    <n v="24984868"/>
    <s v="Action|Crime|Thriller"/>
    <x v="0"/>
    <n v="15000000"/>
    <n v="6.3"/>
  </r>
  <r>
    <s v="Eye of the Beholder "/>
    <s v="Stephan Elliott"/>
    <n v="109"/>
    <n v="16459004"/>
    <s v="Drama|Mystery|Thriller"/>
    <x v="0"/>
    <n v="15000000"/>
    <n v="4.9000000000000004"/>
  </r>
  <r>
    <s v="The Hurt Locker "/>
    <s v="Kathryn Bigelow"/>
    <n v="131"/>
    <n v="15700000"/>
    <s v="Drama|History|Thriller|War"/>
    <x v="0"/>
    <n v="15000000"/>
    <n v="7.6"/>
  </r>
  <r>
    <s v="Firestarter "/>
    <s v="Mark L. Lester"/>
    <n v="114"/>
    <n v="15100000"/>
    <s v="Action|Horror|Sci-Fi|Thriller"/>
    <x v="0"/>
    <n v="15000000"/>
    <n v="6"/>
  </r>
  <r>
    <s v="Killing Them Softly "/>
    <s v="Andrew Dominik"/>
    <n v="97"/>
    <n v="14938570"/>
    <s v="Crime|Thriller"/>
    <x v="0"/>
    <n v="15000000"/>
    <n v="6.2"/>
  </r>
  <r>
    <s v="A Most Wanted Man "/>
    <s v="Anton Corbijn"/>
    <n v="122"/>
    <n v="17237244"/>
    <s v="Crime|Drama|Thriller"/>
    <x v="0"/>
    <n v="15000000"/>
    <n v="6.8"/>
  </r>
  <r>
    <s v="Freddy Got Fingered "/>
    <s v="Tom Green"/>
    <n v="87"/>
    <n v="14249005"/>
    <s v="Comedy"/>
    <x v="0"/>
    <n v="15000000"/>
    <n v="4.5"/>
  </r>
  <r>
    <s v="The Pirates Who Don't Do Anything: A VeggieTales Movie "/>
    <s v="Mike Nawrocki"/>
    <n v="85"/>
    <n v="12701880"/>
    <s v="Adventure|Animation|Comedy|Family"/>
    <x v="0"/>
    <n v="15000000"/>
    <n v="5.7"/>
  </r>
  <r>
    <s v="U2 3D "/>
    <s v="Catherine Owens"/>
    <n v="85"/>
    <n v="10353690"/>
    <s v="Documentary|Music"/>
    <x v="0"/>
    <m/>
    <n v="8.4"/>
  </r>
  <r>
    <s v="Highlander: Endgame "/>
    <s v="Douglas Aarniokoski"/>
    <n v="101"/>
    <n v="12801190"/>
    <s v="Action|Adventure|Fantasy|Sci-Fi"/>
    <x v="0"/>
    <n v="15000000"/>
    <n v="4.5999999999999996"/>
  </r>
  <r>
    <s v="Idlewild "/>
    <s v="Bryan Barber"/>
    <n v="121"/>
    <n v="12549485"/>
    <s v="Crime|Drama|Musical|Romance"/>
    <x v="0"/>
    <n v="15000000"/>
    <n v="6.2"/>
  </r>
  <r>
    <s v="One Day "/>
    <s v="Lone Scherfig"/>
    <n v="107"/>
    <n v="13766014"/>
    <s v="Drama|Romance"/>
    <x v="0"/>
    <n v="15000000"/>
    <n v="7"/>
  </r>
  <r>
    <s v="Whip It "/>
    <s v="Drew Barrymore"/>
    <n v="111"/>
    <n v="13034417"/>
    <s v="Drama|Sport"/>
    <x v="0"/>
    <n v="15000000"/>
    <n v="6.9"/>
  </r>
  <r>
    <s v="Knockaround Guys "/>
    <s v="Brian Koppelman"/>
    <n v="92"/>
    <n v="11632420"/>
    <s v="Crime|Drama|Thriller"/>
    <x v="0"/>
    <m/>
    <n v="6.1"/>
  </r>
  <r>
    <s v="Confidence "/>
    <s v="James Foley"/>
    <n v="97"/>
    <n v="12212417"/>
    <s v="Crime|Thriller"/>
    <x v="0"/>
    <n v="15000000"/>
    <n v="6.7"/>
  </r>
  <r>
    <s v="The Muse "/>
    <s v="Albert Brooks"/>
    <n v="97"/>
    <n v="11614236"/>
    <s v="Comedy"/>
    <x v="0"/>
    <n v="15000000"/>
    <n v="5.6"/>
  </r>
  <r>
    <s v="De-Lovely "/>
    <s v="Irwin Winkler"/>
    <n v="125"/>
    <n v="13337299"/>
    <s v="Biography|Drama|Music|Musical"/>
    <x v="0"/>
    <n v="20000000"/>
    <n v="6.6"/>
  </r>
  <r>
    <s v="New York Stories "/>
    <s v="Woody Allen"/>
    <n v="124"/>
    <n v="10763469"/>
    <s v="Comedy|Drama|Romance"/>
    <x v="0"/>
    <n v="15000000"/>
    <n v="6.4"/>
  </r>
  <r>
    <s v="Barney's Great Adventure "/>
    <s v="Steve Gomer"/>
    <n v="76"/>
    <n v="11144518"/>
    <s v="Adventure|Family"/>
    <x v="0"/>
    <n v="15000000"/>
    <n v="2.8"/>
  </r>
  <r>
    <s v="The Man with the Iron Fists "/>
    <s v="RZA"/>
    <n v="107"/>
    <n v="15608545"/>
    <s v="Action"/>
    <x v="0"/>
    <n v="15000000"/>
    <n v="5.4"/>
  </r>
  <r>
    <s v="Home Fries "/>
    <s v="Dean Parisot"/>
    <n v="91"/>
    <n v="10443316"/>
    <s v="Comedy|Drama|Romance"/>
    <x v="0"/>
    <n v="15000000"/>
    <n v="5"/>
  </r>
  <r>
    <s v="Here on Earth "/>
    <s v="Mark Piznarski"/>
    <n v="96"/>
    <n v="10494147"/>
    <s v="Drama|Romance"/>
    <x v="0"/>
    <n v="15000000"/>
    <n v="5.0999999999999996"/>
  </r>
  <r>
    <s v="Brazil "/>
    <s v="Terry Gilliam"/>
    <n v="142"/>
    <n v="9929000"/>
    <s v="Drama|Sci-Fi"/>
    <x v="0"/>
    <n v="15000000"/>
    <n v="8"/>
  </r>
  <r>
    <s v="Raise Your Voice "/>
    <s v="Sean McNamara"/>
    <n v="103"/>
    <n v="10411980"/>
    <s v="Family|Music|Romance"/>
    <x v="0"/>
    <n v="15000000"/>
    <n v="5.9"/>
  </r>
  <r>
    <s v="The Dead Zone             "/>
    <m/>
    <n v="60"/>
    <m/>
    <s v="Drama|Fantasy|Mystery|Sci-Fi"/>
    <x v="0"/>
    <m/>
    <n v="7.5"/>
  </r>
  <r>
    <s v="The Big Lebowski "/>
    <s v="Joel Coen"/>
    <n v="117"/>
    <n v="17439163"/>
    <s v="Comedy|Crime"/>
    <x v="0"/>
    <n v="15000000"/>
    <n v="8.1999999999999993"/>
  </r>
  <r>
    <s v="Black Snake Moan "/>
    <s v="Craig Brewer"/>
    <n v="116"/>
    <n v="9396487"/>
    <s v="Drama|Music"/>
    <x v="0"/>
    <n v="15000000"/>
    <n v="7"/>
  </r>
  <r>
    <s v="Dark Blue "/>
    <s v="Ron Shelton"/>
    <n v="118"/>
    <n v="9059588"/>
    <s v="Crime|Drama|Romance|Thriller"/>
    <x v="0"/>
    <n v="15000000"/>
    <n v="6.6"/>
  </r>
  <r>
    <s v="A Mighty Heart "/>
    <s v="Michael Winterbottom"/>
    <n v="108"/>
    <n v="9172810"/>
    <s v="Biography|Drama|History|Thriller|War"/>
    <x v="0"/>
    <n v="16000000"/>
    <n v="6.7"/>
  </r>
  <r>
    <s v="Whatever It Takes "/>
    <s v="David Raynr"/>
    <n v="94"/>
    <n v="8735529"/>
    <s v="Comedy|Drama|Romance"/>
    <x v="0"/>
    <n v="15000000"/>
    <n v="5.5"/>
  </r>
  <r>
    <s v="Boat Trip "/>
    <s v="Mort Nathan"/>
    <n v="97"/>
    <n v="8586376"/>
    <s v="Comedy"/>
    <x v="0"/>
    <n v="20000000"/>
    <n v="4.9000000000000004"/>
  </r>
  <r>
    <s v="The Importance of Being Earnest "/>
    <s v="Oliver Parker"/>
    <n v="97"/>
    <n v="8378141"/>
    <s v="Comedy|Drama|Romance"/>
    <x v="0"/>
    <n v="15000000"/>
    <n v="6.9"/>
  </r>
  <r>
    <s v="The Love Letter "/>
    <s v="Dan Curtis"/>
    <n v="99"/>
    <m/>
    <s v="Fantasy|Romance"/>
    <x v="0"/>
    <m/>
    <n v="7.4"/>
  </r>
  <r>
    <s v="Hoot "/>
    <s v="Wil Shriner"/>
    <n v="91"/>
    <n v="8080116"/>
    <s v="Adventure|Comedy|Family"/>
    <x v="0"/>
    <n v="15000000"/>
    <n v="5.6"/>
  </r>
  <r>
    <s v="In Bruges "/>
    <s v="Martin McDonagh"/>
    <n v="107"/>
    <n v="7757130"/>
    <s v="Comedy|Crime|Drama"/>
    <x v="0"/>
    <n v="15000000"/>
    <n v="8"/>
  </r>
  <r>
    <s v="Peeples "/>
    <s v="Tina Gordon Chism"/>
    <n v="95"/>
    <n v="9123834"/>
    <s v="Comedy|Romance"/>
    <x v="0"/>
    <n v="15000000"/>
    <n v="5.3"/>
  </r>
  <r>
    <s v="The Rocker "/>
    <s v="Peter Cattaneo"/>
    <n v="102"/>
    <n v="6409206"/>
    <s v="Comedy|Music"/>
    <x v="0"/>
    <n v="15000000"/>
    <n v="6.2"/>
  </r>
  <r>
    <s v="Post Grad "/>
    <s v="Vicky Jenson"/>
    <n v="88"/>
    <n v="6373693"/>
    <s v="Comedy|Romance"/>
    <x v="0"/>
    <n v="15000000"/>
    <n v="5.3"/>
  </r>
  <r>
    <s v="Promised Land "/>
    <s v="Gus Van Sant"/>
    <n v="106"/>
    <n v="7556708"/>
    <s v="Drama"/>
    <x v="0"/>
    <n v="15000000"/>
    <n v="6.6"/>
  </r>
  <r>
    <s v="Whatever Works "/>
    <s v="Woody Allen"/>
    <n v="92"/>
    <n v="5306447"/>
    <s v="Comedy|Romance"/>
    <x v="0"/>
    <n v="15000000"/>
    <n v="7.2"/>
  </r>
  <r>
    <s v="The In Crowd "/>
    <s v="Mary Lambert"/>
    <n v="105"/>
    <n v="5217498"/>
    <s v="Drama|Mystery|Thriller"/>
    <x v="0"/>
    <n v="15000000"/>
    <n v="4.5999999999999996"/>
  </r>
  <r>
    <s v="Three Burials "/>
    <s v="Tommy Lee Jones"/>
    <n v="107"/>
    <n v="5023275"/>
    <s v="Adventure|Crime|Drama|Mystery|Western"/>
    <x v="0"/>
    <n v="15000000"/>
    <n v="7.5"/>
  </r>
  <r>
    <s v="Jakob the Liar "/>
    <s v="Peter Kassovitz"/>
    <n v="120"/>
    <n v="4956401"/>
    <s v="Drama|War"/>
    <x v="0"/>
    <n v="15000000"/>
    <n v="6.5"/>
  </r>
  <r>
    <s v="Kiss Kiss Bang Bang "/>
    <s v="Shane Black"/>
    <n v="103"/>
    <n v="4235837"/>
    <s v="Comedy|Crime|Mystery"/>
    <x v="0"/>
    <n v="15000000"/>
    <n v="7.6"/>
  </r>
  <r>
    <s v="Idle Hands "/>
    <s v="Rodman Flender"/>
    <n v="92"/>
    <n v="4002955"/>
    <s v="Comedy|Fantasy|Horror|Thriller"/>
    <x v="0"/>
    <n v="20000000"/>
    <n v="6.2"/>
  </r>
  <r>
    <s v="Mulholland Drive "/>
    <s v="David Lynch"/>
    <n v="147"/>
    <n v="7219578"/>
    <s v="Drama|Mystery|Thriller"/>
    <x v="0"/>
    <n v="15000000"/>
    <n v="8"/>
  </r>
  <r>
    <s v="Blood and Chocolate "/>
    <s v="Katja von Garnier"/>
    <n v="98"/>
    <n v="3525161"/>
    <s v="Drama|Fantasy|Horror|Romance"/>
    <x v="0"/>
    <m/>
    <n v="5.5"/>
  </r>
  <r>
    <s v="You Will Meet a Tall Dark Stranger "/>
    <s v="Woody Allen"/>
    <n v="98"/>
    <n v="3247816"/>
    <s v="Comedy|Drama|Romance"/>
    <x v="0"/>
    <n v="22000000"/>
    <n v="6.3"/>
  </r>
  <r>
    <s v="Never Let Me Go "/>
    <s v="Mark Romanek"/>
    <n v="103"/>
    <n v="2412045"/>
    <s v="Drama|Romance|Sci-Fi"/>
    <x v="0"/>
    <n v="15000000"/>
    <n v="7.2"/>
  </r>
  <r>
    <s v="The Company             "/>
    <m/>
    <n v="286"/>
    <m/>
    <s v="Drama|History|Thriller"/>
    <x v="0"/>
    <m/>
    <n v="7.9"/>
  </r>
  <r>
    <s v="Transsiberian "/>
    <s v="Brad Anderson"/>
    <n v="111"/>
    <n v="2203641"/>
    <s v="Crime|Drama|Mystery|Thriller"/>
    <x v="0"/>
    <n v="15000000"/>
    <n v="6.7"/>
  </r>
  <r>
    <s v="The Clan of the Cave Bear "/>
    <s v="Michael Chapman"/>
    <n v="98"/>
    <n v="1953732"/>
    <s v="Adventure|Drama|Fantasy"/>
    <x v="0"/>
    <n v="15000000"/>
    <n v="5.3"/>
  </r>
  <r>
    <s v="Crazy in Alabama "/>
    <s v="Antonio Banderas"/>
    <n v="111"/>
    <n v="1954202"/>
    <s v="Comedy|Crime|Drama"/>
    <x v="0"/>
    <n v="15000000"/>
    <n v="6.3"/>
  </r>
  <r>
    <s v="Funny Games "/>
    <s v="Michael Haneke"/>
    <n v="111"/>
    <n v="1294640"/>
    <s v="Crime|Drama|Horror|Thriller"/>
    <x v="0"/>
    <n v="15000000"/>
    <n v="6.5"/>
  </r>
  <r>
    <s v="Listening "/>
    <s v="Khalil Sullins"/>
    <n v="100"/>
    <m/>
    <s v="Drama|Sci-Fi|Thriller"/>
    <x v="0"/>
    <m/>
    <n v="5.6"/>
  </r>
  <r>
    <s v="Felicia's Journey "/>
    <s v="Atom Egoyan"/>
    <n v="116"/>
    <n v="819852"/>
    <s v="Drama|Thriller"/>
    <x v="0"/>
    <m/>
    <n v="7"/>
  </r>
  <r>
    <s v="Metropolis "/>
    <s v="Fritz Lang"/>
    <n v="145"/>
    <n v="26435"/>
    <s v="Drama|Sci-Fi"/>
    <x v="15"/>
    <n v="6000000"/>
    <n v="8.3000000000000007"/>
  </r>
  <r>
    <s v="District B13 "/>
    <s v="Pierre Morel"/>
    <n v="84"/>
    <n v="1197786"/>
    <s v="Action|Crime|Thriller"/>
    <x v="3"/>
    <n v="12000000"/>
    <n v="7.2"/>
  </r>
  <r>
    <s v="Things to Do in Denver When You're Dead "/>
    <s v="Gary Fleder"/>
    <n v="115"/>
    <n v="529766"/>
    <s v="Crime|Drama"/>
    <x v="0"/>
    <n v="7000000"/>
    <n v="6.8"/>
  </r>
  <r>
    <s v="The Assassin "/>
    <s v="Hsiao-Hsien Hou"/>
    <n v="105"/>
    <n v="613556"/>
    <s v="Action|Drama"/>
    <x v="4"/>
    <n v="15000000"/>
    <n v="6.4"/>
  </r>
  <r>
    <s v="Buffalo Soldiers "/>
    <s v="Gregor Jordan"/>
    <n v="98"/>
    <n v="353743"/>
    <s v="Comedy|Crime|Drama|Thriller|War"/>
    <x v="0"/>
    <n v="15000000"/>
    <n v="6.9"/>
  </r>
  <r>
    <s v="The Return "/>
    <s v="Andrey Zvyagintsev"/>
    <n v="99"/>
    <n v="502028"/>
    <s v="Drama|Mystery|Thriller"/>
    <x v="9"/>
    <m/>
    <n v="8"/>
  </r>
  <r>
    <s v="Ong-bak 2 "/>
    <s v="Tony Jaa"/>
    <n v="110"/>
    <n v="102055"/>
    <s v="Action"/>
    <x v="25"/>
    <n v="300000000"/>
    <n v="6.2"/>
  </r>
  <r>
    <s v="Centurion "/>
    <s v="Neil Marshall"/>
    <n v="97"/>
    <n v="122288"/>
    <s v="Action|Adventure|Drama|History|Thriller|War"/>
    <x v="0"/>
    <m/>
    <n v="6.4"/>
  </r>
  <r>
    <s v="Silent Trigger "/>
    <s v="Russell Mulcahy"/>
    <n v="88"/>
    <m/>
    <s v="Action|Drama|Thriller"/>
    <x v="0"/>
    <n v="9000000"/>
    <n v="5.6"/>
  </r>
  <r>
    <s v="The Midnight Meat Train "/>
    <s v="Ryûhei Kitamura"/>
    <n v="103"/>
    <n v="73548"/>
    <s v="Fantasy|Horror|Mystery"/>
    <x v="0"/>
    <n v="15000000"/>
    <n v="6.1"/>
  </r>
  <r>
    <s v="Winnie Mandela "/>
    <s v="Darrell Roodt"/>
    <n v="104"/>
    <m/>
    <s v="Biography|Drama|History"/>
    <x v="0"/>
    <n v="15000000"/>
    <n v="6"/>
  </r>
  <r>
    <s v="The Son of No One "/>
    <s v="Dito Montiel"/>
    <n v="90"/>
    <n v="28870"/>
    <s v="Crime|Drama|Thriller"/>
    <x v="0"/>
    <n v="15000000"/>
    <n v="5.0999999999999996"/>
  </r>
  <r>
    <s v="All the Queen's Men "/>
    <s v="Stefan Ruzowitzky"/>
    <n v="105"/>
    <n v="22723"/>
    <s v="Action|Comedy|Drama|War"/>
    <x v="0"/>
    <n v="25000000"/>
    <n v="4.5"/>
  </r>
  <r>
    <s v="The Good Night "/>
    <s v="Jake Paltrow"/>
    <n v="93"/>
    <n v="20380"/>
    <s v="Comedy|Drama|Fantasy|Music|Romance"/>
    <x v="0"/>
    <n v="15000000"/>
    <n v="5.9"/>
  </r>
  <r>
    <s v="Bathory: Countess of Blood "/>
    <s v="Juraj Jakubisko"/>
    <n v="141"/>
    <m/>
    <s v="Biography|Drama|Fantasy|History"/>
    <x v="0"/>
    <m/>
    <n v="6"/>
  </r>
  <r>
    <s v="Khumba "/>
    <s v="Anthony Silverston"/>
    <n v="85"/>
    <m/>
    <s v="Adventure|Animation|Family"/>
    <x v="0"/>
    <n v="20000000"/>
    <n v="5.8"/>
  </r>
  <r>
    <s v="Automata "/>
    <s v="Gabe Ibáñez"/>
    <n v="109"/>
    <m/>
    <s v="Action|Sci-Fi|Thriller"/>
    <x v="0"/>
    <n v="7000000"/>
    <n v="6.1"/>
  </r>
  <r>
    <s v="Dungeons &amp; Dragons: Wrath of the Dragon God "/>
    <s v="Gerry Lively"/>
    <n v="105"/>
    <m/>
    <s v="Action|Adventure|Fantasy"/>
    <x v="0"/>
    <n v="15000000"/>
    <n v="4.9000000000000004"/>
  </r>
  <r>
    <s v="Chiamatemi Francesco - Il Papa della gente "/>
    <s v="Daniele Luchetti"/>
    <n v="98"/>
    <m/>
    <s v="Biography"/>
    <x v="6"/>
    <n v="15000000"/>
    <n v="5.7"/>
  </r>
  <r>
    <s v="Shinjuku Incident "/>
    <s v="Tung-Shing Yee"/>
    <n v="119"/>
    <m/>
    <s v="Action|Crime|Drama|Thriller"/>
    <x v="4"/>
    <n v="15000000"/>
    <n v="7.1"/>
  </r>
  <r>
    <s v="Pandaemonium "/>
    <s v="Julien Temple"/>
    <n v="124"/>
    <m/>
    <s v="Biography|Drama"/>
    <x v="0"/>
    <n v="15000000"/>
    <n v="6.6"/>
  </r>
  <r>
    <s v="Groundhog Day "/>
    <s v="Harold Ramis"/>
    <n v="101"/>
    <n v="70906973"/>
    <s v="Comedy|Fantasy|Romance"/>
    <x v="0"/>
    <n v="14600000"/>
    <n v="8.1"/>
  </r>
  <r>
    <s v="Magic Mike XXL "/>
    <s v="Gregory Jacobs"/>
    <n v="115"/>
    <n v="66009973"/>
    <s v="Comedy|Drama|Music"/>
    <x v="0"/>
    <n v="14800000"/>
    <n v="5.7"/>
  </r>
  <r>
    <s v="Romeo + Juliet "/>
    <s v="Baz Luhrmann"/>
    <n v="120"/>
    <n v="46338728"/>
    <s v="Drama|Romance"/>
    <x v="0"/>
    <n v="14500000"/>
    <n v="6.8"/>
  </r>
  <r>
    <s v="Sarah's Key "/>
    <s v="Gilles Paquet-Brenner"/>
    <n v="111"/>
    <n v="7691700"/>
    <s v="Drama|War"/>
    <x v="3"/>
    <n v="10000000"/>
    <n v="7.5"/>
  </r>
  <r>
    <s v="Freedom "/>
    <s v="Peter Cousens"/>
    <n v="94"/>
    <m/>
    <s v="Drama|Family|Music"/>
    <x v="0"/>
    <n v="14500000"/>
    <n v="6.2"/>
  </r>
  <r>
    <s v="Unforgiven "/>
    <s v="Clint Eastwood"/>
    <n v="131"/>
    <n v="101157447"/>
    <s v="Drama|Western"/>
    <x v="0"/>
    <n v="14400000"/>
    <n v="8.3000000000000007"/>
  </r>
  <r>
    <s v="Manderlay "/>
    <s v="Lars von Trier"/>
    <n v="139"/>
    <n v="74205"/>
    <s v="Drama"/>
    <x v="0"/>
    <n v="14200000"/>
    <n v="7.4"/>
  </r>
  <r>
    <s v="Slumdog Millionaire "/>
    <s v="Danny Boyle"/>
    <n v="120"/>
    <n v="141319195"/>
    <s v="Drama|Romance"/>
    <x v="0"/>
    <n v="15000000"/>
    <n v="8"/>
  </r>
  <r>
    <s v="Fatal Attraction "/>
    <s v="Adrian Lyne"/>
    <n v="119"/>
    <n v="156645693"/>
    <s v="Drama|Romance|Thriller"/>
    <x v="0"/>
    <n v="14000000"/>
    <n v="6.9"/>
  </r>
  <r>
    <s v="Pretty Woman "/>
    <s v="Garry Marshall"/>
    <n v="125"/>
    <n v="178406268"/>
    <s v="Comedy|Romance"/>
    <x v="0"/>
    <n v="14000000"/>
    <n v="6.9"/>
  </r>
  <r>
    <s v="Towering Inferno             "/>
    <s v="John Blanchard"/>
    <n v="65"/>
    <m/>
    <s v="Comedy"/>
    <x v="0"/>
    <m/>
    <n v="9.5"/>
  </r>
  <r>
    <s v="Crocodile Dundee II "/>
    <s v="John Cornell"/>
    <n v="108"/>
    <n v="109306210"/>
    <s v="Action|Adventure|Comedy"/>
    <x v="0"/>
    <n v="15800000"/>
    <n v="5.5"/>
  </r>
  <r>
    <s v="Broken Horses "/>
    <s v="Vidhu Vinod Chopra"/>
    <n v="101"/>
    <m/>
    <s v="Action|Crime|Drama|Mystery|Thriller"/>
    <x v="0"/>
    <n v="15000000"/>
    <n v="5.7"/>
  </r>
  <r>
    <s v="Born on the Fourth of July "/>
    <s v="Oliver Stone"/>
    <n v="145"/>
    <n v="70001698"/>
    <s v="Biography|Drama|War"/>
    <x v="0"/>
    <n v="14000000"/>
    <n v="7.2"/>
  </r>
  <r>
    <s v="Cool Runnings "/>
    <s v="Jon Turteltaub"/>
    <n v="98"/>
    <n v="68856263"/>
    <s v="Adventure|Comedy|Family|Sport"/>
    <x v="0"/>
    <n v="15000000"/>
    <n v="6.9"/>
  </r>
  <r>
    <s v="My Bloody Valentine "/>
    <s v="Patrick Lussier"/>
    <n v="101"/>
    <n v="51527787"/>
    <s v="Horror|Thriller"/>
    <x v="0"/>
    <n v="15000000"/>
    <n v="5.5"/>
  </r>
  <r>
    <s v="First Blood "/>
    <s v="Ted Kotcheff"/>
    <n v="93"/>
    <m/>
    <s v="Action|Adventure|Drama"/>
    <x v="0"/>
    <n v="14000000"/>
    <n v="7.7"/>
  </r>
  <r>
    <s v="Stomp the Yard "/>
    <s v="Sylvain White"/>
    <n v="109"/>
    <n v="61356221"/>
    <s v="Drama|Music|Romance"/>
    <x v="0"/>
    <n v="14000000"/>
    <n v="5.2"/>
  </r>
  <r>
    <s v="The Spy Who Loved Me "/>
    <s v="Lewis Gilbert"/>
    <n v="123"/>
    <n v="46800000"/>
    <s v="Action|Adventure|Sci-Fi|Thriller"/>
    <x v="0"/>
    <n v="14000000"/>
    <n v="7.1"/>
  </r>
  <r>
    <s v="Ghost Hunters             "/>
    <m/>
    <n v="60"/>
    <m/>
    <s v="Documentary"/>
    <x v="0"/>
    <m/>
    <n v="6.6"/>
  </r>
  <r>
    <s v="Urban Legend "/>
    <s v="Jamie Blanks"/>
    <n v="99"/>
    <n v="38048637"/>
    <s v="Horror|Mystery|Thriller"/>
    <x v="0"/>
    <n v="14000000"/>
    <n v="5.5"/>
  </r>
  <r>
    <s v="Good Deeds "/>
    <s v="Tyler Perry"/>
    <n v="110"/>
    <n v="35010192"/>
    <s v="Comedy|Drama|Romance"/>
    <x v="0"/>
    <m/>
    <n v="5.4"/>
  </r>
  <r>
    <s v="White Fang "/>
    <s v="Randal Kleiser"/>
    <n v="107"/>
    <n v="34793160"/>
    <s v="Adventure|Drama"/>
    <x v="0"/>
    <n v="14000000"/>
    <n v="6.7"/>
  </r>
  <r>
    <s v="Superstar "/>
    <s v="Bruce McCulloch"/>
    <n v="81"/>
    <n v="30628981"/>
    <s v="Comedy|Romance"/>
    <x v="0"/>
    <n v="14000000"/>
    <n v="5"/>
  </r>
  <r>
    <s v="The Iron Lady "/>
    <s v="Phyllida Lloyd"/>
    <n v="105"/>
    <n v="29959436"/>
    <s v="Biography|Drama|History"/>
    <x v="0"/>
    <n v="13000000"/>
    <n v="6.4"/>
  </r>
  <r>
    <s v="Jonah: A VeggieTales Movie "/>
    <s v="Mike Nawrocki"/>
    <n v="82"/>
    <n v="25571351"/>
    <s v="Adventure|Animation|Comedy|Drama|Family|Musical"/>
    <x v="0"/>
    <n v="14000000"/>
    <n v="6.6"/>
  </r>
  <r>
    <s v="Poetic Justice "/>
    <s v="John Singleton"/>
    <n v="109"/>
    <n v="27515786"/>
    <s v="Drama|Romance"/>
    <x v="0"/>
    <n v="14000000"/>
    <n v="5.9"/>
  </r>
  <r>
    <s v="All About the Benjamins "/>
    <s v="Kevin Bray"/>
    <n v="95"/>
    <n v="25482931"/>
    <s v="Action|Comedy|Crime|Thriller"/>
    <x v="0"/>
    <n v="14000000"/>
    <n v="5.7"/>
  </r>
  <r>
    <s v="Vampire in Brooklyn "/>
    <s v="Wes Craven"/>
    <n v="100"/>
    <n v="19900000"/>
    <s v="Comedy|Fantasy|Horror|Romance"/>
    <x v="0"/>
    <n v="20000000"/>
    <n v="4.5"/>
  </r>
  <r>
    <s v="Exorcist II: The Heretic "/>
    <s v="John Boorman"/>
    <n v="118"/>
    <m/>
    <s v="Horror"/>
    <x v="0"/>
    <n v="14000000"/>
    <n v="3.7"/>
  </r>
  <r>
    <s v="An American Haunting "/>
    <s v="Courtney Solomon"/>
    <n v="91"/>
    <n v="16298046"/>
    <s v="Horror|Mystery|Thriller"/>
    <x v="0"/>
    <n v="14000000"/>
    <n v="5"/>
  </r>
  <r>
    <s v="My Boss's Daughter "/>
    <s v="David Zucker"/>
    <n v="90"/>
    <n v="15549702"/>
    <s v="Comedy|Romance"/>
    <x v="0"/>
    <n v="14000000"/>
    <n v="4.5999999999999996"/>
  </r>
  <r>
    <s v="A Perfect Getaway "/>
    <s v="David Twohy"/>
    <n v="108"/>
    <n v="15483540"/>
    <s v="Adventure|Mystery|Thriller"/>
    <x v="0"/>
    <n v="14000000"/>
    <n v="6.5"/>
  </r>
  <r>
    <s v="Our Family Wedding "/>
    <s v="Rick Famuyiwa"/>
    <n v="103"/>
    <n v="20246959"/>
    <s v="Comedy|Romance"/>
    <x v="0"/>
    <n v="14000000"/>
    <n v="4.9000000000000004"/>
  </r>
  <r>
    <s v="Dead Man on Campus "/>
    <s v="Alan Cohn"/>
    <n v="96"/>
    <n v="15062898"/>
    <s v="Comedy"/>
    <x v="0"/>
    <n v="14000000"/>
    <n v="6"/>
  </r>
  <r>
    <s v="Tea with Mussolini "/>
    <s v="Franco Zeffirelli"/>
    <n v="117"/>
    <n v="14348123"/>
    <s v="Comedy|Drama|War"/>
    <x v="0"/>
    <n v="12000000"/>
    <n v="6.9"/>
  </r>
  <r>
    <s v="Thinner "/>
    <s v="Tom Holland"/>
    <n v="93"/>
    <n v="15171475"/>
    <s v="Fantasy|Horror"/>
    <x v="0"/>
    <n v="8500000"/>
    <n v="5.7"/>
  </r>
  <r>
    <s v="New York, New York "/>
    <s v="Martin Scorsese"/>
    <n v="136"/>
    <m/>
    <s v="Drama|Music|Musical|Romance"/>
    <x v="0"/>
    <n v="14000000"/>
    <n v="6.7"/>
  </r>
  <r>
    <s v="Crooklyn "/>
    <s v="Spike Lee"/>
    <n v="115"/>
    <n v="13640000"/>
    <s v="Comedy|Drama"/>
    <x v="0"/>
    <n v="14000000"/>
    <n v="6.9"/>
  </r>
  <r>
    <s v="I Think I Love My Wife "/>
    <s v="Chris Rock"/>
    <n v="94"/>
    <n v="12550242"/>
    <s v="Comedy|Drama|Romance"/>
    <x v="0"/>
    <m/>
    <n v="5.5"/>
  </r>
  <r>
    <s v="Jason X "/>
    <s v="James Isaac"/>
    <n v="85"/>
    <n v="12610731"/>
    <s v="Action|Horror|Sci-Fi|Thriller"/>
    <x v="0"/>
    <n v="11000000"/>
    <n v="4.4000000000000004"/>
  </r>
  <r>
    <s v="Bobby "/>
    <s v="Emilio Estevez"/>
    <n v="112"/>
    <n v="11204499"/>
    <s v="Drama|History"/>
    <x v="0"/>
    <n v="14000000"/>
    <n v="7"/>
  </r>
  <r>
    <s v="Head Over Heels "/>
    <s v="Mark Waters"/>
    <n v="86"/>
    <n v="10397365"/>
    <s v="Comedy|Mystery|Romance"/>
    <x v="0"/>
    <n v="14000000"/>
    <n v="5.4"/>
  </r>
  <r>
    <s v="Fun Size "/>
    <s v="Josh Schwartz"/>
    <n v="86"/>
    <n v="9402410"/>
    <s v="Adventure|Comedy"/>
    <x v="0"/>
    <n v="14000000"/>
    <n v="5.4"/>
  </r>
  <r>
    <s v="The Diving Bell and the Butterfly "/>
    <s v="Julian Schnabel"/>
    <n v="112"/>
    <n v="5990075"/>
    <s v="Biography|Drama"/>
    <x v="3"/>
    <m/>
    <n v="8"/>
  </r>
  <r>
    <s v="Little Children "/>
    <s v="Todd Field"/>
    <n v="137"/>
    <n v="5459824"/>
    <s v="Drama|Romance"/>
    <x v="0"/>
    <n v="26000000"/>
    <n v="7.6"/>
  </r>
  <r>
    <s v="Gossip "/>
    <s v="Davis Guggenheim"/>
    <n v="90"/>
    <n v="5108820"/>
    <s v="Drama|Mystery|Thriller"/>
    <x v="0"/>
    <n v="24000000"/>
    <n v="5.9"/>
  </r>
  <r>
    <s v="A Walk on the Moon "/>
    <s v="Tony Goldwyn"/>
    <n v="107"/>
    <n v="4741987"/>
    <s v="Drama"/>
    <x v="0"/>
    <n v="14000000"/>
    <n v="6.6"/>
  </r>
  <r>
    <s v="Catch a Fire "/>
    <s v="Phillip Noyce"/>
    <n v="98"/>
    <n v="4291965"/>
    <s v="Biography|Drama|History"/>
    <x v="0"/>
    <n v="14000000"/>
    <n v="6.7"/>
  </r>
  <r>
    <s v="Soul Survivors "/>
    <s v="Stephen Carpenter"/>
    <n v="84"/>
    <n v="3100650"/>
    <s v="Drama|Horror|Mystery|Thriller"/>
    <x v="0"/>
    <n v="14000000"/>
    <n v="3.9"/>
  </r>
  <r>
    <s v="Jefferson in Paris "/>
    <s v="James Ivory"/>
    <n v="139"/>
    <n v="2474000"/>
    <s v="Biography|Drama|History|Romance"/>
    <x v="0"/>
    <n v="14000000"/>
    <n v="5.7"/>
  </r>
  <r>
    <s v="Easy Virtue "/>
    <s v="Stephan Elliott"/>
    <n v="97"/>
    <n v="2656324"/>
    <s v="Comedy|Romance"/>
    <x v="0"/>
    <m/>
    <n v="6.7"/>
  </r>
  <r>
    <s v="Caravans "/>
    <s v="James Fargo"/>
    <n v="127"/>
    <n v="1000000"/>
    <s v="Action|Adventure|History"/>
    <x v="0"/>
    <n v="14000000"/>
    <n v="6.5"/>
  </r>
  <r>
    <s v="Mr. Turner "/>
    <s v="Mike Leigh"/>
    <n v="150"/>
    <n v="3958500"/>
    <s v="Biography|Drama|History"/>
    <x v="0"/>
    <n v="8200000"/>
    <n v="6.8"/>
  </r>
  <r>
    <s v="Wild Grass "/>
    <s v="Alain Resnais"/>
    <n v="104"/>
    <n v="403649"/>
    <s v="Drama|Romance"/>
    <x v="3"/>
    <m/>
    <n v="6.3"/>
  </r>
  <r>
    <s v="Amen. "/>
    <s v="Costa-Gavras"/>
    <n v="132"/>
    <n v="274299"/>
    <s v="Biography|Crime|Drama|War"/>
    <x v="0"/>
    <n v="103000000"/>
    <n v="7.3"/>
  </r>
  <r>
    <s v="Reign of Assassins "/>
    <s v="Chao-Bin Su"/>
    <n v="117"/>
    <m/>
    <s v="Action"/>
    <x v="4"/>
    <n v="12000000"/>
    <n v="6.9"/>
  </r>
  <r>
    <s v="The Lucky Ones "/>
    <s v="Neil Burger"/>
    <n v="115"/>
    <n v="183088"/>
    <s v="Comedy|Drama|War"/>
    <x v="0"/>
    <n v="15000000"/>
    <n v="7"/>
  </r>
  <r>
    <s v="Margaret "/>
    <s v="Kenneth Lonergan"/>
    <n v="186"/>
    <n v="46495"/>
    <s v="Drama"/>
    <x v="0"/>
    <n v="14000000"/>
    <n v="6.5"/>
  </r>
  <r>
    <s v="Stan Helsing "/>
    <s v="Bo Zenga"/>
    <n v="90"/>
    <m/>
    <s v="Comedy|Horror"/>
    <x v="0"/>
    <m/>
    <n v="3.6"/>
  </r>
  <r>
    <s v="Flipped "/>
    <s v="Rob Reiner"/>
    <n v="90"/>
    <n v="1752214"/>
    <s v="Comedy|Drama|Romance"/>
    <x v="0"/>
    <n v="14000000"/>
    <n v="7.7"/>
  </r>
  <r>
    <s v="Brokeback Mountain "/>
    <s v="Ang Lee"/>
    <n v="134"/>
    <n v="83025853"/>
    <s v="Drama|Romance"/>
    <x v="0"/>
    <n v="14000000"/>
    <n v="7.7"/>
  </r>
  <r>
    <s v="Teenage Mutant Ninja Turtles "/>
    <s v="Jonathan Liebesman"/>
    <n v="101"/>
    <n v="190871240"/>
    <s v="Action|Adventure|Comedy|Sci-Fi"/>
    <x v="0"/>
    <n v="125000000"/>
    <n v="5.9"/>
  </r>
  <r>
    <s v="Clueless "/>
    <s v="Amy Heckerling"/>
    <n v="97"/>
    <n v="56631572"/>
    <s v="Comedy|Romance"/>
    <x v="0"/>
    <n v="12000000"/>
    <n v="6.8"/>
  </r>
  <r>
    <s v="Far from Heaven "/>
    <s v="Todd Haynes"/>
    <n v="107"/>
    <n v="15854988"/>
    <s v="Drama|Romance"/>
    <x v="0"/>
    <n v="13500000"/>
    <n v="7.4"/>
  </r>
  <r>
    <s v="Hot Tub Time Machine 2 "/>
    <s v="Steve Pink"/>
    <n v="99"/>
    <n v="12282677"/>
    <s v="Comedy|Sci-Fi"/>
    <x v="0"/>
    <n v="14000000"/>
    <n v="5.0999999999999996"/>
  </r>
  <r>
    <s v="Dekalog             "/>
    <m/>
    <n v="55"/>
    <n v="447093"/>
    <s v="Drama"/>
    <x v="26"/>
    <m/>
    <n v="9.1"/>
  </r>
  <r>
    <s v="Quills "/>
    <s v="Philip Kaufman"/>
    <n v="124"/>
    <n v="7060876"/>
    <s v="Biography|Drama"/>
    <x v="0"/>
    <n v="13500000"/>
    <n v="7.4"/>
  </r>
  <r>
    <s v="Seven Psychopaths "/>
    <s v="Martin McDonagh"/>
    <n v="110"/>
    <n v="14989761"/>
    <s v="Comedy|Crime"/>
    <x v="0"/>
    <n v="15000000"/>
    <n v="7.2"/>
  </r>
  <r>
    <s v="The Caveman's Valentine "/>
    <s v="Kasi Lemmons"/>
    <n v="105"/>
    <n v="687081"/>
    <s v="Crime|Drama|Music|Mystery|Thriller"/>
    <x v="0"/>
    <m/>
    <n v="6"/>
  </r>
  <r>
    <s v="The Border             "/>
    <m/>
    <n v="41"/>
    <m/>
    <s v="Action|Crime|Drama|Thriller"/>
    <x v="26"/>
    <m/>
    <n v="7.4"/>
  </r>
  <r>
    <s v="Downfall "/>
    <s v="Oliver Hirschbiegel"/>
    <n v="178"/>
    <n v="5501940"/>
    <s v="Biography|Drama|History|War"/>
    <x v="15"/>
    <n v="13500000"/>
    <n v="8.3000000000000007"/>
  </r>
  <r>
    <s v="The Sea Inside "/>
    <s v="Alejandro Amenábar"/>
    <n v="125"/>
    <n v="2086345"/>
    <s v="Biography|Drama|Romance"/>
    <x v="6"/>
    <n v="10000000"/>
    <n v="8.1"/>
  </r>
  <r>
    <s v="Under the Skin "/>
    <s v="Jonathan Glazer"/>
    <n v="108"/>
    <n v="2605039"/>
    <s v="Drama|Horror|Sci-Fi|Thriller"/>
    <x v="0"/>
    <m/>
    <n v="6.3"/>
  </r>
  <r>
    <s v="Good Morning, Vietnam "/>
    <s v="Barry Levinson"/>
    <n v="121"/>
    <n v="123922370"/>
    <s v="Biography|Comedy|Drama|War"/>
    <x v="0"/>
    <n v="13000000"/>
    <n v="7.3"/>
  </r>
  <r>
    <s v="The Last Godfather "/>
    <s v="Hyung-rae Shim"/>
    <n v="100"/>
    <n v="163591"/>
    <s v="Comedy"/>
    <x v="0"/>
    <n v="13400000"/>
    <n v="3.6"/>
  </r>
  <r>
    <s v="Justin Bieber: Never Say Never "/>
    <s v="Jon M. Chu"/>
    <n v="115"/>
    <n v="73000942"/>
    <s v="Documentary|Music"/>
    <x v="0"/>
    <n v="13000000"/>
    <n v="1.6"/>
  </r>
  <r>
    <s v="Black Swan "/>
    <s v="Darren Aronofsky"/>
    <n v="108"/>
    <n v="106952327"/>
    <s v="Drama|Thriller"/>
    <x v="0"/>
    <n v="13000000"/>
    <n v="8"/>
  </r>
  <r>
    <s v="RoboCop "/>
    <s v="José Padilha"/>
    <n v="117"/>
    <n v="58607007"/>
    <s v="Action|Crime|Sci-Fi|Thriller"/>
    <x v="0"/>
    <n v="100000000"/>
    <n v="6.2"/>
  </r>
  <r>
    <s v="The Godfather: Part II "/>
    <s v="Francis Ford Coppola"/>
    <n v="220"/>
    <n v="57300000"/>
    <s v="Crime|Drama"/>
    <x v="0"/>
    <n v="13000000"/>
    <n v="9"/>
  </r>
  <r>
    <s v="Save the Last Dance "/>
    <s v="Thomas Carter"/>
    <n v="112"/>
    <n v="91038276"/>
    <s v="Drama|Music|Romance"/>
    <x v="0"/>
    <n v="13000000"/>
    <n v="6.1"/>
  </r>
  <r>
    <s v="A Nightmare on Elm Street 4: The Dream Master "/>
    <s v="Renny Harlin"/>
    <n v="99"/>
    <n v="49369900"/>
    <s v="Fantasy|Horror|Thriller"/>
    <x v="0"/>
    <n v="7000000"/>
    <n v="5.7"/>
  </r>
  <r>
    <s v="Miracles from Heaven "/>
    <s v="Patricia Riggen"/>
    <n v="109"/>
    <n v="61693523"/>
    <s v="Drama"/>
    <x v="0"/>
    <n v="13000000"/>
    <n v="6.8"/>
  </r>
  <r>
    <s v="Dude, Where's My Car? "/>
    <s v="Danny Leiner"/>
    <n v="83"/>
    <n v="46729374"/>
    <s v="Comedy|Mystery"/>
    <x v="0"/>
    <n v="13000000"/>
    <n v="5.5"/>
  </r>
  <r>
    <s v="Young Guns "/>
    <s v="Christopher Cain"/>
    <n v="107"/>
    <n v="44726644"/>
    <s v="Action|Crime|Drama|Thriller|Western"/>
    <x v="0"/>
    <n v="13000000"/>
    <n v="6.8"/>
  </r>
  <r>
    <s v="St. Vincent "/>
    <s v="Theodore Melfi"/>
    <n v="102"/>
    <n v="44134898"/>
    <s v="Comedy|Drama"/>
    <x v="0"/>
    <n v="13000000"/>
    <n v="7.3"/>
  </r>
  <r>
    <s v="About Last Night "/>
    <s v="Steve Pink"/>
    <n v="100"/>
    <n v="48637684"/>
    <s v="Comedy|Romance"/>
    <x v="0"/>
    <n v="12500000"/>
    <n v="6.1"/>
  </r>
  <r>
    <s v="10 Things I Hate About You "/>
    <s v="Gil Junger"/>
    <n v="97"/>
    <n v="38176108"/>
    <s v="Comedy|Drama|Romance"/>
    <x v="0"/>
    <n v="16000000"/>
    <n v="7.2"/>
  </r>
  <r>
    <s v="The New Guy "/>
    <s v="Ed Decter"/>
    <n v="92"/>
    <n v="28972187"/>
    <s v="Comedy"/>
    <x v="0"/>
    <n v="13000000"/>
    <n v="5.9"/>
  </r>
  <r>
    <s v="Loaded Weapon 1 "/>
    <s v="Gene Quintano"/>
    <n v="84"/>
    <n v="27979400"/>
    <s v="Action|Comedy|Crime"/>
    <x v="0"/>
    <n v="8200000"/>
    <n v="6.1"/>
  </r>
  <r>
    <s v="The Shallows "/>
    <s v="Jaume Collet-Serra"/>
    <n v="86"/>
    <n v="54257433"/>
    <s v="Drama|Horror|Thriller"/>
    <x v="0"/>
    <n v="17000000"/>
    <n v="6.8"/>
  </r>
  <r>
    <s v="The Butterfly Effect "/>
    <s v="Eric Bress"/>
    <n v="120"/>
    <n v="23947"/>
    <s v="Sci-Fi|Thriller"/>
    <x v="0"/>
    <n v="13000000"/>
    <n v="7.7"/>
  </r>
  <r>
    <s v="Snow Day "/>
    <s v="Chris Koch"/>
    <n v="89"/>
    <n v="60008303"/>
    <s v="Adventure|Comedy|Family"/>
    <x v="0"/>
    <n v="13000000"/>
    <n v="4.9000000000000004"/>
  </r>
  <r>
    <s v="This Christmas "/>
    <s v="Preston A. Whitmore II"/>
    <n v="117"/>
    <n v="49121934"/>
    <s v="Comedy|Drama|Romance"/>
    <x v="0"/>
    <n v="13000000"/>
    <n v="6.1"/>
  </r>
  <r>
    <s v="Baby Geniuses "/>
    <s v="Bob Clark"/>
    <n v="97"/>
    <n v="27141959"/>
    <s v="Comedy|Crime|Family|Sci-Fi"/>
    <x v="0"/>
    <n v="18000000"/>
    <n v="2.5"/>
  </r>
  <r>
    <s v="The Big Hit "/>
    <s v="Kirk Wong"/>
    <n v="91"/>
    <n v="27052167"/>
    <s v="Action|Comedy|Crime|Thriller"/>
    <x v="0"/>
    <n v="13000000"/>
    <n v="6.1"/>
  </r>
  <r>
    <s v="Harriet the Spy "/>
    <s v="Bronwen Hughes"/>
    <n v="100"/>
    <n v="26539321"/>
    <s v="Comedy|Drama|Family"/>
    <x v="0"/>
    <n v="13000000"/>
    <n v="5.9"/>
  </r>
  <r>
    <s v="Child's Play 2 "/>
    <s v="John Lafia"/>
    <n v="72"/>
    <n v="28501605"/>
    <s v="Fantasy|Horror"/>
    <x v="0"/>
    <n v="13000000"/>
    <n v="5.7"/>
  </r>
  <r>
    <s v="No Good Deed "/>
    <s v="Sam Miller"/>
    <n v="84"/>
    <n v="52543632"/>
    <s v="Crime|Thriller"/>
    <x v="0"/>
    <n v="13200000"/>
    <n v="5.6"/>
  </r>
  <r>
    <s v="The Mist "/>
    <s v="Frank Darabont"/>
    <n v="126"/>
    <n v="25592632"/>
    <s v="Horror"/>
    <x v="0"/>
    <n v="18000000"/>
    <n v="7.2"/>
  </r>
  <r>
    <s v="Ex Machina "/>
    <s v="Alex Garland"/>
    <n v="108"/>
    <n v="25440971"/>
    <s v="Drama|Mystery|Sci-Fi|Thriller"/>
    <x v="0"/>
    <n v="15000000"/>
    <n v="7.7"/>
  </r>
  <r>
    <s v="Being John Malkovich "/>
    <s v="Spike Jonze"/>
    <n v="112"/>
    <n v="22858926"/>
    <s v="Comedy|Drama|Fantasy"/>
    <x v="0"/>
    <n v="13000000"/>
    <n v="7.8"/>
  </r>
  <r>
    <s v="Two Can Play That Game "/>
    <s v="Mark Brown"/>
    <n v="90"/>
    <n v="22235901"/>
    <s v="Comedy|Romance"/>
    <x v="0"/>
    <n v="6000000"/>
    <n v="6.1"/>
  </r>
  <r>
    <s v="Earth to Echo "/>
    <s v="Dave Green"/>
    <n v="91"/>
    <n v="38916903"/>
    <s v="Adventure|Family|Sci-Fi"/>
    <x v="0"/>
    <n v="13000000"/>
    <n v="5.8"/>
  </r>
  <r>
    <s v="Crazy/Beautiful "/>
    <s v="John Stockwell"/>
    <n v="135"/>
    <n v="16929123"/>
    <s v="Drama|Romance"/>
    <x v="0"/>
    <n v="14000000"/>
    <n v="6.5"/>
  </r>
  <r>
    <s v="Letters from Iwo Jima "/>
    <s v="Clint Eastwood"/>
    <n v="141"/>
    <n v="13753931"/>
    <s v="Drama|History|War"/>
    <x v="2"/>
    <n v="19000000"/>
    <n v="7.9"/>
  </r>
  <r>
    <s v="The Astronaut Farmer "/>
    <s v="Michael Polish"/>
    <n v="104"/>
    <n v="10996440"/>
    <s v="Adventure|Drama|Sci-Fi"/>
    <x v="0"/>
    <n v="13000000"/>
    <n v="6.3"/>
  </r>
  <r>
    <s v="Woo "/>
    <s v="Daisy von Scherler Mayer"/>
    <n v="84"/>
    <n v="8026971"/>
    <s v="Comedy|Romance"/>
    <x v="0"/>
    <n v="13000000"/>
    <n v="3.8"/>
  </r>
  <r>
    <s v="Room "/>
    <s v="Lenny Abrahamson"/>
    <n v="118"/>
    <n v="14677654"/>
    <s v="Drama"/>
    <x v="0"/>
    <n v="13000000"/>
    <n v="8.3000000000000007"/>
  </r>
  <r>
    <s v="Dirty Work "/>
    <s v="Bob Saget"/>
    <n v="82"/>
    <n v="9975684"/>
    <s v="Comedy"/>
    <x v="0"/>
    <n v="13000000"/>
    <n v="6.4"/>
  </r>
  <r>
    <s v="Serial Mom "/>
    <s v="John Waters"/>
    <n v="95"/>
    <n v="7881335"/>
    <s v="Comedy|Crime|Thriller"/>
    <x v="0"/>
    <n v="13000000"/>
    <n v="6.7"/>
  </r>
  <r>
    <s v="Dick "/>
    <s v="Andrew Fleming"/>
    <n v="94"/>
    <n v="6241697"/>
    <s v="Comedy"/>
    <x v="0"/>
    <n v="13000000"/>
    <n v="6.1"/>
  </r>
  <r>
    <s v="Del 1 - Män som hatar kvinnor             "/>
    <s v="Niels Arden Oplev"/>
    <n v="88"/>
    <m/>
    <s v="Action|Crime|Mystery|Thriller"/>
    <x v="23"/>
    <m/>
    <n v="8.1"/>
  </r>
  <r>
    <s v="Light It Up "/>
    <s v="Craig Bolotin"/>
    <n v="99"/>
    <n v="5871603"/>
    <s v="Drama|Thriller"/>
    <x v="0"/>
    <n v="13000000"/>
    <n v="6"/>
  </r>
  <r>
    <s v="54 "/>
    <s v="Mark Christopher"/>
    <n v="121"/>
    <n v="16574731"/>
    <s v="Drama|Music"/>
    <x v="0"/>
    <n v="13000000"/>
    <n v="5.8"/>
  </r>
  <r>
    <s v="Bubble Boy "/>
    <s v="Blair Hayes"/>
    <n v="84"/>
    <n v="5002310"/>
    <s v="Adventure|Comedy|Romance|Sci-Fi"/>
    <x v="0"/>
    <n v="13000000"/>
    <n v="5.6"/>
  </r>
  <r>
    <s v="Birthday Girl "/>
    <s v="Jez Butterworth"/>
    <n v="93"/>
    <n v="4919896"/>
    <s v="Comedy|Crime|Thriller"/>
    <x v="0"/>
    <n v="13000000"/>
    <n v="6.1"/>
  </r>
  <r>
    <s v="21 &amp; Over "/>
    <s v="Jon Lucas"/>
    <n v="93"/>
    <n v="25675765"/>
    <s v="Comedy"/>
    <x v="0"/>
    <n v="13000000"/>
    <n v="5.9"/>
  </r>
  <r>
    <s v="Paris, je t'aime "/>
    <s v="Olivier Assayas"/>
    <n v="120"/>
    <n v="4857376"/>
    <s v="Comedy|Drama|Romance"/>
    <x v="3"/>
    <n v="13000000"/>
    <n v="7.3"/>
  </r>
  <r>
    <s v="Resurrecting the Champ "/>
    <s v="Rod Lurie"/>
    <n v="112"/>
    <n v="3169424"/>
    <s v="Drama|Sport"/>
    <x v="0"/>
    <n v="13000000"/>
    <n v="6.8"/>
  </r>
  <r>
    <s v="Admission "/>
    <s v="Paul Weitz"/>
    <n v="107"/>
    <n v="18004225"/>
    <s v="Comedy|Drama|Romance"/>
    <x v="0"/>
    <n v="13000000"/>
    <n v="5.7"/>
  </r>
  <r>
    <s v="The Widow of Saint-Pierre "/>
    <s v="Patrice Leconte"/>
    <n v="112"/>
    <n v="3058380"/>
    <s v="Drama|Romance"/>
    <x v="3"/>
    <n v="100000000"/>
    <n v="7.3"/>
  </r>
  <r>
    <s v="Chloe "/>
    <s v="Atom Egoyan"/>
    <n v="96"/>
    <n v="3074838"/>
    <s v="Drama|Mystery|Romance|Thriller"/>
    <x v="0"/>
    <n v="11000000"/>
    <n v="6.3"/>
  </r>
  <r>
    <s v="Faithful "/>
    <s v="Paul Mazursky"/>
    <n v="91"/>
    <n v="2104000"/>
    <s v="Comedy|Crime|Drama"/>
    <x v="0"/>
    <n v="13000000"/>
    <n v="5.9"/>
  </r>
  <r>
    <s v="Brothers "/>
    <s v="Jim Sheridan"/>
    <n v="105"/>
    <n v="28501651"/>
    <s v="Drama|Thriller"/>
    <x v="0"/>
    <n v="26000000"/>
    <n v="7.1"/>
  </r>
  <r>
    <s v="Find Me Guilty "/>
    <s v="Sidney Lumet"/>
    <n v="125"/>
    <n v="1172769"/>
    <s v="Biography|Comedy|Crime|Drama"/>
    <x v="0"/>
    <n v="13000000"/>
    <n v="7.1"/>
  </r>
  <r>
    <s v="The Perks of Being a Wallflower "/>
    <s v="Stephen Chbosky"/>
    <n v="102"/>
    <n v="17738570"/>
    <s v="Drama|Romance"/>
    <x v="0"/>
    <n v="13000000"/>
    <n v="8"/>
  </r>
  <r>
    <s v="Excessive Force "/>
    <s v="Jon Hess"/>
    <n v="87"/>
    <n v="1200000"/>
    <s v="Action"/>
    <x v="0"/>
    <n v="3000000"/>
    <n v="5.0999999999999996"/>
  </r>
  <r>
    <s v="Infamous "/>
    <s v="Douglas McGrath"/>
    <n v="118"/>
    <n v="1150403"/>
    <s v="Biography|Crime|Drama"/>
    <x v="0"/>
    <n v="13000000"/>
    <n v="7.1"/>
  </r>
  <r>
    <s v="The Claim "/>
    <s v="Michael Winterbottom"/>
    <n v="115"/>
    <n v="403932"/>
    <s v="Drama|Romance|Western"/>
    <x v="0"/>
    <n v="20000000"/>
    <n v="6.5"/>
  </r>
  <r>
    <s v="The Vatican Tapes "/>
    <s v="Mark Neveldine"/>
    <n v="91"/>
    <n v="1712111"/>
    <s v="Horror|Thriller"/>
    <x v="0"/>
    <n v="8495000"/>
    <n v="4.5"/>
  </r>
  <r>
    <s v="Attack the Block "/>
    <s v="Joe Cornish"/>
    <n v="88"/>
    <n v="1024175"/>
    <s v="Action|Comedy|Sci-Fi|Thriller"/>
    <x v="0"/>
    <n v="13000000"/>
    <n v="6.6"/>
  </r>
  <r>
    <s v="In the Land of Blood and Honey "/>
    <s v="Angelina Jolie Pitt"/>
    <n v="127"/>
    <n v="301305"/>
    <s v="Drama|Romance|War"/>
    <x v="27"/>
    <n v="13000000"/>
    <n v="4.3"/>
  </r>
  <r>
    <s v="The Call "/>
    <s v="Brad Anderson"/>
    <n v="94"/>
    <n v="51872378"/>
    <s v="Crime|Thriller"/>
    <x v="0"/>
    <n v="13000000"/>
    <n v="6.7"/>
  </r>
  <r>
    <s v="Operation Chromite "/>
    <s v="John H. Lee"/>
    <n v="115"/>
    <n v="31662"/>
    <s v="Action|Drama|History|War"/>
    <x v="0"/>
    <n v="12620000"/>
    <n v="6.8"/>
  </r>
  <r>
    <s v="The Crocodile Hunter: Collision Course "/>
    <s v="John Stainton"/>
    <n v="90"/>
    <n v="28399192"/>
    <s v="Action|Adventure|Comedy|Family"/>
    <x v="0"/>
    <n v="13000000"/>
    <n v="5.4"/>
  </r>
  <r>
    <s v="I Love You Phillip Morris "/>
    <s v="Glenn Ficarra"/>
    <n v="102"/>
    <n v="2035566"/>
    <s v="Biography|Comedy|Crime|Drama|Romance"/>
    <x v="0"/>
    <n v="13000000"/>
    <n v="6.6"/>
  </r>
  <r>
    <s v="Quest for Fire "/>
    <s v="Jean-Jacques Annaud"/>
    <n v="100"/>
    <m/>
    <s v="Adventure|Drama|History"/>
    <x v="28"/>
    <n v="12500000"/>
    <n v="7.4"/>
  </r>
  <r>
    <s v="Antwone Fisher "/>
    <s v="Denzel Washington"/>
    <n v="117"/>
    <n v="21078145"/>
    <s v="Biography|Drama"/>
    <x v="0"/>
    <n v="12500000"/>
    <n v="7.3"/>
  </r>
  <r>
    <s v="The Emperor's Club "/>
    <s v="Michael Hoffman"/>
    <n v="109"/>
    <n v="14060950"/>
    <s v="Drama"/>
    <x v="0"/>
    <n v="12500000"/>
    <n v="6.9"/>
  </r>
  <r>
    <s v="True Romance "/>
    <s v="Tony Scott"/>
    <n v="121"/>
    <n v="12281500"/>
    <s v="Action|Crime|Drama|Romance|Thriller"/>
    <x v="0"/>
    <n v="13000000"/>
    <n v="8"/>
  </r>
  <r>
    <s v="Womb "/>
    <s v="Benedek Fliegauf"/>
    <n v="111"/>
    <m/>
    <s v="Drama|Romance|Sci-Fi"/>
    <x v="0"/>
    <n v="3660000"/>
    <n v="6.4"/>
  </r>
  <r>
    <s v="Glengarry Glen Ross "/>
    <s v="James Foley"/>
    <n v="100"/>
    <n v="10725228"/>
    <s v="Crime|Drama|Mystery"/>
    <x v="0"/>
    <n v="12500000"/>
    <n v="7.8"/>
  </r>
  <r>
    <s v="The Killer Inside Me "/>
    <s v="Michael Winterbottom"/>
    <n v="109"/>
    <n v="214966"/>
    <s v="Crime|Drama|Thriller"/>
    <x v="0"/>
    <n v="13000000"/>
    <n v="6.1"/>
  </r>
  <r>
    <s v="Cat People "/>
    <s v="Paul Schrader"/>
    <n v="93"/>
    <m/>
    <s v="Fantasy|Horror|Thriller"/>
    <x v="0"/>
    <n v="18000000"/>
    <n v="6.1"/>
  </r>
  <r>
    <s v="Sorority Row "/>
    <s v="Stewart Hendler"/>
    <n v="101"/>
    <n v="11956207"/>
    <s v="Horror|Mystery"/>
    <x v="0"/>
    <n v="16000000"/>
    <n v="5.0999999999999996"/>
  </r>
  <r>
    <s v="The Prisoner of Zenda "/>
    <s v="John Cromwell"/>
    <n v="101"/>
    <m/>
    <s v="Adventure|Drama|Romance"/>
    <x v="0"/>
    <m/>
    <n v="7.8"/>
  </r>
  <r>
    <s v="Lars and the Real Girl "/>
    <s v="Craig Gillespie"/>
    <n v="106"/>
    <n v="5949693"/>
    <s v="Comedy|Drama|Romance"/>
    <x v="0"/>
    <n v="12000000"/>
    <n v="7.4"/>
  </r>
  <r>
    <s v="The Boy in the Striped Pajamas "/>
    <s v="Mark Herman"/>
    <n v="94"/>
    <n v="9030581"/>
    <s v="Drama|War"/>
    <x v="0"/>
    <n v="12500000"/>
    <n v="7.8"/>
  </r>
  <r>
    <s v="Dancer in the Dark "/>
    <s v="Lars von Trier"/>
    <n v="140"/>
    <n v="4157491"/>
    <s v="Crime|Drama|Musical"/>
    <x v="0"/>
    <n v="12800000"/>
    <n v="8"/>
  </r>
  <r>
    <s v="Oscar and Lucinda "/>
    <s v="Gillian Armstrong"/>
    <n v="132"/>
    <n v="1508689"/>
    <s v="Drama|Romance"/>
    <x v="0"/>
    <n v="16000000"/>
    <n v="6.7"/>
  </r>
  <r>
    <s v="The Funeral "/>
    <s v="Abel Ferrara"/>
    <n v="99"/>
    <n v="1227324"/>
    <s v="Crime|Drama"/>
    <x v="0"/>
    <n v="12500000"/>
    <n v="6.6"/>
  </r>
  <r>
    <s v="Solitary Man "/>
    <s v="Brian Koppelman"/>
    <n v="90"/>
    <n v="4360548"/>
    <s v="Comedy|Drama|Romance"/>
    <x v="0"/>
    <n v="15000000"/>
    <n v="6.4"/>
  </r>
  <r>
    <s v="Machete "/>
    <s v="Ethan Maniquis"/>
    <n v="105"/>
    <n v="26589953"/>
    <s v="Action|Crime|Thriller"/>
    <x v="0"/>
    <n v="10500000"/>
    <n v="6.7"/>
  </r>
  <r>
    <s v="Casino Jack "/>
    <s v="George Hickenlooper"/>
    <n v="108"/>
    <n v="1039869"/>
    <s v="Biography|Comedy|Crime|Drama"/>
    <x v="0"/>
    <n v="15000000"/>
    <n v="6.2"/>
  </r>
  <r>
    <s v="The Land Before Time "/>
    <s v="Don Bluth"/>
    <n v="69"/>
    <n v="48092846"/>
    <s v="Adventure|Animation|Family"/>
    <x v="0"/>
    <n v="12500000"/>
    <n v="7.3"/>
  </r>
  <r>
    <s v="Tae Guk Gi: The Brotherhood of War "/>
    <s v="Je-kyu Kang"/>
    <n v="148"/>
    <n v="1110186"/>
    <s v="Action|Drama|War"/>
    <x v="24"/>
    <n v="12800000"/>
    <n v="8.1"/>
  </r>
  <r>
    <s v="The Perfect Game "/>
    <s v="William Dear"/>
    <n v="118"/>
    <n v="1089445"/>
    <s v="Comedy|Drama|Family|Sport"/>
    <x v="0"/>
    <n v="12500000"/>
    <n v="7"/>
  </r>
  <r>
    <s v="The Exorcist "/>
    <s v="William Friedkin"/>
    <n v="132"/>
    <n v="204565000"/>
    <s v="Horror"/>
    <x v="0"/>
    <n v="8000000"/>
    <n v="8"/>
  </r>
  <r>
    <s v="Jaws "/>
    <s v="Steven Spielberg"/>
    <n v="130"/>
    <n v="260000000"/>
    <s v="Adventure|Drama|Thriller"/>
    <x v="0"/>
    <n v="8000000"/>
    <n v="8"/>
  </r>
  <r>
    <s v="American Pie "/>
    <s v="Paul Weitz"/>
    <n v="95"/>
    <n v="101736215"/>
    <s v="Comedy"/>
    <x v="0"/>
    <n v="11000000"/>
    <n v="7"/>
  </r>
  <r>
    <s v="Ernest &amp; Celestine "/>
    <s v="Stéphane Aubier"/>
    <n v="80"/>
    <n v="71442"/>
    <s v="Animation|Comedy|Crime|Drama|Family"/>
    <x v="3"/>
    <n v="9600000"/>
    <n v="7.9"/>
  </r>
  <r>
    <s v="The Golden Child "/>
    <s v="Michael Ritchie"/>
    <n v="94"/>
    <n v="79817937"/>
    <s v="Action|Adventure|Comedy|Fantasy|Mystery"/>
    <x v="0"/>
    <n v="25000000"/>
    <n v="5.9"/>
  </r>
  <r>
    <s v="Think Like a Man "/>
    <s v="Tim Story"/>
    <n v="122"/>
    <n v="91547205"/>
    <s v="Comedy|Romance"/>
    <x v="0"/>
    <n v="12000000"/>
    <n v="6.6"/>
  </r>
  <r>
    <s v="Barbershop "/>
    <s v="Tim Story"/>
    <n v="102"/>
    <n v="75074950"/>
    <s v="Comedy|Drama"/>
    <x v="0"/>
    <n v="12000000"/>
    <n v="6.3"/>
  </r>
  <r>
    <s v="Star Trek II: The Wrath of Khan "/>
    <s v="Nicholas Meyer"/>
    <n v="116"/>
    <n v="78900000"/>
    <s v="Action|Adventure|Sci-Fi"/>
    <x v="0"/>
    <n v="11000000"/>
    <n v="7.7"/>
  </r>
  <r>
    <s v="Ace Ventura: Pet Detective "/>
    <s v="Tom Shadyac"/>
    <n v="78"/>
    <n v="72217000"/>
    <s v="Comedy"/>
    <x v="0"/>
    <n v="12000000"/>
    <n v="6.9"/>
  </r>
  <r>
    <s v="WarGames "/>
    <s v="John Badham"/>
    <n v="114"/>
    <n v="79568000"/>
    <s v="Sci-Fi|Thriller"/>
    <x v="0"/>
    <n v="12000000"/>
    <n v="7.1"/>
  </r>
  <r>
    <s v="Witness "/>
    <s v="Peter Weir"/>
    <n v="112"/>
    <n v="65500000"/>
    <s v="Crime|Drama|Romance|Thriller"/>
    <x v="0"/>
    <n v="12000000"/>
    <n v="7.4"/>
  </r>
  <r>
    <s v="Act of Valor "/>
    <s v="Mike McCoy"/>
    <n v="110"/>
    <n v="70011073"/>
    <s v="Action|Adventure|Drama|Thriller|War"/>
    <x v="0"/>
    <n v="12000000"/>
    <n v="6.5"/>
  </r>
  <r>
    <s v="Step Up "/>
    <s v="Anne Fletcher"/>
    <n v="104"/>
    <n v="65269010"/>
    <s v="Crime|Drama|Music|Romance"/>
    <x v="0"/>
    <n v="12000000"/>
    <n v="6.5"/>
  </r>
  <r>
    <s v="Beavis and Butt-Head Do America "/>
    <s v="Mike Judge"/>
    <n v="81"/>
    <n v="63071133"/>
    <s v="Adventure|Animation|Comedy|Crime"/>
    <x v="0"/>
    <n v="12000000"/>
    <n v="6.8"/>
  </r>
  <r>
    <s v="Jackie Brown "/>
    <s v="Quentin Tarantino"/>
    <n v="154"/>
    <n v="39647595"/>
    <s v="Crime|Thriller"/>
    <x v="0"/>
    <n v="12000000"/>
    <n v="7.5"/>
  </r>
  <r>
    <s v="Harold &amp; Kumar Escape from Guantanamo Bay "/>
    <s v="Jon Hurwitz"/>
    <n v="102"/>
    <n v="38087366"/>
    <s v="Adventure|Comedy"/>
    <x v="0"/>
    <n v="12000000"/>
    <n v="6.6"/>
  </r>
  <r>
    <s v="Chronicle "/>
    <s v="Josh Trank"/>
    <n v="89"/>
    <n v="64572496"/>
    <s v="Drama|Sci-Fi|Thriller"/>
    <x v="0"/>
    <n v="12000000"/>
    <n v="7.1"/>
  </r>
  <r>
    <s v="Yentl "/>
    <s v="Barbra Streisand"/>
    <n v="132"/>
    <n v="30400000"/>
    <s v="Drama|Musical|Romance"/>
    <x v="0"/>
    <n v="12000000"/>
    <n v="6.6"/>
  </r>
  <r>
    <s v="Time Bandits "/>
    <s v="Terry Gilliam"/>
    <n v="103"/>
    <n v="42365600"/>
    <s v="Adventure|Comedy|Fantasy|Sci-Fi"/>
    <x v="0"/>
    <n v="5000000"/>
    <n v="7"/>
  </r>
  <r>
    <s v="Crossroads "/>
    <s v="Tamra Davis"/>
    <n v="93"/>
    <n v="37188667"/>
    <s v="Comedy|Drama"/>
    <x v="0"/>
    <n v="12000000"/>
    <n v="3.3"/>
  </r>
  <r>
    <s v="Project X "/>
    <s v="Nima Nourizadeh"/>
    <n v="93"/>
    <n v="54724272"/>
    <s v="Comedy|Crime"/>
    <x v="0"/>
    <n v="12000000"/>
    <n v="6.7"/>
  </r>
  <r>
    <s v="Patton "/>
    <s v="Franklin J. Schaffner"/>
    <n v="172"/>
    <m/>
    <s v="Biography|Drama|War"/>
    <x v="0"/>
    <n v="12000000"/>
    <n v="8"/>
  </r>
  <r>
    <s v="One Hour Photo "/>
    <s v="Mark Romanek"/>
    <n v="96"/>
    <n v="31597131"/>
    <s v="Drama|Thriller"/>
    <x v="0"/>
    <n v="12000000"/>
    <n v="6.8"/>
  </r>
  <r>
    <s v="Quarantine "/>
    <s v="John Erick Dowdle"/>
    <n v="89"/>
    <n v="31691811"/>
    <s v="Horror|Sci-Fi|Thriller"/>
    <x v="0"/>
    <n v="12000000"/>
    <n v="6"/>
  </r>
  <r>
    <s v="The Eye "/>
    <s v="David Moreau"/>
    <n v="92"/>
    <n v="31397498"/>
    <s v="Horror|Mystery"/>
    <x v="0"/>
    <n v="12000000"/>
    <n v="5.4"/>
  </r>
  <r>
    <s v="Johnson Family Vacation "/>
    <s v="Christopher Erskin"/>
    <n v="97"/>
    <n v="31179516"/>
    <s v="Comedy"/>
    <x v="0"/>
    <n v="12000000"/>
    <n v="4.3"/>
  </r>
  <r>
    <s v="How High "/>
    <s v="Jesse Dylan"/>
    <n v="93"/>
    <n v="31155435"/>
    <s v="Comedy|Fantasy"/>
    <x v="0"/>
    <n v="12000000"/>
    <n v="6.2"/>
  </r>
  <r>
    <s v="The Muppet Christmas Carol "/>
    <s v="Brian Henson"/>
    <n v="89"/>
    <n v="27281507"/>
    <s v="Comedy|Drama|Family|Fantasy|Musical"/>
    <x v="0"/>
    <n v="12000000"/>
    <n v="7.7"/>
  </r>
  <r>
    <s v="Casino Royale "/>
    <s v="Martin Campbell"/>
    <n v="144"/>
    <n v="167007184"/>
    <s v="Action|Adventure|Thriller"/>
    <x v="0"/>
    <n v="150000000"/>
    <n v="8"/>
  </r>
  <r>
    <s v="Frida "/>
    <s v="Julie Taymor"/>
    <n v="123"/>
    <n v="25776062"/>
    <s v="Biography|Drama|Romance"/>
    <x v="0"/>
    <n v="12000000"/>
    <n v="7.4"/>
  </r>
  <r>
    <s v="Katy Perry: Part of Me "/>
    <s v="Dan Cutforth"/>
    <n v="93"/>
    <n v="25240988"/>
    <s v="Documentary|Music"/>
    <x v="0"/>
    <n v="12000000"/>
    <n v="5.9"/>
  </r>
  <r>
    <s v="The Fault in Our Stars "/>
    <s v="Josh Boone"/>
    <n v="133"/>
    <n v="124868837"/>
    <s v="Drama|Romance"/>
    <x v="0"/>
    <n v="12000000"/>
    <n v="7.8"/>
  </r>
  <r>
    <s v="Rounders "/>
    <s v="John Dahl"/>
    <n v="121"/>
    <n v="22905674"/>
    <s v="Crime|Drama"/>
    <x v="0"/>
    <n v="12000000"/>
    <n v="7.4"/>
  </r>
  <r>
    <s v="Top Five "/>
    <s v="Chris Rock"/>
    <n v="102"/>
    <n v="25277561"/>
    <s v="Comedy|Romance"/>
    <x v="0"/>
    <n v="12000000"/>
    <n v="6.5"/>
  </r>
  <r>
    <s v="Prophecy "/>
    <s v="John Frankenheimer"/>
    <n v="102"/>
    <m/>
    <s v="Horror|Sci-Fi"/>
    <x v="0"/>
    <n v="12000000"/>
    <n v="5.4"/>
  </r>
  <r>
    <s v="Stir of Echoes "/>
    <s v="David Koepp"/>
    <n v="99"/>
    <n v="21133087"/>
    <s v="Horror|Mystery|Thriller"/>
    <x v="0"/>
    <n v="12000000"/>
    <n v="7"/>
  </r>
  <r>
    <s v="Spartacus: War of the Damned             "/>
    <m/>
    <n v="55"/>
    <m/>
    <s v="Action|Adventure|Biography|Drama|History"/>
    <x v="0"/>
    <m/>
    <n v="8.6"/>
  </r>
  <r>
    <s v="Philomena "/>
    <s v="Stephen Frears"/>
    <n v="98"/>
    <n v="37707719"/>
    <s v="Biography|Drama"/>
    <x v="0"/>
    <n v="12000000"/>
    <n v="7.6"/>
  </r>
  <r>
    <s v="The Upside of Anger "/>
    <s v="Mike Binder"/>
    <n v="118"/>
    <n v="18761993"/>
    <s v="Comedy|Drama"/>
    <x v="0"/>
    <n v="9000000"/>
    <n v="6.9"/>
  </r>
  <r>
    <s v="The Boys from Brazil "/>
    <s v="Franklin J. Schaffner"/>
    <n v="125"/>
    <m/>
    <s v="Drama|Thriller"/>
    <x v="0"/>
    <n v="12000000"/>
    <n v="7"/>
  </r>
  <r>
    <s v="Aquamarine "/>
    <s v="Elizabeth Allen Rosenbaum"/>
    <n v="104"/>
    <n v="18595716"/>
    <s v="Comedy|Family|Fantasy|Romance"/>
    <x v="0"/>
    <n v="12000000"/>
    <n v="5.3"/>
  </r>
  <r>
    <s v="Paper Towns "/>
    <s v="Jake Schreier"/>
    <n v="109"/>
    <n v="31990064"/>
    <s v="Drama|Mystery|Romance"/>
    <x v="0"/>
    <n v="12000000"/>
    <n v="6.4"/>
  </r>
  <r>
    <s v="My Baby's Daddy "/>
    <s v="Cheryl Dunye"/>
    <n v="86"/>
    <n v="17321573"/>
    <s v="Comedy"/>
    <x v="0"/>
    <m/>
    <n v="4.5"/>
  </r>
  <r>
    <s v="Nebraska "/>
    <s v="Alexander Payne"/>
    <n v="115"/>
    <n v="17613460"/>
    <s v="Adventure|Comedy|Drama"/>
    <x v="0"/>
    <n v="12000000"/>
    <n v="7.8"/>
  </r>
  <r>
    <s v="Tales from the Crypt: Demon Knight "/>
    <s v="Ernest R. Dickerson"/>
    <n v="92"/>
    <n v="21088568"/>
    <s v="Action|Fantasy|Horror|Thriller"/>
    <x v="0"/>
    <n v="13000000"/>
    <n v="6.7"/>
  </r>
  <r>
    <s v="Max Keeble's Big Move "/>
    <s v="Tim Hill"/>
    <n v="91"/>
    <n v="17292381"/>
    <s v="Comedy|Crime|Family"/>
    <x v="0"/>
    <n v="12000000"/>
    <n v="5.3"/>
  </r>
  <r>
    <s v="Young Adult "/>
    <s v="Jason Reitman"/>
    <n v="94"/>
    <n v="16300302"/>
    <s v="Comedy|Drama"/>
    <x v="0"/>
    <n v="12000000"/>
    <n v="6.3"/>
  </r>
  <r>
    <s v="Crank "/>
    <s v="Mark Neveldine"/>
    <n v="93"/>
    <n v="27829874"/>
    <s v="Action|Crime|Thriller"/>
    <x v="0"/>
    <n v="12000000"/>
    <n v="7"/>
  </r>
  <r>
    <s v="How to Be a Player "/>
    <s v="Lionel C. Martin"/>
    <n v="93"/>
    <n v="13960203"/>
    <s v="Comedy"/>
    <x v="0"/>
    <m/>
    <n v="5.3"/>
  </r>
  <r>
    <s v="Living Out Loud "/>
    <s v="Richard LaGravenese"/>
    <n v="100"/>
    <n v="12902790"/>
    <s v="Comedy|Drama|Romance"/>
    <x v="0"/>
    <n v="12000000"/>
    <n v="6.6"/>
  </r>
  <r>
    <s v="Just Wright "/>
    <s v="Sanaa Hamri"/>
    <n v="100"/>
    <n v="21520719"/>
    <s v="Comedy|Romance|Sport"/>
    <x v="0"/>
    <m/>
    <n v="5.8"/>
  </r>
  <r>
    <s v="Rachel Getting Married "/>
    <s v="Jonathan Demme"/>
    <n v="113"/>
    <n v="12796277"/>
    <s v="Drama|Romance"/>
    <x v="0"/>
    <m/>
    <n v="6.7"/>
  </r>
  <r>
    <s v="The Postman Always Rings Twice "/>
    <s v="Bob Rafelson"/>
    <n v="122"/>
    <m/>
    <s v="Crime|Drama|Romance|Thriller"/>
    <x v="0"/>
    <n v="12000000"/>
    <n v="6.6"/>
  </r>
  <r>
    <s v="Girl with a Pearl Earring "/>
    <s v="Peter Webber"/>
    <n v="100"/>
    <n v="11634362"/>
    <s v="Biography|Drama|Romance"/>
    <x v="0"/>
    <m/>
    <n v="7"/>
  </r>
  <r>
    <s v="Das Boot "/>
    <s v="Wolfgang Petersen"/>
    <n v="293"/>
    <n v="11433134"/>
    <s v="Adventure|Drama|Thriller|War"/>
    <x v="15"/>
    <n v="14000000"/>
    <n v="8.4"/>
  </r>
  <r>
    <s v="Sorority Boys "/>
    <s v="Wallace Wolodarsky"/>
    <n v="93"/>
    <n v="10198766"/>
    <s v="Comedy"/>
    <x v="0"/>
    <n v="12000000"/>
    <n v="5.4"/>
  </r>
  <r>
    <s v="About Time "/>
    <s v="Richard Curtis"/>
    <n v="123"/>
    <n v="15294553"/>
    <s v="Drama|Fantasy|Romance"/>
    <x v="0"/>
    <n v="12000000"/>
    <n v="7.8"/>
  </r>
  <r>
    <s v="House of Flying Daggers "/>
    <s v="Yimou Zhang"/>
    <n v="119"/>
    <n v="11041228"/>
    <s v="Action|Adventure|Drama|Romance"/>
    <x v="4"/>
    <n v="100000000"/>
    <n v="7.6"/>
  </r>
  <r>
    <s v="Arbitrage "/>
    <s v="Nicholas Jarecki"/>
    <n v="107"/>
    <n v="7918283"/>
    <s v="Drama|Thriller"/>
    <x v="0"/>
    <n v="12000000"/>
    <n v="6.6"/>
  </r>
  <r>
    <s v="Project Almanac "/>
    <s v="Dean Israelite"/>
    <n v="106"/>
    <n v="22331028"/>
    <s v="Sci-Fi|Thriller"/>
    <x v="0"/>
    <n v="12000000"/>
    <n v="6.4"/>
  </r>
  <r>
    <s v="Cadillac Records "/>
    <s v="Darnell Martin"/>
    <n v="109"/>
    <n v="8134217"/>
    <s v="Biography|Drama|Music"/>
    <x v="0"/>
    <n v="12000000"/>
    <n v="7"/>
  </r>
  <r>
    <s v="Screwed "/>
    <s v="Scott Alexander"/>
    <n v="81"/>
    <n v="6982680"/>
    <s v="Comedy|Crime"/>
    <x v="0"/>
    <n v="10000000"/>
    <n v="5.7"/>
  </r>
  <r>
    <s v="Fortress "/>
    <s v="Stuart Gordon"/>
    <n v="95"/>
    <n v="6739141"/>
    <s v="Action|Crime|Sci-Fi|Thriller"/>
    <x v="0"/>
    <n v="8000000"/>
    <n v="5.9"/>
  </r>
  <r>
    <s v="For Your Consideration "/>
    <s v="Christopher Guest"/>
    <n v="86"/>
    <n v="5542025"/>
    <s v="Comedy"/>
    <x v="0"/>
    <n v="12000000"/>
    <n v="6.3"/>
  </r>
  <r>
    <s v="Celebrity "/>
    <s v="Woody Allen"/>
    <n v="113"/>
    <n v="5032496"/>
    <s v="Comedy|Drama"/>
    <x v="0"/>
    <n v="12000000"/>
    <n v="6.3"/>
  </r>
  <r>
    <s v="Running with Scissors "/>
    <s v="Ryan Murphy"/>
    <n v="122"/>
    <n v="6754898"/>
    <s v="Comedy|Drama"/>
    <x v="0"/>
    <n v="12000000"/>
    <n v="6.2"/>
  </r>
  <r>
    <s v="From Justin to Kelly "/>
    <s v="Robert Iscove"/>
    <n v="90"/>
    <n v="4922166"/>
    <s v="Comedy|Musical|Romance"/>
    <x v="0"/>
    <n v="12000000"/>
    <n v="2.1"/>
  </r>
  <r>
    <s v="Girl 6 "/>
    <s v="Spike Lee"/>
    <n v="108"/>
    <n v="4903000"/>
    <s v="Comedy|Drama"/>
    <x v="0"/>
    <n v="12000000"/>
    <n v="5"/>
  </r>
  <r>
    <s v="In the Cut "/>
    <s v="Jane Campion"/>
    <n v="113"/>
    <n v="4717455"/>
    <s v="Mystery|Thriller"/>
    <x v="0"/>
    <n v="12000000"/>
    <n v="5.3"/>
  </r>
  <r>
    <s v="Two Lovers "/>
    <s v="James Gray"/>
    <n v="110"/>
    <n v="3148482"/>
    <s v="Drama|Romance"/>
    <x v="0"/>
    <n v="12000000"/>
    <n v="7.1"/>
  </r>
  <r>
    <s v="Last Orders "/>
    <s v="Fred Schepisi"/>
    <n v="109"/>
    <n v="2326407"/>
    <s v="Drama"/>
    <x v="0"/>
    <n v="12000000"/>
    <n v="7"/>
  </r>
  <r>
    <s v="The Host "/>
    <s v="Joon-ho Bong"/>
    <n v="110"/>
    <n v="2201412"/>
    <s v="Comedy|Drama|Horror|Sci-Fi"/>
    <x v="24"/>
    <n v="12215500000"/>
    <n v="7"/>
  </r>
  <r>
    <s v="The Pursuit of D.B. Cooper "/>
    <s v="Roger Spottiswoode"/>
    <n v="100"/>
    <m/>
    <s v="Adventure|Crime|Thriller"/>
    <x v="0"/>
    <n v="12000000"/>
    <n v="5.7"/>
  </r>
  <r>
    <s v="Ravenous "/>
    <s v="Antonia Bird"/>
    <n v="101"/>
    <n v="2060953"/>
    <s v="Fantasy|Horror|Thriller"/>
    <x v="0"/>
    <n v="12000000"/>
    <n v="7.1"/>
  </r>
  <r>
    <s v="Charlie Bartlett "/>
    <s v="Jon Poll"/>
    <n v="97"/>
    <n v="3950294"/>
    <s v="Comedy|Drama|Romance"/>
    <x v="0"/>
    <n v="12000000"/>
    <n v="7"/>
  </r>
  <r>
    <s v="The Great Beauty "/>
    <s v="Paolo Sorrentino"/>
    <n v="172"/>
    <n v="2835886"/>
    <s v="Drama"/>
    <x v="17"/>
    <n v="9200000"/>
    <n v="7.7"/>
  </r>
  <r>
    <s v="The Dangerous Lives of Altar Boys "/>
    <s v="Peter Care"/>
    <n v="104"/>
    <n v="1779284"/>
    <s v="Comedy|Drama"/>
    <x v="0"/>
    <n v="12000000"/>
    <n v="7.1"/>
  </r>
  <r>
    <s v="Stoker "/>
    <s v="Chan-wook Park"/>
    <n v="99"/>
    <n v="1702277"/>
    <s v="Drama|Thriller"/>
    <x v="0"/>
    <n v="12000000"/>
    <n v="6.8"/>
  </r>
  <r>
    <s v="2046 "/>
    <s v="Kar-Wai Wong"/>
    <n v="129"/>
    <n v="261481"/>
    <s v="Drama|Romance|Sci-Fi"/>
    <x v="13"/>
    <n v="12000000"/>
    <n v="7.5"/>
  </r>
  <r>
    <s v="Married Life "/>
    <s v="Ira Sachs"/>
    <n v="91"/>
    <n v="1506998"/>
    <s v="Crime|Drama|Romance"/>
    <x v="0"/>
    <n v="12000000"/>
    <n v="6.3"/>
  </r>
  <r>
    <s v="Duma "/>
    <s v="Carroll Ballard"/>
    <n v="100"/>
    <n v="860002"/>
    <s v="Adventure|Drama|Family"/>
    <x v="0"/>
    <n v="12000000"/>
    <n v="7.3"/>
  </r>
  <r>
    <s v="Ondine "/>
    <s v="Neil Jordan"/>
    <n v="111"/>
    <n v="548934"/>
    <s v="Drama|Mystery|Romance"/>
    <x v="0"/>
    <n v="12000000"/>
    <n v="6.8"/>
  </r>
  <r>
    <s v="Brother "/>
    <s v="Takeshi Kitano"/>
    <n v="114"/>
    <n v="447750"/>
    <s v="Crime|Drama|Thriller"/>
    <x v="0"/>
    <n v="10000000"/>
    <n v="7.2"/>
  </r>
  <r>
    <s v="Welcome to Collinwood "/>
    <s v="Anthony Russo"/>
    <n v="86"/>
    <n v="333976"/>
    <s v="Comedy|Crime"/>
    <x v="0"/>
    <n v="12000000"/>
    <n v="6.4"/>
  </r>
  <r>
    <s v="Critical Care "/>
    <s v="Sidney Lumet"/>
    <n v="107"/>
    <n v="141853"/>
    <s v="Comedy|Drama"/>
    <x v="0"/>
    <n v="12000000"/>
    <n v="6"/>
  </r>
  <r>
    <s v="The Life Before Her Eyes "/>
    <s v="Vadim Perelman"/>
    <n v="90"/>
    <n v="303439"/>
    <s v="Drama|Mystery|Thriller"/>
    <x v="0"/>
    <n v="8000000"/>
    <n v="6.4"/>
  </r>
  <r>
    <s v="Darling Companion "/>
    <s v="Lawrence Kasdan"/>
    <n v="103"/>
    <n v="793352"/>
    <s v="Comedy|Drama|Romance"/>
    <x v="0"/>
    <m/>
    <n v="5.0999999999999996"/>
  </r>
  <r>
    <s v="Trade "/>
    <s v="Marco Kreuzpaintner"/>
    <n v="120"/>
    <n v="214202"/>
    <s v="Crime|Drama|Thriller"/>
    <x v="0"/>
    <n v="12000000"/>
    <n v="7.5"/>
  </r>
  <r>
    <s v="Fateless "/>
    <s v="Lajos Koltai"/>
    <n v="134"/>
    <n v="195888"/>
    <s v="Drama|Romance|War"/>
    <x v="29"/>
    <n v="2500000000"/>
    <n v="7.1"/>
  </r>
  <r>
    <s v="Breakfast of Champions "/>
    <s v="Alan Rudolph"/>
    <n v="110"/>
    <n v="175370"/>
    <s v="Comedy"/>
    <x v="0"/>
    <n v="12000000"/>
    <n v="4.5999999999999996"/>
  </r>
  <r>
    <s v="A Woman, a Gun and a Noodle Shop "/>
    <s v="Yimou Zhang"/>
    <n v="95"/>
    <n v="190666"/>
    <s v="Comedy|Drama"/>
    <x v="4"/>
    <m/>
    <n v="5.7"/>
  </r>
  <r>
    <s v="Cypher "/>
    <s v="Vincenzo Natali"/>
    <n v="95"/>
    <m/>
    <s v="Mystery|Romance|Sci-Fi|Thriller"/>
    <x v="0"/>
    <n v="7500000"/>
    <n v="6.8"/>
  </r>
  <r>
    <s v="City of Life and Death "/>
    <s v="Chuan Lu"/>
    <n v="132"/>
    <n v="119922"/>
    <s v="Drama|History|War"/>
    <x v="4"/>
    <n v="12000000"/>
    <n v="7.7"/>
  </r>
  <r>
    <s v="Home "/>
    <s v="Tim Johnson"/>
    <n v="94"/>
    <n v="177343675"/>
    <s v="Adventure|Animation|Comedy|Family|Fantasy|Sci-Fi"/>
    <x v="0"/>
    <n v="135000000"/>
    <n v="6.7"/>
  </r>
  <r>
    <s v="Legend of Kung Fu Rabbit "/>
    <s v="Lijun Sun"/>
    <n v="89"/>
    <m/>
    <s v="Action|Adventure|Animation|Comedy|Family"/>
    <x v="4"/>
    <m/>
    <n v="3.2"/>
  </r>
  <r>
    <s v="Space Battleship Yamato "/>
    <s v="Takashi Yamazaki"/>
    <n v="138"/>
    <m/>
    <s v="Action|Adventure|Drama|Sci-Fi"/>
    <x v="2"/>
    <n v="12000000"/>
    <n v="6.1"/>
  </r>
  <r>
    <s v="5 Days of War "/>
    <s v="Renny Harlin"/>
    <n v="113"/>
    <n v="17149"/>
    <s v="Action|Drama|War"/>
    <x v="0"/>
    <n v="20000000"/>
    <n v="5.6"/>
  </r>
  <r>
    <s v="Triangle "/>
    <s v="Christopher Smith"/>
    <n v="99"/>
    <m/>
    <s v="Fantasy|Mystery|Thriller"/>
    <x v="0"/>
    <n v="12000000"/>
    <n v="6.9"/>
  </r>
  <r>
    <s v="10 Days in a Madhouse "/>
    <s v="Timothy Hines"/>
    <n v="111"/>
    <n v="14616"/>
    <s v="Drama"/>
    <x v="0"/>
    <n v="12000000"/>
    <n v="7.5"/>
  </r>
  <r>
    <s v="Heaven Is for Real "/>
    <s v="Randall Wallace"/>
    <n v="99"/>
    <n v="91443253"/>
    <s v="Biography|Drama"/>
    <x v="0"/>
    <n v="12000000"/>
    <n v="5.8"/>
  </r>
  <r>
    <s v="Snatch "/>
    <s v="Guy Ritchie"/>
    <n v="104"/>
    <n v="30093107"/>
    <s v="Comedy|Crime"/>
    <x v="0"/>
    <n v="6000000"/>
    <n v="8.3000000000000007"/>
  </r>
  <r>
    <s v="Dancin' It's On "/>
    <s v="David Winters"/>
    <n v="89"/>
    <m/>
    <s v="Family|Musical"/>
    <x v="0"/>
    <n v="12000000"/>
    <n v="2.8"/>
  </r>
  <r>
    <s v="Pet Sematary "/>
    <s v="Mary Lambert"/>
    <n v="103"/>
    <n v="57469179"/>
    <s v="Fantasy|Horror"/>
    <x v="0"/>
    <n v="11500000"/>
    <n v="6.6"/>
  </r>
  <r>
    <s v="Madadayo "/>
    <s v="Akira Kurosawa"/>
    <n v="134"/>
    <n v="48856"/>
    <s v="Drama"/>
    <x v="2"/>
    <n v="11900000"/>
    <n v="7.5"/>
  </r>
  <r>
    <s v="The Cry of the Owl "/>
    <s v="Jamie Thraves"/>
    <n v="100"/>
    <m/>
    <s v="Drama|Thriller"/>
    <x v="0"/>
    <n v="11500000"/>
    <n v="6"/>
  </r>
  <r>
    <s v="A Tale of Three Cities "/>
    <s v="Mabel Cheung"/>
    <n v="130"/>
    <m/>
    <s v="Drama"/>
    <x v="21"/>
    <n v="12000000"/>
    <n v="6.2"/>
  </r>
  <r>
    <s v="Gremlins "/>
    <s v="Joe Dante"/>
    <n v="106"/>
    <n v="148170000"/>
    <s v="Comedy|Fantasy|Horror"/>
    <x v="0"/>
    <n v="11000000"/>
    <n v="7.2"/>
  </r>
  <r>
    <s v="Star Wars: Episode IV - A New Hope "/>
    <s v="George Lucas"/>
    <n v="125"/>
    <n v="460935665"/>
    <s v="Action|Adventure|Fantasy|Sci-Fi"/>
    <x v="0"/>
    <n v="11000000"/>
    <n v="8.6999999999999993"/>
  </r>
  <r>
    <s v="Dirty Grandpa "/>
    <s v="Dan Mazer"/>
    <n v="109"/>
    <n v="35537564"/>
    <s v="Comedy"/>
    <x v="0"/>
    <n v="11500000"/>
    <n v="6"/>
  </r>
  <r>
    <s v="Doctor Zhivago "/>
    <s v="David Lean"/>
    <n v="200"/>
    <n v="111722000"/>
    <s v="Drama|Romance|War"/>
    <x v="0"/>
    <n v="11000000"/>
    <n v="8"/>
  </r>
  <r>
    <s v="Trash "/>
    <s v="Stephen Daldry"/>
    <n v="114"/>
    <n v="10230"/>
    <s v="Adventure|Crime|Drama|Mystery|Thriller"/>
    <x v="30"/>
    <m/>
    <n v="7.2"/>
  </r>
  <r>
    <s v="High School Musical 3: Senior Year "/>
    <s v="Kenny Ortega"/>
    <n v="112"/>
    <n v="90556401"/>
    <s v="Comedy|Drama|Family|Music|Musical|Romance"/>
    <x v="0"/>
    <n v="11000000"/>
    <n v="4.5"/>
  </r>
  <r>
    <s v="The Fighter "/>
    <s v="David O. Russell"/>
    <n v="116"/>
    <n v="93571803"/>
    <s v="Biography|Drama|Sport"/>
    <x v="0"/>
    <n v="25000000"/>
    <n v="7.9"/>
  </r>
  <r>
    <s v="Jackass Number Two "/>
    <s v="Jeff Tremaine"/>
    <n v="92"/>
    <n v="72755517"/>
    <s v="Action|Comedy|Documentary"/>
    <x v="0"/>
    <m/>
    <n v="7.1"/>
  </r>
  <r>
    <s v="My Cousin Vinny "/>
    <s v="Jonathan Lynn"/>
    <n v="120"/>
    <n v="52929168"/>
    <s v="Comedy|Crime"/>
    <x v="0"/>
    <n v="11000000"/>
    <n v="7.5"/>
  </r>
  <r>
    <s v="If I Stay "/>
    <s v="R.J. Cutler"/>
    <n v="107"/>
    <n v="50461335"/>
    <s v="Drama|Fantasy|Music|Romance"/>
    <x v="0"/>
    <n v="11000000"/>
    <n v="6.8"/>
  </r>
  <r>
    <s v="Drive Hard "/>
    <s v="Brian Trenchard-Smith"/>
    <n v="92"/>
    <m/>
    <s v="Action|Comedy|Crime"/>
    <x v="0"/>
    <n v="12000000"/>
    <n v="4.3"/>
  </r>
  <r>
    <s v="Major League "/>
    <s v="David S. Ward"/>
    <n v="107"/>
    <n v="49797148"/>
    <s v="Comedy|Sport"/>
    <x v="0"/>
    <n v="11000000"/>
    <n v="7.2"/>
  </r>
  <r>
    <s v="St. Trinian's "/>
    <s v="Oliver Parker"/>
    <n v="100"/>
    <m/>
    <s v="Comedy"/>
    <x v="0"/>
    <n v="13500000"/>
    <n v="5.8"/>
  </r>
  <r>
    <s v="Phone Booth "/>
    <s v="Joel Schumacher"/>
    <n v="81"/>
    <n v="46563158"/>
    <s v="Crime|Thriller"/>
    <x v="0"/>
    <n v="13000000"/>
    <n v="7.1"/>
  </r>
  <r>
    <s v="A Walk to Remember "/>
    <s v="Adam Shankman"/>
    <n v="101"/>
    <n v="41227069"/>
    <s v="Drama|Romance"/>
    <x v="0"/>
    <n v="11000000"/>
    <n v="7.4"/>
  </r>
  <r>
    <s v="Dead Man Walking "/>
    <s v="Tim Robbins"/>
    <n v="122"/>
    <n v="39025000"/>
    <s v="Crime|Drama"/>
    <x v="0"/>
    <n v="11000000"/>
    <n v="7.6"/>
  </r>
  <r>
    <s v="Cruel Intentions "/>
    <s v="Roger Kumble"/>
    <n v="97"/>
    <n v="38201895"/>
    <s v="Drama|Romance"/>
    <x v="0"/>
    <n v="10500000"/>
    <n v="6.9"/>
  </r>
  <r>
    <s v="Saw VI "/>
    <s v="Kevin Greutert"/>
    <n v="92"/>
    <n v="27669413"/>
    <s v="Horror|Mystery"/>
    <x v="0"/>
    <n v="11000000"/>
    <n v="6"/>
  </r>
  <r>
    <s v="History of the World: Part I "/>
    <s v="Mel Brooks"/>
    <n v="92"/>
    <m/>
    <s v="Comedy"/>
    <x v="0"/>
    <n v="11000000"/>
    <n v="6.9"/>
  </r>
  <r>
    <s v="The Secret Life of Bees "/>
    <s v="Gina Prince-Bythewood"/>
    <n v="110"/>
    <n v="37766350"/>
    <s v="Drama"/>
    <x v="0"/>
    <n v="11000000"/>
    <n v="7.3"/>
  </r>
  <r>
    <s v="Corky Romano "/>
    <s v="Rob Pritts"/>
    <n v="86"/>
    <n v="23978402"/>
    <s v="Comedy|Crime"/>
    <x v="0"/>
    <n v="11000000"/>
    <n v="4.5999999999999996"/>
  </r>
  <r>
    <s v="Raising Cain "/>
    <s v="Brian De Palma"/>
    <n v="91"/>
    <n v="21370057"/>
    <s v="Crime|Drama|Thriller"/>
    <x v="0"/>
    <n v="12000000"/>
    <n v="6"/>
  </r>
  <r>
    <s v="F.I.S.T. "/>
    <s v="Norman Jewison"/>
    <n v="145"/>
    <m/>
    <s v="Drama"/>
    <x v="0"/>
    <n v="11000000"/>
    <n v="6.4"/>
  </r>
  <r>
    <s v="Invaders from Mars "/>
    <s v="Tobe Hooper"/>
    <n v="100"/>
    <n v="4884663"/>
    <s v="Horror|Sci-Fi"/>
    <x v="0"/>
    <n v="12000000"/>
    <n v="5.5"/>
  </r>
  <r>
    <s v="Brooklyn "/>
    <s v="John Crowley"/>
    <n v="111"/>
    <n v="38317535"/>
    <s v="Drama|Romance"/>
    <x v="0"/>
    <n v="11000000"/>
    <n v="7.5"/>
  </r>
  <r>
    <s v="Barry Lyndon "/>
    <s v="Stanley Kubrick"/>
    <n v="184"/>
    <m/>
    <s v="Adventure|Drama|History|War"/>
    <x v="0"/>
    <n v="11000000"/>
    <n v="8.1"/>
  </r>
  <r>
    <s v="Out Cold "/>
    <s v="Brendan Malloy"/>
    <n v="89"/>
    <n v="13903262"/>
    <s v="Comedy|Sport"/>
    <x v="0"/>
    <n v="11000000"/>
    <n v="6.3"/>
  </r>
  <r>
    <s v="The Ladies Man "/>
    <s v="Reginald Hudlin"/>
    <n v="84"/>
    <n v="13592872"/>
    <s v="Comedy"/>
    <x v="0"/>
    <n v="11000000"/>
    <n v="5.0999999999999996"/>
  </r>
  <r>
    <s v="Quartet "/>
    <s v="Dustin Hoffman"/>
    <n v="98"/>
    <n v="18381787"/>
    <s v="Comedy|Drama"/>
    <x v="0"/>
    <n v="11000000"/>
    <n v="6.8"/>
  </r>
  <r>
    <s v="Tomcats "/>
    <s v="Gregory Poirier"/>
    <n v="95"/>
    <n v="13558739"/>
    <s v="Comedy"/>
    <x v="0"/>
    <n v="11000000"/>
    <n v="5.3"/>
  </r>
  <r>
    <s v="Frailty "/>
    <s v="Bill Paxton"/>
    <n v="100"/>
    <n v="13103828"/>
    <s v="Crime|Drama|Thriller"/>
    <x v="0"/>
    <n v="11000000"/>
    <n v="7.3"/>
  </r>
  <r>
    <s v="Woman in Gold "/>
    <s v="Simon Curtis"/>
    <n v="109"/>
    <n v="33305037"/>
    <s v="Biography|Drama|History"/>
    <x v="0"/>
    <n v="11000000"/>
    <n v="7.3"/>
  </r>
  <r>
    <s v="Kinsey "/>
    <s v="Bill Condon"/>
    <n v="118"/>
    <n v="10214647"/>
    <s v="Biography|Drama"/>
    <x v="0"/>
    <n v="11000000"/>
    <n v="7.1"/>
  </r>
  <r>
    <s v="Army of Darkness "/>
    <s v="Sam Raimi"/>
    <n v="88"/>
    <n v="11501093"/>
    <s v="Comedy|Fantasy|Horror"/>
    <x v="0"/>
    <n v="13000000"/>
    <n v="7.6"/>
  </r>
  <r>
    <s v="Slackers "/>
    <s v="Dewey Nicks"/>
    <n v="86"/>
    <n v="4814244"/>
    <s v="Comedy|Romance"/>
    <x v="0"/>
    <n v="11000000"/>
    <n v="5.3"/>
  </r>
  <r>
    <s v="What's Eating Gilbert Grape "/>
    <s v="Lasse Hallström"/>
    <n v="118"/>
    <n v="9170214"/>
    <s v="Drama|Romance"/>
    <x v="0"/>
    <n v="11000000"/>
    <n v="7.8"/>
  </r>
  <r>
    <s v="The Visual Bible: The Gospel of John "/>
    <s v="Philip Saville"/>
    <n v="125"/>
    <n v="4068087"/>
    <s v="Biography|Drama|History"/>
    <x v="0"/>
    <n v="17000000"/>
    <n v="7.7"/>
  </r>
  <r>
    <s v="Vera Drake "/>
    <s v="Mike Leigh"/>
    <n v="125"/>
    <n v="3753806"/>
    <s v="Crime|Drama"/>
    <x v="0"/>
    <n v="11000000"/>
    <n v="7.7"/>
  </r>
  <r>
    <s v="The Guru "/>
    <s v="Daisy von Scherler Mayer"/>
    <n v="94"/>
    <n v="3034181"/>
    <s v="Comedy|Music|Romance"/>
    <x v="0"/>
    <n v="11000000"/>
    <n v="5.4"/>
  </r>
  <r>
    <s v="The Perez Family "/>
    <s v="Mira Nair"/>
    <n v="113"/>
    <n v="2832826"/>
    <s v="Comedy|Drama|Romance"/>
    <x v="0"/>
    <n v="11000000"/>
    <n v="6.2"/>
  </r>
  <r>
    <s v="Inside Llewyn Davis "/>
    <s v="Ethan Coen"/>
    <n v="104"/>
    <n v="13214255"/>
    <s v="Drama|Music"/>
    <x v="0"/>
    <n v="11000000"/>
    <n v="7.4"/>
  </r>
  <r>
    <s v="O "/>
    <s v="Tim Blake Nelson"/>
    <n v="95"/>
    <n v="16017403"/>
    <s v="Drama|Romance|Thriller"/>
    <x v="0"/>
    <n v="5000000"/>
    <n v="6.2"/>
  </r>
  <r>
    <s v="Return to the Blue Lagoon "/>
    <s v="William A. Graham"/>
    <n v="102"/>
    <n v="2807854"/>
    <s v="Adventure|Drama|Romance"/>
    <x v="0"/>
    <n v="11000000"/>
    <n v="5.0999999999999996"/>
  </r>
  <r>
    <s v="The Molly Maguires "/>
    <s v="Martin Ritt"/>
    <n v="124"/>
    <m/>
    <s v="Drama|History"/>
    <x v="0"/>
    <n v="11000000"/>
    <n v="6.9"/>
  </r>
  <r>
    <s v="Romance &amp; Cigarettes "/>
    <s v="John Turturro"/>
    <n v="105"/>
    <n v="540085"/>
    <s v="Comedy|Musical|Romance"/>
    <x v="0"/>
    <m/>
    <n v="6.3"/>
  </r>
  <r>
    <s v="Copying Beethoven "/>
    <s v="Agnieszka Holland"/>
    <n v="104"/>
    <n v="352786"/>
    <s v="Biography|Drama|Music"/>
    <x v="0"/>
    <n v="11000000"/>
    <n v="6.8"/>
  </r>
  <r>
    <s v="Poltergeist "/>
    <s v="Tobe Hooper"/>
    <n v="120"/>
    <n v="76600000"/>
    <s v="Fantasy|Horror"/>
    <x v="0"/>
    <n v="10700000"/>
    <n v="7.4"/>
  </r>
  <r>
    <s v="Brighton Rock "/>
    <s v="Rowan Joffe"/>
    <n v="111"/>
    <m/>
    <s v="Crime|Drama|Thriller"/>
    <x v="0"/>
    <n v="12000000"/>
    <n v="5.7"/>
  </r>
  <r>
    <s v="Saw V "/>
    <s v="David Hackl"/>
    <n v="95"/>
    <n v="56729973"/>
    <s v="Horror|Mystery"/>
    <x v="0"/>
    <n v="10800000"/>
    <n v="5.8"/>
  </r>
  <r>
    <s v="Machine Gun McCain "/>
    <s v="Giuliano Montaldo"/>
    <n v="96"/>
    <m/>
    <s v="Crime|Drama|Thriller"/>
    <x v="0"/>
    <m/>
    <n v="6.2"/>
  </r>
  <r>
    <s v="LOL "/>
    <s v="Lisa Azuelos"/>
    <n v="97"/>
    <m/>
    <s v="Comedy|Drama|Romance"/>
    <x v="0"/>
    <n v="11000000"/>
    <n v="4.3"/>
  </r>
  <r>
    <s v="Jindabyne "/>
    <s v="Ray Lawrence"/>
    <n v="118"/>
    <n v="399879"/>
    <s v="Crime|Drama|Mystery|Thriller"/>
    <x v="0"/>
    <n v="15000000"/>
    <n v="6.4"/>
  </r>
  <r>
    <s v="Kabhi Alvida Naa Kehna "/>
    <s v="Karan Johar"/>
    <n v="193"/>
    <n v="3275443"/>
    <s v="Drama"/>
    <x v="8"/>
    <n v="700000000"/>
    <n v="6"/>
  </r>
  <r>
    <s v="An Ideal Husband "/>
    <s v="Oliver Parker"/>
    <n v="97"/>
    <n v="18535191"/>
    <s v="Comedy|Romance"/>
    <x v="0"/>
    <n v="14000000"/>
    <n v="6.9"/>
  </r>
  <r>
    <s v="The Last Days on Mars "/>
    <s v="Ruairi Robinson"/>
    <n v="98"/>
    <n v="23838"/>
    <s v="Horror|Sci-Fi|Thriller"/>
    <x v="0"/>
    <n v="7000000"/>
    <n v="5.5"/>
  </r>
  <r>
    <s v="Darkness "/>
    <s v="Jaume Balagueró"/>
    <n v="103"/>
    <n v="22160085"/>
    <s v="Horror"/>
    <x v="0"/>
    <n v="10600000"/>
    <n v="5.4"/>
  </r>
  <r>
    <s v="2001: A Space Odyssey "/>
    <s v="Stanley Kubrick"/>
    <n v="161"/>
    <n v="56715371"/>
    <s v="Adventure|Mystery|Sci-Fi"/>
    <x v="0"/>
    <n v="12000000"/>
    <n v="8.3000000000000007"/>
  </r>
  <r>
    <s v="E.T. the Extra-Terrestrial "/>
    <s v="Steven Spielberg"/>
    <n v="120"/>
    <n v="434949459"/>
    <s v="Family|Sci-Fi"/>
    <x v="0"/>
    <n v="10500000"/>
    <n v="7.9"/>
  </r>
  <r>
    <s v="In the Land of Women "/>
    <s v="Jon Kasdan"/>
    <n v="97"/>
    <n v="11043445"/>
    <s v="Comedy|Drama|Romance"/>
    <x v="0"/>
    <n v="10000000"/>
    <n v="6.5"/>
  </r>
  <r>
    <s v="The Blue Butterfly "/>
    <s v="Léa Pool"/>
    <n v="97"/>
    <m/>
    <s v="Adventure|Drama"/>
    <x v="0"/>
    <n v="12500000"/>
    <n v="6.3"/>
  </r>
  <r>
    <s v="There Goes My Baby "/>
    <s v="Floyd Mutrux"/>
    <n v="99"/>
    <n v="125169"/>
    <s v="Comedy|Drama"/>
    <x v="0"/>
    <n v="10500000"/>
    <n v="6.4"/>
  </r>
  <r>
    <s v="Lovesick             "/>
    <m/>
    <n v="24"/>
    <m/>
    <s v="Comedy"/>
    <x v="0"/>
    <m/>
    <n v="7.9"/>
  </r>
  <r>
    <s v="Housefull "/>
    <s v="Sajid Khan"/>
    <n v="144"/>
    <n v="1165104"/>
    <s v="Comedy"/>
    <x v="8"/>
    <m/>
    <n v="5.3"/>
  </r>
  <r>
    <s v="September Dawn "/>
    <s v="Christopher Cain"/>
    <n v="111"/>
    <n v="1066555"/>
    <s v="Drama|History|Romance|Western"/>
    <x v="1"/>
    <n v="11000000"/>
    <n v="5.8"/>
  </r>
  <r>
    <s v="For Greater Glory: The True Story of Cristiada "/>
    <s v="Dean Wright"/>
    <n v="145"/>
    <n v="5669081"/>
    <s v="Drama|History|War"/>
    <x v="6"/>
    <n v="10818775"/>
    <n v="6.6"/>
  </r>
  <r>
    <s v="La Famille Bélier "/>
    <s v="Eric Lartigau"/>
    <n v="106"/>
    <m/>
    <s v="Comedy|Drama|Music"/>
    <x v="3"/>
    <n v="11000000"/>
    <n v="7.4"/>
  </r>
  <r>
    <s v="Good Will Hunting "/>
    <s v="Gus Van Sant"/>
    <n v="126"/>
    <n v="138339411"/>
    <s v="Drama"/>
    <x v="0"/>
    <n v="10000000"/>
    <n v="8.3000000000000007"/>
  </r>
  <r>
    <s v="Misconduct "/>
    <s v="Shintaro Shimosawa"/>
    <n v="106"/>
    <m/>
    <s v="Drama|Thriller"/>
    <x v="0"/>
    <n v="11000000"/>
    <n v="5.3"/>
  </r>
  <r>
    <s v="Saw III "/>
    <s v="Darren Lynn Bousman"/>
    <n v="121"/>
    <n v="80150343"/>
    <s v="Horror|Mystery"/>
    <x v="0"/>
    <n v="10000000"/>
    <n v="6.2"/>
  </r>
  <r>
    <s v="Stripes "/>
    <s v="Ivan Reitman"/>
    <n v="117"/>
    <n v="85300000"/>
    <s v="Action|Comedy|War"/>
    <x v="0"/>
    <n v="10000000"/>
    <n v="6.9"/>
  </r>
  <r>
    <s v="Bring It On "/>
    <s v="Peyton Reed"/>
    <n v="98"/>
    <n v="68353550"/>
    <s v="Comedy|Sport"/>
    <x v="0"/>
    <n v="10000000"/>
    <n v="5.9"/>
  </r>
  <r>
    <s v="The Purge: Election Year "/>
    <s v="James DeMonaco"/>
    <n v="109"/>
    <n v="78845130"/>
    <s v="Action|Horror|Sci-Fi|Thriller"/>
    <x v="0"/>
    <n v="10000000"/>
    <n v="6.1"/>
  </r>
  <r>
    <s v="She's All That "/>
    <s v="Robert Iscove"/>
    <n v="95"/>
    <n v="63319509"/>
    <s v="Comedy|Romance"/>
    <x v="0"/>
    <n v="10000000"/>
    <n v="5.8"/>
  </r>
  <r>
    <s v="Precious "/>
    <s v="Lee Daniels"/>
    <n v="109"/>
    <n v="47536959"/>
    <s v="Drama"/>
    <x v="0"/>
    <n v="10000000"/>
    <n v="7.3"/>
  </r>
  <r>
    <s v="Saw IV "/>
    <s v="Darren Lynn Bousman"/>
    <n v="96"/>
    <n v="63270259"/>
    <s v="Horror|Mystery"/>
    <x v="0"/>
    <n v="10000000"/>
    <n v="5.9"/>
  </r>
  <r>
    <s v="White Noise "/>
    <s v="Geoffrey Sax"/>
    <n v="101"/>
    <n v="55865715"/>
    <s v="Drama|Horror|Mystery|Thriller"/>
    <x v="0"/>
    <n v="10000000"/>
    <n v="5.5"/>
  </r>
  <r>
    <s v="Madea's Family Reunion "/>
    <s v="Tyler Perry"/>
    <n v="107"/>
    <n v="63231524"/>
    <s v="Comedy|Drama|Romance"/>
    <x v="0"/>
    <n v="6000000"/>
    <n v="5"/>
  </r>
  <r>
    <s v="The Color of Money "/>
    <s v="Martin Scorsese"/>
    <n v="119"/>
    <n v="52293982"/>
    <s v="Drama|Sport"/>
    <x v="0"/>
    <n v="13800000"/>
    <n v="7"/>
  </r>
  <r>
    <s v="The Longest Day "/>
    <s v="Ken Annakin"/>
    <n v="178"/>
    <m/>
    <s v="Action|Drama|History|War"/>
    <x v="0"/>
    <n v="10000000"/>
    <n v="7.8"/>
  </r>
  <r>
    <s v="The Mighty Ducks "/>
    <s v="Stephen Herek"/>
    <n v="100"/>
    <n v="50752337"/>
    <s v="Comedy|Drama|Family|Sport"/>
    <x v="0"/>
    <n v="10000000"/>
    <n v="6.4"/>
  </r>
  <r>
    <s v="The Grudge "/>
    <s v="Takashi Shimizu"/>
    <n v="98"/>
    <n v="110175871"/>
    <s v="Horror|Mystery|Thriller"/>
    <x v="0"/>
    <n v="10000000"/>
    <n v="5.9"/>
  </r>
  <r>
    <s v="Happy Gilmore "/>
    <s v="Dennis Dugan"/>
    <n v="92"/>
    <n v="38624000"/>
    <s v="Comedy|Sport"/>
    <x v="0"/>
    <n v="12000000"/>
    <n v="7"/>
  </r>
  <r>
    <s v="Jeepers Creepers "/>
    <s v="Victor Salva"/>
    <n v="90"/>
    <n v="37470017"/>
    <s v="Horror|Mystery"/>
    <x v="0"/>
    <n v="10000000"/>
    <n v="6.1"/>
  </r>
  <r>
    <s v="Bill &amp; Ted's Excellent Adventure "/>
    <s v="Stephen Herek"/>
    <n v="90"/>
    <n v="40485039"/>
    <s v="Adventure|Comedy|Music|Sci-Fi"/>
    <x v="0"/>
    <n v="10000000"/>
    <n v="6.9"/>
  </r>
  <r>
    <s v="Oliver! "/>
    <s v="Carol Reed"/>
    <n v="153"/>
    <n v="16800000"/>
    <s v="Drama|Family|Musical"/>
    <x v="0"/>
    <n v="10000000"/>
    <n v="7.5"/>
  </r>
  <r>
    <s v="The Best Exotic Marigold Hotel "/>
    <s v="John Madden"/>
    <n v="124"/>
    <n v="46377022"/>
    <s v="Comedy|Drama"/>
    <x v="0"/>
    <n v="10000000"/>
    <n v="7.3"/>
  </r>
  <r>
    <s v="Recess: School's Out "/>
    <s v="Chuck Sheetz"/>
    <n v="82"/>
    <n v="36696761"/>
    <s v="Animation|Comedy|Family|Mystery|Sci-Fi"/>
    <x v="0"/>
    <n v="23000000"/>
    <n v="6.5"/>
  </r>
  <r>
    <s v="Mad Max Beyond Thunderdome "/>
    <s v="George Miller"/>
    <n v="107"/>
    <n v="36200000"/>
    <s v="Action|Adventure|Sci-Fi|Thriller"/>
    <x v="0"/>
    <n v="12305523"/>
    <n v="6.2"/>
  </r>
  <r>
    <s v="Commando "/>
    <s v="Mark L. Lester"/>
    <n v="75"/>
    <m/>
    <s v="Action|Adventure|Thriller"/>
    <x v="0"/>
    <n v="10000000"/>
    <n v="6.7"/>
  </r>
  <r>
    <s v="The Boy "/>
    <s v="William Brent Bell"/>
    <n v="97"/>
    <n v="35794166"/>
    <s v="Horror|Mystery|Thriller"/>
    <x v="0"/>
    <n v="10000000"/>
    <n v="6"/>
  </r>
  <r>
    <s v="Devil "/>
    <s v="John Erick Dowdle"/>
    <n v="80"/>
    <n v="33583175"/>
    <s v="Horror|Mystery|Thriller"/>
    <x v="0"/>
    <n v="10000000"/>
    <n v="6.3"/>
  </r>
  <r>
    <s v="Friday After Next "/>
    <s v="Marcus Raboy"/>
    <n v="85"/>
    <n v="32983713"/>
    <s v="Comedy|Drama"/>
    <x v="0"/>
    <n v="20000000"/>
    <n v="5.8"/>
  </r>
  <r>
    <s v="Insidious: Chapter 3 "/>
    <s v="Leigh Whannell"/>
    <n v="97"/>
    <n v="52200504"/>
    <s v="Fantasy|Horror|Thriller"/>
    <x v="0"/>
    <n v="10000000"/>
    <n v="6.1"/>
  </r>
  <r>
    <s v="The Last Dragon "/>
    <s v="Michael Schultz"/>
    <n v="109"/>
    <n v="33000000"/>
    <s v="Action|Comedy|Drama|Music"/>
    <x v="0"/>
    <n v="10000000"/>
    <n v="6.9"/>
  </r>
  <r>
    <s v="The Lawnmower Man "/>
    <s v="Brett Leonard"/>
    <n v="140"/>
    <n v="32101000"/>
    <s v="Horror|Sci-Fi"/>
    <x v="0"/>
    <n v="10000000"/>
    <n v="5.4"/>
  </r>
  <r>
    <s v="Nick and Norah's Infinite Playlist "/>
    <s v="Peter Sollett"/>
    <n v="90"/>
    <n v="31487293"/>
    <s v="Comedy|Drama|Music|Romance"/>
    <x v="0"/>
    <n v="9000000"/>
    <n v="6.7"/>
  </r>
  <r>
    <s v="Dogma "/>
    <s v="Kevin Smith"/>
    <n v="130"/>
    <n v="30651422"/>
    <s v="Adventure|Comedy|Drama|Fantasy"/>
    <x v="0"/>
    <n v="10000000"/>
    <n v="7.4"/>
  </r>
  <r>
    <s v="The Banger Sisters "/>
    <s v="Bob Dolman"/>
    <n v="98"/>
    <n v="30306281"/>
    <s v="Comedy|Drama"/>
    <x v="0"/>
    <n v="10000000"/>
    <n v="5.6"/>
  </r>
  <r>
    <s v="Twilight Zone: The Movie "/>
    <s v="Joe Dante"/>
    <n v="101"/>
    <n v="29500000"/>
    <s v="Fantasy|Horror|Sci-Fi"/>
    <x v="0"/>
    <n v="10000000"/>
    <n v="6.5"/>
  </r>
  <r>
    <s v="Road House "/>
    <s v="Rowdy Herrington"/>
    <n v="114"/>
    <n v="30050028"/>
    <s v="Action|Thriller"/>
    <x v="0"/>
    <n v="17000000"/>
    <n v="6.5"/>
  </r>
  <r>
    <s v="A Low Down Dirty Shame "/>
    <s v="Keenen Ivory Wayans"/>
    <n v="100"/>
    <n v="29392418"/>
    <s v="Action|Comedy|Crime"/>
    <x v="0"/>
    <n v="10000000"/>
    <n v="5.8"/>
  </r>
  <r>
    <s v="Swimfan "/>
    <s v="John Polson"/>
    <n v="85"/>
    <n v="28563926"/>
    <s v="Drama|Thriller"/>
    <x v="0"/>
    <n v="8500000"/>
    <n v="5"/>
  </r>
  <r>
    <s v="Employee of the Month "/>
    <s v="Greg Coolidge"/>
    <n v="103"/>
    <n v="28435406"/>
    <s v="Comedy|Romance"/>
    <x v="0"/>
    <n v="12000000"/>
    <n v="5.5"/>
  </r>
  <r>
    <s v="Can't Hardly Wait "/>
    <s v="Harry Elfont"/>
    <n v="100"/>
    <n v="25339117"/>
    <s v="Comedy|Romance"/>
    <x v="0"/>
    <n v="10000000"/>
    <n v="6.5"/>
  </r>
  <r>
    <s v="The Outsiders "/>
    <s v="Francis Ford Coppola"/>
    <n v="114"/>
    <n v="25600000"/>
    <s v="Crime|Drama"/>
    <x v="0"/>
    <n v="10000000"/>
    <n v="7.2"/>
  </r>
  <r>
    <s v="Pete's Dragon "/>
    <s v="David Lowery"/>
    <n v="102"/>
    <m/>
    <s v="Adventure|Family|Fantasy"/>
    <x v="0"/>
    <n v="65000000"/>
    <n v="7.3"/>
  </r>
  <r>
    <s v="The Dead Zone "/>
    <s v="David Cronenberg"/>
    <n v="103"/>
    <m/>
    <s v="Horror|Sci-Fi|Thriller"/>
    <x v="0"/>
    <n v="10000000"/>
    <n v="7.2"/>
  </r>
  <r>
    <s v="Sinister 2 "/>
    <s v="Ciarán Foy"/>
    <n v="97"/>
    <n v="27736779"/>
    <s v="Horror|Mystery|Thriller"/>
    <x v="0"/>
    <n v="10000000"/>
    <n v="5.2"/>
  </r>
  <r>
    <s v="Sparkle "/>
    <s v="Salim Akil"/>
    <n v="116"/>
    <n v="24397469"/>
    <s v="Drama|Music"/>
    <x v="0"/>
    <n v="17000000"/>
    <n v="5.7"/>
  </r>
  <r>
    <s v="Valentine "/>
    <s v="Jamie Blanks"/>
    <n v="96"/>
    <n v="20384136"/>
    <s v="Horror|Mystery|Thriller"/>
    <x v="0"/>
    <n v="10000000"/>
    <n v="4.7"/>
  </r>
  <r>
    <s v="The Fourth Kind "/>
    <s v="Olatunde Osunsanmi"/>
    <n v="98"/>
    <n v="25464480"/>
    <s v="Mystery|Sci-Fi|Thriller"/>
    <x v="0"/>
    <n v="10000000"/>
    <n v="5.9"/>
  </r>
  <r>
    <s v="A Prairie Home Companion "/>
    <s v="Robert Altman"/>
    <n v="105"/>
    <n v="20338609"/>
    <s v="Comedy|Drama|Music"/>
    <x v="0"/>
    <n v="10000000"/>
    <n v="6.8"/>
  </r>
  <r>
    <s v="Sugar Hill "/>
    <s v="Leon Ichaso"/>
    <n v="123"/>
    <n v="18272447"/>
    <s v="Drama|Thriller"/>
    <x v="0"/>
    <n v="10000000"/>
    <n v="5.9"/>
  </r>
  <r>
    <s v="Invasion U.S.A. "/>
    <s v="Joseph Zito"/>
    <n v="107"/>
    <m/>
    <s v="Action|Thriller"/>
    <x v="0"/>
    <n v="10000000"/>
    <n v="5.3"/>
  </r>
  <r>
    <s v="Roll Bounce "/>
    <s v="Malcolm D. Lee"/>
    <n v="112"/>
    <n v="17378977"/>
    <s v="Comedy|Drama|Music|Romance"/>
    <x v="0"/>
    <m/>
    <n v="6"/>
  </r>
  <r>
    <s v="Rushmore "/>
    <s v="Wes Anderson"/>
    <n v="93"/>
    <n v="17096053"/>
    <s v="Comedy|Drama"/>
    <x v="0"/>
    <n v="9000000"/>
    <n v="7.7"/>
  </r>
  <r>
    <s v="Skyline "/>
    <s v="Colin Strause"/>
    <n v="97"/>
    <n v="21371425"/>
    <s v="Action|Sci-Fi|Thriller"/>
    <x v="0"/>
    <n v="10000000"/>
    <n v="4.4000000000000004"/>
  </r>
  <r>
    <s v="The Second Best Exotic Marigold Hotel "/>
    <s v="John Madden"/>
    <n v="122"/>
    <n v="33071558"/>
    <s v="Comedy|Drama"/>
    <x v="0"/>
    <n v="10000000"/>
    <n v="6.6"/>
  </r>
  <r>
    <s v="Kit Kittredge: An American Girl "/>
    <s v="Patricia Rozema"/>
    <n v="101"/>
    <n v="17655201"/>
    <s v="Drama|Family"/>
    <x v="0"/>
    <n v="10000000"/>
    <n v="6.7"/>
  </r>
  <r>
    <s v="The Perfect Man "/>
    <s v="Mark Rosman"/>
    <n v="100"/>
    <n v="16247775"/>
    <s v="Comedy|Family|Romance"/>
    <x v="0"/>
    <n v="25000000"/>
    <n v="5.5"/>
  </r>
  <r>
    <s v="Mo' Better Blues "/>
    <s v="Spike Lee"/>
    <n v="129"/>
    <n v="16153600"/>
    <s v="Drama|Music|Romance"/>
    <x v="0"/>
    <n v="10000000"/>
    <n v="6.5"/>
  </r>
  <r>
    <s v="Kung Pow: Enter the Fist "/>
    <s v="Steve Oedekerk"/>
    <n v="81"/>
    <n v="16033556"/>
    <s v="Action|Comedy"/>
    <x v="0"/>
    <n v="10000000"/>
    <n v="6.2"/>
  </r>
  <r>
    <s v="Tremors "/>
    <s v="Ron Underwood"/>
    <n v="96"/>
    <n v="16667084"/>
    <s v="Comedy|Horror|Sci-Fi"/>
    <x v="0"/>
    <n v="11000000"/>
    <n v="7.1"/>
  </r>
  <r>
    <s v="Wrong Turn "/>
    <s v="Rob Schmidt"/>
    <n v="84"/>
    <n v="15417771"/>
    <s v="Horror|Thriller"/>
    <x v="0"/>
    <n v="12600000"/>
    <n v="6.1"/>
  </r>
  <r>
    <s v="The Long Riders "/>
    <s v="Walter Hill"/>
    <n v="100"/>
    <m/>
    <s v="Western"/>
    <x v="0"/>
    <n v="10000000"/>
    <n v="7.1"/>
  </r>
  <r>
    <s v="The Corruptor "/>
    <s v="James Foley"/>
    <n v="110"/>
    <n v="15156200"/>
    <s v="Action|Crime|Drama|Mystery|Thriller"/>
    <x v="0"/>
    <n v="30000000"/>
    <n v="6"/>
  </r>
  <r>
    <s v="Mud "/>
    <s v="Jeff Nichols"/>
    <n v="130"/>
    <n v="21589307"/>
    <s v="Drama"/>
    <x v="0"/>
    <n v="10000000"/>
    <n v="7.4"/>
  </r>
  <r>
    <s v="Reno 911!: Miami "/>
    <s v="Robert Ben Garant"/>
    <n v="84"/>
    <n v="20339754"/>
    <s v="Comedy|Crime"/>
    <x v="0"/>
    <n v="10000000"/>
    <n v="5.9"/>
  </r>
  <r>
    <s v="One Direction: This Is Us "/>
    <s v="Morgan Spurlock"/>
    <n v="106"/>
    <n v="28873374"/>
    <s v="Documentary|Music"/>
    <x v="0"/>
    <n v="10000000"/>
    <n v="4.0999999999999996"/>
  </r>
  <r>
    <s v="The Goods: Live Hard, Sell Hard "/>
    <s v="Neal Brennan"/>
    <n v="89"/>
    <n v="15102127"/>
    <s v="Comedy"/>
    <x v="0"/>
    <m/>
    <n v="5.8"/>
  </r>
  <r>
    <s v="Hey Arnold! The Movie "/>
    <s v="Tuck Tucker"/>
    <n v="76"/>
    <n v="13684949"/>
    <s v="Adventure|Animation|Comedy|Family"/>
    <x v="0"/>
    <n v="3000000"/>
    <n v="5.9"/>
  </r>
  <r>
    <s v="My Week with Marilyn "/>
    <s v="Simon Curtis"/>
    <n v="99"/>
    <n v="14597405"/>
    <s v="Biography|Drama"/>
    <x v="0"/>
    <n v="6400000"/>
    <n v="7"/>
  </r>
  <r>
    <s v="The Matador "/>
    <s v="Richard Shepard"/>
    <n v="96"/>
    <n v="12570442"/>
    <s v="Comedy|Crime|Drama|Thriller"/>
    <x v="0"/>
    <n v="10000000"/>
    <n v="6.8"/>
  </r>
  <r>
    <s v="Love Jones "/>
    <s v="Theodore Witcher"/>
    <n v="104"/>
    <n v="12514138"/>
    <s v="Drama|Romance"/>
    <x v="0"/>
    <n v="10000000"/>
    <n v="7.4"/>
  </r>
  <r>
    <s v="The Gift "/>
    <s v="Joel Edgerton"/>
    <n v="108"/>
    <n v="43771291"/>
    <s v="Mystery|Thriller"/>
    <x v="0"/>
    <n v="5000000"/>
    <n v="7.1"/>
  </r>
  <r>
    <s v="End of the Spear "/>
    <s v="Jim Hanon"/>
    <n v="108"/>
    <n v="11703287"/>
    <s v="Adventure|Drama"/>
    <x v="0"/>
    <n v="10000000"/>
    <n v="7"/>
  </r>
  <r>
    <s v="Get Over It "/>
    <s v="Tommy O'Haver"/>
    <n v="87"/>
    <n v="11560259"/>
    <s v="Comedy|Romance"/>
    <x v="0"/>
    <n v="22000000"/>
    <n v="5.8"/>
  </r>
  <r>
    <s v="Office Space "/>
    <s v="Mike Judge"/>
    <n v="89"/>
    <n v="10824921"/>
    <s v="Comedy"/>
    <x v="0"/>
    <n v="10000000"/>
    <n v="7.8"/>
  </r>
  <r>
    <s v="Drop Dead Gorgeous "/>
    <s v="Michael Patrick Jann"/>
    <n v="97"/>
    <n v="10561238"/>
    <s v="Comedy|Romance|Thriller"/>
    <x v="0"/>
    <n v="10000000"/>
    <n v="6.5"/>
  </r>
  <r>
    <s v="Big Eyes "/>
    <s v="Tim Burton"/>
    <n v="106"/>
    <n v="14479776"/>
    <s v="Biography|Crime|Drama|Romance"/>
    <x v="0"/>
    <n v="10000000"/>
    <n v="7"/>
  </r>
  <r>
    <s v="Very Bad Things "/>
    <s v="Peter Berg"/>
    <n v="100"/>
    <n v="9801782"/>
    <s v="Comedy|Crime|Thriller"/>
    <x v="0"/>
    <n v="10000000"/>
    <n v="6.3"/>
  </r>
  <r>
    <s v="Sleepover "/>
    <s v="Joe Nussbaum"/>
    <n v="89"/>
    <n v="8070311"/>
    <s v="Comedy|Romance"/>
    <x v="0"/>
    <n v="10000000"/>
    <n v="5.3"/>
  </r>
  <r>
    <s v="Body Double "/>
    <s v="Brian De Palma"/>
    <n v="114"/>
    <m/>
    <s v="Mystery|Thriller"/>
    <x v="0"/>
    <n v="10000000"/>
    <n v="6.8"/>
  </r>
  <r>
    <s v="MacGruber "/>
    <s v="Jorma Taccone"/>
    <n v="95"/>
    <n v="8460995"/>
    <s v="Action|Comedy|Romance"/>
    <x v="0"/>
    <n v="10000000"/>
    <n v="5.5"/>
  </r>
  <r>
    <s v="Dirty Pretty Things "/>
    <s v="Stephen Frears"/>
    <n v="97"/>
    <n v="8111360"/>
    <s v="Crime|Drama|Thriller"/>
    <x v="0"/>
    <n v="10000000"/>
    <n v="7.4"/>
  </r>
  <r>
    <s v="Movie 43 "/>
    <s v="Elizabeth Banks"/>
    <n v="94"/>
    <n v="8828771"/>
    <s v="Comedy"/>
    <x v="0"/>
    <n v="6000000"/>
    <n v="4.3"/>
  </r>
  <r>
    <s v="The Tourist "/>
    <s v="Florian Henckel von Donnersmarck"/>
    <n v="103"/>
    <n v="67631157"/>
    <s v="Action|Romance|Thriller"/>
    <x v="0"/>
    <n v="100000000"/>
    <n v="6"/>
  </r>
  <r>
    <s v="Over Her Dead Body "/>
    <s v="Jeff Lowell"/>
    <n v="95"/>
    <n v="7563670"/>
    <s v="Comedy|Fantasy|Romance"/>
    <x v="0"/>
    <n v="10000000"/>
    <n v="5.2"/>
  </r>
  <r>
    <s v="Seeking a Friend for the End of the World "/>
    <s v="Lorene Scafaria"/>
    <n v="101"/>
    <n v="6619173"/>
    <s v="Adventure|Comedy|Drama|Romance|Sci-Fi"/>
    <x v="0"/>
    <n v="10000000"/>
    <n v="6.7"/>
  </r>
  <r>
    <s v="Cedar Rapids "/>
    <s v="Miguel Arteta"/>
    <n v="87"/>
    <n v="6857503"/>
    <s v="Comedy"/>
    <x v="0"/>
    <m/>
    <n v="6.3"/>
  </r>
  <r>
    <s v="Bones             "/>
    <m/>
    <n v="40"/>
    <m/>
    <s v="Comedy|Crime|Drama|Mystery|Romance"/>
    <x v="0"/>
    <m/>
    <n v="7.9"/>
  </r>
  <r>
    <s v="American History X "/>
    <s v="Tony Kaye"/>
    <n v="101"/>
    <n v="6712241"/>
    <s v="Crime|Drama"/>
    <x v="0"/>
    <n v="7500000"/>
    <n v="8.6"/>
  </r>
  <r>
    <s v="The Collection "/>
    <s v="Marcus Dunstan"/>
    <n v="82"/>
    <n v="6842058"/>
    <s v="Action|Horror|Thriller"/>
    <x v="0"/>
    <n v="10000000"/>
    <n v="6.1"/>
  </r>
  <r>
    <s v="Teacher's Pet "/>
    <s v="Timothy Björklund"/>
    <n v="74"/>
    <n v="6491350"/>
    <s v="Animation|Comedy|Family|Fantasy|Musical"/>
    <x v="0"/>
    <n v="10000000"/>
    <n v="5.8"/>
  </r>
  <r>
    <s v="The Red Violin "/>
    <s v="François Girard"/>
    <n v="130"/>
    <n v="9473382"/>
    <s v="Drama|Music|Mystery|Romance"/>
    <x v="3"/>
    <n v="10000000"/>
    <n v="7.7"/>
  </r>
  <r>
    <s v="The Straight Story "/>
    <s v="David Lynch"/>
    <n v="112"/>
    <n v="6197866"/>
    <s v="Biography|Drama"/>
    <x v="0"/>
    <n v="10000000"/>
    <n v="8"/>
  </r>
  <r>
    <s v="Deuces Wild "/>
    <s v="Scott Kalvert"/>
    <n v="96"/>
    <n v="6044618"/>
    <s v="Action|Crime|Drama"/>
    <x v="0"/>
    <n v="10000000"/>
    <n v="5.6"/>
  </r>
  <r>
    <s v="Bad Words "/>
    <s v="Jason Bateman"/>
    <n v="89"/>
    <n v="7764027"/>
    <s v="Comedy|Drama"/>
    <x v="0"/>
    <n v="10000000"/>
    <n v="6.7"/>
  </r>
  <r>
    <s v="Run, Fatboy, Run "/>
    <s v="David Schwimmer"/>
    <n v="100"/>
    <n v="5998971"/>
    <s v="Comedy|Romance|Sport"/>
    <x v="0"/>
    <m/>
    <n v="6.6"/>
  </r>
  <r>
    <s v="Heartbeeps "/>
    <s v="Allan Arkush"/>
    <n v="78"/>
    <m/>
    <s v="Comedy|Sci-Fi"/>
    <x v="0"/>
    <n v="10000000"/>
    <n v="4.2"/>
  </r>
  <r>
    <s v="Black or White "/>
    <s v="Mike Binder"/>
    <n v="121"/>
    <n v="21569041"/>
    <s v="Drama"/>
    <x v="0"/>
    <n v="9000000"/>
    <n v="6.6"/>
  </r>
  <r>
    <s v="On the Line "/>
    <s v="Eric Bross"/>
    <n v="85"/>
    <n v="4356743"/>
    <s v="Comedy|Family|Romance"/>
    <x v="0"/>
    <n v="16000000"/>
    <n v="4.0999999999999996"/>
  </r>
  <r>
    <s v="Rescue Dawn "/>
    <s v="Werner Herzog"/>
    <n v="120"/>
    <n v="5484375"/>
    <s v="Adventure|Biography|Drama|War"/>
    <x v="0"/>
    <n v="10000000"/>
    <n v="7.3"/>
  </r>
  <r>
    <s v="Danny Collins "/>
    <s v="Dan Fogelman"/>
    <n v="106"/>
    <n v="5348317"/>
    <s v="Comedy|Drama|Music"/>
    <x v="0"/>
    <n v="10000000"/>
    <n v="7.1"/>
  </r>
  <r>
    <s v="Jeff, Who Lives at Home "/>
    <s v="Jay Duplass"/>
    <n v="83"/>
    <n v="4244155"/>
    <s v="Comedy|Drama"/>
    <x v="0"/>
    <n v="10000000"/>
    <n v="6.5"/>
  </r>
  <r>
    <s v="I Am Love "/>
    <s v="Luca Guadagnino"/>
    <n v="120"/>
    <n v="5004648"/>
    <s v="Drama|Romance"/>
    <x v="17"/>
    <n v="10000000"/>
    <n v="7"/>
  </r>
  <r>
    <s v="Atlas Shrugged II: The Strike "/>
    <s v="John Putch"/>
    <n v="111"/>
    <n v="3333823"/>
    <s v="Drama|Mystery|Sci-Fi"/>
    <x v="0"/>
    <n v="10000000"/>
    <n v="5.5"/>
  </r>
  <r>
    <s v="Romeo Is Bleeding "/>
    <s v="Peter Medak"/>
    <n v="100"/>
    <n v="3275585"/>
    <s v="Action|Crime|Drama|Thriller"/>
    <x v="0"/>
    <n v="11500000"/>
    <n v="6.6"/>
  </r>
  <r>
    <s v="The Limey "/>
    <s v="Steven Soderbergh"/>
    <n v="89"/>
    <n v="3193102"/>
    <s v="Crime|Drama|Mystery|Thriller"/>
    <x v="0"/>
    <n v="9000000"/>
    <n v="7.1"/>
  </r>
  <r>
    <s v="Crash "/>
    <s v="Paul Haggis"/>
    <n v="115"/>
    <n v="54557348"/>
    <s v="Crime|Drama|Thriller"/>
    <x v="0"/>
    <n v="6500000"/>
    <n v="7.9"/>
  </r>
  <r>
    <s v="The House of Mirth "/>
    <s v="Terence Davies"/>
    <n v="135"/>
    <n v="3041803"/>
    <s v="Drama|Romance"/>
    <x v="0"/>
    <n v="10000000"/>
    <n v="7.1"/>
  </r>
  <r>
    <s v="Malone "/>
    <s v="Harley Cokeliss"/>
    <n v="92"/>
    <n v="3060858"/>
    <s v="Action|Drama|Thriller"/>
    <x v="0"/>
    <n v="10000000"/>
    <n v="5.6"/>
  </r>
  <r>
    <s v="Peaceful Warrior "/>
    <s v="Victor Salva"/>
    <n v="120"/>
    <n v="1055654"/>
    <s v="Drama|Romance|Sport"/>
    <x v="0"/>
    <n v="10000000"/>
    <n v="7.3"/>
  </r>
  <r>
    <s v="Bucky Larson: Born to Be a Star "/>
    <s v="Tom Brady"/>
    <n v="97"/>
    <n v="2331318"/>
    <s v="Comedy"/>
    <x v="0"/>
    <n v="10000000"/>
    <n v="3.3"/>
  </r>
  <r>
    <s v="Bamboozled "/>
    <s v="Spike Lee"/>
    <n v="135"/>
    <n v="2185266"/>
    <s v="Comedy|Drama|Music"/>
    <x v="0"/>
    <n v="10000000"/>
    <n v="6.5"/>
  </r>
  <r>
    <s v="The Forest "/>
    <s v="Jason Zada"/>
    <n v="93"/>
    <n v="26583369"/>
    <s v="Horror|Mystery|Thriller"/>
    <x v="0"/>
    <n v="10000000"/>
    <n v="4.8"/>
  </r>
  <r>
    <s v="Sphinx "/>
    <s v="Franklin J. Schaffner"/>
    <n v="118"/>
    <n v="800000"/>
    <s v="Adventure|Mystery|Thriller"/>
    <x v="0"/>
    <n v="14000000"/>
    <n v="5.2"/>
  </r>
  <r>
    <s v="While We're Young "/>
    <s v="Noah Baumbach"/>
    <n v="97"/>
    <n v="7574066"/>
    <s v="Comedy|Drama"/>
    <x v="0"/>
    <n v="10000000"/>
    <n v="6.3"/>
  </r>
  <r>
    <s v="A Better Life "/>
    <s v="Chris Weitz"/>
    <n v="98"/>
    <n v="1754319"/>
    <s v="Drama|Romance"/>
    <x v="0"/>
    <n v="10000000"/>
    <n v="7.2"/>
  </r>
  <r>
    <s v="Spider "/>
    <s v="David Cronenberg"/>
    <n v="98"/>
    <n v="1641788"/>
    <s v="Drama|Mystery|Thriller"/>
    <x v="0"/>
    <n v="8000000"/>
    <n v="6.8"/>
  </r>
  <r>
    <s v="Gun Shy "/>
    <s v="Eric Blakeney"/>
    <n v="101"/>
    <n v="1631839"/>
    <s v="Comedy|Crime|Romance"/>
    <x v="0"/>
    <n v="10000000"/>
    <n v="5.7"/>
  </r>
  <r>
    <s v="Nicholas Nickleby "/>
    <s v="Douglas McGrath"/>
    <n v="132"/>
    <n v="1309849"/>
    <s v="Drama|Romance"/>
    <x v="0"/>
    <n v="10000000"/>
    <n v="7.2"/>
  </r>
  <r>
    <s v="The Iceman "/>
    <s v="Ariel Vromen"/>
    <n v="106"/>
    <n v="1939441"/>
    <s v="Biography|Crime|Drama"/>
    <x v="0"/>
    <n v="10000000"/>
    <n v="6.9"/>
  </r>
  <r>
    <s v="Dekalog             "/>
    <m/>
    <n v="55"/>
    <n v="447093"/>
    <s v="Drama"/>
    <x v="26"/>
    <m/>
    <n v="9.1"/>
  </r>
  <r>
    <s v="Krrish "/>
    <s v="Rakesh Roshan"/>
    <n v="168"/>
    <m/>
    <s v="Action|Adventure|Romance|Sci-Fi"/>
    <x v="8"/>
    <n v="10000000"/>
    <n v="6.3"/>
  </r>
  <r>
    <s v="Cecil B. DeMented "/>
    <s v="John Waters"/>
    <n v="87"/>
    <n v="1276984"/>
    <s v="Comedy|Crime|Thriller"/>
    <x v="0"/>
    <n v="10000000"/>
    <n v="6.2"/>
  </r>
  <r>
    <s v="Killer Joe "/>
    <s v="William Friedkin"/>
    <n v="98"/>
    <n v="1987762"/>
    <s v="Crime|Drama|Romance|Thriller"/>
    <x v="0"/>
    <n v="11000000"/>
    <n v="6.7"/>
  </r>
  <r>
    <s v="The Joneses "/>
    <s v="Derrick Borte"/>
    <n v="96"/>
    <n v="1474508"/>
    <s v="Comedy|Drama"/>
    <x v="0"/>
    <n v="5000000"/>
    <n v="6.5"/>
  </r>
  <r>
    <s v="Owning Mahowny "/>
    <s v="Richard Kwietniowski"/>
    <n v="104"/>
    <n v="1011054"/>
    <s v="Crime|Drama|Thriller"/>
    <x v="0"/>
    <n v="10000000"/>
    <n v="7.2"/>
  </r>
  <r>
    <s v="The Brothers Solomon "/>
    <s v="Bob Odenkirk"/>
    <n v="93"/>
    <n v="900926"/>
    <s v="Comedy"/>
    <x v="0"/>
    <n v="10000000"/>
    <n v="5.3"/>
  </r>
  <r>
    <s v="My Blueberry Nights "/>
    <s v="Kar-Wai Wong"/>
    <n v="95"/>
    <n v="866778"/>
    <s v="Drama|Romance"/>
    <x v="0"/>
    <n v="10000000"/>
    <n v="6.7"/>
  </r>
  <r>
    <s v="Illuminata "/>
    <s v="John Turturro"/>
    <n v="119"/>
    <n v="836641"/>
    <s v="Drama"/>
    <x v="0"/>
    <m/>
    <n v="6.2"/>
  </r>
  <r>
    <s v="Swept Away "/>
    <s v="Guy Ritchie"/>
    <n v="89"/>
    <n v="598645"/>
    <s v="Comedy|Romance"/>
    <x v="0"/>
    <n v="10000000"/>
    <n v="3.6"/>
  </r>
  <r>
    <s v="War, Inc. "/>
    <s v="Joshua Seftel"/>
    <n v="107"/>
    <n v="578527"/>
    <s v="Action|Comedy|Thriller"/>
    <x v="0"/>
    <n v="10000000"/>
    <n v="5.7"/>
  </r>
  <r>
    <s v="Shaolin Soccer "/>
    <s v="Stephen Chow"/>
    <n v="85"/>
    <n v="488872"/>
    <s v="Action|Comedy|Sport"/>
    <x v="13"/>
    <n v="10000000"/>
    <n v="7.3"/>
  </r>
  <r>
    <s v="The Brown Bunny "/>
    <s v="Vincent Gallo"/>
    <n v="93"/>
    <n v="365734"/>
    <s v="Drama"/>
    <x v="0"/>
    <n v="10000000"/>
    <n v="5"/>
  </r>
  <r>
    <s v="The Swindle "/>
    <s v="Claude Chabrol"/>
    <n v="101"/>
    <n v="231417"/>
    <s v="Comedy|Crime|Thriller"/>
    <x v="3"/>
    <n v="60000000"/>
    <n v="6.6"/>
  </r>
  <r>
    <s v="Rosewater "/>
    <s v="Jon Stewart"/>
    <n v="103"/>
    <n v="3093491"/>
    <s v="Biography|Drama"/>
    <x v="0"/>
    <n v="5000000"/>
    <n v="6.6"/>
  </r>
  <r>
    <s v="The Chambermaid on the Titanic "/>
    <s v="Bigas Luna"/>
    <n v="101"/>
    <n v="244465"/>
    <s v="Drama|Romance"/>
    <x v="3"/>
    <m/>
    <n v="6.8"/>
  </r>
  <r>
    <s v="Coriolanus "/>
    <s v="Ralph Fiennes"/>
    <n v="123"/>
    <n v="756452"/>
    <s v="Drama|Thriller|War"/>
    <x v="0"/>
    <m/>
    <n v="6.2"/>
  </r>
  <r>
    <s v="Imaginary Heroes "/>
    <s v="Dan Harris"/>
    <n v="111"/>
    <n v="228524"/>
    <s v="Comedy|Drama"/>
    <x v="0"/>
    <n v="4000000"/>
    <n v="7.3"/>
  </r>
  <r>
    <s v="High Heels and Low Lifes "/>
    <s v="Mel Smith"/>
    <n v="86"/>
    <n v="226792"/>
    <s v="Action|Comedy|Drama"/>
    <x v="0"/>
    <n v="10000000"/>
    <n v="6.2"/>
  </r>
  <r>
    <s v="World's Greatest Dad "/>
    <s v="Bobcat Goldthwait"/>
    <n v="99"/>
    <n v="221210"/>
    <s v="Comedy|Drama"/>
    <x v="0"/>
    <m/>
    <n v="6.9"/>
  </r>
  <r>
    <s v="Severance "/>
    <s v="Christopher Smith"/>
    <n v="90"/>
    <n v="136432"/>
    <s v="Comedy|Horror|Thriller"/>
    <x v="0"/>
    <n v="5000000"/>
    <n v="6.6"/>
  </r>
  <r>
    <s v="Edmond "/>
    <s v="Stuart Gordon"/>
    <n v="82"/>
    <n v="131617"/>
    <s v="Drama|Thriller"/>
    <x v="0"/>
    <n v="10000000"/>
    <n v="6.3"/>
  </r>
  <r>
    <s v="Welcome to the Rileys "/>
    <s v="Jake Scott"/>
    <n v="110"/>
    <n v="152857"/>
    <s v="Drama"/>
    <x v="0"/>
    <m/>
    <n v="7"/>
  </r>
  <r>
    <s v="Police Academy: Mission to Moscow "/>
    <s v="Alan Metter"/>
    <n v="83"/>
    <n v="126247"/>
    <s v="Comedy|Crime"/>
    <x v="0"/>
    <n v="6200000"/>
    <n v="3.3"/>
  </r>
  <r>
    <s v="Blood Done Sign My Name "/>
    <s v="Jeb Stuart"/>
    <n v="128"/>
    <n v="82739"/>
    <s v="Drama"/>
    <x v="0"/>
    <m/>
    <n v="6.7"/>
  </r>
  <r>
    <s v="Cinco de Mayo, La Batalla "/>
    <s v="Rafa Lara"/>
    <n v="125"/>
    <n v="169379"/>
    <s v="Drama|History|War"/>
    <x v="6"/>
    <n v="10000000"/>
    <n v="6.2"/>
  </r>
  <r>
    <s v="Elsa &amp; Fred "/>
    <s v="Michael Radford"/>
    <n v="97"/>
    <m/>
    <s v="Comedy|Drama|Romance"/>
    <x v="0"/>
    <n v="10000000"/>
    <n v="6.5"/>
  </r>
  <r>
    <s v="An Alan Smithee Film: Burn Hollywood Burn "/>
    <s v="Arthur Hiller"/>
    <n v="86"/>
    <n v="15447"/>
    <s v="Comedy"/>
    <x v="0"/>
    <n v="10000000"/>
    <n v="3.5"/>
  </r>
  <r>
    <s v="The Open Road "/>
    <s v="Michael Meredith"/>
    <n v="91"/>
    <n v="19348"/>
    <s v="Comedy|Drama"/>
    <x v="0"/>
    <n v="10000000"/>
    <n v="5.5"/>
  </r>
  <r>
    <s v="The Good Guy "/>
    <s v="Julio DePietro"/>
    <n v="90"/>
    <n v="100503"/>
    <s v="Comedy|Romance"/>
    <x v="0"/>
    <n v="8000000"/>
    <n v="5.9"/>
  </r>
  <r>
    <s v="Motherhood "/>
    <s v="Katherine Dieckmann"/>
    <n v="90"/>
    <n v="92900"/>
    <s v="Comedy|Drama"/>
    <x v="0"/>
    <n v="5000000"/>
    <n v="4.7"/>
  </r>
  <r>
    <s v="Free Style "/>
    <s v="William Dear"/>
    <n v="94"/>
    <n v="140987"/>
    <s v="Drama"/>
    <x v="0"/>
    <m/>
    <n v="4.2"/>
  </r>
  <r>
    <s v="Strangerland "/>
    <s v="Kim Farrant"/>
    <n v="112"/>
    <m/>
    <s v="Drama|Mystery|Thriller"/>
    <x v="0"/>
    <n v="10000000"/>
    <n v="5.2"/>
  </r>
  <r>
    <s v="The Janky Promoters "/>
    <s v="Marcus Raboy"/>
    <n v="85"/>
    <m/>
    <s v="Comedy|Crime|Music"/>
    <x v="0"/>
    <m/>
    <n v="5.2"/>
  </r>
  <r>
    <s v="Blonde Ambition "/>
    <s v="Scott Marshall"/>
    <n v="93"/>
    <n v="5561"/>
    <s v="Comedy|Romance"/>
    <x v="0"/>
    <n v="10000000"/>
    <n v="3.9"/>
  </r>
  <r>
    <s v="The Oxford Murders "/>
    <s v="Álex de la Iglesia"/>
    <n v="104"/>
    <n v="3607"/>
    <s v="Crime|Mystery|Thriller"/>
    <x v="0"/>
    <n v="10000000"/>
    <n v="6.1"/>
  </r>
  <r>
    <s v="The Reef "/>
    <s v="Andrew Traucki"/>
    <n v="94"/>
    <m/>
    <s v="Horror|Thriller"/>
    <x v="0"/>
    <m/>
    <n v="5.8"/>
  </r>
  <r>
    <s v="Eulogy "/>
    <s v="Michael Clancy"/>
    <n v="85"/>
    <n v="70527"/>
    <s v="Comedy|Drama"/>
    <x v="0"/>
    <n v="6500000"/>
    <n v="6.7"/>
  </r>
  <r>
    <s v="White Noise 2: The Light "/>
    <s v="Patrick Lussier"/>
    <n v="99"/>
    <m/>
    <s v="Drama|Fantasy|Horror|Thriller"/>
    <x v="0"/>
    <n v="10000000"/>
    <n v="5.7"/>
  </r>
  <r>
    <s v="You Got Served: Beat the World "/>
    <s v="Robert Adetuyi"/>
    <n v="91"/>
    <m/>
    <s v="Drama|Music"/>
    <x v="0"/>
    <n v="10000000"/>
    <n v="4.5"/>
  </r>
  <r>
    <s v="Fifty Dead Men Walking "/>
    <s v="Kari Skogland"/>
    <n v="117"/>
    <m/>
    <s v="Drama|Thriller"/>
    <x v="0"/>
    <n v="6000000"/>
    <n v="6.9"/>
  </r>
  <r>
    <s v="Jungle Shuffle "/>
    <s v="Taedong Park"/>
    <n v="85"/>
    <m/>
    <s v="Adventure|Animation"/>
    <x v="0"/>
    <n v="10000000"/>
    <n v="4.8"/>
  </r>
  <r>
    <s v="Adam Resurrected "/>
    <s v="Paul Schrader"/>
    <n v="106"/>
    <m/>
    <s v="Drama|War"/>
    <x v="0"/>
    <n v="10000000"/>
    <n v="6.3"/>
  </r>
  <r>
    <s v="Of Horses and Men "/>
    <s v="Benedikt Erlingsson"/>
    <n v="81"/>
    <n v="11835"/>
    <s v="Comedy|Drama|Romance"/>
    <x v="14"/>
    <n v="10000000"/>
    <n v="6.9"/>
  </r>
  <r>
    <s v="It's a Wonderful Afterlife "/>
    <s v="Gurinder Chadha"/>
    <n v="100"/>
    <m/>
    <s v="Comedy|Drama|Horror|Romance"/>
    <x v="0"/>
    <n v="10000000"/>
    <n v="5.4"/>
  </r>
  <r>
    <s v="The Devil's Tomb "/>
    <s v="Jason Connery"/>
    <n v="90"/>
    <m/>
    <s v="Action|Horror|Sci-Fi"/>
    <x v="0"/>
    <n v="10000000"/>
    <n v="3.8"/>
  </r>
  <r>
    <s v="Partition "/>
    <s v="Vic Sarin"/>
    <n v="116"/>
    <m/>
    <s v="Drama|Romance"/>
    <x v="0"/>
    <n v="10000000"/>
    <n v="7"/>
  </r>
  <r>
    <s v="Good Intentions "/>
    <s v="Jim Issa"/>
    <n v="84"/>
    <m/>
    <s v="Comedy"/>
    <x v="0"/>
    <n v="10000000"/>
    <n v="5.2"/>
  </r>
  <r>
    <s v="The Good, the Bad, the Weird "/>
    <s v="Jee-woon Kim"/>
    <n v="135"/>
    <n v="128486"/>
    <s v="Action|Adventure|Comedy|Western"/>
    <x v="24"/>
    <n v="10000000"/>
    <n v="7.3"/>
  </r>
  <r>
    <s v="Nurse 3D "/>
    <s v="Douglas Aarniokoski"/>
    <n v="84"/>
    <m/>
    <s v="Horror|Thriller"/>
    <x v="0"/>
    <n v="10000000"/>
    <n v="4.5999999999999996"/>
  </r>
  <r>
    <s v="Gunless "/>
    <s v="William Phillips"/>
    <n v="89"/>
    <m/>
    <s v="Action|Comedy|Drama|Western"/>
    <x v="0"/>
    <n v="10000000"/>
    <n v="6.5"/>
  </r>
  <r>
    <s v="Adventureland "/>
    <s v="Greg Mottola"/>
    <n v="107"/>
    <n v="16025394"/>
    <s v="Comedy|Drama|Romance"/>
    <x v="0"/>
    <m/>
    <n v="6.8"/>
  </r>
  <r>
    <s v="The Lost City "/>
    <s v="Andy Garcia"/>
    <n v="144"/>
    <n v="2483955"/>
    <s v="Drama|Romance"/>
    <x v="0"/>
    <n v="9600000"/>
    <n v="6.7"/>
  </r>
  <r>
    <s v="Next Friday "/>
    <s v="Steve Carr"/>
    <n v="98"/>
    <n v="57176582"/>
    <s v="Comedy"/>
    <x v="0"/>
    <n v="9500000"/>
    <n v="6.1"/>
  </r>
  <r>
    <s v="American Heist "/>
    <s v="Sarik Andreasyan"/>
    <n v="94"/>
    <m/>
    <s v="Action|Crime|Drama|Thriller"/>
    <x v="0"/>
    <n v="10000000"/>
    <n v="5.2"/>
  </r>
  <r>
    <s v="You Only Live Twice "/>
    <s v="Lewis Gilbert"/>
    <n v="117"/>
    <n v="43100000"/>
    <s v="Action|Adventure|Thriller"/>
    <x v="0"/>
    <n v="9500000"/>
    <n v="6.9"/>
  </r>
  <r>
    <s v="Plastic "/>
    <s v="Julian Gilbey"/>
    <n v="102"/>
    <m/>
    <s v="Action|Comedy|Crime|Drama"/>
    <x v="0"/>
    <n v="10000000"/>
    <n v="6"/>
  </r>
  <r>
    <s v="Amour "/>
    <s v="Michael Haneke"/>
    <n v="127"/>
    <n v="225377"/>
    <s v="Drama|Romance"/>
    <x v="3"/>
    <n v="8900000"/>
    <n v="7.9"/>
  </r>
  <r>
    <s v="Poltergeist III "/>
    <s v="Gary Sherman"/>
    <n v="98"/>
    <n v="14114488"/>
    <s v="Horror|Thriller"/>
    <x v="0"/>
    <n v="10500000"/>
    <n v="4.5"/>
  </r>
  <r>
    <s v="Re-Kill "/>
    <s v="Valeri Milev"/>
    <n v="88"/>
    <m/>
    <s v="Action|Horror"/>
    <x v="0"/>
    <n v="9500000"/>
    <n v="5.0999999999999996"/>
  </r>
  <r>
    <s v="It's a Mad, Mad, Mad, Mad World "/>
    <s v="Stanley Kramer"/>
    <n v="197"/>
    <n v="46300000"/>
    <s v="Action|Adventure|Comedy|Crime"/>
    <x v="0"/>
    <n v="9400000"/>
    <n v="7.6"/>
  </r>
  <r>
    <s v="Volver "/>
    <s v="Pedro Almodóvar"/>
    <n v="121"/>
    <n v="12899702"/>
    <s v="Comedy|Crime|Drama|Mystery"/>
    <x v="6"/>
    <m/>
    <n v="7.6"/>
  </r>
  <r>
    <s v="Heavy Metal "/>
    <s v="Gerald Potterton"/>
    <n v="90"/>
    <m/>
    <s v="Adventure|Animation|Fantasy|Horror|Sci-Fi"/>
    <x v="0"/>
    <n v="9300000"/>
    <n v="6.7"/>
  </r>
  <r>
    <s v="Gentlemen Broncos "/>
    <s v="Jared Hess"/>
    <n v="89"/>
    <n v="113155"/>
    <s v="Adventure|Comedy|Sci-Fi"/>
    <x v="0"/>
    <m/>
    <n v="6.1"/>
  </r>
  <r>
    <s v="Richard III "/>
    <s v="Richard Loncraine"/>
    <n v="104"/>
    <n v="2600000"/>
    <s v="Drama|War"/>
    <x v="0"/>
    <n v="6000000"/>
    <n v="7.5"/>
  </r>
  <r>
    <s v="Into the Grizzly Maze "/>
    <s v="David Hackl"/>
    <n v="94"/>
    <m/>
    <s v="Action|Horror|Thriller"/>
    <x v="0"/>
    <n v="10000000"/>
    <n v="5.3"/>
  </r>
  <r>
    <s v="Kites "/>
    <s v="Anurag Basu"/>
    <n v="90"/>
    <n v="1602466"/>
    <s v="Action|Drama|Romance|Thriller"/>
    <x v="0"/>
    <n v="600000000"/>
    <n v="6"/>
  </r>
  <r>
    <s v="Melancholia "/>
    <s v="Lars von Trier"/>
    <n v="130"/>
    <n v="3029870"/>
    <s v="Drama|Sci-Fi"/>
    <x v="0"/>
    <n v="7400000"/>
    <n v="7.1"/>
  </r>
  <r>
    <s v="Red Dog "/>
    <s v="Kriv Stenders"/>
    <n v="92"/>
    <m/>
    <s v="Biography|Comedy|Drama|Family|Romance"/>
    <x v="0"/>
    <n v="8500000"/>
    <n v="7.5"/>
  </r>
  <r>
    <s v="Jab Tak Hai Jaan "/>
    <s v="Yash Chopra"/>
    <n v="176"/>
    <n v="3047539"/>
    <s v="Drama|Romance"/>
    <x v="8"/>
    <n v="7217600"/>
    <n v="6.9"/>
  </r>
  <r>
    <s v="Alien "/>
    <s v="Ridley Scott"/>
    <n v="116"/>
    <n v="78900000"/>
    <s v="Horror|Sci-Fi"/>
    <x v="0"/>
    <n v="11000000"/>
    <n v="8.5"/>
  </r>
  <r>
    <s v="The Texas Chain Saw Massacre "/>
    <s v="Tobe Hooper"/>
    <n v="88"/>
    <n v="30859000"/>
    <s v="Horror|Thriller"/>
    <x v="0"/>
    <n v="83532"/>
    <n v="7.5"/>
  </r>
  <r>
    <s v="The Runaways "/>
    <s v="Floria Sigismondi"/>
    <n v="106"/>
    <n v="3571735"/>
    <s v="Biography|Drama|Music"/>
    <x v="0"/>
    <n v="10000000"/>
    <n v="6.6"/>
  </r>
  <r>
    <s v="Fiddler on the Roof "/>
    <s v="Norman Jewison"/>
    <n v="181"/>
    <n v="50000000"/>
    <s v="Drama|Family|Musical|Romance"/>
    <x v="0"/>
    <n v="9000000"/>
    <n v="8"/>
  </r>
  <r>
    <s v="Thunderball "/>
    <s v="Terence Young"/>
    <n v="130"/>
    <n v="63600000"/>
    <s v="Action|Adventure|Thriller"/>
    <x v="0"/>
    <n v="9000000"/>
    <n v="7"/>
  </r>
  <r>
    <s v="Detention "/>
    <s v="Joseph Kahn"/>
    <n v="93"/>
    <m/>
    <s v="Comedy|Horror|Sci-Fi"/>
    <x v="0"/>
    <n v="10000000"/>
    <n v="5.8"/>
  </r>
  <r>
    <s v="Loose Cannons "/>
    <s v="Ferzan Ozpetek"/>
    <n v="110"/>
    <m/>
    <s v="Comedy|Drama|Romance"/>
    <x v="17"/>
    <m/>
    <n v="7.3"/>
  </r>
  <r>
    <s v="Set It Off "/>
    <s v="F. Gary Gray"/>
    <n v="123"/>
    <n v="36049108"/>
    <s v="Action|Crime|Drama|Romance|Thriller"/>
    <x v="0"/>
    <n v="9000000"/>
    <n v="6.8"/>
  </r>
  <r>
    <s v="The Best Man "/>
    <s v="Malcolm D. Lee"/>
    <n v="120"/>
    <n v="34074895"/>
    <s v="Comedy|Drama"/>
    <x v="0"/>
    <n v="9000000"/>
    <n v="6.7"/>
  </r>
  <r>
    <s v="Child's Play "/>
    <s v="Tom Holland"/>
    <n v="87"/>
    <n v="33244684"/>
    <s v="Fantasy|Horror"/>
    <x v="0"/>
    <n v="9000000"/>
    <n v="6.5"/>
  </r>
  <r>
    <s v="Sicko "/>
    <s v="Michael Moore"/>
    <n v="123"/>
    <n v="24530513"/>
    <s v="Documentary|Drama"/>
    <x v="0"/>
    <n v="9000000"/>
    <n v="8"/>
  </r>
  <r>
    <s v="The Purge: Anarchy "/>
    <s v="James DeMonaco"/>
    <n v="103"/>
    <n v="71519230"/>
    <s v="Action|Horror|Sci-Fi|Thriller"/>
    <x v="0"/>
    <n v="9000000"/>
    <n v="6.5"/>
  </r>
  <r>
    <s v="Down to You "/>
    <s v="Kris Isacsson"/>
    <n v="91"/>
    <n v="20035310"/>
    <s v="Comedy|Drama|Romance"/>
    <x v="0"/>
    <n v="9000000"/>
    <n v="4.9000000000000004"/>
  </r>
  <r>
    <s v="Harold &amp; Kumar Go to White Castle "/>
    <s v="Danny Leiner"/>
    <n v="88"/>
    <n v="18225165"/>
    <s v="Adventure|Comedy"/>
    <x v="0"/>
    <n v="9000000"/>
    <n v="7.1"/>
  </r>
  <r>
    <s v="The Contender "/>
    <s v="Rod Lurie"/>
    <n v="126"/>
    <n v="17804273"/>
    <s v="Drama|Thriller"/>
    <x v="0"/>
    <n v="20000000"/>
    <n v="7"/>
  </r>
  <r>
    <s v="Boiler Room "/>
    <s v="Ben Younger"/>
    <n v="120"/>
    <n v="16938179"/>
    <s v="Crime|Drama|Thriller"/>
    <x v="0"/>
    <n v="8000000"/>
    <n v="7"/>
  </r>
  <r>
    <s v="Trading Places "/>
    <s v="John Landis"/>
    <n v="116"/>
    <n v="90400000"/>
    <s v="Comedy"/>
    <x v="0"/>
    <m/>
    <n v="7.5"/>
  </r>
  <r>
    <s v="Black Christmas "/>
    <s v="Glen Morgan"/>
    <n v="94"/>
    <n v="16235293"/>
    <s v="Horror"/>
    <x v="0"/>
    <n v="9000000"/>
    <n v="4.5"/>
  </r>
  <r>
    <s v="Breakin' All the Rules "/>
    <s v="Daniel Taplitz"/>
    <n v="85"/>
    <n v="11827301"/>
    <s v="Comedy|Romance"/>
    <x v="0"/>
    <m/>
    <n v="5.5"/>
  </r>
  <r>
    <s v="Henry V "/>
    <s v="Kenneth Branagh"/>
    <n v="137"/>
    <n v="10161099"/>
    <s v="Action|Biography|Drama|History|Romance|War"/>
    <x v="0"/>
    <n v="9000000"/>
    <n v="7.7"/>
  </r>
  <r>
    <s v="The Savages "/>
    <s v="Tamara Jenkins"/>
    <n v="114"/>
    <n v="6610326"/>
    <s v="Comedy|Drama"/>
    <x v="0"/>
    <m/>
    <n v="7.2"/>
  </r>
  <r>
    <s v="Chasing Papi "/>
    <s v="Linda Mendoza"/>
    <n v="76"/>
    <n v="6126237"/>
    <s v="Comedy|Romance"/>
    <x v="0"/>
    <m/>
    <n v="4.8"/>
  </r>
  <r>
    <s v="The Way of the Gun "/>
    <s v="Christopher McQuarrie"/>
    <n v="119"/>
    <n v="6047856"/>
    <s v="Action|Crime|Drama|Thriller"/>
    <x v="0"/>
    <n v="8500000"/>
    <n v="6.7"/>
  </r>
  <r>
    <s v="Igby Goes Down "/>
    <s v="Burr Steers"/>
    <n v="99"/>
    <n v="4681503"/>
    <s v="Comedy|Drama"/>
    <x v="0"/>
    <n v="9000000"/>
    <n v="7"/>
  </r>
  <r>
    <s v="PCU "/>
    <s v="Hart Bochner"/>
    <n v="79"/>
    <n v="4350774"/>
    <s v="Comedy"/>
    <x v="0"/>
    <n v="8000000"/>
    <n v="6.5"/>
  </r>
  <r>
    <s v="The Ultimate Gift "/>
    <s v="Michael O. Sajbel"/>
    <n v="114"/>
    <n v="3420871"/>
    <s v="Drama|Family|Romance"/>
    <x v="0"/>
    <m/>
    <n v="7.4"/>
  </r>
  <r>
    <s v="The Bold and the Beautiful             "/>
    <m/>
    <n v="30"/>
    <m/>
    <s v="Drama|Romance"/>
    <x v="0"/>
    <m/>
    <n v="3.5"/>
  </r>
  <r>
    <s v="The Ice Pirates "/>
    <s v="Stewart Raffill"/>
    <n v="91"/>
    <m/>
    <s v="Action|Adventure|Comedy|Romance|Sci-Fi"/>
    <x v="0"/>
    <n v="9000000"/>
    <n v="5.7"/>
  </r>
  <r>
    <s v="Gracie "/>
    <s v="Davis Guggenheim"/>
    <n v="95"/>
    <n v="2955039"/>
    <s v="Biography|Drama|Sport"/>
    <x v="0"/>
    <n v="9000000"/>
    <n v="6.2"/>
  </r>
  <r>
    <s v="Trust the Man "/>
    <s v="Bart Freundlich"/>
    <n v="103"/>
    <n v="1530535"/>
    <s v="Comedy|Drama|Romance"/>
    <x v="0"/>
    <n v="9000000"/>
    <n v="5.7"/>
  </r>
  <r>
    <s v="Hamlet 2 "/>
    <s v="Andrew Fleming"/>
    <n v="92"/>
    <n v="4881867"/>
    <s v="Comedy|Music"/>
    <x v="0"/>
    <n v="9000000"/>
    <n v="6.4"/>
  </r>
  <r>
    <s v="Velvet Goldmine "/>
    <s v="Todd Haynes"/>
    <n v="124"/>
    <n v="1043487"/>
    <s v="Drama|Music"/>
    <x v="0"/>
    <m/>
    <n v="7"/>
  </r>
  <r>
    <s v="The Wailing "/>
    <s v="Hong-jin Na"/>
    <n v="156"/>
    <n v="770629"/>
    <s v="Fantasy|Horror|Mystery|Thriller"/>
    <x v="24"/>
    <m/>
    <n v="7.7"/>
  </r>
  <r>
    <s v="Glee: The 3D Concert Movie "/>
    <s v="Kevin Tancharoen"/>
    <n v="84"/>
    <n v="11860839"/>
    <s v="Documentary|Music"/>
    <x v="0"/>
    <n v="9000000"/>
    <n v="5.4"/>
  </r>
  <r>
    <s v="The Legend of Suriyothai "/>
    <s v="Chatrichalerm Yukol"/>
    <n v="300"/>
    <n v="454255"/>
    <s v="Action|Adventure|Drama|History|War"/>
    <x v="25"/>
    <n v="400000000"/>
    <n v="6.6"/>
  </r>
  <r>
    <s v="Two Evil Eyes "/>
    <s v="Dario Argento"/>
    <n v="120"/>
    <n v="349618"/>
    <s v="Horror"/>
    <x v="0"/>
    <n v="9000000"/>
    <n v="6.1"/>
  </r>
  <r>
    <s v="Barbecue "/>
    <s v="Eric Lavaine"/>
    <n v="98"/>
    <m/>
    <s v="Comedy"/>
    <x v="3"/>
    <m/>
    <n v="6.1"/>
  </r>
  <r>
    <s v="All or Nothing "/>
    <s v="Mike Leigh"/>
    <n v="121"/>
    <n v="112935"/>
    <s v="Drama"/>
    <x v="0"/>
    <n v="9000000"/>
    <n v="7.6"/>
  </r>
  <r>
    <s v="Princess Kaiulani "/>
    <s v="Marc Forby"/>
    <n v="97"/>
    <n v="883887"/>
    <s v="Drama"/>
    <x v="0"/>
    <n v="9000000"/>
    <n v="6.2"/>
  </r>
  <r>
    <s v="Opal Dream "/>
    <s v="Peter Cattaneo"/>
    <n v="86"/>
    <n v="13751"/>
    <s v="Drama|Family"/>
    <x v="0"/>
    <n v="11400000"/>
    <n v="6.6"/>
  </r>
  <r>
    <s v="Heist "/>
    <s v="Scott Mann"/>
    <n v="93"/>
    <m/>
    <s v="Action|Crime|Thriller"/>
    <x v="0"/>
    <n v="19000000"/>
    <n v="6.1"/>
  </r>
  <r>
    <s v="Flame and Citron "/>
    <s v="Ole Christian Madsen"/>
    <n v="45"/>
    <n v="145109"/>
    <s v="Drama|History|Thriller|War"/>
    <x v="31"/>
    <n v="45000000"/>
    <n v="7.3"/>
  </r>
  <r>
    <s v="Undiscovered "/>
    <s v="Meiert Avis"/>
    <n v="97"/>
    <n v="1046166"/>
    <s v="Comedy|Music|Romance"/>
    <x v="0"/>
    <n v="9000000"/>
    <n v="4.2"/>
  </r>
  <r>
    <s v="Red Riding: In the Year of Our Lord 1974 "/>
    <s v="Julian Jarrold"/>
    <n v="102"/>
    <m/>
    <s v="Crime|Drama|Mystery|Thriller"/>
    <x v="0"/>
    <m/>
    <n v="7.1"/>
  </r>
  <r>
    <s v="The Girl on the Train "/>
    <s v="André Téchiné"/>
    <n v="105"/>
    <n v="2874"/>
    <s v="Drama"/>
    <x v="3"/>
    <m/>
    <n v="6"/>
  </r>
  <r>
    <s v="Veronika Decides to Die "/>
    <s v="Emily Young"/>
    <n v="103"/>
    <m/>
    <s v="Drama|Romance"/>
    <x v="0"/>
    <n v="9000000"/>
    <n v="6.5"/>
  </r>
  <r>
    <s v="Crocodile Dundee "/>
    <s v="Peter Faiman"/>
    <n v="93"/>
    <n v="174635000"/>
    <s v="Adventure|Comedy"/>
    <x v="0"/>
    <n v="8800000"/>
    <n v="6.5"/>
  </r>
  <r>
    <s v="Ultramarines: A Warhammer 40,000 Movie "/>
    <s v="Martyn Pick"/>
    <n v="76"/>
    <m/>
    <s v="Action|Animation|Fantasy|Horror|Mystery|Sci-Fi|Thriller"/>
    <x v="0"/>
    <m/>
    <n v="5.7"/>
  </r>
  <r>
    <s v="The I Inside "/>
    <s v="Roland Suso Richter"/>
    <n v="90"/>
    <m/>
    <s v="Mystery|Sci-Fi|Thriller"/>
    <x v="0"/>
    <n v="8800000"/>
    <n v="6.1"/>
  </r>
  <r>
    <s v="Beneath Hill 60 "/>
    <s v="Jeremy Sims"/>
    <n v="122"/>
    <m/>
    <s v="Drama|History|War"/>
    <x v="0"/>
    <n v="9000000"/>
    <n v="7.1"/>
  </r>
  <r>
    <s v="Polisse "/>
    <s v="Maïwenn"/>
    <n v="127"/>
    <n v="171320"/>
    <s v="Crime|Drama"/>
    <x v="3"/>
    <m/>
    <n v="7.3"/>
  </r>
  <r>
    <s v="Awake "/>
    <s v="Joby Harold"/>
    <n v="84"/>
    <n v="14373825"/>
    <s v="Crime|Mystery|Thriller"/>
    <x v="0"/>
    <n v="8600000"/>
    <n v="6.5"/>
  </r>
  <r>
    <s v="Star Wars: The Clone Wars             "/>
    <m/>
    <n v="23"/>
    <m/>
    <s v="Action|Adventure|Animation|Drama|Fantasy|Sci-Fi"/>
    <x v="0"/>
    <m/>
    <n v="7.9"/>
  </r>
  <r>
    <s v="Skin Trade "/>
    <s v="Ekachai Uekrongtham"/>
    <n v="96"/>
    <n v="162"/>
    <s v="Action|Crime|Thriller"/>
    <x v="0"/>
    <n v="9000000"/>
    <n v="5.7"/>
  </r>
  <r>
    <s v="The Lost Boys "/>
    <s v="Joel Schumacher"/>
    <n v="97"/>
    <n v="32222567"/>
    <s v="Comedy|Fantasy|Horror"/>
    <x v="0"/>
    <m/>
    <n v="7.2"/>
  </r>
  <r>
    <s v="Crazy Heart "/>
    <s v="Scott Cooper"/>
    <n v="112"/>
    <n v="39462438"/>
    <s v="Drama|Music|Romance"/>
    <x v="0"/>
    <n v="7000000"/>
    <n v="7.3"/>
  </r>
  <r>
    <s v="The Rose "/>
    <s v="Mark Rydell"/>
    <n v="125"/>
    <n v="29200000"/>
    <s v="Drama|Music|Romance"/>
    <x v="0"/>
    <n v="8500000"/>
    <n v="6.9"/>
  </r>
  <r>
    <s v="Baggage Claim "/>
    <s v="David E. Talbert"/>
    <n v="96"/>
    <n v="21564616"/>
    <s v="Comedy"/>
    <x v="0"/>
    <n v="8500000"/>
    <n v="5"/>
  </r>
  <r>
    <s v="Barbarella "/>
    <s v="Roger Vadim"/>
    <n v="98"/>
    <m/>
    <s v="Adventure|Comedy|Fantasy|Sci-Fi"/>
    <x v="0"/>
    <n v="9000000"/>
    <n v="5.9"/>
  </r>
  <r>
    <s v="Shipwrecked "/>
    <s v="Nils Gaup"/>
    <n v="92"/>
    <m/>
    <s v="Adventure|Family"/>
    <x v="0"/>
    <n v="60000000"/>
    <n v="6.7"/>
  </r>
  <r>
    <s v="Election "/>
    <s v="Alexander Payne"/>
    <n v="103"/>
    <n v="14879556"/>
    <s v="Comedy|Drama"/>
    <x v="0"/>
    <n v="8000000"/>
    <n v="7.3"/>
  </r>
  <r>
    <s v="The Namesake "/>
    <s v="Mira Nair"/>
    <n v="122"/>
    <n v="13569248"/>
    <s v="Drama"/>
    <x v="0"/>
    <m/>
    <n v="7.6"/>
  </r>
  <r>
    <s v="The DUFF "/>
    <s v="Ari Sandel"/>
    <n v="101"/>
    <n v="34017854"/>
    <s v="Comedy"/>
    <x v="0"/>
    <n v="8500000"/>
    <n v="6.5"/>
  </r>
  <r>
    <s v="Glitter "/>
    <s v="Vondie Curtis-Hall"/>
    <n v="104"/>
    <n v="4273372"/>
    <s v="Drama|Music|Romance"/>
    <x v="0"/>
    <n v="22000000"/>
    <n v="2.1"/>
  </r>
  <r>
    <s v="The Haunting in Connecticut 2: Ghosts of Georgia "/>
    <s v="Tom Elkins"/>
    <n v="101"/>
    <m/>
    <s v="Drama|Horror|Mystery|Thriller"/>
    <x v="0"/>
    <n v="9000000"/>
    <n v="5.3"/>
  </r>
  <r>
    <s v="Silmido "/>
    <s v="Woo-Suk Kang"/>
    <n v="135"/>
    <m/>
    <s v="Action|Drama"/>
    <x v="24"/>
    <n v="8000000"/>
    <n v="7.2"/>
  </r>
  <r>
    <s v="Bright Star "/>
    <s v="Jane Campion"/>
    <n v="119"/>
    <n v="4440055"/>
    <s v="Biography|Drama|Romance"/>
    <x v="0"/>
    <n v="8500000"/>
    <n v="7"/>
  </r>
  <r>
    <s v="My Name Is Khan "/>
    <s v="Karan Johar"/>
    <n v="128"/>
    <n v="4018695"/>
    <s v="Adventure|Drama|Thriller"/>
    <x v="8"/>
    <n v="12000000"/>
    <n v="8"/>
  </r>
  <r>
    <s v="All Is Lost "/>
    <s v="J.C. Chandor"/>
    <n v="106"/>
    <n v="6262942"/>
    <s v="Action|Adventure|Drama"/>
    <x v="0"/>
    <n v="9000000"/>
    <n v="6.9"/>
  </r>
  <r>
    <s v="Limbo "/>
    <s v="John Sayles"/>
    <n v="126"/>
    <n v="1997807"/>
    <s v="Adventure|Drama|Thriller"/>
    <x v="0"/>
    <n v="8000000"/>
    <n v="7.1"/>
  </r>
  <r>
    <s v="Namastey London "/>
    <s v="Vipul Amrutlal Shah"/>
    <n v="128"/>
    <n v="1207007"/>
    <s v="Comedy|Drama|Romance"/>
    <x v="8"/>
    <m/>
    <n v="7.3"/>
  </r>
  <r>
    <s v="The Wind That Shakes the Barley "/>
    <s v="Ken Loach"/>
    <n v="127"/>
    <n v="1829142"/>
    <s v="Drama|War"/>
    <x v="0"/>
    <m/>
    <n v="7.5"/>
  </r>
  <r>
    <s v="Yeh Jawaani Hai Deewani "/>
    <s v="Ayan Mukerji"/>
    <n v="160"/>
    <n v="3827466"/>
    <s v="Comedy|Drama|Musical|Romance"/>
    <x v="8"/>
    <m/>
    <n v="6.9"/>
  </r>
  <r>
    <s v="The Karate Kid "/>
    <s v="John G. Avildsen"/>
    <n v="126"/>
    <n v="90800000"/>
    <s v="Action|Drama|Family|Sport"/>
    <x v="0"/>
    <n v="8000000"/>
    <n v="7.2"/>
  </r>
  <r>
    <s v="Quo Vadis "/>
    <s v="Mervyn LeRoy"/>
    <n v="171"/>
    <m/>
    <s v="Biography|Drama|History|Romance"/>
    <x v="0"/>
    <n v="7623000"/>
    <n v="7.2"/>
  </r>
  <r>
    <s v="Repo! The Genetic Opera "/>
    <s v="Darren Lynn Bousman"/>
    <n v="150"/>
    <n v="140244"/>
    <s v="Horror|Musical|Sci-Fi"/>
    <x v="0"/>
    <n v="8500000"/>
    <n v="6.7"/>
  </r>
  <r>
    <s v="Valley of the Wolves: Iraq "/>
    <s v="Serdar Akar"/>
    <n v="122"/>
    <m/>
    <s v="Action|Adventure"/>
    <x v="32"/>
    <n v="8300000"/>
    <n v="6"/>
  </r>
  <r>
    <s v="Pulp Fiction "/>
    <s v="Quentin Tarantino"/>
    <n v="178"/>
    <n v="107930000"/>
    <s v="Crime|Drama"/>
    <x v="0"/>
    <n v="8000000"/>
    <n v="8.9"/>
  </r>
  <r>
    <s v="The Muppet Movie "/>
    <s v="James Frawley"/>
    <n v="95"/>
    <n v="76657000"/>
    <s v="Adventure|Comedy|Family|Musical"/>
    <x v="0"/>
    <m/>
    <n v="7.7"/>
  </r>
  <r>
    <s v="Nightcrawler "/>
    <s v="Dan Gilroy"/>
    <n v="117"/>
    <n v="32279955"/>
    <s v="Crime|Drama|Thriller"/>
    <x v="0"/>
    <n v="8500000"/>
    <n v="7.9"/>
  </r>
  <r>
    <s v="Club Dread "/>
    <s v="Jay Chandrasekhar"/>
    <n v="119"/>
    <n v="4992159"/>
    <s v="Comedy|Horror|Thriller"/>
    <x v="0"/>
    <n v="8550000"/>
    <n v="5.6"/>
  </r>
  <r>
    <s v="The Sound of Music "/>
    <s v="Robert Wise"/>
    <n v="174"/>
    <n v="163214286"/>
    <s v="Biography|Drama|Family|Musical|Romance"/>
    <x v="0"/>
    <n v="8200000"/>
    <n v="8"/>
  </r>
  <r>
    <s v="Splash "/>
    <s v="Ron Howard"/>
    <n v="111"/>
    <n v="69800000"/>
    <s v="Comedy|Fantasy|Romance"/>
    <x v="0"/>
    <n v="8000000"/>
    <n v="6.2"/>
  </r>
  <r>
    <s v="Little Miss Sunshine "/>
    <s v="Jonathan Dayton"/>
    <n v="101"/>
    <n v="59889948"/>
    <s v="Comedy|Drama"/>
    <x v="0"/>
    <n v="8000000"/>
    <n v="7.9"/>
  </r>
  <r>
    <s v="Stand by Me "/>
    <s v="Rob Reiner"/>
    <n v="89"/>
    <n v="52287414"/>
    <s v="Adventure|Drama"/>
    <x v="0"/>
    <n v="8000000"/>
    <n v="8.1"/>
  </r>
  <r>
    <s v="28 Days Later... "/>
    <s v="Danny Boyle"/>
    <n v="113"/>
    <n v="45063889"/>
    <s v="Drama|Horror|Sci-Fi|Thriller"/>
    <x v="0"/>
    <n v="8000000"/>
    <n v="7.6"/>
  </r>
  <r>
    <s v="You Got Served "/>
    <s v="Chris Stokes"/>
    <n v="95"/>
    <n v="40066497"/>
    <s v="Drama|Music"/>
    <x v="0"/>
    <n v="8000000"/>
    <n v="3.5"/>
  </r>
  <r>
    <s v="Escape from Alcatraz "/>
    <s v="Don Siegel"/>
    <n v="112"/>
    <n v="36500000"/>
    <s v="Biography|Crime|Drama"/>
    <x v="0"/>
    <n v="8000000"/>
    <n v="7.6"/>
  </r>
  <r>
    <s v="Brown Sugar "/>
    <s v="Rick Famuyiwa"/>
    <n v="109"/>
    <n v="27362712"/>
    <s v="Comedy|Drama|Music|Romance"/>
    <x v="0"/>
    <n v="8000000"/>
    <n v="6.5"/>
  </r>
  <r>
    <s v="A Thin Line Between Love and Hate "/>
    <s v="Martin Lawrence"/>
    <n v="108"/>
    <n v="34746109"/>
    <s v="Comedy|Crime|Drama|Romance|Thriller"/>
    <x v="0"/>
    <n v="8000000"/>
    <n v="5.6"/>
  </r>
  <r>
    <s v="50/50 "/>
    <s v="Jonathan Levine"/>
    <n v="100"/>
    <n v="34963967"/>
    <s v="Comedy|Drama|Romance"/>
    <x v="0"/>
    <n v="8000000"/>
    <n v="7.7"/>
  </r>
  <r>
    <s v="Shutter "/>
    <s v="Masayuki Ochiai"/>
    <n v="90"/>
    <n v="25926543"/>
    <s v="Horror|Mystery|Thriller"/>
    <x v="0"/>
    <n v="8000000"/>
    <n v="5.2"/>
  </r>
  <r>
    <s v="Creepshow "/>
    <s v="George A. Romero"/>
    <n v="130"/>
    <m/>
    <s v="Comedy|Fantasy|Horror"/>
    <x v="0"/>
    <n v="8000000"/>
    <n v="6.9"/>
  </r>
  <r>
    <s v="That Awkward Moment "/>
    <s v="Tom Gormican"/>
    <n v="94"/>
    <n v="26049082"/>
    <s v="Comedy|Romance"/>
    <x v="0"/>
    <n v="8000000"/>
    <n v="6.1"/>
  </r>
  <r>
    <s v="Modern Problems "/>
    <s v="Ken Shapiro"/>
    <n v="93"/>
    <m/>
    <s v="Comedy|Fantasy|Sci-Fi"/>
    <x v="0"/>
    <n v="8000000"/>
    <n v="5"/>
  </r>
  <r>
    <s v="Kicks "/>
    <s v="Justin Tipping"/>
    <n v="80"/>
    <m/>
    <s v="Adventure"/>
    <x v="0"/>
    <m/>
    <n v="7.8"/>
  </r>
  <r>
    <s v="Much Ado About Nothing "/>
    <s v="Kenneth Branagh"/>
    <n v="111"/>
    <n v="22551000"/>
    <s v="Comedy|Drama|Romance"/>
    <x v="0"/>
    <n v="8000000"/>
    <n v="7.4"/>
  </r>
  <r>
    <s v="On Her Majesty's Secret Service "/>
    <s v="Peter R. Hunt"/>
    <n v="142"/>
    <n v="22800000"/>
    <s v="Action|Adventure|Thriller"/>
    <x v="0"/>
    <n v="7000000"/>
    <n v="6.8"/>
  </r>
  <r>
    <s v="The Player             "/>
    <m/>
    <n v="60"/>
    <m/>
    <s v="Action|Crime|Drama|Thriller"/>
    <x v="0"/>
    <m/>
    <n v="7.1"/>
  </r>
  <r>
    <s v="New Nightmare "/>
    <s v="Wes Craven"/>
    <n v="107"/>
    <n v="18090181"/>
    <s v="Fantasy|Horror|Mystery|Thriller"/>
    <x v="0"/>
    <n v="8000000"/>
    <n v="6.4"/>
  </r>
  <r>
    <s v="Drive Me Crazy "/>
    <s v="John Schultz"/>
    <n v="91"/>
    <n v="17843379"/>
    <s v="Comedy|Drama|Romance"/>
    <x v="0"/>
    <n v="8000000"/>
    <n v="5.7"/>
  </r>
  <r>
    <s v="Akeelah and the Bee "/>
    <s v="Doug Atchison"/>
    <n v="112"/>
    <n v="18811135"/>
    <s v="Drama"/>
    <x v="0"/>
    <m/>
    <n v="7.5"/>
  </r>
  <r>
    <s v="Half Baked "/>
    <s v="Tamra Davis"/>
    <n v="82"/>
    <n v="17278980"/>
    <s v="Comedy|Crime"/>
    <x v="0"/>
    <n v="8000000"/>
    <n v="6.7"/>
  </r>
  <r>
    <s v="New in Town "/>
    <s v="Jonas Elmer"/>
    <n v="97"/>
    <n v="16699684"/>
    <s v="Comedy|Romance"/>
    <x v="0"/>
    <n v="8000000"/>
    <n v="5.6"/>
  </r>
  <r>
    <s v="Syriana "/>
    <s v="Stephen Gaghan"/>
    <n v="128"/>
    <n v="50815288"/>
    <s v="Drama|Thriller"/>
    <x v="0"/>
    <n v="50000000"/>
    <n v="7"/>
  </r>
  <r>
    <s v="American Psycho "/>
    <s v="Mary Harron"/>
    <n v="102"/>
    <n v="15047419"/>
    <s v="Crime|Drama"/>
    <x v="0"/>
    <n v="7000000"/>
    <n v="7.6"/>
  </r>
  <r>
    <s v="The Good Girl "/>
    <s v="Miguel Arteta"/>
    <n v="93"/>
    <n v="14015786"/>
    <s v="Drama|Romance"/>
    <x v="0"/>
    <n v="5000000"/>
    <n v="6.5"/>
  </r>
  <r>
    <s v="Bon Cop Bad Cop "/>
    <s v="Erik Canuel"/>
    <n v="116"/>
    <m/>
    <s v="Action|Comedy|Crime|Thriller"/>
    <x v="0"/>
    <n v="8000000"/>
    <n v="7"/>
  </r>
  <r>
    <s v="The Boondock Saints II: All Saints Day "/>
    <s v="Troy Duffy"/>
    <n v="138"/>
    <n v="10269307"/>
    <s v="Action|Crime|Thriller"/>
    <x v="0"/>
    <n v="8000000"/>
    <n v="6.3"/>
  </r>
  <r>
    <s v="The City of Your Final Destination "/>
    <s v="James Ivory"/>
    <n v="117"/>
    <m/>
    <s v="Drama|Romance"/>
    <x v="0"/>
    <n v="8300000"/>
    <n v="6.4"/>
  </r>
  <r>
    <s v="Enough Said "/>
    <s v="Nicole Holofcener"/>
    <n v="93"/>
    <n v="17536788"/>
    <s v="Comedy|Drama|Romance"/>
    <x v="0"/>
    <n v="8000000"/>
    <n v="7.1"/>
  </r>
  <r>
    <s v="Easy A "/>
    <s v="Will Gluck"/>
    <n v="92"/>
    <n v="58401464"/>
    <s v="Comedy|Romance"/>
    <x v="0"/>
    <n v="8000000"/>
    <n v="7.1"/>
  </r>
  <r>
    <s v="The Inkwell "/>
    <s v="Matty Rich"/>
    <n v="110"/>
    <n v="8880705"/>
    <s v="Comedy|Drama|Romance"/>
    <x v="0"/>
    <m/>
    <n v="6.5"/>
  </r>
  <r>
    <s v="Shadow of the Vampire "/>
    <s v="E. Elias Merhige"/>
    <n v="92"/>
    <n v="8279017"/>
    <s v="Drama|Horror"/>
    <x v="0"/>
    <n v="8000000"/>
    <n v="6.9"/>
  </r>
  <r>
    <s v="Prom "/>
    <s v="Joe Nussbaum"/>
    <n v="104"/>
    <n v="10106233"/>
    <s v="Comedy|Drama"/>
    <x v="0"/>
    <n v="8000000"/>
    <n v="5.4"/>
  </r>
  <r>
    <s v="The Pallbearer "/>
    <s v="Matt Reeves"/>
    <n v="98"/>
    <m/>
    <s v="Comedy|Romance"/>
    <x v="0"/>
    <n v="8000000"/>
    <n v="4.9000000000000004"/>
  </r>
  <r>
    <s v="Held Up "/>
    <s v="Steve Rash"/>
    <n v="89"/>
    <n v="4692814"/>
    <s v="Comedy"/>
    <x v="0"/>
    <n v="8000000"/>
    <n v="5.0999999999999996"/>
  </r>
  <r>
    <s v="Woman on Top "/>
    <s v="Fina Torres"/>
    <n v="92"/>
    <n v="5018450"/>
    <s v="Comedy|Fantasy|Romance"/>
    <x v="0"/>
    <n v="8000000"/>
    <n v="5.3"/>
  </r>
  <r>
    <s v="Howards End "/>
    <s v="James Ivory"/>
    <n v="140"/>
    <n v="25967000"/>
    <s v="Drama|Romance"/>
    <x v="0"/>
    <m/>
    <n v="7.5"/>
  </r>
  <r>
    <s v="Preacher             "/>
    <m/>
    <n v="60"/>
    <m/>
    <s v="Adventure|Drama|Fantasy|Mystery"/>
    <x v="0"/>
    <m/>
    <n v="8.3000000000000007"/>
  </r>
  <r>
    <s v="Anomalisa "/>
    <s v="Duke Johnson"/>
    <n v="90"/>
    <n v="3442820"/>
    <s v="Animation|Comedy|Drama|Romance"/>
    <x v="0"/>
    <n v="8000000"/>
    <n v="7.3"/>
  </r>
  <r>
    <s v="Another Year "/>
    <s v="Mike Leigh"/>
    <n v="129"/>
    <n v="3205244"/>
    <s v="Comedy|Drama"/>
    <x v="0"/>
    <n v="10000000"/>
    <n v="7.3"/>
  </r>
  <r>
    <s v="8 Women "/>
    <s v="François Ozon"/>
    <n v="111"/>
    <n v="3076425"/>
    <s v="Comedy|Crime|Musical|Romance"/>
    <x v="3"/>
    <n v="8000000"/>
    <n v="7.1"/>
  </r>
  <r>
    <s v="Showdown in Little Tokyo "/>
    <s v="Mark L. Lester"/>
    <n v="79"/>
    <n v="2275557"/>
    <s v="Action|Comedy|Crime|Thriller"/>
    <x v="0"/>
    <n v="8000000"/>
    <n v="6"/>
  </r>
  <r>
    <s v="Clay Pigeons "/>
    <s v="David Dobkin"/>
    <n v="104"/>
    <n v="1789892"/>
    <s v="Comedy|Crime"/>
    <x v="0"/>
    <n v="8000000"/>
    <n v="6.6"/>
  </r>
  <r>
    <s v="It's Kind of a Funny Story "/>
    <s v="Anna Boden"/>
    <n v="101"/>
    <n v="6350058"/>
    <s v="Comedy|Drama|Romance"/>
    <x v="0"/>
    <n v="8000000"/>
    <n v="7.2"/>
  </r>
  <r>
    <s v="Made in Dagenham "/>
    <s v="Nigel Cole"/>
    <n v="113"/>
    <n v="1094798"/>
    <s v="Biography|Comedy|Drama|History"/>
    <x v="0"/>
    <n v="7200000"/>
    <n v="7.2"/>
  </r>
  <r>
    <s v="When Did You Last See Your Father? "/>
    <s v="Anand Tucker"/>
    <n v="92"/>
    <n v="1071240"/>
    <s v="Biography|Drama"/>
    <x v="0"/>
    <n v="8000000"/>
    <n v="6.9"/>
  </r>
  <r>
    <s v="Prefontaine "/>
    <s v="Steve James"/>
    <n v="106"/>
    <n v="532190"/>
    <s v="Biography|Drama|Romance|Sport"/>
    <x v="0"/>
    <n v="8000000"/>
    <n v="6.8"/>
  </r>
  <r>
    <s v="The Wicked Lady "/>
    <s v="Michael Winner"/>
    <n v="98"/>
    <m/>
    <s v="Adventure|Drama"/>
    <x v="0"/>
    <n v="8000000"/>
    <n v="4"/>
  </r>
  <r>
    <s v="The Secret of Kells "/>
    <s v="Tomm Moore"/>
    <n v="75"/>
    <n v="686383"/>
    <s v="Adventure|Animation|Family|Fantasy"/>
    <x v="0"/>
    <n v="6500000"/>
    <n v="7.7"/>
  </r>
  <r>
    <s v="Begin Again "/>
    <s v="John Carney"/>
    <n v="104"/>
    <n v="16168741"/>
    <s v="Drama|Music"/>
    <x v="0"/>
    <n v="8000000"/>
    <n v="7.4"/>
  </r>
  <r>
    <s v="Down in the Valley "/>
    <s v="David Jacobson"/>
    <n v="108"/>
    <n v="568695"/>
    <s v="Drama|Romance|Thriller"/>
    <x v="0"/>
    <n v="8000000"/>
    <n v="6.5"/>
  </r>
  <r>
    <s v="Brooklyn Rules "/>
    <s v="Michael Corrente"/>
    <n v="99"/>
    <n v="398420"/>
    <s v="Crime|Drama"/>
    <x v="0"/>
    <n v="8000000"/>
    <n v="6.4"/>
  </r>
  <r>
    <s v="Restless "/>
    <s v="Edward Hall"/>
    <n v="180"/>
    <m/>
    <s v="Drama|Romance"/>
    <x v="0"/>
    <m/>
    <n v="7.2"/>
  </r>
  <r>
    <s v="The Singing Detective "/>
    <s v="Keith Gordon"/>
    <n v="109"/>
    <n v="336456"/>
    <s v="Comedy|Crime|Musical|Mystery"/>
    <x v="0"/>
    <n v="8000000"/>
    <n v="5.6"/>
  </r>
  <r>
    <s v="The Land Girls "/>
    <s v="David Leland"/>
    <n v="111"/>
    <n v="146083"/>
    <s v="Drama|Romance|War"/>
    <x v="0"/>
    <m/>
    <n v="6.3"/>
  </r>
  <r>
    <s v="Fido "/>
    <s v="Andrew Currie"/>
    <n v="93"/>
    <n v="298110"/>
    <s v="Comedy|Drama|Horror|Sci-Fi"/>
    <x v="0"/>
    <n v="8000000"/>
    <n v="6.8"/>
  </r>
  <r>
    <s v="The Wendell Baker Story "/>
    <s v="Andrew Wilson"/>
    <n v="99"/>
    <n v="127144"/>
    <s v="Comedy|Drama|Romance"/>
    <x v="0"/>
    <n v="8000000"/>
    <n v="5.5"/>
  </r>
  <r>
    <s v="Wild Target "/>
    <s v="Jonathan Lynn"/>
    <n v="98"/>
    <n v="117190"/>
    <s v="Action|Comedy|Crime"/>
    <x v="0"/>
    <n v="8000000"/>
    <n v="6.9"/>
  </r>
  <r>
    <s v="Pathology "/>
    <s v="Marc Schölermann"/>
    <n v="95"/>
    <n v="108662"/>
    <s v="Crime|Horror|Thriller"/>
    <x v="0"/>
    <n v="8000000"/>
    <n v="6"/>
  </r>
  <r>
    <s v="Wuthering Heights             "/>
    <m/>
    <n v="142"/>
    <m/>
    <s v="Drama|Romance"/>
    <x v="0"/>
    <m/>
    <n v="7.7"/>
  </r>
  <r>
    <s v="10th &amp; Wolf "/>
    <s v="Robert Moresco"/>
    <n v="107"/>
    <n v="53481"/>
    <s v="Crime|Drama|Thriller"/>
    <x v="0"/>
    <n v="8000000"/>
    <n v="6.4"/>
  </r>
  <r>
    <s v="Dear Wendy "/>
    <s v="Thomas Vinterberg"/>
    <n v="102"/>
    <n v="23106"/>
    <s v="Comedy|Crime|Drama|Romance"/>
    <x v="0"/>
    <n v="50000000"/>
    <n v="6.6"/>
  </r>
  <r>
    <s v="Aloft "/>
    <s v="Claudia Llosa"/>
    <n v="97"/>
    <n v="52961"/>
    <s v="Drama"/>
    <x v="0"/>
    <n v="8000000"/>
    <n v="5.3"/>
  </r>
  <r>
    <s v="Akira "/>
    <s v="Katsuhiro Ôtomo"/>
    <n v="124"/>
    <n v="439162"/>
    <s v="Action|Animation|Sci-Fi"/>
    <x v="2"/>
    <n v="1100000000"/>
    <n v="8.1"/>
  </r>
  <r>
    <s v="The Death and Life of Bobby Z "/>
    <s v="John Herzfeld"/>
    <n v="97"/>
    <m/>
    <s v="Action|Crime|Thriller"/>
    <x v="0"/>
    <n v="22000000"/>
    <n v="5.9"/>
  </r>
  <r>
    <s v="The Rocket: The Legend of Rocket Richard "/>
    <s v="Charles Binamé"/>
    <n v="124"/>
    <m/>
    <s v="Biography|Drama|Sport"/>
    <x v="3"/>
    <n v="8000000"/>
    <n v="7.7"/>
  </r>
  <r>
    <s v="Swelter "/>
    <s v="Keith Parmer"/>
    <n v="96"/>
    <m/>
    <s v="Action|Crime|Drama|Thriller"/>
    <x v="0"/>
    <n v="8000000"/>
    <n v="4.5999999999999996"/>
  </r>
  <r>
    <s v="My Lucky Star "/>
    <s v="Dennie Gordon"/>
    <n v="114"/>
    <n v="50000"/>
    <s v="Action|Adventure|Comedy|Romance"/>
    <x v="21"/>
    <m/>
    <n v="5.0999999999999996"/>
  </r>
  <r>
    <s v="Imagine Me &amp; You "/>
    <s v="Ol Parker"/>
    <n v="90"/>
    <n v="671240"/>
    <s v="Comedy|Drama|Romance"/>
    <x v="0"/>
    <n v="7900000"/>
    <n v="6.9"/>
  </r>
  <r>
    <s v="Mr. Church "/>
    <s v="Bruce Beresford"/>
    <n v="104"/>
    <m/>
    <s v="Drama"/>
    <x v="0"/>
    <n v="8000000"/>
    <n v="8"/>
  </r>
  <r>
    <s v="Swimming Pool "/>
    <s v="François Ozon"/>
    <n v="102"/>
    <n v="10105505"/>
    <s v="Crime|Drama|Mystery|Thriller"/>
    <x v="0"/>
    <m/>
    <n v="6.8"/>
  </r>
  <r>
    <s v="Green Street 3: Never Back Down "/>
    <s v="James Nunn"/>
    <n v="93"/>
    <m/>
    <s v="Action|Drama"/>
    <x v="0"/>
    <m/>
    <n v="5.4"/>
  </r>
  <r>
    <s v="The Blood of Heroes "/>
    <s v="David Webb Peoples"/>
    <n v="90"/>
    <n v="882290"/>
    <s v="Action|Sci-Fi|Sport"/>
    <x v="0"/>
    <n v="10000000"/>
    <n v="6.5"/>
  </r>
  <r>
    <s v="Code of Honor "/>
    <s v="Michael Winnick"/>
    <n v="106"/>
    <m/>
    <s v="Action"/>
    <x v="0"/>
    <n v="8000000"/>
    <n v="4.2"/>
  </r>
  <r>
    <s v="Driving Miss Daisy "/>
    <s v="Bruce Beresford"/>
    <n v="99"/>
    <n v="106593296"/>
    <s v="Comedy|Drama|Family"/>
    <x v="0"/>
    <n v="7500000"/>
    <n v="7.4"/>
  </r>
  <r>
    <s v="Soul Food "/>
    <s v="George Tillman Jr."/>
    <n v="115"/>
    <n v="43490057"/>
    <s v="Comedy|Drama"/>
    <x v="0"/>
    <n v="7500000"/>
    <n v="6.9"/>
  </r>
  <r>
    <s v="Rumble in the Bronx "/>
    <s v="Stanley Tong"/>
    <n v="89"/>
    <n v="32333860"/>
    <s v="Action|Comedy"/>
    <x v="13"/>
    <n v="7500000"/>
    <n v="6.7"/>
  </r>
  <r>
    <s v="Far from Men "/>
    <s v="David Oelhoffen"/>
    <n v="101"/>
    <m/>
    <s v="Drama|War|Western"/>
    <x v="3"/>
    <n v="7700000"/>
    <n v="7.3"/>
  </r>
  <r>
    <s v="Thank You for Smoking "/>
    <s v="Jason Reitman"/>
    <n v="92"/>
    <n v="24792061"/>
    <s v="Comedy|Drama"/>
    <x v="0"/>
    <n v="6500000"/>
    <n v="7.6"/>
  </r>
  <r>
    <s v="Hostel: Part II "/>
    <s v="Eli Roth"/>
    <n v="94"/>
    <n v="17544812"/>
    <s v="Horror"/>
    <x v="0"/>
    <n v="10000000"/>
    <n v="5.4"/>
  </r>
  <r>
    <s v="An Education "/>
    <s v="Lone Scherfig"/>
    <n v="100"/>
    <n v="12574715"/>
    <s v="Drama"/>
    <x v="0"/>
    <n v="4500000"/>
    <n v="7.3"/>
  </r>
  <r>
    <s v="Shopgirl "/>
    <s v="Anand Tucker"/>
    <n v="106"/>
    <n v="10281585"/>
    <s v="Drama|Romance"/>
    <x v="0"/>
    <m/>
    <n v="6.4"/>
  </r>
  <r>
    <s v="The Hotel New Hampshire "/>
    <s v="Tony Richardson"/>
    <n v="109"/>
    <n v="5100000"/>
    <s v="Comedy|Drama|Romance"/>
    <x v="0"/>
    <n v="7500000"/>
    <n v="6"/>
  </r>
  <r>
    <s v="Narc "/>
    <s v="Joe Carnahan"/>
    <n v="105"/>
    <n v="10460089"/>
    <s v="Crime|Drama|Mystery|Thriller"/>
    <x v="0"/>
    <n v="7500000"/>
    <n v="7.2"/>
  </r>
  <r>
    <s v="Men with Brooms "/>
    <s v="Paul Gross"/>
    <n v="102"/>
    <n v="4239767"/>
    <s v="Comedy|Drama|Romance|Sport"/>
    <x v="0"/>
    <n v="7500000"/>
    <n v="6"/>
  </r>
  <r>
    <s v="Witless Protection "/>
    <s v="Charles Robert Carner"/>
    <n v="97"/>
    <n v="4131640"/>
    <s v="Comedy|Crime"/>
    <x v="0"/>
    <n v="7500000"/>
    <n v="3.1"/>
  </r>
  <r>
    <s v="The Work and the Glory "/>
    <s v="Russell Holt"/>
    <n v="118"/>
    <n v="3347439"/>
    <s v="Drama|Romance"/>
    <x v="0"/>
    <n v="7500000"/>
    <n v="6.9"/>
  </r>
  <r>
    <s v="Extract "/>
    <s v="Mike Judge"/>
    <n v="92"/>
    <n v="10814185"/>
    <s v="Comedy|Crime|Romance"/>
    <x v="0"/>
    <n v="8000000"/>
    <n v="6.2"/>
  </r>
  <r>
    <s v="Masked and Anonymous "/>
    <s v="Larry Charles"/>
    <n v="112"/>
    <n v="533344"/>
    <s v="Comedy|Drama|Music"/>
    <x v="0"/>
    <m/>
    <n v="5.5"/>
  </r>
  <r>
    <s v="Alias Betty "/>
    <s v="Claude Miller"/>
    <n v="103"/>
    <n v="206400"/>
    <s v="Comedy|Crime|Drama|Romance|Thriller"/>
    <x v="3"/>
    <n v="50000000"/>
    <n v="6.9"/>
  </r>
  <r>
    <s v="Code 46 "/>
    <s v="Michael Winterbottom"/>
    <n v="93"/>
    <n v="197148"/>
    <s v="Drama|Romance|Sci-Fi|Thriller"/>
    <x v="0"/>
    <n v="7500000"/>
    <n v="6.3"/>
  </r>
  <r>
    <s v="Outside Bet "/>
    <s v="Sacha Bennett"/>
    <n v="101"/>
    <m/>
    <s v="Comedy"/>
    <x v="0"/>
    <n v="7500000"/>
    <n v="4.8"/>
  </r>
  <r>
    <s v="Albert Nobbs "/>
    <s v="Rodrigo García"/>
    <n v="113"/>
    <n v="3014541"/>
    <s v="Drama"/>
    <x v="0"/>
    <n v="8000000"/>
    <n v="6.7"/>
  </r>
  <r>
    <s v="Black November "/>
    <s v="Jeta Amata"/>
    <n v="95"/>
    <m/>
    <s v="Action|Crime|Drama|Thriller"/>
    <x v="0"/>
    <n v="7500000"/>
    <n v="5.6"/>
  </r>
  <r>
    <s v="Ta Ra Rum Pum "/>
    <s v="Siddharth Anand"/>
    <n v="153"/>
    <n v="872643"/>
    <s v="Comedy|Family|Romance"/>
    <x v="8"/>
    <n v="6000000"/>
    <n v="5.4"/>
  </r>
  <r>
    <s v="Persepolis "/>
    <s v="Vincent Paronnaud"/>
    <n v="89"/>
    <n v="4443403"/>
    <s v="Animation|Biography|Drama|War"/>
    <x v="3"/>
    <n v="7300000"/>
    <n v="8"/>
  </r>
  <r>
    <s v="The Hole "/>
    <s v="Joe Dante"/>
    <n v="92"/>
    <m/>
    <s v="Adventure|Fantasy|Thriller"/>
    <x v="0"/>
    <n v="12000000"/>
    <n v="5.7"/>
  </r>
  <r>
    <s v="The Wave "/>
    <s v="Dennis Gansel"/>
    <n v="107"/>
    <m/>
    <s v="Drama|Thriller"/>
    <x v="15"/>
    <n v="5000000"/>
    <n v="7.6"/>
  </r>
  <r>
    <s v="The Neon Demon "/>
    <s v="Nicolas Winding Refn"/>
    <n v="118"/>
    <n v="1330827"/>
    <s v="Horror|Thriller"/>
    <x v="0"/>
    <n v="7000000"/>
    <n v="7"/>
  </r>
  <r>
    <s v="Harry Brown "/>
    <s v="Daniel Barber"/>
    <n v="97"/>
    <n v="1818681"/>
    <s v="Action|Crime|Drama|Thriller"/>
    <x v="0"/>
    <n v="7300000"/>
    <n v="7.2"/>
  </r>
  <r>
    <s v="Spider-Man 3 "/>
    <s v="Sam Raimi"/>
    <n v="156"/>
    <n v="336530303"/>
    <s v="Action|Adventure|Romance"/>
    <x v="0"/>
    <n v="258000000"/>
    <n v="6.2"/>
  </r>
  <r>
    <s v="The Omega Code "/>
    <s v="Robert Marcarelli"/>
    <n v="100"/>
    <n v="12610552"/>
    <s v="Action|Adventure|Fantasy|Sci-Fi|Thriller"/>
    <x v="0"/>
    <n v="7500000"/>
    <n v="3.5"/>
  </r>
  <r>
    <s v="Juno "/>
    <s v="Jason Reitman"/>
    <n v="96"/>
    <n v="143492840"/>
    <s v="Comedy|Drama|Romance"/>
    <x v="0"/>
    <n v="7500000"/>
    <n v="7.5"/>
  </r>
  <r>
    <s v="Pound of Flesh "/>
    <s v="Ernie Barbarash"/>
    <n v="104"/>
    <m/>
    <s v="Action|Thriller"/>
    <x v="0"/>
    <n v="7500000"/>
    <n v="5.0999999999999996"/>
  </r>
  <r>
    <s v="Diamonds Are Forever "/>
    <s v="Guy Hamilton"/>
    <n v="120"/>
    <n v="43800000"/>
    <s v="Action|Adventure|Thriller"/>
    <x v="0"/>
    <n v="7200000"/>
    <n v="6.7"/>
  </r>
  <r>
    <s v="The Godfather "/>
    <s v="Francis Ford Coppola"/>
    <n v="175"/>
    <n v="134821952"/>
    <s v="Crime|Drama"/>
    <x v="0"/>
    <n v="6000000"/>
    <n v="9.1999999999999993"/>
  </r>
  <r>
    <s v="Flashdance "/>
    <s v="Adrian Lyne"/>
    <n v="95"/>
    <n v="94900000"/>
    <s v="Drama|Music|Romance"/>
    <x v="0"/>
    <n v="4000000"/>
    <n v="6.1"/>
  </r>
  <r>
    <s v="500 Days of Summer "/>
    <s v="Marc Webb"/>
    <n v="95"/>
    <n v="32391374"/>
    <s v="Comedy|Drama|Romance"/>
    <x v="0"/>
    <n v="7500000"/>
    <n v="7.7"/>
  </r>
  <r>
    <s v="The Piano "/>
    <s v="Jane Campion"/>
    <n v="121"/>
    <n v="40158000"/>
    <s v="Drama|Music|Romance"/>
    <x v="0"/>
    <n v="7000000"/>
    <n v="7.6"/>
  </r>
  <r>
    <s v="Magic Mike "/>
    <s v="Steven Soderbergh"/>
    <n v="110"/>
    <n v="113709992"/>
    <s v="Comedy|Drama"/>
    <x v="0"/>
    <n v="7000000"/>
    <n v="6.1"/>
  </r>
  <r>
    <s v="Darkness Falls "/>
    <s v="Jonathan Liebesman"/>
    <n v="96"/>
    <n v="32131483"/>
    <s v="Horror|Mystery|Thriller"/>
    <x v="0"/>
    <n v="11000000"/>
    <n v="4.9000000000000004"/>
  </r>
  <r>
    <s v="Live and Let Die "/>
    <s v="Guy Hamilton"/>
    <n v="121"/>
    <n v="35400000"/>
    <s v="Action|Adventure|Thriller"/>
    <x v="0"/>
    <n v="7000000"/>
    <n v="6.8"/>
  </r>
  <r>
    <s v="My Dog Skip "/>
    <s v="Jay Russell"/>
    <n v="95"/>
    <n v="34099640"/>
    <s v="Drama|Family|Sport"/>
    <x v="0"/>
    <n v="5000000"/>
    <n v="7"/>
  </r>
  <r>
    <s v="Definitely, Maybe "/>
    <s v="Adam Brooks"/>
    <n v="112"/>
    <n v="31973840"/>
    <s v="Comedy|Drama|Romance"/>
    <x v="0"/>
    <m/>
    <n v="7.2"/>
  </r>
  <r>
    <s v="Jumping the Broom "/>
    <s v="Salim Akil"/>
    <n v="112"/>
    <n v="37295394"/>
    <s v="Comedy|Drama"/>
    <x v="0"/>
    <n v="6600000"/>
    <n v="5.7"/>
  </r>
  <r>
    <s v="The Great Gatsby "/>
    <s v="Baz Luhrmann"/>
    <n v="143"/>
    <n v="144812796"/>
    <s v="Drama|Romance"/>
    <x v="0"/>
    <n v="105000000"/>
    <n v="7.3"/>
  </r>
  <r>
    <s v="Good Night, and Good Luck. "/>
    <s v="George Clooney"/>
    <n v="93"/>
    <n v="31501218"/>
    <s v="Biography|Drama|History"/>
    <x v="0"/>
    <n v="7500000"/>
    <n v="7.5"/>
  </r>
  <r>
    <s v="Capote "/>
    <s v="Bennett Miller"/>
    <n v="110"/>
    <n v="28747570"/>
    <s v="Biography|Crime|Drama"/>
    <x v="0"/>
    <n v="7000000"/>
    <n v="7.4"/>
  </r>
  <r>
    <s v="Desperado "/>
    <s v="Robert Rodriguez"/>
    <n v="104"/>
    <n v="25625110"/>
    <s v="Action|Crime|Thriller"/>
    <x v="0"/>
    <n v="7000000"/>
    <n v="7.2"/>
  </r>
  <r>
    <s v="Fargo             "/>
    <m/>
    <n v="53"/>
    <m/>
    <s v="Crime|Drama|Thriller"/>
    <x v="0"/>
    <m/>
    <n v="9"/>
  </r>
  <r>
    <s v="Logan's Run "/>
    <s v="Michael Anderson"/>
    <n v="119"/>
    <n v="25000000"/>
    <s v="Action|Adventure|Sci-Fi"/>
    <x v="0"/>
    <n v="9000000"/>
    <n v="6.8"/>
  </r>
  <r>
    <s v="The Man with the Golden Gun "/>
    <s v="Guy Hamilton"/>
    <n v="125"/>
    <n v="21000000"/>
    <s v="Action|Adventure|Thriller"/>
    <x v="0"/>
    <n v="13000000"/>
    <n v="6.8"/>
  </r>
  <r>
    <s v="Action Jackson "/>
    <s v="Craig R. Baxley"/>
    <n v="96"/>
    <n v="20257000"/>
    <s v="Action|Comedy|Crime|Thriller"/>
    <x v="0"/>
    <n v="7000000"/>
    <n v="5.2"/>
  </r>
  <r>
    <s v="The Descent "/>
    <s v="Neil Marshall"/>
    <n v="100"/>
    <n v="26005908"/>
    <s v="Adventure|Horror|Thriller"/>
    <x v="0"/>
    <n v="3500000"/>
    <n v="7.2"/>
  </r>
  <r>
    <s v="Michael Jordan to the Max "/>
    <s v="Don Kempf"/>
    <n v="46"/>
    <n v="18642318"/>
    <s v="Documentary|Sport"/>
    <x v="0"/>
    <m/>
    <n v="7.5"/>
  </r>
  <r>
    <s v="Devil's Due "/>
    <s v="Matt Bettinelli-Olpin"/>
    <n v="89"/>
    <n v="15818967"/>
    <s v="Horror|Mystery"/>
    <x v="0"/>
    <n v="7000000"/>
    <n v="4"/>
  </r>
  <r>
    <s v="Flirting with Disaster "/>
    <s v="David O. Russell"/>
    <n v="92"/>
    <n v="14891000"/>
    <s v="Comedy"/>
    <x v="0"/>
    <n v="7000000"/>
    <n v="6.8"/>
  </r>
  <r>
    <s v="The Devil's Rejects "/>
    <s v="Rob Zombie"/>
    <n v="109"/>
    <n v="16901126"/>
    <s v="Crime|Horror"/>
    <x v="0"/>
    <n v="7000000"/>
    <n v="6.9"/>
  </r>
  <r>
    <s v="Buffy the Vampire Slayer             "/>
    <m/>
    <n v="44"/>
    <m/>
    <s v="Action|Drama|Fantasy|Romance"/>
    <x v="0"/>
    <n v="2300000"/>
    <n v="8.1999999999999993"/>
  </r>
  <r>
    <s v="Dope "/>
    <s v="Rick Famuyiwa"/>
    <n v="103"/>
    <n v="17474107"/>
    <s v="Comedy|Crime|Drama"/>
    <x v="0"/>
    <n v="7000000"/>
    <n v="7.3"/>
  </r>
  <r>
    <s v="In Too Deep "/>
    <s v="Michael Rymer"/>
    <n v="95"/>
    <n v="14003141"/>
    <s v="Crime|Drama|Thriller"/>
    <x v="0"/>
    <n v="7000000"/>
    <n v="6.1"/>
  </r>
  <r>
    <s v="Skyfall "/>
    <s v="Sam Mendes"/>
    <n v="143"/>
    <n v="304360277"/>
    <s v="Action|Adventure|Thriller"/>
    <x v="0"/>
    <n v="200000000"/>
    <n v="7.8"/>
  </r>
  <r>
    <s v="House of 1000 Corpses "/>
    <s v="Rob Zombie"/>
    <n v="105"/>
    <n v="12583510"/>
    <s v="Horror"/>
    <x v="0"/>
    <n v="7000000"/>
    <n v="6"/>
  </r>
  <r>
    <s v="Alien Zone "/>
    <s v="Sharron Miller"/>
    <n v="79"/>
    <m/>
    <s v="Horror"/>
    <x v="0"/>
    <n v="350000"/>
    <n v="4.0999999999999996"/>
  </r>
  <r>
    <s v="A Serious Man "/>
    <s v="Ethan Coen"/>
    <n v="106"/>
    <n v="9190525"/>
    <s v="Comedy|Drama"/>
    <x v="0"/>
    <n v="7000000"/>
    <n v="7"/>
  </r>
  <r>
    <s v="Get Low "/>
    <s v="Aaron Schneider"/>
    <n v="100"/>
    <n v="9176553"/>
    <s v="Drama|Mystery"/>
    <x v="0"/>
    <n v="7500000"/>
    <n v="7.1"/>
  </r>
  <r>
    <s v="Warlock "/>
    <s v="Steve Miner"/>
    <n v="103"/>
    <n v="9094451"/>
    <s v="Action|Fantasy|Horror|Thriller"/>
    <x v="0"/>
    <n v="7000000"/>
    <n v="6.2"/>
  </r>
  <r>
    <s v="Beyond the Lights "/>
    <s v="Gina Prince-Bythewood"/>
    <n v="116"/>
    <n v="14612840"/>
    <s v="Drama|Music"/>
    <x v="0"/>
    <n v="7000000"/>
    <n v="6.9"/>
  </r>
  <r>
    <s v="A Single Man "/>
    <s v="Tom Ford"/>
    <n v="99"/>
    <n v="9166863"/>
    <s v="Drama|Romance"/>
    <x v="0"/>
    <n v="7000000"/>
    <n v="7.6"/>
  </r>
  <r>
    <s v="The Last Temptation of Christ "/>
    <s v="Martin Scorsese"/>
    <n v="164"/>
    <n v="8373585"/>
    <s v="Drama"/>
    <x v="0"/>
    <n v="7000000"/>
    <n v="7.6"/>
  </r>
  <r>
    <s v="Outside Providence "/>
    <s v="Michael Corrente"/>
    <n v="96"/>
    <n v="7292175"/>
    <s v="Comedy|Drama|Romance"/>
    <x v="0"/>
    <n v="7000000"/>
    <n v="6.4"/>
  </r>
  <r>
    <s v="Bride &amp; Prejudice "/>
    <s v="Gurinder Chadha"/>
    <n v="122"/>
    <n v="6601079"/>
    <s v="Comedy|Drama|Musical|Romance"/>
    <x v="0"/>
    <n v="7000000"/>
    <n v="6.2"/>
  </r>
  <r>
    <s v="Rabbit-Proof Fence "/>
    <s v="Phillip Noyce"/>
    <n v="94"/>
    <n v="6165429"/>
    <s v="Adventure|Biography|Drama|History"/>
    <x v="5"/>
    <n v="6000000"/>
    <n v="7.5"/>
  </r>
  <r>
    <s v="Who's Your Caddy? "/>
    <s v="Don Michael Paul"/>
    <n v="93"/>
    <n v="5694308"/>
    <s v="Comedy|Sport"/>
    <x v="0"/>
    <n v="7000000"/>
    <n v="2"/>
  </r>
  <r>
    <s v="Split Second "/>
    <s v="Tony Maylam"/>
    <n v="96"/>
    <n v="5430822"/>
    <s v="Action|Crime|Horror|Sci-Fi|Thriller"/>
    <x v="0"/>
    <n v="7000000"/>
    <n v="6.2"/>
  </r>
  <r>
    <s v="Nikita             "/>
    <m/>
    <n v="60"/>
    <m/>
    <s v="Action|Crime|Drama|Thriller"/>
    <x v="0"/>
    <m/>
    <n v="7.7"/>
  </r>
  <r>
    <s v="The Other Side of Heaven "/>
    <s v="Mitch Davis"/>
    <n v="113"/>
    <n v="4720371"/>
    <s v="Adventure|Biography|Drama"/>
    <x v="0"/>
    <n v="7000000"/>
    <n v="6.5"/>
  </r>
  <r>
    <s v="Dark Angel             "/>
    <m/>
    <n v="60"/>
    <m/>
    <s v="Action|Drama|Mystery|Sci-Fi"/>
    <x v="0"/>
    <m/>
    <n v="7.4"/>
  </r>
  <r>
    <s v="Veer-Zaara "/>
    <s v="Yash Chopra"/>
    <n v="192"/>
    <n v="2921738"/>
    <s v="Drama|Musical|Romance"/>
    <x v="8"/>
    <n v="7000000"/>
    <n v="7.9"/>
  </r>
  <r>
    <s v="Redbelt "/>
    <s v="David Mamet"/>
    <n v="99"/>
    <n v="2344847"/>
    <s v="Drama|Sport"/>
    <x v="0"/>
    <n v="7000000"/>
    <n v="6.8"/>
  </r>
  <r>
    <s v="Cyrus "/>
    <s v="Jay Duplass"/>
    <n v="91"/>
    <n v="7455447"/>
    <s v="Comedy|Drama|Romance"/>
    <x v="0"/>
    <n v="7000000"/>
    <n v="6.3"/>
  </r>
  <r>
    <s v="A Dog of Flanders "/>
    <s v="Kevin Brodie"/>
    <n v="100"/>
    <n v="2148212"/>
    <s v="Drama|Family"/>
    <x v="0"/>
    <n v="7000000"/>
    <n v="6.3"/>
  </r>
  <r>
    <s v="Auto Focus "/>
    <s v="Paul Schrader"/>
    <n v="105"/>
    <n v="2062066"/>
    <s v="Biography|Crime|Drama"/>
    <x v="0"/>
    <n v="7000000"/>
    <n v="6.6"/>
  </r>
  <r>
    <s v="Factory Girl "/>
    <s v="George Hickenlooper"/>
    <n v="99"/>
    <n v="1654367"/>
    <s v="Biography|Drama"/>
    <x v="0"/>
    <n v="7000000"/>
    <n v="6.4"/>
  </r>
  <r>
    <s v="We Need to Talk About Kevin "/>
    <s v="Lynne Ramsay"/>
    <n v="112"/>
    <n v="1738692"/>
    <s v="Drama|Thriller"/>
    <x v="0"/>
    <n v="7000000"/>
    <n v="7.5"/>
  </r>
  <r>
    <s v="The Christmas Candle "/>
    <s v="John Stephenson"/>
    <n v="100"/>
    <n v="2209479"/>
    <s v="Drama|Family"/>
    <x v="0"/>
    <m/>
    <n v="5.8"/>
  </r>
  <r>
    <s v="The Mighty Macs "/>
    <s v="Tim Chambers"/>
    <n v="99"/>
    <n v="1889522"/>
    <s v="Drama|Sport"/>
    <x v="0"/>
    <n v="7000000"/>
    <n v="6.5"/>
  </r>
  <r>
    <s v="Losin' It "/>
    <s v="Curtis Hanson"/>
    <n v="100"/>
    <m/>
    <s v="Comedy|Drama|Family"/>
    <x v="0"/>
    <n v="7000000"/>
    <n v="4.8"/>
  </r>
  <r>
    <s v="Mother and Child "/>
    <s v="Rodrigo García"/>
    <n v="125"/>
    <n v="1110286"/>
    <s v="Drama|Romance"/>
    <x v="0"/>
    <n v="4825000"/>
    <n v="7.2"/>
  </r>
  <r>
    <s v="March or Die "/>
    <s v="Dick Richards"/>
    <n v="107"/>
    <n v="1000000"/>
    <s v="Adventure|Drama|Romance|War"/>
    <x v="0"/>
    <n v="9000000"/>
    <n v="6.3"/>
  </r>
  <r>
    <s v="Les visiteurs "/>
    <s v="Jean-Marie Poiré"/>
    <n v="107"/>
    <n v="700000"/>
    <s v="Comedy|Fantasy|Sci-Fi"/>
    <x v="3"/>
    <n v="50000000"/>
    <n v="7"/>
  </r>
  <r>
    <s v="Somewhere "/>
    <s v="Sofia Coppola"/>
    <n v="97"/>
    <n v="1768416"/>
    <s v="Comedy|Drama"/>
    <x v="0"/>
    <n v="7000000"/>
    <n v="6.3"/>
  </r>
  <r>
    <s v="I Hope They Serve Beer in Hell "/>
    <s v="Bob Gosse"/>
    <n v="105"/>
    <n v="1425993"/>
    <s v="Comedy"/>
    <x v="0"/>
    <m/>
    <n v="5.3"/>
  </r>
  <r>
    <s v="Chairman of the Board "/>
    <s v="Alex Zamm"/>
    <n v="95"/>
    <n v="306715"/>
    <s v="Comedy"/>
    <x v="0"/>
    <n v="10000000"/>
    <n v="2.2999999999999998"/>
  </r>
  <r>
    <s v="Hesher "/>
    <s v="Spencer Susser"/>
    <n v="106"/>
    <n v="382946"/>
    <s v="Drama"/>
    <x v="0"/>
    <n v="7000000"/>
    <n v="7.1"/>
  </r>
  <r>
    <s v="Dom Hemingway "/>
    <s v="Richard Shepard"/>
    <n v="93"/>
    <n v="518134"/>
    <s v="Comedy|Crime|Drama"/>
    <x v="0"/>
    <m/>
    <n v="6.2"/>
  </r>
  <r>
    <s v="Gerry "/>
    <s v="Gus Van Sant"/>
    <n v="103"/>
    <n v="236266"/>
    <s v="Adventure|Drama|Mystery"/>
    <x v="0"/>
    <n v="3500000"/>
    <n v="6.2"/>
  </r>
  <r>
    <s v="The Heart of Me "/>
    <s v="Thaddeus O'Sullivan"/>
    <n v="96"/>
    <n v="196067"/>
    <s v="Drama|Romance"/>
    <x v="0"/>
    <n v="7000000"/>
    <n v="6.7"/>
  </r>
  <r>
    <s v="Freeheld "/>
    <s v="Peter Sollett"/>
    <n v="103"/>
    <n v="532988"/>
    <s v="Biography|Drama|Romance"/>
    <x v="0"/>
    <n v="7000000"/>
    <n v="6.5"/>
  </r>
  <r>
    <s v="The Extra Man "/>
    <s v="Shari Springer Berman"/>
    <n v="108"/>
    <n v="453079"/>
    <s v="Comedy"/>
    <x v="0"/>
    <n v="7000000"/>
    <n v="5.9"/>
  </r>
  <r>
    <s v="Hard to Be a God "/>
    <s v="Aleksey German"/>
    <n v="177"/>
    <m/>
    <s v="Drama|Sci-Fi"/>
    <x v="9"/>
    <n v="7000000"/>
    <n v="6.7"/>
  </r>
  <r>
    <s v="Ca$h "/>
    <s v="Stephen Milburn Anderson"/>
    <n v="118"/>
    <n v="46451"/>
    <s v="Comedy|Crime|Thriller"/>
    <x v="0"/>
    <n v="7000000"/>
    <n v="6"/>
  </r>
  <r>
    <s v="Wah-Wah "/>
    <s v="Richard E. Grant"/>
    <n v="97"/>
    <n v="233103"/>
    <s v="Drama"/>
    <x v="0"/>
    <n v="7000000"/>
    <n v="6.9"/>
  </r>
  <r>
    <s v="The Boondock Saints "/>
    <s v="Troy Duffy"/>
    <n v="102"/>
    <m/>
    <s v="Action|Crime|Thriller"/>
    <x v="0"/>
    <n v="7000000"/>
    <n v="7.9"/>
  </r>
  <r>
    <s v="Z Storm "/>
    <s v="David Lam"/>
    <n v="92"/>
    <m/>
    <s v="Action|Crime"/>
    <x v="13"/>
    <n v="7000000"/>
    <n v="5.3"/>
  </r>
  <r>
    <s v="Twixt "/>
    <s v="Francis Ford Coppola"/>
    <n v="88"/>
    <m/>
    <s v="Comedy|Fantasy|Horror|Mystery"/>
    <x v="0"/>
    <n v="7000000"/>
    <n v="4.8"/>
  </r>
  <r>
    <s v="Snow Queen "/>
    <s v="Vladlen Barbe"/>
    <n v="80"/>
    <m/>
    <s v="Adventure|Animation|Family"/>
    <x v="9"/>
    <n v="7000000"/>
    <n v="5.3"/>
  </r>
  <r>
    <s v="Alpha and Omega 4: The Legend of the Saw Toothed Cave "/>
    <s v="Richard Rich"/>
    <n v="45"/>
    <m/>
    <s v="Action|Adventure|Animation|Comedy|Drama|Family|Fantasy|Thriller"/>
    <x v="1"/>
    <n v="7000000"/>
    <n v="6"/>
  </r>
  <r>
    <s v="Pale Rider "/>
    <s v="Clint Eastwood"/>
    <n v="115"/>
    <n v="41400000"/>
    <s v="Western"/>
    <x v="0"/>
    <n v="6900000"/>
    <n v="7.3"/>
  </r>
  <r>
    <s v="Stargate: The Ark of Truth "/>
    <s v="Robert C. Cooper"/>
    <n v="97"/>
    <m/>
    <s v="Action|Adventure|Drama|Fantasy|Sci-Fi"/>
    <x v="0"/>
    <m/>
    <n v="7.4"/>
  </r>
  <r>
    <s v="Dazed and Confused "/>
    <s v="Richard Linklater"/>
    <n v="102"/>
    <n v="7993039"/>
    <s v="Comedy"/>
    <x v="0"/>
    <n v="6900000"/>
    <n v="7.7"/>
  </r>
  <r>
    <s v="High School Musical 2 "/>
    <s v="Kenny Ortega"/>
    <n v="111"/>
    <m/>
    <s v="Comedy|Drama|Family|Music|Musical|Romance"/>
    <x v="0"/>
    <n v="7000000"/>
    <n v="4.8"/>
  </r>
  <r>
    <s v="Two Lovers and a Bear "/>
    <s v="Kim Nguyen"/>
    <n v="96"/>
    <m/>
    <s v="Drama|Romance"/>
    <x v="0"/>
    <n v="8700000"/>
    <n v="7.2"/>
  </r>
  <r>
    <s v="Criminal Activities "/>
    <s v="Jackie Earle Haley"/>
    <n v="94"/>
    <m/>
    <s v="Crime|Drama|Thriller"/>
    <x v="0"/>
    <n v="7000000"/>
    <n v="5.8"/>
  </r>
  <r>
    <s v="Aimee &amp; Jaguar "/>
    <s v="Max Färberböck"/>
    <n v="125"/>
    <n v="927107"/>
    <s v="Biography|Drama|Romance|War"/>
    <x v="15"/>
    <n v="15000000"/>
    <n v="7.3"/>
  </r>
  <r>
    <s v="The Chumscrubber "/>
    <s v="Arie Posin"/>
    <n v="108"/>
    <n v="49526"/>
    <s v="Comedy|Drama"/>
    <x v="0"/>
    <n v="6800000"/>
    <n v="7"/>
  </r>
  <r>
    <s v="Shade "/>
    <s v="Damian Nieman"/>
    <n v="101"/>
    <n v="10696"/>
    <s v="Crime|Thriller"/>
    <x v="0"/>
    <n v="6800000"/>
    <n v="6.4"/>
  </r>
  <r>
    <s v="House at the End of the Street "/>
    <s v="Mark Tonderai"/>
    <n v="101"/>
    <n v="31607598"/>
    <s v="Drama|Horror|Thriller"/>
    <x v="0"/>
    <n v="6900000"/>
    <n v="5.6"/>
  </r>
  <r>
    <s v="Incendies "/>
    <s v="Denis Villeneuve"/>
    <n v="139"/>
    <n v="6857096"/>
    <s v="Drama|Mystery|War"/>
    <x v="3"/>
    <n v="6800000"/>
    <n v="8.1999999999999993"/>
  </r>
  <r>
    <s v="Remember Me, My Love "/>
    <s v="Gabriele Muccino"/>
    <n v="125"/>
    <n v="223878"/>
    <s v="Comedy|Drama|Romance"/>
    <x v="17"/>
    <n v="5000000"/>
    <n v="6.5"/>
  </r>
  <r>
    <s v="Perrier's Bounty "/>
    <s v="Ian Fitzgibbon"/>
    <n v="88"/>
    <n v="828"/>
    <s v="Action|Comedy|Crime|Drama|Romance|Thriller"/>
    <x v="0"/>
    <m/>
    <n v="6.4"/>
  </r>
  <r>
    <s v="Elite Squad "/>
    <s v="José Padilha"/>
    <n v="115"/>
    <n v="8060"/>
    <s v="Action|Crime|Drama|Thriller"/>
    <x v="30"/>
    <n v="4000000"/>
    <n v="8.1"/>
  </r>
  <r>
    <s v="Annabelle "/>
    <s v="John R. Leonetti"/>
    <n v="99"/>
    <n v="84263837"/>
    <s v="Horror|Mystery"/>
    <x v="0"/>
    <n v="6500000"/>
    <n v="5.4"/>
  </r>
  <r>
    <s v="Bran Nue Dae "/>
    <s v="Rachel Perkins"/>
    <n v="88"/>
    <n v="110029"/>
    <s v="Comedy|Drama|Musical"/>
    <x v="0"/>
    <n v="6500000"/>
    <n v="6.3"/>
  </r>
  <r>
    <s v="Boyz n the Hood "/>
    <s v="John Singleton"/>
    <n v="112"/>
    <n v="57504069"/>
    <s v="Crime|Drama"/>
    <x v="0"/>
    <n v="6000000"/>
    <n v="7.8"/>
  </r>
  <r>
    <s v="La Bamba "/>
    <s v="Luis Valdez"/>
    <n v="108"/>
    <n v="54215416"/>
    <s v="Biography|Drama|Music"/>
    <x v="0"/>
    <n v="6500000"/>
    <n v="6.8"/>
  </r>
  <r>
    <s v="The Four Seasons "/>
    <s v="Alan Alda"/>
    <n v="107"/>
    <m/>
    <s v="Comedy|Drama"/>
    <x v="0"/>
    <m/>
    <n v="7.2"/>
  </r>
  <r>
    <s v="Dressed to Kill "/>
    <s v="Brian De Palma"/>
    <n v="104"/>
    <n v="31899000"/>
    <s v="Mystery|Romance|Thriller"/>
    <x v="0"/>
    <n v="6500000"/>
    <n v="7.1"/>
  </r>
  <r>
    <s v="The Adventures of Huck Finn "/>
    <s v="Stephen Sommers"/>
    <n v="108"/>
    <n v="24103594"/>
    <s v="Adventure|Comedy|Drama|Family"/>
    <x v="0"/>
    <n v="6500000"/>
    <n v="6.2"/>
  </r>
  <r>
    <s v="Go "/>
    <s v="Doug Liman"/>
    <n v="102"/>
    <n v="16842303"/>
    <s v="Comedy|Crime"/>
    <x v="0"/>
    <n v="6500000"/>
    <n v="7.3"/>
  </r>
  <r>
    <s v="Friends with Money "/>
    <s v="Nicole Holofcener"/>
    <n v="88"/>
    <n v="13367101"/>
    <s v="Comedy|Drama|Romance"/>
    <x v="0"/>
    <n v="6500000"/>
    <n v="5.9"/>
  </r>
  <r>
    <s v="The Andromeda Strain "/>
    <s v="Robert Wise"/>
    <n v="115"/>
    <m/>
    <s v="Sci-Fi|Thriller"/>
    <x v="0"/>
    <n v="6500000"/>
    <n v="7.2"/>
  </r>
  <r>
    <s v="Bats "/>
    <s v="Louis Morneau"/>
    <n v="91"/>
    <n v="10149779"/>
    <s v="Horror|Sci-Fi|Thriller"/>
    <x v="0"/>
    <n v="6500000"/>
    <n v="3.6"/>
  </r>
  <r>
    <s v="Nowhere in Africa "/>
    <s v="Caroline Link"/>
    <n v="141"/>
    <n v="6173485"/>
    <s v="Biography|Drama"/>
    <x v="0"/>
    <n v="7000000"/>
    <n v="7.7"/>
  </r>
  <r>
    <s v="Shame "/>
    <s v="Steve McQueen"/>
    <n v="101"/>
    <n v="4000304"/>
    <s v="Drama"/>
    <x v="0"/>
    <n v="6500000"/>
    <n v="7.3"/>
  </r>
  <r>
    <s v="Layer Cake "/>
    <s v="Matthew Vaughn"/>
    <n v="105"/>
    <n v="2338695"/>
    <s v="Crime|Drama|Thriller"/>
    <x v="0"/>
    <n v="4000000"/>
    <n v="7.4"/>
  </r>
  <r>
    <s v="The Work and the Glory II: American Zion "/>
    <s v="Sterling Van Wagenen"/>
    <n v="100"/>
    <n v="2024854"/>
    <s v="Drama|Western"/>
    <x v="0"/>
    <n v="6500000"/>
    <n v="6.6"/>
  </r>
  <r>
    <s v="The East "/>
    <s v="Zal Batmanglij"/>
    <n v="116"/>
    <n v="2268296"/>
    <s v="Drama|Thriller"/>
    <x v="0"/>
    <n v="6500000"/>
    <n v="6.9"/>
  </r>
  <r>
    <s v="A Home at the End of the World "/>
    <s v="Michael Mayer"/>
    <n v="97"/>
    <n v="1029017"/>
    <s v="Drama|Romance"/>
    <x v="0"/>
    <n v="6500000"/>
    <n v="6.8"/>
  </r>
  <r>
    <s v="Aberdeen "/>
    <s v="Hans Petter Moland"/>
    <n v="106"/>
    <n v="64148"/>
    <s v="Drama"/>
    <x v="0"/>
    <n v="6500000"/>
    <n v="7.3"/>
  </r>
  <r>
    <s v="The Messenger "/>
    <s v="Oren Moverman"/>
    <n v="105"/>
    <n v="66637"/>
    <s v="Drama|Romance|War"/>
    <x v="0"/>
    <n v="6500000"/>
    <n v="7.2"/>
  </r>
  <r>
    <s v="Tracker "/>
    <s v="Ian Sharp"/>
    <n v="102"/>
    <m/>
    <s v="Action|Adventure|Drama|Western"/>
    <x v="0"/>
    <n v="6500000"/>
    <n v="6.5"/>
  </r>
  <r>
    <s v="Control "/>
    <s v="Anton Corbijn"/>
    <n v="122"/>
    <n v="871577"/>
    <s v="Biography|Drama|Music"/>
    <x v="0"/>
    <n v="4500000"/>
    <n v="7.7"/>
  </r>
  <r>
    <s v="The Terminator "/>
    <s v="James Cameron"/>
    <n v="107"/>
    <n v="38400000"/>
    <s v="Action|Sci-Fi"/>
    <x v="0"/>
    <n v="6500000"/>
    <n v="8.1"/>
  </r>
  <r>
    <s v="Good Bye Lenin! "/>
    <s v="Wolfgang Becker"/>
    <n v="121"/>
    <n v="4063859"/>
    <s v="Drama|Romance"/>
    <x v="15"/>
    <n v="4800000"/>
    <n v="7.7"/>
  </r>
  <r>
    <s v="The Damned United "/>
    <s v="Tom Hooper"/>
    <n v="98"/>
    <n v="449558"/>
    <s v="Biography|Drama|Sport"/>
    <x v="0"/>
    <n v="10000000"/>
    <n v="7.6"/>
  </r>
  <r>
    <s v="The Return of the Living Dead "/>
    <s v="Dan O'Bannon"/>
    <n v="108"/>
    <m/>
    <s v="Comedy|Horror|Sci-Fi"/>
    <x v="0"/>
    <n v="4000000"/>
    <n v="7.3"/>
  </r>
  <r>
    <s v="Gomorrah             "/>
    <m/>
    <n v="55"/>
    <m/>
    <s v="Crime|Drama|Thriller"/>
    <x v="17"/>
    <m/>
    <n v="8.6999999999999993"/>
  </r>
  <r>
    <s v="Mallrats "/>
    <s v="Kevin Smith"/>
    <n v="123"/>
    <n v="2122561"/>
    <s v="Comedy|Romance"/>
    <x v="0"/>
    <n v="6000000"/>
    <n v="7.2"/>
  </r>
  <r>
    <s v="Grease "/>
    <s v="Randal Kleiser"/>
    <n v="110"/>
    <n v="181360000"/>
    <s v="Musical|Romance"/>
    <x v="0"/>
    <n v="6000000"/>
    <n v="7.2"/>
  </r>
  <r>
    <s v="Platoon "/>
    <s v="Oliver Stone"/>
    <n v="120"/>
    <n v="137963328"/>
    <s v="Drama|War"/>
    <x v="0"/>
    <n v="6000000"/>
    <n v="8.1"/>
  </r>
  <r>
    <s v="Fahrenheit 9/11 "/>
    <s v="Michael Moore"/>
    <n v="122"/>
    <n v="119078393"/>
    <s v="Documentary|Drama|War"/>
    <x v="0"/>
    <n v="6000000"/>
    <n v="7.5"/>
  </r>
  <r>
    <s v="Butch Cassidy and the Sundance Kid "/>
    <s v="George Roy Hill"/>
    <n v="110"/>
    <n v="102308900"/>
    <s v="Biography|Crime|Drama|Western"/>
    <x v="0"/>
    <n v="6000000"/>
    <n v="8.1"/>
  </r>
  <r>
    <s v="Mary Poppins "/>
    <s v="Robert Stevenson"/>
    <n v="139"/>
    <n v="102300000"/>
    <s v="Comedy|Family|Fantasy|Musical"/>
    <x v="0"/>
    <n v="6000000"/>
    <n v="7.8"/>
  </r>
  <r>
    <s v="Ordinary People "/>
    <s v="Robert Redford"/>
    <n v="124"/>
    <n v="54800000"/>
    <s v="Drama"/>
    <x v="0"/>
    <n v="6000000"/>
    <n v="7.8"/>
  </r>
  <r>
    <s v="Around the World in 80 Days "/>
    <s v="Frank Coraci"/>
    <n v="120"/>
    <n v="24004159"/>
    <s v="Action|Adventure|Comedy"/>
    <x v="0"/>
    <n v="110000000"/>
    <n v="5.8"/>
  </r>
  <r>
    <s v="West Side Story "/>
    <s v="Jerome Robbins"/>
    <n v="152"/>
    <n v="43650000"/>
    <s v="Crime|Drama|Musical|Romance|Thriller"/>
    <x v="0"/>
    <n v="6000000"/>
    <n v="7.6"/>
  </r>
  <r>
    <s v="Caddyshack "/>
    <s v="Harold Ramis"/>
    <n v="98"/>
    <n v="39800000"/>
    <s v="Comedy|Sport"/>
    <x v="0"/>
    <n v="6000000"/>
    <n v="7.4"/>
  </r>
  <r>
    <s v="The Brothers "/>
    <s v="Gary Hardwick"/>
    <n v="106"/>
    <n v="27457409"/>
    <s v="Comedy|Drama"/>
    <x v="0"/>
    <n v="6000000"/>
    <n v="6.3"/>
  </r>
  <r>
    <s v="The Wood "/>
    <s v="Rick Famuyiwa"/>
    <n v="106"/>
    <n v="25047631"/>
    <s v="Comedy|Drama|Romance"/>
    <x v="0"/>
    <n v="6000000"/>
    <n v="6.9"/>
  </r>
  <r>
    <s v="The Usual Suspects "/>
    <s v="Bryan Singer"/>
    <n v="106"/>
    <n v="23272306"/>
    <s v="Crime|Drama|Mystery|Thriller"/>
    <x v="0"/>
    <n v="6000000"/>
    <n v="8.6"/>
  </r>
  <r>
    <s v="A Nightmare on Elm Street 5: The Dream Child "/>
    <s v="Stephen Hopkins"/>
    <n v="89"/>
    <n v="22168359"/>
    <s v="Fantasy|Horror|Romance|Thriller"/>
    <x v="0"/>
    <n v="8000000"/>
    <n v="5.0999999999999996"/>
  </r>
  <r>
    <s v="Van Wilder: Party Liaison "/>
    <s v="Walt Becker"/>
    <n v="94"/>
    <n v="21005329"/>
    <s v="Comedy|Romance"/>
    <x v="0"/>
    <n v="6000000"/>
    <n v="6.4"/>
  </r>
  <r>
    <s v="The Wrestler "/>
    <s v="Darren Aronofsky"/>
    <n v="109"/>
    <n v="26236603"/>
    <s v="Drama|Sport"/>
    <x v="0"/>
    <n v="6000000"/>
    <n v="7.9"/>
  </r>
  <r>
    <s v="Duel in the Sun "/>
    <s v="King Vidor"/>
    <n v="144"/>
    <n v="20400000"/>
    <s v="Drama|Romance|Western"/>
    <x v="0"/>
    <n v="8000000"/>
    <n v="6.9"/>
  </r>
  <r>
    <s v="Best in Show "/>
    <s v="Christopher Guest"/>
    <n v="90"/>
    <n v="18621249"/>
    <s v="Comedy"/>
    <x v="0"/>
    <n v="6000000"/>
    <n v="7.5"/>
  </r>
  <r>
    <s v="Escape from New York "/>
    <s v="John Carpenter"/>
    <n v="106"/>
    <n v="25244700"/>
    <s v="Action|Sci-Fi"/>
    <x v="0"/>
    <n v="6000000"/>
    <n v="7.2"/>
  </r>
  <r>
    <s v="School Daze "/>
    <s v="Spike Lee"/>
    <n v="121"/>
    <n v="14545844"/>
    <s v="Comedy|Drama|Musical"/>
    <x v="0"/>
    <n v="6500000"/>
    <n v="5.8"/>
  </r>
  <r>
    <s v="Daddy Day Camp "/>
    <s v="Fred Savage"/>
    <n v="89"/>
    <n v="13235267"/>
    <s v="Comedy|Family"/>
    <x v="0"/>
    <n v="6000000"/>
    <n v="2.9"/>
  </r>
  <r>
    <s v="Mr. Nice Guy "/>
    <s v="Sammo Kam-Bo Hung"/>
    <n v="86"/>
    <n v="12674183"/>
    <s v="Action|Comedy|Crime"/>
    <x v="0"/>
    <m/>
    <n v="6.2"/>
  </r>
  <r>
    <s v="A Mighty Wind "/>
    <s v="Christopher Guest"/>
    <n v="91"/>
    <n v="17508936"/>
    <s v="Comedy|Music"/>
    <x v="0"/>
    <m/>
    <n v="7.3"/>
  </r>
  <r>
    <s v="Mystic Pizza "/>
    <s v="Donald Petrie"/>
    <n v="104"/>
    <n v="12793213"/>
    <s v="Comedy|Drama|Romance"/>
    <x v="0"/>
    <n v="6000000"/>
    <n v="6.2"/>
  </r>
  <r>
    <s v="War &amp; Peace             "/>
    <m/>
    <m/>
    <m/>
    <s v="Drama|History|Romance|War"/>
    <x v="0"/>
    <m/>
    <n v="8.1999999999999993"/>
  </r>
  <r>
    <s v="Sliding Doors "/>
    <s v="Peter Howitt"/>
    <n v="99"/>
    <n v="11883495"/>
    <s v="Comedy|Drama|Fantasy|Romance"/>
    <x v="0"/>
    <n v="9000000"/>
    <n v="6.8"/>
  </r>
  <r>
    <s v="Tales from the Hood "/>
    <s v="Rusty Cundieff"/>
    <n v="98"/>
    <n v="11797927"/>
    <s v="Comedy|Horror|Thriller"/>
    <x v="0"/>
    <n v="6000000"/>
    <n v="6.1"/>
  </r>
  <r>
    <s v="The Last King of Scotland "/>
    <s v="Kevin Macdonald"/>
    <n v="121"/>
    <n v="17605861"/>
    <s v="Biography|Drama|History|Thriller"/>
    <x v="0"/>
    <n v="6000000"/>
    <n v="7.7"/>
  </r>
  <r>
    <s v="Halloween 5 "/>
    <s v="Dominique Othenin-Girard"/>
    <n v="96"/>
    <n v="11642254"/>
    <s v="Horror|Thriller"/>
    <x v="0"/>
    <n v="3000000"/>
    <n v="5.2"/>
  </r>
  <r>
    <s v="Bernie "/>
    <s v="Richard Linklater"/>
    <n v="99"/>
    <n v="9203192"/>
    <s v="Comedy|Crime|Drama"/>
    <x v="0"/>
    <n v="5000000"/>
    <n v="6.8"/>
  </r>
  <r>
    <s v="Dolphins and Whales 3D: Tribes of the Ocean "/>
    <s v="Jean-Jacques Mantello"/>
    <n v="42"/>
    <n v="7518876"/>
    <s v="Adventure|Documentary|Short"/>
    <x v="0"/>
    <n v="6000000"/>
    <n v="6.5"/>
  </r>
  <r>
    <s v="Pollock "/>
    <s v="Ed Harris"/>
    <n v="122"/>
    <n v="8596914"/>
    <s v="Biography|Drama"/>
    <x v="0"/>
    <n v="6000000"/>
    <n v="7"/>
  </r>
  <r>
    <s v="200 Cigarettes "/>
    <s v="Risa Bramon Garcia"/>
    <n v="101"/>
    <n v="6851636"/>
    <s v="Comedy|Drama|Romance"/>
    <x v="0"/>
    <n v="6000000"/>
    <n v="5.9"/>
  </r>
  <r>
    <s v="The Words "/>
    <s v="Brian Klugman"/>
    <n v="102"/>
    <n v="11434867"/>
    <s v="Drama|Mystery|Romance|Thriller"/>
    <x v="0"/>
    <n v="6000000"/>
    <n v="7.1"/>
  </r>
  <r>
    <s v="Casa de mi Padre "/>
    <s v="Matt Piedmont"/>
    <n v="84"/>
    <n v="5895238"/>
    <s v="Comedy|Western"/>
    <x v="6"/>
    <n v="6000000"/>
    <n v="5.5"/>
  </r>
  <r>
    <s v="City Island "/>
    <s v="Raymond De Felitta"/>
    <n v="104"/>
    <n v="6670712"/>
    <s v="Comedy|Drama"/>
    <x v="0"/>
    <n v="6000000"/>
    <n v="7.4"/>
  </r>
  <r>
    <s v="The Guard "/>
    <s v="John Michael McDonagh"/>
    <n v="96"/>
    <n v="5359774"/>
    <s v="Comedy|Crime|Thriller"/>
    <x v="0"/>
    <n v="6000000"/>
    <n v="7.3"/>
  </r>
  <r>
    <s v="College "/>
    <s v="Deb Hagan"/>
    <n v="94"/>
    <n v="4693919"/>
    <s v="Comedy"/>
    <x v="0"/>
    <n v="6500000"/>
    <n v="4.5999999999999996"/>
  </r>
  <r>
    <s v="The Virgin Suicides "/>
    <s v="Sofia Coppola"/>
    <n v="90"/>
    <n v="4859475"/>
    <s v="Drama|Romance"/>
    <x v="0"/>
    <n v="6000000"/>
    <n v="7.2"/>
  </r>
  <r>
    <s v="Little Voice "/>
    <s v="Mark Herman"/>
    <n v="97"/>
    <n v="4595000"/>
    <s v="Comedy|Drama|Music|Romance"/>
    <x v="0"/>
    <m/>
    <n v="7"/>
  </r>
  <r>
    <s v="Miss March "/>
    <s v="Zach Cregger"/>
    <n v="90"/>
    <n v="4542775"/>
    <s v="Comedy|Romance"/>
    <x v="0"/>
    <n v="6000000"/>
    <n v="5.0999999999999996"/>
  </r>
  <r>
    <s v="Wish I Was Here "/>
    <s v="Zach Braff"/>
    <n v="106"/>
    <n v="3588432"/>
    <s v="Comedy|Drama"/>
    <x v="0"/>
    <n v="6000000"/>
    <n v="6.7"/>
  </r>
  <r>
    <s v="Simply Irresistible "/>
    <s v="Mark Tarlov"/>
    <n v="96"/>
    <n v="4394936"/>
    <s v="Comedy|Drama|Fantasy|Romance"/>
    <x v="0"/>
    <n v="6000000"/>
    <n v="5.3"/>
  </r>
  <r>
    <s v="Veronica Mars             "/>
    <m/>
    <n v="44"/>
    <m/>
    <s v="Crime|Drama|Mystery"/>
    <x v="0"/>
    <m/>
    <n v="8.4"/>
  </r>
  <r>
    <s v="Hedwig and the Angry Inch "/>
    <s v="John Cameron Mitchell"/>
    <n v="95"/>
    <n v="3029081"/>
    <s v="Comedy|Drama|Music|Musical"/>
    <x v="0"/>
    <n v="6000000"/>
    <n v="7.8"/>
  </r>
  <r>
    <s v="Only the Strong "/>
    <s v="Sheldon Lettich"/>
    <n v="99"/>
    <n v="3273588"/>
    <s v="Action|Drama"/>
    <x v="0"/>
    <n v="6000000"/>
    <n v="6.7"/>
  </r>
  <r>
    <s v="Goddess of Love "/>
    <s v="Jon Knautz"/>
    <n v="93"/>
    <m/>
    <s v="Drama|Horror|Mystery|Thriller"/>
    <x v="0"/>
    <m/>
    <n v="5.4"/>
  </r>
  <r>
    <s v="Shattered Glass "/>
    <s v="Billy Ray"/>
    <n v="99"/>
    <n v="2207975"/>
    <s v="Drama|History"/>
    <x v="0"/>
    <n v="6000000"/>
    <n v="7.2"/>
  </r>
  <r>
    <s v="Novocaine "/>
    <s v="David Atkins"/>
    <n v="95"/>
    <n v="2025238"/>
    <s v="Comedy|Crime|Drama|Thriller"/>
    <x v="0"/>
    <n v="6000000"/>
    <n v="5.8"/>
  </r>
  <r>
    <s v="The Business of Strangers "/>
    <s v="Patrick Stettner"/>
    <n v="84"/>
    <n v="1028337"/>
    <s v="Drama|Thriller"/>
    <x v="0"/>
    <m/>
    <n v="6.4"/>
  </r>
  <r>
    <s v="The Wild Bunch "/>
    <s v="Sam Peckinpah"/>
    <n v="144"/>
    <m/>
    <s v="Action|Adventure|Western"/>
    <x v="0"/>
    <n v="6244087"/>
    <n v="8"/>
  </r>
  <r>
    <s v="The Wackness "/>
    <s v="Jonathan Levine"/>
    <n v="99"/>
    <n v="2077046"/>
    <s v="Comedy|Drama|Romance"/>
    <x v="0"/>
    <n v="6000000"/>
    <n v="7"/>
  </r>
  <r>
    <s v="The Great Train Robbery "/>
    <s v="Michael Crichton"/>
    <n v="110"/>
    <m/>
    <s v="Adventure|Crime|Drama|Thriller"/>
    <x v="0"/>
    <n v="6000000"/>
    <n v="7"/>
  </r>
  <r>
    <s v="Morvern Callar "/>
    <s v="Lynne Ramsay"/>
    <n v="97"/>
    <n v="267194"/>
    <s v="Drama"/>
    <x v="0"/>
    <m/>
    <n v="6.7"/>
  </r>
  <r>
    <s v="Beastmaster 2: Through the Portal of Time "/>
    <s v="Sylvio Tabet"/>
    <n v="107"/>
    <n v="869325"/>
    <s v="Action|Adventure|Fantasy|Sci-Fi"/>
    <x v="0"/>
    <n v="6000000"/>
    <n v="3.8"/>
  </r>
  <r>
    <s v="The 5th Quarter "/>
    <s v="Rick Bieber"/>
    <n v="90"/>
    <n v="399611"/>
    <s v="Biography|Drama|Sport"/>
    <x v="0"/>
    <n v="6000000"/>
    <n v="5.7"/>
  </r>
  <r>
    <s v="The Flower of Evil "/>
    <s v="Claude Chabrol"/>
    <n v="104"/>
    <n v="181798"/>
    <s v="Drama"/>
    <x v="3"/>
    <m/>
    <n v="6.6"/>
  </r>
  <r>
    <s v="The Greatest "/>
    <s v="Shana Feste"/>
    <n v="96"/>
    <n v="115862"/>
    <s v="Drama|Romance"/>
    <x v="0"/>
    <n v="6000000"/>
    <n v="6.7"/>
  </r>
  <r>
    <s v="Snow Flower and the Secret Fan "/>
    <s v="Wayne Wang"/>
    <n v="104"/>
    <n v="1346503"/>
    <s v="Drama|History"/>
    <x v="0"/>
    <n v="6000000"/>
    <n v="6.1"/>
  </r>
  <r>
    <s v="Come Early Morning "/>
    <s v="Joey Lauren Adams"/>
    <n v="97"/>
    <n v="117560"/>
    <s v="Drama|Romance"/>
    <x v="0"/>
    <n v="6000000"/>
    <n v="6.2"/>
  </r>
  <r>
    <s v="Lucky Break "/>
    <s v="Peter Cattaneo"/>
    <n v="107"/>
    <n v="54606"/>
    <s v="Comedy|Crime|Romance"/>
    <x v="0"/>
    <n v="6000000"/>
    <n v="6.2"/>
  </r>
  <r>
    <s v="Julia "/>
    <s v="Fred Zinnemann"/>
    <n v="117"/>
    <m/>
    <s v="Drama"/>
    <x v="0"/>
    <n v="7840000"/>
    <n v="7.4"/>
  </r>
  <r>
    <s v="Surfer, Dude "/>
    <s v="S.R. Bindler"/>
    <n v="85"/>
    <n v="36497"/>
    <s v="Comedy"/>
    <x v="0"/>
    <n v="6000000"/>
    <n v="4.7"/>
  </r>
  <r>
    <s v="Lake of Fire "/>
    <s v="Tony Kaye"/>
    <n v="152"/>
    <n v="23807"/>
    <s v="Documentary"/>
    <x v="0"/>
    <m/>
    <n v="8.3000000000000007"/>
  </r>
  <r>
    <d v="1899-12-30T11:14:00"/>
    <s v="Greg Marcks"/>
    <n v="85"/>
    <m/>
    <s v="Comedy|Crime|Drama"/>
    <x v="0"/>
    <n v="6000000"/>
    <n v="7.2"/>
  </r>
  <r>
    <s v="Men of War "/>
    <s v="Perry Lang"/>
    <n v="76"/>
    <m/>
    <s v="Action|Drama|Thriller"/>
    <x v="0"/>
    <n v="8600000"/>
    <n v="5.8"/>
  </r>
  <r>
    <s v="Don McKay "/>
    <s v="Jake Goldberger"/>
    <n v="87"/>
    <m/>
    <s v="Drama|Mystery|Thriller"/>
    <x v="0"/>
    <m/>
    <n v="5.9"/>
  </r>
  <r>
    <s v="Deadfall "/>
    <s v="Stefan Ruzowitzky"/>
    <n v="95"/>
    <n v="65804"/>
    <s v="Crime|Drama|Thriller"/>
    <x v="0"/>
    <n v="12000000"/>
    <n v="6.3"/>
  </r>
  <r>
    <s v="A Shine of Rainbows "/>
    <s v="Vic Sarin"/>
    <n v="101"/>
    <m/>
    <s v="Drama|Family"/>
    <x v="0"/>
    <n v="6000000"/>
    <n v="7.2"/>
  </r>
  <r>
    <s v="The Hit List "/>
    <s v="William Kaufman"/>
    <n v="90"/>
    <m/>
    <s v="Action|Thriller"/>
    <x v="0"/>
    <n v="6000000"/>
    <n v="5.4"/>
  </r>
  <r>
    <s v="Emma             "/>
    <m/>
    <n v="240"/>
    <m/>
    <s v="Comedy|Drama|Romance"/>
    <x v="0"/>
    <m/>
    <n v="8.1999999999999993"/>
  </r>
  <r>
    <s v="Videodrome "/>
    <s v="David Cronenberg"/>
    <n v="89"/>
    <m/>
    <s v="Horror|Mystery|Sci-Fi|Thriller"/>
    <x v="0"/>
    <n v="5952000"/>
    <n v="7.3"/>
  </r>
  <r>
    <s v="L'auberge espagnole "/>
    <s v="Cédric Klapisch"/>
    <n v="111"/>
    <n v="3895664"/>
    <s v="Comedy|Drama"/>
    <x v="3"/>
    <n v="5300000"/>
    <n v="7.3"/>
  </r>
  <r>
    <s v="Song One "/>
    <s v="Kate Barker-Froyland"/>
    <n v="86"/>
    <n v="20200"/>
    <s v="Drama|Music"/>
    <x v="0"/>
    <n v="6000000"/>
    <n v="5.8"/>
  </r>
  <r>
    <s v="Murder by Numbers "/>
    <s v="Barbet Schroeder"/>
    <n v="115"/>
    <n v="31874869"/>
    <s v="Crime|Mystery|Thriller"/>
    <x v="0"/>
    <n v="50000000"/>
    <n v="6.1"/>
  </r>
  <r>
    <s v="Winter in Wartime "/>
    <s v="Martin Koolhoven"/>
    <n v="103"/>
    <n v="542860"/>
    <s v="Drama|History|War"/>
    <x v="18"/>
    <n v="4000000"/>
    <n v="7.1"/>
  </r>
  <r>
    <s v="Freaky Deaky "/>
    <s v="Charles Matthau"/>
    <n v="90"/>
    <m/>
    <s v="Comedy|Crime|Thriller"/>
    <x v="0"/>
    <n v="6000000"/>
    <n v="6.5"/>
  </r>
  <r>
    <s v="The Train "/>
    <s v="John Frankenheimer"/>
    <n v="133"/>
    <m/>
    <s v="Thriller|War"/>
    <x v="0"/>
    <n v="6700000"/>
    <n v="7.9"/>
  </r>
  <r>
    <s v="Trade of Innocents "/>
    <s v="Christopher M. Bessette"/>
    <n v="88"/>
    <n v="15059"/>
    <s v="Drama|Thriller"/>
    <x v="0"/>
    <m/>
    <n v="5.4"/>
  </r>
  <r>
    <s v="The Protector "/>
    <s v="Prachya Pinkaew"/>
    <n v="111"/>
    <n v="11905519"/>
    <s v="Action|Crime|Drama|Thriller"/>
    <x v="25"/>
    <n v="200000000"/>
    <n v="7.1"/>
  </r>
  <r>
    <s v="Stiff Upper Lips "/>
    <s v="Gary Sinyor"/>
    <n v="94"/>
    <n v="69582"/>
    <s v="Comedy"/>
    <x v="0"/>
    <m/>
    <n v="6.4"/>
  </r>
  <r>
    <s v="The Inbetweeners             "/>
    <m/>
    <n v="25"/>
    <m/>
    <s v="Comedy|Romance"/>
    <x v="0"/>
    <m/>
    <n v="8.4"/>
  </r>
  <r>
    <s v="Bend It Like Beckham "/>
    <s v="Gurinder Chadha"/>
    <n v="112"/>
    <n v="32541719"/>
    <s v="Comedy|Drama|Romance|Sport"/>
    <x v="0"/>
    <n v="3500159"/>
    <n v="6.7"/>
  </r>
  <r>
    <s v="Sunshine State "/>
    <s v="John Sayles"/>
    <n v="141"/>
    <n v="3064356"/>
    <s v="Drama|Romance"/>
    <x v="0"/>
    <n v="5600000"/>
    <n v="6.9"/>
  </r>
  <r>
    <s v="Crossover "/>
    <s v="Preston A. Whitmore II"/>
    <n v="95"/>
    <n v="7009668"/>
    <s v="Action|Sport"/>
    <x v="0"/>
    <n v="5600000"/>
    <n v="2.1"/>
  </r>
  <r>
    <s v="Khiladi 786 "/>
    <s v="Ashish R. Mohan"/>
    <n v="141"/>
    <n v="352684"/>
    <s v="Action|Comedy"/>
    <x v="8"/>
    <m/>
    <n v="4.3"/>
  </r>
  <r>
    <s v="[Rec] 2 "/>
    <s v="Jaume Balagueró"/>
    <n v="85"/>
    <n v="27024"/>
    <s v="Horror"/>
    <x v="6"/>
    <n v="5600000"/>
    <n v="6.6"/>
  </r>
  <r>
    <s v="Standing Ovation "/>
    <s v="Stewart Raffill"/>
    <n v="105"/>
    <n v="531806"/>
    <s v="Musical"/>
    <x v="0"/>
    <m/>
    <n v="3.4"/>
  </r>
  <r>
    <s v="The Sting "/>
    <s v="George Roy Hill"/>
    <n v="129"/>
    <n v="159600000"/>
    <s v="Comedy|Crime|Drama"/>
    <x v="0"/>
    <n v="5500000"/>
    <n v="8.3000000000000007"/>
  </r>
  <r>
    <s v="Chariots of Fire "/>
    <s v="Hugh Hudson"/>
    <n v="125"/>
    <n v="58800000"/>
    <s v="Biography|Drama|Sport"/>
    <x v="0"/>
    <n v="5500000"/>
    <n v="7.2"/>
  </r>
  <r>
    <s v="Diary of a Mad Black Woman "/>
    <s v="Darren Grant"/>
    <n v="116"/>
    <n v="50382128"/>
    <s v="Comedy|Drama|Romance"/>
    <x v="0"/>
    <n v="5500000"/>
    <n v="5.6"/>
  </r>
  <r>
    <s v="Shine "/>
    <s v="Scott Hicks"/>
    <n v="105"/>
    <n v="35811509"/>
    <s v="Biography|Drama|Music|Romance"/>
    <x v="0"/>
    <n v="5500000"/>
    <n v="7.7"/>
  </r>
  <r>
    <s v="Don Jon "/>
    <s v="Joseph Gordon-Levitt"/>
    <n v="90"/>
    <n v="24475193"/>
    <s v="Comedy|Drama|Romance"/>
    <x v="0"/>
    <n v="3000000"/>
    <n v="6.6"/>
  </r>
  <r>
    <s v="High Plains Drifter "/>
    <s v="Clint Eastwood"/>
    <n v="105"/>
    <m/>
    <s v="Mystery|Western"/>
    <x v="0"/>
    <n v="5500000"/>
    <n v="7.6"/>
  </r>
  <r>
    <s v="Ghost World "/>
    <s v="Terry Zwigoff"/>
    <n v="111"/>
    <n v="6200756"/>
    <s v="Comedy|Drama"/>
    <x v="0"/>
    <n v="7000000"/>
    <n v="7.4"/>
  </r>
  <r>
    <s v="Iris "/>
    <s v="Richard Eyre"/>
    <n v="91"/>
    <n v="1292119"/>
    <s v="Biography|Drama|Romance"/>
    <x v="0"/>
    <n v="5500000"/>
    <n v="7.1"/>
  </r>
  <r>
    <s v="Galaxina "/>
    <s v="William Sachs"/>
    <n v="95"/>
    <m/>
    <s v="Comedy|Sci-Fi"/>
    <x v="0"/>
    <m/>
    <n v="3.4"/>
  </r>
  <r>
    <s v="The Chorus "/>
    <s v="Christophe Barratier"/>
    <n v="97"/>
    <n v="3629758"/>
    <s v="Drama|Music"/>
    <x v="3"/>
    <n v="5500000"/>
    <n v="7.9"/>
  </r>
  <r>
    <s v="Mambo Italiano "/>
    <s v="Émile Gaudreault"/>
    <n v="92"/>
    <n v="6239558"/>
    <s v="Comedy|Drama"/>
    <x v="0"/>
    <n v="5000000"/>
    <n v="6.7"/>
  </r>
  <r>
    <s v="Wonderland "/>
    <s v="James Cox"/>
    <n v="104"/>
    <n v="1056102"/>
    <s v="Crime|Drama|Mystery|Thriller"/>
    <x v="0"/>
    <n v="5000000"/>
    <n v="6.6"/>
  </r>
  <r>
    <s v="Do the Right Thing "/>
    <s v="Spike Lee"/>
    <n v="120"/>
    <n v="27545445"/>
    <s v="Drama"/>
    <x v="0"/>
    <n v="6500000"/>
    <n v="7.9"/>
  </r>
  <r>
    <s v="Harvard Man "/>
    <s v="James Toback"/>
    <n v="99"/>
    <n v="56007"/>
    <s v="Comedy|Crime|Drama|Romance|Thriller"/>
    <x v="0"/>
    <n v="5500000"/>
    <n v="4.9000000000000004"/>
  </r>
  <r>
    <s v="Le Havre "/>
    <s v="Aki Kaurismäki"/>
    <n v="93"/>
    <n v="611709"/>
    <s v="Comedy|Drama"/>
    <x v="3"/>
    <n v="3850000"/>
    <n v="7.2"/>
  </r>
  <r>
    <s v="Irreversible "/>
    <s v="Gaspar Noé"/>
    <n v="99"/>
    <n v="753501"/>
    <s v="Crime|Drama|Mystery|Thriller"/>
    <x v="3"/>
    <m/>
    <n v="7.4"/>
  </r>
  <r>
    <s v="R100 "/>
    <s v="Hitoshi Matsumoto"/>
    <n v="99"/>
    <n v="22770"/>
    <s v="Comedy|Drama"/>
    <x v="2"/>
    <n v="5500000"/>
    <n v="6.1"/>
  </r>
  <r>
    <s v="Rang De Basanti "/>
    <s v="Rakeysh Omprakash Mehra"/>
    <n v="157"/>
    <n v="2197331"/>
    <s v="Comedy|Drama|History|Romance"/>
    <x v="8"/>
    <m/>
    <n v="8.4"/>
  </r>
  <r>
    <s v="Animals "/>
    <s v="Collin Schiffli"/>
    <n v="90"/>
    <m/>
    <s v="Drama"/>
    <x v="0"/>
    <m/>
    <n v="6.2"/>
  </r>
  <r>
    <s v="Salvation Boulevard "/>
    <s v="George Ratliff"/>
    <n v="96"/>
    <n v="27445"/>
    <s v="Action|Comedy|Drama|Thriller"/>
    <x v="0"/>
    <n v="9000000"/>
    <n v="5.3"/>
  </r>
  <r>
    <s v="The Ten "/>
    <s v="David Wain"/>
    <n v="96"/>
    <n v="766487"/>
    <s v="Comedy|Romance"/>
    <x v="0"/>
    <n v="5250000"/>
    <n v="5"/>
  </r>
  <r>
    <s v="A Room for Romeo Brass "/>
    <s v="Shane Meadows"/>
    <n v="90"/>
    <n v="18434"/>
    <s v="Comedy|Drama"/>
    <x v="0"/>
    <m/>
    <n v="7.7"/>
  </r>
  <r>
    <s v="Headhunters "/>
    <s v="Morten Tyldum"/>
    <n v="100"/>
    <n v="1196752"/>
    <s v="Crime|Drama|Thriller"/>
    <x v="33"/>
    <n v="30300000"/>
    <n v="7.6"/>
  </r>
  <r>
    <s v="Grabbers "/>
    <s v="Jon Wright"/>
    <n v="94"/>
    <m/>
    <s v="Comedy|Horror|Sci-Fi|Thriller"/>
    <x v="0"/>
    <n v="4000000"/>
    <n v="6.3"/>
  </r>
  <r>
    <s v="Saint Ralph "/>
    <s v="Michael McGowan"/>
    <n v="98"/>
    <n v="795126"/>
    <s v="Comedy|Drama|Sport"/>
    <x v="0"/>
    <n v="6000000"/>
    <n v="7.6"/>
  </r>
  <r>
    <s v="Miss Julie "/>
    <s v="Liv Ullmann"/>
    <n v="129"/>
    <m/>
    <s v="Drama|Romance"/>
    <x v="0"/>
    <n v="5500000"/>
    <n v="5.6"/>
  </r>
  <r>
    <s v="Somewhere in Time "/>
    <s v="Jeannot Szwarc"/>
    <n v="103"/>
    <m/>
    <s v="Drama|Fantasy|Romance"/>
    <x v="0"/>
    <n v="5100000"/>
    <n v="7.3"/>
  </r>
  <r>
    <s v="Dum Maaro Dum "/>
    <s v="Rohan Sippy"/>
    <n v="128"/>
    <n v="563699"/>
    <s v="Action|Crime|Drama|Thriller"/>
    <x v="8"/>
    <m/>
    <n v="6.2"/>
  </r>
  <r>
    <s v="Insidious: Chapter 2 "/>
    <s v="James Wan"/>
    <n v="106"/>
    <n v="83574831"/>
    <s v="Fantasy|Horror|Thriller"/>
    <x v="0"/>
    <n v="5000000"/>
    <n v="6.6"/>
  </r>
  <r>
    <s v="Saw II "/>
    <s v="Darren Lynn Bousman"/>
    <n v="95"/>
    <n v="87025093"/>
    <s v="Horror|Mystery"/>
    <x v="0"/>
    <n v="4000000"/>
    <n v="6.6"/>
  </r>
  <r>
    <s v="10 Cloverfield Lane "/>
    <s v="Dan Trachtenberg"/>
    <n v="104"/>
    <n v="71897215"/>
    <s v="Drama|Horror|Mystery|Sci-Fi|Thriller"/>
    <x v="0"/>
    <n v="15000000"/>
    <n v="7.3"/>
  </r>
  <r>
    <s v="Jackass: The Movie "/>
    <s v="Jeff Tremaine"/>
    <n v="87"/>
    <n v="64267897"/>
    <s v="Comedy|Documentary"/>
    <x v="0"/>
    <n v="5000000"/>
    <n v="6.6"/>
  </r>
  <r>
    <s v="Lights Out "/>
    <s v="David F. Sandberg"/>
    <n v="81"/>
    <n v="56536016"/>
    <s v="Horror"/>
    <x v="0"/>
    <n v="4900000"/>
    <n v="6.9"/>
  </r>
  <r>
    <s v="Paranormal Activity 3 "/>
    <s v="Henry Joost"/>
    <n v="94"/>
    <n v="104007828"/>
    <s v="Horror"/>
    <x v="0"/>
    <n v="5000000"/>
    <n v="5.8"/>
  </r>
  <r>
    <s v="Ouija "/>
    <s v="Stiles White"/>
    <n v="89"/>
    <n v="50820940"/>
    <s v="Fantasy|Horror"/>
    <x v="0"/>
    <n v="5000000"/>
    <n v="4.4000000000000004"/>
  </r>
  <r>
    <s v="A Nightmare on Elm Street 3: Dream Warriors "/>
    <s v="Chuck Russell"/>
    <n v="88"/>
    <n v="44793200"/>
    <s v="Action|Fantasy|Horror|Thriller"/>
    <x v="0"/>
    <n v="4500000"/>
    <n v="6.6"/>
  </r>
  <r>
    <s v="The Gift "/>
    <s v="Joel Edgerton"/>
    <n v="108"/>
    <n v="43771291"/>
    <s v="Mystery|Thriller"/>
    <x v="0"/>
    <n v="5000000"/>
    <n v="7.1"/>
  </r>
  <r>
    <s v="Instructions Not Included "/>
    <s v="Eugenio Derbez"/>
    <n v="115"/>
    <n v="44456509"/>
    <s v="Comedy|Drama"/>
    <x v="6"/>
    <n v="5000000"/>
    <n v="7.6"/>
  </r>
  <r>
    <s v="Paranormal Activity 4 "/>
    <s v="Henry Joost"/>
    <n v="96"/>
    <n v="53884821"/>
    <s v="Horror"/>
    <x v="0"/>
    <n v="5000000"/>
    <n v="4.5999999999999996"/>
  </r>
  <r>
    <s v="The Robe "/>
    <s v="Henry Koster"/>
    <n v="135"/>
    <n v="36000000"/>
    <s v="Drama|History"/>
    <x v="0"/>
    <n v="5000000"/>
    <n v="6.8"/>
  </r>
  <r>
    <s v="The Return of the Pink Panther "/>
    <s v="Blake Edwards"/>
    <n v="113"/>
    <m/>
    <s v="Comedy|Crime|Mystery"/>
    <x v="0"/>
    <n v="5000000"/>
    <n v="7.1"/>
  </r>
  <r>
    <s v="Freddy's Dead: The Final Nightmare "/>
    <s v="Rachel Talalay"/>
    <n v="93"/>
    <n v="34872293"/>
    <s v="Comedy|Fantasy|Horror|Thriller"/>
    <x v="0"/>
    <n v="8500000"/>
    <n v="4.9000000000000004"/>
  </r>
  <r>
    <s v="Monster "/>
    <s v="Patty Jenkins"/>
    <n v="109"/>
    <n v="34468224"/>
    <s v="Biography|Crime|Drama|Thriller"/>
    <x v="0"/>
    <n v="4500000"/>
    <n v="7.3"/>
  </r>
  <r>
    <s v="20,000 Leagues Under the Sea "/>
    <s v="Richard Fleischer"/>
    <n v="127"/>
    <m/>
    <s v="Adventure|Drama|Family|Fantasy|Sci-Fi"/>
    <x v="0"/>
    <n v="5000000"/>
    <n v="7.2"/>
  </r>
  <r>
    <s v="Paranormal Activity: The Marked Ones "/>
    <s v="Christopher Landon"/>
    <n v="101"/>
    <n v="32453345"/>
    <s v="Fantasy|Horror|Thriller"/>
    <x v="0"/>
    <n v="5000000"/>
    <n v="5"/>
  </r>
  <r>
    <s v="The Elephant Man "/>
    <s v="David Lynch"/>
    <n v="124"/>
    <m/>
    <s v="Biography|Drama"/>
    <x v="0"/>
    <n v="5000000"/>
    <n v="8.1999999999999993"/>
  </r>
  <r>
    <s v="Dallas Buyers Club "/>
    <s v="Jean-Marc Vallée"/>
    <n v="117"/>
    <n v="27296514"/>
    <s v="Biography|Drama"/>
    <x v="0"/>
    <n v="5000000"/>
    <n v="8"/>
  </r>
  <r>
    <s v="The Lazarus Effect "/>
    <s v="David Gelb"/>
    <n v="83"/>
    <n v="25799043"/>
    <s v="Horror|Sci-Fi|Thriller"/>
    <x v="0"/>
    <n v="3300000"/>
    <n v="5.2"/>
  </r>
  <r>
    <s v="Memento "/>
    <s v="Christopher Nolan"/>
    <n v="113"/>
    <n v="25530884"/>
    <s v="Mystery|Thriller"/>
    <x v="0"/>
    <n v="9000000"/>
    <n v="8.5"/>
  </r>
  <r>
    <s v="Oculus "/>
    <s v="Mike Flanagan"/>
    <n v="104"/>
    <n v="27689474"/>
    <s v="Horror|Mystery"/>
    <x v="0"/>
    <n v="5000000"/>
    <n v="6.5"/>
  </r>
  <r>
    <s v="Clerks II "/>
    <s v="Kevin Smith"/>
    <n v="97"/>
    <n v="24138847"/>
    <s v="Comedy"/>
    <x v="0"/>
    <n v="5000000"/>
    <n v="7.4"/>
  </r>
  <r>
    <s v="Billy Elliot "/>
    <s v="Stephen Daldry"/>
    <n v="110"/>
    <n v="21994911"/>
    <s v="Drama|Music"/>
    <x v="0"/>
    <n v="5000000"/>
    <n v="7.7"/>
  </r>
  <r>
    <s v="The Way Way Back "/>
    <s v="Nat Faxon"/>
    <n v="103"/>
    <n v="21501098"/>
    <s v="Comedy|Drama"/>
    <x v="0"/>
    <n v="5000000"/>
    <n v="7.4"/>
  </r>
  <r>
    <s v="House Party 2 "/>
    <s v="George Jackson"/>
    <n v="94"/>
    <n v="19281235"/>
    <s v="Comedy|Drama|Music|Romance"/>
    <x v="0"/>
    <n v="5000000"/>
    <n v="5.0999999999999996"/>
  </r>
  <r>
    <s v="The Man from Snowy River "/>
    <s v="George Miller"/>
    <n v="102"/>
    <m/>
    <s v="Adventure|Drama|Family|Romance|Western"/>
    <x v="0"/>
    <n v="3500000"/>
    <n v="7.3"/>
  </r>
  <r>
    <s v="Doug's 1st Movie "/>
    <s v="Maurice Joyce"/>
    <n v="77"/>
    <n v="19421271"/>
    <s v="Animation|Comedy|Family"/>
    <x v="0"/>
    <n v="5000000"/>
    <n v="5"/>
  </r>
  <r>
    <s v="The Apostle "/>
    <s v="Robert Duvall"/>
    <n v="134"/>
    <n v="20733485"/>
    <s v="Drama"/>
    <x v="0"/>
    <n v="5000000"/>
    <n v="7.2"/>
  </r>
  <r>
    <s v="Mommie Dearest "/>
    <s v="Frank Perry"/>
    <n v="129"/>
    <m/>
    <s v="Biography|Drama"/>
    <x v="0"/>
    <n v="5000000"/>
    <n v="6.7"/>
  </r>
  <r>
    <s v="Our Idiot Brother "/>
    <s v="Jesse Peretz"/>
    <n v="90"/>
    <n v="24809547"/>
    <s v="Comedy|Drama"/>
    <x v="0"/>
    <n v="5000000"/>
    <n v="6.4"/>
  </r>
  <r>
    <s v="Race "/>
    <s v="Stephen Hopkins"/>
    <n v="134"/>
    <n v="19097994"/>
    <s v="Biography|Drama|Sport"/>
    <x v="0"/>
    <m/>
    <n v="7.1"/>
  </r>
  <r>
    <s v="The Players Club "/>
    <s v="Ice Cube"/>
    <n v="104"/>
    <n v="23031390"/>
    <s v="Comedy|Drama"/>
    <x v="0"/>
    <n v="4500000"/>
    <n v="5.6"/>
  </r>
  <r>
    <s v="As Above, So Below "/>
    <s v="John Erick Dowdle"/>
    <n v="93"/>
    <n v="21197315"/>
    <s v="Horror|Mystery|Thriller"/>
    <x v="0"/>
    <n v="5000000"/>
    <n v="6.1"/>
  </r>
  <r>
    <s v="Addicted "/>
    <s v="Bille Woodruff"/>
    <n v="106"/>
    <n v="17382982"/>
    <s v="Drama|Thriller"/>
    <x v="6"/>
    <n v="5000000"/>
    <n v="5.2"/>
  </r>
  <r>
    <s v="Eve's Bayou "/>
    <s v="Kasi Lemmons"/>
    <n v="109"/>
    <n v="14821531"/>
    <s v="Drama"/>
    <x v="0"/>
    <n v="6000000"/>
    <n v="7.3"/>
  </r>
  <r>
    <s v="Still Alice "/>
    <s v="Richard Glatzer"/>
    <n v="101"/>
    <n v="18656400"/>
    <s v="Drama"/>
    <x v="0"/>
    <n v="5000000"/>
    <n v="7.5"/>
  </r>
  <r>
    <s v="The Egyptian "/>
    <s v="Michael Curtiz"/>
    <n v="139"/>
    <m/>
    <s v="Drama|History"/>
    <x v="0"/>
    <n v="5000000"/>
    <n v="6.6"/>
  </r>
  <r>
    <s v="Nighthawks "/>
    <s v="Bruce Malmuth"/>
    <n v="99"/>
    <m/>
    <s v="Action|Crime|Thriller"/>
    <x v="0"/>
    <n v="5000000"/>
    <n v="6.4"/>
  </r>
  <r>
    <s v="Friday the 13th Part VIII: Jason Takes Manhattan "/>
    <s v="Rob Hedden"/>
    <n v="100"/>
    <n v="14343976"/>
    <s v="Adventure|Horror"/>
    <x v="0"/>
    <n v="5000000"/>
    <n v="4.5"/>
  </r>
  <r>
    <s v="My Big Fat Greek Wedding "/>
    <s v="Joel Zwick"/>
    <n v="95"/>
    <n v="241437427"/>
    <s v="Comedy|Family|Romance"/>
    <x v="0"/>
    <n v="5000000"/>
    <n v="6.6"/>
  </r>
  <r>
    <s v="Spring Breakers "/>
    <s v="Harmony Korine"/>
    <n v="94"/>
    <n v="14123773"/>
    <s v="Crime|Drama"/>
    <x v="0"/>
    <n v="5000000"/>
    <n v="5.3"/>
  </r>
  <r>
    <s v="Halloween: The Curse of Michael Myers "/>
    <s v="Joe Chappelle"/>
    <n v="93"/>
    <n v="15126948"/>
    <s v="Horror|Thriller"/>
    <x v="0"/>
    <n v="5000000"/>
    <n v="4.9000000000000004"/>
  </r>
  <r>
    <s v="Y Tu Mamá También "/>
    <s v="Alfonso Cuarón"/>
    <n v="106"/>
    <n v="13622333"/>
    <s v="Adventure|Comedy|Drama|Romance"/>
    <x v="6"/>
    <n v="2000000"/>
    <n v="7.7"/>
  </r>
  <r>
    <s v="Shaun of the Dead "/>
    <s v="Edgar Wright"/>
    <n v="99"/>
    <n v="13464388"/>
    <s v="Comedy|Horror"/>
    <x v="0"/>
    <n v="4000000"/>
    <n v="8"/>
  </r>
  <r>
    <s v="The Haunting of Molly Hartley "/>
    <s v="Mickey Liddell"/>
    <n v="82"/>
    <n v="13350177"/>
    <s v="Drama|Horror|Thriller"/>
    <x v="0"/>
    <n v="5000000"/>
    <n v="3.8"/>
  </r>
  <r>
    <s v="Lone Star "/>
    <s v="John Sayles"/>
    <n v="135"/>
    <n v="13269963"/>
    <s v="Drama|Mystery"/>
    <x v="0"/>
    <n v="5000000"/>
    <n v="7.6"/>
  </r>
  <r>
    <s v="Halloween 4: The Return of Michael Myers "/>
    <s v="Dwight H. Little"/>
    <n v="88"/>
    <n v="17768000"/>
    <s v="Horror|Thriller"/>
    <x v="0"/>
    <n v="5000000"/>
    <n v="5.9"/>
  </r>
  <r>
    <s v="April Fool's Day "/>
    <s v="Fred Walton"/>
    <n v="89"/>
    <n v="12947763"/>
    <s v="Horror|Mystery"/>
    <x v="0"/>
    <n v="5000000"/>
    <n v="6.2"/>
  </r>
  <r>
    <s v="Diner "/>
    <s v="Barry Levinson"/>
    <n v="110"/>
    <n v="14100000"/>
    <s v="Comedy|Drama"/>
    <x v="0"/>
    <n v="5000000"/>
    <n v="7.2"/>
  </r>
  <r>
    <s v="Lone Wolf McQuade "/>
    <s v="Steve Carver"/>
    <n v="107"/>
    <n v="12200000"/>
    <s v="Action|Crime|Drama|Thriller|Western"/>
    <x v="0"/>
    <n v="5000000"/>
    <n v="6.3"/>
  </r>
  <r>
    <s v="Apollo 18 "/>
    <s v="Gonzalo López-Gallego"/>
    <n v="86"/>
    <n v="17683670"/>
    <s v="Horror|Mystery|Sci-Fi|Thriller"/>
    <x v="0"/>
    <n v="5000000"/>
    <n v="5.2"/>
  </r>
  <r>
    <s v="Sunshine Cleaning "/>
    <s v="Christine Jeffs"/>
    <n v="91"/>
    <n v="12055108"/>
    <s v="Comedy|Drama"/>
    <x v="0"/>
    <n v="8000000"/>
    <n v="6.9"/>
  </r>
  <r>
    <s v="No Escape "/>
    <s v="John Erick Dowdle"/>
    <n v="103"/>
    <n v="27285953"/>
    <s v="Action|Thriller"/>
    <x v="0"/>
    <n v="5000000"/>
    <n v="6.8"/>
  </r>
  <r>
    <s v="The Beastmaster "/>
    <s v="Don Coscarelli"/>
    <n v="90"/>
    <m/>
    <s v="Action|Adventure|Fantasy"/>
    <x v="0"/>
    <n v="8000000"/>
    <n v="6.2"/>
  </r>
  <r>
    <s v="Solomon and Sheba "/>
    <s v="King Vidor"/>
    <n v="141"/>
    <m/>
    <s v="Drama|History|Romance|War"/>
    <x v="0"/>
    <n v="5000000"/>
    <n v="6.2"/>
  </r>
  <r>
    <s v="Fifty Shades of Black "/>
    <s v="Michael Tiddes"/>
    <n v="92"/>
    <n v="11675178"/>
    <s v="Comedy"/>
    <x v="0"/>
    <n v="5000000"/>
    <n v="3.5"/>
  </r>
  <r>
    <s v="Not Easily Broken "/>
    <s v="Bill Duke"/>
    <n v="99"/>
    <n v="10572742"/>
    <s v="Drama|Romance"/>
    <x v="0"/>
    <n v="8000000"/>
    <n v="6.1"/>
  </r>
  <r>
    <s v="A Farewell to Arms "/>
    <s v="Frank Borzage"/>
    <n v="79"/>
    <m/>
    <s v="Drama|Romance|War"/>
    <x v="0"/>
    <n v="800000"/>
    <n v="6.6"/>
  </r>
  <r>
    <s v="The Perfect Match "/>
    <s v="Bille Woodruff"/>
    <n v="96"/>
    <n v="9658370"/>
    <s v="Comedy|Romance"/>
    <x v="0"/>
    <n v="5000000"/>
    <n v="4.5"/>
  </r>
  <r>
    <s v="Digimon: The Movie "/>
    <s v="Mamoru Hosoda"/>
    <n v="82"/>
    <n v="9628751"/>
    <s v="Action|Adventure|Animation|Family|Sci-Fi"/>
    <x v="0"/>
    <n v="5000000"/>
    <n v="5.9"/>
  </r>
  <r>
    <s v="Saved! "/>
    <s v="Brian Dannelly"/>
    <n v="92"/>
    <n v="8786715"/>
    <s v="Comedy|Drama"/>
    <x v="0"/>
    <n v="5000000"/>
    <n v="6.9"/>
  </r>
  <r>
    <s v="The Barbarian Invasions "/>
    <s v="Denys Arcand"/>
    <n v="112"/>
    <n v="3432342"/>
    <s v="Comedy|Crime|Drama|Mystery|Romance"/>
    <x v="3"/>
    <n v="6000000"/>
    <n v="7.7"/>
  </r>
  <r>
    <s v="Robin and Marian "/>
    <s v="Richard Lester"/>
    <n v="106"/>
    <m/>
    <s v="Adventure|Drama|Romance"/>
    <x v="0"/>
    <n v="5000000"/>
    <n v="6.6"/>
  </r>
  <r>
    <s v="The Forsaken "/>
    <s v="J.S. Cardone"/>
    <n v="90"/>
    <n v="6755271"/>
    <s v="Horror|Thriller"/>
    <x v="0"/>
    <n v="5000000"/>
    <n v="5.3"/>
  </r>
  <r>
    <s v="Force 10 from Navarone "/>
    <s v="Guy Hamilton"/>
    <n v="126"/>
    <m/>
    <s v="Action|Drama|War"/>
    <x v="0"/>
    <n v="5000000"/>
    <n v="6.3"/>
  </r>
  <r>
    <s v="UHF "/>
    <s v="Jay Levey"/>
    <n v="150"/>
    <n v="6157157"/>
    <s v="Comedy|Drama"/>
    <x v="0"/>
    <n v="5000000"/>
    <n v="7"/>
  </r>
  <r>
    <s v="Grandma's Boy "/>
    <s v="Nicholaus Goossen"/>
    <n v="90"/>
    <n v="6088249"/>
    <s v="Comedy"/>
    <x v="0"/>
    <m/>
    <n v="7"/>
  </r>
  <r>
    <s v="Slums of Beverly Hills "/>
    <s v="Tamara Jenkins"/>
    <n v="91"/>
    <n v="5480318"/>
    <s v="Comedy|Drama"/>
    <x v="0"/>
    <n v="5000000"/>
    <n v="6.6"/>
  </r>
  <r>
    <s v="Once Upon a Time in the West "/>
    <s v="Sergio Leone"/>
    <n v="145"/>
    <m/>
    <s v="Western"/>
    <x v="0"/>
    <n v="5000000"/>
    <n v="8.6"/>
  </r>
  <r>
    <s v="Made "/>
    <s v="Jon Favreau"/>
    <n v="95"/>
    <n v="5308707"/>
    <s v="Comedy|Crime|Drama|Thriller"/>
    <x v="0"/>
    <n v="5000000"/>
    <n v="6.4"/>
  </r>
  <r>
    <s v="Moon "/>
    <s v="Duncan Jones"/>
    <n v="97"/>
    <n v="5009677"/>
    <s v="Drama|Mystery|Sci-Fi"/>
    <x v="0"/>
    <n v="5000000"/>
    <n v="7.9"/>
  </r>
  <r>
    <s v="Keeping Up with the Steins "/>
    <s v="Scott Marshall"/>
    <n v="90"/>
    <n v="4328294"/>
    <s v="Comedy"/>
    <x v="0"/>
    <m/>
    <n v="5.4"/>
  </r>
  <r>
    <s v="Sea Rex 3D: Journey to a Prehistoric World "/>
    <s v="Ronan Chapalain"/>
    <n v="41"/>
    <n v="4074023"/>
    <s v="Documentary"/>
    <x v="0"/>
    <n v="5000000"/>
    <n v="6.9"/>
  </r>
  <r>
    <s v="The Sweet Hereafter "/>
    <s v="Atom Egoyan"/>
    <n v="112"/>
    <n v="4306697"/>
    <s v="Drama"/>
    <x v="0"/>
    <n v="5000000"/>
    <n v="7.7"/>
  </r>
  <r>
    <s v="Of Gods and Men "/>
    <s v="Xavier Beauvois"/>
    <n v="122"/>
    <n v="3950029"/>
    <s v="Drama"/>
    <x v="3"/>
    <n v="4000000"/>
    <n v="7.2"/>
  </r>
  <r>
    <s v="Bottle Shock "/>
    <s v="Randall Miller"/>
    <n v="110"/>
    <n v="4040588"/>
    <s v="Comedy|Drama"/>
    <x v="0"/>
    <n v="5000000"/>
    <n v="6.8"/>
  </r>
  <r>
    <s v="Jekyll and Hyde... Together Again "/>
    <s v="Jerry Belson"/>
    <n v="87"/>
    <m/>
    <s v="Comedy|Music|Sci-Fi"/>
    <x v="0"/>
    <n v="5000000"/>
    <n v="6.2"/>
  </r>
  <r>
    <s v="Heavenly Creatures "/>
    <s v="Peter Jackson"/>
    <n v="108"/>
    <n v="3049135"/>
    <s v="Biography|Crime|Drama|Romance|Thriller"/>
    <x v="0"/>
    <n v="5000000"/>
    <n v="7.4"/>
  </r>
  <r>
    <s v="90 Minutes in Heaven "/>
    <s v="Michael Polish"/>
    <n v="121"/>
    <n v="4700361"/>
    <s v="Drama"/>
    <x v="0"/>
    <n v="5000000"/>
    <n v="4.5999999999999996"/>
  </r>
  <r>
    <s v="Everything Must Go "/>
    <s v="Dan Rush"/>
    <n v="97"/>
    <n v="2711210"/>
    <s v="Comedy|Drama"/>
    <x v="0"/>
    <n v="5000000"/>
    <n v="6.4"/>
  </r>
  <r>
    <s v="Zero Effect "/>
    <s v="Jake Kasdan"/>
    <n v="116"/>
    <n v="1980338"/>
    <s v="Comedy|Crime|Drama|Mystery|Thriller"/>
    <x v="0"/>
    <n v="5000000"/>
    <n v="7"/>
  </r>
  <r>
    <s v="The Machinist "/>
    <s v="Brad Anderson"/>
    <n v="94"/>
    <n v="1082044"/>
    <s v="Drama|Thriller"/>
    <x v="0"/>
    <n v="5000000"/>
    <n v="7.7"/>
  </r>
  <r>
    <s v="Light Sleeper "/>
    <s v="Paul Schrader"/>
    <n v="103"/>
    <n v="1100000"/>
    <s v="Crime|Drama"/>
    <x v="0"/>
    <n v="5000000"/>
    <n v="6.8"/>
  </r>
  <r>
    <s v="Kill the Messenger "/>
    <s v="Michael Cuesta"/>
    <n v="112"/>
    <n v="2445646"/>
    <s v="Biography|Crime|Drama|Mystery|Thriller"/>
    <x v="0"/>
    <n v="5000000"/>
    <n v="7"/>
  </r>
  <r>
    <s v="Rabbit Hole "/>
    <s v="John Cameron Mitchell"/>
    <n v="91"/>
    <n v="2221809"/>
    <s v="Drama"/>
    <x v="0"/>
    <n v="5000000"/>
    <n v="7"/>
  </r>
  <r>
    <s v="Party Monster "/>
    <s v="Fenton Bailey"/>
    <n v="98"/>
    <n v="296665"/>
    <s v="Biography|Crime|Drama|Thriller"/>
    <x v="0"/>
    <n v="5000000"/>
    <n v="6.3"/>
  </r>
  <r>
    <s v="Green Room "/>
    <s v="Jeremy Saulnier"/>
    <n v="95"/>
    <n v="3219029"/>
    <s v="Crime|Horror|Music|Thriller"/>
    <x v="0"/>
    <n v="5000000"/>
    <n v="7.1"/>
  </r>
  <r>
    <s v="The Oh in Ohio "/>
    <s v="Billy Kent"/>
    <n v="88"/>
    <m/>
    <s v="Comedy|Drama|Romance"/>
    <x v="0"/>
    <n v="5000000"/>
    <n v="5.6"/>
  </r>
  <r>
    <s v="Atlas Shrugged: Who Is John Galt? "/>
    <s v="James Manera"/>
    <n v="99"/>
    <n v="830210"/>
    <s v="Drama|Mystery|Sci-Fi"/>
    <x v="0"/>
    <n v="5000000"/>
    <n v="4.4000000000000004"/>
  </r>
  <r>
    <s v="Bottle Rocket "/>
    <s v="Wes Anderson"/>
    <n v="91"/>
    <n v="1040879"/>
    <s v="Comedy|Crime|Drama"/>
    <x v="0"/>
    <n v="7000000"/>
    <n v="7.1"/>
  </r>
  <r>
    <s v="Albino Alligator "/>
    <s v="Kevin Spacey"/>
    <n v="97"/>
    <n v="326308"/>
    <s v="Crime|Drama|Thriller"/>
    <x v="0"/>
    <n v="5000000"/>
    <n v="6.1"/>
  </r>
  <r>
    <s v="Gandhi, My Father "/>
    <s v="Feroz Abbas Khan"/>
    <n v="136"/>
    <n v="240425"/>
    <s v="Biography|Drama|History"/>
    <x v="8"/>
    <m/>
    <n v="7.4"/>
  </r>
  <r>
    <s v="Standard Operating Procedure "/>
    <s v="Errol Morris"/>
    <n v="118"/>
    <n v="228830"/>
    <s v="Crime|Documentary|War"/>
    <x v="0"/>
    <m/>
    <n v="7.5"/>
  </r>
  <r>
    <s v="Out of the Blue "/>
    <s v="Dennis Hopper"/>
    <n v="94"/>
    <m/>
    <s v="Drama"/>
    <x v="0"/>
    <n v="2200000"/>
    <n v="7.2"/>
  </r>
  <r>
    <s v="Tucker and Dale vs Evil "/>
    <s v="Eli Craig"/>
    <n v="89"/>
    <n v="223615"/>
    <s v="Comedy|Horror"/>
    <x v="0"/>
    <m/>
    <n v="7.6"/>
  </r>
  <r>
    <s v="Lovely, Still "/>
    <s v="Nicholas Fackler"/>
    <n v="90"/>
    <n v="124720"/>
    <s v="Drama|Romance"/>
    <x v="0"/>
    <n v="5000000"/>
    <n v="7.3"/>
  </r>
  <r>
    <s v="Tycoon "/>
    <s v="Richard Wallace"/>
    <n v="95"/>
    <m/>
    <s v="Adventure|Drama|Romance"/>
    <x v="0"/>
    <n v="3209000"/>
    <n v="6.2"/>
  </r>
  <r>
    <s v="Desert Blue "/>
    <s v="Morgan J. Freeman"/>
    <n v="90"/>
    <n v="99147"/>
    <s v="Drama"/>
    <x v="0"/>
    <n v="2000000"/>
    <n v="6.2"/>
  </r>
  <r>
    <s v="Decoys "/>
    <s v="Matthew Hastings"/>
    <n v="95"/>
    <m/>
    <s v="Comedy|Horror|Sci-Fi"/>
    <x v="0"/>
    <n v="5000000"/>
    <n v="4.5999999999999996"/>
  </r>
  <r>
    <s v="The Visit "/>
    <s v="M. Night Shyamalan"/>
    <n v="94"/>
    <n v="65069140"/>
    <s v="Horror|Thriller"/>
    <x v="0"/>
    <n v="5000000"/>
    <n v="6.2"/>
  </r>
  <r>
    <s v="Redacted "/>
    <s v="Brian De Palma"/>
    <n v="90"/>
    <n v="65087"/>
    <s v="Crime|Thriller|War"/>
    <x v="0"/>
    <n v="5000000"/>
    <n v="6.2"/>
  </r>
  <r>
    <s v="Fascination "/>
    <s v="Klaus Menzel"/>
    <n v="103"/>
    <n v="16066"/>
    <s v="Mystery|Romance|Thriller"/>
    <x v="0"/>
    <n v="5000000"/>
    <n v="3.3"/>
  </r>
  <r>
    <s v="Saving Grace             "/>
    <m/>
    <n v="60"/>
    <m/>
    <s v="Drama|Fantasy"/>
    <x v="0"/>
    <m/>
    <n v="7.5"/>
  </r>
  <r>
    <s v="Area 51 "/>
    <s v="Oren Peli"/>
    <n v="91"/>
    <m/>
    <s v="Horror|Sci-Fi|Thriller"/>
    <x v="0"/>
    <n v="5000000"/>
    <n v="4.2"/>
  </r>
  <r>
    <s v="Sleep Tight "/>
    <s v="Jaume Balagueró"/>
    <n v="102"/>
    <m/>
    <s v="Drama|Horror|Thriller"/>
    <x v="6"/>
    <n v="5000000"/>
    <n v="7.2"/>
  </r>
  <r>
    <s v="The Cottage "/>
    <s v="Paul Andrew Williams"/>
    <n v="92"/>
    <m/>
    <s v="Comedy|Crime|Horror|Thriller"/>
    <x v="0"/>
    <n v="2500000"/>
    <n v="6.2"/>
  </r>
  <r>
    <s v="Dead Like Me: Life After Death "/>
    <s v="Stephen Herek"/>
    <n v="87"/>
    <m/>
    <s v="Comedy|Drama|Fantasy"/>
    <x v="0"/>
    <n v="5000000"/>
    <n v="6.1"/>
  </r>
  <r>
    <s v="Farce of the Penguins "/>
    <s v="Bob Saget"/>
    <n v="80"/>
    <m/>
    <s v="Animation|Comedy"/>
    <x v="0"/>
    <m/>
    <n v="4.2"/>
  </r>
  <r>
    <s v="Flying By "/>
    <s v="Jim Amatulli"/>
    <n v="90"/>
    <m/>
    <s v="Drama|Family|Music"/>
    <x v="0"/>
    <m/>
    <n v="4.5"/>
  </r>
  <r>
    <s v="Psych             "/>
    <m/>
    <n v="44"/>
    <m/>
    <s v="Comedy|Crime|Mystery"/>
    <x v="0"/>
    <m/>
    <n v="8.4"/>
  </r>
  <r>
    <s v="Rudderless "/>
    <s v="William H. Macy"/>
    <n v="105"/>
    <n v="37440"/>
    <s v="Comedy|Drama|Music"/>
    <x v="0"/>
    <n v="5000000"/>
    <n v="7.5"/>
  </r>
  <r>
    <s v="Henry &amp; Me "/>
    <s v="Barrett Esposito"/>
    <n v="67"/>
    <m/>
    <s v="Animation|Family"/>
    <x v="0"/>
    <n v="10000000"/>
    <n v="6.7"/>
  </r>
  <r>
    <s v="Christmas Eve "/>
    <s v="Mitch Davis"/>
    <n v="95"/>
    <m/>
    <s v="Comedy"/>
    <x v="0"/>
    <m/>
    <n v="5.0999999999999996"/>
  </r>
  <r>
    <s v="We Have Your Husband "/>
    <s v="Eric Bross"/>
    <n v="87"/>
    <m/>
    <s v="Crime|Drama|Thriller"/>
    <x v="0"/>
    <n v="5000000"/>
    <n v="5.5"/>
  </r>
  <r>
    <s v="Dying of the Light "/>
    <s v="Paul Schrader"/>
    <n v="94"/>
    <m/>
    <s v="Drama|Thriller"/>
    <x v="0"/>
    <n v="5000000"/>
    <n v="4.4000000000000004"/>
  </r>
  <r>
    <s v="Born of War "/>
    <s v="Vicky Jewson"/>
    <n v="109"/>
    <m/>
    <s v="Action|Drama|Thriller|War"/>
    <x v="0"/>
    <n v="5000000"/>
    <n v="4.4000000000000004"/>
  </r>
  <r>
    <s v="Capricorn One "/>
    <s v="Peter Hyams"/>
    <n v="130"/>
    <m/>
    <s v="Action|Sci-Fi|Thriller"/>
    <x v="0"/>
    <n v="5000000"/>
    <n v="6.8"/>
  </r>
  <r>
    <s v="Should've Been Romeo "/>
    <s v="Marc Bennett"/>
    <m/>
    <m/>
    <s v="Comedy|Drama"/>
    <x v="0"/>
    <n v="5000000"/>
    <n v="6.7"/>
  </r>
  <r>
    <s v="Running Forever "/>
    <s v="Mike Mayhall"/>
    <n v="88"/>
    <m/>
    <s v="Family"/>
    <x v="0"/>
    <n v="5000000"/>
    <n v="8.6"/>
  </r>
  <r>
    <s v="Yoga Hosers "/>
    <s v="Kevin Smith"/>
    <n v="88"/>
    <m/>
    <s v="Comedy|Fantasy|Horror|Thriller"/>
    <x v="0"/>
    <n v="5000000"/>
    <n v="4.8"/>
  </r>
  <r>
    <s v="Navy Seals vs. Zombies "/>
    <s v="Stanton Barrett"/>
    <n v="97"/>
    <m/>
    <s v="Action|Horror"/>
    <x v="0"/>
    <m/>
    <n v="3.4"/>
  </r>
  <r>
    <s v="I Served the King of England "/>
    <s v="Jirí Menzel"/>
    <n v="113"/>
    <n v="617228"/>
    <s v="Comedy|Drama|Romance|War"/>
    <x v="34"/>
    <n v="84450000"/>
    <n v="7.4"/>
  </r>
  <r>
    <s v="Soul Kitchen "/>
    <s v="Fatih Akin"/>
    <n v="99"/>
    <n v="274385"/>
    <s v="Comedy|Drama"/>
    <x v="15"/>
    <n v="4000000"/>
    <n v="7.3"/>
  </r>
  <r>
    <s v="Sling Blade "/>
    <s v="Billy Bob Thornton"/>
    <n v="148"/>
    <n v="24475416"/>
    <s v="Drama"/>
    <x v="0"/>
    <n v="890000"/>
    <n v="8"/>
  </r>
  <r>
    <s v="The Awakening "/>
    <s v="Nick Murphy"/>
    <n v="107"/>
    <m/>
    <s v="Horror|Thriller"/>
    <x v="0"/>
    <n v="3000000"/>
    <n v="6.5"/>
  </r>
  <r>
    <s v="Hostel "/>
    <s v="Eli Roth"/>
    <n v="93"/>
    <n v="47277326"/>
    <s v="Horror"/>
    <x v="0"/>
    <n v="4800000"/>
    <n v="5.9"/>
  </r>
  <r>
    <s v="Tristram Shandy: A Cock and Bull Story "/>
    <s v="Michael Winterbottom"/>
    <n v="94"/>
    <n v="1247453"/>
    <s v="Comedy|Drama"/>
    <x v="0"/>
    <n v="2800000"/>
    <n v="6.8"/>
  </r>
  <r>
    <s v="Take Shelter "/>
    <s v="Jeff Nichols"/>
    <n v="121"/>
    <n v="1729969"/>
    <s v="Drama|Thriller"/>
    <x v="0"/>
    <n v="5000000"/>
    <n v="7.4"/>
  </r>
  <r>
    <s v="Lady in White "/>
    <s v="Frank LaLoggia"/>
    <n v="118"/>
    <n v="1705139"/>
    <s v="Fantasy|Horror|Mystery|Thriller"/>
    <x v="0"/>
    <n v="4700000"/>
    <n v="6.7"/>
  </r>
  <r>
    <s v="Driving Lessons "/>
    <s v="Jeremy Brock"/>
    <n v="98"/>
    <n v="238774"/>
    <s v="Comedy|Drama"/>
    <x v="0"/>
    <m/>
    <n v="6.8"/>
  </r>
  <r>
    <s v="Let's Kill Ward's Wife "/>
    <s v="Scott Foley"/>
    <n v="82"/>
    <m/>
    <s v="Comedy|Crime"/>
    <x v="0"/>
    <n v="5000000"/>
    <n v="5.4"/>
  </r>
  <r>
    <s v="The Texas Chainsaw Massacre 2 "/>
    <s v="Tobe Hooper"/>
    <n v="101"/>
    <n v="8025872"/>
    <s v="Comedy|Horror"/>
    <x v="0"/>
    <n v="4700000"/>
    <n v="5.5"/>
  </r>
  <r>
    <s v="Pat Garrett &amp; Billy the Kid "/>
    <s v="Sam Peckinpah"/>
    <n v="106"/>
    <m/>
    <s v="Biography|Drama|Romance|Western"/>
    <x v="0"/>
    <n v="4638783"/>
    <n v="7.4"/>
  </r>
  <r>
    <s v="Only God Forgives "/>
    <s v="Nicolas Winding Refn"/>
    <n v="90"/>
    <n v="778565"/>
    <s v="Crime|Drama"/>
    <x v="0"/>
    <n v="4800000"/>
    <n v="5.7"/>
  </r>
  <r>
    <s v="Camping sauvage "/>
    <s v="Christophe Ali"/>
    <n v="79"/>
    <m/>
    <s v="Drama"/>
    <x v="3"/>
    <m/>
    <n v="5.4"/>
  </r>
  <r>
    <s v="Without Men "/>
    <s v="Gabriela Tagliavini"/>
    <n v="87"/>
    <m/>
    <s v="Comedy"/>
    <x v="0"/>
    <n v="4700000"/>
    <n v="3.2"/>
  </r>
  <r>
    <s v="Barfi "/>
    <s v="Shekar"/>
    <m/>
    <m/>
    <s v="Comedy|Romance"/>
    <x v="35"/>
    <m/>
    <n v="7.1"/>
  </r>
  <r>
    <s v="Dear Frankie "/>
    <s v="Shona Auerbach"/>
    <n v="105"/>
    <n v="1340891"/>
    <s v="Drama|Romance"/>
    <x v="0"/>
    <m/>
    <n v="7.8"/>
  </r>
  <r>
    <s v="All Hat "/>
    <s v="Leonard Farlinger"/>
    <n v="89"/>
    <m/>
    <s v="Western"/>
    <x v="0"/>
    <n v="5000000"/>
    <n v="5.3"/>
  </r>
  <r>
    <s v="The Names of Love "/>
    <s v="Michel Leclerc"/>
    <n v="100"/>
    <n v="513836"/>
    <s v="Comedy|Drama|Romance"/>
    <x v="3"/>
    <n v="4600000"/>
    <n v="7.2"/>
  </r>
  <r>
    <s v="Treading Water "/>
    <s v="Analeine Cal y Mayor"/>
    <n v="92"/>
    <m/>
    <s v="Comedy|Drama"/>
    <x v="0"/>
    <n v="4700000"/>
    <n v="6.2"/>
  </r>
  <r>
    <s v="Savage Grace "/>
    <s v="Tom Kalin"/>
    <n v="97"/>
    <n v="434417"/>
    <s v="Drama"/>
    <x v="0"/>
    <n v="4600000"/>
    <n v="5.9"/>
  </r>
  <r>
    <s v="Out of the Blue "/>
    <s v="Robert Sarkies"/>
    <n v="100"/>
    <n v="728"/>
    <s v="Crime|Drama"/>
    <x v="0"/>
    <m/>
    <n v="7.3"/>
  </r>
  <r>
    <s v="Police Academy "/>
    <s v="Hugh Wilson"/>
    <n v="96"/>
    <n v="81200000"/>
    <s v="Comedy"/>
    <x v="0"/>
    <n v="4500000"/>
    <n v="6.7"/>
  </r>
  <r>
    <s v="The Blue Lagoon "/>
    <s v="Randal Kleiser"/>
    <n v="104"/>
    <m/>
    <s v="Adventure|Drama|Romance"/>
    <x v="0"/>
    <n v="4500000"/>
    <n v="5.7"/>
  </r>
  <r>
    <s v="Four Weddings and a Funeral "/>
    <s v="Mike Newell"/>
    <n v="117"/>
    <n v="52700832"/>
    <s v="Comedy|Drama|Romance"/>
    <x v="0"/>
    <n v="4500000"/>
    <n v="7.1"/>
  </r>
  <r>
    <s v="Fast Times at Ridgemont High "/>
    <s v="Amy Heckerling"/>
    <n v="90"/>
    <m/>
    <s v="Comedy|Drama"/>
    <x v="0"/>
    <n v="4500000"/>
    <n v="7.2"/>
  </r>
  <r>
    <s v="Moby Dick "/>
    <s v="John Huston"/>
    <n v="115"/>
    <m/>
    <s v="Adventure|Drama"/>
    <x v="0"/>
    <n v="4500000"/>
    <n v="7.4"/>
  </r>
  <r>
    <s v="25th Hour "/>
    <s v="Spike Lee"/>
    <n v="108"/>
    <n v="13060843"/>
    <s v="Drama"/>
    <x v="0"/>
    <n v="15000000"/>
    <n v="7.7"/>
  </r>
  <r>
    <s v="Secrets and Lies             "/>
    <m/>
    <n v="43"/>
    <m/>
    <s v="Crime|Drama"/>
    <x v="0"/>
    <m/>
    <n v="7.7"/>
  </r>
  <r>
    <s v="Bound "/>
    <s v="Lana Wachowski"/>
    <n v="109"/>
    <n v="3798532"/>
    <s v="Crime|Drama|Romance|Thriller"/>
    <x v="0"/>
    <n v="4500000"/>
    <n v="7.4"/>
  </r>
  <r>
    <s v="Requiem for a Dream "/>
    <s v="Darren Aronofsky"/>
    <n v="102"/>
    <n v="3609278"/>
    <s v="Drama"/>
    <x v="0"/>
    <n v="4500000"/>
    <n v="8.4"/>
  </r>
  <r>
    <s v="State Fair "/>
    <s v="Walter Lang"/>
    <n v="100"/>
    <m/>
    <s v="Musical|Romance"/>
    <x v="0"/>
    <m/>
    <n v="7.1"/>
  </r>
  <r>
    <s v="Tango "/>
    <s v="Carlos Saura"/>
    <n v="115"/>
    <n v="1687311"/>
    <s v="Drama|Musical"/>
    <x v="6"/>
    <n v="700000000"/>
    <n v="7.2"/>
  </r>
  <r>
    <s v="Salvador "/>
    <s v="Oliver Stone"/>
    <n v="122"/>
    <m/>
    <s v="Drama|History|Thriller|War"/>
    <x v="0"/>
    <n v="4500000"/>
    <n v="7.5"/>
  </r>
  <r>
    <s v="Moms' Night Out "/>
    <s v="Andrew Erwin"/>
    <n v="98"/>
    <n v="10429707"/>
    <s v="Comedy"/>
    <x v="0"/>
    <n v="5000000"/>
    <n v="5.4"/>
  </r>
  <r>
    <s v="Donnie Darko "/>
    <s v="Richard Kelly"/>
    <n v="133"/>
    <n v="727883"/>
    <s v="Drama|Sci-Fi|Thriller"/>
    <x v="0"/>
    <n v="4500000"/>
    <n v="8.1"/>
  </r>
  <r>
    <s v="Saving Private Perez "/>
    <s v="Beto Gómez"/>
    <n v="105"/>
    <n v="1391770"/>
    <s v="Adventure|Comedy|Western"/>
    <x v="6"/>
    <m/>
    <n v="6"/>
  </r>
  <r>
    <s v="Character "/>
    <s v="Mike van Diem"/>
    <n v="122"/>
    <n v="713413"/>
    <s v="Crime|Drama|Mystery"/>
    <x v="18"/>
    <n v="4500000"/>
    <n v="7.8"/>
  </r>
  <r>
    <s v="Spun "/>
    <s v="Jonas Åkerlund"/>
    <n v="106"/>
    <n v="410241"/>
    <s v="Comedy|Crime|Drama"/>
    <x v="0"/>
    <n v="2000000"/>
    <n v="6.8"/>
  </r>
  <r>
    <s v="Life During Wartime "/>
    <s v="Todd Solondz"/>
    <n v="98"/>
    <n v="278821"/>
    <s v="Comedy|Drama"/>
    <x v="0"/>
    <m/>
    <n v="6.5"/>
  </r>
  <r>
    <s v="Lady Vengeance "/>
    <s v="Chan-wook Park"/>
    <n v="112"/>
    <n v="211667"/>
    <s v="Crime|Drama"/>
    <x v="24"/>
    <n v="4200000000"/>
    <n v="7.7"/>
  </r>
  <r>
    <s v="Mozart's Sister "/>
    <s v="René Féret"/>
    <n v="120"/>
    <n v="706622"/>
    <s v="Biography|Drama|Music|Romance"/>
    <x v="3"/>
    <m/>
    <n v="6.4"/>
  </r>
  <r>
    <s v="Mean Machine "/>
    <s v="Barry Skolnick"/>
    <n v="99"/>
    <n v="92191"/>
    <s v="Comedy|Drama|Sport"/>
    <x v="0"/>
    <n v="2500000"/>
    <n v="6.5"/>
  </r>
  <r>
    <s v="Exiled "/>
    <s v="Johnnie To"/>
    <n v="110"/>
    <n v="49413"/>
    <s v="Action|Crime|Thriller"/>
    <x v="13"/>
    <n v="35000000"/>
    <n v="7.3"/>
  </r>
  <r>
    <s v="Blackthorn "/>
    <s v="Mateo Gil"/>
    <n v="102"/>
    <n v="199652"/>
    <s v="Action|Adventure|Western"/>
    <x v="0"/>
    <m/>
    <n v="6.6"/>
  </r>
  <r>
    <s v="Lilya 4-Ever "/>
    <s v="Lukas Moodysson"/>
    <n v="109"/>
    <n v="181655"/>
    <s v="Crime|Drama"/>
    <x v="9"/>
    <m/>
    <n v="7.9"/>
  </r>
  <r>
    <s v="After.Life "/>
    <s v="Agnieszka Wojtowicz-Vosloo"/>
    <n v="104"/>
    <n v="108229"/>
    <s v="Drama|Horror|Mystery|Thriller"/>
    <x v="0"/>
    <n v="4500000"/>
    <n v="5.9"/>
  </r>
  <r>
    <s v="Fugly "/>
    <s v="Kabir Sadanand"/>
    <n v="134"/>
    <m/>
    <s v="Drama|Thriller"/>
    <x v="8"/>
    <m/>
    <n v="4.7"/>
  </r>
  <r>
    <s v="One Flew Over the Cuckoo's Nest "/>
    <s v="Milos Forman"/>
    <n v="133"/>
    <n v="112000000"/>
    <s v="Drama"/>
    <x v="0"/>
    <n v="4400000"/>
    <n v="8.6999999999999993"/>
  </r>
  <r>
    <s v="R.L. Stine's Monsterville: The Cabinet of Souls "/>
    <s v="Peter DeLuise"/>
    <n v="85"/>
    <m/>
    <s v="Comedy"/>
    <x v="0"/>
    <n v="4400000"/>
    <n v="5.9"/>
  </r>
  <r>
    <s v="Silent Movie "/>
    <s v="Mel Brooks"/>
    <n v="87"/>
    <m/>
    <s v="Comedy|Romance"/>
    <x v="1"/>
    <n v="4400000"/>
    <n v="6.7"/>
  </r>
  <r>
    <s v="Airlift "/>
    <s v="Raja Menon"/>
    <n v="130"/>
    <m/>
    <s v="Action|Drama|History|Thriller|War"/>
    <x v="8"/>
    <n v="4400000"/>
    <n v="8.5"/>
  </r>
  <r>
    <s v="Anne of Green Gables             "/>
    <m/>
    <n v="199"/>
    <m/>
    <s v="Drama|Family"/>
    <x v="0"/>
    <m/>
    <n v="8.4"/>
  </r>
  <r>
    <s v="Falcon Rising "/>
    <s v="Ernie Barbarash"/>
    <n v="103"/>
    <n v="8691"/>
    <s v="Action|Adventure"/>
    <x v="0"/>
    <n v="4500000"/>
    <n v="5.8"/>
  </r>
  <r>
    <s v="The Sweeney "/>
    <s v="Nick Love"/>
    <n v="112"/>
    <n v="26345"/>
    <s v="Action|Crime|Drama"/>
    <x v="0"/>
    <n v="3000000"/>
    <n v="6.1"/>
  </r>
  <r>
    <s v="Sexy Beast "/>
    <s v="Jonathan Glazer"/>
    <n v="89"/>
    <n v="6940281"/>
    <s v="Crime|Thriller"/>
    <x v="0"/>
    <m/>
    <n v="7.3"/>
  </r>
  <r>
    <s v="Easy Money "/>
    <s v="Daniel Espinosa"/>
    <n v="124"/>
    <n v="188870"/>
    <s v="Action|Crime|Drama|Thriller"/>
    <x v="23"/>
    <m/>
    <n v="6.7"/>
  </r>
  <r>
    <s v="Whale Rider "/>
    <s v="Niki Caro"/>
    <n v="101"/>
    <n v="20772796"/>
    <s v="Drama|Family"/>
    <x v="0"/>
    <n v="6000000"/>
    <n v="7.6"/>
  </r>
  <r>
    <s v="Paa "/>
    <s v="R. Balki"/>
    <n v="133"/>
    <n v="199228"/>
    <s v="Comedy|Drama"/>
    <x v="8"/>
    <n v="150000000"/>
    <n v="7.2"/>
  </r>
  <r>
    <s v="Cargo "/>
    <s v="Ivan Engler"/>
    <n v="112"/>
    <m/>
    <s v="Mystery|Sci-Fi|Thriller"/>
    <x v="15"/>
    <n v="4500000"/>
    <n v="6.2"/>
  </r>
  <r>
    <s v="Pan "/>
    <s v="Joe Wright"/>
    <n v="111"/>
    <n v="34964818"/>
    <s v="Adventure|Family|Fantasy"/>
    <x v="0"/>
    <n v="150000000"/>
    <n v="5.8"/>
  </r>
  <r>
    <s v="High School Musical "/>
    <s v="Kenny Ortega"/>
    <n v="98"/>
    <m/>
    <s v="Comedy|Drama|Family|Music|Musical|Romance"/>
    <x v="0"/>
    <n v="4200000"/>
    <n v="5.2"/>
  </r>
  <r>
    <s v="Animal Kingdom             "/>
    <m/>
    <n v="60"/>
    <m/>
    <s v="Crime|Drama"/>
    <x v="0"/>
    <m/>
    <n v="8.1"/>
  </r>
  <r>
    <s v="Love and Death on Long Island "/>
    <s v="Richard Kwietniowski"/>
    <n v="93"/>
    <n v="2542264"/>
    <s v="Comedy|Drama"/>
    <x v="0"/>
    <m/>
    <n v="7.1"/>
  </r>
  <r>
    <s v="Night Watch "/>
    <s v="Timur Bekmambetov"/>
    <n v="104"/>
    <n v="1487477"/>
    <s v="Fantasy|Thriller"/>
    <x v="9"/>
    <n v="4200000"/>
    <n v="6.5"/>
  </r>
  <r>
    <s v="The Crying Game "/>
    <s v="Neil Jordan"/>
    <n v="112"/>
    <n v="62549000"/>
    <s v="Crime|Drama|Romance|Thriller"/>
    <x v="0"/>
    <n v="2300000"/>
    <n v="7.3"/>
  </r>
  <r>
    <s v="Porky's "/>
    <s v="Bob Clark"/>
    <n v="94"/>
    <n v="105500000"/>
    <s v="Comedy"/>
    <x v="0"/>
    <n v="4000000"/>
    <n v="6.2"/>
  </r>
  <r>
    <s v="Survival of the Dead "/>
    <s v="George A. Romero"/>
    <n v="90"/>
    <n v="101055"/>
    <s v="Horror"/>
    <x v="0"/>
    <n v="4000000"/>
    <n v="5"/>
  </r>
  <r>
    <s v="Night of the Living Dead "/>
    <s v="George A. Romero"/>
    <n v="96"/>
    <m/>
    <s v="Drama|Horror|Mystery"/>
    <x v="0"/>
    <n v="114000"/>
    <n v="8"/>
  </r>
  <r>
    <s v="Lost in Translation "/>
    <s v="Sofia Coppola"/>
    <n v="101"/>
    <n v="44566004"/>
    <s v="Drama"/>
    <x v="0"/>
    <n v="4000000"/>
    <n v="7.8"/>
  </r>
  <r>
    <s v="Annie Hall "/>
    <s v="Woody Allen"/>
    <n v="93"/>
    <n v="39200000"/>
    <s v="Comedy|Romance"/>
    <x v="0"/>
    <n v="4000000"/>
    <n v="8.1"/>
  </r>
  <r>
    <s v="The Greatest Show on Earth "/>
    <s v="Cecil B. DeMille"/>
    <n v="152"/>
    <n v="36000000"/>
    <s v="Drama|Family|Romance"/>
    <x v="0"/>
    <n v="4000000"/>
    <n v="6.7"/>
  </r>
  <r>
    <s v="Exodus: Gods and Kings "/>
    <s v="Ridley Scott"/>
    <n v="150"/>
    <n v="65007045"/>
    <s v="Action|Adventure|Drama"/>
    <x v="0"/>
    <n v="140000000"/>
    <n v="6.1"/>
  </r>
  <r>
    <s v="Monster's Ball "/>
    <s v="Marc Forster"/>
    <n v="112"/>
    <n v="31252964"/>
    <s v="Drama|Romance"/>
    <x v="0"/>
    <n v="4000000"/>
    <n v="7.1"/>
  </r>
  <r>
    <s v="Maggie "/>
    <s v="Henry Hobson"/>
    <n v="95"/>
    <n v="131175"/>
    <s v="Drama|Horror"/>
    <x v="0"/>
    <n v="8500000"/>
    <n v="5.6"/>
  </r>
  <r>
    <s v="Leaving Las Vegas "/>
    <s v="Mike Figgis"/>
    <n v="111"/>
    <n v="31968347"/>
    <s v="Drama|Romance"/>
    <x v="0"/>
    <n v="3600000"/>
    <n v="7.6"/>
  </r>
  <r>
    <s v="Hansel &amp; Gretel Get Baked "/>
    <s v="Duane Journey"/>
    <n v="86"/>
    <m/>
    <s v="Comedy|Horror"/>
    <x v="0"/>
    <n v="4500000"/>
    <n v="4.3"/>
  </r>
  <r>
    <s v="The Return of the Living Dead "/>
    <s v="Dan O'Bannon"/>
    <n v="108"/>
    <m/>
    <s v="Comedy|Horror|Sci-Fi"/>
    <x v="0"/>
    <n v="4000000"/>
    <n v="7.3"/>
  </r>
  <r>
    <s v="The Front Page "/>
    <s v="Billy Wilder"/>
    <n v="105"/>
    <m/>
    <s v="Comedy|Drama|Romance"/>
    <x v="0"/>
    <n v="4000000"/>
    <n v="7.3"/>
  </r>
  <r>
    <s v="The Boy Next Door "/>
    <s v="Rob Cohen"/>
    <n v="91"/>
    <n v="35385560"/>
    <s v="Mystery|Thriller"/>
    <x v="0"/>
    <n v="4000000"/>
    <n v="4.5999999999999996"/>
  </r>
  <r>
    <s v="Trapeze "/>
    <s v="Carol Reed"/>
    <n v="105"/>
    <m/>
    <s v="Drama|Romance"/>
    <x v="0"/>
    <n v="4000000"/>
    <n v="6.8"/>
  </r>
  <r>
    <s v="The Kids Are All Right "/>
    <s v="Lisa Cholodenko"/>
    <n v="106"/>
    <n v="20803237"/>
    <s v="Comedy|Drama"/>
    <x v="0"/>
    <n v="3500000"/>
    <n v="7.1"/>
  </r>
  <r>
    <s v="They Live "/>
    <s v="John Carpenter"/>
    <n v="93"/>
    <n v="13008928"/>
    <s v="Horror|Sci-Fi|Thriller"/>
    <x v="0"/>
    <n v="4000000"/>
    <n v="7.3"/>
  </r>
  <r>
    <s v="The Great Escape "/>
    <s v="John Sturges"/>
    <n v="172"/>
    <m/>
    <s v="Adventure|Drama|History|Thriller|War"/>
    <x v="0"/>
    <n v="4000000"/>
    <n v="8.3000000000000007"/>
  </r>
  <r>
    <s v="What the #$*! Do We (K)now!? "/>
    <s v="William Arntz"/>
    <n v="109"/>
    <n v="10941801"/>
    <s v="Comedy|Documentary|Drama|Fantasy|Mystery|Sci-Fi"/>
    <x v="0"/>
    <m/>
    <n v="5.4"/>
  </r>
  <r>
    <s v="The Last Exorcism Part II "/>
    <s v="Ed Gass-Donnelly"/>
    <n v="93"/>
    <n v="15152879"/>
    <s v="Drama|Horror|Thriller"/>
    <x v="0"/>
    <n v="5000000"/>
    <n v="4"/>
  </r>
  <r>
    <s v="Boyhood "/>
    <s v="Richard Linklater"/>
    <n v="165"/>
    <n v="25359200"/>
    <s v="Drama"/>
    <x v="0"/>
    <n v="4000000"/>
    <n v="8"/>
  </r>
  <r>
    <s v="Scoop "/>
    <s v="Woody Allen"/>
    <n v="96"/>
    <n v="10515579"/>
    <s v="Comedy|Crime|Mystery"/>
    <x v="0"/>
    <n v="4000000"/>
    <n v="6.7"/>
  </r>
  <r>
    <s v="Planet of the Apes "/>
    <s v="Tim Burton"/>
    <n v="119"/>
    <n v="180011740"/>
    <s v="Action|Adventure|Sci-Fi|Thriller"/>
    <x v="0"/>
    <n v="100000000"/>
    <n v="5.7"/>
  </r>
  <r>
    <s v="The Wash "/>
    <s v="DJ Pooh"/>
    <n v="93"/>
    <n v="10097096"/>
    <s v="Comedy"/>
    <x v="0"/>
    <n v="4000000"/>
    <n v="4.5999999999999996"/>
  </r>
  <r>
    <s v="3 Strikes "/>
    <s v="DJ Pooh"/>
    <n v="82"/>
    <n v="9821335"/>
    <s v="Comedy"/>
    <x v="0"/>
    <n v="6000000"/>
    <n v="4"/>
  </r>
  <r>
    <s v="The Cooler "/>
    <s v="Wayne Kramer"/>
    <n v="101"/>
    <n v="8243880"/>
    <s v="Crime|Drama|Fantasy|Romance"/>
    <x v="0"/>
    <n v="3200000"/>
    <n v="7"/>
  </r>
  <r>
    <s v="The Misfits "/>
    <s v="John Huston"/>
    <n v="120"/>
    <m/>
    <s v="Drama|Romance|Western"/>
    <x v="0"/>
    <n v="4000000"/>
    <n v="7.4"/>
  </r>
  <r>
    <s v="The Night Listener "/>
    <s v="Patrick Stettner"/>
    <n v="81"/>
    <n v="7825820"/>
    <s v="Crime|Mystery|Thriller"/>
    <x v="0"/>
    <n v="4000000"/>
    <n v="5.9"/>
  </r>
  <r>
    <s v="The Jerky Boys "/>
    <s v="James Melkonian"/>
    <n v="82"/>
    <n v="7557877"/>
    <s v="Comedy|Crime"/>
    <x v="0"/>
    <m/>
    <n v="4.5999999999999996"/>
  </r>
  <r>
    <s v="The Orphanage "/>
    <s v="J.A. Bayona"/>
    <n v="105"/>
    <n v="7159147"/>
    <s v="Drama|Mystery|Thriller"/>
    <x v="6"/>
    <n v="3400000"/>
    <n v="7.5"/>
  </r>
  <r>
    <s v="A Haunted House 2 "/>
    <s v="Michael Tiddes"/>
    <n v="86"/>
    <n v="17314483"/>
    <s v="Comedy|Fantasy"/>
    <x v="0"/>
    <n v="4000000"/>
    <n v="4.7"/>
  </r>
  <r>
    <s v="The Rules of Attraction "/>
    <s v="Roger Avary"/>
    <n v="110"/>
    <n v="6525762"/>
    <s v="Comedy|Drama|Romance"/>
    <x v="0"/>
    <n v="4000000"/>
    <n v="6.7"/>
  </r>
  <r>
    <s v="Topaz "/>
    <s v="Alfred Hitchcock"/>
    <n v="127"/>
    <m/>
    <s v="Drama|Thriller"/>
    <x v="0"/>
    <n v="4000000"/>
    <n v="6.3"/>
  </r>
  <r>
    <s v="Let's Go to Prison "/>
    <s v="Bob Odenkirk"/>
    <n v="90"/>
    <n v="4613815"/>
    <s v="Comedy|Crime"/>
    <x v="0"/>
    <m/>
    <n v="6"/>
  </r>
  <r>
    <s v="Four Rooms "/>
    <s v="Allison Anders"/>
    <n v="110"/>
    <n v="4301331"/>
    <s v="Comedy|Fantasy"/>
    <x v="0"/>
    <n v="4000000"/>
    <n v="6.7"/>
  </r>
  <r>
    <s v="Secretary "/>
    <s v="Steven Shainberg"/>
    <n v="104"/>
    <n v="4046737"/>
    <s v="Comedy|Drama|Romance"/>
    <x v="0"/>
    <n v="4000000"/>
    <n v="7.1"/>
  </r>
  <r>
    <s v="The Real Cancun "/>
    <s v="Rick de Oliveira"/>
    <n v="96"/>
    <n v="3713002"/>
    <s v="Documentary"/>
    <x v="0"/>
    <n v="8000000"/>
    <n v="2.7"/>
  </r>
  <r>
    <s v="Talk Radio "/>
    <s v="Oliver Stone"/>
    <n v="110"/>
    <n v="3468572"/>
    <s v="Drama"/>
    <x v="0"/>
    <n v="4000000"/>
    <n v="7.3"/>
  </r>
  <r>
    <s v="Waiting for Guffman "/>
    <s v="Christopher Guest"/>
    <n v="84"/>
    <n v="2892582"/>
    <s v="Comedy"/>
    <x v="0"/>
    <n v="4000000"/>
    <n v="7.6"/>
  </r>
  <r>
    <s v="Love Stinks "/>
    <s v="Jeff Franklin"/>
    <n v="94"/>
    <n v="2800000"/>
    <s v="Comedy"/>
    <x v="0"/>
    <n v="4000000"/>
    <n v="5.8"/>
  </r>
  <r>
    <s v="You Kill Me "/>
    <s v="John Dahl"/>
    <n v="93"/>
    <n v="2426851"/>
    <s v="Comedy|Crime|Romance|Thriller"/>
    <x v="0"/>
    <n v="4000000"/>
    <n v="6.5"/>
  </r>
  <r>
    <s v="Thumbsucker "/>
    <s v="Mike Mills"/>
    <n v="96"/>
    <n v="1325073"/>
    <s v="Comedy|Drama"/>
    <x v="0"/>
    <n v="4000000"/>
    <n v="6.6"/>
  </r>
  <r>
    <s v="Red State "/>
    <s v="Kevin Smith"/>
    <n v="88"/>
    <m/>
    <s v="Action|Crime|Horror|Thriller"/>
    <x v="0"/>
    <n v="4000000"/>
    <n v="6.2"/>
  </r>
  <r>
    <s v="Mirrormask "/>
    <s v="Dave McKean"/>
    <n v="101"/>
    <n v="864959"/>
    <s v="Adventure|Fantasy"/>
    <x v="0"/>
    <n v="4000000"/>
    <n v="6.9"/>
  </r>
  <r>
    <s v="Samsara "/>
    <s v="Ron Fricke"/>
    <n v="102"/>
    <n v="2601847"/>
    <s v="Documentary|Music"/>
    <x v="28"/>
    <n v="4000000"/>
    <n v="8.5"/>
  </r>
  <r>
    <s v="The Barbarians "/>
    <s v="Ruggero Deodato"/>
    <n v="87"/>
    <n v="800000"/>
    <s v="Adventure|Fantasy"/>
    <x v="0"/>
    <n v="4000000"/>
    <n v="4.8"/>
  </r>
  <r>
    <s v="The Art of Getting By "/>
    <s v="Gavin Wiesen"/>
    <n v="83"/>
    <n v="1429260"/>
    <s v="Drama|Romance"/>
    <x v="0"/>
    <m/>
    <n v="6.6"/>
  </r>
  <r>
    <s v="Zipper "/>
    <s v="Mora Stephens"/>
    <n v="103"/>
    <m/>
    <s v="Drama|Thriller"/>
    <x v="0"/>
    <n v="4500000"/>
    <n v="5.7"/>
  </r>
  <r>
    <s v="Poolhall Junkies "/>
    <s v="Mars Callahan"/>
    <n v="99"/>
    <n v="562059"/>
    <s v="Drama|Thriller"/>
    <x v="0"/>
    <n v="4000000"/>
    <n v="7"/>
  </r>
  <r>
    <s v="The Loss of Sexual Innocence "/>
    <s v="Mike Figgis"/>
    <n v="106"/>
    <n v="399793"/>
    <s v="Drama"/>
    <x v="0"/>
    <n v="4000000"/>
    <n v="5.4"/>
  </r>
  <r>
    <s v="Holy Motors "/>
    <s v="Leos Carax"/>
    <n v="115"/>
    <m/>
    <s v="Drama|Fantasy"/>
    <x v="3"/>
    <m/>
    <n v="7.1"/>
  </r>
  <r>
    <s v="Joe "/>
    <s v="David Gordon Green"/>
    <n v="117"/>
    <n v="371897"/>
    <s v="Drama"/>
    <x v="0"/>
    <n v="4000000"/>
    <n v="6.9"/>
  </r>
  <r>
    <s v="Shooting Fish "/>
    <s v="Stefan Schwartz"/>
    <n v="99"/>
    <n v="302204"/>
    <s v="Comedy|Crime|Romance"/>
    <x v="0"/>
    <n v="3000000"/>
    <n v="6.6"/>
  </r>
  <r>
    <s v="Prison "/>
    <s v="Renny Harlin"/>
    <n v="102"/>
    <n v="354704"/>
    <s v="Crime|Drama|Horror|Thriller"/>
    <x v="0"/>
    <n v="1300000"/>
    <n v="5.9"/>
  </r>
  <r>
    <s v="Psycho Beach Party "/>
    <s v="Robert Lee King"/>
    <n v="85"/>
    <n v="265107"/>
    <s v="Comedy|Horror|Mystery"/>
    <x v="0"/>
    <n v="1500000"/>
    <n v="6.3"/>
  </r>
  <r>
    <s v="The Big Tease "/>
    <s v="Kevin Allen"/>
    <n v="86"/>
    <n v="185577"/>
    <s v="Comedy"/>
    <x v="0"/>
    <n v="4000000"/>
    <n v="6.3"/>
  </r>
  <r>
    <s v="Buen Día, Ramón "/>
    <s v="Jorge Ramírez Suárez"/>
    <n v="120"/>
    <n v="100412"/>
    <s v="Drama"/>
    <x v="15"/>
    <n v="4000000"/>
    <n v="7.7"/>
  </r>
  <r>
    <s v="Trust "/>
    <s v="David Schwimmer"/>
    <n v="106"/>
    <n v="58214"/>
    <s v="Crime|Drama|Thriller"/>
    <x v="0"/>
    <n v="9500000"/>
    <n v="7"/>
  </r>
  <r>
    <s v="An Everlasting Piece "/>
    <s v="Barry Levinson"/>
    <n v="103"/>
    <n v="75078"/>
    <s v="Comedy"/>
    <x v="0"/>
    <n v="14000000"/>
    <n v="6.3"/>
  </r>
  <r>
    <s v="Among Giants "/>
    <s v="Sam Miller"/>
    <n v="93"/>
    <n v="64359"/>
    <s v="Comedy|Romance"/>
    <x v="0"/>
    <n v="2500000"/>
    <n v="5.9"/>
  </r>
  <r>
    <s v="Adore "/>
    <s v="Anne Fontaine"/>
    <n v="112"/>
    <n v="317125"/>
    <s v="Drama|Romance"/>
    <x v="0"/>
    <n v="16000000"/>
    <n v="6.2"/>
  </r>
  <r>
    <s v="The Velocity of Gary "/>
    <s v="Dan Ireland"/>
    <n v="100"/>
    <m/>
    <s v="Comedy|Drama|Romance"/>
    <x v="0"/>
    <n v="4000000"/>
    <n v="5"/>
  </r>
  <r>
    <s v="Mondays in the Sun "/>
    <s v="Fernando León de Aranoa"/>
    <n v="113"/>
    <n v="146402"/>
    <s v="Comedy|Drama"/>
    <x v="6"/>
    <n v="4000000"/>
    <n v="7.7"/>
  </r>
  <r>
    <s v="Stake Land "/>
    <s v="Jim Mickle"/>
    <n v="98"/>
    <n v="18469"/>
    <s v="Drama|Horror|Sci-Fi"/>
    <x v="0"/>
    <n v="650000"/>
    <n v="6.5"/>
  </r>
  <r>
    <s v="Sonny with a Chance             "/>
    <m/>
    <n v="23"/>
    <m/>
    <s v="Comedy|Family|Romance"/>
    <x v="0"/>
    <m/>
    <n v="6.1"/>
  </r>
  <r>
    <s v="The Last Time I Committed Suicide "/>
    <s v="Stephen Kay"/>
    <n v="92"/>
    <n v="12836"/>
    <s v="Biography|Drama"/>
    <x v="0"/>
    <n v="4000000"/>
    <n v="5.8"/>
  </r>
  <r>
    <s v="Futuro Beach "/>
    <s v="Karim Aïnouz"/>
    <n v="106"/>
    <n v="20262"/>
    <s v="Drama"/>
    <x v="30"/>
    <n v="4000000"/>
    <n v="6.1"/>
  </r>
  <r>
    <s v="Another Happy Day "/>
    <s v="Sam Levinson"/>
    <n v="119"/>
    <m/>
    <s v="Comedy|Drama"/>
    <x v="0"/>
    <n v="4000000"/>
    <n v="6"/>
  </r>
  <r>
    <s v="A Lonely Place to Die "/>
    <s v="Julian Gilbey"/>
    <n v="99"/>
    <m/>
    <s v="Action|Adventure|Crime|Thriller"/>
    <x v="0"/>
    <n v="4000000"/>
    <n v="6.3"/>
  </r>
  <r>
    <s v="Nothing "/>
    <s v="Vincenzo Natali"/>
    <n v="90"/>
    <m/>
    <s v="Comedy|Fantasy"/>
    <x v="0"/>
    <m/>
    <n v="6.3"/>
  </r>
  <r>
    <s v="The Geographer Drank His Globe Away "/>
    <s v="Aleksandr Veledinskiy"/>
    <n v="120"/>
    <m/>
    <s v="Adventure|Drama"/>
    <x v="9"/>
    <n v="4000000"/>
    <n v="7.5"/>
  </r>
  <r>
    <s v="1776 "/>
    <s v="Peter H. Hunt"/>
    <n v="168"/>
    <m/>
    <s v="Drama|Family|History|Musical"/>
    <x v="0"/>
    <n v="4000000"/>
    <n v="7.6"/>
  </r>
  <r>
    <s v="Inescapable "/>
    <s v="Ruba Nadda"/>
    <n v="93"/>
    <n v="4063"/>
    <s v="Drama|Mystery|Romance|Thriller"/>
    <x v="0"/>
    <n v="4000000"/>
    <n v="5.2"/>
  </r>
  <r>
    <s v="Hell's Angels "/>
    <s v="Howard Hughes"/>
    <n v="96"/>
    <m/>
    <s v="Drama|War"/>
    <x v="0"/>
    <n v="3950000"/>
    <n v="7.8"/>
  </r>
  <r>
    <s v="Purple Violets "/>
    <s v="Edward Burns"/>
    <n v="103"/>
    <m/>
    <s v="Comedy|Drama|Romance"/>
    <x v="0"/>
    <n v="4000000"/>
    <n v="6.6"/>
  </r>
  <r>
    <s v="The Veil "/>
    <s v="Phil Joanou"/>
    <n v="93"/>
    <m/>
    <s v="Horror"/>
    <x v="0"/>
    <n v="4000000"/>
    <n v="4.7"/>
  </r>
  <r>
    <s v="The Loved Ones "/>
    <s v="Sean Byrne"/>
    <n v="84"/>
    <m/>
    <s v="Horror|Thriller"/>
    <x v="0"/>
    <m/>
    <n v="6.7"/>
  </r>
  <r>
    <s v="No Vacancy "/>
    <s v="Chris Stokes"/>
    <n v="81"/>
    <m/>
    <s v="Horror"/>
    <x v="0"/>
    <n v="4000000"/>
    <n v="4.2"/>
  </r>
  <r>
    <s v="How to Fall in Love "/>
    <s v="Mark Griffiths"/>
    <n v="84"/>
    <m/>
    <s v="Comedy|Romance"/>
    <x v="0"/>
    <n v="4000000"/>
    <n v="6.3"/>
  </r>
  <r>
    <s v="The Perfect Wave "/>
    <s v="Bruce Macdonald"/>
    <n v="94"/>
    <m/>
    <s v="Adventure|Biography|Drama|Romance"/>
    <x v="0"/>
    <n v="4000000"/>
    <n v="4.7"/>
  </r>
  <r>
    <s v="Ben-Hur "/>
    <s v="Timur Bekmambetov"/>
    <n v="141"/>
    <m/>
    <s v="Adventure|Drama|History"/>
    <x v="0"/>
    <n v="100000000"/>
    <n v="6"/>
  </r>
  <r>
    <s v="A Man for All Seasons "/>
    <s v="Fred Zinnemann"/>
    <n v="120"/>
    <m/>
    <s v="Biography|Drama|History"/>
    <x v="0"/>
    <n v="2000000"/>
    <n v="7.9"/>
  </r>
  <r>
    <s v="Network "/>
    <s v="Sidney Lumet"/>
    <n v="121"/>
    <m/>
    <s v="Drama|Romance"/>
    <x v="0"/>
    <n v="3800000"/>
    <n v="8.1"/>
  </r>
  <r>
    <s v="Gone with the Wind "/>
    <s v="Victor Fleming"/>
    <n v="226"/>
    <n v="198655278"/>
    <s v="Drama|History|Romance|War"/>
    <x v="0"/>
    <n v="3977000"/>
    <n v="8.1999999999999993"/>
  </r>
  <r>
    <s v="Desert Dancer "/>
    <s v="Richard Raymond"/>
    <n v="104"/>
    <n v="143653"/>
    <s v="Biography|Drama"/>
    <x v="0"/>
    <n v="4000000"/>
    <n v="6"/>
  </r>
  <r>
    <s v="Major Dundee "/>
    <s v="Sam Peckinpah"/>
    <n v="152"/>
    <n v="14873"/>
    <s v="Adventure|War|Western"/>
    <x v="0"/>
    <n v="3800000"/>
    <n v="6.8"/>
  </r>
  <r>
    <s v="Down for Life "/>
    <s v="Alan Jacobs"/>
    <n v="92"/>
    <m/>
    <s v="Drama"/>
    <x v="0"/>
    <m/>
    <n v="7.3"/>
  </r>
  <r>
    <s v="Annie Get Your Gun "/>
    <s v="George Sidney"/>
    <n v="107"/>
    <n v="8000000"/>
    <s v="Biography|Comedy|Musical|Romance|Western"/>
    <x v="0"/>
    <n v="3768785"/>
    <n v="7"/>
  </r>
  <r>
    <s v="Four Lions "/>
    <s v="Christopher Morris"/>
    <n v="97"/>
    <n v="304137"/>
    <s v="Comedy|Crime|Drama"/>
    <x v="0"/>
    <m/>
    <n v="7.3"/>
  </r>
  <r>
    <s v="House of Sand "/>
    <s v="Andrucha Waddington"/>
    <n v="115"/>
    <m/>
    <s v="Drama"/>
    <x v="30"/>
    <n v="8000000"/>
    <n v="7.5"/>
  </r>
  <r>
    <s v="Defendor "/>
    <s v="Peter Stebbings"/>
    <n v="95"/>
    <n v="37606"/>
    <s v="Comedy|Crime|Drama"/>
    <x v="0"/>
    <n v="3500000"/>
    <n v="6.8"/>
  </r>
  <r>
    <s v="The Pirate "/>
    <s v="Vincente Minnelli"/>
    <n v="102"/>
    <n v="2956000"/>
    <s v="Adventure|Comedy|Musical|Romance"/>
    <x v="0"/>
    <n v="3700000"/>
    <n v="7.1"/>
  </r>
  <r>
    <s v="The Good Heart "/>
    <s v="Dagur Kári"/>
    <n v="99"/>
    <n v="19959"/>
    <s v="Drama"/>
    <x v="0"/>
    <n v="3800000"/>
    <n v="6.9"/>
  </r>
  <r>
    <s v="The History Boys "/>
    <s v="Nicholas Hytner"/>
    <n v="109"/>
    <n v="2706659"/>
    <s v="Comedy|Drama"/>
    <x v="0"/>
    <n v="2000000"/>
    <n v="6.9"/>
  </r>
  <r>
    <s v="Unknown "/>
    <s v="Jaume Collet-Serra"/>
    <n v="113"/>
    <n v="61094903"/>
    <s v="Action|Mystery|Thriller"/>
    <x v="0"/>
    <n v="30000000"/>
    <n v="6.9"/>
  </r>
  <r>
    <s v="M*A*S*H             "/>
    <m/>
    <n v="25"/>
    <m/>
    <s v="Comedy|Drama|War"/>
    <x v="0"/>
    <m/>
    <n v="8.4"/>
  </r>
  <r>
    <s v="Midnight Cowboy "/>
    <s v="John Schlesinger"/>
    <n v="113"/>
    <m/>
    <s v="Drama"/>
    <x v="0"/>
    <n v="3600000"/>
    <n v="7.9"/>
  </r>
  <r>
    <s v="The Full Monty "/>
    <s v="Peter Cattaneo"/>
    <n v="91"/>
    <n v="45857453"/>
    <s v="Comedy|Drama|Music"/>
    <x v="0"/>
    <n v="3500000"/>
    <n v="7.2"/>
  </r>
  <r>
    <s v="Airplane! "/>
    <s v="Jim Abrahams"/>
    <n v="88"/>
    <n v="83400000"/>
    <s v="Comedy"/>
    <x v="0"/>
    <n v="3500000"/>
    <n v="7.8"/>
  </r>
  <r>
    <s v="Chain of Command "/>
    <s v="Kevin Carraway"/>
    <n v="88"/>
    <m/>
    <s v="Action|Thriller"/>
    <x v="0"/>
    <n v="5000000"/>
    <n v="3.5"/>
  </r>
  <r>
    <s v="Friday "/>
    <s v="F. Gary Gray"/>
    <n v="97"/>
    <n v="27900000"/>
    <s v="Comedy|Drama"/>
    <x v="0"/>
    <n v="3500000"/>
    <n v="7.3"/>
  </r>
  <r>
    <s v="Menace II Society "/>
    <s v="Albert Hughes"/>
    <n v="97"/>
    <n v="27900000"/>
    <s v="Crime|Drama|Thriller"/>
    <x v="0"/>
    <n v="3500000"/>
    <n v="7.5"/>
  </r>
  <r>
    <s v="Empire             "/>
    <m/>
    <n v="42"/>
    <m/>
    <s v="Drama|Music"/>
    <x v="0"/>
    <m/>
    <n v="7.8"/>
  </r>
  <r>
    <s v="Creepshow 2 "/>
    <s v="Michael Gornick"/>
    <n v="85"/>
    <n v="14000000"/>
    <s v="Comedy|Fantasy|Horror|Thriller"/>
    <x v="0"/>
    <n v="3500000"/>
    <n v="6"/>
  </r>
  <r>
    <s v="The Ballad of Cable Hogue "/>
    <s v="Sam Peckinpah"/>
    <n v="121"/>
    <m/>
    <s v="Comedy|Drama|Romance|Western"/>
    <x v="0"/>
    <n v="3716946"/>
    <n v="7.3"/>
  </r>
  <r>
    <s v="In Cold Blood "/>
    <s v="Richard Brooks"/>
    <n v="134"/>
    <m/>
    <s v="Biography|Crime|Drama|History"/>
    <x v="0"/>
    <n v="3500000"/>
    <n v="8"/>
  </r>
  <r>
    <s v="The Nun's Story "/>
    <s v="Fred Zinnemann"/>
    <n v="149"/>
    <m/>
    <s v="Drama"/>
    <x v="0"/>
    <n v="3500000"/>
    <n v="7.6"/>
  </r>
  <r>
    <s v="Harper "/>
    <s v="Jack Smight"/>
    <n v="121"/>
    <m/>
    <s v="Action|Crime|Drama|Mystery|Thriller"/>
    <x v="0"/>
    <n v="3500000"/>
    <n v="7"/>
  </r>
  <r>
    <s v="Frenzy "/>
    <s v="Alfred Hitchcock"/>
    <n v="116"/>
    <m/>
    <s v="Thriller"/>
    <x v="0"/>
    <n v="2000000"/>
    <n v="7.5"/>
  </r>
  <r>
    <s v="The Witch "/>
    <s v="Robert Eggers"/>
    <n v="92"/>
    <n v="25138292"/>
    <s v="Horror|Mystery"/>
    <x v="0"/>
    <n v="3500000"/>
    <n v="6.8"/>
  </r>
  <r>
    <s v="I Got the Hook Up "/>
    <s v="Michael Martin"/>
    <n v="93"/>
    <n v="10305534"/>
    <s v="Comedy"/>
    <x v="0"/>
    <n v="3500000"/>
    <n v="3.9"/>
  </r>
  <r>
    <s v="She's the One "/>
    <s v="Edward Burns"/>
    <n v="96"/>
    <n v="9449219"/>
    <s v="Comedy|Drama|Romance"/>
    <x v="0"/>
    <n v="3500000"/>
    <n v="6.1"/>
  </r>
  <r>
    <s v="Gods and Monsters "/>
    <s v="Bill Condon"/>
    <n v="105"/>
    <n v="6390032"/>
    <s v="Biography|Drama"/>
    <x v="0"/>
    <n v="3500000"/>
    <n v="7.5"/>
  </r>
  <r>
    <s v="The Secret in Their Eyes "/>
    <s v="Juan José Campanella"/>
    <n v="129"/>
    <n v="20167424"/>
    <s v="Drama|Mystery|Thriller"/>
    <x v="6"/>
    <n v="2000000"/>
    <n v="8.1999999999999993"/>
  </r>
  <r>
    <s v="Day of the Dead "/>
    <s v="George A. Romero"/>
    <n v="87"/>
    <m/>
    <s v="Horror"/>
    <x v="0"/>
    <n v="3500000"/>
    <n v="7.2"/>
  </r>
  <r>
    <s v="Train "/>
    <s v="Gideon Raff"/>
    <n v="94"/>
    <m/>
    <s v="Horror|Thriller"/>
    <x v="0"/>
    <m/>
    <n v="4.8"/>
  </r>
  <r>
    <s v="Evil Dead II "/>
    <s v="Sam Raimi"/>
    <n v="37"/>
    <n v="5923044"/>
    <s v="Comedy|Fantasy|Horror|Thriller"/>
    <x v="0"/>
    <n v="3600000"/>
    <n v="7.8"/>
  </r>
  <r>
    <s v="Pootie Tang "/>
    <s v="Louis C.K."/>
    <n v="81"/>
    <n v="3293258"/>
    <s v="Action|Adventure|Comedy|Musical"/>
    <x v="0"/>
    <n v="3000000"/>
    <n v="5.2"/>
  </r>
  <r>
    <s v="Sharknado "/>
    <s v="Anthony C. Ferrante"/>
    <n v="97"/>
    <m/>
    <s v="Horror"/>
    <x v="0"/>
    <n v="1000000"/>
    <n v="3.3"/>
  </r>
  <r>
    <s v="La otra conquista "/>
    <s v="Salvador Carrasco"/>
    <n v="106"/>
    <n v="886410"/>
    <s v="Drama|History"/>
    <x v="6"/>
    <n v="3500000"/>
    <n v="6.8"/>
  </r>
  <r>
    <s v="Trollhunter "/>
    <s v="André Øvredal"/>
    <n v="103"/>
    <n v="252652"/>
    <s v="Comedy|Drama|Fantasy|Horror"/>
    <x v="33"/>
    <n v="19900000"/>
    <n v="7"/>
  </r>
  <r>
    <s v="Ira &amp; Abby "/>
    <s v="Robert Cary"/>
    <n v="101"/>
    <n v="220234"/>
    <s v="Comedy|Romance"/>
    <x v="0"/>
    <n v="3500000"/>
    <n v="6.5"/>
  </r>
  <r>
    <s v="The Watch "/>
    <s v="Akiva Schaffer"/>
    <n v="102"/>
    <n v="34350553"/>
    <s v="Action|Comedy|Sci-Fi"/>
    <x v="0"/>
    <n v="68000000"/>
    <n v="5.7"/>
  </r>
  <r>
    <s v="Winter Passing "/>
    <s v="Adam Rapp"/>
    <n v="98"/>
    <n v="101228"/>
    <s v="Comedy|Drama"/>
    <x v="0"/>
    <n v="3500000"/>
    <n v="6.4"/>
  </r>
  <r>
    <s v="D.E.B.S. "/>
    <s v="Angela Robinson"/>
    <n v="91"/>
    <n v="96793"/>
    <s v="Action|Comedy|Romance"/>
    <x v="0"/>
    <n v="3500000"/>
    <n v="5.3"/>
  </r>
  <r>
    <s v="The Masked Saint "/>
    <s v="Warren P. Sonoda"/>
    <n v="105"/>
    <n v="123777"/>
    <s v="Action|Biography|Crime|Drama|Family|Fantasy"/>
    <x v="0"/>
    <n v="3500000"/>
    <n v="4.7"/>
  </r>
  <r>
    <s v="The Betrayed "/>
    <s v="Amanda Gusack"/>
    <n v="98"/>
    <m/>
    <s v="Crime|Drama|Mystery|Thriller"/>
    <x v="0"/>
    <n v="3500000"/>
    <n v="6.1"/>
  </r>
  <r>
    <s v="Taxman "/>
    <s v="Avi Nesher"/>
    <n v="104"/>
    <m/>
    <s v="Action|Comedy|Crime|Thriller"/>
    <x v="0"/>
    <n v="1000000"/>
    <n v="5.5"/>
  </r>
  <r>
    <s v="The Secret             "/>
    <m/>
    <n v="45"/>
    <m/>
    <s v="Drama|Thriller"/>
    <x v="0"/>
    <m/>
    <n v="7.3"/>
  </r>
  <r>
    <d v="1899-12-30T02:13:00"/>
    <s v="Charles Adelman"/>
    <n v="96"/>
    <m/>
    <s v="Horror|Thriller"/>
    <x v="0"/>
    <n v="3500000"/>
    <n v="4.8"/>
  </r>
  <r>
    <s v="Batman: The Dark Knight Returns, Part 2 "/>
    <s v="Jay Oliva"/>
    <n v="148"/>
    <m/>
    <s v="Action|Animation|Crime|Sci-Fi|Thriller"/>
    <x v="0"/>
    <n v="3500000"/>
    <n v="8.4"/>
  </r>
  <r>
    <s v="Time to Choose "/>
    <s v="Charles Ferguson"/>
    <n v="100"/>
    <n v="29233"/>
    <s v="Documentary"/>
    <x v="0"/>
    <n v="3500000"/>
    <n v="7"/>
  </r>
  <r>
    <s v="In the Name of the King: The Last Job "/>
    <s v="Uwe Boll"/>
    <n v="86"/>
    <m/>
    <s v="Action|Adventure|Fantasy|Thriller"/>
    <x v="0"/>
    <n v="3500000"/>
    <n v="3.3"/>
  </r>
  <r>
    <s v="Wicked Blood "/>
    <s v="Mark Young"/>
    <n v="92"/>
    <m/>
    <s v="Action|Crime|Drama|Thriller"/>
    <x v="0"/>
    <n v="3500000"/>
    <n v="5.4"/>
  </r>
  <r>
    <s v="Dawn Patrol "/>
    <s v="Daniel Petrie Jr."/>
    <n v="88"/>
    <m/>
    <s v="Drama|Thriller"/>
    <x v="0"/>
    <n v="3500000"/>
    <n v="4.8"/>
  </r>
  <r>
    <s v="Lords of London "/>
    <s v="Antonio Simoncini"/>
    <n v="90"/>
    <m/>
    <s v="Crime|Mystery|Thriller"/>
    <x v="0"/>
    <n v="3440000"/>
    <n v="3.1"/>
  </r>
  <r>
    <s v="High Anxiety "/>
    <s v="Mel Brooks"/>
    <n v="94"/>
    <m/>
    <s v="Comedy"/>
    <x v="0"/>
    <n v="3400000"/>
    <n v="6.7"/>
  </r>
  <r>
    <s v="March of the Penguins "/>
    <s v="Luc Jacquet"/>
    <n v="80"/>
    <n v="77413017"/>
    <s v="Documentary"/>
    <x v="3"/>
    <n v="8000000"/>
    <n v="7.6"/>
  </r>
  <r>
    <s v="Margin Call "/>
    <s v="J.C. Chandor"/>
    <n v="107"/>
    <n v="5354039"/>
    <s v="Biography|Drama|Thriller"/>
    <x v="0"/>
    <n v="3500000"/>
    <n v="7.1"/>
  </r>
  <r>
    <s v="August "/>
    <s v="Eldar Rapaport"/>
    <n v="99"/>
    <m/>
    <s v="Drama|Romance"/>
    <x v="0"/>
    <m/>
    <n v="6.1"/>
  </r>
  <r>
    <s v="Choke "/>
    <s v="Clark Gregg"/>
    <n v="92"/>
    <n v="2926565"/>
    <s v="Comedy|Drama"/>
    <x v="0"/>
    <n v="3000000"/>
    <n v="6.5"/>
  </r>
  <r>
    <s v="Whiplash "/>
    <s v="Damien Chazelle"/>
    <n v="107"/>
    <n v="13092000"/>
    <s v="Drama|Music"/>
    <x v="0"/>
    <n v="3300000"/>
    <n v="8.5"/>
  </r>
  <r>
    <s v="City of God "/>
    <s v="Fernando Meirelles"/>
    <n v="135"/>
    <n v="7563397"/>
    <s v="Crime|Drama"/>
    <x v="30"/>
    <n v="3300000"/>
    <n v="8.6999999999999993"/>
  </r>
  <r>
    <s v="Human Traffic "/>
    <s v="Justin Kerrigan"/>
    <n v="99"/>
    <n v="104257"/>
    <s v="Comedy|Music"/>
    <x v="0"/>
    <n v="2200000"/>
    <n v="7.1"/>
  </r>
  <r>
    <s v="Day One "/>
    <s v="Nathan Frankowski"/>
    <n v="102"/>
    <m/>
    <s v="Biography|Drama|Music"/>
    <x v="0"/>
    <n v="3400000"/>
    <n v="6.6"/>
  </r>
  <r>
    <s v="The Dead Girl "/>
    <s v="Karen Moncrieff"/>
    <n v="93"/>
    <n v="17311"/>
    <s v="Crime|Drama|Mystery"/>
    <x v="0"/>
    <m/>
    <n v="6.7"/>
  </r>
  <r>
    <s v="The Hunt "/>
    <s v="Thomas Vinterberg"/>
    <n v="115"/>
    <n v="610968"/>
    <s v="Drama"/>
    <x v="31"/>
    <n v="3800000"/>
    <n v="8.3000000000000007"/>
  </r>
  <r>
    <s v="A Christmas Story "/>
    <s v="Bob Clark"/>
    <n v="94"/>
    <m/>
    <s v="Comedy|Family"/>
    <x v="0"/>
    <n v="4000000"/>
    <n v="8.1"/>
  </r>
  <r>
    <s v="Bella "/>
    <s v="Alejandro Monteverde"/>
    <n v="91"/>
    <n v="8108247"/>
    <s v="Drama|Romance"/>
    <x v="0"/>
    <n v="3300000"/>
    <n v="7.4"/>
  </r>
  <r>
    <s v="Class of 1984 "/>
    <s v="Mark L. Lester"/>
    <n v="98"/>
    <m/>
    <s v="Action|Crime|Drama|Thriller"/>
    <x v="0"/>
    <n v="4300000"/>
    <n v="6.6"/>
  </r>
  <r>
    <s v="The Opposite Sex "/>
    <s v="Jennifer Finnigan"/>
    <n v="97"/>
    <m/>
    <s v="Comedy"/>
    <x v="0"/>
    <n v="3300000"/>
    <n v="4.5"/>
  </r>
  <r>
    <s v="Dreaming of Joseph Lees "/>
    <s v="Eric Styles"/>
    <n v="92"/>
    <n v="7680"/>
    <s v="Drama|Romance"/>
    <x v="0"/>
    <n v="2000000"/>
    <n v="6.4"/>
  </r>
  <r>
    <s v="The Class "/>
    <s v="Laurent Cantet"/>
    <n v="128"/>
    <n v="3766595"/>
    <s v="Drama"/>
    <x v="3"/>
    <m/>
    <n v="7.5"/>
  </r>
  <r>
    <s v="Rosemary's Baby "/>
    <s v="Roman Polanski"/>
    <n v="136"/>
    <m/>
    <s v="Drama|Horror"/>
    <x v="0"/>
    <n v="2300000"/>
    <n v="8"/>
  </r>
  <r>
    <s v="The Man Who Shot Liberty Valance "/>
    <s v="John Ford"/>
    <n v="113"/>
    <m/>
    <s v="Drama|Western"/>
    <x v="0"/>
    <n v="3200000"/>
    <n v="8.1"/>
  </r>
  <r>
    <s v="Adam "/>
    <s v="Max Mayer"/>
    <n v="99"/>
    <n v="2277396"/>
    <s v="Drama|Romance"/>
    <x v="0"/>
    <m/>
    <n v="7.2"/>
  </r>
  <r>
    <s v="Maria Full of Grace "/>
    <s v="Joshua Marston"/>
    <n v="101"/>
    <n v="6517198"/>
    <s v="Crime|Drama"/>
    <x v="6"/>
    <n v="3000000"/>
    <n v="7.5"/>
  </r>
  <r>
    <s v="Beginners "/>
    <s v="Mike Mills"/>
    <n v="105"/>
    <n v="5776314"/>
    <s v="Comedy|Drama|Romance"/>
    <x v="0"/>
    <n v="3200000"/>
    <n v="7.2"/>
  </r>
  <r>
    <s v="Feast "/>
    <s v="John Gulager"/>
    <n v="95"/>
    <m/>
    <s v="Action|Comedy|Horror|Thriller"/>
    <x v="0"/>
    <n v="3200000"/>
    <n v="6.4"/>
  </r>
  <r>
    <s v="Animal House "/>
    <s v="John Landis"/>
    <n v="109"/>
    <n v="141600000"/>
    <s v="Comedy"/>
    <x v="0"/>
    <n v="3000000"/>
    <n v="7.6"/>
  </r>
  <r>
    <s v="Goldfinger "/>
    <s v="Guy Hamilton"/>
    <n v="110"/>
    <n v="51100000"/>
    <s v="Action|Adventure|Thriller"/>
    <x v="0"/>
    <n v="3000000"/>
    <n v="7.8"/>
  </r>
  <r>
    <s v="Antiviral "/>
    <s v="Brandon Cronenberg"/>
    <n v="108"/>
    <m/>
    <s v="Horror|Sci-Fi|Thriller"/>
    <x v="0"/>
    <n v="3200000"/>
    <n v="5.7"/>
  </r>
  <r>
    <s v="It's a Wonderful Life "/>
    <s v="Frank Capra"/>
    <n v="118"/>
    <m/>
    <s v="Drama|Family|Fantasy|Romance"/>
    <x v="0"/>
    <n v="3180000"/>
    <n v="8.6"/>
  </r>
  <r>
    <s v="Trainspotting "/>
    <s v="Danny Boyle"/>
    <n v="94"/>
    <n v="16501785"/>
    <s v="Drama"/>
    <x v="0"/>
    <n v="3500000"/>
    <n v="8.1999999999999993"/>
  </r>
  <r>
    <s v="The Original Kings of Comedy "/>
    <s v="Spike Lee"/>
    <n v="115"/>
    <n v="38168022"/>
    <s v="Comedy|Documentary"/>
    <x v="0"/>
    <n v="3000000"/>
    <n v="6.6"/>
  </r>
  <r>
    <s v="Paranormal Activity 2 "/>
    <s v="Tod Williams"/>
    <n v="98"/>
    <n v="84749884"/>
    <s v="Horror"/>
    <x v="0"/>
    <n v="3000000"/>
    <n v="5.7"/>
  </r>
  <r>
    <s v="Waking Ned Devine "/>
    <s v="Kirk Jones"/>
    <n v="91"/>
    <n v="24788807"/>
    <s v="Comedy"/>
    <x v="0"/>
    <n v="3000000"/>
    <n v="7.4"/>
  </r>
  <r>
    <s v="Bowling for Columbine "/>
    <s v="Michael Moore"/>
    <n v="120"/>
    <n v="21244913"/>
    <s v="Crime|Documentary|Drama"/>
    <x v="0"/>
    <n v="4000000"/>
    <n v="8"/>
  </r>
  <r>
    <s v="Coming Home "/>
    <s v="Yimou Zhang"/>
    <n v="109"/>
    <n v="377420"/>
    <s v="Drama"/>
    <x v="4"/>
    <m/>
    <n v="7.3"/>
  </r>
  <r>
    <s v="A Nightmare on Elm Street 2: Freddy's Revenge "/>
    <s v="Jack Sholder"/>
    <n v="87"/>
    <n v="30000000"/>
    <s v="Fantasy|Horror"/>
    <x v="0"/>
    <n v="2200000"/>
    <n v="5.4"/>
  </r>
  <r>
    <s v="A Room with a View "/>
    <s v="James Ivory"/>
    <n v="117"/>
    <n v="20966644"/>
    <s v="Drama|Romance"/>
    <x v="0"/>
    <n v="3000000"/>
    <n v="7.4"/>
  </r>
  <r>
    <s v="The Purge "/>
    <s v="James DeMonaco"/>
    <n v="85"/>
    <n v="64423650"/>
    <s v="Horror|Sci-Fi|Thriller"/>
    <x v="0"/>
    <n v="3000000"/>
    <n v="5.7"/>
  </r>
  <r>
    <s v="Sinister "/>
    <s v="Scott Derrickson"/>
    <n v="110"/>
    <n v="48056940"/>
    <s v="Horror|Mystery"/>
    <x v="0"/>
    <n v="3000000"/>
    <n v="6.8"/>
  </r>
  <r>
    <s v="Martin Lawrence Live: Runteldat "/>
    <s v="David Raynr"/>
    <n v="113"/>
    <n v="19184015"/>
    <s v="Biography|Comedy|Documentary"/>
    <x v="0"/>
    <n v="3000000"/>
    <n v="5.4"/>
  </r>
  <r>
    <s v="Cat on a Hot Tin Roof "/>
    <s v="Richard Brooks"/>
    <n v="108"/>
    <m/>
    <s v="Drama|Romance"/>
    <x v="0"/>
    <n v="3000000"/>
    <n v="8.1"/>
  </r>
  <r>
    <s v="Beneath the Planet of the Apes "/>
    <s v="Ted Post"/>
    <n v="95"/>
    <m/>
    <s v="Action|Adventure|Sci-Fi"/>
    <x v="0"/>
    <n v="3000000"/>
    <n v="6.1"/>
  </r>
  <r>
    <s v="Air Bud "/>
    <s v="Charles Martin Smith"/>
    <n v="98"/>
    <n v="24629916"/>
    <s v="Comedy|Drama|Family|Sport"/>
    <x v="0"/>
    <n v="3000000"/>
    <n v="5.0999999999999996"/>
  </r>
  <r>
    <s v="Pokémon 3: The Movie "/>
    <s v="Kunihiko Yuyama"/>
    <n v="93"/>
    <m/>
    <s v="Action|Adventure|Animation|Family|Fantasy|Sci-Fi"/>
    <x v="2"/>
    <n v="16000000"/>
    <n v="5.6"/>
  </r>
  <r>
    <s v="Jason Lives: Friday the 13th Part VI "/>
    <s v="Tom McLoughlin"/>
    <n v="86"/>
    <n v="19472057"/>
    <s v="Horror|Thriller"/>
    <x v="0"/>
    <n v="3000000"/>
    <n v="5.9"/>
  </r>
  <r>
    <s v="The Bridge on the River Kwai "/>
    <s v="David Lean"/>
    <n v="161"/>
    <n v="27200000"/>
    <s v="Adventure|Drama|War"/>
    <x v="0"/>
    <n v="3000000"/>
    <n v="8.1999999999999993"/>
  </r>
  <r>
    <s v="Spaced Invaders "/>
    <s v="Patrick Read Johnson"/>
    <n v="100"/>
    <n v="15369573"/>
    <s v="Adventure|Comedy|Sci-Fi"/>
    <x v="0"/>
    <n v="3000000"/>
    <n v="5.3"/>
  </r>
  <r>
    <s v="Family Plot "/>
    <s v="Alfred Hitchcock"/>
    <n v="120"/>
    <m/>
    <s v="Comedy|Thriller"/>
    <x v="0"/>
    <n v="4490375"/>
    <n v="6.8"/>
  </r>
  <r>
    <s v="The Apartment "/>
    <s v="Billy Wilder"/>
    <n v="125"/>
    <m/>
    <s v="Comedy|Drama|Romance"/>
    <x v="0"/>
    <n v="3000000"/>
    <n v="8.3000000000000007"/>
  </r>
  <r>
    <s v="Jason Goes to Hell: The Final Friday "/>
    <s v="Adam Marcus"/>
    <n v="91"/>
    <n v="15935068"/>
    <s v="Fantasy|Horror|Thriller"/>
    <x v="0"/>
    <n v="2500000"/>
    <n v="4.3"/>
  </r>
  <r>
    <s v="Torn Curtain "/>
    <s v="Alfred Hitchcock"/>
    <n v="128"/>
    <m/>
    <s v="Thriller"/>
    <x v="0"/>
    <n v="6000000"/>
    <n v="6.7"/>
  </r>
  <r>
    <s v="Dave Chappelle's Block Party "/>
    <s v="Michel Gondry"/>
    <n v="100"/>
    <n v="11694528"/>
    <s v="Comedy|Documentary|Music"/>
    <x v="0"/>
    <n v="3000000"/>
    <n v="7.2"/>
  </r>
  <r>
    <s v="Slow West "/>
    <s v="John Maclean"/>
    <n v="84"/>
    <n v="229094"/>
    <s v="Western"/>
    <x v="0"/>
    <m/>
    <n v="6.9"/>
  </r>
  <r>
    <s v="Krush Groove "/>
    <s v="Michael Schultz"/>
    <n v="97"/>
    <m/>
    <s v="Comedy|Drama|Music"/>
    <x v="0"/>
    <n v="3000000"/>
    <n v="6.6"/>
  </r>
  <r>
    <s v="Next Day Air "/>
    <s v="Benny Boom"/>
    <n v="84"/>
    <n v="10017041"/>
    <s v="Action|Comedy|Crime"/>
    <x v="0"/>
    <n v="3000000"/>
    <n v="5.9"/>
  </r>
  <r>
    <s v="Elmer Gantry "/>
    <s v="Richard Brooks"/>
    <n v="146"/>
    <m/>
    <s v="Drama"/>
    <x v="0"/>
    <n v="3000000"/>
    <n v="7.9"/>
  </r>
  <r>
    <s v="Judgment at Nuremberg "/>
    <s v="Stanley Kramer"/>
    <n v="186"/>
    <m/>
    <s v="Drama|War"/>
    <x v="0"/>
    <n v="3000000"/>
    <n v="8.3000000000000007"/>
  </r>
  <r>
    <s v="Trippin' "/>
    <s v="David Raynr"/>
    <n v="94"/>
    <n v="9016377"/>
    <s v="Comedy"/>
    <x v="0"/>
    <m/>
    <n v="5.2"/>
  </r>
  <r>
    <s v="Robot Chicken             "/>
    <m/>
    <n v="11"/>
    <m/>
    <s v="Animation|Comedy"/>
    <x v="0"/>
    <m/>
    <n v="7.8"/>
  </r>
  <r>
    <s v="Red River "/>
    <s v="Howard Hawks"/>
    <n v="126"/>
    <m/>
    <s v="Action|Adventure|Romance|Western"/>
    <x v="0"/>
    <n v="3000000"/>
    <n v="7.8"/>
  </r>
  <r>
    <s v="Phat Girlz "/>
    <s v="Nnegest Likké"/>
    <n v="99"/>
    <n v="7059537"/>
    <s v="Comedy"/>
    <x v="0"/>
    <n v="3000000"/>
    <n v="3"/>
  </r>
  <r>
    <s v="Before Midnight "/>
    <s v="Richard Linklater"/>
    <n v="109"/>
    <n v="8114507"/>
    <s v="Drama|Romance"/>
    <x v="0"/>
    <n v="3000000"/>
    <n v="7.9"/>
  </r>
  <r>
    <s v="Teen Wolf Too "/>
    <s v="Christopher Leitch"/>
    <n v="95"/>
    <n v="7888703"/>
    <s v="Comedy|Fantasy"/>
    <x v="0"/>
    <n v="3000000"/>
    <n v="3.2"/>
  </r>
  <r>
    <s v="Phantasm II "/>
    <s v="Don Coscarelli"/>
    <n v="97"/>
    <n v="7282851"/>
    <s v="Action|Fantasy|Horror|Sci-Fi|Thriller"/>
    <x v="0"/>
    <n v="3000000"/>
    <n v="6.5"/>
  </r>
  <r>
    <s v="Woman Thou Art Loosed "/>
    <s v="Michael Schultz"/>
    <n v="94"/>
    <n v="6879730"/>
    <s v="Drama"/>
    <x v="0"/>
    <m/>
    <n v="6.9"/>
  </r>
  <r>
    <s v="Real Women Have Curves "/>
    <s v="Patricia Cardoso"/>
    <n v="90"/>
    <n v="5844929"/>
    <s v="Comedy|Drama"/>
    <x v="0"/>
    <n v="3000000"/>
    <n v="7"/>
  </r>
  <r>
    <s v="Deadline Gallipoli             "/>
    <m/>
    <n v="197"/>
    <m/>
    <s v="Drama|War"/>
    <x v="0"/>
    <n v="15000000"/>
    <n v="7.4"/>
  </r>
  <r>
    <s v="Water "/>
    <s v="Deepa Mehta"/>
    <n v="117"/>
    <n v="3222857"/>
    <s v="Drama|Romance"/>
    <x v="8"/>
    <m/>
    <n v="7.8"/>
  </r>
  <r>
    <s v="East Is East "/>
    <s v="Damien O'Donnell"/>
    <n v="96"/>
    <n v="4170647"/>
    <s v="Comedy|Drama"/>
    <x v="0"/>
    <n v="1900000"/>
    <n v="6.9"/>
  </r>
  <r>
    <s v="Whipped "/>
    <s v="Peter M. Cohen"/>
    <n v="82"/>
    <n v="4142507"/>
    <s v="Comedy|Romance"/>
    <x v="0"/>
    <n v="3000000"/>
    <n v="4.4000000000000004"/>
  </r>
  <r>
    <s v="Kama Sutra: A Tale of Love "/>
    <s v="Mira Nair"/>
    <n v="109"/>
    <n v="4109095"/>
    <s v="Crime|Drama|History|Romance"/>
    <x v="0"/>
    <n v="3000000"/>
    <n v="6"/>
  </r>
  <r>
    <s v="Please Give "/>
    <s v="Nicole Holofcener"/>
    <n v="90"/>
    <n v="4033268"/>
    <s v="Comedy|Drama"/>
    <x v="0"/>
    <m/>
    <n v="6.6"/>
  </r>
  <r>
    <s v="Willy Wonka &amp; the Chocolate Factory "/>
    <s v="Mel Stuart"/>
    <n v="89"/>
    <m/>
    <s v="Family|Fantasy|Musical"/>
    <x v="0"/>
    <n v="3000000"/>
    <n v="7.8"/>
  </r>
  <r>
    <s v="Warlock: The Armageddon "/>
    <s v="Anthony Hickox"/>
    <n v="98"/>
    <n v="3902679"/>
    <s v="Fantasy|Horror"/>
    <x v="0"/>
    <n v="3000000"/>
    <n v="5.3"/>
  </r>
  <r>
    <s v="8 Heads in a Duffel Bag "/>
    <s v="Tom Schulman"/>
    <n v="95"/>
    <n v="3559990"/>
    <s v="Comedy|Crime"/>
    <x v="0"/>
    <n v="3000000"/>
    <n v="5.3"/>
  </r>
  <r>
    <s v="Days of Heaven "/>
    <s v="Terrence Malick"/>
    <n v="94"/>
    <m/>
    <s v="Drama|Romance"/>
    <x v="0"/>
    <n v="3000000"/>
    <n v="8"/>
  </r>
  <r>
    <s v="Thirteen Conversations About One Thing "/>
    <s v="Jill Sprecher"/>
    <n v="104"/>
    <n v="3287435"/>
    <s v="Drama"/>
    <x v="0"/>
    <n v="4500000"/>
    <n v="7.1"/>
  </r>
  <r>
    <s v="Jawbreaker "/>
    <s v="Darren Stein"/>
    <n v="87"/>
    <n v="3071947"/>
    <s v="Comedy|Crime|Thriller"/>
    <x v="0"/>
    <n v="3500000"/>
    <n v="5.4"/>
  </r>
  <r>
    <s v="Basquiat "/>
    <s v="Julian Schnabel"/>
    <n v="108"/>
    <n v="2961991"/>
    <s v="Biography|Drama"/>
    <x v="0"/>
    <n v="3300000"/>
    <n v="6.9"/>
  </r>
  <r>
    <s v="Frances Ha "/>
    <s v="Noah Baumbach"/>
    <n v="86"/>
    <n v="4063238"/>
    <s v="Comedy|Drama|Romance"/>
    <x v="0"/>
    <m/>
    <n v="7.4"/>
  </r>
  <r>
    <s v="Tsotsi "/>
    <s v="Gavin Hood"/>
    <n v="94"/>
    <n v="2912363"/>
    <s v="Crime|Drama"/>
    <x v="36"/>
    <n v="3000000"/>
    <n v="7.3"/>
  </r>
  <r>
    <s v="Happiness "/>
    <s v="Todd Solondz"/>
    <n v="134"/>
    <n v="3000000"/>
    <s v="Comedy|Drama"/>
    <x v="0"/>
    <n v="3000000"/>
    <n v="7.8"/>
  </r>
  <r>
    <s v="DysFunktional Family "/>
    <s v="George Gallo"/>
    <n v="89"/>
    <n v="2223990"/>
    <s v="Comedy|Documentary"/>
    <x v="0"/>
    <n v="3000000"/>
    <n v="6.6"/>
  </r>
  <r>
    <s v="Tusk "/>
    <s v="Kevin Smith"/>
    <n v="102"/>
    <n v="1821983"/>
    <s v="Comedy|Drama|Horror"/>
    <x v="0"/>
    <n v="3000000"/>
    <n v="5.4"/>
  </r>
  <r>
    <s v="Oldboy "/>
    <s v="Chan-wook Park"/>
    <n v="120"/>
    <n v="2181290"/>
    <s v="Drama|Mystery|Thriller"/>
    <x v="24"/>
    <n v="3000000"/>
    <n v="8.4"/>
  </r>
  <r>
    <s v="Letters to God "/>
    <s v="David Nixon"/>
    <n v="110"/>
    <n v="2848578"/>
    <s v="Drama|Family"/>
    <x v="0"/>
    <n v="3500000"/>
    <n v="6.3"/>
  </r>
  <r>
    <s v="Hobo with a Shotgun "/>
    <s v="Jason Eisener"/>
    <n v="86"/>
    <n v="703002"/>
    <s v="Action|Comedy|Thriller"/>
    <x v="0"/>
    <n v="3000000"/>
    <n v="6.1"/>
  </r>
  <r>
    <s v="Compadres "/>
    <s v="Enrique Begne"/>
    <n v="101"/>
    <n v="3105269"/>
    <s v="Action|Comedy"/>
    <x v="0"/>
    <n v="3000000"/>
    <n v="5"/>
  </r>
  <r>
    <s v="Freeway "/>
    <s v="Matthew Bright"/>
    <n v="102"/>
    <m/>
    <s v="Comedy|Crime|Drama|Thriller"/>
    <x v="0"/>
    <n v="3000000"/>
    <n v="6.9"/>
  </r>
  <r>
    <s v="Love's Abiding Joy "/>
    <s v="Michael Landon Jr."/>
    <n v="87"/>
    <n v="252726"/>
    <s v="Drama|Family|Western"/>
    <x v="1"/>
    <n v="3000000"/>
    <n v="7.2"/>
  </r>
  <r>
    <s v="Fish Tank "/>
    <s v="Andrea Arnold"/>
    <n v="123"/>
    <n v="373060"/>
    <s v="Drama"/>
    <x v="0"/>
    <m/>
    <n v="7.3"/>
  </r>
  <r>
    <s v="Damsels in Distress "/>
    <s v="Whit Stillman"/>
    <n v="99"/>
    <n v="1007535"/>
    <s v="Comedy|Drama|Romance"/>
    <x v="0"/>
    <m/>
    <n v="5.7"/>
  </r>
  <r>
    <s v="Creature             "/>
    <m/>
    <n v="173"/>
    <m/>
    <s v="Horror|Sci-Fi|Thriller"/>
    <x v="0"/>
    <m/>
    <n v="5"/>
  </r>
  <r>
    <s v="Bachelorette "/>
    <s v="Leslye Headland"/>
    <n v="87"/>
    <n v="418268"/>
    <s v="Comedy|Romance"/>
    <x v="0"/>
    <n v="3000000"/>
    <n v="5.3"/>
  </r>
  <r>
    <s v="BrainDead             "/>
    <m/>
    <n v="44"/>
    <m/>
    <s v="Comedy|Drama|Horror|Sci-Fi|Thriller"/>
    <x v="0"/>
    <m/>
    <n v="7.9"/>
  </r>
  <r>
    <s v="Brave New Girl "/>
    <s v="Bobby Roth"/>
    <n v="120"/>
    <m/>
    <s v="Drama|Family|Music"/>
    <x v="0"/>
    <m/>
    <n v="5"/>
  </r>
  <r>
    <s v="Tim and Eric's Billion Dollar Movie "/>
    <s v="Tim Heidecker"/>
    <n v="93"/>
    <n v="200803"/>
    <s v="Comedy"/>
    <x v="0"/>
    <n v="3000000"/>
    <n v="5.3"/>
  </r>
  <r>
    <s v="The Gambler "/>
    <s v="Rupert Wyatt"/>
    <n v="111"/>
    <n v="33631221"/>
    <s v="Crime|Drama|Thriller"/>
    <x v="0"/>
    <n v="25000000"/>
    <n v="6"/>
  </r>
  <r>
    <s v="The Grand             "/>
    <m/>
    <n v="60"/>
    <m/>
    <s v="Drama"/>
    <x v="0"/>
    <m/>
    <n v="7.6"/>
  </r>
  <r>
    <s v="Summer Storm "/>
    <s v="Marco Kreuzpaintner"/>
    <n v="98"/>
    <n v="95016"/>
    <s v="Comedy|Drama|Romance|Sport"/>
    <x v="15"/>
    <n v="2700000"/>
    <n v="7.4"/>
  </r>
  <r>
    <s v="Fort McCoy "/>
    <s v="Kate Connor"/>
    <n v="100"/>
    <n v="73678"/>
    <s v="Drama|History|War"/>
    <x v="0"/>
    <n v="3000000"/>
    <n v="5.9"/>
  </r>
  <r>
    <s v="Chain Letter "/>
    <s v="Deon Taylor"/>
    <n v="88"/>
    <n v="143000"/>
    <s v="Horror|Thriller"/>
    <x v="0"/>
    <n v="5000000"/>
    <n v="4.0999999999999996"/>
  </r>
  <r>
    <s v="Just Looking "/>
    <s v="Jason Alexander"/>
    <n v="97"/>
    <n v="39852"/>
    <s v="Comedy|Drama"/>
    <x v="0"/>
    <n v="3000000"/>
    <n v="6.7"/>
  </r>
  <r>
    <s v="The Divide "/>
    <s v="Xavier Gens"/>
    <n v="122"/>
    <n v="22000"/>
    <s v="Drama|Sci-Fi|Thriller"/>
    <x v="0"/>
    <n v="3000000"/>
    <n v="5.8"/>
  </r>
  <r>
    <s v="The Eclipse "/>
    <s v="Conor McPherson"/>
    <n v="86"/>
    <n v="128937"/>
    <s v="Drama|Horror|Romance"/>
    <x v="0"/>
    <m/>
    <n v="6.2"/>
  </r>
  <r>
    <s v="Demonic "/>
    <s v="Will Canon"/>
    <n v="83"/>
    <m/>
    <s v="Horror|Thriller"/>
    <x v="0"/>
    <n v="3000000"/>
    <n v="5.3"/>
  </r>
  <r>
    <s v="My Big Fat Independent Movie "/>
    <s v="Philip Zlotorynski"/>
    <n v="80"/>
    <m/>
    <s v="Comedy"/>
    <x v="0"/>
    <n v="3000000"/>
    <n v="3.3"/>
  </r>
  <r>
    <s v="Alice in Wonderland "/>
    <s v="Tim Burton"/>
    <n v="108"/>
    <n v="334185206"/>
    <s v="Adventure|Family|Fantasy"/>
    <x v="0"/>
    <n v="200000000"/>
    <n v="6.5"/>
  </r>
  <r>
    <s v="The Deported "/>
    <s v="Lance Kawas"/>
    <n v="90"/>
    <m/>
    <s v="Comedy"/>
    <x v="0"/>
    <n v="3000000"/>
    <n v="6.2"/>
  </r>
  <r>
    <s v="Tanner Hall "/>
    <s v="Francesca Gregorini"/>
    <n v="96"/>
    <n v="5005"/>
    <s v="Drama"/>
    <x v="0"/>
    <n v="3000000"/>
    <n v="5.9"/>
  </r>
  <r>
    <s v="Open Road "/>
    <s v="Marcio Garcia"/>
    <n v="85"/>
    <m/>
    <s v="Action|Drama|Thriller"/>
    <x v="0"/>
    <n v="3000000"/>
    <n v="5.5"/>
  </r>
  <r>
    <s v="They Came Together "/>
    <s v="David Wain"/>
    <n v="83"/>
    <m/>
    <s v="Comedy"/>
    <x v="0"/>
    <m/>
    <n v="5.5"/>
  </r>
  <r>
    <s v="30 Nights of Paranormal Activity with the Devil Inside the Girl with the Dragon Tattoo "/>
    <s v="Craig Moss"/>
    <n v="80"/>
    <m/>
    <s v="Comedy"/>
    <x v="0"/>
    <n v="3000000"/>
    <n v="2.6"/>
  </r>
  <r>
    <s v="Never Back Down 2: The Beatdown "/>
    <s v="Michael Jai White"/>
    <n v="90"/>
    <m/>
    <s v="Action|Drama|Sport"/>
    <x v="0"/>
    <n v="3000000"/>
    <n v="5.8"/>
  </r>
  <r>
    <s v="Point Blank "/>
    <s v="John Boorman"/>
    <n v="92"/>
    <m/>
    <s v="Crime|Thriller"/>
    <x v="0"/>
    <n v="3000000"/>
    <n v="7.4"/>
  </r>
  <r>
    <s v="Four Single Fathers "/>
    <s v="Paolo Monico"/>
    <n v="100"/>
    <m/>
    <s v="Comedy"/>
    <x v="17"/>
    <n v="3000000"/>
    <n v="5.0999999999999996"/>
  </r>
  <r>
    <s v="Enter the Dangerous Mind "/>
    <s v="Youssef Delara"/>
    <n v="88"/>
    <m/>
    <s v="Thriller"/>
    <x v="0"/>
    <n v="800000"/>
    <n v="5.2"/>
  </r>
  <r>
    <s v="Something Wicked "/>
    <s v="Darin Scott"/>
    <n v="95"/>
    <m/>
    <s v="Drama|Horror|Mystery|Thriller"/>
    <x v="0"/>
    <n v="3000000"/>
    <n v="4.8"/>
  </r>
  <r>
    <s v="AWOL-72 "/>
    <s v="Christian Sesma"/>
    <n v="82"/>
    <m/>
    <s v="Thriller"/>
    <x v="0"/>
    <n v="3000000"/>
    <n v="3.9"/>
  </r>
  <r>
    <s v="Iguana "/>
    <s v="Monte Hellman"/>
    <n v="97"/>
    <m/>
    <s v="Adventure|Crime|Drama"/>
    <x v="0"/>
    <n v="3000000"/>
    <n v="6.2"/>
  </r>
  <r>
    <s v="Cinderella "/>
    <s v="Kenneth Branagh"/>
    <n v="105"/>
    <n v="201148159"/>
    <s v="Drama|Family|Fantasy|Romance"/>
    <x v="0"/>
    <n v="95000000"/>
    <n v="7"/>
  </r>
  <r>
    <s v="Chicago Overcoat "/>
    <s v="Brian Caunter"/>
    <n v="94"/>
    <m/>
    <s v="Action|Adventure|Crime|Drama"/>
    <x v="0"/>
    <n v="3000000"/>
    <n v="6.2"/>
  </r>
  <r>
    <s v="Barry Munday "/>
    <s v="Chris D'Arienzo"/>
    <n v="95"/>
    <m/>
    <s v="Comedy|Drama|Romance"/>
    <x v="0"/>
    <m/>
    <n v="5.9"/>
  </r>
  <r>
    <s v="Central Station "/>
    <s v="Walter Salles"/>
    <n v="113"/>
    <n v="5595428"/>
    <s v="Drama"/>
    <x v="30"/>
    <n v="2900000"/>
    <n v="8"/>
  </r>
  <r>
    <s v="Pocketful of Miracles "/>
    <s v="Frank Capra"/>
    <n v="136"/>
    <m/>
    <s v="Comedy|Drama"/>
    <x v="0"/>
    <n v="2900000"/>
    <n v="7.3"/>
  </r>
  <r>
    <s v="Close Range "/>
    <s v="Isaac Florentine"/>
    <n v="80"/>
    <m/>
    <s v="Action|Crime"/>
    <x v="0"/>
    <n v="3000000"/>
    <n v="4.9000000000000004"/>
  </r>
  <r>
    <s v="Boynton Beach Club "/>
    <s v="Susan Seidelman"/>
    <n v="105"/>
    <n v="3123749"/>
    <s v="Comedy|Romance"/>
    <x v="0"/>
    <n v="1500000"/>
    <n v="6.5"/>
  </r>
  <r>
    <s v="Amnesiac "/>
    <s v="Michael Polish"/>
    <n v="90"/>
    <m/>
    <s v="Drama|Horror|Mystery|Thriller"/>
    <x v="0"/>
    <n v="3000000"/>
    <n v="4.3"/>
  </r>
  <r>
    <s v="Freakonomics "/>
    <s v="Heidi Ewing"/>
    <n v="93"/>
    <n v="100675"/>
    <s v="Documentary"/>
    <x v="0"/>
    <n v="3000000"/>
    <n v="6.4"/>
  </r>
  <r>
    <s v="The Omen "/>
    <s v="Richard Donner"/>
    <n v="107"/>
    <m/>
    <s v="Fantasy|Horror|Mystery"/>
    <x v="0"/>
    <n v="2800000"/>
    <n v="7.6"/>
  </r>
  <r>
    <s v="High Tension "/>
    <s v="Alexandre Aja"/>
    <n v="89"/>
    <n v="3645438"/>
    <s v="Horror"/>
    <x v="3"/>
    <n v="2200000"/>
    <n v="6.8"/>
  </r>
  <r>
    <s v="Griff the Invisible "/>
    <s v="Leon Ford"/>
    <n v="90"/>
    <m/>
    <s v="Comedy|Drama|Romance|Sci-Fi"/>
    <x v="0"/>
    <m/>
    <n v="6.1"/>
  </r>
  <r>
    <s v="Unnatural "/>
    <s v="Hank Braxtan"/>
    <n v="89"/>
    <m/>
    <s v="Action|Horror|Thriller"/>
    <x v="0"/>
    <n v="3000000"/>
    <n v="4"/>
  </r>
  <r>
    <s v="Hustle &amp; Flow "/>
    <s v="Craig Brewer"/>
    <n v="116"/>
    <n v="22201636"/>
    <s v="Crime|Drama|Music"/>
    <x v="0"/>
    <n v="8000000"/>
    <n v="7.4"/>
  </r>
  <r>
    <s v="Some Like It Hot "/>
    <s v="Billy Wilder"/>
    <n v="120"/>
    <n v="25000000"/>
    <s v="Comedy|Music|Romance"/>
    <x v="0"/>
    <n v="2883848"/>
    <n v="8.3000000000000007"/>
  </r>
  <r>
    <s v="Friday the 13th Part VII: The New Blood "/>
    <s v="John Carl Buechler"/>
    <n v="88"/>
    <n v="19170001"/>
    <s v="Horror"/>
    <x v="0"/>
    <n v="2800000"/>
    <n v="5.3"/>
  </r>
  <r>
    <s v="The Wizard of Oz "/>
    <s v="Victor Fleming"/>
    <n v="102"/>
    <n v="22202612"/>
    <s v="Adventure|Family|Fantasy|Musical"/>
    <x v="0"/>
    <n v="2800000"/>
    <n v="8.1"/>
  </r>
  <r>
    <s v="Young Frankenstein "/>
    <s v="Mel Brooks"/>
    <n v="106"/>
    <n v="86300000"/>
    <s v="Comedy"/>
    <x v="0"/>
    <n v="2800000"/>
    <n v="8"/>
  </r>
  <r>
    <s v="Diary of the Dead "/>
    <s v="George A. Romero"/>
    <n v="95"/>
    <n v="952620"/>
    <s v="Horror"/>
    <x v="0"/>
    <n v="2000000"/>
    <n v="5.7"/>
  </r>
  <r>
    <s v="Lage Raho Munna Bhai "/>
    <s v="Rajkumar Hirani"/>
    <n v="144"/>
    <m/>
    <s v="Comedy|Drama|Romance"/>
    <x v="8"/>
    <n v="120000000"/>
    <n v="8.1999999999999993"/>
  </r>
  <r>
    <s v="Ulee's Gold "/>
    <s v="Victor Nunez"/>
    <n v="113"/>
    <n v="9054736"/>
    <s v="Drama"/>
    <x v="0"/>
    <n v="2700000"/>
    <n v="7.1"/>
  </r>
  <r>
    <s v="The Black Stallion "/>
    <s v="Carroll Ballard"/>
    <n v="118"/>
    <m/>
    <s v="Adventure|Family|Sport"/>
    <x v="0"/>
    <n v="2700000"/>
    <n v="7.4"/>
  </r>
  <r>
    <s v="Sardaar Ji "/>
    <s v="Rohit Jugraj"/>
    <n v="141"/>
    <m/>
    <s v="Romance"/>
    <x v="37"/>
    <n v="3000000"/>
    <n v="6.6"/>
  </r>
  <r>
    <s v="Journey to Saturn "/>
    <s v="Thorbjørn Christoffersen"/>
    <n v="90"/>
    <m/>
    <s v="Action|Adventure|Animation|Comedy|Sci-Fi"/>
    <x v="31"/>
    <m/>
    <n v="5.7"/>
  </r>
  <r>
    <s v="Donovan's Reef "/>
    <s v="John Ford"/>
    <n v="109"/>
    <m/>
    <s v="Adventure|Comedy|Romance"/>
    <x v="0"/>
    <n v="2686585"/>
    <n v="6.9"/>
  </r>
  <r>
    <s v="The Dress "/>
    <s v="Alex van Warmerdam"/>
    <n v="95"/>
    <m/>
    <s v="Comedy|Drama"/>
    <x v="18"/>
    <n v="2650000"/>
    <n v="7"/>
  </r>
  <r>
    <s v="A Guy Named Joe "/>
    <s v="Victor Fleming"/>
    <n v="122"/>
    <m/>
    <s v="Drama|Fantasy|Romance|War"/>
    <x v="0"/>
    <n v="2627000"/>
    <n v="7"/>
  </r>
  <r>
    <s v="Blazing Saddles "/>
    <s v="Mel Brooks"/>
    <n v="93"/>
    <n v="119500000"/>
    <s v="Comedy|Western"/>
    <x v="0"/>
    <n v="2600000"/>
    <n v="7.8"/>
  </r>
  <r>
    <s v="Friday the 13th: The Final Chapter "/>
    <s v="Joseph Zito"/>
    <n v="97"/>
    <n v="32600000"/>
    <s v="Horror|Thriller"/>
    <x v="0"/>
    <n v="1800000"/>
    <n v="5.9"/>
  </r>
  <r>
    <s v="Ida "/>
    <s v="Pawel Pawlikowski"/>
    <n v="82"/>
    <n v="3826455"/>
    <s v="Drama"/>
    <x v="26"/>
    <m/>
    <n v="7.4"/>
  </r>
  <r>
    <s v="Maurice "/>
    <s v="James Ivory"/>
    <n v="140"/>
    <n v="3130592"/>
    <s v="Drama|Romance"/>
    <x v="0"/>
    <n v="2600000"/>
    <n v="7.8"/>
  </r>
  <r>
    <s v="Beer League "/>
    <s v="Frank Sebastiano"/>
    <n v="86"/>
    <n v="475000"/>
    <s v="Comedy|Sport"/>
    <x v="0"/>
    <n v="2800000"/>
    <n v="6"/>
  </r>
  <r>
    <s v="The Astronaut's Wife "/>
    <s v="Rand Ravich"/>
    <n v="109"/>
    <n v="10654581"/>
    <s v="Drama|Sci-Fi|Thriller"/>
    <x v="0"/>
    <n v="34000000"/>
    <n v="5.3"/>
  </r>
  <r>
    <s v="Riding Giants "/>
    <s v="Stacy Peralta"/>
    <n v="105"/>
    <n v="2276368"/>
    <s v="Documentary|History|Sport"/>
    <x v="0"/>
    <m/>
    <n v="7.9"/>
  </r>
  <r>
    <s v="Timecrimes "/>
    <s v="Nacho Vigalondo"/>
    <n v="66"/>
    <n v="38108"/>
    <s v="Horror|Mystery|Sci-Fi|Thriller"/>
    <x v="6"/>
    <n v="2600000"/>
    <n v="7.2"/>
  </r>
  <r>
    <s v="Silver Medallist "/>
    <s v="Hao Ning"/>
    <n v="99"/>
    <m/>
    <s v="Action|Adventure|Comedy"/>
    <x v="4"/>
    <n v="15000000"/>
    <n v="7.4"/>
  </r>
  <r>
    <s v="Timber Falls "/>
    <s v="Tony Giglio"/>
    <n v="100"/>
    <m/>
    <s v="Horror|Thriller"/>
    <x v="0"/>
    <n v="2600000"/>
    <n v="5.3"/>
  </r>
  <r>
    <s v="Singin' in the Rain "/>
    <s v="Stanley Donen"/>
    <n v="103"/>
    <m/>
    <s v="Comedy|Musical|Romance"/>
    <x v="0"/>
    <n v="2540800"/>
    <n v="8.3000000000000007"/>
  </r>
  <r>
    <s v="Fat, Sick &amp; Nearly Dead "/>
    <s v="Joe Cross"/>
    <n v="97"/>
    <m/>
    <s v="Documentary"/>
    <x v="0"/>
    <n v="2500000"/>
    <n v="7.6"/>
  </r>
  <r>
    <s v="A Haunted House "/>
    <s v="Michael Tiddes"/>
    <n v="86"/>
    <n v="40041683"/>
    <s v="Comedy|Fantasy"/>
    <x v="0"/>
    <n v="2500000"/>
    <n v="5.0999999999999996"/>
  </r>
  <r>
    <s v="2016: Obama's America "/>
    <s v="Dinesh D'Souza"/>
    <n v="87"/>
    <n v="33349949"/>
    <s v="Documentary"/>
    <x v="0"/>
    <n v="2500000"/>
    <n v="5.0999999999999996"/>
  </r>
  <r>
    <s v="That Thing You Do! "/>
    <s v="Tom Hanks"/>
    <n v="149"/>
    <n v="25809813"/>
    <s v="Comedy|Drama|Music"/>
    <x v="0"/>
    <n v="26000000"/>
    <n v="6.9"/>
  </r>
  <r>
    <s v="Halloween III: Season of the Witch "/>
    <s v="Tommy Lee Wallace"/>
    <n v="98"/>
    <n v="14400000"/>
    <s v="Horror|Mystery|Sci-Fi"/>
    <x v="0"/>
    <n v="2500000"/>
    <n v="4.5999999999999996"/>
  </r>
  <r>
    <s v="Escape from the Planet of the Apes "/>
    <s v="Don Taylor"/>
    <n v="98"/>
    <m/>
    <s v="Action|Sci-Fi"/>
    <x v="0"/>
    <n v="2500000"/>
    <n v="6.3"/>
  </r>
  <r>
    <s v="Hud "/>
    <s v="Martin Ritt"/>
    <n v="112"/>
    <m/>
    <s v="Drama"/>
    <x v="0"/>
    <n v="2500000"/>
    <n v="7.9"/>
  </r>
  <r>
    <s v="Kevin Hart: Let Me Explain "/>
    <s v="Leslie Small"/>
    <n v="75"/>
    <n v="32230907"/>
    <s v="Comedy|Documentary"/>
    <x v="0"/>
    <n v="2500000"/>
    <n v="6.7"/>
  </r>
  <r>
    <s v="My Own Private Idaho "/>
    <s v="Gus Van Sant"/>
    <n v="104"/>
    <n v="6401336"/>
    <s v="Drama"/>
    <x v="0"/>
    <n v="2500000"/>
    <n v="7.1"/>
  </r>
  <r>
    <s v="Garden State "/>
    <s v="Zach Braff"/>
    <n v="102"/>
    <n v="26781723"/>
    <s v="Comedy|Drama|Romance"/>
    <x v="0"/>
    <n v="2500000"/>
    <n v="7.6"/>
  </r>
  <r>
    <s v="Before Sunrise "/>
    <s v="Richard Linklater"/>
    <n v="105"/>
    <n v="5400000"/>
    <s v="Drama|Romance"/>
    <x v="0"/>
    <n v="2500000"/>
    <n v="8.1"/>
  </r>
  <r>
    <s v="Sur le seuil "/>
    <s v="Éric Tessier"/>
    <n v="99"/>
    <m/>
    <s v="Action|Drama|Horror|Thriller"/>
    <x v="3"/>
    <n v="3200000"/>
    <n v="6.6"/>
  </r>
  <r>
    <s v="Jesus' Son "/>
    <s v="Alison Maclean"/>
    <n v="107"/>
    <n v="1282084"/>
    <s v="Drama"/>
    <x v="0"/>
    <n v="2500000"/>
    <n v="7"/>
  </r>
  <r>
    <s v="Saving Face "/>
    <s v="Alice Wu"/>
    <n v="96"/>
    <n v="1186323"/>
    <s v="Comedy|Drama|Romance"/>
    <x v="0"/>
    <m/>
    <n v="7.6"/>
  </r>
  <r>
    <s v="Brick Lane "/>
    <s v="Sarah Gavron"/>
    <n v="101"/>
    <n v="1094998"/>
    <s v="Drama"/>
    <x v="0"/>
    <m/>
    <n v="6.7"/>
  </r>
  <r>
    <s v="Robot &amp; Frank "/>
    <s v="Jake Schreier"/>
    <n v="89"/>
    <n v="3325638"/>
    <s v="Comedy|Crime|Drama|Sci-Fi"/>
    <x v="0"/>
    <n v="2500000"/>
    <n v="7.1"/>
  </r>
  <r>
    <s v="My Life Without Me "/>
    <s v="Isabel Coixet"/>
    <n v="106"/>
    <n v="395592"/>
    <s v="Drama|Romance"/>
    <x v="0"/>
    <n v="2000000"/>
    <n v="7.6"/>
  </r>
  <r>
    <s v="The Spectacular Now "/>
    <s v="James Ponsoldt"/>
    <n v="95"/>
    <n v="6851969"/>
    <s v="Comedy|Drama|Romance"/>
    <x v="0"/>
    <n v="2500000"/>
    <n v="7.1"/>
  </r>
  <r>
    <s v="Marilyn Hotchkiss' Ballroom Dancing and Charm School "/>
    <s v="Randall Miller"/>
    <n v="34"/>
    <n v="333658"/>
    <s v="Comedy|Family|Musical|Romance|Short"/>
    <x v="0"/>
    <n v="34000"/>
    <n v="7.1"/>
  </r>
  <r>
    <s v="Religulous "/>
    <s v="Larry Charles"/>
    <n v="101"/>
    <n v="12995673"/>
    <s v="Comedy|Documentary|War"/>
    <x v="0"/>
    <n v="2500000"/>
    <n v="7.7"/>
  </r>
  <r>
    <s v="Fuel "/>
    <s v="Joshua Tickell"/>
    <n v="112"/>
    <n v="173783"/>
    <s v="Documentary"/>
    <x v="0"/>
    <n v="2500000"/>
    <n v="7.6"/>
  </r>
  <r>
    <s v="Valley of the Heart's Delight "/>
    <s v="Tim Boxell"/>
    <n v="100"/>
    <n v="118666"/>
    <s v="Drama"/>
    <x v="0"/>
    <n v="2500000"/>
    <n v="6.6"/>
  </r>
  <r>
    <s v="Dodgeball: A True Underdog Story "/>
    <s v="Rawson Marshall Thurber"/>
    <n v="92"/>
    <n v="114324072"/>
    <s v="Comedy|Sport"/>
    <x v="0"/>
    <n v="20000000"/>
    <n v="6.7"/>
  </r>
  <r>
    <s v="Eye of the Dolphin "/>
    <s v="Michael D. Sellers"/>
    <n v="100"/>
    <n v="71904"/>
    <s v="Comedy|Drama|Family"/>
    <x v="0"/>
    <n v="2500000"/>
    <n v="5.7"/>
  </r>
  <r>
    <s v="8: The Mormon Proposition "/>
    <s v="Reed Cowan"/>
    <n v="80"/>
    <n v="99851"/>
    <s v="Documentary"/>
    <x v="0"/>
    <n v="2500000"/>
    <n v="7.1"/>
  </r>
  <r>
    <s v="The Other End of the Line "/>
    <s v="James Dodson"/>
    <n v="106"/>
    <n v="115504"/>
    <s v="Comedy|Drama|Romance"/>
    <x v="0"/>
    <n v="14000000"/>
    <n v="6.2"/>
  </r>
  <r>
    <s v="Anatomy "/>
    <s v="Stefan Ruzowitzky"/>
    <n v="103"/>
    <n v="5725"/>
    <s v="Horror|Thriller"/>
    <x v="15"/>
    <n v="8400000"/>
    <n v="6.1"/>
  </r>
  <r>
    <s v="Sleep Dealer "/>
    <s v="Alex Rivera"/>
    <n v="90"/>
    <n v="75727"/>
    <s v="Drama|Romance|Sci-Fi|Thriller"/>
    <x v="6"/>
    <n v="2500000"/>
    <n v="5.9"/>
  </r>
  <r>
    <s v="Super "/>
    <s v="James Gunn"/>
    <n v="96"/>
    <n v="322157"/>
    <s v="Comedy|Crime|Drama"/>
    <x v="0"/>
    <n v="2500000"/>
    <n v="6.8"/>
  </r>
  <r>
    <s v="Christmas Mail "/>
    <s v="John Murlowski"/>
    <n v="89"/>
    <m/>
    <s v="Comedy|Drama|Family|Romance"/>
    <x v="0"/>
    <n v="2500000"/>
    <n v="5.8"/>
  </r>
  <r>
    <s v="Stung "/>
    <s v="Benni Diez"/>
    <n v="87"/>
    <m/>
    <s v="Comedy|Horror"/>
    <x v="0"/>
    <n v="2500000"/>
    <n v="5"/>
  </r>
  <r>
    <s v="Antibirth "/>
    <s v="Danny Perez"/>
    <n v="94"/>
    <m/>
    <s v="Horror"/>
    <x v="0"/>
    <n v="3500000"/>
    <n v="6.3"/>
  </r>
  <r>
    <s v="Get on the Bus "/>
    <s v="Spike Lee"/>
    <n v="120"/>
    <n v="5731103"/>
    <s v="Drama|History"/>
    <x v="0"/>
    <n v="2400000"/>
    <n v="6.8"/>
  </r>
  <r>
    <s v="Thr3e "/>
    <s v="Robby Henson"/>
    <n v="101"/>
    <n v="978908"/>
    <s v="Drama|Horror|Mystery|Thriller"/>
    <x v="0"/>
    <n v="2400000"/>
    <n v="5.0999999999999996"/>
  </r>
  <r>
    <s v="Idiocracy "/>
    <s v="Mike Judge"/>
    <n v="84"/>
    <n v="438653"/>
    <s v="Adventure|Comedy|Sci-Fi"/>
    <x v="0"/>
    <m/>
    <n v="6.6"/>
  </r>
  <r>
    <s v="The Rise of the Krays "/>
    <s v="Zackary Adler"/>
    <n v="110"/>
    <m/>
    <s v="Crime|Drama"/>
    <x v="0"/>
    <n v="2500000"/>
    <n v="5"/>
  </r>
  <r>
    <s v="This Is England "/>
    <s v="Shane Meadows"/>
    <n v="101"/>
    <n v="327919"/>
    <s v="Crime|Drama"/>
    <x v="0"/>
    <n v="1500000"/>
    <n v="7.7"/>
  </r>
  <r>
    <s v="Alien Uprising "/>
    <s v="Dominic Burns"/>
    <n v="101"/>
    <m/>
    <s v="Comedy|Sci-Fi"/>
    <x v="0"/>
    <n v="2500000"/>
    <n v="3.1"/>
  </r>
  <r>
    <s v="Bathing Beauty "/>
    <s v="George Sidney"/>
    <n v="101"/>
    <m/>
    <s v="Comedy|Musical"/>
    <x v="0"/>
    <n v="2361000"/>
    <n v="6.5"/>
  </r>
  <r>
    <s v="Go for It! "/>
    <s v="Carmen Marron"/>
    <n v="105"/>
    <n v="178739"/>
    <s v="Drama|Musical"/>
    <x v="0"/>
    <n v="2450000"/>
    <n v="3.9"/>
  </r>
  <r>
    <s v="Dancer, Texas Pop. 81 "/>
    <s v="Tim McCanlies"/>
    <n v="97"/>
    <n v="565592"/>
    <s v="Comedy|Drama|Family"/>
    <x v="0"/>
    <m/>
    <n v="6.8"/>
  </r>
  <r>
    <s v="Show Boat "/>
    <s v="George Sidney"/>
    <n v="108"/>
    <m/>
    <s v="Drama|Family|Musical|Romance"/>
    <x v="0"/>
    <n v="2295429"/>
    <n v="7"/>
  </r>
  <r>
    <s v="Redemption Road "/>
    <s v="Mario Van Peebles"/>
    <n v="95"/>
    <n v="27012"/>
    <s v="Drama"/>
    <x v="0"/>
    <m/>
    <n v="5.9"/>
  </r>
  <r>
    <s v="The Calling "/>
    <s v="Jason Stone"/>
    <n v="108"/>
    <m/>
    <s v="Thriller"/>
    <x v="0"/>
    <m/>
    <n v="5.8"/>
  </r>
  <r>
    <s v="The Brave Little Toaster "/>
    <s v="Jerry Rees"/>
    <n v="90"/>
    <m/>
    <s v="Adventure|Animation|Comedy|Family|Fantasy|Musical"/>
    <x v="0"/>
    <n v="2300000"/>
    <n v="7.3"/>
  </r>
  <r>
    <s v="Fantasia "/>
    <s v="James Algar"/>
    <n v="120"/>
    <n v="76400000"/>
    <s v="Animation|Family|Fantasy|Music"/>
    <x v="0"/>
    <n v="2280000"/>
    <n v="7.8"/>
  </r>
  <r>
    <s v="8 Days "/>
    <s v="Jaco Booyens"/>
    <n v="90"/>
    <m/>
    <s v="Drama|Thriller"/>
    <x v="0"/>
    <n v="2500000"/>
    <n v="6.9"/>
  </r>
  <r>
    <s v="Friday the 13th Part III "/>
    <s v="Steve Miner"/>
    <n v="91"/>
    <n v="36200000"/>
    <s v="Horror|Thriller"/>
    <x v="0"/>
    <n v="4000000"/>
    <n v="5.7"/>
  </r>
  <r>
    <s v="Friday the 13th: A New Beginning "/>
    <s v="Danny Steinmann"/>
    <n v="92"/>
    <n v="21300000"/>
    <s v="Horror|Mystery|Thriller"/>
    <x v="0"/>
    <n v="2200000"/>
    <n v="4.7"/>
  </r>
  <r>
    <s v="The Last Sin Eater "/>
    <s v="Michael Landon Jr."/>
    <n v="117"/>
    <n v="379643"/>
    <s v="Drama"/>
    <x v="0"/>
    <n v="2200000"/>
    <n v="5.9"/>
  </r>
  <r>
    <s v="Do You Believe? "/>
    <s v="Jon Gunn"/>
    <n v="120"/>
    <n v="12985267"/>
    <s v="Drama"/>
    <x v="0"/>
    <n v="2300000"/>
    <n v="5.9"/>
  </r>
  <r>
    <s v="Impact Point "/>
    <s v="Hayley Cloake"/>
    <n v="90"/>
    <m/>
    <s v="Thriller"/>
    <x v="0"/>
    <n v="2200000"/>
    <n v="4.3"/>
  </r>
  <r>
    <s v="The Valley of Decision "/>
    <s v="Tay Garnett"/>
    <n v="119"/>
    <m/>
    <s v="Drama"/>
    <x v="0"/>
    <n v="2160000"/>
    <n v="7.5"/>
  </r>
  <r>
    <s v="Eden "/>
    <s v="Shyam Madiraju"/>
    <n v="90"/>
    <m/>
    <s v="Drama|Thriller"/>
    <x v="0"/>
    <m/>
    <n v="4.8"/>
  </r>
  <r>
    <s v="Chicken Tikka Masala "/>
    <s v="Harmage Singh Kalirai"/>
    <n v="90"/>
    <m/>
    <s v="Comedy|Drama|Romance"/>
    <x v="0"/>
    <n v="1200000"/>
    <n v="5.8"/>
  </r>
  <r>
    <s v="Always Woodstock "/>
    <s v="Rita Merson"/>
    <n v="97"/>
    <m/>
    <s v="Comedy|Music|Romance"/>
    <x v="0"/>
    <n v="2400000"/>
    <n v="5.3"/>
  </r>
  <r>
    <s v="Jack Brooks: Monster Slayer "/>
    <s v="Jon Knautz"/>
    <n v="90"/>
    <m/>
    <s v="Action|Comedy|Horror"/>
    <x v="0"/>
    <n v="2500000"/>
    <n v="6"/>
  </r>
  <r>
    <s v="The Best Years of Our Lives "/>
    <s v="William Wyler"/>
    <n v="172"/>
    <n v="23650000"/>
    <s v="Drama|Romance|War"/>
    <x v="0"/>
    <n v="2100000"/>
    <n v="8.1"/>
  </r>
  <r>
    <s v="Bully "/>
    <s v="Larry Clark"/>
    <n v="115"/>
    <n v="510092"/>
    <s v="Biography|Crime|Drama"/>
    <x v="0"/>
    <m/>
    <n v="7"/>
  </r>
  <r>
    <s v="Elling "/>
    <s v="Petter Næss"/>
    <n v="89"/>
    <n v="313436"/>
    <s v="Comedy|Drama"/>
    <x v="33"/>
    <n v="15500000"/>
    <n v="7.6"/>
  </r>
  <r>
    <s v="Mi America "/>
    <s v="Robert Fontaine"/>
    <n v="125"/>
    <n v="3330"/>
    <s v="Crime|Drama"/>
    <x v="0"/>
    <n v="2100000"/>
    <n v="7.2"/>
  </r>
  <r>
    <s v="[Rec] "/>
    <s v="Jaume Balagueró"/>
    <n v="78"/>
    <m/>
    <s v="Horror"/>
    <x v="6"/>
    <n v="1500000"/>
    <n v="7.5"/>
  </r>
  <r>
    <s v="Lies in Plain Sight "/>
    <s v="Patricia Cardoso"/>
    <n v="89"/>
    <m/>
    <s v="Drama"/>
    <x v="0"/>
    <n v="2100000"/>
    <n v="6.3"/>
  </r>
  <r>
    <s v="Sharkskin "/>
    <s v="Dan Perri"/>
    <n v="100"/>
    <m/>
    <s v="Comedy|Drama|Mystery|Romance|Thriller"/>
    <x v="0"/>
    <n v="2100000"/>
    <n v="6.7"/>
  </r>
  <r>
    <s v="Containment "/>
    <s v="Neil Mcenery-West"/>
    <n v="77"/>
    <m/>
    <s v="Horror|Sci-Fi|Thriller"/>
    <x v="0"/>
    <m/>
    <n v="4.8"/>
  </r>
  <r>
    <s v="The Timber "/>
    <s v="Anthony O'Brien"/>
    <n v="81"/>
    <m/>
    <s v="Adventure|Drama|Western"/>
    <x v="0"/>
    <n v="2100000"/>
    <n v="5.5"/>
  </r>
  <r>
    <s v="From Russia with Love "/>
    <s v="Terence Young"/>
    <n v="115"/>
    <n v="24800000"/>
    <s v="Action|Adventure|Thriller"/>
    <x v="0"/>
    <n v="2000000"/>
    <n v="7.5"/>
  </r>
  <r>
    <s v="The Toxic Avenger Part II "/>
    <s v="Michael Herz"/>
    <n v="96"/>
    <n v="792966"/>
    <s v="Action|Comedy|Horror|Sci-Fi"/>
    <x v="0"/>
    <n v="2300000"/>
    <n v="5.0999999999999996"/>
  </r>
  <r>
    <s v="In the Heat of the Night             "/>
    <m/>
    <n v="60"/>
    <m/>
    <s v="Crime|Drama|Mystery"/>
    <x v="0"/>
    <m/>
    <n v="7.4"/>
  </r>
  <r>
    <s v="Sleeper "/>
    <s v="Woody Allen"/>
    <n v="89"/>
    <m/>
    <s v="Comedy|Sci-Fi"/>
    <x v="0"/>
    <n v="2000000"/>
    <n v="7.3"/>
  </r>
  <r>
    <s v="It Follows "/>
    <s v="David Robert Mitchell"/>
    <n v="100"/>
    <n v="14673301"/>
    <s v="Horror|Mystery"/>
    <x v="0"/>
    <n v="2000000"/>
    <n v="6.9"/>
  </r>
  <r>
    <s v="Everything You Always Wanted to Know About Sex * But Were Afraid to Ask "/>
    <s v="Woody Allen"/>
    <n v="88"/>
    <m/>
    <s v="Comedy"/>
    <x v="0"/>
    <n v="2000000"/>
    <n v="6.8"/>
  </r>
  <r>
    <s v="To Kill a Mockingbird "/>
    <s v="Robert Mulligan"/>
    <n v="129"/>
    <m/>
    <s v="Crime|Drama"/>
    <x v="0"/>
    <n v="2000000"/>
    <n v="8.4"/>
  </r>
  <r>
    <s v="Mad Max 2: The Road Warrior "/>
    <s v="George Miller"/>
    <n v="87"/>
    <n v="9003011"/>
    <s v="Action|Adventure|Sci-Fi|Thriller"/>
    <x v="0"/>
    <n v="2000000"/>
    <n v="7.6"/>
  </r>
  <r>
    <s v="The Legend of Drunken Master "/>
    <s v="Chia-Liang Liu"/>
    <n v="102"/>
    <n v="11546543"/>
    <s v="Action|Comedy"/>
    <x v="13"/>
    <n v="2000000"/>
    <n v="7.6"/>
  </r>
  <r>
    <s v="Lolita "/>
    <s v="Stanley Kubrick"/>
    <n v="152"/>
    <m/>
    <s v="Crime|Drama|Romance"/>
    <x v="0"/>
    <n v="2000000"/>
    <n v="7.7"/>
  </r>
  <r>
    <s v="Boys Don't Cry "/>
    <s v="Kimberly Peirce"/>
    <n v="118"/>
    <n v="11533945"/>
    <s v="Biography|Crime|Drama|Romance"/>
    <x v="0"/>
    <n v="2000000"/>
    <n v="7.6"/>
  </r>
  <r>
    <s v="Silent House "/>
    <s v="Chris Kentis"/>
    <n v="86"/>
    <n v="12555230"/>
    <s v="Drama|Horror|Mystery|Thriller"/>
    <x v="0"/>
    <n v="2000000"/>
    <n v="5.3"/>
  </r>
  <r>
    <s v="The Lives of Others "/>
    <s v="Florian Henckel von Donnersmarck"/>
    <n v="137"/>
    <n v="11284657"/>
    <s v="Drama|Thriller"/>
    <x v="15"/>
    <n v="2000000"/>
    <n v="8.5"/>
  </r>
  <r>
    <s v="Courageous "/>
    <s v="Alex Kendrick"/>
    <n v="129"/>
    <n v="34522221"/>
    <s v="Drama"/>
    <x v="0"/>
    <n v="2000000"/>
    <n v="7"/>
  </r>
  <r>
    <s v="The Hustler "/>
    <s v="Robert Rossen"/>
    <n v="134"/>
    <m/>
    <s v="Drama|Sport"/>
    <x v="0"/>
    <n v="2000000"/>
    <n v="8"/>
  </r>
  <r>
    <s v="Boom Town "/>
    <s v="Jack Conway"/>
    <n v="119"/>
    <m/>
    <s v="Adventure|Drama|Romance|Western"/>
    <x v="0"/>
    <n v="1614000"/>
    <n v="7.1"/>
  </r>
  <r>
    <s v="The Triplets of Belleville "/>
    <s v="Sylvain Chomet"/>
    <n v="80"/>
    <n v="7002255"/>
    <s v="Animation|Comedy|Drama"/>
    <x v="3"/>
    <n v="9500000"/>
    <n v="7.8"/>
  </r>
  <r>
    <s v="Smoke Signals "/>
    <s v="Chris Eyre"/>
    <n v="89"/>
    <n v="6719300"/>
    <s v="Comedy|Drama"/>
    <x v="0"/>
    <n v="2000000"/>
    <n v="7.2"/>
  </r>
  <r>
    <s v="American Splendor "/>
    <s v="Shari Springer Berman"/>
    <n v="101"/>
    <n v="6003587"/>
    <s v="Biography|Comedy|Drama"/>
    <x v="0"/>
    <m/>
    <n v="7.5"/>
  </r>
  <r>
    <s v="Before Sunset "/>
    <s v="Richard Linklater"/>
    <n v="80"/>
    <n v="5792822"/>
    <s v="Drama|Romance"/>
    <x v="0"/>
    <n v="2700000"/>
    <n v="8"/>
  </r>
  <r>
    <s v="Amores Perros "/>
    <s v="Alejandro G. Iñárritu"/>
    <n v="115"/>
    <n v="5383834"/>
    <s v="Drama|Thriller"/>
    <x v="6"/>
    <n v="2000000"/>
    <n v="8.1"/>
  </r>
  <r>
    <s v="Thirteen "/>
    <s v="Catherine Hardwicke"/>
    <n v="100"/>
    <n v="4599680"/>
    <s v="Drama"/>
    <x v="0"/>
    <n v="1500000"/>
    <n v="6.8"/>
  </r>
  <r>
    <s v="Gentleman's Agreement "/>
    <s v="Elia Kazan"/>
    <n v="118"/>
    <m/>
    <s v="Drama|Romance"/>
    <x v="0"/>
    <n v="2000000"/>
    <n v="7.4"/>
  </r>
  <r>
    <s v="Winter's Bone "/>
    <s v="Debra Granik"/>
    <n v="100"/>
    <n v="6531491"/>
    <s v="Drama"/>
    <x v="0"/>
    <n v="2000000"/>
    <n v="7.2"/>
  </r>
  <r>
    <s v="Touching the Void "/>
    <s v="Kevin Macdonald"/>
    <n v="106"/>
    <n v="4581222"/>
    <s v="Adventure|Documentary|Drama|Sport"/>
    <x v="0"/>
    <m/>
    <n v="8.1"/>
  </r>
  <r>
    <s v="Alexander's Ragtime Band "/>
    <s v="Henry King"/>
    <n v="106"/>
    <m/>
    <s v="Drama|Musical|Romance"/>
    <x v="0"/>
    <n v="2000000"/>
    <n v="7"/>
  </r>
  <r>
    <s v="Me and You and Everyone We Know "/>
    <s v="Miranda July"/>
    <n v="91"/>
    <n v="3885134"/>
    <s v="Comedy|Drama"/>
    <x v="0"/>
    <n v="2000000"/>
    <n v="7.4"/>
  </r>
  <r>
    <s v="Inside Job "/>
    <s v="Charles Ferguson"/>
    <n v="105"/>
    <n v="4311834"/>
    <s v="Crime|Documentary"/>
    <x v="0"/>
    <m/>
    <n v="8.3000000000000007"/>
  </r>
  <r>
    <s v="We Are Your Friends "/>
    <s v="Max Joseph"/>
    <n v="96"/>
    <n v="3590010"/>
    <s v="Drama|Music|Romance"/>
    <x v="0"/>
    <n v="2000000"/>
    <n v="6.1"/>
  </r>
  <r>
    <s v="Ghost Dog: The Way of the Samurai "/>
    <s v="Jim Jarmusch"/>
    <n v="116"/>
    <n v="3300230"/>
    <s v="Action|Crime|Drama|Thriller"/>
    <x v="0"/>
    <m/>
    <n v="7.5"/>
  </r>
  <r>
    <s v="Harsh Times "/>
    <s v="David Ayer"/>
    <n v="116"/>
    <n v="3335839"/>
    <s v="Action|Crime|Drama|Thriller"/>
    <x v="0"/>
    <n v="2000000"/>
    <n v="7"/>
  </r>
  <r>
    <s v="Captive "/>
    <s v="Jerry Jameson"/>
    <n v="97"/>
    <n v="2557668"/>
    <s v="Crime|Drama|Thriller"/>
    <x v="0"/>
    <n v="2000000"/>
    <n v="5.3"/>
  </r>
  <r>
    <s v="Full Frontal "/>
    <s v="Steven Soderbergh"/>
    <n v="101"/>
    <n v="2506446"/>
    <s v="Comedy|Romance"/>
    <x v="0"/>
    <n v="2000000"/>
    <n v="4.7"/>
  </r>
  <r>
    <s v="Witchboard "/>
    <s v="Kevin Tenney"/>
    <n v="98"/>
    <n v="7369373"/>
    <s v="Horror|Mystery|Thriller"/>
    <x v="0"/>
    <n v="2000000"/>
    <n v="5.7"/>
  </r>
  <r>
    <s v="Strangers with Candy             "/>
    <m/>
    <n v="22"/>
    <m/>
    <s v="Comedy"/>
    <x v="0"/>
    <m/>
    <n v="8.1"/>
  </r>
  <r>
    <s v="Shortbus "/>
    <s v="John Cameron Mitchell"/>
    <n v="101"/>
    <n v="1984378"/>
    <s v="Comedy|Drama|Romance"/>
    <x v="0"/>
    <n v="2000000"/>
    <n v="6.5"/>
  </r>
  <r>
    <s v="Waltz with Bashir "/>
    <s v="Ari Folman"/>
    <n v="90"/>
    <n v="2283276"/>
    <s v="Animation|Biography|Documentary|Drama|History|War"/>
    <x v="20"/>
    <n v="1500000"/>
    <n v="8"/>
  </r>
  <r>
    <s v="The Book of Mormon Movie, Volume 1: The Journey "/>
    <s v="Gary Rogers"/>
    <n v="120"/>
    <n v="1098224"/>
    <s v="Adventure"/>
    <x v="0"/>
    <n v="2000000"/>
    <n v="3.3"/>
  </r>
  <r>
    <s v="No End in Sight "/>
    <s v="Charles Ferguson"/>
    <n v="102"/>
    <n v="1430185"/>
    <s v="Documentary|War"/>
    <x v="0"/>
    <n v="2000000"/>
    <n v="8.3000000000000007"/>
  </r>
  <r>
    <s v="The Diary of a Teenage Girl "/>
    <s v="Marielle Heller"/>
    <n v="102"/>
    <n v="1477002"/>
    <s v="Drama|Romance"/>
    <x v="0"/>
    <n v="2000000"/>
    <n v="6.9"/>
  </r>
  <r>
    <s v="Get Real             "/>
    <m/>
    <n v="60"/>
    <m/>
    <s v="Comedy|Drama|Romance"/>
    <x v="0"/>
    <m/>
    <n v="7.3"/>
  </r>
  <r>
    <s v="In the Shadow of the Moon "/>
    <s v="David Sington"/>
    <n v="100"/>
    <n v="1134049"/>
    <s v="Documentary|History"/>
    <x v="0"/>
    <n v="2000000"/>
    <n v="8.1"/>
  </r>
  <r>
    <s v="Meek's Cutoff "/>
    <s v="Kelly Reichardt"/>
    <n v="104"/>
    <n v="977600"/>
    <s v="Drama|Western"/>
    <x v="0"/>
    <m/>
    <n v="6.5"/>
  </r>
  <r>
    <s v="Inside Deep Throat "/>
    <s v="Fenton Bailey"/>
    <n v="89"/>
    <n v="653621"/>
    <s v="Biography|Documentary|History"/>
    <x v="0"/>
    <n v="2000000"/>
    <n v="6.8"/>
  </r>
  <r>
    <s v="Dinner Rush "/>
    <s v="Bob Giraldi"/>
    <n v="99"/>
    <n v="110000"/>
    <s v="Crime|Drama|Romance"/>
    <x v="0"/>
    <m/>
    <n v="7.3"/>
  </r>
  <r>
    <s v="Clockwatchers "/>
    <s v="Jill Sprecher"/>
    <n v="96"/>
    <n v="444354"/>
    <s v="Comedy|Drama"/>
    <x v="0"/>
    <m/>
    <n v="6.4"/>
  </r>
  <r>
    <s v="The Virginity Hit "/>
    <s v="Huck Botko"/>
    <n v="86"/>
    <n v="535249"/>
    <s v="Comedy"/>
    <x v="0"/>
    <n v="3400000"/>
    <n v="4.5999999999999996"/>
  </r>
  <r>
    <s v="Subway "/>
    <s v="Luc Besson"/>
    <n v="98"/>
    <m/>
    <s v="Comedy|Drama|Thriller"/>
    <x v="3"/>
    <n v="17000000"/>
    <n v="6.5"/>
  </r>
  <r>
    <s v="House of D "/>
    <s v="David Duchovny"/>
    <n v="96"/>
    <n v="371081"/>
    <s v="Comedy|Drama"/>
    <x v="0"/>
    <n v="6000000"/>
    <n v="7"/>
  </r>
  <r>
    <s v="Teeth "/>
    <s v="Mitchell Lichtenstein"/>
    <n v="94"/>
    <n v="347578"/>
    <s v="Comedy|Fantasy|Horror|Thriller"/>
    <x v="0"/>
    <m/>
    <n v="5.4"/>
  </r>
  <r>
    <s v="Six-String Samurai "/>
    <s v="Lance Mungia"/>
    <n v="91"/>
    <n v="124494"/>
    <s v="Action|Adventure|Comedy|Drama|Music|Sci-Fi"/>
    <x v="0"/>
    <n v="2000000"/>
    <n v="6.7"/>
  </r>
  <r>
    <s v="Hum To Mohabbat Karega "/>
    <s v="Kundan Shah"/>
    <m/>
    <m/>
    <s v="Action|Comedy|Romance|Thriller"/>
    <x v="8"/>
    <m/>
    <n v="2.8"/>
  </r>
  <r>
    <s v="It's All Gone Pete Tong "/>
    <s v="Michael Dowse"/>
    <n v="90"/>
    <n v="120620"/>
    <s v="Biography|Comedy|Drama|Music"/>
    <x v="0"/>
    <m/>
    <n v="7.4"/>
  </r>
  <r>
    <s v="Saint John of Las Vegas "/>
    <s v="Hue Rhodes"/>
    <n v="85"/>
    <n v="100669"/>
    <s v="Comedy|Drama"/>
    <x v="0"/>
    <n v="3800000"/>
    <n v="5.8"/>
  </r>
  <r>
    <s v="24 7: Twenty Four Seven "/>
    <s v="Shane Meadows"/>
    <n v="96"/>
    <m/>
    <s v="Comedy|Drama|Romance|Sport"/>
    <x v="0"/>
    <m/>
    <n v="7.1"/>
  </r>
  <r>
    <s v="Stonewall "/>
    <s v="Roland Emmerich"/>
    <n v="129"/>
    <n v="186354"/>
    <s v="Drama"/>
    <x v="0"/>
    <n v="13500000"/>
    <n v="4.5"/>
  </r>
  <r>
    <s v="Eureka             "/>
    <m/>
    <n v="60"/>
    <m/>
    <s v="Comedy|Drama|Sci-Fi"/>
    <x v="0"/>
    <m/>
    <n v="7.9"/>
  </r>
  <r>
    <s v="Roadside Romeo "/>
    <s v="Jugal Hansraj"/>
    <n v="93"/>
    <n v="55202"/>
    <s v="Animation|Comedy|Family|Romance"/>
    <x v="8"/>
    <m/>
    <n v="5.3"/>
  </r>
  <r>
    <s v="This Thing of Ours "/>
    <s v="Danny Provenzano"/>
    <n v="100"/>
    <m/>
    <s v="Crime|Drama"/>
    <x v="0"/>
    <m/>
    <n v="5.4"/>
  </r>
  <r>
    <s v="The Lost Medallion: The Adventures of Billy Stone "/>
    <s v="Bill Muir"/>
    <n v="97"/>
    <n v="549632"/>
    <s v="Adventure|Family|Fantasy"/>
    <x v="0"/>
    <m/>
    <n v="4.8"/>
  </r>
  <r>
    <s v="The Last Five Years "/>
    <s v="Richard LaGravenese"/>
    <n v="94"/>
    <n v="137945"/>
    <s v="Comedy|Drama|Musical|Romance"/>
    <x v="0"/>
    <m/>
    <n v="5.9"/>
  </r>
  <r>
    <s v="The Missing Person "/>
    <s v="Noah Buschel"/>
    <n v="95"/>
    <n v="17580"/>
    <s v="Drama"/>
    <x v="0"/>
    <n v="1500000"/>
    <n v="6.2"/>
  </r>
  <r>
    <s v="Return of the Living Dead III "/>
    <s v="Brian Yuzna"/>
    <n v="97"/>
    <m/>
    <s v="Horror|Romance|Sci-Fi"/>
    <x v="0"/>
    <n v="2000000"/>
    <n v="5.9"/>
  </r>
  <r>
    <s v="London "/>
    <s v="Hunter Richards"/>
    <n v="92"/>
    <n v="12667"/>
    <s v="Drama|Romance"/>
    <x v="0"/>
    <n v="14000"/>
    <n v="6.6"/>
  </r>
  <r>
    <s v="Sherrybaby "/>
    <s v="Laurie Collyer"/>
    <n v="96"/>
    <n v="198407"/>
    <s v="Drama"/>
    <x v="0"/>
    <n v="2000000"/>
    <n v="6.6"/>
  </r>
  <r>
    <s v="Circle "/>
    <s v="Aaron Hann"/>
    <n v="87"/>
    <m/>
    <s v="Drama|Horror|Mystery|Sci-Fi|Thriller"/>
    <x v="0"/>
    <m/>
    <n v="6"/>
  </r>
  <r>
    <s v="Eden Lake "/>
    <s v="James Watkins"/>
    <n v="91"/>
    <n v="5824"/>
    <s v="Horror|Thriller"/>
    <x v="0"/>
    <m/>
    <n v="6.8"/>
  </r>
  <r>
    <s v="Plush "/>
    <s v="Catherine Hardwicke"/>
    <n v="99"/>
    <n v="2843"/>
    <s v="Thriller"/>
    <x v="0"/>
    <m/>
    <n v="5.4"/>
  </r>
  <r>
    <s v="Vampire Killers "/>
    <s v="Phil Claydon"/>
    <n v="88"/>
    <m/>
    <s v="Action|Comedy|Fantasy|Horror"/>
    <x v="0"/>
    <m/>
    <n v="5.2"/>
  </r>
  <r>
    <s v="Gangster's Paradise: Jerusalema "/>
    <s v="Ralph Ziman"/>
    <n v="119"/>
    <n v="4958"/>
    <s v="Action|Crime|Drama"/>
    <x v="0"/>
    <n v="2000000"/>
    <n v="7.8"/>
  </r>
  <r>
    <s v="Freeze Frame "/>
    <s v="John Simpson"/>
    <n v="99"/>
    <m/>
    <s v="Crime|Drama|Thriller"/>
    <x v="0"/>
    <n v="2000000"/>
    <n v="6.4"/>
  </r>
  <r>
    <s v="Grave Encounters "/>
    <s v="Colin Minihan"/>
    <n v="92"/>
    <m/>
    <s v="Horror"/>
    <x v="0"/>
    <n v="100000"/>
    <n v="6.1"/>
  </r>
  <r>
    <s v="Stitches "/>
    <s v="Conor McMahon"/>
    <n v="86"/>
    <m/>
    <s v="Comedy|Horror"/>
    <x v="0"/>
    <m/>
    <n v="5.7"/>
  </r>
  <r>
    <s v="Nine Dead "/>
    <s v="Chris Shadley"/>
    <n v="83"/>
    <m/>
    <s v="Crime|Drama|Horror|Mystery|Thriller"/>
    <x v="0"/>
    <n v="2000000"/>
    <n v="5.5"/>
  </r>
  <r>
    <s v="To Be Frank, Sinatra at 100 "/>
    <s v="Simon Napier-Bell"/>
    <n v="81"/>
    <m/>
    <s v="Documentary"/>
    <x v="0"/>
    <n v="2000000"/>
    <n v="7.4"/>
  </r>
  <r>
    <s v="Bananas "/>
    <s v="Woody Allen"/>
    <n v="82"/>
    <m/>
    <s v="Comedy"/>
    <x v="0"/>
    <n v="2000000"/>
    <n v="7.1"/>
  </r>
  <r>
    <s v="Supercapitalist "/>
    <s v="Simon Yin"/>
    <n v="102"/>
    <n v="13220"/>
    <s v="Thriller"/>
    <x v="0"/>
    <m/>
    <n v="3.9"/>
  </r>
  <r>
    <s v="Rockaway "/>
    <s v="Jeff Crook"/>
    <n v="90"/>
    <m/>
    <s v="Action|Crime|Drama|Thriller"/>
    <x v="0"/>
    <n v="2000000"/>
    <n v="4.5999999999999996"/>
  </r>
  <r>
    <s v="Wings             "/>
    <m/>
    <n v="30"/>
    <m/>
    <s v="Comedy|Drama"/>
    <x v="0"/>
    <m/>
    <n v="7.3"/>
  </r>
  <r>
    <s v="The Lady from Shanghai "/>
    <s v="Orson Welles"/>
    <n v="92"/>
    <n v="7927"/>
    <s v="Crime|Drama|Film-Noir|Mystery|Thriller"/>
    <x v="0"/>
    <n v="2300000"/>
    <n v="7.7"/>
  </r>
  <r>
    <s v="No Man's Land: The Rise of Reeker "/>
    <s v="Dave Payne"/>
    <n v="88"/>
    <m/>
    <s v="Horror|Thriller"/>
    <x v="0"/>
    <n v="2000000"/>
    <n v="4.9000000000000004"/>
  </r>
  <r>
    <s v="Highway "/>
    <s v="James Cox"/>
    <n v="97"/>
    <m/>
    <s v="Crime|Drama"/>
    <x v="0"/>
    <n v="14000000"/>
    <n v="6.3"/>
  </r>
  <r>
    <s v="Small Apartments "/>
    <s v="Jonas Åkerlund"/>
    <n v="96"/>
    <m/>
    <s v="Comedy|Crime|Drama"/>
    <x v="0"/>
    <n v="2000000"/>
    <n v="6.1"/>
  </r>
  <r>
    <s v="Coffee Town "/>
    <s v="Brad Copeland"/>
    <n v="87"/>
    <m/>
    <s v="Comedy"/>
    <x v="0"/>
    <n v="2000000"/>
    <n v="6.6"/>
  </r>
  <r>
    <s v="The Ghastly Love of Johnny X "/>
    <s v="Paul Bunnell"/>
    <n v="106"/>
    <n v="2436"/>
    <s v="Comedy|Fantasy|Musical|Sci-Fi"/>
    <x v="0"/>
    <n v="2000000"/>
    <n v="5.7"/>
  </r>
  <r>
    <s v="All Is Bright "/>
    <s v="Phil Morrison"/>
    <n v="107"/>
    <n v="4556"/>
    <s v="Comedy|Drama"/>
    <x v="0"/>
    <m/>
    <n v="5.6"/>
  </r>
  <r>
    <s v="The Torture Chamber of Dr. Sadism "/>
    <s v="Harald Reinl"/>
    <n v="80"/>
    <m/>
    <s v="Horror|Mystery"/>
    <x v="15"/>
    <m/>
    <n v="6"/>
  </r>
  <r>
    <s v="Straight A's "/>
    <s v="James Cox"/>
    <n v="91"/>
    <m/>
    <s v="Comedy|Drama"/>
    <x v="0"/>
    <n v="2000000"/>
    <n v="5.7"/>
  </r>
  <r>
    <s v="A Funny Thing Happened on the Way to the Forum "/>
    <s v="Richard Lester"/>
    <n v="99"/>
    <m/>
    <s v="Comedy|Musical"/>
    <x v="0"/>
    <n v="2000000"/>
    <n v="7"/>
  </r>
  <r>
    <s v="Slacker Uprising "/>
    <s v="Michael Moore"/>
    <n v="102"/>
    <m/>
    <s v="Documentary"/>
    <x v="0"/>
    <n v="2000000"/>
    <n v="5.3"/>
  </r>
  <r>
    <s v="The Legend of Hell's Gate: An American Conspiracy "/>
    <s v="Tanner Beard"/>
    <n v="108"/>
    <m/>
    <s v="Action|Adventure|History|Western"/>
    <x v="0"/>
    <n v="2000000"/>
    <n v="4.4000000000000004"/>
  </r>
  <r>
    <s v="The Walking Deceased "/>
    <s v="Scott Dow"/>
    <n v="88"/>
    <m/>
    <s v="Comedy|Horror"/>
    <x v="0"/>
    <n v="1250000"/>
    <n v="3.4"/>
  </r>
  <r>
    <s v="The Curse of Downers Grove "/>
    <s v="Derick Martini"/>
    <n v="89"/>
    <m/>
    <s v="Drama|Horror|Mystery|Thriller"/>
    <x v="0"/>
    <n v="2000000"/>
    <n v="4.5"/>
  </r>
  <r>
    <s v="Shark Lake "/>
    <s v="Jerry Dugan"/>
    <n v="92"/>
    <m/>
    <s v="Thriller"/>
    <x v="0"/>
    <n v="2000000"/>
    <n v="3.4"/>
  </r>
  <r>
    <s v="River's Edge "/>
    <s v="Tim Hunter"/>
    <n v="99"/>
    <n v="4600000"/>
    <s v="Crime|Drama"/>
    <x v="0"/>
    <n v="1900000"/>
    <n v="7.1"/>
  </r>
  <r>
    <s v="Northfork "/>
    <s v="Michael Polish"/>
    <n v="103"/>
    <n v="1420578"/>
    <s v="Drama|Fantasy"/>
    <x v="0"/>
    <n v="1900000"/>
    <n v="6.4"/>
  </r>
  <r>
    <s v="The Marine 4: Moving Target "/>
    <s v="William Kaufman"/>
    <n v="90"/>
    <m/>
    <s v="Action|Thriller"/>
    <x v="0"/>
    <n v="1950000"/>
    <n v="5.2"/>
  </r>
  <r>
    <s v="Buried "/>
    <s v="Rodrigo Cortés"/>
    <n v="95"/>
    <n v="1028658"/>
    <s v="Drama|Mystery|Thriller"/>
    <x v="0"/>
    <n v="3000000"/>
    <n v="7"/>
  </r>
  <r>
    <s v="Submarine "/>
    <s v="Richard Ayoade"/>
    <n v="97"/>
    <n v="466702"/>
    <s v="Comedy|Drama|Romance"/>
    <x v="0"/>
    <m/>
    <n v="7.3"/>
  </r>
  <r>
    <s v="The Square "/>
    <s v="Jehane Noujaim"/>
    <n v="108"/>
    <m/>
    <s v="Documentary|Drama|History|News"/>
    <x v="32"/>
    <n v="1500000"/>
    <n v="8.1"/>
  </r>
  <r>
    <s v="One to Another "/>
    <s v="Pascal Arnold"/>
    <n v="95"/>
    <n v="18435"/>
    <s v="Drama"/>
    <x v="3"/>
    <n v="1400000"/>
    <n v="5.8"/>
  </r>
  <r>
    <s v="Carrie "/>
    <s v="Kimberly Peirce"/>
    <n v="100"/>
    <n v="35266619"/>
    <s v="Drama|Fantasy|Horror"/>
    <x v="0"/>
    <n v="30000000"/>
    <n v="5.9"/>
  </r>
  <r>
    <s v="ABCD (Any Body Can Dance) "/>
    <s v="Remo"/>
    <n v="160"/>
    <n v="95236"/>
    <s v="Drama|Musical"/>
    <x v="8"/>
    <m/>
    <n v="6.4"/>
  </r>
  <r>
    <s v="A Nightmare on Elm Street "/>
    <s v="Wes Craven"/>
    <n v="101"/>
    <n v="26505000"/>
    <s v="Horror"/>
    <x v="0"/>
    <n v="1800000"/>
    <n v="7.5"/>
  </r>
  <r>
    <s v="Man on Wire "/>
    <s v="James Marsh"/>
    <n v="90"/>
    <n v="2957978"/>
    <s v="Biography|Crime|Documentary|History|Thriller"/>
    <x v="0"/>
    <n v="1000000"/>
    <n v="7.8"/>
  </r>
  <r>
    <s v="Abandoned "/>
    <s v="John Laing"/>
    <n v="86"/>
    <m/>
    <s v="Drama"/>
    <x v="0"/>
    <m/>
    <n v="6.3"/>
  </r>
  <r>
    <s v="Brotherly Love "/>
    <s v="Jamal Hill"/>
    <n v="89"/>
    <n v="444044"/>
    <s v="Drama"/>
    <x v="0"/>
    <n v="1900000"/>
    <n v="7.2"/>
  </r>
  <r>
    <s v="The Last Exorcism "/>
    <s v="Daniel Stamm"/>
    <n v="87"/>
    <n v="40990055"/>
    <s v="Drama|Horror|Thriller"/>
    <x v="0"/>
    <n v="1800000"/>
    <n v="5.6"/>
  </r>
  <r>
    <s v="Nowhere Boy "/>
    <s v="Sam Taylor-Johnson"/>
    <n v="98"/>
    <n v="1445366"/>
    <s v="Biography|Drama|Music"/>
    <x v="0"/>
    <m/>
    <n v="7.2"/>
  </r>
  <r>
    <s v="A Streetcar Named Desire "/>
    <s v="Elia Kazan"/>
    <n v="125"/>
    <m/>
    <s v="Drama"/>
    <x v="0"/>
    <n v="1800000"/>
    <n v="8"/>
  </r>
  <r>
    <s v="Dr. Strangelove or: How I Learned to Stop Worrying and Love the Bomb "/>
    <s v="Stanley Kubrick"/>
    <n v="95"/>
    <m/>
    <s v="Comedy"/>
    <x v="0"/>
    <n v="1800000"/>
    <n v="8.5"/>
  </r>
  <r>
    <s v="El crimen del padre Amaro "/>
    <s v="Carlos Carrera"/>
    <n v="118"/>
    <n v="5709616"/>
    <s v="Drama|Romance"/>
    <x v="6"/>
    <n v="1800000"/>
    <n v="6.8"/>
  </r>
  <r>
    <s v="Beasts of the Southern Wild "/>
    <s v="Benh Zeitlin"/>
    <n v="93"/>
    <n v="12784397"/>
    <s v="Drama|Fantasy"/>
    <x v="0"/>
    <n v="1800000"/>
    <n v="7.3"/>
  </r>
  <r>
    <s v="Battle for the Planet of the Apes "/>
    <s v="J. Lee Thompson"/>
    <n v="96"/>
    <m/>
    <s v="Action|Sci-Fi"/>
    <x v="0"/>
    <n v="1800000"/>
    <n v="5.5"/>
  </r>
  <r>
    <s v="Songcatcher "/>
    <s v="Maggie Greenwald"/>
    <n v="109"/>
    <n v="3050934"/>
    <s v="Drama|Music"/>
    <x v="0"/>
    <n v="1800000"/>
    <n v="7.3"/>
  </r>
  <r>
    <s v="Higher Ground "/>
    <s v="Vera Farmiga"/>
    <n v="109"/>
    <n v="841206"/>
    <s v="Drama"/>
    <x v="0"/>
    <m/>
    <n v="6.3"/>
  </r>
  <r>
    <s v="Vaalu "/>
    <s v="Vijay Chandar"/>
    <n v="155"/>
    <m/>
    <s v="Comedy|Romance"/>
    <x v="38"/>
    <n v="150000000"/>
    <n v="5.0999999999999996"/>
  </r>
  <r>
    <s v="The Greatest Movie Ever Sold "/>
    <s v="Morgan Spurlock"/>
    <n v="90"/>
    <n v="638476"/>
    <s v="Comedy|Documentary"/>
    <x v="0"/>
    <n v="1500000"/>
    <n v="6.6"/>
  </r>
  <r>
    <s v="Ed and His Dead Mother "/>
    <s v="Jonathan Wacks"/>
    <n v="93"/>
    <m/>
    <s v="Comedy|Horror"/>
    <x v="0"/>
    <n v="1800000"/>
    <n v="6.1"/>
  </r>
  <r>
    <s v="Travelers and Magicians "/>
    <s v="Khyentse Norbu"/>
    <n v="108"/>
    <n v="505295"/>
    <s v="Adventure|Drama"/>
    <x v="39"/>
    <n v="1800000"/>
    <n v="7.5"/>
  </r>
  <r>
    <s v="Hang 'Em High "/>
    <s v="Ted Post"/>
    <n v="114"/>
    <m/>
    <s v="Western"/>
    <x v="0"/>
    <n v="1800000"/>
    <n v="7"/>
  </r>
  <r>
    <s v="Deadline - U.S.A. "/>
    <s v="Richard Brooks"/>
    <n v="87"/>
    <m/>
    <s v="Crime|Drama|Film-Noir"/>
    <x v="0"/>
    <m/>
    <n v="7.2"/>
  </r>
  <r>
    <s v="Sublime "/>
    <s v="Tony Krantz"/>
    <n v="113"/>
    <m/>
    <s v="Horror|Thriller"/>
    <x v="0"/>
    <n v="1800000"/>
    <n v="5.3"/>
  </r>
  <r>
    <s v="A Beginner's Guide to Snuff "/>
    <s v="Mitchell Altieri"/>
    <n v="87"/>
    <m/>
    <s v="Comedy|Horror|Thriller"/>
    <x v="0"/>
    <m/>
    <n v="8.6999999999999993"/>
  </r>
  <r>
    <s v="Independence Daysaster "/>
    <s v="W.D. Hogan"/>
    <n v="90"/>
    <m/>
    <s v="Action|Sci-Fi"/>
    <x v="0"/>
    <n v="1800000"/>
    <n v="3.4"/>
  </r>
  <r>
    <s v="Dysfunctional Friends "/>
    <s v="Corey Grant"/>
    <n v="111"/>
    <m/>
    <s v="Comedy|Drama"/>
    <x v="0"/>
    <n v="1800000"/>
    <n v="5.4"/>
  </r>
  <r>
    <s v="Run Lola Run "/>
    <s v="Tom Tykwer"/>
    <n v="81"/>
    <n v="7267324"/>
    <s v="Crime|Drama"/>
    <x v="15"/>
    <n v="3500000"/>
    <n v="7.8"/>
  </r>
  <r>
    <s v="May "/>
    <s v="Lucky McKee"/>
    <n v="93"/>
    <n v="145540"/>
    <s v="Drama|Horror"/>
    <x v="0"/>
    <n v="500000"/>
    <n v="6.7"/>
  </r>
  <r>
    <s v="Against the Wild "/>
    <s v="Richard Boddington"/>
    <n v="90"/>
    <m/>
    <s v="Adventure|Family"/>
    <x v="0"/>
    <n v="2000000"/>
    <n v="4.7"/>
  </r>
  <r>
    <s v="Living Dark: The Story of Ted the Caver "/>
    <s v="David Hunt"/>
    <n v="112"/>
    <m/>
    <s v="Horror"/>
    <x v="0"/>
    <n v="1750000"/>
    <n v="6.3"/>
  </r>
  <r>
    <s v="Under the Same Moon "/>
    <s v="Patricia Riggen"/>
    <n v="106"/>
    <n v="12589108"/>
    <s v="Adventure|Drama"/>
    <x v="6"/>
    <m/>
    <n v="7.4"/>
  </r>
  <r>
    <s v="Conquest of the Planet of the Apes "/>
    <s v="J. Lee Thompson"/>
    <n v="88"/>
    <m/>
    <s v="Action|Sci-Fi"/>
    <x v="0"/>
    <n v="1700000"/>
    <n v="6.1"/>
  </r>
  <r>
    <s v="In the Bedroom "/>
    <s v="Todd Field"/>
    <n v="138"/>
    <n v="35918429"/>
    <s v="Crime|Drama"/>
    <x v="0"/>
    <n v="1700000"/>
    <n v="7.5"/>
  </r>
  <r>
    <s v="I Spit on Your Grave "/>
    <s v="Steven R. Monroe"/>
    <n v="105"/>
    <n v="92401"/>
    <s v="Horror|Thriller"/>
    <x v="0"/>
    <n v="2000000"/>
    <n v="6.3"/>
  </r>
  <r>
    <s v="Happy, Texas "/>
    <s v="Mark Illsley"/>
    <n v="98"/>
    <n v="1943649"/>
    <s v="Comedy|Crime|Romance"/>
    <x v="0"/>
    <n v="1700000"/>
    <n v="6.3"/>
  </r>
  <r>
    <s v="My Summer of Love "/>
    <s v="Pawel Pawlikowski"/>
    <n v="86"/>
    <n v="992238"/>
    <s v="Drama|Romance"/>
    <x v="0"/>
    <n v="1700000"/>
    <n v="6.8"/>
  </r>
  <r>
    <s v="The Lunchbox "/>
    <s v="Ritesh Batra"/>
    <n v="104"/>
    <n v="4231500"/>
    <s v="Drama|Romance"/>
    <x v="8"/>
    <n v="1000000"/>
    <n v="7.8"/>
  </r>
  <r>
    <s v="Yes "/>
    <s v="Sally Potter"/>
    <n v="100"/>
    <n v="396035"/>
    <s v="Drama|Romance"/>
    <x v="0"/>
    <n v="1000000"/>
    <n v="6.9"/>
  </r>
  <r>
    <s v="You Can't Take It with You "/>
    <s v="Frank Capra"/>
    <n v="126"/>
    <m/>
    <s v="Comedy|Drama|Romance"/>
    <x v="0"/>
    <n v="1644736"/>
    <n v="8"/>
  </r>
  <r>
    <s v="From Here to Eternity "/>
    <s v="Fred Zinnemann"/>
    <n v="118"/>
    <m/>
    <s v="Drama|Romance|War"/>
    <x v="0"/>
    <n v="1650000"/>
    <n v="7.8"/>
  </r>
  <r>
    <s v="She Wore a Yellow Ribbon "/>
    <s v="John Ford"/>
    <n v="103"/>
    <m/>
    <s v="Western"/>
    <x v="0"/>
    <n v="1600000"/>
    <n v="7.4"/>
  </r>
  <r>
    <s v="Grace Unplugged "/>
    <s v="Brad J. Silverman"/>
    <n v="102"/>
    <n v="2507106"/>
    <s v="Drama|Music"/>
    <x v="0"/>
    <m/>
    <n v="6.1"/>
  </r>
  <r>
    <s v="Foolish "/>
    <s v="Dave Meyers"/>
    <n v="84"/>
    <n v="6026908"/>
    <s v="Comedy|Drama"/>
    <x v="0"/>
    <n v="2000000"/>
    <n v="4.3"/>
  </r>
  <r>
    <s v="N-Secure "/>
    <s v="David M. Matthews"/>
    <m/>
    <n v="2592808"/>
    <s v="Crime|Drama|Thriller"/>
    <x v="0"/>
    <m/>
    <n v="3.5"/>
  </r>
  <r>
    <s v="Caramel "/>
    <s v="Nadine Labaki"/>
    <n v="95"/>
    <n v="1060591"/>
    <s v="Comedy|Drama|Romance"/>
    <x v="32"/>
    <n v="1300000"/>
    <n v="7.2"/>
  </r>
  <r>
    <s v="Out of the Dark "/>
    <s v="Lluís Quílez"/>
    <n v="92"/>
    <m/>
    <s v="Horror|Thriller"/>
    <x v="0"/>
    <m/>
    <n v="4.7"/>
  </r>
  <r>
    <s v="The Bubble "/>
    <s v="Eytan Fox"/>
    <n v="90"/>
    <n v="155972"/>
    <s v="Comedy|Drama|Romance"/>
    <x v="20"/>
    <n v="1500000"/>
    <n v="7.3"/>
  </r>
  <r>
    <s v="The Conversation "/>
    <s v="Francis Ford Coppola"/>
    <n v="113"/>
    <m/>
    <s v="Drama|Mystery|Thriller"/>
    <x v="0"/>
    <n v="1600000"/>
    <n v="7.9"/>
  </r>
  <r>
    <s v="Dil Jo Bhi Kahey... "/>
    <s v="Romesh Sharma"/>
    <m/>
    <n v="129319"/>
    <s v="Romance"/>
    <x v="0"/>
    <n v="70000000"/>
    <n v="5.0999999999999996"/>
  </r>
  <r>
    <s v="Mississippi Mermaid "/>
    <s v="François Truffaut"/>
    <n v="123"/>
    <n v="26893"/>
    <s v="Crime|Drama|Romance"/>
    <x v="3"/>
    <n v="1600000"/>
    <n v="7.2"/>
  </r>
  <r>
    <s v="I Love Your Work "/>
    <s v="Adam Goldberg"/>
    <n v="111"/>
    <n v="2580"/>
    <s v="Drama|Mystery"/>
    <x v="0"/>
    <n v="1650000"/>
    <n v="5.4"/>
  </r>
  <r>
    <s v="Cabin Fever "/>
    <s v="Travis Zariwny"/>
    <n v="99"/>
    <m/>
    <s v="Horror"/>
    <x v="0"/>
    <m/>
    <n v="3.7"/>
  </r>
  <r>
    <s v="Dawn of the Dead "/>
    <s v="Zack Snyder"/>
    <n v="110"/>
    <n v="58885635"/>
    <s v="Action|Horror|Thriller"/>
    <x v="0"/>
    <n v="26000000"/>
    <n v="7.4"/>
  </r>
  <r>
    <s v="Waitress "/>
    <s v="Adrienne Shelly"/>
    <n v="108"/>
    <n v="19067631"/>
    <s v="Comedy|Drama|Romance"/>
    <x v="0"/>
    <n v="2000000"/>
    <n v="7.1"/>
  </r>
  <r>
    <s v="Bloodsport "/>
    <s v="Newt Arnold"/>
    <n v="92"/>
    <n v="11806119"/>
    <s v="Action|Biography|Drama|Sport"/>
    <x v="0"/>
    <n v="1100000"/>
    <n v="6.8"/>
  </r>
  <r>
    <s v="Mr. Smith Goes to Washington "/>
    <s v="Frank Capra"/>
    <n v="120"/>
    <m/>
    <s v="Comedy|Drama"/>
    <x v="0"/>
    <n v="1500000"/>
    <n v="8.1999999999999993"/>
  </r>
  <r>
    <s v="Kids "/>
    <s v="Larry Clark"/>
    <n v="91"/>
    <n v="7417210"/>
    <s v="Drama"/>
    <x v="0"/>
    <n v="1500000"/>
    <n v="7"/>
  </r>
  <r>
    <s v="The Squid and the Whale "/>
    <s v="Noah Baumbach"/>
    <n v="88"/>
    <n v="7362100"/>
    <s v="Comedy|Drama"/>
    <x v="0"/>
    <n v="1500000"/>
    <n v="7.4"/>
  </r>
  <r>
    <s v="Kissing Jessica Stein "/>
    <s v="Charles Herman-Wurmfeld"/>
    <n v="97"/>
    <n v="7022940"/>
    <s v="Comedy|Drama|Romance"/>
    <x v="0"/>
    <n v="1000000"/>
    <n v="6.7"/>
  </r>
  <r>
    <s v="Kickboxer: Vengeance "/>
    <s v="John Stockwell"/>
    <n v="90"/>
    <m/>
    <s v="Action"/>
    <x v="1"/>
    <n v="17000000"/>
    <n v="9.1"/>
  </r>
  <r>
    <s v="Spellbound "/>
    <s v="Alfred Hitchcock"/>
    <n v="95"/>
    <m/>
    <s v="Film-Noir|Mystery|Romance|Thriller"/>
    <x v="0"/>
    <n v="1696377"/>
    <n v="7.6"/>
  </r>
  <r>
    <s v="Exotica "/>
    <s v="Atom Egoyan"/>
    <n v="103"/>
    <n v="5132222"/>
    <s v="Drama|Mystery|Romance"/>
    <x v="0"/>
    <n v="2000000"/>
    <n v="7.2"/>
  </r>
  <r>
    <s v="Buffalo '66 "/>
    <s v="Vincent Gallo"/>
    <n v="110"/>
    <n v="2365931"/>
    <s v="Comedy|Crime|Drama|Romance"/>
    <x v="0"/>
    <n v="1500000"/>
    <n v="7.5"/>
  </r>
  <r>
    <s v="Insidious "/>
    <s v="James Wan"/>
    <n v="103"/>
    <n v="53991137"/>
    <s v="Fantasy|Horror|Mystery|Thriller"/>
    <x v="0"/>
    <n v="1500000"/>
    <n v="6.8"/>
  </r>
  <r>
    <s v="Repo Man "/>
    <s v="Alex Cox"/>
    <n v="92"/>
    <m/>
    <s v="Comedy|Crime|Sci-Fi|Thriller"/>
    <x v="0"/>
    <n v="1500000"/>
    <n v="6.9"/>
  </r>
  <r>
    <s v="Nine Queens "/>
    <s v="Fabián Bielinsky"/>
    <n v="114"/>
    <n v="1221261"/>
    <s v="Crime|Drama|Thriller"/>
    <x v="6"/>
    <n v="1500000"/>
    <n v="7.9"/>
  </r>
  <r>
    <s v="The Gatekeepers "/>
    <s v="Dror Moreh"/>
    <n v="101"/>
    <n v="2408553"/>
    <s v="Documentary|War"/>
    <x v="20"/>
    <m/>
    <n v="7.6"/>
  </r>
  <r>
    <s v="The Ballad of Jack and Rose "/>
    <s v="Rebecca Miller"/>
    <n v="112"/>
    <n v="712294"/>
    <s v="Drama"/>
    <x v="0"/>
    <n v="1500000"/>
    <n v="6.7"/>
  </r>
  <r>
    <s v="The To Do List "/>
    <s v="Maggie Carey"/>
    <n v="104"/>
    <n v="3447339"/>
    <s v="Comedy|Romance"/>
    <x v="0"/>
    <n v="1500000"/>
    <n v="5.8"/>
  </r>
  <r>
    <s v="Killing Zoe "/>
    <s v="Roger Avary"/>
    <n v="99"/>
    <n v="418953"/>
    <s v="Crime|Drama|Thriller"/>
    <x v="0"/>
    <n v="1500000"/>
    <n v="6.5"/>
  </r>
  <r>
    <s v="The Believer "/>
    <s v="Henry Bean"/>
    <n v="98"/>
    <n v="406035"/>
    <s v="Drama"/>
    <x v="0"/>
    <n v="1500000"/>
    <n v="7.2"/>
  </r>
  <r>
    <s v="Snow Angels "/>
    <s v="David Gordon Green"/>
    <n v="107"/>
    <n v="402820"/>
    <s v="Drama|Romance"/>
    <x v="0"/>
    <m/>
    <n v="6.9"/>
  </r>
  <r>
    <s v="Unsullied "/>
    <s v="Simeon Rice"/>
    <n v="93"/>
    <m/>
    <s v="Action|Horror|Thriller"/>
    <x v="0"/>
    <n v="1500000"/>
    <n v="5.5"/>
  </r>
  <r>
    <s v="Session 9 "/>
    <s v="Brad Anderson"/>
    <n v="100"/>
    <n v="373967"/>
    <s v="Horror|Mystery"/>
    <x v="0"/>
    <n v="1500000"/>
    <n v="6.5"/>
  </r>
  <r>
    <s v="I Want Someone to Eat Cheese With "/>
    <s v="Jeff Garlin"/>
    <n v="80"/>
    <n v="194568"/>
    <s v="Comedy|Romance"/>
    <x v="0"/>
    <n v="1500000"/>
    <n v="6.2"/>
  </r>
  <r>
    <s v="Mooz-Lum "/>
    <s v="Qasim Basir"/>
    <n v="94"/>
    <m/>
    <s v="Drama|Family"/>
    <x v="0"/>
    <m/>
    <n v="6.7"/>
  </r>
  <r>
    <s v="Hatchet "/>
    <s v="Adam Green"/>
    <n v="93"/>
    <m/>
    <s v="Comedy|Horror"/>
    <x v="0"/>
    <n v="1500000"/>
    <n v="5.7"/>
  </r>
  <r>
    <s v="Modern Times "/>
    <s v="Charles Chaplin"/>
    <n v="87"/>
    <n v="163245"/>
    <s v="Comedy|Drama|Family"/>
    <x v="0"/>
    <n v="1500000"/>
    <n v="8.6"/>
  </r>
  <r>
    <s v="Stolen Summer "/>
    <s v="Pete Jones"/>
    <n v="91"/>
    <n v="119841"/>
    <s v="Drama"/>
    <x v="0"/>
    <n v="1500000"/>
    <n v="6.5"/>
  </r>
  <r>
    <s v="My Name Is Bruce "/>
    <s v="Bruce Campbell"/>
    <n v="84"/>
    <n v="173066"/>
    <s v="Comedy|Fantasy"/>
    <x v="0"/>
    <n v="1500000"/>
    <n v="6.3"/>
  </r>
  <r>
    <s v="The Salon "/>
    <s v="Mark Brown"/>
    <n v="90"/>
    <n v="92362"/>
    <s v="Comedy|Drama"/>
    <x v="0"/>
    <n v="1500000"/>
    <n v="4.3"/>
  </r>
  <r>
    <s v="Road Hard "/>
    <s v="Adam Carolla"/>
    <n v="98"/>
    <n v="105943"/>
    <s v="Comedy"/>
    <x v="0"/>
    <n v="1500000"/>
    <n v="6.1"/>
  </r>
  <r>
    <s v="Forty Shades of Blue "/>
    <s v="Ira Sachs"/>
    <n v="108"/>
    <m/>
    <s v="Drama|Music|Romance"/>
    <x v="0"/>
    <n v="1500000"/>
    <n v="6"/>
  </r>
  <r>
    <s v="Amigo "/>
    <s v="John Sayles"/>
    <n v="124"/>
    <n v="183490"/>
    <s v="Drama|War"/>
    <x v="0"/>
    <n v="1700000"/>
    <n v="5.8"/>
  </r>
  <r>
    <s v="Pontypool "/>
    <s v="Bruce McDonald"/>
    <n v="95"/>
    <n v="3478"/>
    <s v="Fantasy|Horror"/>
    <x v="0"/>
    <n v="1500000"/>
    <n v="6.7"/>
  </r>
  <r>
    <s v="Trucker "/>
    <s v="James Mottern"/>
    <n v="90"/>
    <n v="52166"/>
    <s v="Drama"/>
    <x v="0"/>
    <n v="2000000"/>
    <n v="6.7"/>
  </r>
  <r>
    <s v="Me You and Five Bucks "/>
    <s v="Jaime Zevallos"/>
    <n v="93"/>
    <m/>
    <s v="Comedy|Drama|Romance"/>
    <x v="0"/>
    <n v="1500000"/>
    <n v="7.6"/>
  </r>
  <r>
    <s v="The Lords of Salem "/>
    <s v="Rob Zombie"/>
    <n v="101"/>
    <n v="1163508"/>
    <s v="Drama|Fantasy|Horror|Thriller"/>
    <x v="0"/>
    <n v="2500000"/>
    <n v="5.0999999999999996"/>
  </r>
  <r>
    <s v="Housebound "/>
    <s v="Gerard Johnstone"/>
    <n v="107"/>
    <m/>
    <s v="Comedy|Horror|Mystery"/>
    <x v="0"/>
    <n v="350000"/>
    <n v="6.8"/>
  </r>
  <r>
    <s v="Wal-Mart: The High Cost of Low Price "/>
    <s v="Robert Greenwald"/>
    <n v="20"/>
    <m/>
    <s v="Documentary"/>
    <x v="0"/>
    <n v="1500000"/>
    <n v="6.8"/>
  </r>
  <r>
    <s v="Fetching Cody "/>
    <s v="David Ray"/>
    <n v="87"/>
    <m/>
    <s v="Drama|Fantasy|Romance"/>
    <x v="0"/>
    <n v="1500000"/>
    <n v="6.8"/>
  </r>
  <r>
    <s v="Once Upon a Time in Queens "/>
    <s v="Dave Rodriguez"/>
    <n v="98"/>
    <m/>
    <s v="Comedy|Drama"/>
    <x v="0"/>
    <n v="1500000"/>
    <n v="6.3"/>
  </r>
  <r>
    <s v="Closer to the Moon "/>
    <s v="Nae Caranfil"/>
    <n v="112"/>
    <m/>
    <s v="Comedy|Drama"/>
    <x v="0"/>
    <n v="5000000"/>
    <n v="7.1"/>
  </r>
  <r>
    <s v="Mutant World "/>
    <s v="David Winning"/>
    <n v="82"/>
    <m/>
    <s v="Sci-Fi"/>
    <x v="0"/>
    <n v="1500000"/>
    <n v="2.8"/>
  </r>
  <r>
    <s v="Growing Up Smith "/>
    <s v="Frank Lotito"/>
    <n v="102"/>
    <m/>
    <s v="Comedy|Drama|Family"/>
    <x v="0"/>
    <n v="2000000"/>
    <n v="8.1999999999999993"/>
  </r>
  <r>
    <s v="Checkmate "/>
    <s v="Timothy Woodward Jr."/>
    <n v="97"/>
    <m/>
    <s v="Action|Crime|Thriller"/>
    <x v="0"/>
    <n v="1500000"/>
    <n v="3.1"/>
  </r>
  <r>
    <s v="Jack Reacher "/>
    <s v="Christopher McQuarrie"/>
    <n v="130"/>
    <n v="80033643"/>
    <s v="Action|Crime|Mystery|Thriller"/>
    <x v="0"/>
    <n v="60000000"/>
    <n v="7"/>
  </r>
  <r>
    <s v="#Horror "/>
    <s v="Tara Subkoff"/>
    <n v="101"/>
    <m/>
    <s v="Drama|Horror|Mystery|Thriller"/>
    <x v="0"/>
    <n v="1500000"/>
    <n v="3.3"/>
  </r>
  <r>
    <s v="Wind Walkers "/>
    <s v="Russell Friedenberg"/>
    <n v="93"/>
    <m/>
    <s v="Action|Horror|Thriller"/>
    <x v="0"/>
    <n v="2000000"/>
    <n v="3.6"/>
  </r>
  <r>
    <s v="Snow White and the Seven Dwarfs "/>
    <s v="William Cottrell"/>
    <n v="83"/>
    <n v="184925485"/>
    <s v="Animation|Family|Fantasy|Musical"/>
    <x v="0"/>
    <n v="2000000"/>
    <n v="7.7"/>
  </r>
  <r>
    <s v="The Holy Girl "/>
    <s v="Lucrecia Martel"/>
    <n v="106"/>
    <n v="304124"/>
    <s v="Drama"/>
    <x v="6"/>
    <n v="1400000"/>
    <n v="6.7"/>
  </r>
  <r>
    <s v="Shalako "/>
    <s v="Edward Dmytryk"/>
    <n v="113"/>
    <m/>
    <s v="Western"/>
    <x v="0"/>
    <n v="1455000"/>
    <n v="5.5"/>
  </r>
  <r>
    <s v="Incident at Loch Ness "/>
    <s v="Zak Penn"/>
    <n v="94"/>
    <n v="36830"/>
    <s v="Adventure|Comedy|Horror"/>
    <x v="0"/>
    <n v="1400000"/>
    <n v="6.6"/>
  </r>
  <r>
    <s v="The Dog Lover "/>
    <s v="Alex Ranarivelo"/>
    <n v="101"/>
    <m/>
    <s v="Drama"/>
    <x v="0"/>
    <n v="2000000"/>
    <n v="4.8"/>
  </r>
  <r>
    <s v="Girl House "/>
    <s v="Jon Knautz"/>
    <n v="99"/>
    <m/>
    <s v="Horror|Thriller"/>
    <x v="0"/>
    <n v="3150000"/>
    <n v="5.5"/>
  </r>
  <r>
    <s v="The Blue Room "/>
    <s v="Mathieu Amalric"/>
    <n v="76"/>
    <n v="231186"/>
    <s v="Crime|Romance|Thriller"/>
    <x v="3"/>
    <m/>
    <n v="6.3"/>
  </r>
  <r>
    <s v="House at the End of the Drive "/>
    <s v="David Worth"/>
    <n v="91"/>
    <m/>
    <s v="Horror|Thriller"/>
    <x v="0"/>
    <n v="1400000"/>
    <n v="6.9"/>
  </r>
  <r>
    <s v="Batman: The Movie "/>
    <s v="Leslie H. Martinson"/>
    <n v="105"/>
    <m/>
    <s v="Adventure|Comedy|Family"/>
    <x v="0"/>
    <n v="1377800"/>
    <n v="6.5"/>
  </r>
  <r>
    <s v="Lock, Stock and Two Smoking Barrels "/>
    <s v="Guy Ritchie"/>
    <n v="120"/>
    <n v="3650677"/>
    <s v="Comedy|Crime"/>
    <x v="0"/>
    <n v="960000"/>
    <n v="8.1999999999999993"/>
  </r>
  <r>
    <s v="The Ballad of Gregorio Cortez "/>
    <s v="Robert M. Young"/>
    <n v="105"/>
    <m/>
    <s v="Western"/>
    <x v="0"/>
    <n v="1250000"/>
    <n v="7.1"/>
  </r>
  <r>
    <s v="The Streets of San Francisco             "/>
    <m/>
    <n v="120"/>
    <m/>
    <s v="Action|Crime|Drama|Mystery"/>
    <x v="0"/>
    <m/>
    <n v="7.3"/>
  </r>
  <r>
    <s v="The Celebration "/>
    <s v="Thomas Vinterberg"/>
    <n v="105"/>
    <n v="1647780"/>
    <s v="Drama"/>
    <x v="31"/>
    <n v="1300000"/>
    <n v="8.1"/>
  </r>
  <r>
    <s v="Trees Lounge "/>
    <s v="Steve Buscemi"/>
    <n v="95"/>
    <n v="695229"/>
    <s v="Comedy|Drama"/>
    <x v="0"/>
    <n v="1300000"/>
    <n v="7.2"/>
  </r>
  <r>
    <s v="Journey from the Fall "/>
    <s v="Ham Tran"/>
    <n v="135"/>
    <n v="638951"/>
    <s v="Drama"/>
    <x v="40"/>
    <n v="1592000"/>
    <n v="7.4"/>
  </r>
  <r>
    <s v="The Basket "/>
    <s v="Rich Cowan"/>
    <n v="105"/>
    <n v="609042"/>
    <s v="Drama"/>
    <x v="0"/>
    <n v="1300000"/>
    <n v="6.5"/>
  </r>
  <r>
    <s v="Eddie: The Sleepwalking Cannibal "/>
    <s v="Boris Rodriguez"/>
    <n v="83"/>
    <n v="1521"/>
    <s v="Comedy|Horror"/>
    <x v="0"/>
    <n v="1500000"/>
    <n v="5.7"/>
  </r>
  <r>
    <s v="Mercury Rising "/>
    <s v="Harold Becker"/>
    <n v="111"/>
    <n v="32940507"/>
    <s v="Action|Crime|Drama|Thriller"/>
    <x v="0"/>
    <n v="60000000"/>
    <n v="6.1"/>
  </r>
  <r>
    <s v="Space: Above and Beyond             "/>
    <m/>
    <n v="60"/>
    <m/>
    <s v="Drama|Sci-Fi"/>
    <x v="0"/>
    <n v="5000000"/>
    <n v="7.7"/>
  </r>
  <r>
    <s v="Queen of the Mountains "/>
    <s v="Sadyk Sher-Niyaz"/>
    <n v="135"/>
    <m/>
    <s v="Action|Biography|Drama|History"/>
    <x v="0"/>
    <n v="1400000"/>
    <n v="8.6999999999999993"/>
  </r>
  <r>
    <s v="Def-Con 4 "/>
    <s v="Paul Donovan"/>
    <n v="88"/>
    <m/>
    <s v="Action|Sci-Fi"/>
    <x v="0"/>
    <n v="1750000"/>
    <n v="4.3"/>
  </r>
  <r>
    <s v="The Hebrew Hammer "/>
    <s v="Jonathan Kesselman"/>
    <n v="87"/>
    <n v="19539"/>
    <s v="Comedy"/>
    <x v="0"/>
    <n v="1000000"/>
    <n v="6.2"/>
  </r>
  <r>
    <s v="Neal 'N' Nikki "/>
    <s v="Arjun Sablok"/>
    <n v="97"/>
    <n v="100358"/>
    <s v="Comedy|Musical|Romance"/>
    <x v="0"/>
    <n v="1500000"/>
    <n v="3.3"/>
  </r>
  <r>
    <s v="The 41-Year-Old Virgin Who Knocked Up Sarah Marshall and Felt Superbad About It "/>
    <s v="Craig Moss"/>
    <n v="82"/>
    <m/>
    <s v="Comedy"/>
    <x v="0"/>
    <n v="1300000"/>
    <n v="2.7"/>
  </r>
  <r>
    <s v="Forget Me Not "/>
    <s v="Tyler Oliver"/>
    <n v="103"/>
    <m/>
    <s v="Horror|Romance|Thriller"/>
    <x v="0"/>
    <n v="1300000"/>
    <n v="5.2"/>
  </r>
  <r>
    <s v="Rebecca "/>
    <s v="Alfred Hitchcock"/>
    <n v="130"/>
    <m/>
    <s v="Drama|Film-Noir|Mystery|Thriller"/>
    <x v="0"/>
    <n v="1288000"/>
    <n v="8.1999999999999993"/>
  </r>
  <r>
    <s v="Friday the 13th Part 2 "/>
    <s v="Steve Miner"/>
    <n v="87"/>
    <n v="19100000"/>
    <s v="Horror|Mystery|Thriller"/>
    <x v="0"/>
    <n v="1250000"/>
    <n v="6.1"/>
  </r>
  <r>
    <s v="The Lost Weekend "/>
    <s v="Billy Wilder"/>
    <n v="101"/>
    <m/>
    <s v="Drama|Film-Noir"/>
    <x v="0"/>
    <n v="1250000"/>
    <n v="8"/>
  </r>
  <r>
    <s v="C.H.U.D. "/>
    <s v="Douglas Cheek"/>
    <n v="96"/>
    <m/>
    <s v="Horror|Sci-Fi"/>
    <x v="0"/>
    <n v="1250000"/>
    <n v="5.5"/>
  </r>
  <r>
    <s v="Filly Brown "/>
    <s v="Youssef Delara"/>
    <n v="80"/>
    <n v="2833383"/>
    <s v="Drama|Music"/>
    <x v="0"/>
    <n v="427000"/>
    <n v="5.7"/>
  </r>
  <r>
    <s v="The Lion of Judah "/>
    <s v="Deryck Broom"/>
    <n v="87"/>
    <m/>
    <s v="Animation"/>
    <x v="0"/>
    <n v="15000000"/>
    <n v="3.7"/>
  </r>
  <r>
    <s v="Niagara "/>
    <s v="Henry Hathaway"/>
    <n v="92"/>
    <m/>
    <s v="Crime|Film-Noir|Thriller"/>
    <x v="0"/>
    <n v="1250000"/>
    <n v="7.1"/>
  </r>
  <r>
    <s v="How Green Was My Valley "/>
    <s v="John Ford"/>
    <n v="118"/>
    <m/>
    <s v="Drama|Family"/>
    <x v="0"/>
    <n v="1250000"/>
    <n v="7.8"/>
  </r>
  <r>
    <s v="The Girlfriend Experience             "/>
    <m/>
    <n v="27"/>
    <m/>
    <s v="Drama"/>
    <x v="0"/>
    <m/>
    <n v="7.3"/>
  </r>
  <r>
    <s v="Da Sweet Blood of Jesus "/>
    <s v="Spike Lee"/>
    <n v="123"/>
    <m/>
    <s v="Comedy|Romance|Thriller"/>
    <x v="0"/>
    <n v="1420000"/>
    <n v="4.0999999999999996"/>
  </r>
  <r>
    <s v="Sex, Lies, and Videotape "/>
    <s v="Steven Soderbergh"/>
    <n v="100"/>
    <n v="24741700"/>
    <s v="Drama"/>
    <x v="0"/>
    <n v="1200000"/>
    <n v="7.2"/>
  </r>
  <r>
    <s v="Saw "/>
    <s v="James Wan"/>
    <n v="103"/>
    <n v="55153403"/>
    <s v="Horror|Mystery|Thriller"/>
    <x v="0"/>
    <n v="1200000"/>
    <n v="7.7"/>
  </r>
  <r>
    <s v="Super Troopers "/>
    <s v="Jay Chandrasekhar"/>
    <n v="100"/>
    <n v="18488314"/>
    <s v="Comedy|Crime|Mystery"/>
    <x v="0"/>
    <n v="1200000"/>
    <n v="7.1"/>
  </r>
  <r>
    <s v="The Algerian "/>
    <s v="Giovanni Zelko"/>
    <n v="99"/>
    <m/>
    <s v="Action|Romance|Thriller"/>
    <x v="0"/>
    <n v="1300000"/>
    <n v="7.6"/>
  </r>
  <r>
    <s v="The Amazing Catfish "/>
    <s v="Claudia Sainte-Luce"/>
    <n v="89"/>
    <n v="11278"/>
    <s v="Comedy|Drama"/>
    <x v="6"/>
    <n v="1300000"/>
    <n v="7"/>
  </r>
  <r>
    <s v="The Day the Earth Stood Still "/>
    <s v="Scott Derrickson"/>
    <n v="104"/>
    <n v="79363785"/>
    <s v="Drama|Sci-Fi|Thriller"/>
    <x v="0"/>
    <n v="80000000"/>
    <n v="5.5"/>
  </r>
  <r>
    <s v="Monsoon Wedding "/>
    <s v="Mira Nair"/>
    <n v="114"/>
    <n v="13876974"/>
    <s v="Comedy|Drama|Romance"/>
    <x v="8"/>
    <n v="7000000"/>
    <n v="7.4"/>
  </r>
  <r>
    <s v="You Can Count on Me "/>
    <s v="Kenneth Lonergan"/>
    <n v="111"/>
    <n v="9180275"/>
    <s v="Drama"/>
    <x v="0"/>
    <n v="1200000"/>
    <n v="7.7"/>
  </r>
  <r>
    <s v="The Trouble with Harry "/>
    <s v="Alfred Hitchcock"/>
    <n v="99"/>
    <m/>
    <s v="Comedy|Mystery|Romance"/>
    <x v="0"/>
    <n v="1200000"/>
    <n v="7.2"/>
  </r>
  <r>
    <s v="Lucky Number Slevin "/>
    <s v="Paul McGuigan"/>
    <n v="110"/>
    <n v="22494487"/>
    <s v="Crime|Drama|Mystery|Thriller"/>
    <x v="0"/>
    <n v="27000000"/>
    <n v="7.8"/>
  </r>
  <r>
    <s v="But I'm a Cheerleader "/>
    <s v="Jamie Babbit"/>
    <n v="85"/>
    <n v="2199853"/>
    <s v="Comedy|Drama"/>
    <x v="0"/>
    <n v="1200000"/>
    <n v="6.6"/>
  </r>
  <r>
    <s v="Home Run "/>
    <s v="David Boyd"/>
    <n v="113"/>
    <n v="2859955"/>
    <s v="Drama|Sport"/>
    <x v="0"/>
    <n v="1200000"/>
    <n v="6"/>
  </r>
  <r>
    <s v="Reservoir Dogs "/>
    <s v="Quentin Tarantino"/>
    <n v="99"/>
    <n v="2812029"/>
    <s v="Crime|Drama|Thriller"/>
    <x v="0"/>
    <n v="1200000"/>
    <n v="8.4"/>
  </r>
  <r>
    <s v="The Blue Bird "/>
    <s v="Walter Lang"/>
    <n v="83"/>
    <m/>
    <s v="Drama|Family|Fantasy"/>
    <x v="0"/>
    <m/>
    <n v="6.5"/>
  </r>
  <r>
    <s v="The Good, the Bad and the Ugly "/>
    <s v="Sergio Leone"/>
    <n v="142"/>
    <n v="6100000"/>
    <s v="Western"/>
    <x v="17"/>
    <n v="1200000"/>
    <n v="8.9"/>
  </r>
  <r>
    <s v="The Second Mother "/>
    <s v="Anna Muylaert"/>
    <n v="112"/>
    <n v="375723"/>
    <s v="Comedy|Drama"/>
    <x v="30"/>
    <n v="4000000"/>
    <n v="7.9"/>
  </r>
  <r>
    <s v="Blue Like Jazz "/>
    <s v="Steve Taylor"/>
    <n v="108"/>
    <n v="594904"/>
    <s v="Comedy|Drama"/>
    <x v="0"/>
    <n v="1200000"/>
    <n v="6"/>
  </r>
  <r>
    <s v="Down and Out with the Dolls "/>
    <s v="Kurt Voss"/>
    <n v="88"/>
    <n v="58936"/>
    <s v="Comedy|Music"/>
    <x v="0"/>
    <n v="1200000"/>
    <n v="6.1"/>
  </r>
  <r>
    <s v="Pink Ribbons, Inc. "/>
    <s v="Léa Pool"/>
    <n v="97"/>
    <n v="24784"/>
    <s v="Documentary"/>
    <x v="0"/>
    <n v="1200000"/>
    <n v="7.4"/>
  </r>
  <r>
    <s v="Certifiably Jonathan "/>
    <s v="James David Pasternak"/>
    <n v="85"/>
    <n v="7826"/>
    <s v="Comedy|Documentary"/>
    <x v="0"/>
    <n v="1200000"/>
    <n v="6.2"/>
  </r>
  <r>
    <s v="Q "/>
    <s v="Laurent Bouhnik"/>
    <n v="103"/>
    <m/>
    <s v="Drama"/>
    <x v="3"/>
    <n v="1500000"/>
    <n v="5.6"/>
  </r>
  <r>
    <s v="The Knife of Don Juan "/>
    <s v="Tom Sanchez"/>
    <n v="110"/>
    <n v="3830"/>
    <s v="Comedy|Drama"/>
    <x v="6"/>
    <n v="1200000"/>
    <n v="7.2"/>
  </r>
  <r>
    <s v="Grand Theft Parsons "/>
    <s v="David Caffrey"/>
    <n v="88"/>
    <m/>
    <s v="Adventure|Comedy|Drama"/>
    <x v="0"/>
    <m/>
    <n v="6.1"/>
  </r>
  <r>
    <s v="Extreme Movie "/>
    <s v="Adam Jay Epstein"/>
    <n v="76"/>
    <m/>
    <s v="Comedy"/>
    <x v="0"/>
    <m/>
    <n v="3.8"/>
  </r>
  <r>
    <s v="The Charge of the Light Brigade "/>
    <s v="Michael Curtiz"/>
    <n v="100"/>
    <m/>
    <s v="Action|Adventure|Romance|War"/>
    <x v="0"/>
    <n v="1200000"/>
    <n v="7.1"/>
  </r>
  <r>
    <s v="Below Zero "/>
    <s v="Justin Thomas Ostensen"/>
    <n v="99"/>
    <m/>
    <s v="Thriller"/>
    <x v="0"/>
    <n v="1200000"/>
    <n v="4.5"/>
  </r>
  <r>
    <s v="Crowsnest "/>
    <s v="Brenton Spencer"/>
    <n v="84"/>
    <m/>
    <s v="Action|Horror|Mystery|Thriller"/>
    <x v="0"/>
    <n v="1200000"/>
    <n v="3.8"/>
  </r>
  <r>
    <s v="Airborne "/>
    <s v="Rob Bowman"/>
    <n v="91"/>
    <n v="2850263"/>
    <s v="Adventure|Comedy|Sport"/>
    <x v="0"/>
    <n v="2600000"/>
    <n v="6.2"/>
  </r>
  <r>
    <s v="Cotton Comes to Harlem "/>
    <s v="Ossie Davis"/>
    <n v="97"/>
    <m/>
    <s v="Action|Comedy"/>
    <x v="0"/>
    <n v="1200000"/>
    <n v="6.6"/>
  </r>
  <r>
    <s v="The Wicked Within "/>
    <s v="Jay Alaimo"/>
    <n v="84"/>
    <m/>
    <s v="Horror"/>
    <x v="0"/>
    <n v="1200000"/>
    <n v="4.5999999999999996"/>
  </r>
  <r>
    <s v="Bleeding Hearts "/>
    <s v="Dylan Bank"/>
    <n v="100"/>
    <m/>
    <s v="Horror"/>
    <x v="0"/>
    <n v="1200000"/>
    <n v="4.2"/>
  </r>
  <r>
    <s v="Waiting... "/>
    <s v="Rob McKittrick"/>
    <n v="94"/>
    <n v="16101109"/>
    <s v="Comedy"/>
    <x v="0"/>
    <n v="3000000"/>
    <n v="6.8"/>
  </r>
  <r>
    <s v="Dead Man's Shoes "/>
    <s v="Shane Meadows"/>
    <n v="90"/>
    <n v="6013"/>
    <s v="Crime|Drama|Thriller"/>
    <x v="0"/>
    <n v="695393"/>
    <n v="7.7"/>
  </r>
  <r>
    <s v="Wolf Creek             "/>
    <m/>
    <m/>
    <m/>
    <s v="Drama|Horror|Thriller"/>
    <x v="0"/>
    <m/>
    <n v="7.1"/>
  </r>
  <r>
    <s v="From a Whisper to a Scream "/>
    <s v="Jeff Burr"/>
    <n v="92"/>
    <n v="1400000"/>
    <s v="Action|Drama|Horror|Thriller"/>
    <x v="0"/>
    <n v="1100000"/>
    <n v="5.9"/>
  </r>
  <r>
    <s v="Sex with Strangers "/>
    <s v="Harry Gantz"/>
    <n v="105"/>
    <n v="247740"/>
    <s v="Documentary|Drama"/>
    <x v="0"/>
    <m/>
    <n v="4.7"/>
  </r>
  <r>
    <s v="Dracula: Pages from a Virgin's Diary "/>
    <s v="Guy Maddin"/>
    <n v="73"/>
    <n v="39659"/>
    <s v="Comedy|Horror|Musical"/>
    <x v="0"/>
    <n v="1600000"/>
    <n v="7"/>
  </r>
  <r>
    <s v="Faith Like Potatoes "/>
    <s v="Regardt van den Bergh"/>
    <n v="116"/>
    <m/>
    <s v="Drama"/>
    <x v="36"/>
    <n v="10000000"/>
    <n v="6.9"/>
  </r>
  <r>
    <s v="Beyond the Black Rainbow "/>
    <s v="Panos Cosmatos"/>
    <n v="110"/>
    <n v="56129"/>
    <s v="Sci-Fi|Thriller"/>
    <x v="0"/>
    <n v="1100000"/>
    <n v="6.1"/>
  </r>
  <r>
    <s v="The Raid: Redemption "/>
    <s v="Gareth Evans"/>
    <n v="102"/>
    <n v="4105123"/>
    <s v="Action|Crime|Thriller"/>
    <x v="41"/>
    <n v="1100000"/>
    <n v="7.6"/>
  </r>
  <r>
    <s v="The Dead Undead "/>
    <s v="Matthew R. Anderson"/>
    <n v="89"/>
    <m/>
    <s v="Action|Horror|Sci-Fi"/>
    <x v="0"/>
    <n v="1100000"/>
    <n v="3"/>
  </r>
  <r>
    <s v="The Vatican Exorcisms "/>
    <s v="Joe Marino"/>
    <n v="76"/>
    <m/>
    <s v="Horror"/>
    <x v="0"/>
    <n v="1100000"/>
    <n v="2.6"/>
  </r>
  <r>
    <s v="Casablanca "/>
    <s v="Michael Curtiz"/>
    <n v="82"/>
    <m/>
    <s v="Drama|Romance|War"/>
    <x v="0"/>
    <n v="950000"/>
    <n v="8.6"/>
  </r>
  <r>
    <s v="Lake Mungo "/>
    <s v="Joel Anderson"/>
    <n v="89"/>
    <m/>
    <s v="Drama|Horror|Mystery|Thriller"/>
    <x v="0"/>
    <n v="1400000"/>
    <n v="6.1"/>
  </r>
  <r>
    <s v="Rocket Singh: Salesman of the Year "/>
    <s v="Shimit Amin"/>
    <n v="150"/>
    <m/>
    <s v="Comedy|Drama"/>
    <x v="8"/>
    <m/>
    <n v="7.5"/>
  </r>
  <r>
    <s v="Silent Running "/>
    <s v="Douglas Trumbull"/>
    <n v="89"/>
    <m/>
    <s v="Drama|Sci-Fi"/>
    <x v="0"/>
    <n v="1000000"/>
    <n v="6.7"/>
  </r>
  <r>
    <s v="Rocky "/>
    <s v="John G. Avildsen"/>
    <n v="145"/>
    <n v="117235247"/>
    <s v="Drama|Sport"/>
    <x v="0"/>
    <n v="960000"/>
    <n v="8.1"/>
  </r>
  <r>
    <s v="The Sleepwalker "/>
    <s v="Mona Fastvold"/>
    <n v="91"/>
    <m/>
    <s v="Drama"/>
    <x v="0"/>
    <n v="1100000"/>
    <n v="4.9000000000000004"/>
  </r>
  <r>
    <s v="The Fog "/>
    <s v="John Carpenter"/>
    <n v="89"/>
    <n v="21378000"/>
    <s v="Fantasy|Horror"/>
    <x v="0"/>
    <n v="1000000"/>
    <n v="6.8"/>
  </r>
  <r>
    <s v="Tom Jones "/>
    <s v="Tony Richardson"/>
    <n v="121"/>
    <m/>
    <s v="Adventure|Comedy|History"/>
    <x v="0"/>
    <n v="1000000"/>
    <n v="6.8"/>
  </r>
  <r>
    <s v="Unfriended "/>
    <s v="Levan Gabriadze"/>
    <n v="83"/>
    <n v="31537320"/>
    <s v="Horror|Mystery|Thriller"/>
    <x v="0"/>
    <n v="1000000"/>
    <n v="5.7"/>
  </r>
  <r>
    <s v="Taxi Driver "/>
    <s v="Martin Scorsese"/>
    <n v="110"/>
    <m/>
    <s v="Crime|Drama"/>
    <x v="0"/>
    <n v="1300000"/>
    <n v="8.3000000000000007"/>
  </r>
  <r>
    <s v="The Howling "/>
    <s v="Joe Dante"/>
    <n v="91"/>
    <n v="17986000"/>
    <s v="Horror"/>
    <x v="0"/>
    <n v="1000000"/>
    <n v="6.6"/>
  </r>
  <r>
    <s v="Dr. No "/>
    <s v="Terence Young"/>
    <n v="110"/>
    <n v="16067035"/>
    <s v="Action|Adventure|Thriller"/>
    <x v="0"/>
    <n v="1100000"/>
    <n v="7.3"/>
  </r>
  <r>
    <s v="Chernobyl Diaries "/>
    <s v="Bradley Parker"/>
    <n v="86"/>
    <n v="18112929"/>
    <s v="Horror|Mystery|Sci-Fi|Thriller"/>
    <x v="0"/>
    <n v="1000000"/>
    <n v="5"/>
  </r>
  <r>
    <s v="Hellraiser "/>
    <s v="Clive Barker"/>
    <n v="86"/>
    <n v="14564027"/>
    <s v="Fantasy|Horror"/>
    <x v="0"/>
    <n v="1000000"/>
    <n v="7"/>
  </r>
  <r>
    <s v="God's Not Dead 2 "/>
    <s v="Harold Cronk"/>
    <n v="120"/>
    <n v="20773070"/>
    <s v="Drama"/>
    <x v="0"/>
    <n v="5000000"/>
    <n v="3.4"/>
  </r>
  <r>
    <s v="Cry_Wolf "/>
    <s v="Jeff Wadlow"/>
    <n v="90"/>
    <n v="10042266"/>
    <s v="Drama|Horror|Mystery|Thriller"/>
    <x v="0"/>
    <n v="1000000"/>
    <n v="5.9"/>
  </r>
  <r>
    <s v="Godzilla 2000 "/>
    <s v="Takao Okawara"/>
    <n v="99"/>
    <n v="10037390"/>
    <s v="Action|Adventure|Drama|Sci-Fi|Thriller"/>
    <x v="2"/>
    <n v="1000000000"/>
    <n v="6"/>
  </r>
  <r>
    <s v="Blue Valentine "/>
    <s v="Derek Cianfrance"/>
    <n v="112"/>
    <n v="9701559"/>
    <s v="Drama|Romance"/>
    <x v="0"/>
    <n v="3500000"/>
    <n v="7.4"/>
  </r>
  <r>
    <s v="Transamerica "/>
    <s v="Duncan Tucker"/>
    <n v="103"/>
    <n v="9013113"/>
    <s v="Adventure|Comedy|Drama"/>
    <x v="0"/>
    <n v="1000000"/>
    <n v="7.4"/>
  </r>
  <r>
    <s v="The Devil Inside "/>
    <s v="William Brent Bell"/>
    <n v="83"/>
    <n v="53245055"/>
    <s v="Horror"/>
    <x v="0"/>
    <n v="1000000"/>
    <n v="4.2"/>
  </r>
  <r>
    <s v="Beyond the Valley of the Dolls "/>
    <s v="Russ Meyer"/>
    <n v="109"/>
    <n v="9000000"/>
    <s v="Comedy|Drama|Music"/>
    <x v="0"/>
    <n v="900000"/>
    <n v="6.2"/>
  </r>
  <r>
    <s v="Love Me Tender "/>
    <s v="Robert D. Webb"/>
    <n v="89"/>
    <m/>
    <s v="Drama|Romance|Western"/>
    <x v="0"/>
    <n v="1000000"/>
    <n v="6.2"/>
  </r>
  <r>
    <s v="An Inconvenient Truth "/>
    <s v="Davis Guggenheim"/>
    <n v="96"/>
    <n v="23808111"/>
    <s v="Documentary"/>
    <x v="0"/>
    <m/>
    <n v="7.5"/>
  </r>
  <r>
    <s v="Sands of Iwo Jima "/>
    <s v="Allan Dwan"/>
    <n v="109"/>
    <m/>
    <s v="Action|Drama|Romance|War"/>
    <x v="0"/>
    <n v="1000000"/>
    <n v="7.2"/>
  </r>
  <r>
    <s v="Shine a Light "/>
    <s v="Martin Scorsese"/>
    <n v="122"/>
    <n v="5355376"/>
    <s v="Biography|Documentary|Music"/>
    <x v="0"/>
    <m/>
    <n v="7.2"/>
  </r>
  <r>
    <s v="The Green Inferno "/>
    <s v="Eli Roth"/>
    <n v="100"/>
    <n v="7186670"/>
    <s v="Adventure|Horror"/>
    <x v="0"/>
    <n v="6000000"/>
    <n v="5.4"/>
  </r>
  <r>
    <s v="Departure "/>
    <s v="Andrew Steggall"/>
    <n v="109"/>
    <m/>
    <s v="Drama|Family|Romance"/>
    <x v="0"/>
    <n v="1100000"/>
    <n v="7"/>
  </r>
  <r>
    <s v="The Sessions "/>
    <s v="Ben Lewin"/>
    <n v="95"/>
    <n v="5997134"/>
    <s v="Biography|Comedy|Drama|Romance"/>
    <x v="0"/>
    <n v="1000000"/>
    <n v="7.2"/>
  </r>
  <r>
    <s v="Food, Inc. "/>
    <s v="Robert Kenner"/>
    <n v="94"/>
    <n v="4417124"/>
    <s v="Documentary"/>
    <x v="0"/>
    <m/>
    <n v="7.9"/>
  </r>
  <r>
    <s v="October Baby "/>
    <s v="Andrew Erwin"/>
    <n v="107"/>
    <n v="5355847"/>
    <s v="Drama"/>
    <x v="0"/>
    <m/>
    <n v="6.8"/>
  </r>
  <r>
    <s v="Next Stop Wonderland "/>
    <s v="Brad Anderson"/>
    <n v="104"/>
    <n v="3386698"/>
    <s v="Comedy|Drama|Romance"/>
    <x v="0"/>
    <n v="1000000"/>
    <n v="6.7"/>
  </r>
  <r>
    <s v="Juno "/>
    <s v="Jason Reitman"/>
    <n v="96"/>
    <n v="143492840"/>
    <s v="Comedy|Drama|Romance"/>
    <x v="0"/>
    <n v="7500000"/>
    <n v="7.5"/>
  </r>
  <r>
    <s v="The Skeleton Twins "/>
    <s v="Craig Johnson"/>
    <n v="93"/>
    <n v="5283379"/>
    <s v="Comedy|Drama"/>
    <x v="0"/>
    <m/>
    <n v="6.8"/>
  </r>
  <r>
    <s v="Martha Marcy May Marlene "/>
    <s v="Sean Durkin"/>
    <n v="102"/>
    <n v="2981638"/>
    <s v="Drama|Mystery|Thriller"/>
    <x v="0"/>
    <m/>
    <n v="6.9"/>
  </r>
  <r>
    <s v="Obvious Child "/>
    <s v="Gillian Robespierre"/>
    <n v="84"/>
    <n v="3122616"/>
    <s v="Comedy|Drama"/>
    <x v="0"/>
    <m/>
    <n v="6.8"/>
  </r>
  <r>
    <s v="Frozen River "/>
    <s v="Courtney Hunt"/>
    <n v="97"/>
    <n v="2508841"/>
    <s v="Crime|Drama"/>
    <x v="0"/>
    <n v="1000000"/>
    <n v="7.2"/>
  </r>
  <r>
    <s v="20 Feet from Stardom "/>
    <s v="Morgan Neville"/>
    <n v="91"/>
    <n v="4946250"/>
    <s v="Documentary|Music"/>
    <x v="0"/>
    <n v="1000000"/>
    <n v="7.4"/>
  </r>
  <r>
    <s v="Two Girls and a Guy "/>
    <s v="James Toback"/>
    <n v="84"/>
    <n v="1950218"/>
    <s v="Comedy|Drama"/>
    <x v="0"/>
    <n v="1000000"/>
    <n v="5.6"/>
  </r>
  <r>
    <s v="Walking and Talking "/>
    <s v="Nicole Holofcener"/>
    <n v="86"/>
    <n v="1277257"/>
    <s v="Comedy|Drama|Romance"/>
    <x v="0"/>
    <n v="1000000"/>
    <n v="6.8"/>
  </r>
  <r>
    <s v="Who Killed the Electric Car? "/>
    <s v="Chris Paine"/>
    <n v="92"/>
    <n v="1677838"/>
    <s v="Documentary"/>
    <x v="0"/>
    <n v="1000000"/>
    <n v="7.7"/>
  </r>
  <r>
    <s v="The Broken Hearts Club: A Romantic Comedy "/>
    <s v="Greg Berlanti"/>
    <n v="94"/>
    <n v="1744858"/>
    <s v="Comedy|Drama|Romance|Sport"/>
    <x v="0"/>
    <n v="1000000"/>
    <n v="7"/>
  </r>
  <r>
    <s v="Bubba Ho-Tep "/>
    <s v="Don Coscarelli"/>
    <n v="92"/>
    <m/>
    <s v="Comedy|Fantasy|Mystery"/>
    <x v="0"/>
    <n v="1000000"/>
    <n v="7.2"/>
  </r>
  <r>
    <s v="Goosebumps "/>
    <s v="Rob Letterman"/>
    <n v="103"/>
    <n v="80021740"/>
    <s v="Adventure|Comedy|Family|Fantasy|Horror"/>
    <x v="0"/>
    <n v="58000000"/>
    <n v="6.4"/>
  </r>
  <r>
    <s v="Slam "/>
    <s v="Marc Levin"/>
    <n v="100"/>
    <n v="982214"/>
    <s v="Drama"/>
    <x v="0"/>
    <n v="1000000"/>
    <n v="7.2"/>
  </r>
  <r>
    <s v="Brigham City "/>
    <s v="Richard Dutcher"/>
    <n v="119"/>
    <n v="798341"/>
    <s v="Crime|Drama|Mystery"/>
    <x v="0"/>
    <n v="1000000"/>
    <n v="7.2"/>
  </r>
  <r>
    <s v="Fiza "/>
    <s v="Khalid Mohamed"/>
    <n v="167"/>
    <n v="610991"/>
    <s v="Drama|Romance"/>
    <x v="8"/>
    <n v="1000000"/>
    <n v="6.2"/>
  </r>
  <r>
    <s v="Orgazmo "/>
    <s v="Trey Parker"/>
    <n v="92"/>
    <n v="582024"/>
    <s v="Comedy|Sci-Fi"/>
    <x v="0"/>
    <n v="1000000"/>
    <n v="6.2"/>
  </r>
  <r>
    <s v="All the Real Girls "/>
    <s v="David Gordon Green"/>
    <n v="108"/>
    <n v="548712"/>
    <s v="Drama|Romance"/>
    <x v="0"/>
    <n v="2500000"/>
    <n v="6.9"/>
  </r>
  <r>
    <s v="Dream with the Fishes "/>
    <s v="Finn Taylor"/>
    <n v="97"/>
    <n v="464655"/>
    <s v="Comedy|Drama"/>
    <x v="0"/>
    <n v="1000000"/>
    <n v="7"/>
  </r>
  <r>
    <s v="Blue Car "/>
    <s v="Karen Moncrieff"/>
    <n v="88"/>
    <n v="464126"/>
    <s v="Drama"/>
    <x v="0"/>
    <n v="1000000"/>
    <n v="6.7"/>
  </r>
  <r>
    <s v="Luminarias "/>
    <s v="José Luis Valenzuela"/>
    <n v="100"/>
    <n v="428535"/>
    <s v="Comedy|Romance"/>
    <x v="0"/>
    <n v="1000000"/>
    <n v="3.6"/>
  </r>
  <r>
    <s v="Palo Alto "/>
    <s v="Gia Coppola"/>
    <n v="100"/>
    <n v="750100"/>
    <s v="Drama"/>
    <x v="0"/>
    <m/>
    <n v="6.3"/>
  </r>
  <r>
    <s v="Ajami "/>
    <s v="Scandar Copti"/>
    <n v="124"/>
    <n v="621240"/>
    <s v="Crime|Drama"/>
    <x v="32"/>
    <m/>
    <n v="7.4"/>
  </r>
  <r>
    <s v="Wristcutters: A Love Story "/>
    <s v="Goran Dukic"/>
    <n v="88"/>
    <n v="104077"/>
    <s v="Comedy|Drama|Fantasy|Romance"/>
    <x v="0"/>
    <n v="1000000"/>
    <n v="7.4"/>
  </r>
  <r>
    <s v="I Origins "/>
    <s v="Mike Cahill"/>
    <n v="106"/>
    <n v="334658"/>
    <s v="Drama|Romance|Sci-Fi"/>
    <x v="0"/>
    <m/>
    <n v="7.3"/>
  </r>
  <r>
    <s v="The Battle of Shaker Heights "/>
    <s v="Efram Potelle"/>
    <n v="79"/>
    <n v="279282"/>
    <s v="Comedy|Drama|Romance"/>
    <x v="0"/>
    <n v="1000000"/>
    <n v="6.1"/>
  </r>
  <r>
    <s v="The Lovely Bones "/>
    <s v="Peter Jackson"/>
    <n v="135"/>
    <n v="43982842"/>
    <s v="Drama|Fantasy|Thriller"/>
    <x v="0"/>
    <n v="65000000"/>
    <n v="6.7"/>
  </r>
  <r>
    <s v="The Act of Killing "/>
    <s v="Joshua Oppenheimer"/>
    <n v="96"/>
    <n v="484221"/>
    <s v="Biography|Crime|Documentary|History"/>
    <x v="41"/>
    <n v="1000000"/>
    <n v="8.1999999999999993"/>
  </r>
  <r>
    <s v="Taxi to the Dark Side "/>
    <s v="Alex Gibney"/>
    <n v="53"/>
    <n v="274661"/>
    <s v="Crime|Documentary|War"/>
    <x v="0"/>
    <n v="1000000"/>
    <n v="7.7"/>
  </r>
  <r>
    <s v="Once in a Lifetime: The Extraordinary Story of the New York Cosmos "/>
    <s v="Paul Crowder"/>
    <n v="97"/>
    <n v="144431"/>
    <s v="Documentary|Sport"/>
    <x v="0"/>
    <n v="1000000"/>
    <n v="7.3"/>
  </r>
  <r>
    <s v="Guiana 1838 "/>
    <s v="Rohit Jagessar"/>
    <n v="120"/>
    <n v="227241"/>
    <s v="Drama"/>
    <x v="0"/>
    <m/>
    <n v="7.4"/>
  </r>
  <r>
    <s v="Lisa Picard Is Famous "/>
    <s v="Griffin Dunne"/>
    <n v="90"/>
    <n v="112521"/>
    <s v="Comedy|Drama"/>
    <x v="0"/>
    <m/>
    <n v="5.7"/>
  </r>
  <r>
    <s v="Antarctica: A Year on Ice "/>
    <s v="Anthony Powell"/>
    <n v="91"/>
    <n v="287761"/>
    <s v="Adventure|Biography|Documentary|Drama"/>
    <x v="0"/>
    <n v="1000000"/>
    <n v="7.6"/>
  </r>
  <r>
    <s v="A Lego Brickumentary "/>
    <s v="Kief Davidson"/>
    <n v="93"/>
    <n v="100240"/>
    <s v="Documentary"/>
    <x v="0"/>
    <n v="1000000"/>
    <n v="6.8"/>
  </r>
  <r>
    <s v="Hardflip "/>
    <s v="Johnny Remo"/>
    <n v="112"/>
    <n v="96734"/>
    <s v="Action|Drama"/>
    <x v="0"/>
    <n v="1000000"/>
    <n v="5.6"/>
  </r>
  <r>
    <s v="Chocolate: Deep Dark Secrets "/>
    <s v="Vivek Agnihotri"/>
    <n v="160"/>
    <n v="49000"/>
    <s v="Thriller"/>
    <x v="8"/>
    <n v="1500000"/>
    <n v="4.8"/>
  </r>
  <r>
    <s v="The House of the Devil "/>
    <s v="Ti West"/>
    <n v="95"/>
    <n v="100659"/>
    <s v="Horror"/>
    <x v="0"/>
    <n v="900000"/>
    <n v="6.4"/>
  </r>
  <r>
    <s v="The Perfect Host "/>
    <s v="Nick Tomnay"/>
    <n v="93"/>
    <n v="48430"/>
    <s v="Comedy|Crime|Thriller"/>
    <x v="0"/>
    <n v="500000"/>
    <n v="6.8"/>
  </r>
  <r>
    <s v="Safe Men "/>
    <s v="John Hamburg"/>
    <n v="88"/>
    <n v="21210"/>
    <s v="Comedy|Crime"/>
    <x v="0"/>
    <n v="1000000"/>
    <n v="6.1"/>
  </r>
  <r>
    <s v="Speedway Junky "/>
    <s v="Nickolas Perry"/>
    <n v="105"/>
    <m/>
    <s v="Crime|Drama|Romance"/>
    <x v="0"/>
    <n v="1000000"/>
    <n v="5.2"/>
  </r>
  <r>
    <s v="The Last Big Thing "/>
    <s v="Dan Zukovic"/>
    <n v="98"/>
    <n v="22434"/>
    <s v="Comedy|Drama"/>
    <x v="0"/>
    <m/>
    <n v="6.9"/>
  </r>
  <r>
    <s v="The Specials "/>
    <s v="Craig Mazin"/>
    <n v="82"/>
    <n v="12996"/>
    <s v="Action|Comedy|Fantasy|Sci-Fi"/>
    <x v="0"/>
    <n v="1000000"/>
    <n v="6"/>
  </r>
  <r>
    <s v="16 to Life "/>
    <s v="Becky Smith"/>
    <n v="89"/>
    <m/>
    <s v="Comedy|Romance"/>
    <x v="0"/>
    <n v="1000000"/>
    <n v="6.3"/>
  </r>
  <r>
    <s v="Alone with Her "/>
    <s v="Eric Nicholas"/>
    <n v="78"/>
    <n v="10018"/>
    <s v="Crime|Drama|Thriller"/>
    <x v="0"/>
    <n v="1000000"/>
    <n v="6.1"/>
  </r>
  <r>
    <s v="Creative Control "/>
    <s v="Benjamin Dickinson"/>
    <n v="97"/>
    <n v="62480"/>
    <s v="Drama|Sci-Fi"/>
    <x v="0"/>
    <n v="1000000"/>
    <n v="5.5"/>
  </r>
  <r>
    <s v="Special "/>
    <s v="Hal Haberman"/>
    <n v="81"/>
    <n v="6387"/>
    <s v="Comedy|Drama|Sci-Fi"/>
    <x v="0"/>
    <n v="1000000"/>
    <n v="6.9"/>
  </r>
  <r>
    <s v="Sparkler "/>
    <s v="Darren Stein"/>
    <n v="90"/>
    <n v="5494"/>
    <s v="Comedy|Drama"/>
    <x v="0"/>
    <m/>
    <n v="5.6"/>
  </r>
  <r>
    <s v="The Helix... Loaded "/>
    <s v="A. Raven Cruz"/>
    <n v="97"/>
    <m/>
    <s v="Action|Adventure|Comedy|Fantasy|Sci-Fi"/>
    <x v="0"/>
    <n v="1000000"/>
    <n v="1.9"/>
  </r>
  <r>
    <s v="In Her Line of Fire "/>
    <s v="Brian Trenchard-Smith"/>
    <n v="88"/>
    <n v="721"/>
    <s v="Action|Drama"/>
    <x v="0"/>
    <n v="1000000"/>
    <n v="4.0999999999999996"/>
  </r>
  <r>
    <s v="The Jimmy Show "/>
    <s v="Frank Whaley"/>
    <n v="96"/>
    <n v="703"/>
    <s v="Comedy|Drama"/>
    <x v="0"/>
    <n v="1500000"/>
    <n v="5.4"/>
  </r>
  <r>
    <s v="Heli "/>
    <s v="Amat Escalante"/>
    <n v="105"/>
    <m/>
    <s v="Crime|Drama|Romance"/>
    <x v="6"/>
    <n v="1000000"/>
    <n v="6.8"/>
  </r>
  <r>
    <s v="Karachi se Lahore "/>
    <s v="Wajahat Rauf"/>
    <m/>
    <m/>
    <s v="Comedy|Family"/>
    <x v="42"/>
    <n v="1000000"/>
    <n v="7"/>
  </r>
  <r>
    <s v="Loving Annabelle "/>
    <s v="Katherine Brooks"/>
    <n v="76"/>
    <m/>
    <s v="Drama|Romance"/>
    <x v="0"/>
    <n v="1000000"/>
    <n v="6.7"/>
  </r>
  <r>
    <s v="Hits "/>
    <s v="David Cross"/>
    <n v="96"/>
    <m/>
    <s v="Comedy|Drama"/>
    <x v="0"/>
    <n v="1000000"/>
    <n v="5.8"/>
  </r>
  <r>
    <s v="Jimmy and Judy "/>
    <s v="Randall Rubin"/>
    <n v="99"/>
    <m/>
    <s v="Crime|Drama|Thriller"/>
    <x v="0"/>
    <n v="1000000"/>
    <n v="6.2"/>
  </r>
  <r>
    <s v="Frat Party "/>
    <s v="Robert Bennett"/>
    <n v="90"/>
    <m/>
    <s v="Comedy"/>
    <x v="0"/>
    <n v="1000000"/>
    <n v="2.8"/>
  </r>
  <r>
    <s v="The Party's Over "/>
    <s v="Guy Hamilton"/>
    <n v="94"/>
    <m/>
    <s v="Drama"/>
    <x v="0"/>
    <m/>
    <n v="7.3"/>
  </r>
  <r>
    <s v="Proud "/>
    <s v="Mary Pat Kelly"/>
    <n v="87"/>
    <m/>
    <s v="Drama"/>
    <x v="0"/>
    <n v="1000000"/>
    <n v="5.8"/>
  </r>
  <r>
    <s v="The Poker House "/>
    <s v="Lori Petty"/>
    <n v="93"/>
    <m/>
    <s v="Drama"/>
    <x v="0"/>
    <m/>
    <n v="6.5"/>
  </r>
  <r>
    <s v="Childless "/>
    <s v="Charlie Levi"/>
    <n v="90"/>
    <m/>
    <s v="Drama"/>
    <x v="0"/>
    <n v="1000000"/>
    <n v="6.1"/>
  </r>
  <r>
    <s v="ZMD: Zombies of Mass Destruction "/>
    <s v="Kevin Hamedani"/>
    <n v="89"/>
    <m/>
    <s v="Comedy|Horror|Sci-Fi"/>
    <x v="0"/>
    <n v="500000"/>
    <n v="5.0999999999999996"/>
  </r>
  <r>
    <s v="Snow White: A Deadly Summer "/>
    <s v="David DeCoteau"/>
    <n v="83"/>
    <m/>
    <s v="Horror"/>
    <x v="0"/>
    <n v="1000000"/>
    <n v="2.2000000000000002"/>
  </r>
  <r>
    <s v="Hidden Away "/>
    <s v="Mikel Rueda"/>
    <n v="96"/>
    <m/>
    <s v="Drama|Romance"/>
    <x v="6"/>
    <m/>
    <n v="7.2"/>
  </r>
  <r>
    <s v="My Last Day Without You "/>
    <s v="Stefan C. Schaefer"/>
    <n v="90"/>
    <m/>
    <s v="Comedy|Drama|Romance"/>
    <x v="0"/>
    <n v="1000000"/>
    <n v="5.7"/>
  </r>
  <r>
    <s v="Steppin: The Movie "/>
    <s v="Michael Taliferro"/>
    <n v="138"/>
    <m/>
    <s v="Comedy|Music"/>
    <x v="0"/>
    <n v="1000000"/>
    <n v="3.4"/>
  </r>
  <r>
    <s v="Doc Holliday's Revenge "/>
    <s v="David DeCoteau"/>
    <n v="84"/>
    <m/>
    <s v="Western"/>
    <x v="0"/>
    <n v="1000000"/>
    <n v="3.8"/>
  </r>
  <r>
    <s v="Black Rock "/>
    <s v="Katie Aselton"/>
    <n v="83"/>
    <m/>
    <s v="Horror|Thriller"/>
    <x v="0"/>
    <m/>
    <n v="4.7"/>
  </r>
  <r>
    <s v="Truth or Die "/>
    <s v="Robert Heath"/>
    <n v="96"/>
    <m/>
    <s v="Horror|Mystery"/>
    <x v="0"/>
    <n v="1000000"/>
    <n v="5.6"/>
  </r>
  <r>
    <s v="The Pet "/>
    <s v="D. Stevens"/>
    <n v="94"/>
    <m/>
    <s v="Drama|Thriller"/>
    <x v="0"/>
    <n v="1000000"/>
    <n v="3.9"/>
  </r>
  <r>
    <s v="Bang Bang Baby "/>
    <s v="Jeffrey St. Jules"/>
    <n v="90"/>
    <m/>
    <s v="Drama|Musical|Sci-Fi"/>
    <x v="0"/>
    <n v="1000000"/>
    <n v="5.4"/>
  </r>
  <r>
    <s v="Fear Clinic "/>
    <s v="Robert Hall"/>
    <n v="95"/>
    <m/>
    <s v="Horror"/>
    <x v="0"/>
    <n v="1000000"/>
    <n v="5.2"/>
  </r>
  <r>
    <s v="Zombie Hunter "/>
    <s v="K. King"/>
    <n v="93"/>
    <m/>
    <s v="Action|Comedy|Horror"/>
    <x v="0"/>
    <n v="1000000"/>
    <n v="3.5"/>
  </r>
  <r>
    <s v="A Fine Step "/>
    <s v="Jonathan Meyers"/>
    <n v="111"/>
    <m/>
    <s v="Drama"/>
    <x v="1"/>
    <n v="1000000"/>
    <n v="5.3"/>
  </r>
  <r>
    <s v="Charly "/>
    <s v="Ralph Nelson"/>
    <n v="103"/>
    <m/>
    <s v="Drama|Romance|Sci-Fi"/>
    <x v="0"/>
    <m/>
    <n v="7.1"/>
  </r>
  <r>
    <s v="Banshee Chapter "/>
    <s v="Blair Erickson"/>
    <n v="87"/>
    <m/>
    <s v="Horror|Thriller"/>
    <x v="0"/>
    <n v="950000"/>
    <n v="5.5"/>
  </r>
  <r>
    <s v="Jesse             "/>
    <m/>
    <n v="30"/>
    <m/>
    <s v="Comedy"/>
    <x v="0"/>
    <m/>
    <n v="5.9"/>
  </r>
  <r>
    <s v="Ask Me Anything "/>
    <s v="Allison Burnett"/>
    <n v="100"/>
    <m/>
    <s v="Drama"/>
    <x v="0"/>
    <n v="950000"/>
    <n v="6"/>
  </r>
  <r>
    <s v="And Then Came Love "/>
    <s v="Richard Schenkman"/>
    <n v="90"/>
    <m/>
    <s v="Comedy|Romance"/>
    <x v="0"/>
    <n v="989000"/>
    <n v="4.8"/>
  </r>
  <r>
    <s v="Food Chains "/>
    <s v="Sanjay Rawal"/>
    <n v="83"/>
    <m/>
    <s v="Documentary|News"/>
    <x v="0"/>
    <n v="913000"/>
    <n v="7.1"/>
  </r>
  <r>
    <s v="On the Waterfront "/>
    <s v="Elia Kazan"/>
    <n v="108"/>
    <n v="9600000"/>
    <s v="Crime|Drama|Romance"/>
    <x v="0"/>
    <n v="910000"/>
    <n v="8.1999999999999993"/>
  </r>
  <r>
    <s v="L!fe Happens "/>
    <s v="Kat Coiro"/>
    <n v="100"/>
    <n v="20186"/>
    <s v="Comedy"/>
    <x v="0"/>
    <n v="930000"/>
    <n v="5.7"/>
  </r>
  <r>
    <s v="4 Months, 3 Weeks and 2 Days "/>
    <s v="Cristian Mungiu"/>
    <n v="113"/>
    <n v="1185783"/>
    <s v="Drama"/>
    <x v="43"/>
    <n v="590000"/>
    <n v="7.9"/>
  </r>
  <r>
    <s v="The Horror Network Vol. 1 "/>
    <s v="Brian Dorton"/>
    <n v="97"/>
    <m/>
    <s v="Horror"/>
    <x v="0"/>
    <n v="3000000"/>
    <n v="7.3"/>
  </r>
  <r>
    <s v="Hard Candy "/>
    <s v="David Slade"/>
    <n v="104"/>
    <n v="1007962"/>
    <s v="Crime|Drama|Thriller"/>
    <x v="0"/>
    <n v="950000"/>
    <n v="7.1"/>
  </r>
  <r>
    <s v="The Quiet "/>
    <s v="Jamie Babbit"/>
    <n v="91"/>
    <n v="381186"/>
    <s v="Drama|Thriller"/>
    <x v="0"/>
    <n v="900000"/>
    <n v="6.4"/>
  </r>
  <r>
    <s v="Circumstance "/>
    <s v="Maryam Keshavarz"/>
    <n v="107"/>
    <n v="439958"/>
    <s v="Drama"/>
    <x v="44"/>
    <m/>
    <n v="5.9"/>
  </r>
  <r>
    <s v="Fruitvale Station "/>
    <s v="Ryan Coogler"/>
    <n v="85"/>
    <n v="16097842"/>
    <s v="Biography|Drama|Romance"/>
    <x v="0"/>
    <n v="900000"/>
    <n v="7.5"/>
  </r>
  <r>
    <s v="The Brass Teapot "/>
    <s v="Ramaa Mosley"/>
    <n v="101"/>
    <n v="6643"/>
    <s v="Comedy|Fantasy|Thriller"/>
    <x v="0"/>
    <n v="900000"/>
    <n v="6.4"/>
  </r>
  <r>
    <s v="Bambi "/>
    <s v="James Algar"/>
    <n v="70"/>
    <n v="102797150"/>
    <s v="Animation|Drama|Family"/>
    <x v="0"/>
    <m/>
    <n v="7.4"/>
  </r>
  <r>
    <s v="The Hammer "/>
    <s v="Charles Herman-Wurmfeld"/>
    <n v="88"/>
    <n v="442638"/>
    <s v="Comedy|Romance|Sport"/>
    <x v="0"/>
    <n v="850000"/>
    <n v="7.3"/>
  </r>
  <r>
    <s v="Snitch "/>
    <s v="Ric Roman Waugh"/>
    <n v="112"/>
    <n v="42919096"/>
    <s v="Action|Drama|Thriller"/>
    <x v="0"/>
    <n v="15000000"/>
    <n v="6.5"/>
  </r>
  <r>
    <s v="Latter Days "/>
    <s v="C. Jay Cox"/>
    <n v="107"/>
    <n v="819939"/>
    <s v="Comedy|Drama|Romance"/>
    <x v="0"/>
    <n v="850000"/>
    <n v="7.2"/>
  </r>
  <r>
    <s v="Elza "/>
    <s v="Mariette Monpierre"/>
    <n v="78"/>
    <m/>
    <s v="Drama"/>
    <x v="3"/>
    <n v="900000"/>
    <n v="6.7"/>
  </r>
  <r>
    <s v="1982 "/>
    <s v="Tommy Oliver"/>
    <n v="90"/>
    <m/>
    <s v="Drama"/>
    <x v="0"/>
    <n v="1000000"/>
    <n v="7.1"/>
  </r>
  <r>
    <s v="For a Good Time, Call... "/>
    <s v="Jamie Travis"/>
    <n v="88"/>
    <n v="1243961"/>
    <s v="Comedy"/>
    <x v="0"/>
    <n v="850000"/>
    <n v="6"/>
  </r>
  <r>
    <s v="Celeste &amp; Jesse Forever "/>
    <s v="Lee Toland Krieger"/>
    <n v="92"/>
    <n v="3094687"/>
    <s v="Comedy|Drama|Romance"/>
    <x v="0"/>
    <m/>
    <n v="6.7"/>
  </r>
  <r>
    <s v="Time Changer "/>
    <s v="Rich Christiano"/>
    <n v="95"/>
    <n v="15278"/>
    <s v="Drama|Fantasy|Sci-Fi"/>
    <x v="0"/>
    <n v="825000"/>
    <n v="5.6"/>
  </r>
  <r>
    <s v="London to Brighton "/>
    <s v="Paul Andrew Williams"/>
    <n v="85"/>
    <m/>
    <s v="Crime|Drama|Thriller"/>
    <x v="0"/>
    <n v="500000"/>
    <n v="7"/>
  </r>
  <r>
    <s v="American Hero "/>
    <s v="Nick Love"/>
    <n v="86"/>
    <m/>
    <s v="Action|Comedy|Drama|Sci-Fi"/>
    <x v="0"/>
    <n v="990000"/>
    <n v="4.9000000000000004"/>
  </r>
  <r>
    <s v="Windsor Drive "/>
    <s v="Natalie Bible'"/>
    <n v="90"/>
    <m/>
    <s v="Mystery|Thriller"/>
    <x v="0"/>
    <n v="100000"/>
    <n v="3.2"/>
  </r>
  <r>
    <s v="A Separation "/>
    <s v="Asghar Farhadi"/>
    <n v="123"/>
    <n v="7098492"/>
    <s v="Drama|Mystery"/>
    <x v="44"/>
    <n v="500000"/>
    <n v="8.4"/>
  </r>
  <r>
    <s v="Crying with Laughter "/>
    <s v="Justin Molotnikov"/>
    <n v="93"/>
    <m/>
    <s v="Thriller"/>
    <x v="0"/>
    <m/>
    <n v="6.9"/>
  </r>
  <r>
    <s v="Welcome to the Dollhouse "/>
    <s v="Todd Solondz"/>
    <n v="88"/>
    <n v="4771000"/>
    <s v="Comedy|Drama"/>
    <x v="0"/>
    <n v="800000"/>
    <n v="7.5"/>
  </r>
  <r>
    <s v="Ruby in Paradise "/>
    <s v="Victor Nunez"/>
    <n v="114"/>
    <n v="1001437"/>
    <s v="Drama|Romance"/>
    <x v="0"/>
    <n v="800000"/>
    <n v="7.2"/>
  </r>
  <r>
    <s v="Raising Victor Vargas "/>
    <s v="Peter Sollett"/>
    <n v="88"/>
    <n v="2073984"/>
    <s v="Drama|Romance"/>
    <x v="0"/>
    <n v="800000"/>
    <n v="7.2"/>
  </r>
  <r>
    <s v="Pandora's Box "/>
    <s v="Georg Wilhelm Pabst"/>
    <n v="110"/>
    <n v="9950"/>
    <s v="Crime|Drama|Romance"/>
    <x v="15"/>
    <m/>
    <n v="8"/>
  </r>
  <r>
    <s v="Harrison Montgomery "/>
    <s v="Daniel Davila"/>
    <n v="95"/>
    <m/>
    <s v="Drama"/>
    <x v="0"/>
    <n v="850000"/>
    <n v="7.4"/>
  </r>
  <r>
    <s v="Live-In Maid "/>
    <s v="Jorge Gaggero"/>
    <n v="83"/>
    <m/>
    <s v="Drama"/>
    <x v="6"/>
    <n v="800000"/>
    <n v="7.2"/>
  </r>
  <r>
    <s v="Deterrence "/>
    <s v="Rod Lurie"/>
    <n v="104"/>
    <n v="144583"/>
    <s v="Drama|Thriller"/>
    <x v="0"/>
    <n v="800000"/>
    <n v="6.5"/>
  </r>
  <r>
    <s v="The Mudge Boy "/>
    <s v="Michael Burke"/>
    <n v="94"/>
    <m/>
    <s v="Crime|Drama|Romance"/>
    <x v="0"/>
    <n v="800000"/>
    <n v="7.2"/>
  </r>
  <r>
    <s v="The Young Unknowns "/>
    <s v="Catherine Jelski"/>
    <n v="87"/>
    <n v="58163"/>
    <s v="Drama"/>
    <x v="0"/>
    <m/>
    <n v="4.2"/>
  </r>
  <r>
    <s v="Not Cool "/>
    <s v="Shane Dawson"/>
    <n v="93"/>
    <n v="35688"/>
    <s v="Comedy"/>
    <x v="0"/>
    <n v="600000"/>
    <n v="5.0999999999999996"/>
  </r>
  <r>
    <s v="Dead Snow "/>
    <s v="Tommy Wirkola"/>
    <n v="91"/>
    <n v="41709"/>
    <s v="Comedy|Horror"/>
    <x v="33"/>
    <n v="800000"/>
    <n v="6.4"/>
  </r>
  <r>
    <s v="Saints and Soldiers "/>
    <s v="Ryan Little"/>
    <n v="90"/>
    <n v="1310270"/>
    <s v="Action|Adventure|Drama|War"/>
    <x v="0"/>
    <n v="780000"/>
    <n v="6.8"/>
  </r>
  <r>
    <s v="Vessel "/>
    <s v="Clark Baker"/>
    <n v="14"/>
    <m/>
    <s v="Horror|Sci-Fi|Short|Thriller"/>
    <x v="0"/>
    <m/>
    <n v="6.2"/>
  </r>
  <r>
    <s v="American Graffiti "/>
    <s v="George Lucas"/>
    <n v="112"/>
    <n v="115000000"/>
    <s v="Comedy|Drama|Music"/>
    <x v="0"/>
    <n v="777000"/>
    <n v="7.5"/>
  </r>
  <r>
    <s v="Iraq for Sale: The War Profiteers "/>
    <s v="Robert Greenwald"/>
    <n v="75"/>
    <m/>
    <s v="Documentary|War"/>
    <x v="0"/>
    <n v="750000"/>
    <n v="7.7"/>
  </r>
  <r>
    <s v="Aqua Teen Hunger Force Colon Movie Film for Theaters "/>
    <s v="Matt Maiellaro"/>
    <n v="86"/>
    <n v="5518918"/>
    <s v="Action|Adventure|Animation|Comedy|Fantasy|Sci-Fi"/>
    <x v="0"/>
    <n v="750000"/>
    <n v="6.9"/>
  </r>
  <r>
    <s v="Safety Not Guaranteed "/>
    <s v="Colin Trevorrow"/>
    <n v="86"/>
    <n v="4007792"/>
    <s v="Comedy|Drama|Romance"/>
    <x v="0"/>
    <n v="750000"/>
    <n v="7"/>
  </r>
  <r>
    <s v="Kevin Hart: Laugh at My Pain "/>
    <s v="Leslie Small"/>
    <n v="89"/>
    <n v="7705974"/>
    <s v="Comedy|Documentary"/>
    <x v="0"/>
    <m/>
    <n v="7.5"/>
  </r>
  <r>
    <s v="Kill List "/>
    <s v="Ben Wheatley"/>
    <n v="95"/>
    <n v="26297"/>
    <s v="Crime|Horror|Thriller"/>
    <x v="0"/>
    <n v="500000"/>
    <n v="6.3"/>
  </r>
  <r>
    <s v="The Innkeepers "/>
    <s v="Ti West"/>
    <n v="101"/>
    <n v="77501"/>
    <s v="Horror"/>
    <x v="0"/>
    <n v="750000"/>
    <n v="5.5"/>
  </r>
  <r>
    <s v="The Unborn "/>
    <s v="David S. Goyer"/>
    <n v="89"/>
    <n v="42638165"/>
    <s v="Drama|Fantasy|Horror|Mystery|Thriller"/>
    <x v="0"/>
    <n v="16000000"/>
    <n v="4.8"/>
  </r>
  <r>
    <s v="The Conformist "/>
    <s v="Bernardo Bertolucci"/>
    <n v="106"/>
    <m/>
    <s v="Drama"/>
    <x v="17"/>
    <n v="750000"/>
    <n v="8.1"/>
  </r>
  <r>
    <s v="Interview with the Assassin "/>
    <s v="Neil Burger"/>
    <n v="88"/>
    <n v="47329"/>
    <s v="Drama"/>
    <x v="0"/>
    <n v="750000"/>
    <n v="6.6"/>
  </r>
  <r>
    <s v="Donkey Punch "/>
    <s v="Oliver Blackburn"/>
    <n v="99"/>
    <n v="18378"/>
    <s v="Crime|Drama|Horror|Thriller"/>
    <x v="0"/>
    <n v="900000"/>
    <n v="5.2"/>
  </r>
  <r>
    <s v="All the Boys Love Mandy Lane "/>
    <s v="Jonathan Levine"/>
    <n v="90"/>
    <m/>
    <s v="Horror"/>
    <x v="0"/>
    <n v="750000"/>
    <n v="5.6"/>
  </r>
  <r>
    <s v="Bled "/>
    <s v="Christopher Hutson"/>
    <n v="95"/>
    <m/>
    <s v="Horror"/>
    <x v="0"/>
    <n v="750000"/>
    <n v="3.1"/>
  </r>
  <r>
    <s v="High Noon "/>
    <s v="Fred Zinnemann"/>
    <n v="85"/>
    <m/>
    <s v="Thriller|Western"/>
    <x v="0"/>
    <n v="750000"/>
    <n v="8.1"/>
  </r>
  <r>
    <s v="Hoop Dreams "/>
    <s v="Steve James"/>
    <n v="170"/>
    <n v="7830611"/>
    <s v="Documentary|Drama|Sport"/>
    <x v="0"/>
    <n v="700000"/>
    <n v="8.3000000000000007"/>
  </r>
  <r>
    <s v="Rize "/>
    <s v="David LaChapelle"/>
    <n v="86"/>
    <n v="3278611"/>
    <s v="Documentary|Music"/>
    <x v="0"/>
    <m/>
    <n v="7.1"/>
  </r>
  <r>
    <s v="Destiny "/>
    <s v="Joseph Kosinski"/>
    <m/>
    <m/>
    <s v="Action|Adventure|Fantasy|Sci-Fi"/>
    <x v="0"/>
    <m/>
    <n v="8.1"/>
  </r>
  <r>
    <s v="L.I.E. "/>
    <s v="Michael Cuesta"/>
    <n v="97"/>
    <n v="1141829"/>
    <s v="Crime|Drama"/>
    <x v="0"/>
    <n v="700000"/>
    <n v="7.2"/>
  </r>
  <r>
    <s v="The Sisterhood of Night "/>
    <s v="Caryn Waechter"/>
    <n v="104"/>
    <m/>
    <s v="Drama|Mystery|Thriller"/>
    <x v="0"/>
    <n v="1000000"/>
    <n v="6.3"/>
  </r>
  <r>
    <s v="B-Girl "/>
    <s v="Emily Dell"/>
    <n v="88"/>
    <m/>
    <s v="Drama|Music|Romance"/>
    <x v="0"/>
    <m/>
    <n v="4"/>
  </r>
  <r>
    <s v="King Kong "/>
    <s v="Peter Jackson"/>
    <n v="201"/>
    <n v="218051260"/>
    <s v="Action|Adventure|Drama|Romance"/>
    <x v="0"/>
    <n v="207000000"/>
    <n v="7.2"/>
  </r>
  <r>
    <s v="House of Wax "/>
    <s v="Jaume Collet-Serra"/>
    <n v="108"/>
    <n v="32048809"/>
    <s v="Horror"/>
    <x v="0"/>
    <n v="30000000"/>
    <n v="5.3"/>
  </r>
  <r>
    <s v="Half Nelson "/>
    <s v="Ryan Fleck"/>
    <n v="106"/>
    <n v="2694973"/>
    <s v="Drama"/>
    <x v="0"/>
    <n v="700000"/>
    <n v="7.2"/>
  </r>
  <r>
    <s v="Naturally Native "/>
    <s v="Jennifer Wynne Farmer"/>
    <n v="107"/>
    <n v="10508"/>
    <s v="Drama"/>
    <x v="0"/>
    <n v="700000"/>
    <n v="6.5"/>
  </r>
  <r>
    <s v="Hav Plenty "/>
    <s v="Christopher Scott Cherot"/>
    <n v="84"/>
    <n v="2301777"/>
    <s v="Comedy"/>
    <x v="0"/>
    <n v="650000"/>
    <n v="6.5"/>
  </r>
  <r>
    <s v="Adulterers "/>
    <s v="H.M. Coakley"/>
    <n v="91"/>
    <m/>
    <s v="Crime|Drama|Thriller"/>
    <x v="0"/>
    <n v="750000"/>
    <n v="4.9000000000000004"/>
  </r>
  <r>
    <s v="Escape from Tomorrow "/>
    <s v="Randy Moore"/>
    <n v="90"/>
    <n v="169719"/>
    <s v="Fantasy|Horror"/>
    <x v="0"/>
    <m/>
    <n v="5.2"/>
  </r>
  <r>
    <s v="Starsuckers "/>
    <s v="Chris Atkins"/>
    <n v="103"/>
    <m/>
    <s v="Documentary"/>
    <x v="0"/>
    <n v="400000"/>
    <n v="7.4"/>
  </r>
  <r>
    <s v="The Hadza: Last of the First "/>
    <s v="Bill Benenson"/>
    <n v="71"/>
    <m/>
    <s v="Documentary"/>
    <x v="0"/>
    <n v="650000"/>
    <n v="7.4"/>
  </r>
  <r>
    <s v="After "/>
    <s v="Ryan Smith"/>
    <n v="90"/>
    <m/>
    <s v="Fantasy|Horror|Mystery|Thriller"/>
    <x v="0"/>
    <n v="650000"/>
    <n v="5.4"/>
  </r>
  <r>
    <s v="Treachery "/>
    <s v="Travis Romero"/>
    <n v="67"/>
    <m/>
    <s v="Drama|Thriller"/>
    <x v="0"/>
    <n v="625000"/>
    <n v="3.9"/>
  </r>
  <r>
    <s v="Walter "/>
    <s v="Anna Mastro"/>
    <n v="94"/>
    <m/>
    <s v="Comedy|Drama"/>
    <x v="0"/>
    <n v="700000"/>
    <n v="5.3"/>
  </r>
  <r>
    <s v="Top Hat "/>
    <s v="Mark Sandrich"/>
    <n v="81"/>
    <n v="3000000"/>
    <s v="Comedy|Musical|Romance"/>
    <x v="0"/>
    <n v="609000"/>
    <n v="7.8"/>
  </r>
  <r>
    <s v="The Blair Witch Project "/>
    <s v="Daniel Myrick"/>
    <n v="81"/>
    <n v="140530114"/>
    <s v="Horror"/>
    <x v="0"/>
    <n v="60000"/>
    <n v="6.4"/>
  </r>
  <r>
    <s v="Woodstock "/>
    <s v="Michael Wadleigh"/>
    <n v="215"/>
    <n v="13300000"/>
    <s v="Documentary|History|Music"/>
    <x v="0"/>
    <n v="600000"/>
    <n v="8.1"/>
  </r>
  <r>
    <s v="The Kentucky Fried Movie "/>
    <s v="John Landis"/>
    <n v="83"/>
    <m/>
    <s v="Comedy"/>
    <x v="0"/>
    <n v="650000"/>
    <n v="6.5"/>
  </r>
  <r>
    <s v="Mercy Streets "/>
    <s v="Jon Gunn"/>
    <n v="106"/>
    <n v="171988"/>
    <s v="Action|Crime|Drama"/>
    <x v="0"/>
    <n v="600000"/>
    <n v="5.6"/>
  </r>
  <r>
    <s v="Arnolds Park "/>
    <s v="Gene Teigland"/>
    <n v="103"/>
    <n v="23616"/>
    <s v="Mystery|Thriller"/>
    <x v="0"/>
    <n v="600000"/>
    <n v="5.6"/>
  </r>
  <r>
    <s v="Broken Vessels "/>
    <s v="Scott Ziehl"/>
    <n v="90"/>
    <n v="13493"/>
    <s v="Drama"/>
    <x v="0"/>
    <n v="600000"/>
    <n v="6.6"/>
  </r>
  <r>
    <s v="Water &amp; Power "/>
    <s v="Richard Montoya"/>
    <n v="88"/>
    <n v="79043"/>
    <s v="Crime|Drama"/>
    <x v="0"/>
    <m/>
    <n v="6.3"/>
  </r>
  <r>
    <s v="They Will Have to Kill Us First "/>
    <s v="Johanna Schwartz"/>
    <n v="105"/>
    <m/>
    <s v="Documentary"/>
    <x v="3"/>
    <n v="400000"/>
    <n v="7.7"/>
  </r>
  <r>
    <s v="Crop Circles: Quest for Truth "/>
    <s v="William Gazecki"/>
    <n v="115"/>
    <m/>
    <s v="Documentary"/>
    <x v="0"/>
    <n v="750000"/>
    <n v="7"/>
  </r>
  <r>
    <s v="Light from the Darkroom "/>
    <s v="Lance McDaniel"/>
    <n v="90"/>
    <m/>
    <s v="Action|Drama|Thriller"/>
    <x v="0"/>
    <n v="600000"/>
    <n v="8"/>
  </r>
  <r>
    <s v="Irreplaceable "/>
    <s v="Thomas Lilti"/>
    <n v="102"/>
    <m/>
    <s v="Comedy|Drama"/>
    <x v="3"/>
    <m/>
    <n v="7.2"/>
  </r>
  <r>
    <s v="The Maid's Room "/>
    <s v="Michael Walker"/>
    <n v="98"/>
    <m/>
    <s v="Thriller"/>
    <x v="0"/>
    <n v="600000"/>
    <n v="4.5"/>
  </r>
  <r>
    <s v="A Hard Day's Night "/>
    <s v="Richard Lester"/>
    <n v="87"/>
    <n v="515005"/>
    <s v="Comedy|Musical"/>
    <x v="0"/>
    <n v="560000"/>
    <n v="7.7"/>
  </r>
  <r>
    <s v="The Harvest/La Cosecha "/>
    <s v="U. Roberto Romano"/>
    <n v="80"/>
    <n v="2245"/>
    <s v="Documentary"/>
    <x v="0"/>
    <n v="560000"/>
    <n v="7.2"/>
  </r>
  <r>
    <s v="Love Letters "/>
    <s v="Amy Holden Jones"/>
    <n v="88"/>
    <m/>
    <s v="Drama|Romance"/>
    <x v="0"/>
    <n v="550000"/>
    <n v="6.1"/>
  </r>
  <r>
    <s v="Julija in alfa Romeo "/>
    <s v="Blaz Zavrsnik"/>
    <n v="83"/>
    <m/>
    <s v="Comedy"/>
    <x v="45"/>
    <n v="500000"/>
    <n v="6.4"/>
  </r>
  <r>
    <s v="Fireproof "/>
    <s v="Alex Kendrick"/>
    <n v="122"/>
    <n v="33451479"/>
    <s v="Drama|Romance"/>
    <x v="0"/>
    <n v="500000"/>
    <n v="6.5"/>
  </r>
  <r>
    <s v="Faith Connections "/>
    <s v="Pan Nalin"/>
    <n v="115"/>
    <m/>
    <s v="Biography|Documentary|Drama"/>
    <x v="8"/>
    <n v="550000"/>
    <n v="7"/>
  </r>
  <r>
    <s v="Benji "/>
    <s v="Joe Camp"/>
    <n v="86"/>
    <n v="39552600"/>
    <s v="Adventure|Family|Romance"/>
    <x v="0"/>
    <n v="500000"/>
    <n v="6.1"/>
  </r>
  <r>
    <s v="Open Water "/>
    <s v="Chris Kentis"/>
    <n v="79"/>
    <n v="30500882"/>
    <s v="Adventure|Biography|Drama|Horror|Thriller"/>
    <x v="0"/>
    <n v="500000"/>
    <n v="5.7"/>
  </r>
  <r>
    <s v="High Road "/>
    <s v="Matt Walsh"/>
    <n v="87"/>
    <m/>
    <s v="Comedy"/>
    <x v="0"/>
    <m/>
    <n v="5.4"/>
  </r>
  <r>
    <s v="Kingdom of the Spiders "/>
    <s v="John 'Bud' Cardos"/>
    <n v="97"/>
    <n v="17000000"/>
    <s v="Horror|Sci-Fi"/>
    <x v="0"/>
    <n v="500000"/>
    <n v="5.9"/>
  </r>
  <r>
    <s v="Mad Hot Ballroom "/>
    <s v="Marilyn Agrelo"/>
    <n v="105"/>
    <n v="8044906"/>
    <s v="Documentary|Family|Music"/>
    <x v="0"/>
    <m/>
    <n v="7.5"/>
  </r>
  <r>
    <s v="The Station Agent "/>
    <s v="Tom McCarthy"/>
    <n v="89"/>
    <n v="5739376"/>
    <s v="Comedy|Drama"/>
    <x v="0"/>
    <n v="500000"/>
    <n v="7.7"/>
  </r>
  <r>
    <s v="To Save a Life "/>
    <s v="Brian Baugh"/>
    <n v="120"/>
    <n v="3773863"/>
    <s v="Drama"/>
    <x v="0"/>
    <n v="1000000"/>
    <n v="7.1"/>
  </r>
  <r>
    <s v="Wordplay "/>
    <s v="Patrick Creadon"/>
    <n v="94"/>
    <n v="3117666"/>
    <s v="Documentary"/>
    <x v="0"/>
    <m/>
    <n v="7.4"/>
  </r>
  <r>
    <s v="Beyond the Mat "/>
    <s v="Barry W. Blaustein"/>
    <n v="108"/>
    <n v="2047570"/>
    <s v="Biography|Documentary|Sport"/>
    <x v="0"/>
    <n v="500000"/>
    <n v="7.6"/>
  </r>
  <r>
    <s v="The Singles Ward "/>
    <s v="Kurt Hale"/>
    <n v="102"/>
    <n v="1250798"/>
    <s v="Comedy|Drama|Romance"/>
    <x v="0"/>
    <n v="500000"/>
    <n v="6.4"/>
  </r>
  <r>
    <s v="Osama "/>
    <s v="Siddiq Barmak"/>
    <n v="83"/>
    <n v="1127331"/>
    <s v="Drama"/>
    <x v="19"/>
    <n v="46000"/>
    <n v="7.4"/>
  </r>
  <r>
    <s v="Sholem Aleichem: Laughing in the Darkness "/>
    <s v="Joseph Dorman"/>
    <n v="93"/>
    <n v="906666"/>
    <s v="Documentary"/>
    <x v="0"/>
    <n v="500000"/>
    <n v="6.8"/>
  </r>
  <r>
    <s v="Groove "/>
    <s v="Greg Harrison"/>
    <n v="86"/>
    <n v="1114943"/>
    <s v="Drama|Music"/>
    <x v="0"/>
    <n v="500000"/>
    <n v="6.5"/>
  </r>
  <r>
    <s v="The R.M. "/>
    <s v="Kurt Hale"/>
    <n v="101"/>
    <n v="1111615"/>
    <s v="Comedy|Crime|Family"/>
    <x v="0"/>
    <n v="500000"/>
    <n v="6"/>
  </r>
  <r>
    <s v="Twin Falls Idaho "/>
    <s v="Michael Polish"/>
    <n v="111"/>
    <n v="985341"/>
    <s v="Drama"/>
    <x v="0"/>
    <n v="500000"/>
    <n v="7.3"/>
  </r>
  <r>
    <s v="Mean Creek "/>
    <s v="Jacob Aaron Estes"/>
    <n v="90"/>
    <n v="603943"/>
    <s v="Crime|Drama"/>
    <x v="0"/>
    <n v="500000"/>
    <n v="7.3"/>
  </r>
  <r>
    <s v="Hurricane Streets "/>
    <s v="Morgan J. Freeman"/>
    <n v="86"/>
    <n v="334041"/>
    <s v="Crime|Drama|Romance"/>
    <x v="0"/>
    <n v="500000"/>
    <n v="6.5"/>
  </r>
  <r>
    <s v="Never Again "/>
    <s v="Eric Schaeffer"/>
    <n v="98"/>
    <n v="295468"/>
    <s v="Comedy|Romance"/>
    <x v="0"/>
    <n v="500000"/>
    <n v="6"/>
  </r>
  <r>
    <s v="Civil Brand "/>
    <s v="Neema Barnette"/>
    <n v="91"/>
    <n v="243347"/>
    <s v="Crime|Drama|Thriller"/>
    <x v="0"/>
    <n v="500000"/>
    <n v="5.3"/>
  </r>
  <r>
    <s v="Lonesome Jim "/>
    <s v="Steve Buscemi"/>
    <n v="91"/>
    <n v="154077"/>
    <s v="Comedy|Drama"/>
    <x v="0"/>
    <n v="500000"/>
    <n v="6.6"/>
  </r>
  <r>
    <s v="Drinking Buddies "/>
    <s v="Joe Swanberg"/>
    <n v="90"/>
    <n v="342936"/>
    <s v="Comedy|Drama|Romance"/>
    <x v="0"/>
    <m/>
    <n v="6.1"/>
  </r>
  <r>
    <s v="Deceptive Practice: The Mysteries and Mentors of Ricky Jay "/>
    <s v="Molly Bernstein"/>
    <n v="88"/>
    <n v="151389"/>
    <s v="Documentary"/>
    <x v="0"/>
    <n v="500000"/>
    <n v="7.1"/>
  </r>
  <r>
    <s v="Seven Samurai "/>
    <s v="Akira Kurosawa"/>
    <n v="202"/>
    <n v="269061"/>
    <s v="Action|Adventure|Drama"/>
    <x v="2"/>
    <n v="2000000"/>
    <n v="8.6999999999999993"/>
  </r>
  <r>
    <s v="The Other Dream Team "/>
    <s v="Marius A. Markevicius"/>
    <n v="89"/>
    <n v="133778"/>
    <s v="Documentary|Sport"/>
    <x v="0"/>
    <n v="500000"/>
    <n v="8.4"/>
  </r>
  <r>
    <s v="Johnny Suede "/>
    <s v="Tom DiCillo"/>
    <n v="97"/>
    <m/>
    <s v="Comedy|Music|Romance"/>
    <x v="0"/>
    <n v="500000"/>
    <n v="5.8"/>
  </r>
  <r>
    <s v="Finishing the Game: The Search for a New Bruce Lee "/>
    <s v="Justin Lin"/>
    <n v="84"/>
    <n v="52850"/>
    <s v="Comedy"/>
    <x v="0"/>
    <n v="500000"/>
    <n v="6.2"/>
  </r>
  <r>
    <s v="Rubber "/>
    <s v="Quentin Dupieux"/>
    <n v="82"/>
    <n v="98017"/>
    <s v="Comedy|Fantasy|Horror"/>
    <x v="0"/>
    <n v="500000"/>
    <n v="5.8"/>
  </r>
  <r>
    <s v="Home "/>
    <s v="Tim Johnson"/>
    <n v="94"/>
    <n v="177343675"/>
    <s v="Adventure|Animation|Comedy|Family|Fantasy|Sci-Fi"/>
    <x v="0"/>
    <n v="135000000"/>
    <n v="6.7"/>
  </r>
  <r>
    <s v="Kiss the Bride "/>
    <s v="C. Jay Cox"/>
    <n v="100"/>
    <n v="31937"/>
    <s v="Comedy|Romance"/>
    <x v="0"/>
    <n v="500000"/>
    <n v="5.7"/>
  </r>
  <r>
    <s v="The Slaughter Rule "/>
    <s v="Alex Smith"/>
    <n v="112"/>
    <n v="13134"/>
    <s v="Drama|Sport"/>
    <x v="0"/>
    <n v="500000"/>
    <n v="6.1"/>
  </r>
  <r>
    <s v="Monsters "/>
    <s v="Gareth Edwards"/>
    <n v="94"/>
    <n v="237301"/>
    <s v="Drama|Sci-Fi|Thriller"/>
    <x v="0"/>
    <n v="500000"/>
    <n v="6.4"/>
  </r>
  <r>
    <s v="The Californians "/>
    <s v="Jonathan Parker"/>
    <n v="87"/>
    <m/>
    <s v="Drama"/>
    <x v="0"/>
    <m/>
    <n v="5"/>
  </r>
  <r>
    <s v="The Living Wake "/>
    <s v="Sol Tryon"/>
    <n v="91"/>
    <n v="12055"/>
    <s v="Comedy"/>
    <x v="0"/>
    <n v="500000"/>
    <n v="6.5"/>
  </r>
  <r>
    <s v="Detention of the Dead "/>
    <s v="Alex Craig Mann"/>
    <n v="87"/>
    <n v="1332"/>
    <s v="Comedy|Horror"/>
    <x v="0"/>
    <n v="500000"/>
    <n v="4.5999999999999996"/>
  </r>
  <r>
    <s v="Crazy Stone "/>
    <s v="Hao Ning"/>
    <n v="98"/>
    <m/>
    <s v="Comedy|Crime"/>
    <x v="4"/>
    <n v="3000000"/>
    <n v="7.7"/>
  </r>
  <r>
    <s v="Scott Walker: 30 Century Man "/>
    <s v="Stephen Kijak"/>
    <n v="95"/>
    <m/>
    <s v="Biography|Documentary|Music"/>
    <x v="0"/>
    <n v="500000"/>
    <n v="7.3"/>
  </r>
  <r>
    <s v="Everything Put Together "/>
    <s v="Marc Forster"/>
    <n v="87"/>
    <m/>
    <s v="Drama"/>
    <x v="0"/>
    <n v="100000"/>
    <n v="6.6"/>
  </r>
  <r>
    <s v="Good Kill "/>
    <s v="Andrew Niccol"/>
    <n v="102"/>
    <n v="316842"/>
    <s v="Drama|Thriller"/>
    <x v="0"/>
    <m/>
    <n v="6.4"/>
  </r>
  <r>
    <s v="Insomnia Manica "/>
    <s v="Daston Kalili"/>
    <n v="127"/>
    <m/>
    <s v="Thriller"/>
    <x v="0"/>
    <n v="500000"/>
    <n v="5.8"/>
  </r>
  <r>
    <s v="The Outrageous Sophie Tucker "/>
    <s v="William Gazecki"/>
    <n v="96"/>
    <m/>
    <s v="Documentary"/>
    <x v="0"/>
    <n v="500000"/>
    <n v="7.2"/>
  </r>
  <r>
    <s v="Now Is Good "/>
    <s v="Ol Parker"/>
    <n v="103"/>
    <m/>
    <s v="Drama|Romance"/>
    <x v="0"/>
    <m/>
    <n v="7.2"/>
  </r>
  <r>
    <s v="Girls Gone Dead "/>
    <s v="Michael Hoffman Jr."/>
    <n v="104"/>
    <m/>
    <s v="Comedy|Horror"/>
    <x v="0"/>
    <n v="500000"/>
    <n v="3.5"/>
  </r>
  <r>
    <s v="America Is Still the Place "/>
    <s v="Patrick Gilles"/>
    <n v="90"/>
    <m/>
    <s v="History"/>
    <x v="0"/>
    <m/>
    <n v="7.5"/>
  </r>
  <r>
    <s v="Subconscious "/>
    <s v="Georgia Hilton"/>
    <n v="122"/>
    <m/>
    <s v="Action|Mystery|Thriller"/>
    <x v="0"/>
    <m/>
    <n v="2.2000000000000002"/>
  </r>
  <r>
    <s v="Enter Nowhere "/>
    <s v="Jack Heller"/>
    <n v="90"/>
    <m/>
    <s v="Mystery|Thriller"/>
    <x v="0"/>
    <n v="500000"/>
    <n v="6.6"/>
  </r>
  <r>
    <s v="The King of Najayo "/>
    <s v="Fernando Baez Mella"/>
    <n v="101"/>
    <m/>
    <s v="Crime|Drama"/>
    <x v="6"/>
    <n v="500000"/>
    <n v="6.9"/>
  </r>
  <r>
    <s v="Fight to the Finish "/>
    <s v="Warren Sheppard"/>
    <n v="94"/>
    <m/>
    <s v="Action|Romance|Sport"/>
    <x v="0"/>
    <n v="150000"/>
    <n v="4"/>
  </r>
  <r>
    <s v="Alleluia! The Devil's Carnival "/>
    <s v="Darren Lynn Bousman"/>
    <n v="97"/>
    <m/>
    <s v="Horror|Musical"/>
    <x v="0"/>
    <n v="500000"/>
    <n v="7.4"/>
  </r>
  <r>
    <s v="The Sound and the Shadow "/>
    <s v="Justin Paul Miller"/>
    <n v="90"/>
    <m/>
    <s v="Comedy|Mystery|Thriller"/>
    <x v="0"/>
    <m/>
    <n v="8.3000000000000007"/>
  </r>
  <r>
    <s v="Rodeo Girl "/>
    <s v="Joel Paul Reisig"/>
    <n v="108"/>
    <m/>
    <s v="Family"/>
    <x v="0"/>
    <n v="500000"/>
    <n v="5.7"/>
  </r>
  <r>
    <s v="Born to Fly: Elizabeth Streb vs. Gravity "/>
    <s v="Catherine Gund"/>
    <n v="82"/>
    <n v="21199"/>
    <s v="Action|Biography|Documentary|Sport"/>
    <x v="0"/>
    <n v="500000"/>
    <n v="6.8"/>
  </r>
  <r>
    <s v="The Little Ponderosa Zoo "/>
    <s v="Luke Dye"/>
    <n v="84"/>
    <m/>
    <s v="Family"/>
    <x v="0"/>
    <n v="500000"/>
    <n v="5.2"/>
  </r>
  <r>
    <s v="Oz the Great and Powerful "/>
    <s v="Sam Raimi"/>
    <n v="130"/>
    <n v="234903076"/>
    <s v="Adventure|Family|Fantasy"/>
    <x v="0"/>
    <n v="215000000"/>
    <n v="6.4"/>
  </r>
  <r>
    <s v="The Toxic Avenger "/>
    <s v="Michael Herz"/>
    <n v="91"/>
    <m/>
    <s v="Action|Comedy|Horror|Sci-Fi"/>
    <x v="0"/>
    <n v="475000"/>
    <n v="6.2"/>
  </r>
  <r>
    <s v="Straight Out of Brooklyn "/>
    <s v="Matty Rich"/>
    <n v="91"/>
    <n v="2712293"/>
    <s v="Crime|Drama"/>
    <x v="0"/>
    <n v="450000"/>
    <n v="5.9"/>
  </r>
  <r>
    <s v="Bloody Sunday "/>
    <s v="Paul Greengrass"/>
    <n v="107"/>
    <n v="768045"/>
    <s v="Drama|History|War"/>
    <x v="0"/>
    <n v="2000000"/>
    <n v="7.7"/>
  </r>
  <r>
    <s v="Diamond Ruff "/>
    <s v="Alec Asten"/>
    <n v="82"/>
    <m/>
    <s v="Action"/>
    <x v="0"/>
    <n v="500000"/>
    <n v="4.3"/>
  </r>
  <r>
    <s v="Conversations with Other Women "/>
    <s v="Hans Canosa"/>
    <n v="84"/>
    <n v="379122"/>
    <s v="Comedy|Drama|Romance"/>
    <x v="0"/>
    <n v="450000"/>
    <n v="7.1"/>
  </r>
  <r>
    <s v="Poultrygeist: Night of the Chicken Dead "/>
    <s v="Lloyd Kaufman"/>
    <n v="103"/>
    <n v="23000"/>
    <s v="Comedy|Horror|Musical"/>
    <x v="0"/>
    <n v="500000"/>
    <n v="6.2"/>
  </r>
  <r>
    <s v="Mutual Friends "/>
    <s v="Matthew Watts"/>
    <n v="86"/>
    <m/>
    <s v="Comedy|Romance"/>
    <x v="0"/>
    <n v="450000"/>
    <n v="6.8"/>
  </r>
  <r>
    <s v="42nd Street "/>
    <s v="Lloyd Bacon"/>
    <n v="89"/>
    <n v="2300000"/>
    <s v="Comedy|Musical|Romance"/>
    <x v="0"/>
    <n v="439000"/>
    <n v="7.7"/>
  </r>
  <r>
    <s v="Rise of the Entrepreneur: The Search for a Better Way "/>
    <s v="Joe Kenemore"/>
    <n v="52"/>
    <m/>
    <s v="Documentary"/>
    <x v="0"/>
    <n v="450000"/>
    <n v="8.1999999999999993"/>
  </r>
  <r>
    <s v="Metropolitan "/>
    <s v="Whit Stillman"/>
    <n v="98"/>
    <n v="2938208"/>
    <s v="Comedy|Drama|Romance"/>
    <x v="0"/>
    <n v="225000"/>
    <n v="7.5"/>
  </r>
  <r>
    <s v="As It Is in Heaven "/>
    <s v="Kay Pollak"/>
    <n v="133"/>
    <n v="9910"/>
    <s v="Comedy|Drama|Music|Romance"/>
    <x v="23"/>
    <n v="25000000"/>
    <n v="7.6"/>
  </r>
  <r>
    <s v="Roadside "/>
    <s v="Eric England"/>
    <n v="81"/>
    <m/>
    <s v="Drama|Horror|Mystery|Thriller"/>
    <x v="0"/>
    <m/>
    <n v="4.0999999999999996"/>
  </r>
  <r>
    <s v="Napoleon Dynamite "/>
    <s v="Jared Hess"/>
    <n v="92"/>
    <n v="44540956"/>
    <s v="Comedy"/>
    <x v="0"/>
    <n v="400000"/>
    <n v="6.9"/>
  </r>
  <r>
    <s v="Blue Ruin "/>
    <s v="Jeremy Saulnier"/>
    <n v="90"/>
    <n v="258113"/>
    <s v="Crime|Drama|Thriller"/>
    <x v="0"/>
    <n v="1066167"/>
    <n v="7.1"/>
  </r>
  <r>
    <s v="Paranormal Activity "/>
    <s v="Oren Peli"/>
    <n v="84"/>
    <n v="107917283"/>
    <s v="Horror"/>
    <x v="0"/>
    <n v="15000"/>
    <n v="6.3"/>
  </r>
  <r>
    <s v="Dogtown and Z-Boys "/>
    <s v="Stacy Peralta"/>
    <n v="91"/>
    <n v="1293295"/>
    <s v="Documentary|Sport"/>
    <x v="0"/>
    <m/>
    <n v="7.7"/>
  </r>
  <r>
    <s v="Monty Python and the Holy Grail "/>
    <s v="Terry Gilliam"/>
    <n v="91"/>
    <n v="1229197"/>
    <s v="Adventure|Comedy|Fantasy"/>
    <x v="0"/>
    <n v="229575"/>
    <n v="8.3000000000000007"/>
  </r>
  <r>
    <s v="Quinceañera "/>
    <s v="Richard Glatzer"/>
    <n v="90"/>
    <n v="1689999"/>
    <s v="Drama"/>
    <x v="6"/>
    <n v="400000"/>
    <n v="7.1"/>
  </r>
  <r>
    <s v="Gory Gory Hallelujah "/>
    <s v="Sue Corcoran"/>
    <n v="96"/>
    <n v="11798"/>
    <s v="Comedy|Fantasy|Horror|Musical"/>
    <x v="0"/>
    <n v="100000"/>
    <n v="4.7"/>
  </r>
  <r>
    <s v="Heroes             "/>
    <m/>
    <n v="60"/>
    <m/>
    <s v="Drama|Fantasy|Sci-Fi|Thriller"/>
    <x v="0"/>
    <m/>
    <n v="7.7"/>
  </r>
  <r>
    <s v="Tarnation "/>
    <s v="Jonathan Caouette"/>
    <n v="88"/>
    <n v="592014"/>
    <s v="Biography|Documentary"/>
    <x v="0"/>
    <n v="218"/>
    <n v="7.2"/>
  </r>
  <r>
    <s v="I Want Your Money "/>
    <s v="Ray Griggs"/>
    <n v="92"/>
    <n v="425899"/>
    <s v="Documentary"/>
    <x v="0"/>
    <n v="400000"/>
    <n v="5.0999999999999996"/>
  </r>
  <r>
    <s v="Love in the Time of Monsters "/>
    <s v="Matt Jackson"/>
    <n v="97"/>
    <m/>
    <s v="Comedy|Horror"/>
    <x v="0"/>
    <n v="500000"/>
    <n v="5.4"/>
  </r>
  <r>
    <s v="The Beyond "/>
    <s v="Lucio Fulci"/>
    <n v="82"/>
    <n v="126387"/>
    <s v="Horror"/>
    <x v="17"/>
    <n v="400000"/>
    <n v="6.9"/>
  </r>
  <r>
    <s v="Home Movies             "/>
    <m/>
    <n v="22"/>
    <m/>
    <s v="Animation|Comedy|Drama"/>
    <x v="0"/>
    <m/>
    <n v="8.1999999999999993"/>
  </r>
  <r>
    <s v="What Happens in Vegas "/>
    <s v="Tom Vaughan"/>
    <n v="101"/>
    <n v="80276912"/>
    <s v="Comedy|Romance"/>
    <x v="0"/>
    <n v="35000000"/>
    <n v="6.1"/>
  </r>
  <r>
    <s v="The Dark Hours "/>
    <s v="Paul Fox"/>
    <n v="80"/>
    <m/>
    <s v="Horror|Thriller"/>
    <x v="0"/>
    <n v="500000"/>
    <n v="6.1"/>
  </r>
  <r>
    <s v="My Beautiful Laundrette "/>
    <s v="Stephen Frears"/>
    <n v="97"/>
    <m/>
    <s v="Comedy|Drama|Romance"/>
    <x v="0"/>
    <n v="650000"/>
    <n v="6.9"/>
  </r>
  <r>
    <s v="Fabled "/>
    <s v="Ari Kirschenbaum"/>
    <n v="84"/>
    <n v="25918"/>
    <s v="Drama|Horror|Mystery|Thriller"/>
    <x v="0"/>
    <m/>
    <n v="5.8"/>
  </r>
  <r>
    <s v="Show Me "/>
    <s v="Cassandra Nicolaou"/>
    <n v="97"/>
    <m/>
    <s v="Drama|Thriller"/>
    <x v="3"/>
    <n v="900000"/>
    <n v="6"/>
  </r>
  <r>
    <s v="Cries &amp; Whispers "/>
    <s v="Ingmar Bergman"/>
    <n v="91"/>
    <m/>
    <s v="Drama"/>
    <x v="23"/>
    <n v="400000"/>
    <n v="8.1999999999999993"/>
  </r>
  <r>
    <s v="Intolerance: Love's Struggle Throughout the Ages "/>
    <s v="D.W. Griffith"/>
    <n v="123"/>
    <m/>
    <s v="Drama|History|War"/>
    <x v="1"/>
    <n v="385907"/>
    <n v="8"/>
  </r>
  <r>
    <s v="Trekkies "/>
    <s v="Roger Nygard"/>
    <n v="86"/>
    <n v="617172"/>
    <s v="Documentary"/>
    <x v="0"/>
    <n v="375000"/>
    <n v="7"/>
  </r>
  <r>
    <s v="The Broadway Melody "/>
    <s v="Harry Beaumont"/>
    <n v="100"/>
    <n v="2808000"/>
    <s v="Musical|Romance"/>
    <x v="0"/>
    <n v="379000"/>
    <n v="6.3"/>
  </r>
  <r>
    <s v="The Evil Dead "/>
    <s v="Sam Raimi"/>
    <n v="96"/>
    <m/>
    <s v="Fantasy|Horror"/>
    <x v="0"/>
    <n v="375000"/>
    <n v="7.6"/>
  </r>
  <r>
    <s v="Maniac "/>
    <s v="Franck Khalfoun"/>
    <n v="89"/>
    <n v="12843"/>
    <s v="Horror|Thriller"/>
    <x v="0"/>
    <n v="6000000"/>
    <n v="6.1"/>
  </r>
  <r>
    <s v="Censored Voices "/>
    <s v="Mor Loushy"/>
    <n v="84"/>
    <n v="34151"/>
    <s v="Documentary|History"/>
    <x v="20"/>
    <n v="450000"/>
    <n v="7.2"/>
  </r>
  <r>
    <s v="Murderball "/>
    <s v="Henry Alex Rubin"/>
    <n v="88"/>
    <n v="1523883"/>
    <s v="Documentary|Sport"/>
    <x v="0"/>
    <n v="1750211"/>
    <n v="7.8"/>
  </r>
  <r>
    <s v="American Ninja 2: The Confrontation "/>
    <s v="Sam Firstenberg"/>
    <n v="90"/>
    <n v="4000000"/>
    <s v="Action|Drama"/>
    <x v="0"/>
    <n v="350000"/>
    <n v="4.7"/>
  </r>
  <r>
    <s v="51 Birch Street "/>
    <s v="Doug Block"/>
    <n v="90"/>
    <n v="84689"/>
    <s v="Documentary"/>
    <x v="0"/>
    <m/>
    <n v="7.5"/>
  </r>
  <r>
    <s v="Revolution             "/>
    <m/>
    <n v="43"/>
    <m/>
    <s v="Action|Adventure|Drama|Sci-Fi"/>
    <x v="0"/>
    <m/>
    <n v="6.7"/>
  </r>
  <r>
    <s v="Rotor DR1 "/>
    <s v="Chad Kapper"/>
    <n v="98"/>
    <m/>
    <s v="Family|Sci-Fi"/>
    <x v="0"/>
    <n v="350000"/>
    <n v="3.4"/>
  </r>
  <r>
    <s v="Halloween "/>
    <s v="John Carpenter"/>
    <n v="101"/>
    <n v="47000000"/>
    <s v="Horror|Thriller"/>
    <x v="0"/>
    <n v="300000"/>
    <n v="7.9"/>
  </r>
  <r>
    <s v="12 Angry Men "/>
    <s v="Sidney Lumet"/>
    <n v="96"/>
    <m/>
    <s v="Crime|Drama"/>
    <x v="0"/>
    <n v="350000"/>
    <n v="8.9"/>
  </r>
  <r>
    <s v="My Dog Tulip "/>
    <s v="Paul Fierlinger"/>
    <n v="83"/>
    <n v="246574"/>
    <s v="Animation|Drama"/>
    <x v="0"/>
    <m/>
    <n v="6.9"/>
  </r>
  <r>
    <s v="It Happened One Night "/>
    <s v="Frank Capra"/>
    <n v="65"/>
    <m/>
    <s v="Comedy|Romance"/>
    <x v="0"/>
    <n v="325000"/>
    <n v="8.1999999999999993"/>
  </r>
  <r>
    <s v="Dogtooth "/>
    <s v="Yorgos Lanthimos"/>
    <n v="94"/>
    <n v="110197"/>
    <s v="Drama|Thriller"/>
    <x v="46"/>
    <m/>
    <n v="7.3"/>
  </r>
  <r>
    <s v="Tupac: Resurrection "/>
    <s v="Lauren Lazin"/>
    <n v="112"/>
    <n v="7707563"/>
    <s v="Biography|Documentary|Music"/>
    <x v="0"/>
    <m/>
    <n v="8"/>
  </r>
  <r>
    <s v="Tumbleweeds "/>
    <s v="Gavin O'Connor"/>
    <n v="102"/>
    <n v="1281176"/>
    <s v="Comedy|Drama"/>
    <x v="0"/>
    <n v="312000"/>
    <n v="6.7"/>
  </r>
  <r>
    <s v="The Prophecy "/>
    <s v="Gregory Widen"/>
    <n v="98"/>
    <n v="16115878"/>
    <s v="Action|Fantasy|Horror|Mystery|Thriller"/>
    <x v="0"/>
    <n v="8000000"/>
    <n v="6.6"/>
  </r>
  <r>
    <s v="When the Cat's Away "/>
    <s v="Cédric Klapisch"/>
    <n v="91"/>
    <n v="1652472"/>
    <s v="Comedy|Romance"/>
    <x v="3"/>
    <n v="300000"/>
    <n v="6.9"/>
  </r>
  <r>
    <s v="Pieces of April "/>
    <s v="Peter Hedges"/>
    <n v="80"/>
    <n v="2360184"/>
    <s v="Comedy|Drama"/>
    <x v="0"/>
    <n v="300000"/>
    <n v="7.1"/>
  </r>
  <r>
    <s v="The Big Swap "/>
    <s v="Niall Johnson"/>
    <n v="114"/>
    <m/>
    <s v="Drama"/>
    <x v="0"/>
    <m/>
    <n v="5.6"/>
  </r>
  <r>
    <s v="Old Joy "/>
    <s v="Kelly Reichardt"/>
    <n v="76"/>
    <n v="255352"/>
    <s v="Drama"/>
    <x v="0"/>
    <n v="300000"/>
    <n v="6.7"/>
  </r>
  <r>
    <s v="Wendy and Lucy "/>
    <s v="Kelly Reichardt"/>
    <n v="80"/>
    <n v="856942"/>
    <s v="Drama"/>
    <x v="0"/>
    <n v="200000"/>
    <n v="7.1"/>
  </r>
  <r>
    <s v="3 Backyards "/>
    <s v="Eric Mendelsohn"/>
    <n v="88"/>
    <m/>
    <s v="Drama"/>
    <x v="0"/>
    <n v="300000"/>
    <n v="5.2"/>
  </r>
  <r>
    <s v="Pierrot le Fou "/>
    <s v="Jean-Luc Godard"/>
    <n v="110"/>
    <m/>
    <s v="Crime|Drama|Romance"/>
    <x v="3"/>
    <n v="300000"/>
    <n v="7.7"/>
  </r>
  <r>
    <s v="Sisters in Law "/>
    <s v="Florence Ayisi"/>
    <n v="104"/>
    <n v="32631"/>
    <s v="Documentary"/>
    <x v="0"/>
    <m/>
    <n v="7.5"/>
  </r>
  <r>
    <s v="Ayurveda: Art of Being "/>
    <s v="Pan Nalin"/>
    <n v="102"/>
    <n v="16892"/>
    <s v="Documentary"/>
    <x v="0"/>
    <n v="300000"/>
    <n v="7.6"/>
  </r>
  <r>
    <s v="Nothing But a Man "/>
    <s v="Michael Roemer"/>
    <n v="95"/>
    <n v="12438"/>
    <s v="Drama|Romance"/>
    <x v="0"/>
    <n v="160000"/>
    <n v="8.1"/>
  </r>
  <r>
    <s v="First Love, Last Rites "/>
    <s v="Jesse Peretz"/>
    <n v="94"/>
    <n v="40542"/>
    <s v="Drama|Romance"/>
    <x v="0"/>
    <n v="300000"/>
    <n v="5.5"/>
  </r>
  <r>
    <s v="Fighting Tommy Riley "/>
    <s v="Eddie O'Flaherty"/>
    <n v="109"/>
    <n v="5199"/>
    <s v="Drama|Sport"/>
    <x v="0"/>
    <n v="200000"/>
    <n v="6.6"/>
  </r>
  <r>
    <s v="Royal Kill "/>
    <s v="Babar Ahmed"/>
    <n v="90"/>
    <m/>
    <s v="Action|Thriller"/>
    <x v="0"/>
    <n v="350000"/>
    <n v="3.2"/>
  </r>
  <r>
    <s v="Across the Universe "/>
    <s v="Julie Taymor"/>
    <n v="133"/>
    <n v="24343673"/>
    <s v="Drama|Fantasy|Musical|Romance"/>
    <x v="0"/>
    <n v="45000000"/>
    <n v="7.4"/>
  </r>
  <r>
    <s v="The Looking Glass "/>
    <s v="John D. Hancock"/>
    <n v="110"/>
    <n v="1711"/>
    <s v="Drama|Music"/>
    <x v="0"/>
    <m/>
    <n v="6.6"/>
  </r>
  <r>
    <s v="Death Race 2000 "/>
    <s v="Paul Bartel"/>
    <n v="80"/>
    <m/>
    <s v="Action|Comedy|Sci-Fi|Sport"/>
    <x v="0"/>
    <n v="300000"/>
    <n v="6.2"/>
  </r>
  <r>
    <s v="Locker 13 "/>
    <s v="Bruce Dellis"/>
    <n v="95"/>
    <n v="2468"/>
    <s v="Thriller"/>
    <x v="0"/>
    <n v="300000"/>
    <n v="4.8"/>
  </r>
  <r>
    <s v="Midnight Cabaret "/>
    <s v="Pece Dingo"/>
    <n v="94"/>
    <m/>
    <s v="Horror"/>
    <x v="0"/>
    <m/>
    <n v="4.5"/>
  </r>
  <r>
    <s v="Anderson's Cross "/>
    <s v="Jerome Elston Scott"/>
    <n v="98"/>
    <m/>
    <s v="Comedy|Drama|Romance"/>
    <x v="0"/>
    <n v="300000"/>
    <n v="7.2"/>
  </r>
  <r>
    <s v="Bizarre "/>
    <s v="Étienne Faure"/>
    <n v="98"/>
    <m/>
    <s v="Drama|Musical|Romance"/>
    <x v="0"/>
    <n v="500000"/>
    <n v="4.3"/>
  </r>
  <r>
    <s v="Graduation Day "/>
    <s v="Herb Freed"/>
    <n v="96"/>
    <m/>
    <s v="Horror|Mystery"/>
    <x v="0"/>
    <n v="250000"/>
    <n v="4.5"/>
  </r>
  <r>
    <s v="Some Guy Who Kills People "/>
    <s v="Jack Perez"/>
    <n v="97"/>
    <m/>
    <s v="Comedy|Crime|Drama|Horror|Mystery|Thriller"/>
    <x v="0"/>
    <n v="300000"/>
    <n v="6.4"/>
  </r>
  <r>
    <s v="Compliance "/>
    <s v="Craig Zobel"/>
    <n v="90"/>
    <n v="318622"/>
    <s v="Biography|Crime|Drama|Thriller"/>
    <x v="0"/>
    <n v="270000"/>
    <n v="6.4"/>
  </r>
  <r>
    <s v="Chasing Amy "/>
    <s v="Kevin Smith"/>
    <n v="113"/>
    <n v="12006514"/>
    <s v="Comedy|Drama|Romance"/>
    <x v="0"/>
    <n v="250000"/>
    <n v="7.3"/>
  </r>
  <r>
    <s v="Lovely &amp; Amazing "/>
    <s v="Nicole Holofcener"/>
    <n v="91"/>
    <n v="4186931"/>
    <s v="Comedy|Drama|Romance"/>
    <x v="0"/>
    <n v="250000"/>
    <n v="6.9"/>
  </r>
  <r>
    <s v="Death Calls "/>
    <s v="Ken Del Conte"/>
    <n v="90"/>
    <m/>
    <s v="Action|Adventure|Mystery|Romance|Thriller"/>
    <x v="0"/>
    <n v="290000"/>
    <n v="4.3"/>
  </r>
  <r>
    <s v="Better Luck Tomorrow "/>
    <s v="Justin Lin"/>
    <n v="98"/>
    <n v="3799339"/>
    <s v="Crime|Drama|Romance"/>
    <x v="0"/>
    <n v="250000"/>
    <n v="7.2"/>
  </r>
  <r>
    <s v="The Incredibly True Adventure of Two Girls in Love "/>
    <s v="Maria Maggenti"/>
    <n v="94"/>
    <n v="1977544"/>
    <s v="Comedy|Drama|Romance"/>
    <x v="0"/>
    <n v="250000"/>
    <n v="6.5"/>
  </r>
  <r>
    <s v="Chuck &amp; Buck "/>
    <s v="Miguel Arteta"/>
    <n v="96"/>
    <n v="1050600"/>
    <s v="Comedy|Drama"/>
    <x v="0"/>
    <n v="250000"/>
    <n v="6.6"/>
  </r>
  <r>
    <s v="American Desi "/>
    <s v="Piyush Dinker Pandya"/>
    <n v="100"/>
    <n v="902835"/>
    <s v="Comedy|Drama|Romance"/>
    <x v="0"/>
    <n v="250000"/>
    <n v="6.7"/>
  </r>
  <r>
    <s v="Amidst the Devil's Wings "/>
    <s v="Daniel Columbie"/>
    <n v="90"/>
    <m/>
    <s v="Action|Crime|Drama"/>
    <x v="0"/>
    <n v="300000"/>
    <n v="4.3"/>
  </r>
  <r>
    <s v="Cube "/>
    <s v="Vincenzo Natali"/>
    <n v="90"/>
    <n v="489220"/>
    <s v="Mystery|Sci-Fi|Thriller"/>
    <x v="0"/>
    <n v="365000"/>
    <n v="7.3"/>
  </r>
  <r>
    <s v="Love and Other Catastrophes "/>
    <s v="Emma-Kate Croghan"/>
    <n v="76"/>
    <n v="212285"/>
    <s v="Comedy|Romance"/>
    <x v="0"/>
    <n v="250000"/>
    <n v="6.4"/>
  </r>
  <r>
    <s v="I Married a Strange Person! "/>
    <s v="Bill Plympton"/>
    <n v="75"/>
    <n v="203134"/>
    <s v="Animation|Comedy|Drama|Fantasy|Sci-Fi"/>
    <x v="0"/>
    <n v="250000"/>
    <n v="7"/>
  </r>
  <r>
    <s v="November "/>
    <s v="Greg Harrison"/>
    <n v="78"/>
    <n v="191309"/>
    <s v="Drama|Mystery|Thriller"/>
    <x v="0"/>
    <n v="150000"/>
    <n v="5.5"/>
  </r>
  <r>
    <s v="Like Crazy "/>
    <s v="Drake Doremus"/>
    <n v="90"/>
    <n v="3388210"/>
    <s v="Drama|Romance"/>
    <x v="0"/>
    <n v="250000"/>
    <n v="6.7"/>
  </r>
  <r>
    <s v="Teeth and Blood "/>
    <s v="Al Franklin"/>
    <n v="96"/>
    <m/>
    <s v="Horror"/>
    <x v="0"/>
    <n v="300000"/>
    <n v="4.3"/>
  </r>
  <r>
    <s v="Sugar Town "/>
    <s v="Allison Anders"/>
    <n v="92"/>
    <n v="177840"/>
    <s v="Comedy|Music"/>
    <x v="0"/>
    <n v="250000"/>
    <n v="6.1"/>
  </r>
  <r>
    <s v="The Motel "/>
    <s v="Michael Kang"/>
    <n v="75"/>
    <n v="47111"/>
    <s v="Comedy|Drama"/>
    <x v="13"/>
    <m/>
    <n v="6.8"/>
  </r>
  <r>
    <s v="The Canyons "/>
    <s v="Paul Schrader"/>
    <n v="99"/>
    <n v="49494"/>
    <s v="Drama|Thriller"/>
    <x v="0"/>
    <n v="250000"/>
    <n v="3.9"/>
  </r>
  <r>
    <s v="Happy Valley             "/>
    <m/>
    <n v="58"/>
    <m/>
    <s v="Crime|Drama"/>
    <x v="0"/>
    <m/>
    <n v="8.5"/>
  </r>
  <r>
    <s v="On the Outs "/>
    <s v="Lori Silverbush"/>
    <n v="86"/>
    <m/>
    <s v="Drama"/>
    <x v="0"/>
    <m/>
    <n v="6.9"/>
  </r>
  <r>
    <s v="Shotgun Stories "/>
    <s v="Jeff Nichols"/>
    <n v="92"/>
    <n v="45661"/>
    <s v="Drama|Thriller"/>
    <x v="0"/>
    <m/>
    <n v="7.3"/>
  </r>
  <r>
    <s v="Exam "/>
    <s v="Stuart Hazeldine"/>
    <n v="101"/>
    <m/>
    <s v="Mystery|Thriller"/>
    <x v="0"/>
    <m/>
    <n v="6.9"/>
  </r>
  <r>
    <s v="The Sticky Fingers of Time "/>
    <s v="Hilary Brougher"/>
    <n v="81"/>
    <n v="18195"/>
    <s v="Sci-Fi"/>
    <x v="0"/>
    <n v="250000"/>
    <n v="6.3"/>
  </r>
  <r>
    <s v="Sunday School Musical "/>
    <s v="Rachel Goldenberg"/>
    <n v="93"/>
    <m/>
    <s v="Drama|Musical"/>
    <x v="0"/>
    <m/>
    <n v="2.5"/>
  </r>
  <r>
    <s v="Rust "/>
    <s v="Corbin Bernsen"/>
    <n v="95"/>
    <m/>
    <s v="Drama"/>
    <x v="0"/>
    <n v="250000"/>
    <n v="5.7"/>
  </r>
  <r>
    <s v="Ink "/>
    <s v="Jamin Winans"/>
    <n v="107"/>
    <m/>
    <s v="Action|Drama|Fantasy|Sci-Fi"/>
    <x v="0"/>
    <m/>
    <n v="7"/>
  </r>
  <r>
    <s v="The Christmas Bunny "/>
    <s v="Tom Seidman"/>
    <n v="98"/>
    <m/>
    <s v="Drama|Family"/>
    <x v="0"/>
    <n v="250000"/>
    <n v="6.2"/>
  </r>
  <r>
    <s v="Jesus People "/>
    <s v="Jason Naumann"/>
    <n v="35"/>
    <m/>
    <s v="Comedy|Short"/>
    <x v="0"/>
    <m/>
    <n v="6.9"/>
  </r>
  <r>
    <s v="Butterfly "/>
    <s v="Matt Cimber"/>
    <n v="108"/>
    <m/>
    <s v="Crime|Drama"/>
    <x v="0"/>
    <m/>
    <n v="4.5"/>
  </r>
  <r>
    <s v="UnDivided "/>
    <s v="Sam Martin"/>
    <n v="66"/>
    <m/>
    <s v="Documentary"/>
    <x v="0"/>
    <n v="250000"/>
    <n v="7.8"/>
  </r>
  <r>
    <s v="The Frozen "/>
    <s v="Andrew Hyatt"/>
    <n v="95"/>
    <m/>
    <s v="Horror|Thriller"/>
    <x v="0"/>
    <n v="250000"/>
    <n v="4.4000000000000004"/>
  </r>
  <r>
    <s v="Horse Camp "/>
    <s v="Joel Paul Reisig"/>
    <n v="108"/>
    <m/>
    <s v="Family"/>
    <x v="0"/>
    <n v="250000"/>
    <n v="6.6"/>
  </r>
  <r>
    <s v="Give Me Shelter "/>
    <s v="Kristin Rizzo"/>
    <n v="90"/>
    <m/>
    <s v="Documentary"/>
    <x v="0"/>
    <n v="250000"/>
    <n v="8"/>
  </r>
  <r>
    <s v="The Big Parade "/>
    <s v="King Vidor"/>
    <n v="151"/>
    <m/>
    <s v="Drama|Romance|War"/>
    <x v="1"/>
    <n v="245000"/>
    <n v="8.3000000000000007"/>
  </r>
  <r>
    <s v="Little Big Top "/>
    <s v="Ward Roberts"/>
    <n v="83"/>
    <m/>
    <s v="Comedy"/>
    <x v="0"/>
    <n v="240000"/>
    <n v="6.5"/>
  </r>
  <r>
    <s v="Along the Roadside "/>
    <s v="Zoran Lisinac"/>
    <n v="108"/>
    <m/>
    <s v="Comedy|Music|Romance"/>
    <x v="0"/>
    <n v="250000"/>
    <n v="7.1"/>
  </r>
  <r>
    <s v="Bronson "/>
    <s v="Nicolas Winding Refn"/>
    <n v="92"/>
    <n v="104792"/>
    <s v="Action|Biography|Crime|Drama"/>
    <x v="0"/>
    <m/>
    <n v="7.1"/>
  </r>
  <r>
    <s v="Western Religion "/>
    <s v="James O'Brien"/>
    <n v="105"/>
    <m/>
    <s v="Adventure|Drama|Fantasy|Thriller|Western"/>
    <x v="0"/>
    <n v="250000"/>
    <n v="4"/>
  </r>
  <r>
    <s v="Burn "/>
    <s v="Tom Putnam"/>
    <n v="86"/>
    <n v="111300"/>
    <s v="Documentary"/>
    <x v="0"/>
    <n v="225000"/>
    <n v="7.5"/>
  </r>
  <r>
    <s v="Urbania "/>
    <s v="Jon Shear"/>
    <n v="106"/>
    <n v="1027119"/>
    <s v="Drama"/>
    <x v="0"/>
    <n v="225000"/>
    <n v="7"/>
  </r>
  <r>
    <s v="The Stewardesses "/>
    <s v="Al Silliman Jr."/>
    <n v="93"/>
    <m/>
    <s v="Comedy|Drama"/>
    <x v="0"/>
    <n v="100000"/>
    <n v="4"/>
  </r>
  <r>
    <s v="The Beast from 20,000 Fathoms "/>
    <s v="Eugène Lourié"/>
    <n v="80"/>
    <n v="5000000"/>
    <s v="Adventure|Horror|Sci-Fi"/>
    <x v="0"/>
    <n v="210000"/>
    <n v="6.7"/>
  </r>
  <r>
    <s v="20,000 Leagues Under the Sea "/>
    <s v="Richard Fleischer"/>
    <n v="127"/>
    <m/>
    <s v="Adventure|Drama|Family|Fantasy|Sci-Fi"/>
    <x v="0"/>
    <n v="5000000"/>
    <n v="7.2"/>
  </r>
  <r>
    <s v="Mad Max "/>
    <s v="George Miller"/>
    <n v="93"/>
    <m/>
    <s v="Action|Adventure|Sci-Fi|Thriller"/>
    <x v="0"/>
    <n v="200000"/>
    <n v="7"/>
  </r>
  <r>
    <s v="Swingers "/>
    <s v="Doug Liman"/>
    <n v="96"/>
    <n v="4505922"/>
    <s v="Comedy|Drama"/>
    <x v="0"/>
    <n v="200000"/>
    <n v="7.4"/>
  </r>
  <r>
    <s v="A Fistful of Dollars "/>
    <s v="Sergio Leone"/>
    <n v="99"/>
    <n v="3500000"/>
    <s v="Action|Drama|Western"/>
    <x v="17"/>
    <n v="200000"/>
    <n v="8"/>
  </r>
  <r>
    <s v="She Done Him Wrong "/>
    <s v="Lowell Sherman"/>
    <n v="66"/>
    <m/>
    <s v="Comedy|Drama|History|Musical|Romance"/>
    <x v="0"/>
    <n v="200000"/>
    <n v="6.5"/>
  </r>
  <r>
    <s v="Short Cut to Nirvana: Kumbh Mela "/>
    <s v="Maurizio Benazzo"/>
    <n v="85"/>
    <n v="381225"/>
    <s v="Documentary"/>
    <x v="0"/>
    <n v="200000"/>
    <n v="7.2"/>
  </r>
  <r>
    <s v="The Grace Card "/>
    <s v="David G. Evans"/>
    <n v="101"/>
    <n v="2428241"/>
    <s v="Drama"/>
    <x v="0"/>
    <n v="200000"/>
    <n v="6.4"/>
  </r>
  <r>
    <s v="Middle of Nowhere "/>
    <s v="Ava DuVernay"/>
    <n v="97"/>
    <n v="78030"/>
    <s v="Drama"/>
    <x v="0"/>
    <n v="200000"/>
    <n v="6.5"/>
  </r>
  <r>
    <s v="3 "/>
    <s v="Tom Tykwer"/>
    <n v="119"/>
    <n v="59774"/>
    <s v="Comedy|Drama|Romance"/>
    <x v="15"/>
    <m/>
    <n v="6.8"/>
  </r>
  <r>
    <s v="The Business of Fancydancing "/>
    <s v="Sherman Alexie"/>
    <n v="103"/>
    <n v="174682"/>
    <s v="Drama|Music"/>
    <x v="0"/>
    <n v="200000"/>
    <n v="6.9"/>
  </r>
  <r>
    <s v="Call + Response "/>
    <s v="Justin Dillon"/>
    <n v="86"/>
    <n v="215185"/>
    <s v="Documentary|History|Music"/>
    <x v="0"/>
    <n v="200000"/>
    <n v="7.5"/>
  </r>
  <r>
    <s v="Side Effects "/>
    <s v="Steven Soderbergh"/>
    <n v="106"/>
    <n v="32154410"/>
    <s v="Crime|Drama|Thriller"/>
    <x v="0"/>
    <n v="30000000"/>
    <n v="7.1"/>
  </r>
  <r>
    <s v="Malevolence "/>
    <s v="Stevan Mena"/>
    <n v="90"/>
    <m/>
    <s v="Crime|Horror|Mystery|Thriller"/>
    <x v="0"/>
    <n v="200000"/>
    <n v="5.0999999999999996"/>
  </r>
  <r>
    <s v="Shooting the Warwicks "/>
    <s v="Adam Rifkin"/>
    <n v="95"/>
    <m/>
    <s v="Comedy|Drama"/>
    <x v="0"/>
    <n v="250000"/>
    <n v="6.2"/>
  </r>
  <r>
    <s v="Super Hybrid "/>
    <s v="Eric Valette"/>
    <n v="94"/>
    <m/>
    <s v="Horror|Sci-Fi|Thriller"/>
    <x v="0"/>
    <n v="13000000"/>
    <n v="3.9"/>
  </r>
  <r>
    <s v="Baghead "/>
    <s v="Jay Duplass"/>
    <n v="84"/>
    <n v="140016"/>
    <s v="Comedy|Drama|Horror|Romance"/>
    <x v="0"/>
    <m/>
    <n v="6"/>
  </r>
  <r>
    <s v="Solitude "/>
    <s v="Livingston Oden"/>
    <n v="89"/>
    <m/>
    <s v="Comedy|Horror|Mystery|Thriller"/>
    <x v="0"/>
    <m/>
    <n v="6.8"/>
  </r>
  <r>
    <s v="The Case of the Grinning Cat "/>
    <s v="Chris Marker"/>
    <n v="59"/>
    <m/>
    <s v="Documentary"/>
    <x v="3"/>
    <n v="150000"/>
    <n v="7.4"/>
  </r>
  <r>
    <s v="Ordet "/>
    <s v="Carl Theodor Dreyer"/>
    <n v="126"/>
    <m/>
    <s v="Drama|Fantasy"/>
    <x v="31"/>
    <m/>
    <n v="8.1"/>
  </r>
  <r>
    <s v="Good Dick "/>
    <s v="Marianna Palka"/>
    <n v="86"/>
    <n v="15542"/>
    <s v="Comedy|Drama|Romance"/>
    <x v="0"/>
    <m/>
    <n v="6.5"/>
  </r>
  <r>
    <s v="The Man from Earth "/>
    <s v="Richard Schenkman"/>
    <n v="87"/>
    <m/>
    <s v="Drama|Romance|Sci-Fi"/>
    <x v="0"/>
    <n v="200000"/>
    <n v="8"/>
  </r>
  <r>
    <s v="The Trials of Darryl Hunt "/>
    <s v="Ricki Stern"/>
    <n v="106"/>
    <n v="1111"/>
    <s v="Crime|Documentary"/>
    <x v="0"/>
    <n v="200000"/>
    <n v="7.7"/>
  </r>
  <r>
    <s v="An American Girl Holiday "/>
    <s v="Nadia Tass"/>
    <n v="86"/>
    <m/>
    <s v="Drama|Family"/>
    <x v="0"/>
    <n v="200000"/>
    <n v="7.2"/>
  </r>
  <r>
    <s v="Yesterday Was a Lie "/>
    <s v="James Kerwin"/>
    <n v="89"/>
    <m/>
    <s v="Drama|Music|Mystery|Romance|Sci-Fi"/>
    <x v="0"/>
    <n v="2500000"/>
    <n v="5.4"/>
  </r>
  <r>
    <s v="Theresa Is a Mother "/>
    <s v="C. Fraser Press"/>
    <n v="105"/>
    <m/>
    <s v="Comedy|Drama|Music"/>
    <x v="0"/>
    <n v="200000"/>
    <n v="6.7"/>
  </r>
  <r>
    <s v="H. "/>
    <s v="Rania Attieh"/>
    <n v="93"/>
    <m/>
    <s v="Drama|Sci-Fi|Thriller"/>
    <x v="0"/>
    <m/>
    <n v="6.3"/>
  </r>
  <r>
    <s v="Archaeology of a Woman "/>
    <s v="Sharon Greytak"/>
    <n v="94"/>
    <m/>
    <s v="Drama"/>
    <x v="0"/>
    <n v="200000"/>
    <n v="8.1"/>
  </r>
  <r>
    <s v="Children of Heaven "/>
    <s v="Majid Majidi"/>
    <n v="89"/>
    <n v="925402"/>
    <s v="Drama|Family"/>
    <x v="44"/>
    <n v="180000"/>
    <n v="8.5"/>
  </r>
  <r>
    <s v="Weekend "/>
    <s v="Andrew Haigh"/>
    <n v="97"/>
    <n v="469947"/>
    <s v="Drama|Romance"/>
    <x v="0"/>
    <n v="120000"/>
    <n v="7.7"/>
  </r>
  <r>
    <s v="She's Gotta Have It "/>
    <s v="Spike Lee"/>
    <n v="88"/>
    <n v="7137502"/>
    <s v="Comedy|Romance"/>
    <x v="0"/>
    <n v="175000"/>
    <n v="6.5"/>
  </r>
  <r>
    <s v="Butterfly Girl "/>
    <s v="Cary Bell"/>
    <n v="78"/>
    <m/>
    <s v="Documentary"/>
    <x v="0"/>
    <n v="180000"/>
    <n v="8.6999999999999993"/>
  </r>
  <r>
    <s v="The World Is Mine "/>
    <s v="Nicolae Constantin Tanase"/>
    <n v="104"/>
    <m/>
    <s v="Drama"/>
    <x v="43"/>
    <n v="168000"/>
    <n v="6.5"/>
  </r>
  <r>
    <s v="Another Earth "/>
    <s v="Mike Cahill"/>
    <n v="92"/>
    <n v="1316074"/>
    <s v="Drama|Romance|Sci-Fi"/>
    <x v="0"/>
    <n v="100000"/>
    <n v="7"/>
  </r>
  <r>
    <s v="Sweet Sweetback's Baadasssss Song "/>
    <s v="Melvin Van Peebles"/>
    <n v="97"/>
    <n v="15180000"/>
    <s v="Crime|Drama|Thriller"/>
    <x v="0"/>
    <n v="500000"/>
    <n v="5.5"/>
  </r>
  <r>
    <s v="Perfect Cowboy "/>
    <s v="Ken Roht"/>
    <n v="109"/>
    <m/>
    <s v="Drama"/>
    <x v="0"/>
    <n v="200000"/>
    <n v="7"/>
  </r>
  <r>
    <s v="Tadpole "/>
    <s v="Gary Winick"/>
    <n v="78"/>
    <n v="2882062"/>
    <s v="Comedy|Drama|Romance"/>
    <x v="0"/>
    <n v="150000"/>
    <n v="6.3"/>
  </r>
  <r>
    <s v="Once "/>
    <s v="John Carney"/>
    <n v="85"/>
    <n v="9437933"/>
    <s v="Drama|Music|Romance"/>
    <x v="0"/>
    <n v="180000"/>
    <n v="7.9"/>
  </r>
  <r>
    <s v="The Woman Chaser "/>
    <s v="Robinson Devor"/>
    <n v="88"/>
    <n v="110720"/>
    <s v="Comedy"/>
    <x v="0"/>
    <n v="1200000"/>
    <n v="7.3"/>
  </r>
  <r>
    <s v="The Horse Boy "/>
    <s v="Michel Orion Scott"/>
    <n v="93"/>
    <n v="155984"/>
    <s v="Documentary"/>
    <x v="0"/>
    <n v="160000"/>
    <n v="7.4"/>
  </r>
  <r>
    <s v="When the Lights Went Out "/>
    <s v="Pat Holden"/>
    <n v="86"/>
    <m/>
    <s v="Horror"/>
    <x v="0"/>
    <m/>
    <n v="5.4"/>
  </r>
  <r>
    <s v="Heroes of Dirt "/>
    <s v="Eric Bugbee"/>
    <n v="98"/>
    <m/>
    <s v="Action|Drama|Sport"/>
    <x v="0"/>
    <m/>
    <n v="7.1"/>
  </r>
  <r>
    <s v="The Texas Chain Saw Massacre "/>
    <s v="Tobe Hooper"/>
    <n v="88"/>
    <n v="30859000"/>
    <s v="Horror|Thriller"/>
    <x v="0"/>
    <n v="83532"/>
    <n v="7.5"/>
  </r>
  <r>
    <s v="A Charlie Brown Christmas "/>
    <s v="Bill Melendez"/>
    <n v="25"/>
    <m/>
    <s v="Animation|Comedy|Family"/>
    <x v="0"/>
    <n v="150000"/>
    <n v="8.4"/>
  </r>
  <r>
    <s v="Antarctic Edge: 70° South "/>
    <s v="Dena Seidel"/>
    <n v="72"/>
    <n v="4914"/>
    <s v="Adventure|Documentary"/>
    <x v="0"/>
    <n v="150000"/>
    <n v="7"/>
  </r>
  <r>
    <s v="Aroused "/>
    <s v="Deborah Anderson"/>
    <n v="66"/>
    <m/>
    <s v="Documentary"/>
    <x v="0"/>
    <n v="150000"/>
    <n v="5.3"/>
  </r>
  <r>
    <s v="Top Spin "/>
    <s v="Sara Newens"/>
    <n v="80"/>
    <n v="5858"/>
    <s v="Documentary"/>
    <x v="0"/>
    <n v="150000"/>
    <n v="7.1"/>
  </r>
  <r>
    <s v="Roger &amp; Me "/>
    <s v="Michael Moore"/>
    <n v="91"/>
    <n v="6706368"/>
    <s v="Documentary"/>
    <x v="0"/>
    <n v="160000"/>
    <n v="7.5"/>
  </r>
  <r>
    <s v="An American in Hollywood "/>
    <s v="Sai Varadan"/>
    <n v="89"/>
    <m/>
    <s v="Drama"/>
    <x v="0"/>
    <n v="125000"/>
    <n v="7.2"/>
  </r>
  <r>
    <s v="Sound of My Voice "/>
    <s v="Zal Batmanglij"/>
    <n v="85"/>
    <n v="405614"/>
    <s v="Drama|Mystery|Sci-Fi|Thriller"/>
    <x v="0"/>
    <m/>
    <n v="6.7"/>
  </r>
  <r>
    <s v="The Brain That Sings "/>
    <s v="Amal Al-Agroobi"/>
    <n v="62"/>
    <m/>
    <s v="Documentary|Family"/>
    <x v="32"/>
    <n v="125000"/>
    <n v="8.1999999999999993"/>
  </r>
  <r>
    <s v="The Blood of My Brother "/>
    <s v="Andrew Berends"/>
    <n v="90"/>
    <m/>
    <s v="Documentary|War"/>
    <x v="0"/>
    <n v="120000"/>
    <n v="6.6"/>
  </r>
  <r>
    <s v="Your Sister's Sister "/>
    <s v="Lynn Shelton"/>
    <n v="90"/>
    <n v="1573712"/>
    <s v="Comedy|Drama"/>
    <x v="0"/>
    <n v="125000"/>
    <n v="6.7"/>
  </r>
  <r>
    <s v="Romantic Schemer "/>
    <s v="Valentine"/>
    <m/>
    <m/>
    <s v="Romance"/>
    <x v="0"/>
    <n v="125000"/>
    <n v="5.0999999999999996"/>
  </r>
  <r>
    <s v="A Dog's Breakfast "/>
    <s v="David Hewlett"/>
    <n v="88"/>
    <m/>
    <s v="Comedy"/>
    <x v="0"/>
    <n v="120000"/>
    <n v="7"/>
  </r>
  <r>
    <s v="Une Femme Mariée "/>
    <s v="Jean-Luc Godard"/>
    <n v="94"/>
    <m/>
    <s v="Drama"/>
    <x v="3"/>
    <n v="120000"/>
    <n v="7.4"/>
  </r>
  <r>
    <s v="The Birth of a Nation "/>
    <s v="Nate Parker"/>
    <n v="120"/>
    <m/>
    <s v="Biography|Drama"/>
    <x v="0"/>
    <n v="10000000"/>
    <n v="5.4"/>
  </r>
  <r>
    <s v="The Work and the Story "/>
    <s v="Nathan Smith Jones"/>
    <n v="77"/>
    <m/>
    <s v="Comedy"/>
    <x v="0"/>
    <n v="103000"/>
    <n v="5.7"/>
  </r>
  <r>
    <s v="Facing the Giants "/>
    <s v="Alex Kendrick"/>
    <n v="111"/>
    <n v="10174663"/>
    <s v="Drama|Sport"/>
    <x v="0"/>
    <n v="100000"/>
    <n v="6.7"/>
  </r>
  <r>
    <s v="The Gallows "/>
    <s v="Travis Cluff"/>
    <n v="81"/>
    <n v="22757819"/>
    <s v="Horror|Thriller"/>
    <x v="0"/>
    <n v="100000"/>
    <n v="4.2"/>
  </r>
  <r>
    <s v="Eraserhead "/>
    <s v="David Lynch"/>
    <n v="89"/>
    <m/>
    <s v="Fantasy|Horror|Sci-Fi"/>
    <x v="0"/>
    <n v="20000"/>
    <n v="7.4"/>
  </r>
  <r>
    <s v="Over the Hill to the Poorhouse "/>
    <s v="Harry F. Millarde"/>
    <n v="110"/>
    <n v="3000000"/>
    <s v="Crime|Drama"/>
    <x v="1"/>
    <n v="100000"/>
    <n v="4.8"/>
  </r>
  <r>
    <s v="Hollywood Shuffle "/>
    <s v="Robert Townsend"/>
    <n v="81"/>
    <n v="5228617"/>
    <s v="Comedy"/>
    <x v="0"/>
    <n v="100000"/>
    <n v="7"/>
  </r>
  <r>
    <s v="The Mighty "/>
    <s v="Peter Chelsom"/>
    <n v="100"/>
    <n v="2643689"/>
    <s v="Comedy|Drama"/>
    <x v="0"/>
    <m/>
    <n v="7.3"/>
  </r>
  <r>
    <s v="Penitentiary "/>
    <s v="Jamaa Fanaka"/>
    <n v="99"/>
    <m/>
    <s v="Crime|Drama|Sport"/>
    <x v="0"/>
    <n v="100000"/>
    <n v="5.8"/>
  </r>
  <r>
    <s v="The Lost Skeleton of Cadavra "/>
    <s v="Larry Blamire"/>
    <n v="90"/>
    <n v="110536"/>
    <s v="Comedy|Horror|Sci-Fi"/>
    <x v="0"/>
    <n v="40000"/>
    <n v="7"/>
  </r>
  <r>
    <s v="Dude, Where's My Dog?! "/>
    <s v="Stephen Langford"/>
    <n v="82"/>
    <m/>
    <s v="Family"/>
    <x v="0"/>
    <n v="20000"/>
    <n v="3.2"/>
  </r>
  <r>
    <s v="Cheap Thrills "/>
    <s v="E.L. Katz"/>
    <n v="88"/>
    <n v="59379"/>
    <s v="Comedy|Crime|Drama|Horror|Thriller"/>
    <x v="0"/>
    <n v="200000"/>
    <n v="6.8"/>
  </r>
  <r>
    <s v="Indie Game: The Movie "/>
    <s v="Lisanne Pajot"/>
    <n v="103"/>
    <m/>
    <s v="Documentary"/>
    <x v="0"/>
    <n v="100000"/>
    <n v="7.7"/>
  </r>
  <r>
    <s v="Closure "/>
    <s v="Dan Reed"/>
    <n v="80"/>
    <m/>
    <s v="Thriller"/>
    <x v="0"/>
    <n v="1800000"/>
    <n v="5.6"/>
  </r>
  <r>
    <s v="Open Secret "/>
    <s v="John Reinhardt"/>
    <n v="68"/>
    <m/>
    <s v="Crime|Drama"/>
    <x v="0"/>
    <m/>
    <n v="7.1"/>
  </r>
  <r>
    <s v="Echo Dr. "/>
    <s v="Patrick Ryan Sims"/>
    <n v="81"/>
    <m/>
    <s v="Action|Drama|Sci-Fi|Thriller"/>
    <x v="0"/>
    <n v="100000"/>
    <n v="3.6"/>
  </r>
  <r>
    <s v="The Night Visitor "/>
    <s v="Laslo Benedek"/>
    <n v="106"/>
    <m/>
    <s v="Crime|Horror|Thriller"/>
    <x v="0"/>
    <m/>
    <n v="6.8"/>
  </r>
  <r>
    <s v="The Past is a Grotesque Animal "/>
    <s v="Jason Miller"/>
    <n v="77"/>
    <m/>
    <s v="Biography|Documentary|Music"/>
    <x v="0"/>
    <n v="100000"/>
    <n v="7.6"/>
  </r>
  <r>
    <s v="The Last House on the Left "/>
    <s v="Dennis Iliadis"/>
    <n v="114"/>
    <n v="32721635"/>
    <s v="Crime|Horror|Thriller"/>
    <x v="0"/>
    <n v="15000000"/>
    <n v="6.6"/>
  </r>
  <r>
    <s v="Peace, Propaganda &amp; the Promised Land "/>
    <s v="Sut Jhally"/>
    <n v="80"/>
    <m/>
    <s v="Documentary"/>
    <x v="0"/>
    <n v="70000"/>
    <n v="8.3000000000000007"/>
  </r>
  <r>
    <s v="Pi "/>
    <s v="Darren Aronofsky"/>
    <n v="84"/>
    <n v="3216970"/>
    <s v="Drama|Mystery|Thriller"/>
    <x v="0"/>
    <n v="60000"/>
    <n v="7.5"/>
  </r>
  <r>
    <s v="I Love You, Don't Touch Me! "/>
    <s v="Julie Davis"/>
    <n v="86"/>
    <n v="33598"/>
    <s v="Comedy|Romance"/>
    <x v="0"/>
    <m/>
    <n v="5.4"/>
  </r>
  <r>
    <s v="20 Dates "/>
    <s v="Myles Berkowitz"/>
    <n v="87"/>
    <n v="536767"/>
    <s v="Biography|Comedy|Romance"/>
    <x v="0"/>
    <n v="60000"/>
    <n v="5.3"/>
  </r>
  <r>
    <s v="Queen Crab "/>
    <s v="Brett Piper"/>
    <n v="80"/>
    <m/>
    <s v="Action|Sci-Fi|Thriller"/>
    <x v="0"/>
    <n v="75000"/>
    <n v="4.5"/>
  </r>
  <r>
    <s v="Super Size Me "/>
    <s v="Morgan Spurlock"/>
    <n v="100"/>
    <n v="11529368"/>
    <s v="Comedy|Documentary|Drama"/>
    <x v="0"/>
    <n v="65000"/>
    <n v="7.3"/>
  </r>
  <r>
    <s v="The FP "/>
    <s v="Brandon Trost"/>
    <n v="82"/>
    <n v="40557"/>
    <s v="Comedy"/>
    <x v="0"/>
    <n v="60000"/>
    <n v="5.6"/>
  </r>
  <r>
    <s v="Happy Christmas "/>
    <s v="Joe Swanberg"/>
    <n v="82"/>
    <n v="30084"/>
    <s v="Comedy|Drama"/>
    <x v="0"/>
    <n v="70000"/>
    <n v="5.6"/>
  </r>
  <r>
    <s v="The Brain That Wouldn't Die "/>
    <s v="Joseph Green"/>
    <n v="70"/>
    <m/>
    <s v="Horror|Sci-Fi"/>
    <x v="0"/>
    <n v="62000"/>
    <n v="4.0999999999999996"/>
  </r>
  <r>
    <s v="Tiger Orange "/>
    <s v="Wade Gasque"/>
    <n v="75"/>
    <m/>
    <s v="Drama"/>
    <x v="0"/>
    <n v="100000"/>
    <n v="6.8"/>
  </r>
  <r>
    <s v="Supporting Characters "/>
    <s v="Daniel Schechter"/>
    <n v="87"/>
    <m/>
    <s v="Comedy"/>
    <x v="0"/>
    <m/>
    <n v="6.3"/>
  </r>
  <r>
    <s v="Absentia "/>
    <s v="Mike Flanagan"/>
    <n v="87"/>
    <m/>
    <s v="Drama|Horror|Mystery"/>
    <x v="0"/>
    <n v="70000"/>
    <n v="5.8"/>
  </r>
  <r>
    <s v="The Brothers McMullen "/>
    <s v="Edward Burns"/>
    <n v="98"/>
    <n v="10246600"/>
    <s v="Comedy|Drama|Romance"/>
    <x v="0"/>
    <n v="25000"/>
    <n v="6.6"/>
  </r>
  <r>
    <s v="The Dirties "/>
    <s v="Matt Johnson"/>
    <n v="83"/>
    <m/>
    <s v="Crime|Drama|Thriller"/>
    <x v="0"/>
    <m/>
    <n v="6.7"/>
  </r>
  <r>
    <s v="Gabriela "/>
    <s v="Bruno Barreto"/>
    <n v="99"/>
    <m/>
    <s v="Comedy|Drama|Romance"/>
    <x v="30"/>
    <m/>
    <n v="6.4"/>
  </r>
  <r>
    <s v="Tiny Furniture "/>
    <s v="Lena Dunham"/>
    <n v="98"/>
    <n v="389804"/>
    <s v="Comedy|Drama|Romance"/>
    <x v="0"/>
    <n v="65000"/>
    <n v="6.3"/>
  </r>
  <r>
    <s v="Hayride "/>
    <s v="Terron R. Parsons"/>
    <n v="93"/>
    <m/>
    <s v="Crime|Drama|Horror"/>
    <x v="0"/>
    <n v="60000"/>
    <n v="3.4"/>
  </r>
  <r>
    <s v="The Naked Ape "/>
    <s v="Daniel Mellitz"/>
    <m/>
    <m/>
    <s v="Comedy|Drama"/>
    <x v="0"/>
    <m/>
    <n v="4.7"/>
  </r>
  <r>
    <s v="Counting "/>
    <s v="Jem Cohen"/>
    <n v="111"/>
    <m/>
    <s v="Documentary"/>
    <x v="0"/>
    <n v="50000"/>
    <n v="6"/>
  </r>
  <r>
    <s v="The Call of Cthulhu "/>
    <s v="Andrew Leman"/>
    <n v="47"/>
    <m/>
    <s v="Fantasy|Horror|Mystery|Thriller"/>
    <x v="0"/>
    <n v="50000"/>
    <n v="7.3"/>
  </r>
  <r>
    <s v="Bending Steel "/>
    <s v="Dave Carroll"/>
    <n v="92"/>
    <m/>
    <s v="Documentary"/>
    <x v="0"/>
    <n v="50000"/>
    <n v="7.9"/>
  </r>
  <r>
    <s v="The Signal "/>
    <s v="William Eubank"/>
    <n v="97"/>
    <m/>
    <s v="Sci-Fi|Thriller"/>
    <x v="0"/>
    <n v="4000000"/>
    <n v="6.1"/>
  </r>
  <r>
    <s v="The Image Revolution "/>
    <s v="Patrick Meaney"/>
    <n v="81"/>
    <m/>
    <s v="Biography|Documentary"/>
    <x v="0"/>
    <n v="50000"/>
    <n v="7.4"/>
  </r>
  <r>
    <s v="This Is Martin Bonner "/>
    <s v="Chad Hartigan"/>
    <n v="83"/>
    <m/>
    <s v="Drama"/>
    <x v="0"/>
    <n v="42000"/>
    <n v="6.6"/>
  </r>
  <r>
    <s v="A True Story "/>
    <s v="Malcolm Goodwin"/>
    <n v="96"/>
    <m/>
    <s v="Comedy"/>
    <x v="0"/>
    <n v="45000"/>
    <n v="5.5"/>
  </r>
  <r>
    <s v="George Washington "/>
    <s v="David Gordon Green"/>
    <n v="90"/>
    <n v="241816"/>
    <s v="Drama"/>
    <x v="0"/>
    <n v="42000"/>
    <n v="7.5"/>
  </r>
  <r>
    <s v="Smiling Fish &amp; Goat on Fire "/>
    <s v="Kevin Jordan"/>
    <n v="90"/>
    <n v="277233"/>
    <s v="Comedy|Romance"/>
    <x v="0"/>
    <n v="40000"/>
    <n v="7.6"/>
  </r>
  <r>
    <s v="Dawn of the Crescent Moon "/>
    <s v="Kirk Loudon"/>
    <n v="95"/>
    <m/>
    <s v="Drama|Sci-Fi|Thriller"/>
    <x v="0"/>
    <n v="75000"/>
    <n v="5"/>
  </r>
  <r>
    <s v="Raymond Did It "/>
    <s v="Travis Legge"/>
    <n v="83"/>
    <m/>
    <s v="Horror"/>
    <x v="0"/>
    <n v="40000"/>
    <n v="3.2"/>
  </r>
  <r>
    <s v="The Last Waltz "/>
    <s v="Martin Scorsese"/>
    <n v="117"/>
    <n v="321952"/>
    <s v="Documentary|Music"/>
    <x v="0"/>
    <m/>
    <n v="8.1999999999999993"/>
  </r>
  <r>
    <s v="Run, Hide, Die "/>
    <s v="Collin Joseph Neal"/>
    <n v="75"/>
    <m/>
    <s v="Horror|Thriller"/>
    <x v="0"/>
    <n v="50000"/>
    <n v="3.7"/>
  </r>
  <r>
    <s v="The Exploding Girl "/>
    <s v="Bradley Rust Gray"/>
    <n v="79"/>
    <n v="24705"/>
    <s v="Drama"/>
    <x v="0"/>
    <m/>
    <n v="6.3"/>
  </r>
  <r>
    <s v="The Legend of God's Gun "/>
    <s v="Mike Bruce"/>
    <n v="78"/>
    <n v="243768"/>
    <s v="Western"/>
    <x v="0"/>
    <n v="30000"/>
    <n v="4.0999999999999996"/>
  </r>
  <r>
    <s v="Mutual Appreciation "/>
    <s v="Andrew Bujalski"/>
    <n v="109"/>
    <m/>
    <s v="Comedy"/>
    <x v="0"/>
    <m/>
    <n v="6.9"/>
  </r>
  <r>
    <s v="Her Cry: La Llorona Investigation "/>
    <s v="Damir Catic"/>
    <n v="89"/>
    <m/>
    <s v="Horror"/>
    <x v="0"/>
    <n v="60000"/>
    <n v="5.4"/>
  </r>
  <r>
    <s v="Down Terrace "/>
    <s v="Ben Wheatley"/>
    <n v="93"/>
    <n v="9609"/>
    <s v="Comedy|Crime|Drama"/>
    <x v="0"/>
    <m/>
    <n v="6.5"/>
  </r>
  <r>
    <s v="Clerks "/>
    <s v="Kevin Smith"/>
    <n v="102"/>
    <n v="3151130"/>
    <s v="Comedy"/>
    <x v="0"/>
    <n v="230000"/>
    <n v="7.8"/>
  </r>
  <r>
    <s v="Pink Narcissus "/>
    <s v="James Bidgood"/>
    <n v="65"/>
    <n v="8231"/>
    <s v="Drama|Fantasy"/>
    <x v="0"/>
    <n v="27000"/>
    <n v="6.7"/>
  </r>
  <r>
    <s v="Funny Ha Ha "/>
    <s v="Andrew Bujalski"/>
    <n v="85"/>
    <m/>
    <s v="Comedy|Drama"/>
    <x v="0"/>
    <m/>
    <n v="6.4"/>
  </r>
  <r>
    <s v="In the Company of Men "/>
    <s v="Neil LaBute"/>
    <n v="97"/>
    <n v="2856622"/>
    <s v="Comedy|Drama"/>
    <x v="0"/>
    <n v="25000"/>
    <n v="7.3"/>
  </r>
  <r>
    <s v="Sabotage "/>
    <s v="David Ayer"/>
    <n v="109"/>
    <n v="10499968"/>
    <s v="Action|Crime|Drama|Thriller"/>
    <x v="0"/>
    <n v="35000000"/>
    <n v="5.7"/>
  </r>
  <r>
    <s v="Manito "/>
    <s v="Eric Eason"/>
    <n v="79"/>
    <m/>
    <s v="Drama|Family"/>
    <x v="0"/>
    <n v="24000"/>
    <n v="7"/>
  </r>
  <r>
    <s v="Rampage "/>
    <s v="Uwe Boll"/>
    <n v="80"/>
    <m/>
    <s v="Action|Crime|Thriller"/>
    <x v="0"/>
    <m/>
    <n v="6.3"/>
  </r>
  <r>
    <s v="Slacker "/>
    <s v="Richard Linklater"/>
    <n v="100"/>
    <n v="1227508"/>
    <s v="Comedy|Drama"/>
    <x v="0"/>
    <n v="23000"/>
    <n v="7.1"/>
  </r>
  <r>
    <s v="Dutch Kills "/>
    <s v="Joseph Mazzella"/>
    <n v="90"/>
    <m/>
    <s v="Crime|Drama|Thriller"/>
    <x v="0"/>
    <n v="25000"/>
    <n v="4.8"/>
  </r>
  <r>
    <s v="Dry Spell "/>
    <s v="Travis Legge"/>
    <n v="90"/>
    <m/>
    <s v="Comedy|Romance"/>
    <x v="0"/>
    <n v="22000"/>
    <n v="3.3"/>
  </r>
  <r>
    <s v="Flywheel "/>
    <s v="Alex Kendrick"/>
    <n v="120"/>
    <m/>
    <s v="Drama"/>
    <x v="0"/>
    <n v="20000"/>
    <n v="6.9"/>
  </r>
  <r>
    <s v="Exeter "/>
    <s v="Marcus Nispel"/>
    <n v="91"/>
    <m/>
    <s v="Horror|Mystery|Thriller"/>
    <x v="0"/>
    <m/>
    <n v="4.5999999999999996"/>
  </r>
  <r>
    <s v="The Ridges "/>
    <s v="Brandon Landers"/>
    <n v="143"/>
    <m/>
    <s v="Drama|Horror|Thriller"/>
    <x v="0"/>
    <n v="17350"/>
    <n v="3"/>
  </r>
  <r>
    <s v="The Puffy Chair "/>
    <s v="Jay Duplass"/>
    <n v="85"/>
    <n v="192467"/>
    <s v="Comedy|Drama|Romance"/>
    <x v="0"/>
    <n v="15000"/>
    <n v="6.6"/>
  </r>
  <r>
    <s v="Stories of Our Lives "/>
    <s v="Jim Chuchu"/>
    <n v="60"/>
    <m/>
    <s v="Drama"/>
    <x v="47"/>
    <n v="15000"/>
    <n v="7.4"/>
  </r>
  <r>
    <s v="Breaking Upwards "/>
    <s v="Daryl Wein"/>
    <n v="88"/>
    <n v="76382"/>
    <s v="Romance"/>
    <x v="0"/>
    <n v="15000"/>
    <n v="6.2"/>
  </r>
  <r>
    <s v="All Superheroes Must Die "/>
    <s v="Jason Trost"/>
    <n v="78"/>
    <m/>
    <s v="Sci-Fi|Thriller"/>
    <x v="0"/>
    <n v="20000"/>
    <n v="4"/>
  </r>
  <r>
    <s v="Pink Flamingos "/>
    <s v="John Waters"/>
    <n v="108"/>
    <n v="180483"/>
    <s v="Comedy|Crime|Horror"/>
    <x v="0"/>
    <n v="10000"/>
    <n v="6.1"/>
  </r>
  <r>
    <s v="Clean "/>
    <s v="Olivier Assayas"/>
    <n v="110"/>
    <n v="136007"/>
    <s v="Drama|Music|Romance"/>
    <x v="3"/>
    <n v="4500"/>
    <n v="6.9"/>
  </r>
  <r>
    <s v="The Circle "/>
    <s v="Jafar Panahi"/>
    <n v="90"/>
    <n v="673780"/>
    <s v="Drama"/>
    <x v="44"/>
    <n v="10000"/>
    <n v="7.5"/>
  </r>
  <r>
    <s v="Tin Can Man "/>
    <s v="Ivan Kavanagh"/>
    <n v="83"/>
    <m/>
    <s v="Horror"/>
    <x v="0"/>
    <n v="10000"/>
    <n v="6.7"/>
  </r>
  <r>
    <s v="The Cure "/>
    <s v="Kiyoshi Kurosawa"/>
    <n v="111"/>
    <n v="94596"/>
    <s v="Crime|Horror|Mystery|Thriller"/>
    <x v="2"/>
    <n v="1000000"/>
    <n v="7.4"/>
  </r>
  <r>
    <s v="On the Downlow "/>
    <s v="Tadeo Garcia"/>
    <n v="84"/>
    <m/>
    <s v="Drama"/>
    <x v="0"/>
    <m/>
    <n v="6.1"/>
  </r>
  <r>
    <s v="Sanctuary; Quite a Conundrum "/>
    <s v="Thomas L. Phillips"/>
    <n v="82"/>
    <m/>
    <s v="Comedy|Horror|Thriller"/>
    <x v="0"/>
    <n v="200000"/>
    <n v="5.4"/>
  </r>
  <r>
    <s v="Bang "/>
    <s v="Ash Baron-Cohen"/>
    <n v="98"/>
    <m/>
    <s v="Crime|Drama"/>
    <x v="0"/>
    <m/>
    <n v="6.4"/>
  </r>
  <r>
    <s v="Primer "/>
    <s v="Shane Carruth"/>
    <n v="77"/>
    <n v="424760"/>
    <s v="Drama|Sci-Fi|Thriller"/>
    <x v="0"/>
    <n v="7000"/>
    <n v="7"/>
  </r>
  <r>
    <s v="Cavite "/>
    <s v="Neill Dela Llana"/>
    <n v="80"/>
    <n v="70071"/>
    <s v="Thriller"/>
    <x v="0"/>
    <n v="7000"/>
    <n v="6.3"/>
  </r>
  <r>
    <s v="El Mariachi "/>
    <s v="Robert Rodriguez"/>
    <n v="81"/>
    <n v="2040920"/>
    <s v="Action|Crime|Drama|Romance|Thriller"/>
    <x v="6"/>
    <n v="7000"/>
    <n v="6.9"/>
  </r>
  <r>
    <s v="The Mongol King "/>
    <s v="Anthony Vallone"/>
    <n v="84"/>
    <m/>
    <s v="Crime|Drama"/>
    <x v="0"/>
    <n v="3250"/>
    <n v="7.8"/>
  </r>
  <r>
    <s v="Newlyweds "/>
    <s v="Edward Burns"/>
    <n v="95"/>
    <n v="4584"/>
    <s v="Comedy|Drama"/>
    <x v="0"/>
    <n v="9000"/>
    <n v="6.4"/>
  </r>
  <r>
    <s v="Signed Sealed Delivered "/>
    <s v="Scott Smith"/>
    <n v="87"/>
    <m/>
    <s v="Comedy|Drama"/>
    <x v="0"/>
    <m/>
    <n v="7.7"/>
  </r>
  <r>
    <s v="The Following             "/>
    <m/>
    <n v="43"/>
    <m/>
    <s v="Crime|Drama|Mystery|Thriller"/>
    <x v="0"/>
    <m/>
    <n v="7.5"/>
  </r>
  <r>
    <s v="A Plague So Pleasant "/>
    <s v="Benjamin Roberds"/>
    <n v="76"/>
    <m/>
    <s v="Drama|Horror|Thriller"/>
    <x v="0"/>
    <n v="1400"/>
    <n v="6.3"/>
  </r>
  <r>
    <s v="Shanghai Calling "/>
    <s v="Daniel Hsia"/>
    <n v="100"/>
    <n v="10443"/>
    <s v="Comedy|Drama|Romance"/>
    <x v="0"/>
    <m/>
    <n v="6.3"/>
  </r>
  <r>
    <s v="My Date with Drew "/>
    <s v="Jon Gunn"/>
    <n v="90"/>
    <n v="85222"/>
    <s v="Documentary"/>
    <x v="0"/>
    <n v="1100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0">
  <r>
    <s v="Avatar "/>
    <n v="760505847"/>
    <n v="237000000"/>
    <x v="0"/>
  </r>
  <r>
    <s v="Pirates of the Caribbean: At World's End "/>
    <n v="309404152"/>
    <n v="300000000"/>
    <x v="1"/>
  </r>
  <r>
    <s v="Spectre "/>
    <n v="200074175"/>
    <n v="245000000"/>
    <x v="2"/>
  </r>
  <r>
    <s v="The Dark Knight Rises "/>
    <n v="448130642"/>
    <n v="250000000"/>
    <x v="3"/>
  </r>
  <r>
    <s v="Star Wars: Episode VII - The Force Awakens             "/>
    <n v="25440971"/>
    <n v="20000000"/>
    <x v="4"/>
  </r>
  <r>
    <s v="John Carter "/>
    <n v="73058679"/>
    <n v="263700000"/>
    <x v="5"/>
  </r>
  <r>
    <s v="Spider-Man 3 "/>
    <n v="336530303"/>
    <n v="258000000"/>
    <x v="6"/>
  </r>
  <r>
    <s v="Tangled "/>
    <n v="200807262"/>
    <n v="260000000"/>
    <x v="7"/>
  </r>
  <r>
    <s v="Avengers: Age of Ultron "/>
    <n v="458991599"/>
    <n v="250000000"/>
    <x v="8"/>
  </r>
  <r>
    <s v="Harry Potter and the Half-Blood Prince "/>
    <n v="301956980"/>
    <n v="250000000"/>
    <x v="9"/>
  </r>
  <r>
    <s v="Batman v Superman: Dawn of Justice "/>
    <n v="330249062"/>
    <n v="250000000"/>
    <x v="10"/>
  </r>
  <r>
    <s v="Superman Returns "/>
    <n v="200069408"/>
    <n v="209000000"/>
    <x v="11"/>
  </r>
  <r>
    <s v="Quantum of Solace "/>
    <n v="168368427"/>
    <n v="200000000"/>
    <x v="12"/>
  </r>
  <r>
    <s v="Pirates of the Caribbean: Dead Man's Chest "/>
    <n v="423032628"/>
    <n v="225000000"/>
    <x v="13"/>
  </r>
  <r>
    <s v="The Lone Ranger "/>
    <n v="89289910"/>
    <n v="215000000"/>
    <x v="14"/>
  </r>
  <r>
    <s v="Man of Steel "/>
    <n v="291021565"/>
    <n v="225000000"/>
    <x v="15"/>
  </r>
  <r>
    <s v="The Chronicles of Narnia: Prince Caspian "/>
    <n v="141614023"/>
    <n v="225000000"/>
    <x v="16"/>
  </r>
  <r>
    <s v="The Avengers "/>
    <n v="623279547"/>
    <n v="220000000"/>
    <x v="17"/>
  </r>
  <r>
    <s v="Pirates of the Caribbean: On Stranger Tides "/>
    <n v="241063875"/>
    <n v="250000000"/>
    <x v="18"/>
  </r>
  <r>
    <s v="Men in Black 3 "/>
    <n v="179020854"/>
    <n v="225000000"/>
    <x v="19"/>
  </r>
  <r>
    <s v="The Hobbit: The Battle of the Five Armies "/>
    <n v="255108370"/>
    <n v="250000000"/>
    <x v="20"/>
  </r>
  <r>
    <s v="The Amazing Spider-Man "/>
    <n v="262030663"/>
    <n v="230000000"/>
    <x v="21"/>
  </r>
  <r>
    <s v="Robin Hood "/>
    <n v="105219735"/>
    <n v="200000000"/>
    <x v="22"/>
  </r>
  <r>
    <s v="The Hobbit: The Desolation of Smaug "/>
    <n v="258355354"/>
    <n v="225000000"/>
    <x v="23"/>
  </r>
  <r>
    <s v="The Golden Compass "/>
    <n v="70083519"/>
    <n v="180000000"/>
    <x v="24"/>
  </r>
  <r>
    <s v="King Kong "/>
    <n v="218051260"/>
    <n v="207000000"/>
    <x v="25"/>
  </r>
  <r>
    <s v="Titanic "/>
    <n v="658672302"/>
    <n v="200000000"/>
    <x v="26"/>
  </r>
  <r>
    <s v="Captain America: Civil War "/>
    <n v="407197282"/>
    <n v="250000000"/>
    <x v="27"/>
  </r>
  <r>
    <s v="Battleship "/>
    <n v="65173160"/>
    <n v="209000000"/>
    <x v="28"/>
  </r>
  <r>
    <s v="Jurassic World "/>
    <n v="652177271"/>
    <n v="150000000"/>
    <x v="29"/>
  </r>
  <r>
    <s v="Skyfall "/>
    <n v="304360277"/>
    <n v="200000000"/>
    <x v="30"/>
  </r>
  <r>
    <s v="Spider-Man 2 "/>
    <n v="373377893"/>
    <n v="200000000"/>
    <x v="31"/>
  </r>
  <r>
    <s v="Iron Man 3 "/>
    <n v="408992272"/>
    <n v="200000000"/>
    <x v="32"/>
  </r>
  <r>
    <s v="Alice in Wonderland "/>
    <n v="334185206"/>
    <n v="200000000"/>
    <x v="33"/>
  </r>
  <r>
    <s v="X-Men: The Last Stand "/>
    <n v="234360014"/>
    <n v="210000000"/>
    <x v="34"/>
  </r>
  <r>
    <s v="Monsters University "/>
    <n v="268488329"/>
    <n v="200000000"/>
    <x v="35"/>
  </r>
  <r>
    <s v="Transformers: Revenge of the Fallen "/>
    <n v="402076689"/>
    <n v="200000000"/>
    <x v="36"/>
  </r>
  <r>
    <s v="Transformers: Age of Extinction "/>
    <n v="245428137"/>
    <n v="210000000"/>
    <x v="37"/>
  </r>
  <r>
    <s v="Oz the Great and Powerful "/>
    <n v="234903076"/>
    <n v="215000000"/>
    <x v="38"/>
  </r>
  <r>
    <s v="The Amazing Spider-Man 2 "/>
    <n v="202853933"/>
    <n v="200000000"/>
    <x v="39"/>
  </r>
  <r>
    <s v="TRON: Legacy "/>
    <n v="172051787"/>
    <n v="170000000"/>
    <x v="40"/>
  </r>
  <r>
    <s v="Cars 2 "/>
    <n v="191450875"/>
    <n v="200000000"/>
    <x v="41"/>
  </r>
  <r>
    <s v="Green Lantern "/>
    <n v="116593191"/>
    <n v="200000000"/>
    <x v="42"/>
  </r>
  <r>
    <s v="Toy Story 3 "/>
    <n v="414984497"/>
    <n v="200000000"/>
    <x v="43"/>
  </r>
  <r>
    <s v="Terminator Salvation "/>
    <n v="125320003"/>
    <n v="200000000"/>
    <x v="44"/>
  </r>
  <r>
    <s v="Furious 7 "/>
    <n v="350034110"/>
    <n v="190000000"/>
    <x v="45"/>
  </r>
  <r>
    <s v="World War Z "/>
    <n v="202351611"/>
    <n v="190000000"/>
    <x v="46"/>
  </r>
  <r>
    <s v="X-Men: Days of Future Past "/>
    <n v="233914986"/>
    <n v="200000000"/>
    <x v="47"/>
  </r>
  <r>
    <s v="Star Trek Into Darkness "/>
    <n v="228756232"/>
    <n v="190000000"/>
    <x v="48"/>
  </r>
  <r>
    <s v="Jack the Giant Slayer "/>
    <n v="65171860"/>
    <n v="195000000"/>
    <x v="49"/>
  </r>
  <r>
    <s v="The Great Gatsby "/>
    <n v="144812796"/>
    <n v="105000000"/>
    <x v="50"/>
  </r>
  <r>
    <s v="Prince of Persia: The Sands of Time "/>
    <n v="90755643"/>
    <n v="200000000"/>
    <x v="51"/>
  </r>
  <r>
    <s v="Pacific Rim "/>
    <n v="101785482"/>
    <n v="190000000"/>
    <x v="52"/>
  </r>
  <r>
    <s v="Transformers: Dark of the Moon "/>
    <n v="352358779"/>
    <n v="195000000"/>
    <x v="53"/>
  </r>
  <r>
    <s v="Indiana Jones and the Kingdom of the Crystal Skull "/>
    <n v="317011114"/>
    <n v="185000000"/>
    <x v="54"/>
  </r>
  <r>
    <s v="The Good Dinosaur "/>
    <n v="123070338"/>
    <n v="20000000"/>
    <x v="55"/>
  </r>
  <r>
    <s v="Brave "/>
    <n v="237282182"/>
    <n v="185000000"/>
    <x v="56"/>
  </r>
  <r>
    <s v="Star Trek Beyond "/>
    <n v="130468626"/>
    <n v="185000000"/>
    <x v="57"/>
  </r>
  <r>
    <s v="WALL·E "/>
    <n v="223806889"/>
    <n v="180000000"/>
    <x v="58"/>
  </r>
  <r>
    <s v="Rush Hour 3 "/>
    <n v="140080850"/>
    <n v="140000000"/>
    <x v="59"/>
  </r>
  <r>
    <s v="2012 "/>
    <n v="166112167"/>
    <n v="200000000"/>
    <x v="60"/>
  </r>
  <r>
    <s v="A Christmas Carol "/>
    <n v="137850096"/>
    <n v="200000000"/>
    <x v="61"/>
  </r>
  <r>
    <s v="Jupiter Ascending "/>
    <n v="47375327"/>
    <n v="176000000"/>
    <x v="62"/>
  </r>
  <r>
    <s v="The Legend of Tarzan "/>
    <n v="124051759"/>
    <n v="180000000"/>
    <x v="63"/>
  </r>
  <r>
    <s v="The Chronicles of Narnia: The Lion, the Witch and the Wardrobe "/>
    <n v="291709845"/>
    <n v="180000000"/>
    <x v="64"/>
  </r>
  <r>
    <s v="X-Men: Apocalypse "/>
    <n v="154985087"/>
    <n v="178000000"/>
    <x v="65"/>
  </r>
  <r>
    <s v="The Dark Knight "/>
    <n v="533316061"/>
    <n v="185000000"/>
    <x v="66"/>
  </r>
  <r>
    <s v="Up "/>
    <n v="292979556"/>
    <n v="175000000"/>
    <x v="67"/>
  </r>
  <r>
    <s v="Monsters vs. Aliens "/>
    <n v="198332128"/>
    <n v="175000000"/>
    <x v="68"/>
  </r>
  <r>
    <s v="Iron Man "/>
    <n v="318298180"/>
    <n v="140000000"/>
    <x v="69"/>
  </r>
  <r>
    <s v="Hugo "/>
    <n v="73820094"/>
    <n v="170000000"/>
    <x v="70"/>
  </r>
  <r>
    <s v="Wild Wild West "/>
    <n v="113745408"/>
    <n v="170000000"/>
    <x v="71"/>
  </r>
  <r>
    <s v="The Mummy: Tomb of the Dragon Emperor "/>
    <n v="102176165"/>
    <n v="145000000"/>
    <x v="72"/>
  </r>
  <r>
    <s v="Suicide Squad "/>
    <n v="161087183"/>
    <n v="175000000"/>
    <x v="73"/>
  </r>
  <r>
    <s v="Evan Almighty "/>
    <n v="100289690"/>
    <n v="175000000"/>
    <x v="74"/>
  </r>
  <r>
    <s v="Edge of Tomorrow "/>
    <n v="100189501"/>
    <n v="178000000"/>
    <x v="75"/>
  </r>
  <r>
    <s v="Waterworld "/>
    <n v="88246220"/>
    <n v="175000000"/>
    <x v="76"/>
  </r>
  <r>
    <s v="G.I. Joe: The Rise of Cobra "/>
    <n v="150167630"/>
    <n v="175000000"/>
    <x v="77"/>
  </r>
  <r>
    <s v="Inside Out "/>
    <n v="356454367"/>
    <n v="175000000"/>
    <x v="78"/>
  </r>
  <r>
    <s v="The Jungle Book "/>
    <n v="362645141"/>
    <n v="175000000"/>
    <x v="79"/>
  </r>
  <r>
    <s v="Iron Man 2 "/>
    <n v="312057433"/>
    <n v="200000000"/>
    <x v="80"/>
  </r>
  <r>
    <s v="Snow White and the Huntsman "/>
    <n v="155111815"/>
    <n v="170000000"/>
    <x v="81"/>
  </r>
  <r>
    <s v="Maleficent "/>
    <n v="241407328"/>
    <n v="180000000"/>
    <x v="82"/>
  </r>
  <r>
    <s v="Dawn of the Planet of the Apes "/>
    <n v="208543795"/>
    <n v="170000000"/>
    <x v="83"/>
  </r>
  <r>
    <s v="The Lovers "/>
    <n v="25440971"/>
    <n v="20000000"/>
    <x v="4"/>
  </r>
  <r>
    <s v="47 Ronin "/>
    <n v="38297305"/>
    <n v="175000000"/>
    <x v="84"/>
  </r>
  <r>
    <s v="Captain America: The Winter Soldier "/>
    <n v="259746958"/>
    <n v="170000000"/>
    <x v="85"/>
  </r>
  <r>
    <s v="Shrek Forever After "/>
    <n v="238371987"/>
    <n v="165000000"/>
    <x v="86"/>
  </r>
  <r>
    <s v="Tomorrowland "/>
    <n v="93417865"/>
    <n v="190000000"/>
    <x v="87"/>
  </r>
  <r>
    <s v="Big Hero 6 "/>
    <n v="222487711"/>
    <n v="165000000"/>
    <x v="88"/>
  </r>
  <r>
    <s v="Wreck-It Ralph "/>
    <n v="189412677"/>
    <n v="165000000"/>
    <x v="89"/>
  </r>
  <r>
    <s v="The Polar Express "/>
    <n v="665426"/>
    <n v="165000000"/>
    <x v="90"/>
  </r>
  <r>
    <s v="Independence Day: Resurgence "/>
    <n v="102315545"/>
    <n v="165000000"/>
    <x v="91"/>
  </r>
  <r>
    <s v="How to Train Your Dragon "/>
    <n v="217387997"/>
    <n v="165000000"/>
    <x v="92"/>
  </r>
  <r>
    <s v="Terminator 3: Rise of the Machines "/>
    <n v="150350192"/>
    <n v="200000000"/>
    <x v="93"/>
  </r>
  <r>
    <s v="Guardians of the Galaxy "/>
    <n v="333130696"/>
    <n v="170000000"/>
    <x v="94"/>
  </r>
  <r>
    <s v="Interstellar "/>
    <n v="187991439"/>
    <n v="165000000"/>
    <x v="95"/>
  </r>
  <r>
    <s v="Inception "/>
    <n v="292568851"/>
    <n v="160000000"/>
    <x v="96"/>
  </r>
  <r>
    <s v="Godzilla Resurgence "/>
    <n v="25440971"/>
    <n v="20000000"/>
    <x v="4"/>
  </r>
  <r>
    <s v="The Hobbit: An Unexpected Journey "/>
    <n v="303001229"/>
    <n v="180000000"/>
    <x v="97"/>
  </r>
  <r>
    <s v="The Fast and the Furious "/>
    <n v="144512310"/>
    <n v="38000000"/>
    <x v="98"/>
  </r>
  <r>
    <s v="The Curious Case of Benjamin Button "/>
    <n v="127490802"/>
    <n v="150000000"/>
    <x v="99"/>
  </r>
  <r>
    <s v="X-Men: First Class "/>
    <n v="146405371"/>
    <n v="160000000"/>
    <x v="100"/>
  </r>
  <r>
    <s v="The Hunger Games: Mockingjay - Part 2 "/>
    <n v="281666058"/>
    <n v="160000000"/>
    <x v="101"/>
  </r>
  <r>
    <s v="The Sorcerer's Apprentice "/>
    <n v="63143812"/>
    <n v="150000000"/>
    <x v="102"/>
  </r>
  <r>
    <s v="Poseidon "/>
    <n v="60655503"/>
    <n v="160000000"/>
    <x v="103"/>
  </r>
  <r>
    <s v="Alice Through the Looking Glass "/>
    <n v="76846624"/>
    <n v="170000000"/>
    <x v="104"/>
  </r>
  <r>
    <s v="Shrek the Third "/>
    <n v="320706665"/>
    <n v="160000000"/>
    <x v="105"/>
  </r>
  <r>
    <s v="Warcraft "/>
    <n v="46978995"/>
    <n v="160000000"/>
    <x v="106"/>
  </r>
  <r>
    <s v="Terminator Genisys "/>
    <n v="89732035"/>
    <n v="155000000"/>
    <x v="107"/>
  </r>
  <r>
    <s v="The Chronicles of Narnia: The Voyage of the Dawn Treader "/>
    <n v="104383624"/>
    <n v="155000000"/>
    <x v="108"/>
  </r>
  <r>
    <s v="Pearl Harbor "/>
    <n v="198539855"/>
    <n v="140000000"/>
    <x v="109"/>
  </r>
  <r>
    <s v="Transformers "/>
    <n v="318759914"/>
    <n v="150000000"/>
    <x v="110"/>
  </r>
  <r>
    <s v="Alexander "/>
    <n v="34293771"/>
    <n v="155000000"/>
    <x v="111"/>
  </r>
  <r>
    <s v="Harry Potter and the Order of the Phoenix "/>
    <n v="292000866"/>
    <n v="150000000"/>
    <x v="112"/>
  </r>
  <r>
    <s v="Harry Potter and the Goblet of Fire "/>
    <n v="289994397"/>
    <n v="150000000"/>
    <x v="113"/>
  </r>
  <r>
    <s v="Hancock "/>
    <n v="227946274"/>
    <n v="150000000"/>
    <x v="114"/>
  </r>
  <r>
    <s v="I Am Legend "/>
    <n v="256386216"/>
    <n v="150000000"/>
    <x v="115"/>
  </r>
  <r>
    <s v="Charlie and the Chocolate Factory "/>
    <n v="206456431"/>
    <n v="150000000"/>
    <x v="116"/>
  </r>
  <r>
    <s v="Ratatouille "/>
    <n v="206435493"/>
    <n v="150000000"/>
    <x v="117"/>
  </r>
  <r>
    <s v="Batman Begins "/>
    <n v="205343774"/>
    <n v="150000000"/>
    <x v="118"/>
  </r>
  <r>
    <s v="Madagascar: Escape 2 Africa "/>
    <n v="179982968"/>
    <n v="150000000"/>
    <x v="119"/>
  </r>
  <r>
    <s v="Night at the Museum: Battle of the Smithsonian "/>
    <n v="177243721"/>
    <n v="150000000"/>
    <x v="120"/>
  </r>
  <r>
    <s v="X-Men Origins: Wolverine "/>
    <n v="179883016"/>
    <n v="150000000"/>
    <x v="121"/>
  </r>
  <r>
    <s v="The Matrix Revolutions "/>
    <n v="139259759"/>
    <n v="150000000"/>
    <x v="122"/>
  </r>
  <r>
    <s v="Frozen "/>
    <n v="400736600"/>
    <n v="150000000"/>
    <x v="123"/>
  </r>
  <r>
    <s v="The Matrix Reloaded "/>
    <n v="281492479"/>
    <n v="150000000"/>
    <x v="124"/>
  </r>
  <r>
    <s v="Thor: The Dark World "/>
    <n v="206360018"/>
    <n v="170000000"/>
    <x v="125"/>
  </r>
  <r>
    <s v="Mad Max: Fury Road "/>
    <n v="153629485"/>
    <n v="150000000"/>
    <x v="126"/>
  </r>
  <r>
    <s v="Angels &amp; Demons "/>
    <n v="133375846"/>
    <n v="150000000"/>
    <x v="127"/>
  </r>
  <r>
    <s v="Thor "/>
    <n v="181015141"/>
    <n v="150000000"/>
    <x v="128"/>
  </r>
  <r>
    <s v="Bolt "/>
    <n v="114053579"/>
    <n v="150000000"/>
    <x v="129"/>
  </r>
  <r>
    <s v="G-Force "/>
    <n v="119420252"/>
    <n v="150000000"/>
    <x v="130"/>
  </r>
  <r>
    <s v="Wrath of the Titans "/>
    <n v="83640426"/>
    <n v="150000000"/>
    <x v="131"/>
  </r>
  <r>
    <s v="Dark Shadows "/>
    <n v="79711678"/>
    <n v="100000000"/>
    <x v="132"/>
  </r>
  <r>
    <s v="Mission: Impossible - Rogue Nation "/>
    <n v="195000874"/>
    <n v="150000000"/>
    <x v="133"/>
  </r>
  <r>
    <s v="The Wolfman "/>
    <n v="61937495"/>
    <n v="150000000"/>
    <x v="134"/>
  </r>
  <r>
    <s v="Bee Movie "/>
    <n v="126597121"/>
    <n v="150000000"/>
    <x v="135"/>
  </r>
  <r>
    <s v="Kung Fu Panda 2 "/>
    <n v="165230261"/>
    <n v="150000000"/>
    <x v="136"/>
  </r>
  <r>
    <s v="The Last Airbender "/>
    <n v="131564731"/>
    <n v="150000000"/>
    <x v="137"/>
  </r>
  <r>
    <s v="Mission: Impossible III "/>
    <n v="133382309"/>
    <n v="150000000"/>
    <x v="138"/>
  </r>
  <r>
    <s v="White House Down "/>
    <n v="73103784"/>
    <n v="150000000"/>
    <x v="139"/>
  </r>
  <r>
    <s v="Mars Needs Moms "/>
    <n v="21379315"/>
    <n v="150000000"/>
    <x v="140"/>
  </r>
  <r>
    <s v="Flushed Away "/>
    <n v="64459316"/>
    <n v="149000000"/>
    <x v="141"/>
  </r>
  <r>
    <s v="Pan "/>
    <n v="34964818"/>
    <n v="150000000"/>
    <x v="142"/>
  </r>
  <r>
    <s v="Mr. Peabody &amp; Sherman "/>
    <n v="111505642"/>
    <n v="145000000"/>
    <x v="143"/>
  </r>
  <r>
    <s v="Troy "/>
    <n v="133228348"/>
    <n v="175000000"/>
    <x v="144"/>
  </r>
  <r>
    <s v="Madagascar 3: Europe's Most Wanted "/>
    <n v="216366733"/>
    <n v="145000000"/>
    <x v="145"/>
  </r>
  <r>
    <s v="Die Another Day "/>
    <n v="160201106"/>
    <n v="142000000"/>
    <x v="146"/>
  </r>
  <r>
    <s v="Ghostbusters "/>
    <n v="118099659"/>
    <n v="144000000"/>
    <x v="147"/>
  </r>
  <r>
    <s v="Armageddon "/>
    <n v="201573391"/>
    <n v="140000000"/>
    <x v="148"/>
  </r>
  <r>
    <s v="Men in Black II "/>
    <n v="190418803"/>
    <n v="140000000"/>
    <x v="149"/>
  </r>
  <r>
    <s v="Beowulf "/>
    <n v="82161969"/>
    <n v="150000000"/>
    <x v="150"/>
  </r>
  <r>
    <s v="Kung Fu Panda 3 "/>
    <n v="143523463"/>
    <n v="145000000"/>
    <x v="151"/>
  </r>
  <r>
    <s v="Mission: Impossible - Ghost Protocol "/>
    <n v="209364921"/>
    <n v="145000000"/>
    <x v="152"/>
  </r>
  <r>
    <s v="Rise of the Guardians "/>
    <n v="103400692"/>
    <n v="145000000"/>
    <x v="153"/>
  </r>
  <r>
    <s v="Fun with Dick and Jane "/>
    <n v="110332737"/>
    <n v="100000000"/>
    <x v="154"/>
  </r>
  <r>
    <s v="The Last Samurai "/>
    <n v="111110575"/>
    <n v="140000000"/>
    <x v="155"/>
  </r>
  <r>
    <s v="Exodus: Gods and Kings "/>
    <n v="65007045"/>
    <n v="140000000"/>
    <x v="156"/>
  </r>
  <r>
    <s v="Star Trek "/>
    <n v="257704099"/>
    <n v="150000000"/>
    <x v="157"/>
  </r>
  <r>
    <s v="Spider-Man "/>
    <n v="403706375"/>
    <n v="139000000"/>
    <x v="158"/>
  </r>
  <r>
    <s v="How to Train Your Dragon 2 "/>
    <n v="176997107"/>
    <n v="145000000"/>
    <x v="159"/>
  </r>
  <r>
    <s v="Gods of Egypt "/>
    <n v="31141074"/>
    <n v="140000000"/>
    <x v="160"/>
  </r>
  <r>
    <s v="Stealth "/>
    <n v="31704416"/>
    <n v="135000000"/>
    <x v="161"/>
  </r>
  <r>
    <s v="Watchmen "/>
    <n v="107503316"/>
    <n v="130000000"/>
    <x v="162"/>
  </r>
  <r>
    <s v="Lethal Weapon 4 "/>
    <n v="129734803"/>
    <n v="140000000"/>
    <x v="163"/>
  </r>
  <r>
    <s v="Hulk "/>
    <n v="132122995"/>
    <n v="137000000"/>
    <x v="164"/>
  </r>
  <r>
    <s v="G.I. Joe: Retaliation "/>
    <n v="122512052"/>
    <n v="130000000"/>
    <x v="165"/>
  </r>
  <r>
    <s v="Sahara "/>
    <n v="68642452"/>
    <n v="130000000"/>
    <x v="166"/>
  </r>
  <r>
    <s v="Final Fantasy: The Spirits Within "/>
    <n v="32131830"/>
    <n v="137000000"/>
    <x v="167"/>
  </r>
  <r>
    <s v="Captain America: The First Avenger "/>
    <n v="176636816"/>
    <n v="140000000"/>
    <x v="168"/>
  </r>
  <r>
    <s v="The World Is Not Enough "/>
    <n v="126930660"/>
    <n v="135000000"/>
    <x v="169"/>
  </r>
  <r>
    <s v="Master and Commander: The Far Side of the World "/>
    <n v="93926386"/>
    <n v="150000000"/>
    <x v="170"/>
  </r>
  <r>
    <s v="The Twilight Saga: Breaking Dawn - Part 2 "/>
    <n v="292298923"/>
    <n v="120000000"/>
    <x v="171"/>
  </r>
  <r>
    <s v="Happy Feet 2 "/>
    <n v="63992328"/>
    <n v="135000000"/>
    <x v="172"/>
  </r>
  <r>
    <s v="The Incredible Hulk "/>
    <n v="134518390"/>
    <n v="150000000"/>
    <x v="173"/>
  </r>
  <r>
    <s v="Miami Vice             "/>
    <n v="25440971"/>
    <n v="1500000"/>
    <x v="174"/>
  </r>
  <r>
    <s v="The BFG "/>
    <n v="52792307"/>
    <n v="140000000"/>
    <x v="175"/>
  </r>
  <r>
    <s v="The Revenant "/>
    <n v="183635922"/>
    <n v="135000000"/>
    <x v="176"/>
  </r>
  <r>
    <s v="Turbo "/>
    <n v="83024900"/>
    <n v="135000000"/>
    <x v="177"/>
  </r>
  <r>
    <s v="Rango "/>
    <n v="123207194"/>
    <n v="135000000"/>
    <x v="178"/>
  </r>
  <r>
    <s v="Penguins of Madagascar "/>
    <n v="83348920"/>
    <n v="132000000"/>
    <x v="179"/>
  </r>
  <r>
    <s v="The Bourne Ultimatum "/>
    <n v="227137090"/>
    <n v="110000000"/>
    <x v="180"/>
  </r>
  <r>
    <s v="Kung Fu Panda "/>
    <n v="215395021"/>
    <n v="130000000"/>
    <x v="181"/>
  </r>
  <r>
    <s v="Ant-Man "/>
    <n v="180191634"/>
    <n v="130000000"/>
    <x v="182"/>
  </r>
  <r>
    <s v="The Hunger Games: Catching Fire "/>
    <n v="424645577"/>
    <n v="130000000"/>
    <x v="183"/>
  </r>
  <r>
    <s v="Home "/>
    <n v="177343675"/>
    <n v="135000000"/>
    <x v="184"/>
  </r>
  <r>
    <s v="War of the Worlds "/>
    <n v="234277056"/>
    <n v="132000000"/>
    <x v="185"/>
  </r>
  <r>
    <s v="Bad Boys II "/>
    <n v="138396624"/>
    <n v="130000000"/>
    <x v="186"/>
  </r>
  <r>
    <s v="Puss in Boots "/>
    <n v="149234747"/>
    <n v="130000000"/>
    <x v="187"/>
  </r>
  <r>
    <s v="Salt "/>
    <n v="118311368"/>
    <n v="110000000"/>
    <x v="188"/>
  </r>
  <r>
    <s v="Noah "/>
    <n v="101160529"/>
    <n v="125000000"/>
    <x v="189"/>
  </r>
  <r>
    <s v="The Adventures of Tintin "/>
    <n v="77564037"/>
    <n v="135000000"/>
    <x v="190"/>
  </r>
  <r>
    <s v="Harry Potter and the Prisoner of Azkaban "/>
    <n v="249358727"/>
    <n v="130000000"/>
    <x v="191"/>
  </r>
  <r>
    <s v="Australia "/>
    <n v="49551662"/>
    <n v="130000000"/>
    <x v="192"/>
  </r>
  <r>
    <s v="After Earth "/>
    <n v="60522097"/>
    <n v="130000000"/>
    <x v="193"/>
  </r>
  <r>
    <s v="Dinosaur "/>
    <n v="137748063"/>
    <n v="127500000"/>
    <x v="194"/>
  </r>
  <r>
    <s v="Harry Potter and the Deathly Hallows: Part II "/>
    <n v="25440971"/>
    <n v="20000000"/>
    <x v="4"/>
  </r>
  <r>
    <s v="Night at the Museum: Secret of the Tomb "/>
    <n v="113733726"/>
    <n v="127000000"/>
    <x v="195"/>
  </r>
  <r>
    <s v="Megamind "/>
    <n v="148337537"/>
    <n v="130000000"/>
    <x v="196"/>
  </r>
  <r>
    <s v="Harry Potter and the Sorcerer's Stone "/>
    <n v="317557891"/>
    <n v="125000000"/>
    <x v="197"/>
  </r>
  <r>
    <s v="R.I.P.D. "/>
    <n v="33592415"/>
    <n v="130000000"/>
    <x v="198"/>
  </r>
  <r>
    <s v="Pirates of the Caribbean: The Curse of the Black Pearl "/>
    <n v="305388685"/>
    <n v="140000000"/>
    <x v="199"/>
  </r>
  <r>
    <s v="Harry Potter and the Deathly Hallows: Part I "/>
    <n v="25440971"/>
    <n v="20000000"/>
    <x v="4"/>
  </r>
  <r>
    <s v="The Hunger Games: Mockingjay - Part 1 "/>
    <n v="337103873"/>
    <n v="125000000"/>
    <x v="200"/>
  </r>
  <r>
    <s v="The Da Vinci Code "/>
    <n v="217536138"/>
    <n v="125000000"/>
    <x v="201"/>
  </r>
  <r>
    <s v="Rio 2 "/>
    <n v="131536019"/>
    <n v="103000000"/>
    <x v="202"/>
  </r>
  <r>
    <s v="X-Men 2 "/>
    <n v="214948780"/>
    <n v="110000000"/>
    <x v="203"/>
  </r>
  <r>
    <s v="Fast Five "/>
    <n v="209805005"/>
    <n v="125000000"/>
    <x v="204"/>
  </r>
  <r>
    <s v="Sherlock Holmes: A Game of Shadows "/>
    <n v="186830669"/>
    <n v="125000000"/>
    <x v="205"/>
  </r>
  <r>
    <s v="Clash of the Titans "/>
    <n v="163192114"/>
    <n v="125000000"/>
    <x v="206"/>
  </r>
  <r>
    <s v="Total Recall "/>
    <n v="119412921"/>
    <n v="65000000"/>
    <x v="207"/>
  </r>
  <r>
    <s v="The 13th Warrior "/>
    <n v="32694788"/>
    <n v="85000000"/>
    <x v="208"/>
  </r>
  <r>
    <s v="The Bourne Legacy "/>
    <n v="113165635"/>
    <n v="125000000"/>
    <x v="209"/>
  </r>
  <r>
    <s v="Batman &amp; Robin "/>
    <n v="107285004"/>
    <n v="125000000"/>
    <x v="210"/>
  </r>
  <r>
    <s v="How the Grinch Stole Christmas "/>
    <n v="260031035"/>
    <n v="123000000"/>
    <x v="211"/>
  </r>
  <r>
    <s v="The Day After Tomorrow "/>
    <n v="186739919"/>
    <n v="125000000"/>
    <x v="212"/>
  </r>
  <r>
    <s v="Mission: Impossible II "/>
    <n v="215397307"/>
    <n v="125000000"/>
    <x v="213"/>
  </r>
  <r>
    <s v="The Perfect Storm "/>
    <n v="182618434"/>
    <n v="140000000"/>
    <x v="214"/>
  </r>
  <r>
    <s v="Fantastic 4: Rise of the Silver Surfer "/>
    <n v="131920333"/>
    <n v="130000000"/>
    <x v="215"/>
  </r>
  <r>
    <s v="Life of Pi "/>
    <n v="124976634"/>
    <n v="120000000"/>
    <x v="216"/>
  </r>
  <r>
    <s v="Ghost Rider "/>
    <n v="115802596"/>
    <n v="110000000"/>
    <x v="217"/>
  </r>
  <r>
    <s v="Jason Bourne "/>
    <n v="108521835"/>
    <n v="120000000"/>
    <x v="218"/>
  </r>
  <r>
    <s v="Charlie's Angels: Full Throttle "/>
    <n v="100685880"/>
    <n v="120000000"/>
    <x v="219"/>
  </r>
  <r>
    <s v="Prometheus "/>
    <n v="126464904"/>
    <n v="130000000"/>
    <x v="220"/>
  </r>
  <r>
    <s v="Stuart Little 2 "/>
    <n v="64736114"/>
    <n v="120000000"/>
    <x v="221"/>
  </r>
  <r>
    <s v="Elysium "/>
    <n v="93050117"/>
    <n v="115000000"/>
    <x v="222"/>
  </r>
  <r>
    <s v="The Chronicles of Riddick "/>
    <n v="57637485"/>
    <n v="105000000"/>
    <x v="223"/>
  </r>
  <r>
    <s v="RoboCop "/>
    <n v="58607007"/>
    <n v="100000000"/>
    <x v="224"/>
  </r>
  <r>
    <s v="Speed Racer "/>
    <n v="43929341"/>
    <n v="120000000"/>
    <x v="225"/>
  </r>
  <r>
    <s v="How Do You Know "/>
    <n v="30212620"/>
    <n v="120000000"/>
    <x v="226"/>
  </r>
  <r>
    <s v="Knight and Day "/>
    <n v="76418654"/>
    <n v="117000000"/>
    <x v="227"/>
  </r>
  <r>
    <s v="Oblivion "/>
    <n v="89021735"/>
    <n v="120000000"/>
    <x v="228"/>
  </r>
  <r>
    <s v="Star Wars: Episode III - Revenge of the Sith "/>
    <n v="380262555"/>
    <n v="113000000"/>
    <x v="229"/>
  </r>
  <r>
    <s v="Star Wars: Episode II - Attack of the Clones "/>
    <n v="310675583"/>
    <n v="115000000"/>
    <x v="230"/>
  </r>
  <r>
    <s v="Monsters, Inc. "/>
    <n v="289907418"/>
    <n v="115000000"/>
    <x v="231"/>
  </r>
  <r>
    <s v="The Wolverine "/>
    <n v="132550960"/>
    <n v="120000000"/>
    <x v="232"/>
  </r>
  <r>
    <s v="Star Wars: Episode I - The Phantom Menace "/>
    <n v="474544677"/>
    <n v="115000000"/>
    <x v="233"/>
  </r>
  <r>
    <s v="The Croods "/>
    <n v="187165546"/>
    <n v="135000000"/>
    <x v="234"/>
  </r>
  <r>
    <s v="Asterix at the Olympic Games "/>
    <n v="25440971"/>
    <n v="78000000"/>
    <x v="235"/>
  </r>
  <r>
    <s v="Windtalkers "/>
    <n v="40911830"/>
    <n v="115000000"/>
    <x v="236"/>
  </r>
  <r>
    <s v="The Huntsman: Winter's War "/>
    <n v="47952020"/>
    <n v="115000000"/>
    <x v="237"/>
  </r>
  <r>
    <s v="Teenage Mutant Ninja Turtles "/>
    <n v="190871240"/>
    <n v="125000000"/>
    <x v="238"/>
  </r>
  <r>
    <s v="Gravity "/>
    <n v="274084951"/>
    <n v="100000000"/>
    <x v="239"/>
  </r>
  <r>
    <s v="Dante's Peak "/>
    <n v="67155742"/>
    <n v="116000000"/>
    <x v="240"/>
  </r>
  <r>
    <s v="Teenage Mutant Ninja Turtles: Out of the Shadows "/>
    <n v="81638674"/>
    <n v="135000000"/>
    <x v="241"/>
  </r>
  <r>
    <s v="Fantastic Four "/>
    <n v="56114221"/>
    <n v="120000000"/>
    <x v="242"/>
  </r>
  <r>
    <s v="Night at the Museum "/>
    <n v="250863268"/>
    <n v="110000000"/>
    <x v="243"/>
  </r>
  <r>
    <s v="San Andreas "/>
    <n v="155181732"/>
    <n v="110000000"/>
    <x v="244"/>
  </r>
  <r>
    <s v="Tomorrow Never Dies "/>
    <n v="125332007"/>
    <n v="110000000"/>
    <x v="245"/>
  </r>
  <r>
    <s v="The Patriot "/>
    <n v="113330342"/>
    <n v="110000000"/>
    <x v="246"/>
  </r>
  <r>
    <s v="Ocean's Twelve "/>
    <n v="125531634"/>
    <n v="110000000"/>
    <x v="247"/>
  </r>
  <r>
    <s v="Mr. &amp; Mrs. Smith "/>
    <n v="186336103"/>
    <n v="120000000"/>
    <x v="248"/>
  </r>
  <r>
    <s v="Insurgent "/>
    <n v="129995817"/>
    <n v="110000000"/>
    <x v="249"/>
  </r>
  <r>
    <s v="The Aviator "/>
    <n v="102608827"/>
    <n v="110000000"/>
    <x v="250"/>
  </r>
  <r>
    <s v="Gulliver's Travels "/>
    <n v="42776259"/>
    <n v="112000000"/>
    <x v="251"/>
  </r>
  <r>
    <s v="The Green Hornet "/>
    <n v="98780042"/>
    <n v="120000000"/>
    <x v="252"/>
  </r>
  <r>
    <s v="The A-Team             "/>
    <n v="25440971"/>
    <n v="20000000"/>
    <x v="4"/>
  </r>
  <r>
    <s v="300: Rise of an Empire "/>
    <n v="106369117"/>
    <n v="110000000"/>
    <x v="253"/>
  </r>
  <r>
    <s v="The Smurfs "/>
    <n v="142614158"/>
    <n v="110000000"/>
    <x v="254"/>
  </r>
  <r>
    <s v="Home on the Range "/>
    <n v="50026353"/>
    <n v="110000000"/>
    <x v="255"/>
  </r>
  <r>
    <s v="Allegiant "/>
    <n v="66002193"/>
    <n v="110000000"/>
    <x v="256"/>
  </r>
  <r>
    <s v="Real Steel "/>
    <n v="85463309"/>
    <n v="110000000"/>
    <x v="257"/>
  </r>
  <r>
    <s v="The Smurfs 2 "/>
    <n v="71017784"/>
    <n v="105000000"/>
    <x v="258"/>
  </r>
  <r>
    <s v="Speed 2: Cruise Control "/>
    <n v="48068396"/>
    <n v="160000000"/>
    <x v="259"/>
  </r>
  <r>
    <s v="Ender's Game "/>
    <n v="61656849"/>
    <n v="110000000"/>
    <x v="260"/>
  </r>
  <r>
    <s v="Live Free or Die Hard "/>
    <n v="134520804"/>
    <n v="110000000"/>
    <x v="261"/>
  </r>
  <r>
    <s v="The Lord of the Rings: The Fellowship of the Ring "/>
    <n v="313837577"/>
    <n v="93000000"/>
    <x v="262"/>
  </r>
  <r>
    <s v="Around the World in 80 Days "/>
    <n v="24004159"/>
    <n v="110000000"/>
    <x v="263"/>
  </r>
  <r>
    <s v="Ali "/>
    <n v="58183966"/>
    <n v="107000000"/>
    <x v="264"/>
  </r>
  <r>
    <s v="The Cat in the Hat "/>
    <n v="100446895"/>
    <n v="109000000"/>
    <x v="265"/>
  </r>
  <r>
    <s v="I, Robot "/>
    <n v="144795350"/>
    <n v="120000000"/>
    <x v="266"/>
  </r>
  <r>
    <s v="Kingdom of Heaven "/>
    <n v="47396698"/>
    <n v="130000000"/>
    <x v="267"/>
  </r>
  <r>
    <s v="Stuart Little "/>
    <n v="140015224"/>
    <n v="133000000"/>
    <x v="268"/>
  </r>
  <r>
    <s v="The Princess and the Frog "/>
    <n v="104374107"/>
    <n v="105000000"/>
    <x v="269"/>
  </r>
  <r>
    <s v="The Martian "/>
    <n v="228430993"/>
    <n v="108000000"/>
    <x v="270"/>
  </r>
  <r>
    <s v="10,000 B.C.             "/>
    <n v="25440971"/>
    <n v="20000000"/>
    <x v="4"/>
  </r>
  <r>
    <s v="The Island "/>
    <n v="35799026"/>
    <n v="126000000"/>
    <x v="271"/>
  </r>
  <r>
    <s v="Town &amp; Country "/>
    <n v="6712451"/>
    <n v="90000000"/>
    <x v="272"/>
  </r>
  <r>
    <s v="Gone in Sixty Seconds "/>
    <n v="101643008"/>
    <n v="90000000"/>
    <x v="273"/>
  </r>
  <r>
    <s v="Gladiator "/>
    <n v="187670866"/>
    <n v="103000000"/>
    <x v="274"/>
  </r>
  <r>
    <s v="Minority Report "/>
    <n v="132014112"/>
    <n v="102000000"/>
    <x v="275"/>
  </r>
  <r>
    <s v="Harry Potter and the Chamber of Secrets "/>
    <n v="261970615"/>
    <n v="100000000"/>
    <x v="276"/>
  </r>
  <r>
    <s v="Casino Royale "/>
    <n v="167007184"/>
    <n v="150000000"/>
    <x v="277"/>
  </r>
  <r>
    <s v="Planet of the Apes "/>
    <n v="180011740"/>
    <n v="100000000"/>
    <x v="278"/>
  </r>
  <r>
    <s v="Terminator 2: Judgment Day "/>
    <n v="204843350"/>
    <n v="102000000"/>
    <x v="279"/>
  </r>
  <r>
    <s v="Public Enemies "/>
    <n v="97030725"/>
    <n v="100000000"/>
    <x v="280"/>
  </r>
  <r>
    <s v="American Gangster "/>
    <n v="130127620"/>
    <n v="100000000"/>
    <x v="281"/>
  </r>
  <r>
    <s v="True Lies "/>
    <n v="146282411"/>
    <n v="115000000"/>
    <x v="282"/>
  </r>
  <r>
    <s v="The Taking of Pelham 1 2 3 "/>
    <n v="65452312"/>
    <n v="100000000"/>
    <x v="283"/>
  </r>
  <r>
    <s v="Little Fockers "/>
    <n v="148383780"/>
    <n v="100000000"/>
    <x v="284"/>
  </r>
  <r>
    <s v="The Other Guys "/>
    <n v="119219978"/>
    <n v="100000000"/>
    <x v="285"/>
  </r>
  <r>
    <s v="Eraser "/>
    <n v="101228120"/>
    <n v="100000000"/>
    <x v="286"/>
  </r>
  <r>
    <s v="Django Unchained "/>
    <n v="162804648"/>
    <n v="100000000"/>
    <x v="287"/>
  </r>
  <r>
    <s v="The Hunchback of Notre Dame "/>
    <n v="100117603"/>
    <n v="100000000"/>
    <x v="288"/>
  </r>
  <r>
    <s v="The Emperor's New Groove "/>
    <n v="89296573"/>
    <n v="100000000"/>
    <x v="289"/>
  </r>
  <r>
    <s v="The Expendables 2 "/>
    <n v="85017401"/>
    <n v="92000000"/>
    <x v="290"/>
  </r>
  <r>
    <s v="National Treasure "/>
    <n v="173005002"/>
    <n v="100000000"/>
    <x v="291"/>
  </r>
  <r>
    <s v="Eragon "/>
    <n v="75030163"/>
    <n v="100000000"/>
    <x v="292"/>
  </r>
  <r>
    <s v="Where the Wild Things Are "/>
    <n v="77222184"/>
    <n v="100000000"/>
    <x v="293"/>
  </r>
  <r>
    <s v="Epic "/>
    <n v="107515297"/>
    <n v="100000000"/>
    <x v="294"/>
  </r>
  <r>
    <s v="The Tourist "/>
    <n v="67631157"/>
    <n v="100000000"/>
    <x v="295"/>
  </r>
  <r>
    <s v="End of Days "/>
    <n v="66862068"/>
    <n v="83000000"/>
    <x v="296"/>
  </r>
  <r>
    <s v="Blood Diamond "/>
    <n v="57366262"/>
    <n v="100000000"/>
    <x v="297"/>
  </r>
  <r>
    <s v="The Wolf of Wall Street "/>
    <n v="116866727"/>
    <n v="100000000"/>
    <x v="298"/>
  </r>
  <r>
    <s v="Batman Forever "/>
    <n v="184031112"/>
    <n v="100000000"/>
    <x v="299"/>
  </r>
  <r>
    <s v="Starship Troopers "/>
    <n v="54700065"/>
    <n v="105000000"/>
    <x v="300"/>
  </r>
  <r>
    <s v="Cloud Atlas "/>
    <n v="27098580"/>
    <n v="102000000"/>
    <x v="301"/>
  </r>
  <r>
    <s v="Legend of the Guardians: The Owls of Ga'Hoole "/>
    <n v="55673333"/>
    <n v="80000000"/>
    <x v="302"/>
  </r>
  <r>
    <s v="Catwoman "/>
    <n v="40198710"/>
    <n v="100000000"/>
    <x v="303"/>
  </r>
  <r>
    <s v="Hercules "/>
    <n v="72660029"/>
    <n v="100000000"/>
    <x v="304"/>
  </r>
  <r>
    <s v="Treasure Planet "/>
    <n v="38120554"/>
    <n v="140000000"/>
    <x v="305"/>
  </r>
  <r>
    <s v="Land of the Lost "/>
    <n v="49392095"/>
    <n v="100000000"/>
    <x v="306"/>
  </r>
  <r>
    <s v="The Expendables 3 "/>
    <n v="39292022"/>
    <n v="90000000"/>
    <x v="307"/>
  </r>
  <r>
    <s v="Point Break "/>
    <n v="28772222"/>
    <n v="105000000"/>
    <x v="308"/>
  </r>
  <r>
    <s v="Son of the Mask "/>
    <n v="17010646"/>
    <n v="84000000"/>
    <x v="309"/>
  </r>
  <r>
    <s v="In the Heart of the Sea "/>
    <n v="24985612"/>
    <n v="100000000"/>
    <x v="310"/>
  </r>
  <r>
    <s v="The Adventures of Pluto Nash "/>
    <n v="4411102"/>
    <n v="100000000"/>
    <x v="311"/>
  </r>
  <r>
    <s v="Green Zone "/>
    <n v="35024475"/>
    <n v="100000000"/>
    <x v="312"/>
  </r>
  <r>
    <s v="The Peanuts Movie "/>
    <n v="130174897"/>
    <n v="99000000"/>
    <x v="313"/>
  </r>
  <r>
    <s v="The Spanish Prisoner "/>
    <n v="10200000"/>
    <n v="10000000"/>
    <x v="314"/>
  </r>
  <r>
    <s v="The Mummy Returns "/>
    <n v="202007640"/>
    <n v="98000000"/>
    <x v="315"/>
  </r>
  <r>
    <s v="Gangs of New York "/>
    <n v="77679638"/>
    <n v="100000000"/>
    <x v="316"/>
  </r>
  <r>
    <s v="The Flowers of War "/>
    <n v="9213"/>
    <n v="94000000"/>
    <x v="317"/>
  </r>
  <r>
    <s v="Surf's Up "/>
    <n v="58867694"/>
    <n v="100000000"/>
    <x v="318"/>
  </r>
  <r>
    <s v="The Stepford Wives "/>
    <n v="59475623"/>
    <n v="90000000"/>
    <x v="319"/>
  </r>
  <r>
    <s v="Black Hawk Down "/>
    <n v="108638745"/>
    <n v="92000000"/>
    <x v="320"/>
  </r>
  <r>
    <s v="The Campaign "/>
    <n v="86897182"/>
    <n v="95000000"/>
    <x v="321"/>
  </r>
  <r>
    <s v="The Fifth Element "/>
    <n v="63540020"/>
    <n v="93000000"/>
    <x v="322"/>
  </r>
  <r>
    <s v="Sex and the City 2 "/>
    <n v="95328937"/>
    <n v="100000000"/>
    <x v="323"/>
  </r>
  <r>
    <s v="The Road to El Dorado "/>
    <n v="50802661"/>
    <n v="95000000"/>
    <x v="324"/>
  </r>
  <r>
    <s v="Ice Age: Continental Drift "/>
    <n v="161317423"/>
    <n v="95000000"/>
    <x v="325"/>
  </r>
  <r>
    <s v="Cinderella "/>
    <n v="201148159"/>
    <n v="95000000"/>
    <x v="326"/>
  </r>
  <r>
    <s v="The Lovely Bones "/>
    <n v="43982842"/>
    <n v="65000000"/>
    <x v="327"/>
  </r>
  <r>
    <s v="Finding Nemo "/>
    <n v="380838870"/>
    <n v="94000000"/>
    <x v="328"/>
  </r>
  <r>
    <s v="The Lord of the Rings: The Return of the King "/>
    <n v="377019252"/>
    <n v="94000000"/>
    <x v="329"/>
  </r>
  <r>
    <s v="The Lord of the Rings: The Two Towers "/>
    <n v="340478898"/>
    <n v="94000000"/>
    <x v="330"/>
  </r>
  <r>
    <s v="Seventh Son "/>
    <n v="17176900"/>
    <n v="95000000"/>
    <x v="331"/>
  </r>
  <r>
    <s v="Lara Croft: Tomb Raider "/>
    <n v="131144183"/>
    <n v="115000000"/>
    <x v="332"/>
  </r>
  <r>
    <s v="Transcendence "/>
    <n v="23014504"/>
    <n v="100000000"/>
    <x v="333"/>
  </r>
  <r>
    <s v="Jurassic Park III "/>
    <n v="181166115"/>
    <n v="93000000"/>
    <x v="334"/>
  </r>
  <r>
    <s v="Rise of the Planet of the Apes "/>
    <n v="176740650"/>
    <n v="93000000"/>
    <x v="335"/>
  </r>
  <r>
    <s v="The Spiderwick Chronicles "/>
    <n v="71148699"/>
    <n v="90000000"/>
    <x v="336"/>
  </r>
  <r>
    <s v="A Good Day to Die Hard "/>
    <n v="67344392"/>
    <n v="92000000"/>
    <x v="337"/>
  </r>
  <r>
    <s v="The Alamo "/>
    <n v="22406362"/>
    <n v="107000000"/>
    <x v="338"/>
  </r>
  <r>
    <s v="The Incredibles "/>
    <n v="261437578"/>
    <n v="92000000"/>
    <x v="339"/>
  </r>
  <r>
    <s v="Cutthroat Island "/>
    <n v="11000000"/>
    <n v="98000000"/>
    <x v="340"/>
  </r>
  <r>
    <s v="Percy Jackson &amp; the Olympians: The Lightning Thief "/>
    <n v="88761720"/>
    <n v="95000000"/>
    <x v="341"/>
  </r>
  <r>
    <s v="Men in Black "/>
    <n v="250147615"/>
    <n v="90000000"/>
    <x v="342"/>
  </r>
  <r>
    <s v="Toy Story 2 "/>
    <n v="245823397"/>
    <n v="90000000"/>
    <x v="343"/>
  </r>
  <r>
    <s v="Unstoppable "/>
    <n v="81557479"/>
    <n v="100000000"/>
    <x v="344"/>
  </r>
  <r>
    <s v="Rush Hour 2 "/>
    <n v="226138454"/>
    <n v="90000000"/>
    <x v="345"/>
  </r>
  <r>
    <s v="What Lies Beneath "/>
    <n v="155370362"/>
    <n v="100000000"/>
    <x v="346"/>
  </r>
  <r>
    <s v="Cloudy with a Chance of Meatballs "/>
    <n v="124870275"/>
    <n v="100000000"/>
    <x v="347"/>
  </r>
  <r>
    <s v="Ice Age: Dawn of the Dinosaurs "/>
    <n v="196573705"/>
    <n v="90000000"/>
    <x v="348"/>
  </r>
  <r>
    <s v="The Secret Life of Walter Mitty "/>
    <n v="58229120"/>
    <n v="90000000"/>
    <x v="349"/>
  </r>
  <r>
    <s v="Charlie's Angels "/>
    <n v="125305545"/>
    <n v="92000000"/>
    <x v="350"/>
  </r>
  <r>
    <s v="The Departed "/>
    <n v="132373442"/>
    <n v="90000000"/>
    <x v="351"/>
  </r>
  <r>
    <s v="Mulan "/>
    <n v="120618403"/>
    <n v="90000000"/>
    <x v="352"/>
  </r>
  <r>
    <s v="Tropic Thunder "/>
    <n v="110416702"/>
    <n v="92000000"/>
    <x v="353"/>
  </r>
  <r>
    <s v="The Girl with the Dragon Tattoo "/>
    <n v="102515793"/>
    <n v="90000000"/>
    <x v="354"/>
  </r>
  <r>
    <s v="Die Hard with a Vengeance "/>
    <n v="100012500"/>
    <n v="90000000"/>
    <x v="355"/>
  </r>
  <r>
    <s v="Sherlock Holmes "/>
    <n v="209019489"/>
    <n v="90000000"/>
    <x v="356"/>
  </r>
  <r>
    <s v="Ben-Hur "/>
    <n v="25440971"/>
    <n v="20000000"/>
    <x v="4"/>
  </r>
  <r>
    <s v="Atlantis: The Lost Empire "/>
    <n v="84037039"/>
    <n v="120000000"/>
    <x v="357"/>
  </r>
  <r>
    <s v="Alvin and the Chipmunks: The Road Chip "/>
    <n v="85884815"/>
    <n v="90000000"/>
    <x v="358"/>
  </r>
  <r>
    <s v="Valkyrie "/>
    <n v="83077470"/>
    <n v="75000000"/>
    <x v="359"/>
  </r>
  <r>
    <s v="You Don't Mess with the Zohan "/>
    <n v="100018837"/>
    <n v="90000000"/>
    <x v="360"/>
  </r>
  <r>
    <s v="Pixels "/>
    <n v="78747585"/>
    <n v="88000000"/>
    <x v="361"/>
  </r>
  <r>
    <s v="A.I. Artificial Intelligence "/>
    <n v="78616689"/>
    <n v="100000000"/>
    <x v="362"/>
  </r>
  <r>
    <s v="The Haunted Mansion "/>
    <n v="75817994"/>
    <n v="90000000"/>
    <x v="363"/>
  </r>
  <r>
    <s v="Contact "/>
    <n v="100853835"/>
    <n v="90000000"/>
    <x v="364"/>
  </r>
  <r>
    <s v="Hollow Man "/>
    <n v="73209340"/>
    <n v="95000000"/>
    <x v="365"/>
  </r>
  <r>
    <s v="The Interpreter "/>
    <n v="72515360"/>
    <n v="80000000"/>
    <x v="366"/>
  </r>
  <r>
    <s v="Percy Jackson: Sea of Monsters "/>
    <n v="68558662"/>
    <n v="90000000"/>
    <x v="367"/>
  </r>
  <r>
    <s v="Lara Croft Tomb Raider: The Cradle of Life "/>
    <n v="65653758"/>
    <n v="95000000"/>
    <x v="368"/>
  </r>
  <r>
    <s v="Now You See Me 2 "/>
    <n v="64685359"/>
    <n v="90000000"/>
    <x v="369"/>
  </r>
  <r>
    <s v="The Saint "/>
    <n v="61355436"/>
    <n v="68000000"/>
    <x v="370"/>
  </r>
  <r>
    <s v="Spy Game "/>
    <n v="26871"/>
    <n v="92000000"/>
    <x v="371"/>
  </r>
  <r>
    <s v="Mission to Mars "/>
    <n v="60874615"/>
    <n v="90000000"/>
    <x v="372"/>
  </r>
  <r>
    <s v="Rio "/>
    <n v="143618384"/>
    <n v="90000000"/>
    <x v="373"/>
  </r>
  <r>
    <s v="Bicentennial Man "/>
    <n v="58220776"/>
    <n v="100000000"/>
    <x v="374"/>
  </r>
  <r>
    <s v="Volcano "/>
    <n v="47474112"/>
    <n v="90000000"/>
    <x v="375"/>
  </r>
  <r>
    <s v="The Devil's Own "/>
    <n v="42877165"/>
    <n v="86000000"/>
    <x v="376"/>
  </r>
  <r>
    <s v="K-19: The Widowmaker "/>
    <n v="35168677"/>
    <n v="100000000"/>
    <x v="377"/>
  </r>
  <r>
    <s v="Conan the Barbarian "/>
    <n v="37567440"/>
    <n v="20000000"/>
    <x v="378"/>
  </r>
  <r>
    <s v="Cinderella Man "/>
    <n v="61644321"/>
    <n v="88000000"/>
    <x v="379"/>
  </r>
  <r>
    <s v="The Nutcracker in 3D "/>
    <n v="190562"/>
    <n v="90000000"/>
    <x v="380"/>
  </r>
  <r>
    <s v="Seabiscuit "/>
    <n v="120147445"/>
    <n v="87000000"/>
    <x v="381"/>
  </r>
  <r>
    <s v="Twister "/>
    <n v="241688385"/>
    <n v="92000000"/>
    <x v="382"/>
  </r>
  <r>
    <s v="Cast Away "/>
    <n v="233630478"/>
    <n v="90000000"/>
    <x v="383"/>
  </r>
  <r>
    <s v="Happy Feet "/>
    <n v="197992827"/>
    <n v="100000000"/>
    <x v="384"/>
  </r>
  <r>
    <s v="The Bourne Supremacy "/>
    <n v="176049130"/>
    <n v="75000000"/>
    <x v="385"/>
  </r>
  <r>
    <s v="Air Force One "/>
    <n v="172620724"/>
    <n v="85000000"/>
    <x v="386"/>
  </r>
  <r>
    <s v="Ocean's Eleven "/>
    <n v="183405771"/>
    <n v="85000000"/>
    <x v="387"/>
  </r>
  <r>
    <s v="The Three Musketeers "/>
    <n v="20315324"/>
    <n v="75000000"/>
    <x v="388"/>
  </r>
  <r>
    <s v="Hotel Transylvania "/>
    <n v="148313048"/>
    <n v="85000000"/>
    <x v="389"/>
  </r>
  <r>
    <s v="Enchanted "/>
    <n v="127706877"/>
    <n v="85000000"/>
    <x v="390"/>
  </r>
  <r>
    <s v="Hannibal             "/>
    <n v="25440971"/>
    <n v="20000000"/>
    <x v="4"/>
  </r>
  <r>
    <s v="Safe House "/>
    <n v="126149655"/>
    <n v="85000000"/>
    <x v="391"/>
  </r>
  <r>
    <s v="102 Dalmatians "/>
    <n v="66941559"/>
    <n v="85000000"/>
    <x v="392"/>
  </r>
  <r>
    <s v="Tower Heist "/>
    <n v="78009155"/>
    <n v="75000000"/>
    <x v="393"/>
  </r>
  <r>
    <s v="The Holiday "/>
    <n v="63224849"/>
    <n v="85000000"/>
    <x v="394"/>
  </r>
  <r>
    <s v="Enemy of the State "/>
    <n v="111544445"/>
    <n v="90000000"/>
    <x v="395"/>
  </r>
  <r>
    <s v="It's Complicated "/>
    <n v="112703470"/>
    <n v="85000000"/>
    <x v="396"/>
  </r>
  <r>
    <s v="Ocean's Thirteen "/>
    <n v="117144465"/>
    <n v="85000000"/>
    <x v="397"/>
  </r>
  <r>
    <s v="Open Season "/>
    <n v="84303558"/>
    <n v="85000000"/>
    <x v="398"/>
  </r>
  <r>
    <s v="Divergent "/>
    <n v="150832203"/>
    <n v="85000000"/>
    <x v="399"/>
  </r>
  <r>
    <s v="Enemy at the Gates "/>
    <n v="51396781"/>
    <n v="68000000"/>
    <x v="400"/>
  </r>
  <r>
    <s v="The Rundown "/>
    <n v="47592825"/>
    <n v="85000000"/>
    <x v="401"/>
  </r>
  <r>
    <s v="Last Action Hero "/>
    <n v="50016394"/>
    <n v="70000000"/>
    <x v="402"/>
  </r>
  <r>
    <s v="Memoirs of a Geisha "/>
    <n v="57010853"/>
    <n v="85000000"/>
    <x v="403"/>
  </r>
  <r>
    <s v="The Fast and the Furious: Tokyo Drift "/>
    <n v="62494975"/>
    <n v="85000000"/>
    <x v="404"/>
  </r>
  <r>
    <s v="Arthur Christmas "/>
    <n v="46440491"/>
    <n v="100000000"/>
    <x v="405"/>
  </r>
  <r>
    <s v="Meet Joe Black "/>
    <n v="44606335"/>
    <n v="90000000"/>
    <x v="406"/>
  </r>
  <r>
    <s v="Collateral Damage "/>
    <n v="40048332"/>
    <n v="85000000"/>
    <x v="407"/>
  </r>
  <r>
    <s v="All That Jazz "/>
    <n v="25440971"/>
    <n v="20000000"/>
    <x v="4"/>
  </r>
  <r>
    <s v="Mirror Mirror "/>
    <n v="64933670"/>
    <n v="85000000"/>
    <x v="408"/>
  </r>
  <r>
    <s v="Scott Pilgrim vs. the World "/>
    <n v="31494270"/>
    <n v="60000000"/>
    <x v="409"/>
  </r>
  <r>
    <s v="The Core "/>
    <n v="31111260"/>
    <n v="60000000"/>
    <x v="410"/>
  </r>
  <r>
    <s v="Nutty Professor II: The Klumps "/>
    <n v="123307945"/>
    <n v="65000000"/>
    <x v="411"/>
  </r>
  <r>
    <s v="Scooby-Doo "/>
    <n v="153288182"/>
    <n v="84000000"/>
    <x v="412"/>
  </r>
  <r>
    <s v="Dredd "/>
    <n v="13401683"/>
    <n v="35000000"/>
    <x v="413"/>
  </r>
  <r>
    <s v="Click "/>
    <n v="137340146"/>
    <n v="70000000"/>
    <x v="414"/>
  </r>
  <r>
    <s v="Creepshow "/>
    <n v="25440971"/>
    <n v="8000000"/>
    <x v="415"/>
  </r>
  <r>
    <s v="Cats &amp; Dogs: The Revenge of Kitty Galore "/>
    <n v="43575716"/>
    <n v="85000000"/>
    <x v="416"/>
  </r>
  <r>
    <s v="Jumper "/>
    <n v="80170146"/>
    <n v="85000000"/>
    <x v="417"/>
  </r>
  <r>
    <s v="Hellboy II: The Golden Army "/>
    <n v="75754670"/>
    <n v="85000000"/>
    <x v="418"/>
  </r>
  <r>
    <s v="Zodiac "/>
    <n v="33048353"/>
    <n v="65000000"/>
    <x v="419"/>
  </r>
  <r>
    <s v="The 6th Day "/>
    <n v="34543701"/>
    <n v="82000000"/>
    <x v="420"/>
  </r>
  <r>
    <s v="Bruce Almighty "/>
    <n v="242589580"/>
    <n v="81000000"/>
    <x v="421"/>
  </r>
  <r>
    <s v="The Expendables "/>
    <n v="102981571"/>
    <n v="80000000"/>
    <x v="422"/>
  </r>
  <r>
    <s v="Mission: Impossible "/>
    <n v="180965237"/>
    <n v="80000000"/>
    <x v="423"/>
  </r>
  <r>
    <s v="The Hunger Games "/>
    <n v="407999255"/>
    <n v="78000000"/>
    <x v="424"/>
  </r>
  <r>
    <s v="The Hangover Part II "/>
    <n v="254455986"/>
    <n v="80000000"/>
    <x v="425"/>
  </r>
  <r>
    <s v="Batman Returns "/>
    <n v="162831698"/>
    <n v="80000000"/>
    <x v="426"/>
  </r>
  <r>
    <s v="Over the Hedge "/>
    <n v="155019340"/>
    <n v="80000000"/>
    <x v="427"/>
  </r>
  <r>
    <s v="Lilo &amp; Stitch "/>
    <n v="145771527"/>
    <n v="80000000"/>
    <x v="428"/>
  </r>
  <r>
    <s v="Charlotte's Web "/>
    <n v="82506325"/>
    <n v="20000000"/>
    <x v="429"/>
  </r>
  <r>
    <s v="Deep Impact "/>
    <n v="140459099"/>
    <n v="75000000"/>
    <x v="430"/>
  </r>
  <r>
    <s v="RED 2 "/>
    <n v="53215979"/>
    <n v="84000000"/>
    <x v="431"/>
  </r>
  <r>
    <s v="The Longest Yard "/>
    <n v="158115031"/>
    <n v="82000000"/>
    <x v="432"/>
  </r>
  <r>
    <s v="Alvin and the Chipmunks: Chipwrecked "/>
    <n v="133103929"/>
    <n v="75000000"/>
    <x v="433"/>
  </r>
  <r>
    <s v="Grown Ups 2 "/>
    <n v="133668525"/>
    <n v="80000000"/>
    <x v="434"/>
  </r>
  <r>
    <s v="Get Smart "/>
    <n v="130313314"/>
    <n v="80000000"/>
    <x v="435"/>
  </r>
  <r>
    <s v="Something's Gotta Give "/>
    <n v="124590960"/>
    <n v="80000000"/>
    <x v="436"/>
  </r>
  <r>
    <s v="Shutter Island "/>
    <n v="127968405"/>
    <n v="80000000"/>
    <x v="437"/>
  </r>
  <r>
    <s v="Four Christmases "/>
    <n v="120136047"/>
    <n v="80000000"/>
    <x v="438"/>
  </r>
  <r>
    <s v="Robots "/>
    <n v="128200012"/>
    <n v="75000000"/>
    <x v="439"/>
  </r>
  <r>
    <s v="Face/Off "/>
    <n v="112225777"/>
    <n v="80000000"/>
    <x v="440"/>
  </r>
  <r>
    <s v="Bedtime Stories "/>
    <n v="109993847"/>
    <n v="80000000"/>
    <x v="441"/>
  </r>
  <r>
    <s v="Road to Perdition "/>
    <n v="104054514"/>
    <n v="80000000"/>
    <x v="442"/>
  </r>
  <r>
    <s v="Just Go with It "/>
    <n v="103028109"/>
    <n v="80000000"/>
    <x v="443"/>
  </r>
  <r>
    <s v="Daredevil             "/>
    <n v="25440971"/>
    <n v="20000000"/>
    <x v="4"/>
  </r>
  <r>
    <s v="Con Air "/>
    <n v="101087161"/>
    <n v="75000000"/>
    <x v="444"/>
  </r>
  <r>
    <s v="Eagle Eye "/>
    <n v="101111837"/>
    <n v="80000000"/>
    <x v="445"/>
  </r>
  <r>
    <s v="Cold Mountain "/>
    <n v="95632614"/>
    <n v="79000000"/>
    <x v="446"/>
  </r>
  <r>
    <s v="The Book of Eli "/>
    <n v="94822707"/>
    <n v="80000000"/>
    <x v="447"/>
  </r>
  <r>
    <s v="Flubber "/>
    <n v="92969824"/>
    <n v="80000000"/>
    <x v="448"/>
  </r>
  <r>
    <s v="The Haunting "/>
    <n v="91188905"/>
    <n v="80000000"/>
    <x v="449"/>
  </r>
  <r>
    <s v="Space Jam "/>
    <n v="90443603"/>
    <n v="80000000"/>
    <x v="450"/>
  </r>
  <r>
    <s v="The Pink Panther "/>
    <n v="82226474"/>
    <n v="65000000"/>
    <x v="451"/>
  </r>
  <r>
    <s v="The Day the Earth Stood Still "/>
    <n v="79363785"/>
    <n v="80000000"/>
    <x v="452"/>
  </r>
  <r>
    <s v="Conspiracy Theory "/>
    <n v="76081498"/>
    <n v="75000000"/>
    <x v="453"/>
  </r>
  <r>
    <s v="Fury "/>
    <n v="85707116"/>
    <n v="68000000"/>
    <x v="454"/>
  </r>
  <r>
    <s v="Six Days Seven Nights "/>
    <n v="74329966"/>
    <n v="70000000"/>
    <x v="455"/>
  </r>
  <r>
    <s v="Yogi Bear "/>
    <n v="100169068"/>
    <n v="80000000"/>
    <x v="456"/>
  </r>
  <r>
    <s v="Spirit: Stallion of the Cimarron "/>
    <n v="73215310"/>
    <n v="80000000"/>
    <x v="457"/>
  </r>
  <r>
    <s v="Zookeeper "/>
    <n v="80360866"/>
    <n v="80000000"/>
    <x v="458"/>
  </r>
  <r>
    <s v="Lost in Space "/>
    <n v="69102910"/>
    <n v="80000000"/>
    <x v="459"/>
  </r>
  <r>
    <s v="The Manchurian Candidate "/>
    <n v="65948711"/>
    <n v="80000000"/>
    <x v="460"/>
  </r>
  <r>
    <s v="Déjà Vu "/>
    <n v="821997"/>
    <n v="20000000"/>
    <x v="461"/>
  </r>
  <r>
    <s v="Hotel Transylvania 2 "/>
    <n v="169692572"/>
    <n v="80000000"/>
    <x v="462"/>
  </r>
  <r>
    <s v="Bewitched             "/>
    <n v="25440971"/>
    <n v="20000000"/>
    <x v="4"/>
  </r>
  <r>
    <s v="Fantasia 2000 "/>
    <n v="60507228"/>
    <n v="80000000"/>
    <x v="463"/>
  </r>
  <r>
    <s v="The Time Machine "/>
    <n v="56684819"/>
    <n v="80000000"/>
    <x v="464"/>
  </r>
  <r>
    <s v="Mighty Joe Young "/>
    <n v="50628009"/>
    <n v="90000000"/>
    <x v="465"/>
  </r>
  <r>
    <s v="Swordfish "/>
    <n v="69772969"/>
    <n v="80000000"/>
    <x v="466"/>
  </r>
  <r>
    <s v="The Legend of Zorro "/>
    <n v="45356386"/>
    <n v="75000000"/>
    <x v="467"/>
  </r>
  <r>
    <s v="What Dreams May Come "/>
    <n v="55350897"/>
    <n v="85000000"/>
    <x v="468"/>
  </r>
  <r>
    <s v="Little Nicky "/>
    <n v="39442871"/>
    <n v="80000000"/>
    <x v="469"/>
  </r>
  <r>
    <s v="The Brothers Grimm "/>
    <n v="37899638"/>
    <n v="88000000"/>
    <x v="470"/>
  </r>
  <r>
    <s v="Mars Attacks! "/>
    <n v="37754208"/>
    <n v="70000000"/>
    <x v="471"/>
  </r>
  <r>
    <s v="Evolution "/>
    <n v="25440971"/>
    <n v="20000000"/>
    <x v="4"/>
  </r>
  <r>
    <s v="The Edge "/>
    <n v="27779888"/>
    <n v="20000000"/>
    <x v="472"/>
  </r>
  <r>
    <s v="Surrogates "/>
    <n v="38542418"/>
    <n v="80000000"/>
    <x v="473"/>
  </r>
  <r>
    <s v="Thirteen Days "/>
    <n v="34566746"/>
    <n v="80000000"/>
    <x v="474"/>
  </r>
  <r>
    <s v="Daylight "/>
    <n v="32885565"/>
    <n v="80000000"/>
    <x v="475"/>
  </r>
  <r>
    <s v="Walking with Dinosaurs 3D "/>
    <n v="36073232"/>
    <n v="80000000"/>
    <x v="476"/>
  </r>
  <r>
    <s v="Battlefield Earth "/>
    <n v="21471685"/>
    <n v="44000000"/>
    <x v="477"/>
  </r>
  <r>
    <s v="Looney Tunes: Back in Action "/>
    <n v="20950820"/>
    <n v="80000000"/>
    <x v="478"/>
  </r>
  <r>
    <s v="Nine "/>
    <n v="19673424"/>
    <n v="80000000"/>
    <x v="479"/>
  </r>
  <r>
    <s v="Timeline "/>
    <n v="19480739"/>
    <n v="80000000"/>
    <x v="480"/>
  </r>
  <r>
    <s v="The Postman "/>
    <n v="17593391"/>
    <n v="80000000"/>
    <x v="481"/>
  </r>
  <r>
    <s v="Babe: Pig in the City "/>
    <n v="18318000"/>
    <n v="80000000"/>
    <x v="482"/>
  </r>
  <r>
    <s v="The Last Witch Hunter "/>
    <n v="27356090"/>
    <n v="90000000"/>
    <x v="483"/>
  </r>
  <r>
    <s v="Red Planet "/>
    <n v="17473245"/>
    <n v="70000000"/>
    <x v="484"/>
  </r>
  <r>
    <s v="Arthur and the Invisibles "/>
    <n v="15131330"/>
    <n v="86000000"/>
    <x v="485"/>
  </r>
  <r>
    <s v="Oceans "/>
    <n v="19406406"/>
    <n v="40000000"/>
    <x v="486"/>
  </r>
  <r>
    <s v="A Sound of Thunder "/>
    <n v="1891821"/>
    <n v="52000000"/>
    <x v="487"/>
  </r>
  <r>
    <s v="Pompeii "/>
    <n v="23219748"/>
    <n v="80000000"/>
    <x v="488"/>
  </r>
  <r>
    <s v="Top Cat Begins "/>
    <n v="25440971"/>
    <n v="8000000"/>
    <x v="415"/>
  </r>
  <r>
    <s v="A Beautiful Mind "/>
    <n v="170708996"/>
    <n v="58000000"/>
    <x v="489"/>
  </r>
  <r>
    <s v="The Lion King "/>
    <n v="422783777"/>
    <n v="45000000"/>
    <x v="490"/>
  </r>
  <r>
    <s v="Journey 2: The Mysterious Island "/>
    <n v="103812241"/>
    <n v="79000000"/>
    <x v="491"/>
  </r>
  <r>
    <s v="Cloudy with a Chance of Meatballs 2 "/>
    <n v="119793567"/>
    <n v="78000000"/>
    <x v="492"/>
  </r>
  <r>
    <s v="Red Dragon "/>
    <n v="92930005"/>
    <n v="78000000"/>
    <x v="493"/>
  </r>
  <r>
    <s v="Hidalgo "/>
    <n v="67286731"/>
    <n v="100000000"/>
    <x v="494"/>
  </r>
  <r>
    <s v="Jack and Jill "/>
    <n v="74158157"/>
    <n v="79000000"/>
    <x v="495"/>
  </r>
  <r>
    <s v="2 Fast 2 Furious "/>
    <n v="127083765"/>
    <n v="76000000"/>
    <x v="496"/>
  </r>
  <r>
    <s v="The Little Prince "/>
    <n v="1339152"/>
    <n v="81200000"/>
    <x v="497"/>
  </r>
  <r>
    <s v="The Invasion "/>
    <n v="15071514"/>
    <n v="80000000"/>
    <x v="498"/>
  </r>
  <r>
    <s v="The Adventures of Rocky &amp; Bullwinkle "/>
    <n v="26000610"/>
    <n v="76000000"/>
    <x v="499"/>
  </r>
  <r>
    <s v="The Secret Life of Pets "/>
    <n v="323505540"/>
    <n v="75000000"/>
    <x v="500"/>
  </r>
  <r>
    <s v="The League of Extraordinary Gentlemen "/>
    <n v="66462600"/>
    <n v="78000000"/>
    <x v="501"/>
  </r>
  <r>
    <s v="Despicable Me 2 "/>
    <n v="368049635"/>
    <n v="76000000"/>
    <x v="502"/>
  </r>
  <r>
    <s v="Independence Day "/>
    <n v="306124059"/>
    <n v="75000000"/>
    <x v="503"/>
  </r>
  <r>
    <s v="The Lost World: Jurassic Park "/>
    <n v="229074524"/>
    <n v="73000000"/>
    <x v="504"/>
  </r>
  <r>
    <s v="Madagascar "/>
    <n v="193136719"/>
    <n v="75000000"/>
    <x v="505"/>
  </r>
  <r>
    <s v="Children of Men "/>
    <n v="35286428"/>
    <n v="76000000"/>
    <x v="506"/>
  </r>
  <r>
    <s v="X-Men "/>
    <n v="157299717"/>
    <n v="75000000"/>
    <x v="507"/>
  </r>
  <r>
    <s v="Wanted "/>
    <n v="134568845"/>
    <n v="75000000"/>
    <x v="508"/>
  </r>
  <r>
    <s v="The Rock "/>
    <n v="134006721"/>
    <n v="75000000"/>
    <x v="509"/>
  </r>
  <r>
    <s v="Ice Age: The Meltdown "/>
    <n v="195329763"/>
    <n v="80000000"/>
    <x v="510"/>
  </r>
  <r>
    <s v="50 First Dates "/>
    <n v="120776832"/>
    <n v="75000000"/>
    <x v="511"/>
  </r>
  <r>
    <s v="Hairspray "/>
    <n v="118823091"/>
    <n v="75000000"/>
    <x v="512"/>
  </r>
  <r>
    <s v="Exorcist: The Beginning "/>
    <n v="41814863"/>
    <n v="50000000"/>
    <x v="513"/>
  </r>
  <r>
    <s v="Inspector Gadget "/>
    <n v="97360069"/>
    <n v="75000000"/>
    <x v="514"/>
  </r>
  <r>
    <s v="Now You See Me "/>
    <n v="117698894"/>
    <n v="75000000"/>
    <x v="515"/>
  </r>
  <r>
    <s v="Grown Ups "/>
    <n v="162001186"/>
    <n v="80000000"/>
    <x v="516"/>
  </r>
  <r>
    <s v="The Terminal "/>
    <n v="77032279"/>
    <n v="60000000"/>
    <x v="517"/>
  </r>
  <r>
    <s v="Constantine             "/>
    <n v="25440971"/>
    <n v="20000000"/>
    <x v="4"/>
  </r>
  <r>
    <s v="Hotel for Dogs "/>
    <n v="73023275"/>
    <n v="35000000"/>
    <x v="518"/>
  </r>
  <r>
    <s v="Vertical Limit "/>
    <n v="68473360"/>
    <n v="75000000"/>
    <x v="519"/>
  </r>
  <r>
    <s v="Charlie Wilson's War "/>
    <n v="66636385"/>
    <n v="75000000"/>
    <x v="520"/>
  </r>
  <r>
    <s v="Shark Tale "/>
    <n v="160762022"/>
    <n v="75000000"/>
    <x v="521"/>
  </r>
  <r>
    <s v="Dreamgirls "/>
    <n v="103338338"/>
    <n v="70000000"/>
    <x v="522"/>
  </r>
  <r>
    <s v="Life             "/>
    <n v="25440971"/>
    <n v="20000000"/>
    <x v="4"/>
  </r>
  <r>
    <s v="Be Cool "/>
    <n v="55808744"/>
    <n v="53000000"/>
    <x v="523"/>
  </r>
  <r>
    <s v="Munich "/>
    <n v="47379090"/>
    <n v="70000000"/>
    <x v="524"/>
  </r>
  <r>
    <s v="Tears of the Sun "/>
    <n v="43426961"/>
    <n v="70000000"/>
    <x v="525"/>
  </r>
  <r>
    <s v="Killers "/>
    <n v="47000485"/>
    <n v="75000000"/>
    <x v="526"/>
  </r>
  <r>
    <s v="The Man from U.N.C.L.E. "/>
    <n v="45434443"/>
    <n v="75000000"/>
    <x v="527"/>
  </r>
  <r>
    <s v="Spanglish "/>
    <n v="42044321"/>
    <n v="80000000"/>
    <x v="528"/>
  </r>
  <r>
    <s v="Monster House "/>
    <n v="73661010"/>
    <n v="75000000"/>
    <x v="529"/>
  </r>
  <r>
    <s v="Bandits "/>
    <n v="41523271"/>
    <n v="80000000"/>
    <x v="530"/>
  </r>
  <r>
    <s v="First Knight "/>
    <n v="37600435"/>
    <n v="55000000"/>
    <x v="531"/>
  </r>
  <r>
    <s v="Anna and the King "/>
    <n v="39251128"/>
    <n v="75000000"/>
    <x v="532"/>
  </r>
  <r>
    <s v="Immortals "/>
    <n v="83503161"/>
    <n v="75000000"/>
    <x v="533"/>
  </r>
  <r>
    <s v="Hostage "/>
    <n v="34636443"/>
    <n v="52000000"/>
    <x v="534"/>
  </r>
  <r>
    <s v="Titan A.E. "/>
    <n v="22751979"/>
    <n v="75000000"/>
    <x v="535"/>
  </r>
  <r>
    <s v="Hollywood Homicide "/>
    <n v="30013346"/>
    <n v="75000000"/>
    <x v="536"/>
  </r>
  <r>
    <s v="Soldier "/>
    <n v="14567883"/>
    <n v="75000000"/>
    <x v="537"/>
  </r>
  <r>
    <s v="Carriers "/>
    <n v="90820"/>
    <n v="20000000"/>
    <x v="538"/>
  </r>
  <r>
    <s v="Monkeybone "/>
    <n v="5409517"/>
    <n v="75000000"/>
    <x v="539"/>
  </r>
  <r>
    <s v="Flight of the Phoenix "/>
    <n v="21009180"/>
    <n v="45000000"/>
    <x v="540"/>
  </r>
  <r>
    <s v="Unbreakable "/>
    <n v="94999143"/>
    <n v="75000000"/>
    <x v="541"/>
  </r>
  <r>
    <s v="Minions "/>
    <n v="336029560"/>
    <n v="74000000"/>
    <x v="542"/>
  </r>
  <r>
    <s v="Sucker Punch "/>
    <n v="36381716"/>
    <n v="82000000"/>
    <x v="543"/>
  </r>
  <r>
    <s v="Snake Eyes "/>
    <n v="55585389"/>
    <n v="69000000"/>
    <x v="544"/>
  </r>
  <r>
    <s v="Sphere "/>
    <n v="36976367"/>
    <n v="75000000"/>
    <x v="545"/>
  </r>
  <r>
    <s v="The Angry Birds Movie "/>
    <n v="107225164"/>
    <n v="73000000"/>
    <x v="546"/>
  </r>
  <r>
    <s v="Fool's Gold "/>
    <n v="70224196"/>
    <n v="70000000"/>
    <x v="547"/>
  </r>
  <r>
    <s v="Funny People "/>
    <n v="51814190"/>
    <n v="75000000"/>
    <x v="548"/>
  </r>
  <r>
    <s v="The Kingdom "/>
    <n v="47456450"/>
    <n v="70000000"/>
    <x v="549"/>
  </r>
  <r>
    <s v="Talladega Nights: The Ballad of Ricky Bobby "/>
    <n v="148213377"/>
    <n v="73000000"/>
    <x v="550"/>
  </r>
  <r>
    <s v="Dr. Dolittle 2 "/>
    <n v="112950721"/>
    <n v="72000000"/>
    <x v="551"/>
  </r>
  <r>
    <s v="Braveheart "/>
    <n v="75600000"/>
    <n v="72000000"/>
    <x v="552"/>
  </r>
  <r>
    <s v="Jarhead "/>
    <n v="62647540"/>
    <n v="70000000"/>
    <x v="553"/>
  </r>
  <r>
    <s v="The Simpsons Movie "/>
    <n v="183132370"/>
    <n v="75000000"/>
    <x v="554"/>
  </r>
  <r>
    <s v="The Majestic "/>
    <n v="27796042"/>
    <n v="72000000"/>
    <x v="555"/>
  </r>
  <r>
    <s v="Driven "/>
    <n v="32616869"/>
    <n v="72000000"/>
    <x v="556"/>
  </r>
  <r>
    <s v="Two Brothers "/>
    <n v="18947630"/>
    <n v="59660000"/>
    <x v="557"/>
  </r>
  <r>
    <s v="The Village "/>
    <n v="114195633"/>
    <n v="60000000"/>
    <x v="558"/>
  </r>
  <r>
    <s v="Doctor Dolittle "/>
    <n v="144156464"/>
    <n v="71500000"/>
    <x v="559"/>
  </r>
  <r>
    <s v="Signs "/>
    <n v="227965690"/>
    <n v="72000000"/>
    <x v="560"/>
  </r>
  <r>
    <s v="Shrek 2 "/>
    <n v="436471036"/>
    <n v="150000000"/>
    <x v="561"/>
  </r>
  <r>
    <s v="Cars "/>
    <n v="244052771"/>
    <n v="120000000"/>
    <x v="562"/>
  </r>
  <r>
    <s v="Runaway Bride "/>
    <n v="152149590"/>
    <n v="70000000"/>
    <x v="563"/>
  </r>
  <r>
    <s v="xXx "/>
    <n v="141204016"/>
    <n v="70000000"/>
    <x v="564"/>
  </r>
  <r>
    <s v="The SpongeBob Movie: Sponge Out of Water "/>
    <n v="162495848"/>
    <n v="74000000"/>
    <x v="565"/>
  </r>
  <r>
    <s v="Ransom "/>
    <n v="136448821"/>
    <n v="80000000"/>
    <x v="566"/>
  </r>
  <r>
    <s v="Inglourious Basterds "/>
    <n v="120523073"/>
    <n v="75000000"/>
    <x v="567"/>
  </r>
  <r>
    <s v="Hook "/>
    <n v="119654900"/>
    <n v="70000000"/>
    <x v="568"/>
  </r>
  <r>
    <s v="Die Hard 2 "/>
    <n v="117541000"/>
    <n v="70000000"/>
    <x v="569"/>
  </r>
  <r>
    <s v="S.W.A.T. "/>
    <n v="116643346"/>
    <n v="80000000"/>
    <x v="570"/>
  </r>
  <r>
    <s v="Sleepy Hollow             "/>
    <n v="25440971"/>
    <n v="20000000"/>
    <x v="4"/>
  </r>
  <r>
    <s v="Vanilla Sky "/>
    <n v="100614858"/>
    <n v="68000000"/>
    <x v="571"/>
  </r>
  <r>
    <s v="Lady in the Water "/>
    <n v="42272747"/>
    <n v="70000000"/>
    <x v="572"/>
  </r>
  <r>
    <s v="AVP: Alien vs. Predator "/>
    <n v="80281096"/>
    <n v="60000000"/>
    <x v="573"/>
  </r>
  <r>
    <s v="Alvin and the Chipmunks: The Squeakquel "/>
    <n v="219613391"/>
    <n v="75000000"/>
    <x v="574"/>
  </r>
  <r>
    <s v="We Were Soldiers "/>
    <n v="78120196"/>
    <n v="75000000"/>
    <x v="575"/>
  </r>
  <r>
    <s v="Olympus Has Fallen "/>
    <n v="98895417"/>
    <n v="70000000"/>
    <x v="576"/>
  </r>
  <r>
    <s v="Star Trek: Insurrection "/>
    <n v="70117571"/>
    <n v="58000000"/>
    <x v="577"/>
  </r>
  <r>
    <s v="Battle Los Angeles "/>
    <n v="83552429"/>
    <n v="70000000"/>
    <x v="578"/>
  </r>
  <r>
    <s v="Big Fish "/>
    <n v="66257002"/>
    <n v="70000000"/>
    <x v="579"/>
  </r>
  <r>
    <s v="Wolf "/>
    <n v="65012000"/>
    <n v="70000000"/>
    <x v="580"/>
  </r>
  <r>
    <s v="War Horse "/>
    <n v="79883359"/>
    <n v="66000000"/>
    <x v="581"/>
  </r>
  <r>
    <s v="The Monuments Men "/>
    <n v="78031620"/>
    <n v="70000000"/>
    <x v="582"/>
  </r>
  <r>
    <s v="The Abyss "/>
    <n v="54222000"/>
    <n v="69500000"/>
    <x v="583"/>
  </r>
  <r>
    <s v="Wall Street: Money Never Sleeps "/>
    <n v="52474616"/>
    <n v="70000000"/>
    <x v="584"/>
  </r>
  <r>
    <s v="Dracula Untold "/>
    <n v="55942830"/>
    <n v="70000000"/>
    <x v="585"/>
  </r>
  <r>
    <s v="The Siege "/>
    <n v="40932372"/>
    <n v="70000000"/>
    <x v="586"/>
  </r>
  <r>
    <s v="Stardust "/>
    <n v="38345403"/>
    <n v="70000000"/>
    <x v="587"/>
  </r>
  <r>
    <s v="Seven Years in Tibet "/>
    <n v="37901509"/>
    <n v="70000000"/>
    <x v="588"/>
  </r>
  <r>
    <s v="The Dilemma "/>
    <n v="48430355"/>
    <n v="70000000"/>
    <x v="589"/>
  </r>
  <r>
    <s v="Bad Company "/>
    <n v="30157016"/>
    <n v="70000000"/>
    <x v="590"/>
  </r>
  <r>
    <s v="Doom "/>
    <n v="28031250"/>
    <n v="60000000"/>
    <x v="591"/>
  </r>
  <r>
    <s v="I Spy "/>
    <n v="33105600"/>
    <n v="70000000"/>
    <x v="592"/>
  </r>
  <r>
    <s v="Underworld: Awakening "/>
    <n v="62321039"/>
    <n v="70000000"/>
    <x v="593"/>
  </r>
  <r>
    <s v="Rock of Ages "/>
    <n v="38509342"/>
    <n v="75000000"/>
    <x v="594"/>
  </r>
  <r>
    <s v="Hart's War "/>
    <n v="19076815"/>
    <n v="60000000"/>
    <x v="595"/>
  </r>
  <r>
    <s v="Killer Elite "/>
    <n v="25093607"/>
    <n v="35000000"/>
    <x v="596"/>
  </r>
  <r>
    <s v="Rollerball "/>
    <n v="18990542"/>
    <n v="70000000"/>
    <x v="597"/>
  </r>
  <r>
    <s v="Ballistic: Ecks vs. Sever "/>
    <n v="14294842"/>
    <n v="70000000"/>
    <x v="598"/>
  </r>
  <r>
    <s v="Hard Rain "/>
    <n v="19819494"/>
    <n v="70000000"/>
    <x v="599"/>
  </r>
  <r>
    <s v="Osmosis Jones "/>
    <n v="13596911"/>
    <n v="70000000"/>
    <x v="600"/>
  </r>
  <r>
    <s v="Legends of Oz: Dorothy's Return "/>
    <n v="8460990"/>
    <n v="70000000"/>
    <x v="601"/>
  </r>
  <r>
    <s v="Blackhat "/>
    <n v="7097125"/>
    <n v="70000000"/>
    <x v="602"/>
  </r>
  <r>
    <s v="Sky Captain and the World of Tomorrow "/>
    <n v="37760080"/>
    <n v="70000000"/>
    <x v="603"/>
  </r>
  <r>
    <s v="Basic Instinct 2 "/>
    <n v="5851188"/>
    <n v="70000000"/>
    <x v="604"/>
  </r>
  <r>
    <s v="Escape Plan "/>
    <n v="25121291"/>
    <n v="50000000"/>
    <x v="605"/>
  </r>
  <r>
    <s v="The Legend of Hercules "/>
    <n v="18821279"/>
    <n v="70000000"/>
    <x v="606"/>
  </r>
  <r>
    <s v="The Sum of All Fears "/>
    <n v="118471320"/>
    <n v="68000000"/>
    <x v="607"/>
  </r>
  <r>
    <s v="The Twilight Saga: Eclipse "/>
    <n v="300523113"/>
    <n v="68000000"/>
    <x v="608"/>
  </r>
  <r>
    <s v="The Score "/>
    <n v="71069884"/>
    <n v="68000000"/>
    <x v="609"/>
  </r>
  <r>
    <s v="Despicable Me "/>
    <n v="251501645"/>
    <n v="69000000"/>
    <x v="610"/>
  </r>
  <r>
    <s v="Money Train "/>
    <n v="35324232"/>
    <n v="68000000"/>
    <x v="611"/>
  </r>
  <r>
    <s v="Ted 2 "/>
    <n v="81257500"/>
    <n v="68000000"/>
    <x v="612"/>
  </r>
  <r>
    <s v="Agora "/>
    <n v="617840"/>
    <n v="70000000"/>
    <x v="613"/>
  </r>
  <r>
    <s v="Mystery Men "/>
    <n v="29655590"/>
    <n v="65000000"/>
    <x v="614"/>
  </r>
  <r>
    <s v="Hall Pass "/>
    <n v="45045037"/>
    <n v="36000000"/>
    <x v="615"/>
  </r>
  <r>
    <s v="The Insider "/>
    <n v="28965197"/>
    <n v="68000000"/>
    <x v="616"/>
  </r>
  <r>
    <s v="The Finest Hours "/>
    <n v="27550735"/>
    <n v="20000000"/>
    <x v="617"/>
  </r>
  <r>
    <s v="Body of Lies "/>
    <n v="39380442"/>
    <n v="70000000"/>
    <x v="618"/>
  </r>
  <r>
    <s v="Dinner for Schmucks "/>
    <n v="72980108"/>
    <n v="20000000"/>
    <x v="619"/>
  </r>
  <r>
    <s v="Abraham Lincoln: Vampire Hunter "/>
    <n v="37516013"/>
    <n v="69000000"/>
    <x v="620"/>
  </r>
  <r>
    <s v="Entrapment "/>
    <n v="87704396"/>
    <n v="66000000"/>
    <x v="621"/>
  </r>
  <r>
    <s v="Last Man Standing             "/>
    <n v="25440971"/>
    <n v="20000000"/>
    <x v="4"/>
  </r>
  <r>
    <s v="The X Files "/>
    <n v="83892374"/>
    <n v="66000000"/>
    <x v="622"/>
  </r>
  <r>
    <s v="The Last Legion "/>
    <n v="5932060"/>
    <n v="35000000"/>
    <x v="623"/>
  </r>
  <r>
    <s v="Saving Private Ryan "/>
    <n v="216119491"/>
    <n v="70000000"/>
    <x v="624"/>
  </r>
  <r>
    <s v="Need for Speed "/>
    <n v="43568507"/>
    <n v="66000000"/>
    <x v="625"/>
  </r>
  <r>
    <s v="What Women Want "/>
    <n v="182805123"/>
    <n v="70000000"/>
    <x v="626"/>
  </r>
  <r>
    <s v="Ice Age "/>
    <n v="176387405"/>
    <n v="59000000"/>
    <x v="627"/>
  </r>
  <r>
    <s v="Dreamcatcher "/>
    <n v="33685268"/>
    <n v="68000000"/>
    <x v="628"/>
  </r>
  <r>
    <s v="Lincoln "/>
    <n v="182204440"/>
    <n v="65000000"/>
    <x v="629"/>
  </r>
  <r>
    <s v="The Matrix "/>
    <n v="171383253"/>
    <n v="63000000"/>
    <x v="630"/>
  </r>
  <r>
    <s v="Apollo 13 "/>
    <n v="172071312"/>
    <n v="62000000"/>
    <x v="631"/>
  </r>
  <r>
    <s v="The Santa Clause 2 "/>
    <n v="139225854"/>
    <n v="60000000"/>
    <x v="632"/>
  </r>
  <r>
    <s v="Les Misérables "/>
    <n v="148775460"/>
    <n v="61000000"/>
    <x v="633"/>
  </r>
  <r>
    <s v="You've Got Mail "/>
    <n v="115731542"/>
    <n v="65000000"/>
    <x v="634"/>
  </r>
  <r>
    <s v="Step Brothers "/>
    <n v="100468793"/>
    <n v="65000000"/>
    <x v="635"/>
  </r>
  <r>
    <s v="The Mask of Zorro "/>
    <n v="93771072"/>
    <n v="65000000"/>
    <x v="636"/>
  </r>
  <r>
    <s v="Due Date "/>
    <n v="100448498"/>
    <n v="65000000"/>
    <x v="637"/>
  </r>
  <r>
    <s v="Unbroken "/>
    <n v="115603980"/>
    <n v="65000000"/>
    <x v="638"/>
  </r>
  <r>
    <s v="Space Cowboys "/>
    <n v="90454043"/>
    <n v="65000000"/>
    <x v="639"/>
  </r>
  <r>
    <s v="Cliffhanger "/>
    <n v="84049211"/>
    <n v="70000000"/>
    <x v="640"/>
  </r>
  <r>
    <s v="Broken Arrow "/>
    <n v="70450000"/>
    <n v="50000000"/>
    <x v="641"/>
  </r>
  <r>
    <s v="The Kid "/>
    <n v="69688384"/>
    <n v="60000000"/>
    <x v="642"/>
  </r>
  <r>
    <s v="World Trade Center "/>
    <n v="70236496"/>
    <n v="63000000"/>
    <x v="643"/>
  </r>
  <r>
    <s v="Mona Lisa Smile "/>
    <n v="63695760"/>
    <n v="65000000"/>
    <x v="644"/>
  </r>
  <r>
    <s v="The Dictator "/>
    <n v="59617068"/>
    <n v="65000000"/>
    <x v="645"/>
  </r>
  <r>
    <s v="Eyes Wide Shut "/>
    <n v="55637680"/>
    <n v="65000000"/>
    <x v="646"/>
  </r>
  <r>
    <s v="Annie "/>
    <n v="85911262"/>
    <n v="65000000"/>
    <x v="647"/>
  </r>
  <r>
    <s v="Focus "/>
    <n v="53846915"/>
    <n v="50100000"/>
    <x v="648"/>
  </r>
  <r>
    <s v="This Means War "/>
    <n v="54758461"/>
    <n v="65000000"/>
    <x v="649"/>
  </r>
  <r>
    <s v="Blade: Trinity "/>
    <n v="52397389"/>
    <n v="65000000"/>
    <x v="650"/>
  </r>
  <r>
    <s v="Red Dawn "/>
    <n v="25440971"/>
    <n v="16900000"/>
    <x v="651"/>
  </r>
  <r>
    <s v="Primary Colors "/>
    <n v="38966057"/>
    <n v="65000000"/>
    <x v="652"/>
  </r>
  <r>
    <s v="Resident Evil: Retribution "/>
    <n v="42345531"/>
    <n v="65000000"/>
    <x v="653"/>
  </r>
  <r>
    <s v="Death Race "/>
    <n v="36064910"/>
    <n v="45000000"/>
    <x v="654"/>
  </r>
  <r>
    <s v="The Long Kiss Goodnight "/>
    <n v="33328051"/>
    <n v="65000000"/>
    <x v="655"/>
  </r>
  <r>
    <s v="Proof of Life "/>
    <n v="32598931"/>
    <n v="65000000"/>
    <x v="656"/>
  </r>
  <r>
    <s v="Zathura: A Space Adventure "/>
    <n v="28045540"/>
    <n v="65000000"/>
    <x v="657"/>
  </r>
  <r>
    <s v="Fight Club "/>
    <n v="37023395"/>
    <n v="63000000"/>
    <x v="658"/>
  </r>
  <r>
    <s v="We Are Marshall "/>
    <n v="43532294"/>
    <n v="65000000"/>
    <x v="659"/>
  </r>
  <r>
    <s v="The Missing             "/>
    <n v="25440971"/>
    <n v="20000000"/>
    <x v="4"/>
  </r>
  <r>
    <s v="Hudson Hawk "/>
    <n v="17218080"/>
    <n v="70000000"/>
    <x v="660"/>
  </r>
  <r>
    <s v="Lucky Numbers "/>
    <n v="10014234"/>
    <n v="65000000"/>
    <x v="661"/>
  </r>
  <r>
    <s v="I, Frankenstein "/>
    <n v="19059018"/>
    <n v="65000000"/>
    <x v="662"/>
  </r>
  <r>
    <s v="Oliver Twist "/>
    <n v="1987287"/>
    <n v="50000000"/>
    <x v="663"/>
  </r>
  <r>
    <s v="Elektra "/>
    <n v="24407944"/>
    <n v="43000000"/>
    <x v="664"/>
  </r>
  <r>
    <s v="Sin City: A Dame to Kill For "/>
    <n v="13750556"/>
    <n v="65000000"/>
    <x v="665"/>
  </r>
  <r>
    <s v="Random Hearts "/>
    <n v="31054924"/>
    <n v="64000000"/>
    <x v="666"/>
  </r>
  <r>
    <s v="Everest "/>
    <n v="43247140"/>
    <n v="55000000"/>
    <x v="667"/>
  </r>
  <r>
    <s v="Perfume: The Story of a Murderer "/>
    <n v="2208939"/>
    <n v="50000000"/>
    <x v="668"/>
  </r>
  <r>
    <s v="Austin Powers in Goldmember "/>
    <n v="213079163"/>
    <n v="63000000"/>
    <x v="669"/>
  </r>
  <r>
    <s v="Astro Boy "/>
    <n v="19548064"/>
    <n v="65000000"/>
    <x v="670"/>
  </r>
  <r>
    <s v="Jurassic Park "/>
    <n v="356784000"/>
    <n v="63000000"/>
    <x v="671"/>
  </r>
  <r>
    <s v="Wyatt Earp "/>
    <n v="25052000"/>
    <n v="63000000"/>
    <x v="672"/>
  </r>
  <r>
    <s v="Clear and Present Danger "/>
    <n v="122012710"/>
    <n v="62000000"/>
    <x v="673"/>
  </r>
  <r>
    <s v="Dragon Blade "/>
    <n v="72413"/>
    <n v="65000000"/>
    <x v="674"/>
  </r>
  <r>
    <s v="Littleman "/>
    <n v="58255287"/>
    <n v="64000000"/>
    <x v="675"/>
  </r>
  <r>
    <s v="U-571 "/>
    <n v="77086030"/>
    <n v="62000000"/>
    <x v="676"/>
  </r>
  <r>
    <s v="The American President "/>
    <n v="65000000"/>
    <n v="62000000"/>
    <x v="677"/>
  </r>
  <r>
    <s v="The Love Guru "/>
    <n v="32178777"/>
    <n v="62000000"/>
    <x v="678"/>
  </r>
  <r>
    <s v="3000 Miles to Graceland "/>
    <n v="15738632"/>
    <n v="42000000"/>
    <x v="679"/>
  </r>
  <r>
    <s v="The Hateful Eight "/>
    <n v="54116191"/>
    <n v="44000000"/>
    <x v="680"/>
  </r>
  <r>
    <s v="Blades of Glory "/>
    <n v="118153533"/>
    <n v="61000000"/>
    <x v="681"/>
  </r>
  <r>
    <s v="Hop "/>
    <n v="108012170"/>
    <n v="63000000"/>
    <x v="682"/>
  </r>
  <r>
    <s v="300 "/>
    <n v="210592590"/>
    <n v="65000000"/>
    <x v="683"/>
  </r>
  <r>
    <s v="Meet the Fockers "/>
    <n v="279167575"/>
    <n v="80000000"/>
    <x v="684"/>
  </r>
  <r>
    <s v="Marley &amp; Me "/>
    <n v="143151473"/>
    <n v="60000000"/>
    <x v="685"/>
  </r>
  <r>
    <s v="The Green Mile "/>
    <n v="136801374"/>
    <n v="60000000"/>
    <x v="686"/>
  </r>
  <r>
    <s v="Wild Hogs "/>
    <n v="168213584"/>
    <n v="20000000"/>
    <x v="687"/>
  </r>
  <r>
    <s v="Chicken Little "/>
    <n v="135381507"/>
    <n v="150000000"/>
    <x v="688"/>
  </r>
  <r>
    <s v="Gone Girl "/>
    <n v="167735396"/>
    <n v="61000000"/>
    <x v="689"/>
  </r>
  <r>
    <s v="The Bourne Identity "/>
    <n v="121468960"/>
    <n v="60000000"/>
    <x v="690"/>
  </r>
  <r>
    <s v="GoldenEye "/>
    <n v="106635996"/>
    <n v="58000000"/>
    <x v="691"/>
  </r>
  <r>
    <s v="The General's Daughter "/>
    <n v="102678089"/>
    <n v="95000000"/>
    <x v="692"/>
  </r>
  <r>
    <s v="The Truman Show "/>
    <n v="125603360"/>
    <n v="60000000"/>
    <x v="693"/>
  </r>
  <r>
    <s v="The Prince of Egypt "/>
    <n v="101217900"/>
    <n v="70000000"/>
    <x v="694"/>
  </r>
  <r>
    <s v="Daddy Day Care "/>
    <n v="104148781"/>
    <n v="60000000"/>
    <x v="695"/>
  </r>
  <r>
    <s v="2 Guns "/>
    <n v="75573300"/>
    <n v="61000000"/>
    <x v="696"/>
  </r>
  <r>
    <s v="Cats &amp; Dogs "/>
    <n v="93375151"/>
    <n v="60000000"/>
    <x v="697"/>
  </r>
  <r>
    <s v="The Italian Job "/>
    <n v="106126012"/>
    <n v="60000000"/>
    <x v="698"/>
  </r>
  <r>
    <s v="Two Weeks Notice "/>
    <n v="93307796"/>
    <n v="60000000"/>
    <x v="699"/>
  </r>
  <r>
    <s v="Antz "/>
    <n v="90646554"/>
    <n v="105000000"/>
    <x v="700"/>
  </r>
  <r>
    <s v="Couples Retreat "/>
    <n v="109176215"/>
    <n v="60000000"/>
    <x v="701"/>
  </r>
  <r>
    <s v="Days of Thunder "/>
    <n v="82670733"/>
    <n v="60000000"/>
    <x v="702"/>
  </r>
  <r>
    <s v="Cheaper by the Dozen 2 "/>
    <n v="82569532"/>
    <n v="60000000"/>
    <x v="703"/>
  </r>
  <r>
    <s v="The Scorch Trials "/>
    <n v="81687587"/>
    <n v="61000000"/>
    <x v="704"/>
  </r>
  <r>
    <s v="Eat Pray Love "/>
    <n v="80574010"/>
    <n v="60000000"/>
    <x v="705"/>
  </r>
  <r>
    <s v="The Family Man "/>
    <n v="75764085"/>
    <n v="60000000"/>
    <x v="706"/>
  </r>
  <r>
    <s v="RED "/>
    <n v="90356857"/>
    <n v="58000000"/>
    <x v="707"/>
  </r>
  <r>
    <s v="Any Given Sunday "/>
    <n v="75530832"/>
    <n v="55000000"/>
    <x v="708"/>
  </r>
  <r>
    <s v="The Horse Whisperer "/>
    <n v="75370763"/>
    <n v="60000000"/>
    <x v="709"/>
  </r>
  <r>
    <s v="Collateral "/>
    <n v="100003492"/>
    <n v="65000000"/>
    <x v="710"/>
  </r>
  <r>
    <s v="The Scorpion King "/>
    <n v="90341670"/>
    <n v="60000000"/>
    <x v="711"/>
  </r>
  <r>
    <s v="Ladder 49 "/>
    <n v="74540762"/>
    <n v="55000000"/>
    <x v="712"/>
  </r>
  <r>
    <s v="Jack Reacher "/>
    <n v="80033643"/>
    <n v="60000000"/>
    <x v="713"/>
  </r>
  <r>
    <s v="Deep Blue Sea "/>
    <n v="73648142"/>
    <n v="60000000"/>
    <x v="714"/>
  </r>
  <r>
    <s v="This Is It "/>
    <n v="71844424"/>
    <n v="60000000"/>
    <x v="715"/>
  </r>
  <r>
    <s v="Contagion "/>
    <n v="75638743"/>
    <n v="60000000"/>
    <x v="716"/>
  </r>
  <r>
    <s v="Kangaroo Jack "/>
    <n v="66734992"/>
    <n v="60000000"/>
    <x v="717"/>
  </r>
  <r>
    <s v="Coraline "/>
    <n v="75280058"/>
    <n v="60000000"/>
    <x v="718"/>
  </r>
  <r>
    <s v="The Happening "/>
    <n v="64505912"/>
    <n v="48000000"/>
    <x v="719"/>
  </r>
  <r>
    <s v="Man on Fire "/>
    <n v="77862546"/>
    <n v="70000000"/>
    <x v="720"/>
  </r>
  <r>
    <s v="The Shaggy Dog "/>
    <n v="61112916"/>
    <n v="50000000"/>
    <x v="721"/>
  </r>
  <r>
    <s v="Starsky &amp; Hutch "/>
    <n v="88200225"/>
    <n v="60000000"/>
    <x v="722"/>
  </r>
  <r>
    <s v="Jingle All the Way "/>
    <n v="60573641"/>
    <n v="60000000"/>
    <x v="723"/>
  </r>
  <r>
    <s v="Hellboy "/>
    <n v="59035104"/>
    <n v="66000000"/>
    <x v="724"/>
  </r>
  <r>
    <s v="A Civil Action "/>
    <n v="56702901"/>
    <n v="60000000"/>
    <x v="725"/>
  </r>
  <r>
    <s v="ParaNorman "/>
    <n v="55994557"/>
    <n v="60000000"/>
    <x v="726"/>
  </r>
  <r>
    <s v="The Jackal "/>
    <n v="54910560"/>
    <n v="60000000"/>
    <x v="727"/>
  </r>
  <r>
    <s v="Paycheck "/>
    <n v="53789313"/>
    <n v="60000000"/>
    <x v="728"/>
  </r>
  <r>
    <s v="Up Close &amp; Personal "/>
    <n v="51045801"/>
    <n v="60000000"/>
    <x v="729"/>
  </r>
  <r>
    <s v="The Tale of Despereaux "/>
    <n v="50818750"/>
    <n v="60000000"/>
    <x v="730"/>
  </r>
  <r>
    <s v="Rules of Engagement             "/>
    <n v="25440971"/>
    <n v="20000000"/>
    <x v="4"/>
  </r>
  <r>
    <s v="The Tuxedo "/>
    <n v="50189179"/>
    <n v="60000000"/>
    <x v="731"/>
  </r>
  <r>
    <s v="Under Siege 2: Dark Territory "/>
    <n v="50024083"/>
    <n v="60000000"/>
    <x v="732"/>
  </r>
  <r>
    <s v="Jack Ryan: Shadow Recruit "/>
    <n v="50549107"/>
    <n v="60000000"/>
    <x v="733"/>
  </r>
  <r>
    <s v="Joy "/>
    <n v="56443482"/>
    <n v="60000000"/>
    <x v="734"/>
  </r>
  <r>
    <s v="London Has Fallen "/>
    <n v="62401264"/>
    <n v="60000000"/>
    <x v="735"/>
  </r>
  <r>
    <s v="Alien: Resurrection "/>
    <n v="47748610"/>
    <n v="75000000"/>
    <x v="736"/>
  </r>
  <r>
    <s v="Shooter "/>
    <n v="46975183"/>
    <n v="61000000"/>
    <x v="737"/>
  </r>
  <r>
    <s v="The Boxtrolls "/>
    <n v="50807639"/>
    <n v="60000000"/>
    <x v="738"/>
  </r>
  <r>
    <s v="Practical Magic "/>
    <n v="46611204"/>
    <n v="48000000"/>
    <x v="739"/>
  </r>
  <r>
    <s v="The Lego Movie "/>
    <n v="257756197"/>
    <n v="60000000"/>
    <x v="740"/>
  </r>
  <r>
    <s v="Miss Congeniality 2: Armed and Fabulous "/>
    <n v="48472213"/>
    <n v="45000000"/>
    <x v="741"/>
  </r>
  <r>
    <s v="Reign of Fire "/>
    <n v="43060566"/>
    <n v="60000000"/>
    <x v="742"/>
  </r>
  <r>
    <s v="Gangster Squad "/>
    <n v="45996718"/>
    <n v="60000000"/>
    <x v="743"/>
  </r>
  <r>
    <s v="Year One "/>
    <n v="43337279"/>
    <n v="60000000"/>
    <x v="744"/>
  </r>
  <r>
    <s v="Invictus "/>
    <n v="37479778"/>
    <n v="60000000"/>
    <x v="745"/>
  </r>
  <r>
    <s v="State of Play "/>
    <n v="36965395"/>
    <n v="20000000"/>
    <x v="746"/>
  </r>
  <r>
    <s v="Duplicity "/>
    <n v="40559930"/>
    <n v="60000000"/>
    <x v="747"/>
  </r>
  <r>
    <s v="My Favorite Martian "/>
    <n v="36830057"/>
    <n v="65000000"/>
    <x v="748"/>
  </r>
  <r>
    <s v="The Sentinel "/>
    <n v="36279230"/>
    <n v="60000000"/>
    <x v="749"/>
  </r>
  <r>
    <s v="Planet 51 "/>
    <n v="42194060"/>
    <n v="70000000"/>
    <x v="750"/>
  </r>
  <r>
    <s v="Star Trek: Nemesis "/>
    <n v="43119879"/>
    <n v="60000000"/>
    <x v="751"/>
  </r>
  <r>
    <s v="Intolerable Cruelty "/>
    <n v="35096190"/>
    <n v="60000000"/>
    <x v="752"/>
  </r>
  <r>
    <s v="Trouble with the Curve "/>
    <n v="35754555"/>
    <n v="20000000"/>
    <x v="753"/>
  </r>
  <r>
    <s v="Edge of Darkness "/>
    <n v="43290977"/>
    <n v="80000000"/>
    <x v="754"/>
  </r>
  <r>
    <s v="The Relic "/>
    <n v="33927476"/>
    <n v="40000000"/>
    <x v="755"/>
  </r>
  <r>
    <s v="Analyze That "/>
    <n v="32122249"/>
    <n v="60000000"/>
    <x v="756"/>
  </r>
  <r>
    <s v="Righteous Kill "/>
    <n v="40076438"/>
    <n v="60000000"/>
    <x v="757"/>
  </r>
  <r>
    <s v="Mercury Rising "/>
    <n v="32940507"/>
    <n v="60000000"/>
    <x v="758"/>
  </r>
  <r>
    <s v="The Soloist "/>
    <n v="31670931"/>
    <n v="60000000"/>
    <x v="759"/>
  </r>
  <r>
    <s v="The Legend of Bagger Vance "/>
    <n v="30695227"/>
    <n v="60000000"/>
    <x v="760"/>
  </r>
  <r>
    <s v="Almost Famous "/>
    <n v="32522352"/>
    <n v="60000000"/>
    <x v="761"/>
  </r>
  <r>
    <s v="Garfield 2 "/>
    <n v="28424210"/>
    <n v="20000000"/>
    <x v="762"/>
  </r>
  <r>
    <s v="xXx: State of the Union "/>
    <n v="26082914"/>
    <n v="87000000"/>
    <x v="763"/>
  </r>
  <r>
    <s v="Priest "/>
    <n v="29136626"/>
    <n v="60000000"/>
    <x v="764"/>
  </r>
  <r>
    <s v="Sinbad: Legend of the Seven Seas "/>
    <n v="26288320"/>
    <n v="60000000"/>
    <x v="765"/>
  </r>
  <r>
    <s v="Event Horizon "/>
    <n v="26616590"/>
    <n v="60000000"/>
    <x v="766"/>
  </r>
  <r>
    <s v="Dragonfly "/>
    <n v="30063805"/>
    <n v="60000000"/>
    <x v="767"/>
  </r>
  <r>
    <s v="The Black Dahlia "/>
    <n v="22518325"/>
    <n v="50000000"/>
    <x v="768"/>
  </r>
  <r>
    <s v="Flyboys "/>
    <n v="13082288"/>
    <n v="60000000"/>
    <x v="769"/>
  </r>
  <r>
    <s v="The Last Castle "/>
    <n v="18208078"/>
    <n v="60000000"/>
    <x v="770"/>
  </r>
  <r>
    <s v="Supernova "/>
    <n v="14218868"/>
    <n v="65000000"/>
    <x v="771"/>
  </r>
  <r>
    <s v="Winter's Tale "/>
    <n v="22451"/>
    <n v="60000000"/>
    <x v="772"/>
  </r>
  <r>
    <s v="The Mortal Instruments: City of Bones "/>
    <n v="31165421"/>
    <n v="60000000"/>
    <x v="773"/>
  </r>
  <r>
    <s v="Meet Dave "/>
    <n v="11802056"/>
    <n v="60000000"/>
    <x v="774"/>
  </r>
  <r>
    <s v="Dark Water "/>
    <n v="25472967"/>
    <n v="30000000"/>
    <x v="775"/>
  </r>
  <r>
    <s v="Edtv "/>
    <n v="22362500"/>
    <n v="55000000"/>
    <x v="776"/>
  </r>
  <r>
    <s v="Inkheart "/>
    <n v="17281832"/>
    <n v="60000000"/>
    <x v="777"/>
  </r>
  <r>
    <s v="The Spirit "/>
    <n v="19781879"/>
    <n v="60000000"/>
    <x v="778"/>
  </r>
  <r>
    <s v="Mortdecai "/>
    <n v="7605668"/>
    <n v="60000000"/>
    <x v="779"/>
  </r>
  <r>
    <s v="In the Name of the King: A Dungeon Siege Tale "/>
    <n v="4535117"/>
    <n v="60000000"/>
    <x v="780"/>
  </r>
  <r>
    <s v="Beyond Borders "/>
    <n v="4426297"/>
    <n v="35000000"/>
    <x v="781"/>
  </r>
  <r>
    <s v="Xi you ji zhi: Sun Wukong san da Baigu Jing "/>
    <n v="25440971"/>
    <n v="68005000"/>
    <x v="782"/>
  </r>
  <r>
    <s v="The Great Raid "/>
    <n v="10166502"/>
    <n v="80000000"/>
    <x v="783"/>
  </r>
  <r>
    <s v="Deadpool "/>
    <n v="363024263"/>
    <n v="58000000"/>
    <x v="784"/>
  </r>
  <r>
    <s v="Holy Man "/>
    <n v="12065985"/>
    <n v="60000000"/>
    <x v="785"/>
  </r>
  <r>
    <s v="American Sniper "/>
    <n v="350123553"/>
    <n v="58800000"/>
    <x v="786"/>
  </r>
  <r>
    <s v="Goosebumps "/>
    <n v="80021740"/>
    <n v="58000000"/>
    <x v="787"/>
  </r>
  <r>
    <s v="Sabrina, the Teenage Witch             "/>
    <n v="25440971"/>
    <n v="3000000"/>
    <x v="788"/>
  </r>
  <r>
    <s v="Just Like Heaven "/>
    <n v="48291624"/>
    <n v="58000000"/>
    <x v="789"/>
  </r>
  <r>
    <s v="The Flintstones in Viva Rock Vegas "/>
    <n v="35231365"/>
    <n v="60000000"/>
    <x v="790"/>
  </r>
  <r>
    <s v="Rambo III "/>
    <n v="53715611"/>
    <n v="63000000"/>
    <x v="791"/>
  </r>
  <r>
    <s v="Leatherheads "/>
    <n v="31199215"/>
    <n v="58000000"/>
    <x v="792"/>
  </r>
  <r>
    <s v="The Ridiculous 6 "/>
    <n v="25440971"/>
    <n v="20000000"/>
    <x v="4"/>
  </r>
  <r>
    <s v="Did You Hear About the Morgans? "/>
    <n v="29580087"/>
    <n v="58000000"/>
    <x v="793"/>
  </r>
  <r>
    <s v="The Internship "/>
    <n v="44665963"/>
    <n v="58000000"/>
    <x v="794"/>
  </r>
  <r>
    <s v="Resident Evil: Afterlife "/>
    <n v="60128566"/>
    <n v="60000000"/>
    <x v="795"/>
  </r>
  <r>
    <s v="Red Tails "/>
    <n v="49875589"/>
    <n v="58000000"/>
    <x v="796"/>
  </r>
  <r>
    <s v="Sex and the City             "/>
    <n v="25440971"/>
    <n v="20000000"/>
    <x v="4"/>
  </r>
  <r>
    <s v="The Devil's Advocate "/>
    <n v="60984028"/>
    <n v="57000000"/>
    <x v="797"/>
  </r>
  <r>
    <s v="That's My Boy "/>
    <n v="36931089"/>
    <n v="70000000"/>
    <x v="798"/>
  </r>
  <r>
    <s v="DragonHeart "/>
    <n v="51317350"/>
    <n v="57000000"/>
    <x v="799"/>
  </r>
  <r>
    <s v="After the Sunset "/>
    <n v="28328132"/>
    <n v="58000000"/>
    <x v="800"/>
  </r>
  <r>
    <s v="Ghost Rider: Spirit of Vengeance "/>
    <n v="51774002"/>
    <n v="57000000"/>
    <x v="801"/>
  </r>
  <r>
    <s v="Captain Corelli's Mandolin "/>
    <n v="25528495"/>
    <n v="57000000"/>
    <x v="802"/>
  </r>
  <r>
    <s v="Anger Management             "/>
    <n v="25440971"/>
    <n v="20000000"/>
    <x v="4"/>
  </r>
  <r>
    <s v="The Pacifier "/>
    <n v="113006880"/>
    <n v="56000000"/>
    <x v="803"/>
  </r>
  <r>
    <s v="Walking Tall "/>
    <n v="45860039"/>
    <n v="56000000"/>
    <x v="804"/>
  </r>
  <r>
    <s v="Forrest Gump "/>
    <n v="329691196"/>
    <n v="55000000"/>
    <x v="805"/>
  </r>
  <r>
    <s v="Alvin and the Chipmunks "/>
    <n v="217326336"/>
    <n v="60000000"/>
    <x v="806"/>
  </r>
  <r>
    <s v="Meet the Parents "/>
    <n v="166225040"/>
    <n v="55000000"/>
    <x v="807"/>
  </r>
  <r>
    <s v="Pocahontas "/>
    <n v="141600000"/>
    <n v="55000000"/>
    <x v="808"/>
  </r>
  <r>
    <s v="Superman "/>
    <n v="134218018"/>
    <n v="55000000"/>
    <x v="809"/>
  </r>
  <r>
    <s v="The Nutty Professor "/>
    <n v="128769345"/>
    <n v="54000000"/>
    <x v="810"/>
  </r>
  <r>
    <s v="Hitch "/>
    <n v="177575142"/>
    <n v="70000000"/>
    <x v="811"/>
  </r>
  <r>
    <s v="George of the Jungle "/>
    <n v="105263257"/>
    <n v="55000000"/>
    <x v="812"/>
  </r>
  <r>
    <s v="American Wedding "/>
    <n v="104354205"/>
    <n v="55000000"/>
    <x v="813"/>
  </r>
  <r>
    <s v="Captain Phillips "/>
    <n v="107100855"/>
    <n v="55000000"/>
    <x v="814"/>
  </r>
  <r>
    <s v="Date Night "/>
    <n v="98711404"/>
    <n v="55000000"/>
    <x v="815"/>
  </r>
  <r>
    <s v="Casper "/>
    <n v="100328194"/>
    <n v="50000000"/>
    <x v="816"/>
  </r>
  <r>
    <s v="The Equalizer "/>
    <n v="101530738"/>
    <n v="55000000"/>
    <x v="817"/>
  </r>
  <r>
    <s v="Maid in Manhattan "/>
    <n v="93815117"/>
    <n v="55000000"/>
    <x v="818"/>
  </r>
  <r>
    <s v="Crimson Tide "/>
    <n v="91400000"/>
    <n v="53000000"/>
    <x v="819"/>
  </r>
  <r>
    <s v="The Pursuit of Happyness "/>
    <n v="162586036"/>
    <n v="55000000"/>
    <x v="820"/>
  </r>
  <r>
    <s v="Flightplan "/>
    <n v="89706988"/>
    <n v="55000000"/>
    <x v="821"/>
  </r>
  <r>
    <s v="Disclosure "/>
    <n v="83000000"/>
    <n v="55000000"/>
    <x v="822"/>
  </r>
  <r>
    <s v="City of Angels "/>
    <n v="78745923"/>
    <n v="55000000"/>
    <x v="823"/>
  </r>
  <r>
    <s v="Kill Bill: Vol. 1 "/>
    <n v="70098138"/>
    <n v="30000000"/>
    <x v="824"/>
  </r>
  <r>
    <s v="Bowfinger "/>
    <n v="66365290"/>
    <n v="55000000"/>
    <x v="825"/>
  </r>
  <r>
    <s v="Stargate SG-1             "/>
    <n v="25440971"/>
    <n v="1400000"/>
    <x v="826"/>
  </r>
  <r>
    <s v="Kill Bill: Vol. 2 "/>
    <n v="66207920"/>
    <n v="30000000"/>
    <x v="827"/>
  </r>
  <r>
    <s v="Tango &amp; Cash "/>
    <n v="63408614"/>
    <n v="55000000"/>
    <x v="828"/>
  </r>
  <r>
    <s v="Death Becomes Her "/>
    <n v="58422650"/>
    <n v="55000000"/>
    <x v="829"/>
  </r>
  <r>
    <s v="Shanghai Noon "/>
    <n v="56932305"/>
    <n v="55000000"/>
    <x v="830"/>
  </r>
  <r>
    <s v="Executive Decision "/>
    <n v="68750000"/>
    <n v="55000000"/>
    <x v="831"/>
  </r>
  <r>
    <s v="Mr. Popper's Penguins "/>
    <n v="68218041"/>
    <n v="55000000"/>
    <x v="832"/>
  </r>
  <r>
    <s v="The Forbidden Kingdom "/>
    <n v="25040293"/>
    <n v="55000000"/>
    <x v="833"/>
  </r>
  <r>
    <s v="Free Birds "/>
    <n v="55747724"/>
    <n v="55000000"/>
    <x v="834"/>
  </r>
  <r>
    <s v="Alien 3 "/>
    <n v="55473600"/>
    <n v="50000000"/>
    <x v="835"/>
  </r>
  <r>
    <s v="Evita "/>
    <n v="49994804"/>
    <n v="55000000"/>
    <x v="836"/>
  </r>
  <r>
    <s v="Ronin "/>
    <n v="41609593"/>
    <n v="55000000"/>
    <x v="837"/>
  </r>
  <r>
    <s v="The Ghost and the Darkness "/>
    <n v="38553833"/>
    <n v="55000000"/>
    <x v="838"/>
  </r>
  <r>
    <s v="Paddington "/>
    <n v="76137505"/>
    <n v="55000000"/>
    <x v="839"/>
  </r>
  <r>
    <s v="The Watch "/>
    <n v="34350553"/>
    <n v="68000000"/>
    <x v="840"/>
  </r>
  <r>
    <s v="The Hunted "/>
    <n v="34238611"/>
    <n v="55000000"/>
    <x v="841"/>
  </r>
  <r>
    <s v="Instinct "/>
    <n v="34098563"/>
    <n v="55000000"/>
    <x v="842"/>
  </r>
  <r>
    <s v="Stuck on You "/>
    <n v="33828318"/>
    <n v="55000000"/>
    <x v="843"/>
  </r>
  <r>
    <s v="Semi-Pro "/>
    <n v="33472850"/>
    <n v="55000000"/>
    <x v="844"/>
  </r>
  <r>
    <s v="The Pirates! Band of Misfits "/>
    <n v="31051126"/>
    <n v="55000000"/>
    <x v="845"/>
  </r>
  <r>
    <s v="Changeling "/>
    <n v="35707327"/>
    <n v="55000000"/>
    <x v="846"/>
  </r>
  <r>
    <s v="Chain Reaction "/>
    <n v="20550712"/>
    <n v="50000000"/>
    <x v="847"/>
  </r>
  <r>
    <s v="The Fan "/>
    <n v="18573791"/>
    <n v="55000000"/>
    <x v="848"/>
  </r>
  <r>
    <s v="The Phantom of the Opera "/>
    <n v="51225796"/>
    <n v="70000000"/>
    <x v="849"/>
  </r>
  <r>
    <s v="Elizabeth: The Golden Age "/>
    <n v="16264475"/>
    <n v="55000000"/>
    <x v="850"/>
  </r>
  <r>
    <s v="Æon Flux "/>
    <n v="25857987"/>
    <n v="62000000"/>
    <x v="851"/>
  </r>
  <r>
    <s v="Gods and Generals "/>
    <n v="12870569"/>
    <n v="56000000"/>
    <x v="852"/>
  </r>
  <r>
    <s v="Turbulence "/>
    <n v="11466088"/>
    <n v="71000000"/>
    <x v="853"/>
  </r>
  <r>
    <s v="Imagine That "/>
    <n v="16088610"/>
    <n v="55000000"/>
    <x v="854"/>
  </r>
  <r>
    <s v="Muppets Most Wanted "/>
    <n v="51178893"/>
    <n v="50000000"/>
    <x v="855"/>
  </r>
  <r>
    <s v="Thunderbirds "/>
    <n v="6768055"/>
    <n v="57000000"/>
    <x v="856"/>
  </r>
  <r>
    <s v="Burlesque "/>
    <n v="39440655"/>
    <n v="55000000"/>
    <x v="857"/>
  </r>
  <r>
    <s v="A Very Long Engagement "/>
    <n v="6167817"/>
    <n v="47000000"/>
    <x v="858"/>
  </r>
  <r>
    <s v="Lolita "/>
    <n v="25440971"/>
    <n v="2000000"/>
    <x v="859"/>
  </r>
  <r>
    <s v="Eye See You "/>
    <n v="25440971"/>
    <n v="55000000"/>
    <x v="860"/>
  </r>
  <r>
    <s v="Blade II "/>
    <n v="81645152"/>
    <n v="54000000"/>
    <x v="861"/>
  </r>
  <r>
    <s v="Seven Pounds "/>
    <n v="69951824"/>
    <n v="55000000"/>
    <x v="862"/>
  </r>
  <r>
    <s v="Bullet to the Head "/>
    <n v="9483821"/>
    <n v="55000000"/>
    <x v="863"/>
  </r>
  <r>
    <s v="The Godfather: Part III "/>
    <n v="66676062"/>
    <n v="54000000"/>
    <x v="864"/>
  </r>
  <r>
    <s v="Elizabethtown "/>
    <n v="26838389"/>
    <n v="57000000"/>
    <x v="865"/>
  </r>
  <r>
    <s v="You, Me and Dupree "/>
    <n v="75604320"/>
    <n v="54000000"/>
    <x v="866"/>
  </r>
  <r>
    <s v="Superman II "/>
    <n v="108200000"/>
    <n v="54000000"/>
    <x v="867"/>
  </r>
  <r>
    <s v="Gigli "/>
    <n v="5660084"/>
    <n v="54000000"/>
    <x v="868"/>
  </r>
  <r>
    <s v="All the King's Men "/>
    <n v="7221458"/>
    <n v="55000000"/>
    <x v="869"/>
  </r>
  <r>
    <s v="Shaft "/>
    <n v="70327868"/>
    <n v="46000000"/>
    <x v="870"/>
  </r>
  <r>
    <s v="Anastasia "/>
    <n v="58297830"/>
    <n v="50000000"/>
    <x v="871"/>
  </r>
  <r>
    <s v="Moulin Rouge! "/>
    <n v="57386369"/>
    <n v="52500000"/>
    <x v="872"/>
  </r>
  <r>
    <s v="Domestic Disturbance "/>
    <n v="45207112"/>
    <n v="53000000"/>
    <x v="873"/>
  </r>
  <r>
    <s v="Black Mass "/>
    <n v="62563543"/>
    <n v="53000000"/>
    <x v="874"/>
  </r>
  <r>
    <s v="Flags of Our Fathers "/>
    <n v="33574332"/>
    <n v="90000000"/>
    <x v="875"/>
  </r>
  <r>
    <s v="Law Abiding Citizen "/>
    <n v="73343413"/>
    <n v="50000000"/>
    <x v="876"/>
  </r>
  <r>
    <s v="Grindhouse "/>
    <n v="25031037"/>
    <n v="53000000"/>
    <x v="877"/>
  </r>
  <r>
    <s v="Beloved "/>
    <n v="22843047"/>
    <n v="55000000"/>
    <x v="878"/>
  </r>
  <r>
    <s v="Lucky You "/>
    <n v="5755286"/>
    <n v="55000000"/>
    <x v="879"/>
  </r>
  <r>
    <s v="Catch Me If You Can "/>
    <n v="164435221"/>
    <n v="52000000"/>
    <x v="880"/>
  </r>
  <r>
    <s v="Zero Dark Thirty "/>
    <n v="95720716"/>
    <n v="40000000"/>
    <x v="881"/>
  </r>
  <r>
    <s v="The Break-Up "/>
    <n v="118683135"/>
    <n v="52000000"/>
    <x v="882"/>
  </r>
  <r>
    <s v="Mamma Mia! "/>
    <n v="143704210"/>
    <n v="52000000"/>
    <x v="883"/>
  </r>
  <r>
    <s v="Valentine's Day "/>
    <n v="110476776"/>
    <n v="52000000"/>
    <x v="884"/>
  </r>
  <r>
    <s v="The Dukes of Hazzard "/>
    <n v="80270227"/>
    <n v="50000000"/>
    <x v="885"/>
  </r>
  <r>
    <s v="The Thin Red Line "/>
    <n v="36385763"/>
    <n v="52000000"/>
    <x v="886"/>
  </r>
  <r>
    <s v="The Change-Up "/>
    <n v="37035845"/>
    <n v="52000000"/>
    <x v="887"/>
  </r>
  <r>
    <s v="Man on the Moon "/>
    <n v="34580635"/>
    <n v="52000000"/>
    <x v="888"/>
  </r>
  <r>
    <s v="Casino "/>
    <n v="42438300"/>
    <n v="52000000"/>
    <x v="889"/>
  </r>
  <r>
    <s v="From Paris with Love "/>
    <n v="23324666"/>
    <n v="52000000"/>
    <x v="890"/>
  </r>
  <r>
    <s v="Bulletproof Monk "/>
    <n v="23020488"/>
    <n v="52000000"/>
    <x v="891"/>
  </r>
  <r>
    <s v="Me, Myself &amp; Irene "/>
    <n v="90567722"/>
    <n v="51000000"/>
    <x v="892"/>
  </r>
  <r>
    <s v="Barnyard "/>
    <n v="72601713"/>
    <n v="51000000"/>
    <x v="893"/>
  </r>
  <r>
    <s v="Deck the Halls "/>
    <n v="35092918"/>
    <n v="20000000"/>
    <x v="894"/>
  </r>
  <r>
    <s v="The Twilight Saga: New Moon "/>
    <n v="296623634"/>
    <n v="50000000"/>
    <x v="895"/>
  </r>
  <r>
    <s v="Shrek "/>
    <n v="267652016"/>
    <n v="60000000"/>
    <x v="896"/>
  </r>
  <r>
    <s v="The Adjustment Bureau "/>
    <n v="62453315"/>
    <n v="50200000"/>
    <x v="897"/>
  </r>
  <r>
    <s v="Robin Hood: Prince of Thieves "/>
    <n v="165500000"/>
    <n v="48000000"/>
    <x v="898"/>
  </r>
  <r>
    <s v="Jerry Maguire "/>
    <n v="153620822"/>
    <n v="50000000"/>
    <x v="899"/>
  </r>
  <r>
    <s v="Ted "/>
    <n v="218628680"/>
    <n v="50000000"/>
    <x v="900"/>
  </r>
  <r>
    <s v="As Good as It Gets "/>
    <n v="147637474"/>
    <n v="50000000"/>
    <x v="901"/>
  </r>
  <r>
    <s v="Patch Adams "/>
    <n v="135014968"/>
    <n v="50000000"/>
    <x v="902"/>
  </r>
  <r>
    <s v="Anchorman 2: The Legend Continues "/>
    <n v="2175312"/>
    <n v="50000000"/>
    <x v="903"/>
  </r>
  <r>
    <s v="Mr. Deeds "/>
    <n v="126203320"/>
    <n v="50000000"/>
    <x v="904"/>
  </r>
  <r>
    <s v="Super 8 "/>
    <n v="126975169"/>
    <n v="50000000"/>
    <x v="905"/>
  </r>
  <r>
    <s v="Erin Brockovich "/>
    <n v="125548685"/>
    <n v="52000000"/>
    <x v="906"/>
  </r>
  <r>
    <s v="How to Lose a Guy in 10 Days "/>
    <n v="105807520"/>
    <n v="50000000"/>
    <x v="907"/>
  </r>
  <r>
    <s v="22 Jump Street "/>
    <n v="191616238"/>
    <n v="50000000"/>
    <x v="908"/>
  </r>
  <r>
    <s v="Interview with the Vampire: The Vampire Chronicles "/>
    <n v="105264608"/>
    <n v="60000000"/>
    <x v="909"/>
  </r>
  <r>
    <s v="Yes Man "/>
    <n v="97680195"/>
    <n v="70000000"/>
    <x v="910"/>
  </r>
  <r>
    <s v="Central Intelligence "/>
    <n v="126088877"/>
    <n v="50000000"/>
    <x v="911"/>
  </r>
  <r>
    <s v="Stepmom "/>
    <n v="91030827"/>
    <n v="50000000"/>
    <x v="912"/>
  </r>
  <r>
    <s v="Daddy's Home "/>
    <n v="150315155"/>
    <n v="50000000"/>
    <x v="913"/>
  </r>
  <r>
    <s v="Into the Woods "/>
    <n v="127997349"/>
    <n v="50000000"/>
    <x v="914"/>
  </r>
  <r>
    <s v="Inside Man "/>
    <n v="88504640"/>
    <n v="45000000"/>
    <x v="915"/>
  </r>
  <r>
    <s v="Payback "/>
    <n v="81517441"/>
    <n v="50000000"/>
    <x v="916"/>
  </r>
  <r>
    <s v="Congo "/>
    <n v="81022333"/>
    <n v="50000000"/>
    <x v="917"/>
  </r>
  <r>
    <s v="We Bought a Zoo "/>
    <n v="75621915"/>
    <n v="20000000"/>
    <x v="918"/>
  </r>
  <r>
    <s v="Knowing "/>
    <n v="79948113"/>
    <n v="50000000"/>
    <x v="919"/>
  </r>
  <r>
    <s v="Failure to Launch "/>
    <n v="88658172"/>
    <n v="50000000"/>
    <x v="920"/>
  </r>
  <r>
    <s v="The Ring Two "/>
    <n v="75888270"/>
    <n v="20000000"/>
    <x v="921"/>
  </r>
  <r>
    <s v="Crazy, Stupid, Love. "/>
    <n v="84244877"/>
    <n v="50000000"/>
    <x v="922"/>
  </r>
  <r>
    <s v="Garfield "/>
    <n v="75367693"/>
    <n v="35000000"/>
    <x v="923"/>
  </r>
  <r>
    <s v="Christmas with the Kranks "/>
    <n v="73701902"/>
    <n v="60000000"/>
    <x v="924"/>
  </r>
  <r>
    <s v="Moneyball "/>
    <n v="75605492"/>
    <n v="50000000"/>
    <x v="925"/>
  </r>
  <r>
    <s v="Outbreak "/>
    <n v="67823573"/>
    <n v="50000000"/>
    <x v="926"/>
  </r>
  <r>
    <s v="Non-Stop "/>
    <n v="91439400"/>
    <n v="50000000"/>
    <x v="927"/>
  </r>
  <r>
    <s v="Race to Witch Mountain "/>
    <n v="67128202"/>
    <n v="65000000"/>
    <x v="928"/>
  </r>
  <r>
    <s v="V for Vendetta "/>
    <n v="70496802"/>
    <n v="54000000"/>
    <x v="929"/>
  </r>
  <r>
    <s v="Shanghai Knights "/>
    <n v="60470220"/>
    <n v="50000000"/>
    <x v="930"/>
  </r>
  <r>
    <s v="Unforgotten             "/>
    <n v="25440971"/>
    <n v="20000000"/>
    <x v="4"/>
  </r>
  <r>
    <s v="Curious George "/>
    <n v="58336565"/>
    <n v="50000000"/>
    <x v="931"/>
  </r>
  <r>
    <s v="Herbie Fully Loaded "/>
    <n v="66002004"/>
    <n v="50000000"/>
    <x v="932"/>
  </r>
  <r>
    <s v="Don't Say a Word "/>
    <n v="54997476"/>
    <n v="50000000"/>
    <x v="933"/>
  </r>
  <r>
    <s v="Hansel &amp; Gretel: Witch Hunters "/>
    <n v="55682070"/>
    <n v="50000000"/>
    <x v="934"/>
  </r>
  <r>
    <s v="Unfaithful "/>
    <n v="52752475"/>
    <n v="50000000"/>
    <x v="935"/>
  </r>
  <r>
    <s v="I Am Number Four "/>
    <n v="55092830"/>
    <n v="60000000"/>
    <x v="936"/>
  </r>
  <r>
    <s v="Syriana "/>
    <n v="50815288"/>
    <n v="50000000"/>
    <x v="937"/>
  </r>
  <r>
    <s v="13 Hours "/>
    <n v="52822418"/>
    <n v="50000000"/>
    <x v="938"/>
  </r>
  <r>
    <s v="The Book of Life "/>
    <n v="50150619"/>
    <n v="50000000"/>
    <x v="939"/>
  </r>
  <r>
    <s v="Firewall "/>
    <n v="48745150"/>
    <n v="50000000"/>
    <x v="940"/>
  </r>
  <r>
    <s v="Absolute Power "/>
    <n v="50007168"/>
    <n v="50000000"/>
    <x v="941"/>
  </r>
  <r>
    <s v="G.I. Jane "/>
    <n v="48154732"/>
    <n v="50000000"/>
    <x v="942"/>
  </r>
  <r>
    <s v="The Game "/>
    <n v="48265581"/>
    <n v="50000000"/>
    <x v="943"/>
  </r>
  <r>
    <s v="Silent Hill "/>
    <n v="46982632"/>
    <n v="50000000"/>
    <x v="944"/>
  </r>
  <r>
    <s v="The Replacements "/>
    <n v="44737059"/>
    <n v="50000000"/>
    <x v="945"/>
  </r>
  <r>
    <s v="American Reunion "/>
    <n v="56724080"/>
    <n v="50000000"/>
    <x v="946"/>
  </r>
  <r>
    <s v="The Negotiator "/>
    <n v="44484065"/>
    <n v="50000000"/>
    <x v="947"/>
  </r>
  <r>
    <s v="Into the Storm "/>
    <n v="47553512"/>
    <n v="50000000"/>
    <x v="948"/>
  </r>
  <r>
    <s v="Beverly Hills Cop III "/>
    <n v="42610000"/>
    <n v="55000000"/>
    <x v="949"/>
  </r>
  <r>
    <s v="Gremlins 2: The New Batch "/>
    <n v="41482207"/>
    <n v="50000000"/>
    <x v="950"/>
  </r>
  <r>
    <s v="The Judge "/>
    <n v="47105085"/>
    <n v="50000000"/>
    <x v="951"/>
  </r>
  <r>
    <s v="The Peacemaker "/>
    <n v="41256277"/>
    <n v="50000000"/>
    <x v="952"/>
  </r>
  <r>
    <s v="Resident Evil: Apocalypse "/>
    <n v="50740078"/>
    <n v="45000000"/>
    <x v="953"/>
  </r>
  <r>
    <s v="Bridget Jones: The Edge of Reason "/>
    <n v="40203020"/>
    <n v="40000000"/>
    <x v="954"/>
  </r>
  <r>
    <s v="Out of Time "/>
    <n v="40905277"/>
    <n v="50000000"/>
    <x v="955"/>
  </r>
  <r>
    <s v="On Deadly Ground "/>
    <n v="38590500"/>
    <n v="50000000"/>
    <x v="956"/>
  </r>
  <r>
    <s v="The Adventures of Sharkboy and Lavagirl 3-D "/>
    <n v="39177541"/>
    <n v="50000000"/>
    <x v="957"/>
  </r>
  <r>
    <s v="The Beach "/>
    <n v="39778599"/>
    <n v="50000000"/>
    <x v="958"/>
  </r>
  <r>
    <s v="Raising Helen "/>
    <n v="37486138"/>
    <n v="50000000"/>
    <x v="959"/>
  </r>
  <r>
    <s v="Ninja Assassin "/>
    <n v="38105077"/>
    <n v="40000000"/>
    <x v="960"/>
  </r>
  <r>
    <s v="For Love of the Game "/>
    <n v="35168395"/>
    <n v="50000000"/>
    <x v="961"/>
  </r>
  <r>
    <s v="A Touch of Frost             "/>
    <n v="25440971"/>
    <n v="20000000"/>
    <x v="4"/>
  </r>
  <r>
    <s v="Striptease "/>
    <n v="32800000"/>
    <n v="40000000"/>
    <x v="962"/>
  </r>
  <r>
    <s v="Marmaduke "/>
    <n v="33643461"/>
    <n v="50000000"/>
    <x v="963"/>
  </r>
  <r>
    <s v="Hereafter "/>
    <n v="32741596"/>
    <n v="50000000"/>
    <x v="964"/>
  </r>
  <r>
    <s v="Murder by Numbers "/>
    <n v="31874869"/>
    <n v="50000000"/>
    <x v="965"/>
  </r>
  <r>
    <s v="Assassins "/>
    <n v="30306268"/>
    <n v="50000000"/>
    <x v="966"/>
  </r>
  <r>
    <s v="Hannibal Rising "/>
    <n v="27667947"/>
    <n v="50000000"/>
    <x v="967"/>
  </r>
  <r>
    <s v="The Story of Us "/>
    <n v="27067160"/>
    <n v="50000000"/>
    <x v="968"/>
  </r>
  <r>
    <s v="The Host "/>
    <n v="26616999"/>
    <n v="40000000"/>
    <x v="969"/>
  </r>
  <r>
    <s v="Basic "/>
    <n v="26536120"/>
    <n v="50000000"/>
    <x v="970"/>
  </r>
  <r>
    <s v="Blood Work "/>
    <n v="26199517"/>
    <n v="50000000"/>
    <x v="971"/>
  </r>
  <r>
    <s v="The International "/>
    <n v="25450527"/>
    <n v="50000000"/>
    <x v="972"/>
  </r>
  <r>
    <s v="Escape from L.A. "/>
    <n v="25407250"/>
    <n v="50000000"/>
    <x v="973"/>
  </r>
  <r>
    <s v="Twisted             "/>
    <n v="25440971"/>
    <n v="20000000"/>
    <x v="4"/>
  </r>
  <r>
    <s v="The Iron Giant "/>
    <n v="23159305"/>
    <n v="70000000"/>
    <x v="974"/>
  </r>
  <r>
    <s v="The Life Aquatic with Steve Zissou "/>
    <n v="24006726"/>
    <n v="50000000"/>
    <x v="975"/>
  </r>
  <r>
    <s v="Free State of Jones "/>
    <n v="20389967"/>
    <n v="50000000"/>
    <x v="976"/>
  </r>
  <r>
    <s v="The Life of David Gale "/>
    <n v="19593740"/>
    <n v="50000000"/>
    <x v="977"/>
  </r>
  <r>
    <s v="Man of the House "/>
    <n v="19118247"/>
    <n v="40000000"/>
    <x v="978"/>
  </r>
  <r>
    <s v="Run All Night "/>
    <n v="26442251"/>
    <n v="50000000"/>
    <x v="979"/>
  </r>
  <r>
    <s v="Eastern Promises "/>
    <n v="17114882"/>
    <n v="25000000"/>
    <x v="980"/>
  </r>
  <r>
    <s v="Into the Blue "/>
    <n v="18472363"/>
    <n v="50000000"/>
    <x v="981"/>
  </r>
  <r>
    <s v="The Messenger: The Story of Joan of Arc "/>
    <n v="14131298"/>
    <n v="390000000"/>
    <x v="982"/>
  </r>
  <r>
    <s v="Your Highness "/>
    <n v="21557240"/>
    <n v="49900000"/>
    <x v="983"/>
  </r>
  <r>
    <s v="Dream House "/>
    <n v="21283440"/>
    <n v="55000000"/>
    <x v="984"/>
  </r>
  <r>
    <s v="Mad City "/>
    <n v="10556196"/>
    <n v="50000000"/>
    <x v="985"/>
  </r>
  <r>
    <s v="Baby's Day Out "/>
    <n v="16671505"/>
    <n v="50000000"/>
    <x v="986"/>
  </r>
  <r>
    <s v="The Scarlet Letter "/>
    <n v="10400000"/>
    <n v="50000000"/>
    <x v="987"/>
  </r>
  <r>
    <s v="Fair Game "/>
    <n v="9528092"/>
    <n v="22000000"/>
    <x v="988"/>
  </r>
  <r>
    <s v="Defiance             "/>
    <n v="25440971"/>
    <n v="20000000"/>
    <x v="4"/>
  </r>
  <r>
    <s v="Domino "/>
    <n v="10137232"/>
    <n v="50000000"/>
    <x v="989"/>
  </r>
  <r>
    <s v="Jade "/>
    <n v="9795017"/>
    <n v="50000000"/>
    <x v="990"/>
  </r>
  <r>
    <s v="Gamer "/>
    <n v="20488579"/>
    <n v="50000000"/>
    <x v="991"/>
  </r>
  <r>
    <s v="Beautiful Creatures "/>
    <n v="19445217"/>
    <n v="60000000"/>
    <x v="992"/>
  </r>
  <r>
    <s v="Death to Smoochy "/>
    <n v="8355815"/>
    <n v="55000000"/>
    <x v="993"/>
  </r>
  <r>
    <s v="Zoolander 2 "/>
    <n v="28837115"/>
    <n v="50000000"/>
    <x v="994"/>
  </r>
  <r>
    <s v="The Big Bounce "/>
    <n v="6471394"/>
    <n v="50000000"/>
    <x v="995"/>
  </r>
  <r>
    <s v="What Planet Are You From? "/>
    <n v="6291602"/>
    <n v="50000000"/>
    <x v="996"/>
  </r>
  <r>
    <s v="Drive Angry "/>
    <n v="10706786"/>
    <n v="50000000"/>
    <x v="997"/>
  </r>
  <r>
    <s v="Street Fighter: The Legend of Chun-Li "/>
    <n v="8742261"/>
    <n v="18000000"/>
    <x v="998"/>
  </r>
  <r>
    <s v="The One "/>
    <n v="43905746"/>
    <n v="49000000"/>
    <x v="999"/>
  </r>
  <r>
    <s v="Outlander             "/>
    <n v="25440971"/>
    <n v="20000000"/>
    <x v="4"/>
  </r>
  <r>
    <s v="The Adventures of Ford Fairlane "/>
    <n v="21413502"/>
    <n v="40000000"/>
    <x v="1000"/>
  </r>
  <r>
    <s v="Pirate Radio "/>
    <n v="7994115"/>
    <n v="20000000"/>
    <x v="1001"/>
  </r>
  <r>
    <s v="Traffic "/>
    <n v="124107476"/>
    <n v="48000000"/>
    <x v="1002"/>
  </r>
  <r>
    <s v="Indiana Jones and the Last Crusade "/>
    <n v="197171806"/>
    <n v="48000000"/>
    <x v="1003"/>
  </r>
  <r>
    <s v="Anna Karenina "/>
    <n v="12802907"/>
    <n v="20000000"/>
    <x v="1004"/>
  </r>
  <r>
    <s v="Chappie "/>
    <n v="31569268"/>
    <n v="49000000"/>
    <x v="1005"/>
  </r>
  <r>
    <s v="The Bone Collector "/>
    <n v="66488090"/>
    <n v="48000000"/>
    <x v="1006"/>
  </r>
  <r>
    <s v="Panic Room "/>
    <n v="95308367"/>
    <n v="48000000"/>
    <x v="1007"/>
  </r>
  <r>
    <s v="The Tooth Fairy "/>
    <n v="25440971"/>
    <n v="1500000"/>
    <x v="174"/>
  </r>
  <r>
    <s v="Three Kings "/>
    <n v="60652036"/>
    <n v="48000000"/>
    <x v="1008"/>
  </r>
  <r>
    <s v="Child 44 "/>
    <n v="1206135"/>
    <n v="50000000"/>
    <x v="1009"/>
  </r>
  <r>
    <s v="Rat Race "/>
    <n v="56607223"/>
    <n v="48000000"/>
    <x v="1010"/>
  </r>
  <r>
    <s v="K-PAX "/>
    <n v="50173190"/>
    <n v="48000000"/>
    <x v="1011"/>
  </r>
  <r>
    <s v="Kate &amp; Leopold "/>
    <n v="47095453"/>
    <n v="48000000"/>
    <x v="1012"/>
  </r>
  <r>
    <s v="Bedazzled "/>
    <n v="37879996"/>
    <n v="48000000"/>
    <x v="1013"/>
  </r>
  <r>
    <s v="The Cotton Club "/>
    <n v="25900000"/>
    <n v="58000000"/>
    <x v="1014"/>
  </r>
  <r>
    <s v="3:10 to Yuma "/>
    <n v="53574088"/>
    <n v="55000000"/>
    <x v="1015"/>
  </r>
  <r>
    <s v="Taken 3 "/>
    <n v="89253340"/>
    <n v="48000000"/>
    <x v="1016"/>
  </r>
  <r>
    <s v="Out of Sight "/>
    <n v="37339525"/>
    <n v="48000000"/>
    <x v="1017"/>
  </r>
  <r>
    <s v="The Cable Guy "/>
    <n v="60154431"/>
    <n v="47000000"/>
    <x v="1018"/>
  </r>
  <r>
    <s v="Earth "/>
    <n v="528972"/>
    <n v="20000000"/>
    <x v="1019"/>
  </r>
  <r>
    <s v="Dick Tracy "/>
    <n v="103738726"/>
    <n v="100000000"/>
    <x v="1020"/>
  </r>
  <r>
    <s v="The Thomas Crown Affair "/>
    <n v="69304264"/>
    <n v="48000000"/>
    <x v="1021"/>
  </r>
  <r>
    <s v="Riding in Cars with Boys "/>
    <n v="29781453"/>
    <n v="48000000"/>
    <x v="1022"/>
  </r>
  <r>
    <s v="First Blood "/>
    <n v="25440971"/>
    <n v="14000000"/>
    <x v="1023"/>
  </r>
  <r>
    <s v="Solaris "/>
    <n v="25440971"/>
    <n v="1000000"/>
    <x v="1024"/>
  </r>
  <r>
    <s v="Happily N'Ever After "/>
    <n v="15519841"/>
    <n v="47000000"/>
    <x v="1025"/>
  </r>
  <r>
    <s v="Mary Reilly "/>
    <n v="5600000"/>
    <n v="47000000"/>
    <x v="1026"/>
  </r>
  <r>
    <s v="My Best Friend's Wedding "/>
    <n v="126805112"/>
    <n v="46000000"/>
    <x v="1027"/>
  </r>
  <r>
    <s v="America's Sweethearts "/>
    <n v="93607673"/>
    <n v="48000000"/>
    <x v="1028"/>
  </r>
  <r>
    <s v="Insomnia "/>
    <n v="67263182"/>
    <n v="46000000"/>
    <x v="1029"/>
  </r>
  <r>
    <s v="Star Trek: First Contact "/>
    <n v="92001027"/>
    <n v="45000000"/>
    <x v="1030"/>
  </r>
  <r>
    <s v="Jonah Hex "/>
    <n v="10539414"/>
    <n v="47000000"/>
    <x v="1031"/>
  </r>
  <r>
    <s v="Courage Under Fire "/>
    <n v="58918501"/>
    <n v="46000000"/>
    <x v="1032"/>
  </r>
  <r>
    <s v="Liar Liar "/>
    <n v="181395380"/>
    <n v="45000000"/>
    <x v="1033"/>
  </r>
  <r>
    <s v="The Infiltrator "/>
    <n v="14946229"/>
    <n v="25000000"/>
    <x v="1034"/>
  </r>
  <r>
    <s v="Inchon "/>
    <n v="25440971"/>
    <n v="48000000"/>
    <x v="1035"/>
  </r>
  <r>
    <s v="The Flintstones "/>
    <n v="130512915"/>
    <n v="45000000"/>
    <x v="1036"/>
  </r>
  <r>
    <s v="Taken 2 "/>
    <n v="139852971"/>
    <n v="45000000"/>
    <x v="1037"/>
  </r>
  <r>
    <s v="Scary Movie 3 "/>
    <n v="110000082"/>
    <n v="48000000"/>
    <x v="1038"/>
  </r>
  <r>
    <s v="Miss Congeniality "/>
    <n v="106807667"/>
    <n v="45000000"/>
    <x v="1039"/>
  </r>
  <r>
    <s v="Journey to the Center of the Earth "/>
    <n v="101702060"/>
    <n v="45000000"/>
    <x v="1040"/>
  </r>
  <r>
    <s v="The Princess Diaries 2: Royal Engagement "/>
    <n v="95149435"/>
    <n v="40000000"/>
    <x v="1041"/>
  </r>
  <r>
    <s v="The Pelican Brief "/>
    <n v="100768056"/>
    <n v="45000000"/>
    <x v="1042"/>
  </r>
  <r>
    <s v="The Client "/>
    <n v="92115211"/>
    <n v="45000000"/>
    <x v="1043"/>
  </r>
  <r>
    <s v="The Bucket List "/>
    <n v="93452056"/>
    <n v="45000000"/>
    <x v="1044"/>
  </r>
  <r>
    <s v="Patriot Games "/>
    <n v="83287363"/>
    <n v="45000000"/>
    <x v="1045"/>
  </r>
  <r>
    <s v="Monster-in-Law "/>
    <n v="82931301"/>
    <n v="60000000"/>
    <x v="1046"/>
  </r>
  <r>
    <s v="Prisoners "/>
    <n v="60962878"/>
    <n v="46000000"/>
    <x v="1047"/>
  </r>
  <r>
    <s v="Training Day "/>
    <n v="76261036"/>
    <n v="45000000"/>
    <x v="1048"/>
  </r>
  <r>
    <s v="Galaxy Quest "/>
    <n v="71423726"/>
    <n v="45000000"/>
    <x v="1049"/>
  </r>
  <r>
    <s v="Scary Movie 2 "/>
    <n v="71277420"/>
    <n v="45000000"/>
    <x v="1050"/>
  </r>
  <r>
    <s v="The Muppets "/>
    <n v="88625922"/>
    <n v="45000000"/>
    <x v="1051"/>
  </r>
  <r>
    <s v="Blade "/>
    <n v="70001065"/>
    <n v="45000000"/>
    <x v="1052"/>
  </r>
  <r>
    <s v="Coach Carter "/>
    <n v="67253092"/>
    <n v="30000000"/>
    <x v="1053"/>
  </r>
  <r>
    <s v="Changing Lanes "/>
    <n v="66790248"/>
    <n v="45000000"/>
    <x v="1054"/>
  </r>
  <r>
    <s v="Anaconda "/>
    <n v="65557989"/>
    <n v="45000000"/>
    <x v="1055"/>
  </r>
  <r>
    <s v="Coyote Ugly "/>
    <n v="60786269"/>
    <n v="45000000"/>
    <x v="1056"/>
  </r>
  <r>
    <s v="Love Actually "/>
    <n v="59365105"/>
    <n v="45000000"/>
    <x v="1057"/>
  </r>
  <r>
    <s v="A Bug's Life "/>
    <n v="162792677"/>
    <n v="120000000"/>
    <x v="1058"/>
  </r>
  <r>
    <s v="From Hell "/>
    <n v="31598308"/>
    <n v="35000000"/>
    <x v="1059"/>
  </r>
  <r>
    <s v="The Specialist "/>
    <n v="57362581"/>
    <n v="45000000"/>
    <x v="1060"/>
  </r>
  <r>
    <s v="Tin Cup "/>
    <n v="53854588"/>
    <n v="45000000"/>
    <x v="1061"/>
  </r>
  <r>
    <s v="Yours, Mine and Ours "/>
    <n v="25440971"/>
    <n v="2500000"/>
    <x v="1062"/>
  </r>
  <r>
    <s v="Kicking &amp; Screaming "/>
    <n v="52580895"/>
    <n v="45000000"/>
    <x v="1063"/>
  </r>
  <r>
    <s v="The Hitchhiker's Guide to the Galaxy "/>
    <n v="51019112"/>
    <n v="50000000"/>
    <x v="1064"/>
  </r>
  <r>
    <s v="Fat Albert "/>
    <n v="48114556"/>
    <n v="26000000"/>
    <x v="1065"/>
  </r>
  <r>
    <s v="Resident Evil: Extinction "/>
    <n v="50648679"/>
    <n v="45000000"/>
    <x v="1066"/>
  </r>
  <r>
    <s v="Blended "/>
    <n v="46280507"/>
    <n v="40000000"/>
    <x v="1067"/>
  </r>
  <r>
    <s v="Last Holiday "/>
    <n v="38360195"/>
    <n v="45000000"/>
    <x v="1068"/>
  </r>
  <r>
    <s v="The River Wild "/>
    <n v="46815748"/>
    <n v="45000000"/>
    <x v="1069"/>
  </r>
  <r>
    <s v="The Indian in the Cupboard "/>
    <n v="35617599"/>
    <n v="45000000"/>
    <x v="1070"/>
  </r>
  <r>
    <s v="Savages "/>
    <n v="47307550"/>
    <n v="45000000"/>
    <x v="1071"/>
  </r>
  <r>
    <s v="Cellular "/>
    <n v="32003620"/>
    <n v="25000000"/>
    <x v="1072"/>
  </r>
  <r>
    <s v="Johnny English "/>
    <n v="27972410"/>
    <n v="35000000"/>
    <x v="1073"/>
  </r>
  <r>
    <s v="The Ant Bully "/>
    <n v="28133159"/>
    <n v="50000000"/>
    <x v="1074"/>
  </r>
  <r>
    <s v="Dune "/>
    <n v="27400000"/>
    <n v="40000000"/>
    <x v="1075"/>
  </r>
  <r>
    <s v="Across the Universe "/>
    <n v="24343673"/>
    <n v="45000000"/>
    <x v="1076"/>
  </r>
  <r>
    <s v="Revolutionary Road "/>
    <n v="22877808"/>
    <n v="35000000"/>
    <x v="1077"/>
  </r>
  <r>
    <s v="16 Blocks "/>
    <n v="36883539"/>
    <n v="52000000"/>
    <x v="1078"/>
  </r>
  <r>
    <s v="Babylon A.D. "/>
    <n v="22531698"/>
    <n v="70000000"/>
    <x v="1079"/>
  </r>
  <r>
    <s v="The Glimmer Man "/>
    <n v="20400913"/>
    <n v="45000000"/>
    <x v="1080"/>
  </r>
  <r>
    <s v="Multiplicity "/>
    <n v="20101861"/>
    <n v="45000000"/>
    <x v="1081"/>
  </r>
  <r>
    <s v="Aliens in the Attic "/>
    <n v="25200412"/>
    <n v="45000000"/>
    <x v="1082"/>
  </r>
  <r>
    <s v="The Pledge "/>
    <n v="19719930"/>
    <n v="45000000"/>
    <x v="1083"/>
  </r>
  <r>
    <s v="The Producers "/>
    <n v="19377727"/>
    <n v="45000000"/>
    <x v="1084"/>
  </r>
  <r>
    <s v="The Phantom "/>
    <n v="17300889"/>
    <n v="45000000"/>
    <x v="1085"/>
  </r>
  <r>
    <s v="All the Pretty Horses "/>
    <n v="15527125"/>
    <n v="57000000"/>
    <x v="1086"/>
  </r>
  <r>
    <s v="Nixon "/>
    <n v="13560960"/>
    <n v="50000000"/>
    <x v="1087"/>
  </r>
  <r>
    <s v="The Ghost Writer "/>
    <n v="15523168"/>
    <n v="45000000"/>
    <x v="1088"/>
  </r>
  <r>
    <s v="Deep Rising "/>
    <n v="11146409"/>
    <n v="45000000"/>
    <x v="1089"/>
  </r>
  <r>
    <s v="Miracle at St. Anna "/>
    <n v="7916887"/>
    <n v="45000000"/>
    <x v="1090"/>
  </r>
  <r>
    <s v="Curse of the Golden Flower "/>
    <n v="6565495"/>
    <n v="45000000"/>
    <x v="1091"/>
  </r>
  <r>
    <s v="Bangkok Dangerous "/>
    <n v="15279680"/>
    <n v="40000000"/>
    <x v="1092"/>
  </r>
  <r>
    <s v="Big Trouble "/>
    <n v="7262288"/>
    <n v="40000000"/>
    <x v="1093"/>
  </r>
  <r>
    <s v="Love in the Time of Cholera "/>
    <n v="4584886"/>
    <n v="45000000"/>
    <x v="1094"/>
  </r>
  <r>
    <s v="The Returned             "/>
    <n v="25440971"/>
    <n v="20000000"/>
    <x v="4"/>
  </r>
  <r>
    <s v="Shadow Conspiracy "/>
    <n v="2154540"/>
    <n v="45000000"/>
    <x v="1095"/>
  </r>
  <r>
    <s v="Johnny English Reborn "/>
    <n v="8129455"/>
    <n v="45000000"/>
    <x v="1096"/>
  </r>
  <r>
    <s v="Foodfight! "/>
    <n v="25440971"/>
    <n v="65000000"/>
    <x v="1097"/>
  </r>
  <r>
    <s v="Argo "/>
    <n v="136019448"/>
    <n v="44500000"/>
    <x v="1098"/>
  </r>
  <r>
    <s v="The Fugitive "/>
    <n v="183875760"/>
    <n v="44000000"/>
    <x v="1099"/>
  </r>
  <r>
    <s v="The Bounty Hunter "/>
    <n v="67061228"/>
    <n v="40000000"/>
    <x v="1100"/>
  </r>
  <r>
    <s v="Sleepers "/>
    <n v="53300852"/>
    <n v="44000000"/>
    <x v="1101"/>
  </r>
  <r>
    <s v="Rambo: First Blood Part II "/>
    <n v="150415432"/>
    <n v="44000000"/>
    <x v="1102"/>
  </r>
  <r>
    <s v="The Juror "/>
    <n v="44834712"/>
    <n v="44000000"/>
    <x v="1103"/>
  </r>
  <r>
    <s v="Pinocchio "/>
    <n v="84300000"/>
    <n v="2600000"/>
    <x v="1104"/>
  </r>
  <r>
    <s v="Heaven's Gate "/>
    <n v="1500000"/>
    <n v="44000000"/>
    <x v="1105"/>
  </r>
  <r>
    <s v="Underworld: Evolution "/>
    <n v="62318875"/>
    <n v="50000000"/>
    <x v="1106"/>
  </r>
  <r>
    <s v="Victor Frankenstein "/>
    <n v="5773519"/>
    <n v="40000000"/>
    <x v="1107"/>
  </r>
  <r>
    <s v="Finding Forrester "/>
    <n v="51768623"/>
    <n v="43000000"/>
    <x v="1108"/>
  </r>
  <r>
    <s v="28 Days "/>
    <n v="37035515"/>
    <n v="43000000"/>
    <x v="1109"/>
  </r>
  <r>
    <s v="Unleashed "/>
    <n v="24520892"/>
    <n v="45000000"/>
    <x v="1110"/>
  </r>
  <r>
    <s v="The Sweetest Thing "/>
    <n v="24430272"/>
    <n v="43000000"/>
    <x v="1111"/>
  </r>
  <r>
    <s v="The Firm "/>
    <n v="158348400"/>
    <n v="42000000"/>
    <x v="1112"/>
  </r>
  <r>
    <s v="Charlie St. Cloud "/>
    <n v="31136950"/>
    <n v="44000000"/>
    <x v="1113"/>
  </r>
  <r>
    <s v="The Mechanic "/>
    <n v="29113588"/>
    <n v="40000000"/>
    <x v="1114"/>
  </r>
  <r>
    <s v="21 Jump Street "/>
    <n v="138447667"/>
    <n v="42000000"/>
    <x v="1115"/>
  </r>
  <r>
    <s v="Notting Hill "/>
    <n v="116006080"/>
    <n v="42000000"/>
    <x v="1116"/>
  </r>
  <r>
    <s v="Chicken Run "/>
    <n v="106793915"/>
    <n v="45000000"/>
    <x v="1117"/>
  </r>
  <r>
    <s v="Along Came Polly "/>
    <n v="87856565"/>
    <n v="42000000"/>
    <x v="1118"/>
  </r>
  <r>
    <s v="Boomerang "/>
    <n v="70100000"/>
    <n v="40000000"/>
    <x v="1119"/>
  </r>
  <r>
    <s v="The Heat "/>
    <n v="159578352"/>
    <n v="43000000"/>
    <x v="1120"/>
  </r>
  <r>
    <s v="Cleopatra "/>
    <n v="57750000"/>
    <n v="31115000"/>
    <x v="1121"/>
  </r>
  <r>
    <s v="Here Comes the Boom "/>
    <n v="45290318"/>
    <n v="42000000"/>
    <x v="1122"/>
  </r>
  <r>
    <s v="High Crimes "/>
    <n v="41543207"/>
    <n v="42000000"/>
    <x v="1123"/>
  </r>
  <r>
    <s v="The Mirror Has Two Faces "/>
    <n v="41252428"/>
    <n v="42000000"/>
    <x v="1124"/>
  </r>
  <r>
    <s v="The Mothman Prophecies "/>
    <n v="35228696"/>
    <n v="32000000"/>
    <x v="1125"/>
  </r>
  <r>
    <s v="Brüno "/>
    <n v="59992760"/>
    <n v="42000000"/>
    <x v="1126"/>
  </r>
  <r>
    <s v="Licence to Kill "/>
    <n v="34667015"/>
    <n v="32000000"/>
    <x v="1127"/>
  </r>
  <r>
    <s v="Red Riding Hood "/>
    <n v="37652565"/>
    <n v="42000000"/>
    <x v="1128"/>
  </r>
  <r>
    <s v="15 Minutes "/>
    <n v="24375436"/>
    <n v="42000000"/>
    <x v="1129"/>
  </r>
  <r>
    <s v="Super Mario Bros. "/>
    <n v="20915465"/>
    <n v="42000000"/>
    <x v="1130"/>
  </r>
  <r>
    <s v="Lord of War "/>
    <n v="24127895"/>
    <n v="50000000"/>
    <x v="1131"/>
  </r>
  <r>
    <s v="Hero "/>
    <n v="84961"/>
    <n v="31000000"/>
    <x v="1132"/>
  </r>
  <r>
    <s v="One for the Money "/>
    <n v="26404753"/>
    <n v="40000000"/>
    <x v="1133"/>
  </r>
  <r>
    <s v="The Interview "/>
    <n v="6105175"/>
    <n v="44000000"/>
    <x v="1134"/>
  </r>
  <r>
    <s v="The Warrior's Way "/>
    <n v="5664251"/>
    <n v="45000000"/>
    <x v="1135"/>
  </r>
  <r>
    <s v="McHale's Navy             "/>
    <n v="25440971"/>
    <n v="20000000"/>
    <x v="4"/>
  </r>
  <r>
    <s v="Micmacs "/>
    <n v="1260917"/>
    <n v="27000000"/>
    <x v="1136"/>
  </r>
  <r>
    <s v="8 Mile "/>
    <n v="116724075"/>
    <n v="41000000"/>
    <x v="1137"/>
  </r>
  <r>
    <s v="Animal Kingdom: Let's go Ape "/>
    <n v="25440971"/>
    <n v="20000000"/>
    <x v="4"/>
  </r>
  <r>
    <s v="A Knight's Tale "/>
    <n v="56083966"/>
    <n v="65000000"/>
    <x v="1138"/>
  </r>
  <r>
    <s v="The Medallion "/>
    <n v="22108977"/>
    <n v="41000000"/>
    <x v="1139"/>
  </r>
  <r>
    <s v="The Sixth Sense "/>
    <n v="293501675"/>
    <n v="40000000"/>
    <x v="1140"/>
  </r>
  <r>
    <s v="Man on a Ledge "/>
    <n v="18600911"/>
    <n v="42000000"/>
    <x v="1141"/>
  </r>
  <r>
    <s v="The Big Year "/>
    <n v="7204138"/>
    <n v="41000000"/>
    <x v="1142"/>
  </r>
  <r>
    <s v="The Karate Kid "/>
    <n v="90800000"/>
    <n v="8000000"/>
    <x v="1143"/>
  </r>
  <r>
    <s v="American Hustle "/>
    <n v="150117807"/>
    <n v="40000000"/>
    <x v="1144"/>
  </r>
  <r>
    <s v="The Proposal "/>
    <n v="163947053"/>
    <n v="40000000"/>
    <x v="1145"/>
  </r>
  <r>
    <s v="Double Jeopardy "/>
    <n v="116735231"/>
    <n v="70000000"/>
    <x v="1146"/>
  </r>
  <r>
    <s v="Back to the Future Part II "/>
    <n v="118500000"/>
    <n v="40000000"/>
    <x v="1147"/>
  </r>
  <r>
    <s v="Lucy "/>
    <n v="126546825"/>
    <n v="40000000"/>
    <x v="1148"/>
  </r>
  <r>
    <s v="Fifty Shades of Grey "/>
    <n v="166147885"/>
    <n v="40000000"/>
    <x v="1149"/>
  </r>
  <r>
    <s v="Spy Kids 3-D: Game Over "/>
    <n v="111760631"/>
    <n v="38000000"/>
    <x v="1150"/>
  </r>
  <r>
    <s v="A Time to Kill "/>
    <n v="108706165"/>
    <n v="40000000"/>
    <x v="1151"/>
  </r>
  <r>
    <s v="Cheaper by the Dozen "/>
    <n v="138614544"/>
    <n v="40000000"/>
    <x v="1152"/>
  </r>
  <r>
    <s v="Lone Survivor "/>
    <n v="125069696"/>
    <n v="40000000"/>
    <x v="1153"/>
  </r>
  <r>
    <s v="A League of Their Own "/>
    <n v="107458785"/>
    <n v="40000000"/>
    <x v="1154"/>
  </r>
  <r>
    <s v="The Conjuring 2 "/>
    <n v="102310175"/>
    <n v="40000000"/>
    <x v="1155"/>
  </r>
  <r>
    <s v="The Social Network "/>
    <n v="96917897"/>
    <n v="40000000"/>
    <x v="1156"/>
  </r>
  <r>
    <s v="He's Just Not That Into You "/>
    <n v="93952276"/>
    <n v="40000000"/>
    <x v="1157"/>
  </r>
  <r>
    <s v="Scary Movie 4 "/>
    <n v="90703745"/>
    <n v="45000000"/>
    <x v="1158"/>
  </r>
  <r>
    <s v="Scream 3 "/>
    <n v="89138076"/>
    <n v="40000000"/>
    <x v="1159"/>
  </r>
  <r>
    <s v="Back to the Future Part III "/>
    <n v="87666629"/>
    <n v="40000000"/>
    <x v="1160"/>
  </r>
  <r>
    <s v="Get Hard "/>
    <n v="90353764"/>
    <n v="40000000"/>
    <x v="1161"/>
  </r>
  <r>
    <s v="Bram Stoker's Dracula "/>
    <n v="82522790"/>
    <n v="40000000"/>
    <x v="1162"/>
  </r>
  <r>
    <s v="Julie &amp; Julia "/>
    <n v="94125426"/>
    <n v="40000000"/>
    <x v="1163"/>
  </r>
  <r>
    <s v="42 "/>
    <n v="95001343"/>
    <n v="40000000"/>
    <x v="1164"/>
  </r>
  <r>
    <s v="The Talented Mr. Ripley "/>
    <n v="81292135"/>
    <n v="40000000"/>
    <x v="1165"/>
  </r>
  <r>
    <s v="Dumb and Dumber To "/>
    <n v="86208010"/>
    <n v="35000000"/>
    <x v="1166"/>
  </r>
  <r>
    <s v="Eight Below "/>
    <n v="81593527"/>
    <n v="40000000"/>
    <x v="1167"/>
  </r>
  <r>
    <s v="The Intern "/>
    <n v="75274748"/>
    <n v="35000000"/>
    <x v="1168"/>
  </r>
  <r>
    <s v="Ride Along 2 "/>
    <n v="90835030"/>
    <n v="40000000"/>
    <x v="1169"/>
  </r>
  <r>
    <s v="The Last of the Mohicans "/>
    <n v="72455275"/>
    <n v="40000000"/>
    <x v="1170"/>
  </r>
  <r>
    <s v="Ray "/>
    <n v="75305995"/>
    <n v="40000000"/>
    <x v="1171"/>
  </r>
  <r>
    <s v="Sin City "/>
    <n v="74098862"/>
    <n v="40000000"/>
    <x v="1172"/>
  </r>
  <r>
    <s v="Vantage Point "/>
    <n v="72266306"/>
    <n v="40000000"/>
    <x v="1173"/>
  </r>
  <r>
    <s v="I Love You, Man "/>
    <n v="71347010"/>
    <n v="40000000"/>
    <x v="1174"/>
  </r>
  <r>
    <s v="Shallow Hal "/>
    <n v="70836296"/>
    <n v="40000000"/>
    <x v="1175"/>
  </r>
  <r>
    <s v="JFK "/>
    <n v="70405498"/>
    <n v="40000000"/>
    <x v="1176"/>
  </r>
  <r>
    <s v="Big Momma's House 2 "/>
    <n v="70163652"/>
    <n v="40000000"/>
    <x v="1177"/>
  </r>
  <r>
    <s v="The Mexican "/>
    <n v="66808615"/>
    <n v="34000000"/>
    <x v="1178"/>
  </r>
  <r>
    <s v="17 Again "/>
    <n v="64149837"/>
    <n v="20000000"/>
    <x v="1179"/>
  </r>
  <r>
    <s v="The Other Woman "/>
    <n v="83906114"/>
    <n v="40000000"/>
    <x v="1180"/>
  </r>
  <r>
    <s v="The Final Destination "/>
    <n v="66466372"/>
    <n v="40000000"/>
    <x v="1181"/>
  </r>
  <r>
    <s v="Bridge of Spies "/>
    <n v="72306065"/>
    <n v="40000000"/>
    <x v="1182"/>
  </r>
  <r>
    <s v="Behind Enemy Lines "/>
    <n v="59068786"/>
    <n v="40000000"/>
    <x v="1183"/>
  </r>
  <r>
    <s v="Get Him to the Greek "/>
    <n v="60923325"/>
    <n v="20000000"/>
    <x v="1184"/>
  </r>
  <r>
    <s v="Shall We Dance "/>
    <n v="57887882"/>
    <n v="50000000"/>
    <x v="1185"/>
  </r>
  <r>
    <s v="Small Soldiers "/>
    <n v="53955614"/>
    <n v="40000000"/>
    <x v="1186"/>
  </r>
  <r>
    <s v="Spawn "/>
    <n v="54967359"/>
    <n v="40000000"/>
    <x v="1187"/>
  </r>
  <r>
    <s v="The Count of Monte Cristo "/>
    <n v="54228104"/>
    <n v="35000000"/>
    <x v="1188"/>
  </r>
  <r>
    <s v="The Lincoln Lawyer "/>
    <n v="57981889"/>
    <n v="40000000"/>
    <x v="1189"/>
  </r>
  <r>
    <s v="Unknown "/>
    <n v="61094903"/>
    <n v="30000000"/>
    <x v="1190"/>
  </r>
  <r>
    <s v="The Prestige "/>
    <n v="53082743"/>
    <n v="40000000"/>
    <x v="1191"/>
  </r>
  <r>
    <s v="Horrible Bosses 2 "/>
    <n v="54414716"/>
    <n v="42000000"/>
    <x v="1192"/>
  </r>
  <r>
    <s v="Escape from Planet Earth "/>
    <n v="57011847"/>
    <n v="40000000"/>
    <x v="1193"/>
  </r>
  <r>
    <s v="Apocalypto "/>
    <n v="50859889"/>
    <n v="40000000"/>
    <x v="1194"/>
  </r>
  <r>
    <s v="The Living Daylights "/>
    <n v="51185897"/>
    <n v="30000000"/>
    <x v="1195"/>
  </r>
  <r>
    <s v="Predators "/>
    <n v="52000688"/>
    <n v="40000000"/>
    <x v="1196"/>
  </r>
  <r>
    <s v="Legal Eagles "/>
    <n v="49851591"/>
    <n v="40000000"/>
    <x v="1197"/>
  </r>
  <r>
    <s v="Secret Window "/>
    <n v="47781388"/>
    <n v="40000000"/>
    <x v="1198"/>
  </r>
  <r>
    <s v="The Lake House "/>
    <n v="52320979"/>
    <n v="40000000"/>
    <x v="1199"/>
  </r>
  <r>
    <s v="The Skeleton Key "/>
    <n v="47806295"/>
    <n v="43000000"/>
    <x v="1200"/>
  </r>
  <r>
    <s v="The Odd Life of Timothy Green "/>
    <n v="51853450"/>
    <n v="25000000"/>
    <x v="1201"/>
  </r>
  <r>
    <s v="Made of Honor "/>
    <n v="46012734"/>
    <n v="40000000"/>
    <x v="1202"/>
  </r>
  <r>
    <s v="Jersey Boys "/>
    <n v="47034272"/>
    <n v="40000000"/>
    <x v="1203"/>
  </r>
  <r>
    <s v="The Rainmaker "/>
    <n v="45856732"/>
    <n v="40000000"/>
    <x v="1204"/>
  </r>
  <r>
    <s v="Gothika "/>
    <n v="59588068"/>
    <n v="40000000"/>
    <x v="1205"/>
  </r>
  <r>
    <s v="Amistad "/>
    <n v="44175394"/>
    <n v="36000000"/>
    <x v="1206"/>
  </r>
  <r>
    <s v="Medicine Man "/>
    <n v="45500797"/>
    <n v="40000000"/>
    <x v="1207"/>
  </r>
  <r>
    <s v="Aliens vs. Predator: Requiem "/>
    <n v="41797066"/>
    <n v="40000000"/>
    <x v="1208"/>
  </r>
  <r>
    <s v="Ri¢hie Ri¢h "/>
    <n v="38087756"/>
    <n v="40000000"/>
    <x v="1209"/>
  </r>
  <r>
    <s v="Autumn in New York "/>
    <n v="37752931"/>
    <n v="40000000"/>
    <x v="1210"/>
  </r>
  <r>
    <s v="Music and Lyrics "/>
    <n v="50562555"/>
    <n v="20000000"/>
    <x v="1211"/>
  </r>
  <r>
    <s v="Paul "/>
    <n v="37371385"/>
    <n v="40000000"/>
    <x v="1212"/>
  </r>
  <r>
    <s v="The Guilt Trip "/>
    <n v="37101011"/>
    <n v="40000000"/>
    <x v="1213"/>
  </r>
  <r>
    <s v="Scream 4 "/>
    <n v="38176892"/>
    <n v="40000000"/>
    <x v="1214"/>
  </r>
  <r>
    <s v="8MM "/>
    <n v="36283504"/>
    <n v="40000000"/>
    <x v="1215"/>
  </r>
  <r>
    <s v="The Doors "/>
    <n v="35183792"/>
    <n v="38000000"/>
    <x v="1216"/>
  </r>
  <r>
    <s v="Sex Tape "/>
    <n v="38543473"/>
    <n v="40000000"/>
    <x v="1217"/>
  </r>
  <r>
    <s v="Hanging Up "/>
    <n v="36037909"/>
    <n v="60000000"/>
    <x v="1218"/>
  </r>
  <r>
    <s v="Final Destination 5 "/>
    <n v="42575718"/>
    <n v="40000000"/>
    <x v="1219"/>
  </r>
  <r>
    <s v="Mickey Blue Eyes "/>
    <n v="33864342"/>
    <n v="40000000"/>
    <x v="1220"/>
  </r>
  <r>
    <s v="Pay It Forward "/>
    <n v="33508922"/>
    <n v="40000000"/>
    <x v="1221"/>
  </r>
  <r>
    <s v="Fever Pitch "/>
    <n v="42071069"/>
    <n v="30000000"/>
    <x v="1222"/>
  </r>
  <r>
    <s v="Arthur             "/>
    <n v="25440971"/>
    <n v="20000000"/>
    <x v="4"/>
  </r>
  <r>
    <s v="Drillbit Taylor "/>
    <n v="32853640"/>
    <n v="40000000"/>
    <x v="1223"/>
  </r>
  <r>
    <s v="A Million Ways to Die in the West "/>
    <n v="42615685"/>
    <n v="40000000"/>
    <x v="1224"/>
  </r>
  <r>
    <s v="The Shadow "/>
    <n v="32055248"/>
    <n v="25000000"/>
    <x v="1225"/>
  </r>
  <r>
    <s v="Extremely Loud &amp; Incredibly Close "/>
    <n v="31836745"/>
    <n v="40000000"/>
    <x v="1226"/>
  </r>
  <r>
    <s v="Morning Glory "/>
    <n v="30993544"/>
    <n v="40000000"/>
    <x v="1227"/>
  </r>
  <r>
    <s v="Get Rich or Die Tryin' "/>
    <n v="30981850"/>
    <n v="40000000"/>
    <x v="1228"/>
  </r>
  <r>
    <s v="The Art of War "/>
    <n v="30199105"/>
    <n v="40000000"/>
    <x v="1229"/>
  </r>
  <r>
    <s v="Rent "/>
    <n v="29077547"/>
    <n v="40000000"/>
    <x v="1230"/>
  </r>
  <r>
    <s v="Bless the Child "/>
    <n v="29374178"/>
    <n v="40000000"/>
    <x v="1231"/>
  </r>
  <r>
    <s v="The Out-of-Towners "/>
    <n v="28535768"/>
    <n v="40000000"/>
    <x v="1232"/>
  </r>
  <r>
    <s v="The Island of Dr. Moreau "/>
    <n v="27663982"/>
    <n v="40000000"/>
    <x v="1233"/>
  </r>
  <r>
    <s v="The Musketeer "/>
    <n v="27053815"/>
    <n v="40000000"/>
    <x v="1234"/>
  </r>
  <r>
    <s v="The Other Boleyn Girl "/>
    <n v="26814957"/>
    <n v="35000000"/>
    <x v="1235"/>
  </r>
  <r>
    <s v="Sweet November "/>
    <n v="25178165"/>
    <n v="40000000"/>
    <x v="1236"/>
  </r>
  <r>
    <s v="The Reaping "/>
    <n v="25117498"/>
    <n v="40000000"/>
    <x v="1237"/>
  </r>
  <r>
    <s v="Mean Streets "/>
    <n v="32645"/>
    <n v="500000"/>
    <x v="1238"/>
  </r>
  <r>
    <s v="Renaissance Man "/>
    <n v="24332324"/>
    <n v="40000000"/>
    <x v="1239"/>
  </r>
  <r>
    <s v="Colombiana "/>
    <n v="36665854"/>
    <n v="40000000"/>
    <x v="1240"/>
  </r>
  <r>
    <s v="The Magic Sword: Quest for Camelot "/>
    <n v="22717758"/>
    <n v="40000000"/>
    <x v="1241"/>
  </r>
  <r>
    <s v="City by the Sea "/>
    <n v="22433915"/>
    <n v="60000000"/>
    <x v="1242"/>
  </r>
  <r>
    <s v="At First Sight "/>
    <n v="22326247"/>
    <n v="60000000"/>
    <x v="1243"/>
  </r>
  <r>
    <s v="Torque "/>
    <n v="21176322"/>
    <n v="40000000"/>
    <x v="1244"/>
  </r>
  <r>
    <s v="City Hall "/>
    <n v="20300000"/>
    <n v="40000000"/>
    <x v="1245"/>
  </r>
  <r>
    <s v="Showgirls "/>
    <n v="20302961"/>
    <n v="45000000"/>
    <x v="1246"/>
  </r>
  <r>
    <s v="Marie Antoinette "/>
    <n v="15962471"/>
    <n v="40000000"/>
    <x v="1247"/>
  </r>
  <r>
    <s v="Kiss of Death "/>
    <n v="14942422"/>
    <n v="40000000"/>
    <x v="1248"/>
  </r>
  <r>
    <s v="Get Carter "/>
    <n v="14967182"/>
    <n v="40000000"/>
    <x v="1249"/>
  </r>
  <r>
    <s v="The Impossible "/>
    <n v="18996755"/>
    <n v="45000000"/>
    <x v="1250"/>
  </r>
  <r>
    <s v="Ishtar "/>
    <n v="14375181"/>
    <n v="51000000"/>
    <x v="1251"/>
  </r>
  <r>
    <s v="Fantastic Mr. Fox "/>
    <n v="20999103"/>
    <n v="40000000"/>
    <x v="1252"/>
  </r>
  <r>
    <s v="Life or Something Like It "/>
    <n v="14448589"/>
    <n v="40000000"/>
    <x v="1253"/>
  </r>
  <r>
    <s v="Memoirs of an Invisible Man "/>
    <n v="14358033"/>
    <n v="40000000"/>
    <x v="1254"/>
  </r>
  <r>
    <s v="Amélie "/>
    <n v="33201661"/>
    <n v="77000000"/>
    <x v="1255"/>
  </r>
  <r>
    <s v="New York Minute "/>
    <n v="14018364"/>
    <n v="30000000"/>
    <x v="1256"/>
  </r>
  <r>
    <s v="Alfie "/>
    <n v="13395939"/>
    <n v="60000000"/>
    <x v="1257"/>
  </r>
  <r>
    <s v="Big Miracle "/>
    <n v="20113965"/>
    <n v="40000000"/>
    <x v="1258"/>
  </r>
  <r>
    <s v="The Deep End of the Ocean "/>
    <n v="13376506"/>
    <n v="40000000"/>
    <x v="1259"/>
  </r>
  <r>
    <s v="Feardotcom "/>
    <n v="13208023"/>
    <n v="42000000"/>
    <x v="1260"/>
  </r>
  <r>
    <s v="Cirque du Freak: The Vampire's Assistant "/>
    <n v="13838130"/>
    <n v="40000000"/>
    <x v="1261"/>
  </r>
  <r>
    <s v="Duplex "/>
    <n v="9652000"/>
    <n v="40000000"/>
    <x v="1262"/>
  </r>
  <r>
    <s v="Soul Men "/>
    <n v="12081447"/>
    <n v="20000000"/>
    <x v="1263"/>
  </r>
  <r>
    <s v="Raise the Titanic "/>
    <n v="7000000"/>
    <n v="36000000"/>
    <x v="1264"/>
  </r>
  <r>
    <s v="Universal Soldier: The Return "/>
    <n v="10431220"/>
    <n v="24000000"/>
    <x v="1265"/>
  </r>
  <r>
    <s v="Pandorum "/>
    <n v="10326062"/>
    <n v="33000000"/>
    <x v="1266"/>
  </r>
  <r>
    <s v="Impostor "/>
    <n v="6114237"/>
    <n v="40000000"/>
    <x v="1267"/>
  </r>
  <r>
    <s v="Extreme Ops "/>
    <n v="4835968"/>
    <n v="40000000"/>
    <x v="1268"/>
  </r>
  <r>
    <s v="Just Visiting "/>
    <n v="4777007"/>
    <n v="40000000"/>
    <x v="1269"/>
  </r>
  <r>
    <s v="Sunshine "/>
    <n v="3675072"/>
    <n v="26000000"/>
    <x v="1270"/>
  </r>
  <r>
    <s v="A Thousand Words "/>
    <n v="18438149"/>
    <n v="40000000"/>
    <x v="1271"/>
  </r>
  <r>
    <s v="Delgo "/>
    <n v="511920"/>
    <n v="40000000"/>
    <x v="1272"/>
  </r>
  <r>
    <s v="The Gunman "/>
    <n v="10640645"/>
    <n v="40000000"/>
    <x v="1273"/>
  </r>
  <r>
    <s v="Alex Rider: Operation Stormbreaker "/>
    <n v="652526"/>
    <n v="40000000"/>
    <x v="1274"/>
  </r>
  <r>
    <s v="Disturbia "/>
    <n v="80050171"/>
    <n v="20000000"/>
    <x v="1275"/>
  </r>
  <r>
    <s v="Hackers "/>
    <n v="7564000"/>
    <n v="20000000"/>
    <x v="1276"/>
  </r>
  <r>
    <s v="The Hunting Party "/>
    <n v="876671"/>
    <n v="25000000"/>
    <x v="1277"/>
  </r>
  <r>
    <s v="The Hudsucker Proxy "/>
    <n v="2869369"/>
    <n v="30000000"/>
    <x v="1278"/>
  </r>
  <r>
    <s v="The Warlords "/>
    <n v="128978"/>
    <n v="40000000"/>
    <x v="1279"/>
  </r>
  <r>
    <s v="Nomad: The Warrior "/>
    <n v="77231"/>
    <n v="25000000"/>
    <x v="1280"/>
  </r>
  <r>
    <s v="Snowpiercer "/>
    <n v="4563029"/>
    <n v="39200000"/>
    <x v="1281"/>
  </r>
  <r>
    <s v="A Monster in Paris "/>
    <n v="25440971"/>
    <n v="25000000"/>
    <x v="1282"/>
  </r>
  <r>
    <s v="The Last Shot "/>
    <n v="463730"/>
    <n v="20000000"/>
    <x v="1283"/>
  </r>
  <r>
    <s v="The Crow "/>
    <n v="50693162"/>
    <n v="23000000"/>
    <x v="1284"/>
  </r>
  <r>
    <s v="Baahubali: The Beginning "/>
    <n v="6498000"/>
    <n v="18026148"/>
    <x v="1285"/>
  </r>
  <r>
    <s v="The Time Traveler's Wife "/>
    <n v="63411478"/>
    <n v="39000000"/>
    <x v="1286"/>
  </r>
  <r>
    <s v="Because I Said So "/>
    <n v="42640890"/>
    <n v="20000000"/>
    <x v="1287"/>
  </r>
  <r>
    <s v="Frankenweenie "/>
    <n v="35287788"/>
    <n v="39000000"/>
    <x v="1288"/>
  </r>
  <r>
    <s v="Serenity "/>
    <n v="25335935"/>
    <n v="40000000"/>
    <x v="1289"/>
  </r>
  <r>
    <s v="Against the Ropes "/>
    <n v="5881504"/>
    <n v="39000000"/>
    <x v="1290"/>
  </r>
  <r>
    <s v="Superman III "/>
    <n v="60000000"/>
    <n v="39000000"/>
    <x v="1291"/>
  </r>
  <r>
    <s v="Grudge Match "/>
    <n v="29802761"/>
    <n v="40000000"/>
    <x v="1292"/>
  </r>
  <r>
    <s v="Red Cliff "/>
    <n v="626809"/>
    <n v="553632000"/>
    <x v="1293"/>
  </r>
  <r>
    <s v="Sweet Home Alabama "/>
    <n v="127214072"/>
    <n v="38000000"/>
    <x v="1294"/>
  </r>
  <r>
    <s v="The Ugly Truth "/>
    <n v="88915214"/>
    <n v="38000000"/>
    <x v="1295"/>
  </r>
  <r>
    <s v="Sgt. Bilko "/>
    <n v="30400000"/>
    <n v="39000000"/>
    <x v="1296"/>
  </r>
  <r>
    <s v="Spy Kids 2: Island of Lost Dreams "/>
    <n v="85570368"/>
    <n v="38000000"/>
    <x v="1297"/>
  </r>
  <r>
    <s v="Star Trek: Generations "/>
    <n v="75668868"/>
    <n v="35000000"/>
    <x v="1298"/>
  </r>
  <r>
    <s v="The Grandmaster "/>
    <n v="6594136"/>
    <n v="38600000"/>
    <x v="1299"/>
  </r>
  <r>
    <s v="Water for Elephants "/>
    <n v="58700247"/>
    <n v="38000000"/>
    <x v="1300"/>
  </r>
  <r>
    <s v="3rd Rock from the Sun             "/>
    <n v="25440971"/>
    <n v="20000000"/>
    <x v="4"/>
  </r>
  <r>
    <s v="Dragon Nest: Warriors' Dawn "/>
    <n v="25440971"/>
    <n v="40000000"/>
    <x v="1301"/>
  </r>
  <r>
    <s v="The Hurricane "/>
    <n v="50668906"/>
    <n v="38000000"/>
    <x v="1302"/>
  </r>
  <r>
    <s v="Enough "/>
    <n v="39177215"/>
    <n v="38000000"/>
    <x v="1303"/>
  </r>
  <r>
    <s v="Heartbreakers "/>
    <n v="40334024"/>
    <n v="35000000"/>
    <x v="1304"/>
  </r>
  <r>
    <s v="Paul Blart: Mall Cop 2 "/>
    <n v="71038190"/>
    <n v="30000000"/>
    <x v="1305"/>
  </r>
  <r>
    <s v="Angel Eyes "/>
    <n v="24044532"/>
    <n v="38000000"/>
    <x v="1306"/>
  </r>
  <r>
    <s v="Joe Somebody "/>
    <n v="22770864"/>
    <n v="38000000"/>
    <x v="1307"/>
  </r>
  <r>
    <s v="The Ninth Gate "/>
    <n v="18653746"/>
    <n v="38000000"/>
    <x v="1308"/>
  </r>
  <r>
    <s v="Extreme Measures "/>
    <n v="17305211"/>
    <n v="38000000"/>
    <x v="1309"/>
  </r>
  <r>
    <s v="Rock Star "/>
    <n v="16991902"/>
    <n v="57000000"/>
    <x v="1310"/>
  </r>
  <r>
    <s v="Precious "/>
    <n v="47536959"/>
    <n v="10000000"/>
    <x v="1311"/>
  </r>
  <r>
    <s v="White Squall "/>
    <n v="10300000"/>
    <n v="38000000"/>
    <x v="1312"/>
  </r>
  <r>
    <s v="The Thing "/>
    <n v="13782838"/>
    <n v="15000000"/>
    <x v="1313"/>
  </r>
  <r>
    <s v="Riddick "/>
    <n v="41997790"/>
    <n v="38000000"/>
    <x v="1314"/>
  </r>
  <r>
    <s v="Switchback "/>
    <n v="6482195"/>
    <n v="37000000"/>
    <x v="1315"/>
  </r>
  <r>
    <s v="Texas Rangers "/>
    <n v="623374"/>
    <n v="38000000"/>
    <x v="1316"/>
  </r>
  <r>
    <s v="City of Ember "/>
    <n v="7871693"/>
    <n v="55000000"/>
    <x v="1317"/>
  </r>
  <r>
    <s v="The Master "/>
    <n v="16377274"/>
    <n v="32000000"/>
    <x v="1318"/>
  </r>
  <r>
    <s v="Virgin Territory "/>
    <n v="25440971"/>
    <n v="38000000"/>
    <x v="1319"/>
  </r>
  <r>
    <s v="The Express "/>
    <n v="9589875"/>
    <n v="40000000"/>
    <x v="1320"/>
  </r>
  <r>
    <s v="The 5th Wave "/>
    <n v="34912982"/>
    <n v="38000000"/>
    <x v="1321"/>
  </r>
  <r>
    <s v="Creed "/>
    <n v="109712885"/>
    <n v="35000000"/>
    <x v="1322"/>
  </r>
  <r>
    <s v="The Town "/>
    <n v="92173235"/>
    <n v="37000000"/>
    <x v="1323"/>
  </r>
  <r>
    <s v="What to Expect When You're Expecting "/>
    <n v="41102171"/>
    <n v="40000000"/>
    <x v="1324"/>
  </r>
  <r>
    <s v="Burn After Reading "/>
    <n v="60338891"/>
    <n v="37000000"/>
    <x v="1325"/>
  </r>
  <r>
    <s v="Nim's Island "/>
    <n v="48006503"/>
    <n v="37000000"/>
    <x v="1326"/>
  </r>
  <r>
    <s v="Rush "/>
    <n v="26903709"/>
    <n v="38000000"/>
    <x v="1327"/>
  </r>
  <r>
    <s v="Magnolia "/>
    <n v="22450975"/>
    <n v="37000000"/>
    <x v="1328"/>
  </r>
  <r>
    <s v="Cop Out "/>
    <n v="44867349"/>
    <n v="37000000"/>
    <x v="1329"/>
  </r>
  <r>
    <s v="How to Be Single "/>
    <n v="46813366"/>
    <n v="38000000"/>
    <x v="1330"/>
  </r>
  <r>
    <s v="Dolphin Tale "/>
    <n v="72279690"/>
    <n v="37000000"/>
    <x v="1331"/>
  </r>
  <r>
    <s v="Twilight "/>
    <n v="191449475"/>
    <n v="37000000"/>
    <x v="1332"/>
  </r>
  <r>
    <s v="John Q "/>
    <n v="71026631"/>
    <n v="36000000"/>
    <x v="1333"/>
  </r>
  <r>
    <s v="Blue Streak "/>
    <n v="68208190"/>
    <n v="65000000"/>
    <x v="1334"/>
  </r>
  <r>
    <s v="We're the Millers "/>
    <n v="150368971"/>
    <n v="37000000"/>
    <x v="1335"/>
  </r>
  <r>
    <s v="Obitaemyy ostrov "/>
    <n v="25440971"/>
    <n v="29500000"/>
    <x v="1336"/>
  </r>
  <r>
    <s v="Breakdown "/>
    <n v="50129186"/>
    <n v="36000000"/>
    <x v="1337"/>
  </r>
  <r>
    <s v="Never Say Never Again "/>
    <n v="55500000"/>
    <n v="36000000"/>
    <x v="1338"/>
  </r>
  <r>
    <s v="Hot Tub Time Machine "/>
    <n v="50213619"/>
    <n v="36000000"/>
    <x v="1339"/>
  </r>
  <r>
    <s v="Dolphin Tale 2 "/>
    <n v="42019483"/>
    <n v="36000000"/>
    <x v="1340"/>
  </r>
  <r>
    <s v="Reindeer Games "/>
    <n v="23360779"/>
    <n v="34000000"/>
    <x v="1341"/>
  </r>
  <r>
    <s v="A Man Apart "/>
    <n v="26183197"/>
    <n v="36000000"/>
    <x v="1342"/>
  </r>
  <r>
    <s v="Aloha "/>
    <n v="20991497"/>
    <n v="37000000"/>
    <x v="1343"/>
  </r>
  <r>
    <s v="Ghosts of Mississippi "/>
    <n v="13052741"/>
    <n v="36000000"/>
    <x v="1344"/>
  </r>
  <r>
    <s v="Snow Falling on Cedars "/>
    <n v="14378353"/>
    <n v="36000000"/>
    <x v="1345"/>
  </r>
  <r>
    <s v="The Rite "/>
    <n v="33037754"/>
    <n v="37000000"/>
    <x v="1346"/>
  </r>
  <r>
    <s v="Gattaca "/>
    <n v="12339633"/>
    <n v="36000000"/>
    <x v="1347"/>
  </r>
  <r>
    <s v="Isn't She Great "/>
    <n v="2954405"/>
    <n v="36000000"/>
    <x v="1348"/>
  </r>
  <r>
    <s v="Space Chimps "/>
    <n v="30105968"/>
    <n v="37000000"/>
    <x v="1349"/>
  </r>
  <r>
    <s v="Head of State "/>
    <n v="37788228"/>
    <n v="35200000"/>
    <x v="1350"/>
  </r>
  <r>
    <s v="The Hangover "/>
    <n v="277313371"/>
    <n v="35000000"/>
    <x v="1351"/>
  </r>
  <r>
    <s v="Ip Man 3 "/>
    <n v="2126511"/>
    <n v="36000000"/>
    <x v="1352"/>
  </r>
  <r>
    <s v="Austin Powers: The Spy Who Shagged Me "/>
    <n v="205399422"/>
    <n v="33000000"/>
    <x v="1353"/>
  </r>
  <r>
    <s v="Batman "/>
    <n v="251188924"/>
    <n v="35000000"/>
    <x v="1354"/>
  </r>
  <r>
    <s v="There Be Dragons "/>
    <n v="1068392"/>
    <n v="36000000"/>
    <x v="1355"/>
  </r>
  <r>
    <s v="Lethal Weapon 3 "/>
    <n v="144731527"/>
    <n v="35000000"/>
    <x v="1356"/>
  </r>
  <r>
    <s v="The Blind Side "/>
    <n v="255950375"/>
    <n v="29000000"/>
    <x v="1357"/>
  </r>
  <r>
    <s v="Rush Hour             "/>
    <n v="25440971"/>
    <n v="20000000"/>
    <x v="4"/>
  </r>
  <r>
    <s v="Spy Kids "/>
    <n v="112692062"/>
    <n v="35000000"/>
    <x v="1358"/>
  </r>
  <r>
    <s v="Horrible Bosses "/>
    <n v="117528646"/>
    <n v="35000000"/>
    <x v="1359"/>
  </r>
  <r>
    <s v="True Grit "/>
    <n v="171031347"/>
    <n v="38000000"/>
    <x v="1360"/>
  </r>
  <r>
    <s v="The Devil Wears Prada "/>
    <n v="124732962"/>
    <n v="35000000"/>
    <x v="1361"/>
  </r>
  <r>
    <s v="Star Trek: The Motion Picture "/>
    <n v="82300000"/>
    <n v="35000000"/>
    <x v="1362"/>
  </r>
  <r>
    <s v="Identity Thief "/>
    <n v="134455175"/>
    <n v="35000000"/>
    <x v="1363"/>
  </r>
  <r>
    <s v="Cape Fear "/>
    <n v="79100000"/>
    <n v="35000000"/>
    <x v="1364"/>
  </r>
  <r>
    <s v="21 "/>
    <n v="81159365"/>
    <n v="35000000"/>
    <x v="1365"/>
  </r>
  <r>
    <s v="Trainwreck "/>
    <n v="110008260"/>
    <n v="35000000"/>
    <x v="1366"/>
  </r>
  <r>
    <s v="Guess Who "/>
    <n v="67962333"/>
    <n v="35000000"/>
    <x v="1367"/>
  </r>
  <r>
    <s v="The English Patient "/>
    <n v="78651430"/>
    <n v="27000000"/>
    <x v="1368"/>
  </r>
  <r>
    <s v="L.A. Confidential "/>
    <n v="64604977"/>
    <n v="35000000"/>
    <x v="1369"/>
  </r>
  <r>
    <s v="Sky High "/>
    <n v="63939454"/>
    <n v="35000000"/>
    <x v="1370"/>
  </r>
  <r>
    <s v="In &amp; Out "/>
    <n v="63826569"/>
    <n v="35000000"/>
    <x v="1371"/>
  </r>
  <r>
    <s v="Species "/>
    <n v="60054449"/>
    <n v="35000000"/>
    <x v="1372"/>
  </r>
  <r>
    <s v="A Nightmare on Elm Street "/>
    <n v="26505000"/>
    <n v="1800000"/>
    <x v="1373"/>
  </r>
  <r>
    <s v="The Cell "/>
    <n v="61280963"/>
    <n v="33000000"/>
    <x v="1374"/>
  </r>
  <r>
    <s v="The Man in the Iron Mask "/>
    <n v="56876365"/>
    <n v="35000000"/>
    <x v="1375"/>
  </r>
  <r>
    <s v="Secretariat "/>
    <n v="59699513"/>
    <n v="35000000"/>
    <x v="1376"/>
  </r>
  <r>
    <s v="TMNT "/>
    <n v="54132596"/>
    <n v="34000000"/>
    <x v="1377"/>
  </r>
  <r>
    <s v="Radio "/>
    <n v="52277485"/>
    <n v="35000000"/>
    <x v="1378"/>
  </r>
  <r>
    <s v="Friends with Benefits "/>
    <n v="55802754"/>
    <n v="35000000"/>
    <x v="1379"/>
  </r>
  <r>
    <s v="Neighbors 2: Sorority Rising "/>
    <n v="55291815"/>
    <n v="35000000"/>
    <x v="1380"/>
  </r>
  <r>
    <s v="Saving Mr. Banks "/>
    <n v="83299761"/>
    <n v="35000000"/>
    <x v="1381"/>
  </r>
  <r>
    <s v="Malcolm X "/>
    <n v="48169908"/>
    <n v="33000000"/>
    <x v="1382"/>
  </r>
  <r>
    <s v="This Is 40 "/>
    <n v="67523385"/>
    <n v="35000000"/>
    <x v="1383"/>
  </r>
  <r>
    <s v="Old Dogs "/>
    <n v="49474048"/>
    <n v="35000000"/>
    <x v="1384"/>
  </r>
  <r>
    <s v="Underworld: Rise of the Lycans "/>
    <n v="45802315"/>
    <n v="35000000"/>
    <x v="1385"/>
  </r>
  <r>
    <s v="License to Wed "/>
    <n v="43792641"/>
    <n v="35000000"/>
    <x v="1386"/>
  </r>
  <r>
    <s v="The Benchwarmers "/>
    <n v="57651794"/>
    <n v="33000000"/>
    <x v="1387"/>
  </r>
  <r>
    <s v="Must Love Dogs "/>
    <n v="43894863"/>
    <n v="30000000"/>
    <x v="1388"/>
  </r>
  <r>
    <s v="Donnie Brasco "/>
    <n v="41954997"/>
    <n v="35000000"/>
    <x v="1389"/>
  </r>
  <r>
    <s v="Resident Evil "/>
    <n v="39532308"/>
    <n v="33000000"/>
    <x v="1390"/>
  </r>
  <r>
    <s v="Poltergeist "/>
    <n v="76600000"/>
    <n v="10700000"/>
    <x v="1391"/>
  </r>
  <r>
    <s v="The Ladykillers "/>
    <n v="39692139"/>
    <n v="35000000"/>
    <x v="1392"/>
  </r>
  <r>
    <s v="Max Payne "/>
    <n v="40687294"/>
    <n v="35000000"/>
    <x v="1393"/>
  </r>
  <r>
    <s v="In Time "/>
    <n v="37553932"/>
    <n v="40000000"/>
    <x v="1394"/>
  </r>
  <r>
    <s v="The Back-up Plan "/>
    <n v="37481242"/>
    <n v="35000000"/>
    <x v="1395"/>
  </r>
  <r>
    <s v="Something Borrowed "/>
    <n v="39026186"/>
    <n v="35000000"/>
    <x v="1396"/>
  </r>
  <r>
    <s v="Hit the Floor             "/>
    <n v="25440971"/>
    <n v="20000000"/>
    <x v="4"/>
  </r>
  <r>
    <s v="Black Knight "/>
    <n v="33422806"/>
    <n v="50000000"/>
    <x v="1397"/>
  </r>
  <r>
    <s v="The Bad News Bears "/>
    <n v="25440971"/>
    <n v="20000000"/>
    <x v="4"/>
  </r>
  <r>
    <s v="Street Fighter "/>
    <n v="33423521"/>
    <n v="35000000"/>
    <x v="1398"/>
  </r>
  <r>
    <s v="The Pianist "/>
    <n v="32519322"/>
    <n v="35000000"/>
    <x v="1399"/>
  </r>
  <r>
    <s v="The Nativity Story "/>
    <n v="37617947"/>
    <n v="30000000"/>
    <x v="1400"/>
  </r>
  <r>
    <s v="House of Wax "/>
    <n v="32048809"/>
    <n v="30000000"/>
    <x v="1401"/>
  </r>
  <r>
    <s v="Closer "/>
    <n v="33987757"/>
    <n v="27000000"/>
    <x v="1402"/>
  </r>
  <r>
    <s v="J. Edgar "/>
    <n v="37304950"/>
    <n v="35000000"/>
    <x v="1403"/>
  </r>
  <r>
    <s v="Mirrors "/>
    <n v="30691439"/>
    <n v="35000000"/>
    <x v="1404"/>
  </r>
  <r>
    <s v="Queen of the Damned "/>
    <n v="30307804"/>
    <n v="35000000"/>
    <x v="1405"/>
  </r>
  <r>
    <s v="Predator 2 "/>
    <n v="30669413"/>
    <n v="35000000"/>
    <x v="1406"/>
  </r>
  <r>
    <s v="Untraceable "/>
    <n v="28687835"/>
    <n v="35000000"/>
    <x v="1407"/>
  </r>
  <r>
    <s v="Blast from the Past "/>
    <n v="26494611"/>
    <n v="35000000"/>
    <x v="1408"/>
  </r>
  <r>
    <s v="Flash Gordon "/>
    <n v="25440971"/>
    <n v="20000000"/>
    <x v="4"/>
  </r>
  <r>
    <s v="Jersey Girl "/>
    <n v="25266129"/>
    <n v="35000000"/>
    <x v="1409"/>
  </r>
  <r>
    <s v="Alex Cross "/>
    <n v="25863915"/>
    <n v="35000000"/>
    <x v="1410"/>
  </r>
  <r>
    <s v="Midnight in the Garden of Good and Evil "/>
    <n v="25078937"/>
    <n v="30000000"/>
    <x v="1411"/>
  </r>
  <r>
    <s v="Heist "/>
    <n v="25440971"/>
    <n v="19000000"/>
    <x v="1412"/>
  </r>
  <r>
    <s v="Nanny McPhee Returns "/>
    <n v="28995450"/>
    <n v="35000000"/>
    <x v="1413"/>
  </r>
  <r>
    <s v="Hoffa "/>
    <n v="24276500"/>
    <n v="35000000"/>
    <x v="1414"/>
  </r>
  <r>
    <s v="The X Files: I Want to Believe "/>
    <n v="20981633"/>
    <n v="30000000"/>
    <x v="1415"/>
  </r>
  <r>
    <s v="Ella Enchanted "/>
    <n v="22913677"/>
    <n v="35000000"/>
    <x v="1416"/>
  </r>
  <r>
    <s v="Concussion "/>
    <n v="34531832"/>
    <n v="35000000"/>
    <x v="1417"/>
  </r>
  <r>
    <s v="Abduction "/>
    <n v="28064226"/>
    <n v="35000000"/>
    <x v="1418"/>
  </r>
  <r>
    <s v="Valiant "/>
    <n v="19447478"/>
    <n v="35000000"/>
    <x v="1419"/>
  </r>
  <r>
    <s v="Wonder Boys "/>
    <n v="19389454"/>
    <n v="55000000"/>
    <x v="1420"/>
  </r>
  <r>
    <s v="Superhero Movie "/>
    <n v="25871834"/>
    <n v="35000000"/>
    <x v="1421"/>
  </r>
  <r>
    <s v="Broken City "/>
    <n v="19692608"/>
    <n v="35000000"/>
    <x v="1422"/>
  </r>
  <r>
    <s v="Cursed "/>
    <n v="19294901"/>
    <n v="35000000"/>
    <x v="1423"/>
  </r>
  <r>
    <s v="Premium Rush "/>
    <n v="20275446"/>
    <n v="35000000"/>
    <x v="1424"/>
  </r>
  <r>
    <s v="Hot Pursuit "/>
    <n v="34507079"/>
    <n v="35000000"/>
    <x v="1425"/>
  </r>
  <r>
    <s v="The Four Feathers "/>
    <n v="18306166"/>
    <n v="35000000"/>
    <x v="1426"/>
  </r>
  <r>
    <s v="Parker "/>
    <n v="17609982"/>
    <n v="35000000"/>
    <x v="1427"/>
  </r>
  <r>
    <s v="Wimbledon "/>
    <n v="16831505"/>
    <n v="31000000"/>
    <x v="1428"/>
  </r>
  <r>
    <s v="Furry Vengeance "/>
    <n v="17596256"/>
    <n v="35000000"/>
    <x v="1429"/>
  </r>
  <r>
    <s v="Bait "/>
    <n v="25440971"/>
    <n v="30000000"/>
    <x v="1430"/>
  </r>
  <r>
    <s v="Krull "/>
    <n v="25440971"/>
    <n v="27000000"/>
    <x v="1431"/>
  </r>
  <r>
    <s v="Lions for Lambs "/>
    <n v="14998070"/>
    <n v="35000000"/>
    <x v="1432"/>
  </r>
  <r>
    <s v="Flight of the Intruder "/>
    <n v="14587732"/>
    <n v="35000000"/>
    <x v="1433"/>
  </r>
  <r>
    <s v="Walk Hard: The Dewey Cox Story "/>
    <n v="18317151"/>
    <n v="35000000"/>
    <x v="1434"/>
  </r>
  <r>
    <s v="The Shipping News "/>
    <n v="11405825"/>
    <n v="35000000"/>
    <x v="1435"/>
  </r>
  <r>
    <s v="American Outlaws "/>
    <n v="13264986"/>
    <n v="35000000"/>
    <x v="1436"/>
  </r>
  <r>
    <s v="The Young Victoria "/>
    <n v="10991381"/>
    <n v="35000000"/>
    <x v="1437"/>
  </r>
  <r>
    <s v="Whiteout "/>
    <n v="10268846"/>
    <n v="35000000"/>
    <x v="1438"/>
  </r>
  <r>
    <s v="The Tree of Life "/>
    <n v="13303319"/>
    <n v="32000000"/>
    <x v="1439"/>
  </r>
  <r>
    <s v="Knock Off "/>
    <n v="10076136"/>
    <n v="35000000"/>
    <x v="1440"/>
  </r>
  <r>
    <s v="Sabotage "/>
    <n v="10499968"/>
    <n v="35000000"/>
    <x v="1441"/>
  </r>
  <r>
    <s v="The Order "/>
    <n v="7659747"/>
    <n v="38000000"/>
    <x v="1442"/>
  </r>
  <r>
    <s v="Punisher: War Zone "/>
    <n v="7948159"/>
    <n v="35000000"/>
    <x v="1443"/>
  </r>
  <r>
    <s v="Zoom "/>
    <n v="11631245"/>
    <n v="35000000"/>
    <x v="1444"/>
  </r>
  <r>
    <s v="The Walk "/>
    <n v="10137502"/>
    <n v="35000000"/>
    <x v="1445"/>
  </r>
  <r>
    <s v="Warriors of Virtue "/>
    <n v="6448817"/>
    <n v="35000000"/>
    <x v="1446"/>
  </r>
  <r>
    <s v="A Good Year "/>
    <n v="7458269"/>
    <n v="35000000"/>
    <x v="1447"/>
  </r>
  <r>
    <s v="Luther             "/>
    <n v="25440971"/>
    <n v="20000000"/>
    <x v="4"/>
  </r>
  <r>
    <s v="Radio Flyer "/>
    <n v="4651977"/>
    <n v="35000000"/>
    <x v="1448"/>
  </r>
  <r>
    <s v="Blood In, Blood Out "/>
    <n v="4496583"/>
    <n v="35000000"/>
    <x v="1449"/>
  </r>
  <r>
    <s v="Smilla's Sense of Snow "/>
    <n v="2221994"/>
    <n v="35000000"/>
    <x v="1450"/>
  </r>
  <r>
    <s v="Femme Fatale "/>
    <n v="6592103"/>
    <n v="35000000"/>
    <x v="1451"/>
  </r>
  <r>
    <s v="Lion of the Desert "/>
    <n v="25440971"/>
    <n v="35000000"/>
    <x v="1452"/>
  </r>
  <r>
    <s v="The Horseman on the Roof "/>
    <n v="1877179"/>
    <n v="20000000"/>
    <x v="1453"/>
  </r>
  <r>
    <s v="Ride with the Devil "/>
    <n v="630779"/>
    <n v="35000000"/>
    <x v="1454"/>
  </r>
  <r>
    <s v="Biutiful "/>
    <n v="5100937"/>
    <n v="20000000"/>
    <x v="1455"/>
  </r>
  <r>
    <s v="Bandidas "/>
    <n v="25440971"/>
    <n v="32000000"/>
    <x v="1456"/>
  </r>
  <r>
    <s v="Black Water Transit "/>
    <n v="25440971"/>
    <n v="23000000"/>
    <x v="1457"/>
  </r>
  <r>
    <s v="The Maze Runner "/>
    <n v="102413606"/>
    <n v="34000000"/>
    <x v="1458"/>
  </r>
  <r>
    <s v="Unfinished Business "/>
    <n v="10214013"/>
    <n v="35000000"/>
    <x v="1459"/>
  </r>
  <r>
    <s v="The Age of Innocence "/>
    <n v="32000000"/>
    <n v="30000000"/>
    <x v="1460"/>
  </r>
  <r>
    <s v="The Fountain "/>
    <n v="10139254"/>
    <n v="35000000"/>
    <x v="1461"/>
  </r>
  <r>
    <s v="Chill Factor "/>
    <n v="11227940"/>
    <n v="34000000"/>
    <x v="1462"/>
  </r>
  <r>
    <s v="Stolen "/>
    <n v="183125"/>
    <n v="35000000"/>
    <x v="1463"/>
  </r>
  <r>
    <s v="Ponyo "/>
    <n v="15081783"/>
    <n v="34000000"/>
    <x v="1464"/>
  </r>
  <r>
    <s v="The Longest Ride "/>
    <n v="37432299"/>
    <n v="34000000"/>
    <x v="1465"/>
  </r>
  <r>
    <s v="The Astronaut's Wife "/>
    <n v="10654581"/>
    <n v="34000000"/>
    <x v="1466"/>
  </r>
  <r>
    <s v="I Dreamed of Africa "/>
    <n v="6543194"/>
    <n v="34000000"/>
    <x v="1467"/>
  </r>
  <r>
    <s v="Playing for Keeps "/>
    <n v="13101142"/>
    <n v="35000000"/>
    <x v="1468"/>
  </r>
  <r>
    <s v="Mandela: Long Walk to Freedom "/>
    <n v="8324748"/>
    <n v="35000000"/>
    <x v="1469"/>
  </r>
  <r>
    <s v="Reds "/>
    <n v="25440971"/>
    <n v="35000000"/>
    <x v="1452"/>
  </r>
  <r>
    <s v="A Few Good Men "/>
    <n v="141340178"/>
    <n v="40000000"/>
    <x v="1470"/>
  </r>
  <r>
    <s v="Exit Wounds "/>
    <n v="51758599"/>
    <n v="33000000"/>
    <x v="1471"/>
  </r>
  <r>
    <s v="Big Momma's House "/>
    <n v="117559438"/>
    <n v="30000000"/>
    <x v="1472"/>
  </r>
  <r>
    <s v="Thunder and the House of Magic "/>
    <n v="4091"/>
    <n v="34000000"/>
    <x v="1473"/>
  </r>
  <r>
    <s v="The Darkest Hour "/>
    <n v="21426805"/>
    <n v="30000000"/>
    <x v="1474"/>
  </r>
  <r>
    <s v="Step Up Revolution "/>
    <n v="35057332"/>
    <n v="33000000"/>
    <x v="1475"/>
  </r>
  <r>
    <s v="Snakes on a Plane "/>
    <n v="34014398"/>
    <n v="33000000"/>
    <x v="1476"/>
  </r>
  <r>
    <s v="The Watcher "/>
    <n v="28927720"/>
    <n v="33000000"/>
    <x v="1477"/>
  </r>
  <r>
    <s v="The Punisher "/>
    <n v="33682273"/>
    <n v="33000000"/>
    <x v="1478"/>
  </r>
  <r>
    <s v="Goal! The Dream Begins "/>
    <n v="4280577"/>
    <n v="10000000"/>
    <x v="1479"/>
  </r>
  <r>
    <s v="Safe "/>
    <n v="17120019"/>
    <n v="30000000"/>
    <x v="1480"/>
  </r>
  <r>
    <s v="Pushing Tin "/>
    <n v="8406264"/>
    <n v="38000000"/>
    <x v="1481"/>
  </r>
  <r>
    <s v="Star Wars: Episode VI - Return of the Jedi "/>
    <n v="309125409"/>
    <n v="32500000"/>
    <x v="1482"/>
  </r>
  <r>
    <s v="Doomsday "/>
    <n v="10955425"/>
    <n v="30000000"/>
    <x v="1483"/>
  </r>
  <r>
    <s v="The Reader "/>
    <n v="34180954"/>
    <n v="32000000"/>
    <x v="1484"/>
  </r>
  <r>
    <s v="Wanderlust "/>
    <n v="17225675"/>
    <n v="20000000"/>
    <x v="1485"/>
  </r>
  <r>
    <s v="Elf "/>
    <n v="173381405"/>
    <n v="33000000"/>
    <x v="1486"/>
  </r>
  <r>
    <s v="Phenomenon "/>
    <n v="104632573"/>
    <n v="32000000"/>
    <x v="1487"/>
  </r>
  <r>
    <s v="Snow Dogs "/>
    <n v="81150692"/>
    <n v="35000000"/>
    <x v="1488"/>
  </r>
  <r>
    <s v="Scrooged "/>
    <n v="60328558"/>
    <n v="32000000"/>
    <x v="1489"/>
  </r>
  <r>
    <s v="Nacho Libre "/>
    <n v="80197993"/>
    <n v="32000000"/>
    <x v="1490"/>
  </r>
  <r>
    <s v="Bridesmaids "/>
    <n v="169076745"/>
    <n v="32500000"/>
    <x v="1491"/>
  </r>
  <r>
    <s v="This Is the End "/>
    <n v="101470202"/>
    <n v="32000000"/>
    <x v="1492"/>
  </r>
  <r>
    <s v="Stigmata "/>
    <n v="50041732"/>
    <n v="29000000"/>
    <x v="1493"/>
  </r>
  <r>
    <s v="Men of Honor "/>
    <n v="48814909"/>
    <n v="32000000"/>
    <x v="1494"/>
  </r>
  <r>
    <s v="Takers "/>
    <n v="57744720"/>
    <n v="20000000"/>
    <x v="1495"/>
  </r>
  <r>
    <s v="The Big Wedding "/>
    <n v="21784432"/>
    <n v="35000000"/>
    <x v="1496"/>
  </r>
  <r>
    <s v="Big Mommas: Like Father, Like Son "/>
    <n v="37911876"/>
    <n v="32000000"/>
    <x v="1497"/>
  </r>
  <r>
    <s v="Source Code "/>
    <n v="54696902"/>
    <n v="32000000"/>
    <x v="1498"/>
  </r>
  <r>
    <s v="Alive "/>
    <n v="36733909"/>
    <n v="32000000"/>
    <x v="1499"/>
  </r>
  <r>
    <s v="The Number 23 "/>
    <n v="35063732"/>
    <n v="32000000"/>
    <x v="1500"/>
  </r>
  <r>
    <s v="The Young and Prodigious T.S. Spivet "/>
    <n v="99462"/>
    <n v="33000000"/>
    <x v="1501"/>
  </r>
  <r>
    <s v="1941 "/>
    <n v="25440971"/>
    <n v="35000000"/>
    <x v="1452"/>
  </r>
  <r>
    <s v="Dreamer: Inspired by a True Story "/>
    <n v="32701088"/>
    <n v="32000000"/>
    <x v="1502"/>
  </r>
  <r>
    <s v="A History of Violence "/>
    <n v="31493782"/>
    <n v="32000000"/>
    <x v="1503"/>
  </r>
  <r>
    <s v="Transporter 2 "/>
    <n v="43095600"/>
    <n v="32000000"/>
    <x v="1504"/>
  </r>
  <r>
    <s v="The Quick and the Dead "/>
    <n v="18636537"/>
    <n v="32000000"/>
    <x v="1505"/>
  </r>
  <r>
    <s v="Laws of Attraction "/>
    <n v="17848322"/>
    <n v="28000000"/>
    <x v="1506"/>
  </r>
  <r>
    <s v="Bringing Out the Dead "/>
    <n v="16640210"/>
    <n v="55000000"/>
    <x v="1507"/>
  </r>
  <r>
    <s v="Repo Men "/>
    <n v="13763130"/>
    <n v="32000000"/>
    <x v="1508"/>
  </r>
  <r>
    <s v="Dragon Wars: D-War "/>
    <n v="10956379"/>
    <n v="35000000"/>
    <x v="1509"/>
  </r>
  <r>
    <s v="Bogus "/>
    <n v="4357000"/>
    <n v="30000000"/>
    <x v="1510"/>
  </r>
  <r>
    <s v="The Incredible Burt Wonderstone "/>
    <n v="22525921"/>
    <n v="30000000"/>
    <x v="1511"/>
  </r>
  <r>
    <s v="Cats Don't Dance "/>
    <n v="3562749"/>
    <n v="32000000"/>
    <x v="1512"/>
  </r>
  <r>
    <s v="Cradle Will Rock "/>
    <n v="2899970"/>
    <n v="32000000"/>
    <x v="1513"/>
  </r>
  <r>
    <s v="The Good German "/>
    <n v="1304837"/>
    <n v="32000000"/>
    <x v="1514"/>
  </r>
  <r>
    <s v="George and the Dragon "/>
    <n v="25440971"/>
    <n v="32000000"/>
    <x v="1456"/>
  </r>
  <r>
    <s v="Apocalypse Now "/>
    <n v="78800000"/>
    <n v="31500000"/>
    <x v="1362"/>
  </r>
  <r>
    <s v="Going the Distance "/>
    <n v="17797316"/>
    <n v="32000000"/>
    <x v="1515"/>
  </r>
  <r>
    <s v="Mr. Holland's Opus "/>
    <n v="82528097"/>
    <n v="6500000"/>
    <x v="1516"/>
  </r>
  <r>
    <s v="Criminal "/>
    <n v="14268533"/>
    <n v="31500000"/>
    <x v="1517"/>
  </r>
  <r>
    <s v="Out of Africa "/>
    <n v="87100000"/>
    <n v="31000000"/>
    <x v="1518"/>
  </r>
  <r>
    <s v="Flight "/>
    <n v="93749203"/>
    <n v="31000000"/>
    <x v="1519"/>
  </r>
  <r>
    <s v="Moonraker "/>
    <n v="62700000"/>
    <n v="34000000"/>
    <x v="1520"/>
  </r>
  <r>
    <s v="The Grand Budapest Hotel "/>
    <n v="59073773"/>
    <n v="25000000"/>
    <x v="1521"/>
  </r>
  <r>
    <s v="Hearts in Atlantis "/>
    <n v="24185781"/>
    <n v="31000000"/>
    <x v="1522"/>
  </r>
  <r>
    <s v="Arachnophobia "/>
    <n v="53133888"/>
    <n v="31000000"/>
    <x v="1523"/>
  </r>
  <r>
    <s v="Frequency "/>
    <n v="44983704"/>
    <n v="31000000"/>
    <x v="1524"/>
  </r>
  <r>
    <s v="Vacation "/>
    <n v="58879132"/>
    <n v="31000000"/>
    <x v="1525"/>
  </r>
  <r>
    <s v="Get Shorty "/>
    <n v="72077000"/>
    <n v="30250000"/>
    <x v="1526"/>
  </r>
  <r>
    <s v="Chicago "/>
    <n v="170684505"/>
    <n v="45000000"/>
    <x v="1527"/>
  </r>
  <r>
    <s v="Big Daddy "/>
    <n v="163479795"/>
    <n v="34200000"/>
    <x v="1528"/>
  </r>
  <r>
    <s v="American Pie 2 "/>
    <n v="145096820"/>
    <n v="30000000"/>
    <x v="1529"/>
  </r>
  <r>
    <s v="Toy Story "/>
    <n v="191796233"/>
    <n v="30000000"/>
    <x v="1530"/>
  </r>
  <r>
    <s v="Speed "/>
    <n v="121248145"/>
    <n v="25000000"/>
    <x v="1531"/>
  </r>
  <r>
    <s v="The Vow "/>
    <n v="125014030"/>
    <n v="30000000"/>
    <x v="1532"/>
  </r>
  <r>
    <s v="Extraordinary Measures "/>
    <n v="11854694"/>
    <n v="31000000"/>
    <x v="1533"/>
  </r>
  <r>
    <s v="Remember the Titans "/>
    <n v="115648585"/>
    <n v="30000000"/>
    <x v="1534"/>
  </r>
  <r>
    <s v="The Hunt for Red October "/>
    <n v="122012643"/>
    <n v="30000000"/>
    <x v="1535"/>
  </r>
  <r>
    <s v="Lee Daniels' The Butler "/>
    <n v="116631310"/>
    <n v="30000000"/>
    <x v="1536"/>
  </r>
  <r>
    <s v="Dodgeball: A True Underdog Story "/>
    <n v="114324072"/>
    <n v="20000000"/>
    <x v="1537"/>
  </r>
  <r>
    <s v="The Addams Family "/>
    <n v="113502246"/>
    <n v="38000000"/>
    <x v="1538"/>
  </r>
  <r>
    <s v="Ace Ventura: When Nature Calls "/>
    <n v="108360000"/>
    <n v="30000000"/>
    <x v="1539"/>
  </r>
  <r>
    <s v="The Princess Diaries "/>
    <n v="108244774"/>
    <n v="37000000"/>
    <x v="1540"/>
  </r>
  <r>
    <s v="The First Wives Club "/>
    <n v="105444419"/>
    <n v="26000000"/>
    <x v="1541"/>
  </r>
  <r>
    <s v="Se7en "/>
    <n v="100125340"/>
    <n v="33000000"/>
    <x v="1542"/>
  </r>
  <r>
    <s v="District 9 "/>
    <n v="115646235"/>
    <n v="30000000"/>
    <x v="1543"/>
  </r>
  <r>
    <s v="The SpongeBob SquarePants Movie "/>
    <n v="85416609"/>
    <n v="30000000"/>
    <x v="1544"/>
  </r>
  <r>
    <s v="Mystic River "/>
    <n v="90135191"/>
    <n v="25000000"/>
    <x v="1545"/>
  </r>
  <r>
    <s v="Million Dollar Baby "/>
    <n v="100422786"/>
    <n v="30000000"/>
    <x v="1546"/>
  </r>
  <r>
    <s v="Analyze This "/>
    <n v="106694016"/>
    <n v="30000000"/>
    <x v="1547"/>
  </r>
  <r>
    <s v="The Notebook "/>
    <n v="64286"/>
    <n v="29000000"/>
    <x v="1548"/>
  </r>
  <r>
    <s v="27 Dresses "/>
    <n v="76806312"/>
    <n v="30000000"/>
    <x v="1549"/>
  </r>
  <r>
    <s v="Hannah Montana: The Movie "/>
    <n v="79566871"/>
    <n v="30000000"/>
    <x v="1550"/>
  </r>
  <r>
    <s v="Rugrats in Paris: The Movie "/>
    <n v="76501438"/>
    <n v="30000000"/>
    <x v="1551"/>
  </r>
  <r>
    <s v="The Prince of Tides "/>
    <n v="74787599"/>
    <n v="30000000"/>
    <x v="1552"/>
  </r>
  <r>
    <s v="Legends of the Fall "/>
    <n v="66528842"/>
    <n v="30000000"/>
    <x v="1553"/>
  </r>
  <r>
    <s v="Up in the Air "/>
    <n v="83813460"/>
    <n v="25000000"/>
    <x v="1554"/>
  </r>
  <r>
    <s v="About Schmidt "/>
    <n v="65010106"/>
    <n v="30000000"/>
    <x v="1555"/>
  </r>
  <r>
    <s v="Warm Bodies "/>
    <n v="66359959"/>
    <n v="35000000"/>
    <x v="1556"/>
  </r>
  <r>
    <s v="Looper "/>
    <n v="66468315"/>
    <n v="30000000"/>
    <x v="1557"/>
  </r>
  <r>
    <s v="Down to Earth "/>
    <n v="64172251"/>
    <n v="30000000"/>
    <x v="1558"/>
  </r>
  <r>
    <s v="Babe "/>
    <n v="66600000"/>
    <n v="30000000"/>
    <x v="1559"/>
  </r>
  <r>
    <s v="Hope Springs "/>
    <n v="63536011"/>
    <n v="30000000"/>
    <x v="1560"/>
  </r>
  <r>
    <s v="Forgetting Sarah Marshall "/>
    <n v="62877175"/>
    <n v="30000000"/>
    <x v="1561"/>
  </r>
  <r>
    <s v="Friday Night Lights             "/>
    <n v="25440971"/>
    <n v="20000000"/>
    <x v="4"/>
  </r>
  <r>
    <s v="Four Brothers "/>
    <n v="74484168"/>
    <n v="45000000"/>
    <x v="1562"/>
  </r>
  <r>
    <s v="Baby Mama "/>
    <n v="60269340"/>
    <n v="30000000"/>
    <x v="1563"/>
  </r>
  <r>
    <s v="Hope Floats "/>
    <n v="60033780"/>
    <n v="30000000"/>
    <x v="1564"/>
  </r>
  <r>
    <s v="Bride Wars "/>
    <n v="58715510"/>
    <n v="30000000"/>
    <x v="1565"/>
  </r>
  <r>
    <s v="Without a Paddle "/>
    <n v="58156435"/>
    <n v="19000000"/>
    <x v="1566"/>
  </r>
  <r>
    <s v="13 Going on 30 "/>
    <n v="56044241"/>
    <n v="37000000"/>
    <x v="1567"/>
  </r>
  <r>
    <s v="Midnight in Paris "/>
    <n v="56816662"/>
    <n v="17000000"/>
    <x v="1568"/>
  </r>
  <r>
    <s v="The Nut Job "/>
    <n v="64238770"/>
    <n v="42000000"/>
    <x v="1569"/>
  </r>
  <r>
    <s v="Blow "/>
    <n v="52937130"/>
    <n v="30000000"/>
    <x v="1570"/>
  </r>
  <r>
    <s v="Message in a Bottle "/>
    <n v="52799004"/>
    <n v="55000000"/>
    <x v="1571"/>
  </r>
  <r>
    <s v="Star Trek V: The Final Frontier "/>
    <n v="55210049"/>
    <n v="27800000"/>
    <x v="1572"/>
  </r>
  <r>
    <s v="Like Mike "/>
    <n v="51432423"/>
    <n v="30000000"/>
    <x v="1573"/>
  </r>
  <r>
    <s v="Naked Gun 33 1/3: The Final Insult "/>
    <n v="51109400"/>
    <n v="30000000"/>
    <x v="1574"/>
  </r>
  <r>
    <s v="A View to a Kill "/>
    <n v="50300000"/>
    <n v="30000000"/>
    <x v="1575"/>
  </r>
  <r>
    <s v="The Curse of the Were-Rabbit "/>
    <n v="56068547"/>
    <n v="30000000"/>
    <x v="1576"/>
  </r>
  <r>
    <s v="P.S. I Love You "/>
    <n v="53680848"/>
    <n v="30000000"/>
    <x v="1577"/>
  </r>
  <r>
    <s v="Racing Stripes "/>
    <n v="49186871"/>
    <n v="20000000"/>
    <x v="1578"/>
  </r>
  <r>
    <s v="Atonement "/>
    <n v="50921738"/>
    <n v="30000000"/>
    <x v="1579"/>
  </r>
  <r>
    <s v="Letters to Juliet "/>
    <n v="53021560"/>
    <n v="30000000"/>
    <x v="1580"/>
  </r>
  <r>
    <s v="Black Rain "/>
    <n v="45645204"/>
    <n v="30000000"/>
    <x v="1581"/>
  </r>
  <r>
    <s v="The Three Stooges "/>
    <n v="44328238"/>
    <n v="20000000"/>
    <x v="1582"/>
  </r>
  <r>
    <s v="Corpse Bride "/>
    <n v="53337608"/>
    <n v="40000000"/>
    <x v="1583"/>
  </r>
  <r>
    <s v="Glory Road "/>
    <n v="42643187"/>
    <n v="20000000"/>
    <x v="1584"/>
  </r>
  <r>
    <s v="Sicario "/>
    <n v="46875468"/>
    <n v="30000000"/>
    <x v="1585"/>
  </r>
  <r>
    <s v="Southpaw "/>
    <n v="52418902"/>
    <n v="30000000"/>
    <x v="1586"/>
  </r>
  <r>
    <s v="Drag Me to Hell "/>
    <n v="42057340"/>
    <n v="30000000"/>
    <x v="1587"/>
  </r>
  <r>
    <s v="The Age of Adaline "/>
    <n v="42478175"/>
    <n v="25000000"/>
    <x v="1588"/>
  </r>
  <r>
    <s v="Secondhand Lions "/>
    <n v="41407470"/>
    <n v="30000000"/>
    <x v="1589"/>
  </r>
  <r>
    <s v="Step Up 3D "/>
    <n v="42385520"/>
    <n v="30000000"/>
    <x v="1590"/>
  </r>
  <r>
    <s v="Blue Crush "/>
    <n v="40118420"/>
    <n v="30000000"/>
    <x v="1591"/>
  </r>
  <r>
    <s v="Stranger Than Fiction "/>
    <n v="40137776"/>
    <n v="38000000"/>
    <x v="1592"/>
  </r>
  <r>
    <s v="30 Days of Night "/>
    <n v="39568996"/>
    <n v="32000000"/>
    <x v="1593"/>
  </r>
  <r>
    <s v="The Cabin in the Woods "/>
    <n v="42043633"/>
    <n v="30000000"/>
    <x v="1594"/>
  </r>
  <r>
    <s v="Meet the Spartans "/>
    <n v="38232624"/>
    <n v="30000000"/>
    <x v="1595"/>
  </r>
  <r>
    <s v="Midnight Run "/>
    <n v="38413606"/>
    <n v="30000000"/>
    <x v="1596"/>
  </r>
  <r>
    <s v="The Running Man "/>
    <n v="38122105"/>
    <n v="27000000"/>
    <x v="1597"/>
  </r>
  <r>
    <s v="Little Shop of Horrors "/>
    <n v="38747385"/>
    <n v="25000000"/>
    <x v="1598"/>
  </r>
  <r>
    <s v="Hanna "/>
    <n v="40247512"/>
    <n v="30000000"/>
    <x v="1599"/>
  </r>
  <r>
    <s v="The Family             "/>
    <n v="25440971"/>
    <n v="20000000"/>
    <x v="4"/>
  </r>
  <r>
    <s v="Mortal Kombat: Annihilation "/>
    <n v="35927406"/>
    <n v="30000000"/>
    <x v="1600"/>
  </r>
  <r>
    <s v="Larry Crowne "/>
    <n v="35565975"/>
    <n v="30000000"/>
    <x v="1601"/>
  </r>
  <r>
    <s v="Carrie "/>
    <n v="35266619"/>
    <n v="30000000"/>
    <x v="1602"/>
  </r>
  <r>
    <s v="Take the Lead "/>
    <n v="34703228"/>
    <n v="30000000"/>
    <x v="1603"/>
  </r>
  <r>
    <s v="Entourage             "/>
    <n v="25440971"/>
    <n v="20000000"/>
    <x v="4"/>
  </r>
  <r>
    <s v="Gridiron Gang "/>
    <n v="38432823"/>
    <n v="30000000"/>
    <x v="1604"/>
  </r>
  <r>
    <s v="What's the Worst That Could Happen? "/>
    <n v="32095318"/>
    <n v="45000000"/>
    <x v="1605"/>
  </r>
  <r>
    <s v="9 "/>
    <n v="31743332"/>
    <n v="30000000"/>
    <x v="1606"/>
  </r>
  <r>
    <s v="Side Effects "/>
    <n v="32154410"/>
    <n v="30000000"/>
    <x v="1607"/>
  </r>
  <r>
    <s v="The Prince and Me "/>
    <n v="28165882"/>
    <n v="20000000"/>
    <x v="1608"/>
  </r>
  <r>
    <s v="Winnie the Pooh "/>
    <n v="26687172"/>
    <n v="30000000"/>
    <x v="1609"/>
  </r>
  <r>
    <s v="Dumb and Dumberer: When Harry Met Lloyd "/>
    <n v="26096584"/>
    <n v="19000000"/>
    <x v="1610"/>
  </r>
  <r>
    <s v="Bulworth "/>
    <n v="26525834"/>
    <n v="30000000"/>
    <x v="1611"/>
  </r>
  <r>
    <s v="Get on Up "/>
    <n v="30513940"/>
    <n v="30000000"/>
    <x v="1612"/>
  </r>
  <r>
    <s v="One True Thing "/>
    <n v="23209440"/>
    <n v="30000000"/>
    <x v="1613"/>
  </r>
  <r>
    <s v="Virtuosity "/>
    <n v="24048000"/>
    <n v="30000000"/>
    <x v="1614"/>
  </r>
  <r>
    <s v="My Super Ex-Girlfriend "/>
    <n v="22526144"/>
    <n v="30000000"/>
    <x v="1615"/>
  </r>
  <r>
    <s v="Deliver Us from Evil "/>
    <n v="30523568"/>
    <n v="30000000"/>
    <x v="1616"/>
  </r>
  <r>
    <s v="Sanctum "/>
    <n v="23070045"/>
    <n v="30000000"/>
    <x v="1617"/>
  </r>
  <r>
    <s v="Little Black Book "/>
    <n v="20422207"/>
    <n v="35000000"/>
    <x v="1618"/>
  </r>
  <r>
    <s v="The Five-Year Engagement "/>
    <n v="28644770"/>
    <n v="30000000"/>
    <x v="1619"/>
  </r>
  <r>
    <s v="Mr 3000 "/>
    <n v="21800302"/>
    <n v="30000000"/>
    <x v="1620"/>
  </r>
  <r>
    <s v="The Next Three Days "/>
    <n v="21129348"/>
    <n v="35000000"/>
    <x v="1621"/>
  </r>
  <r>
    <s v="Ultraviolet "/>
    <n v="18500966"/>
    <n v="30000000"/>
    <x v="1622"/>
  </r>
  <r>
    <s v="Assault on Precinct 13 "/>
    <n v="19976073"/>
    <n v="20000000"/>
    <x v="1623"/>
  </r>
  <r>
    <s v="The Replacement Killers "/>
    <n v="18967571"/>
    <n v="30000000"/>
    <x v="1624"/>
  </r>
  <r>
    <s v="Fled "/>
    <n v="17100000"/>
    <n v="25000000"/>
    <x v="1625"/>
  </r>
  <r>
    <s v="Eight Legged Freaks "/>
    <n v="17266505"/>
    <n v="30000000"/>
    <x v="1626"/>
  </r>
  <r>
    <s v="Love &amp; Other Drugs "/>
    <n v="32357532"/>
    <n v="30000000"/>
    <x v="1627"/>
  </r>
  <r>
    <s v="88 Minutes "/>
    <n v="16930884"/>
    <n v="30000000"/>
    <x v="1628"/>
  </r>
  <r>
    <s v="North Country "/>
    <n v="18324242"/>
    <n v="35000000"/>
    <x v="1629"/>
  </r>
  <r>
    <s v="The Whole Ten Yards "/>
    <n v="16323969"/>
    <n v="40000000"/>
    <x v="1630"/>
  </r>
  <r>
    <s v="Splice "/>
    <n v="16999046"/>
    <n v="26000000"/>
    <x v="1631"/>
  </r>
  <r>
    <s v="Howard the Duck "/>
    <n v="16295774"/>
    <n v="35000000"/>
    <x v="1632"/>
  </r>
  <r>
    <s v="Pride and Glory "/>
    <n v="15709385"/>
    <n v="30000000"/>
    <x v="1633"/>
  </r>
  <r>
    <s v="The Cave "/>
    <n v="14888028"/>
    <n v="30000000"/>
    <x v="1634"/>
  </r>
  <r>
    <s v="Alex &amp; Emma "/>
    <n v="14208384"/>
    <n v="30000000"/>
    <x v="1635"/>
  </r>
  <r>
    <s v="Wicker Park "/>
    <n v="12831121"/>
    <n v="30000000"/>
    <x v="1636"/>
  </r>
  <r>
    <s v="Fright Night "/>
    <n v="18298649"/>
    <n v="30000000"/>
    <x v="1637"/>
  </r>
  <r>
    <s v="The New World "/>
    <n v="12712093"/>
    <n v="30000000"/>
    <x v="1638"/>
  </r>
  <r>
    <s v="Wing Commander "/>
    <n v="11576087"/>
    <n v="30000000"/>
    <x v="1639"/>
  </r>
  <r>
    <s v="In Dreams "/>
    <n v="11900000"/>
    <n v="30000000"/>
    <x v="1640"/>
  </r>
  <r>
    <s v="Dragonball: Evolution "/>
    <n v="9353573"/>
    <n v="45000000"/>
    <x v="1641"/>
  </r>
  <r>
    <s v="The Last Stand "/>
    <n v="12026670"/>
    <n v="45000000"/>
    <x v="1642"/>
  </r>
  <r>
    <s v="Godsend "/>
    <n v="14334645"/>
    <n v="25000000"/>
    <x v="1643"/>
  </r>
  <r>
    <s v="Chasing Liberty "/>
    <n v="12189514"/>
    <n v="23000000"/>
    <x v="1644"/>
  </r>
  <r>
    <s v="Hoodwinked Too! Hood vs. Evil "/>
    <n v="10134754"/>
    <n v="30000000"/>
    <x v="1645"/>
  </r>
  <r>
    <s v="An Unfinished Life "/>
    <n v="8535575"/>
    <n v="30000000"/>
    <x v="1646"/>
  </r>
  <r>
    <s v="The Imaginarium of Doctor Parnassus "/>
    <n v="7689458"/>
    <n v="40000000"/>
    <x v="1647"/>
  </r>
  <r>
    <s v="Barney's Version "/>
    <n v="7501404"/>
    <n v="20000000"/>
    <x v="1648"/>
  </r>
  <r>
    <s v="Trapped             "/>
    <n v="25440971"/>
    <n v="20000000"/>
    <x v="4"/>
  </r>
  <r>
    <s v="Runner Runner "/>
    <n v="19316646"/>
    <n v="30000000"/>
    <x v="1649"/>
  </r>
  <r>
    <s v="Antitrust "/>
    <n v="10965209"/>
    <n v="30000000"/>
    <x v="1650"/>
  </r>
  <r>
    <s v="Glory "/>
    <n v="26830000"/>
    <n v="18000000"/>
    <x v="1651"/>
  </r>
  <r>
    <s v="Once Upon a Time in America "/>
    <n v="5300000"/>
    <n v="30000000"/>
    <x v="1652"/>
  </r>
  <r>
    <s v="Dead Man Down "/>
    <n v="10880926"/>
    <n v="30000000"/>
    <x v="1653"/>
  </r>
  <r>
    <s v="The Merchant of Venice "/>
    <n v="3752725"/>
    <n v="18000000"/>
    <x v="1654"/>
  </r>
  <r>
    <s v="The Good Thief "/>
    <n v="3517797"/>
    <n v="25000000"/>
    <x v="1655"/>
  </r>
  <r>
    <s v="Supercross "/>
    <n v="3101301"/>
    <n v="20000000"/>
    <x v="1656"/>
  </r>
  <r>
    <s v="Miss Potter "/>
    <n v="2975649"/>
    <n v="30000000"/>
    <x v="1657"/>
  </r>
  <r>
    <s v="The Promise "/>
    <n v="668171"/>
    <n v="60000000"/>
    <x v="1658"/>
  </r>
  <r>
    <s v="DOA: Dead or Alive "/>
    <n v="480314"/>
    <n v="21000000"/>
    <x v="1659"/>
  </r>
  <r>
    <s v="The Assassination of Jesse James by the Coward Robert Ford "/>
    <n v="3904982"/>
    <n v="30000000"/>
    <x v="1660"/>
  </r>
  <r>
    <s v="1911 "/>
    <n v="127437"/>
    <n v="18000000"/>
    <x v="1661"/>
  </r>
  <r>
    <s v="Little Nicholas "/>
    <n v="25440971"/>
    <n v="20000000"/>
    <x v="4"/>
  </r>
  <r>
    <s v="Wild Card "/>
    <n v="25440971"/>
    <n v="30000000"/>
    <x v="1430"/>
  </r>
  <r>
    <s v="Machine Gun Preacher "/>
    <n v="537580"/>
    <n v="30000000"/>
    <x v="1662"/>
  </r>
  <r>
    <s v="Animals United "/>
    <n v="25440971"/>
    <n v="20000000"/>
    <x v="4"/>
  </r>
  <r>
    <s v="The Color of Freedom "/>
    <n v="25440971"/>
    <n v="30000000"/>
    <x v="1430"/>
  </r>
  <r>
    <s v="United Passions "/>
    <n v="25440971"/>
    <n v="24000000"/>
    <x v="1663"/>
  </r>
  <r>
    <s v="Grace of Monaco "/>
    <n v="25440971"/>
    <n v="30000000"/>
    <x v="1430"/>
  </r>
  <r>
    <s v="A Warrior's Tail "/>
    <n v="25440971"/>
    <n v="30000000"/>
    <x v="1430"/>
  </r>
  <r>
    <s v="Ripley's Game "/>
    <n v="25440971"/>
    <n v="30000000"/>
    <x v="1430"/>
  </r>
  <r>
    <s v="Sausage Party "/>
    <n v="25440971"/>
    <n v="19000000"/>
    <x v="1412"/>
  </r>
  <r>
    <s v="Pitch Perfect 2 "/>
    <n v="183436380"/>
    <n v="29000000"/>
    <x v="1664"/>
  </r>
  <r>
    <s v="Walk the Line "/>
    <n v="119518352"/>
    <n v="28000000"/>
    <x v="1665"/>
  </r>
  <r>
    <s v="12 Monkeys             "/>
    <n v="25440971"/>
    <n v="20000000"/>
    <x v="4"/>
  </r>
  <r>
    <s v="Keeping the Faith "/>
    <n v="37036404"/>
    <n v="30000000"/>
    <x v="1666"/>
  </r>
  <r>
    <s v="The Borrowers "/>
    <n v="22359293"/>
    <n v="29000000"/>
    <x v="1667"/>
  </r>
  <r>
    <s v="Frost/Nixon "/>
    <n v="18593156"/>
    <n v="35000000"/>
    <x v="1668"/>
  </r>
  <r>
    <s v="Confessions of a Dangerous Mind "/>
    <n v="25440971"/>
    <n v="29000000"/>
    <x v="1669"/>
  </r>
  <r>
    <s v="Serving Sara "/>
    <n v="16930185"/>
    <n v="29000000"/>
    <x v="1670"/>
  </r>
  <r>
    <s v="The Boss "/>
    <n v="63034755"/>
    <n v="29000000"/>
    <x v="1671"/>
  </r>
  <r>
    <s v="Cry Freedom "/>
    <n v="5899797"/>
    <n v="29000000"/>
    <x v="1672"/>
  </r>
  <r>
    <s v="Mumford "/>
    <n v="4554569"/>
    <n v="28000000"/>
    <x v="1673"/>
  </r>
  <r>
    <s v="Seed of Chucky "/>
    <n v="17016190"/>
    <n v="12000000"/>
    <x v="1674"/>
  </r>
  <r>
    <s v="The Jacket "/>
    <n v="6301131"/>
    <n v="29000000"/>
    <x v="1675"/>
  </r>
  <r>
    <s v="Aladdin "/>
    <n v="217350219"/>
    <n v="28000000"/>
    <x v="1676"/>
  </r>
  <r>
    <s v="Straight Outta Compton "/>
    <n v="161029270"/>
    <n v="28000000"/>
    <x v="1677"/>
  </r>
  <r>
    <s v="Indiana Jones and the Temple of Doom "/>
    <n v="179870271"/>
    <n v="28000000"/>
    <x v="1678"/>
  </r>
  <r>
    <s v="The Rugrats Movie "/>
    <n v="100491683"/>
    <n v="24000000"/>
    <x v="1679"/>
  </r>
  <r>
    <s v="Along Came a Spider "/>
    <n v="74058698"/>
    <n v="60000000"/>
    <x v="1680"/>
  </r>
  <r>
    <s v="Florence Foster Jenkins "/>
    <n v="25440971"/>
    <n v="29000000"/>
    <x v="1669"/>
  </r>
  <r>
    <s v="Once Upon a Time in Mexico "/>
    <n v="55845943"/>
    <n v="29000000"/>
    <x v="1681"/>
  </r>
  <r>
    <s v="Die Hard "/>
    <n v="81350242"/>
    <n v="28000000"/>
    <x v="1682"/>
  </r>
  <r>
    <s v="Role Models "/>
    <n v="67266300"/>
    <n v="28000000"/>
    <x v="1683"/>
  </r>
  <r>
    <s v="The Big Short "/>
    <n v="70235322"/>
    <n v="28000000"/>
    <x v="1684"/>
  </r>
  <r>
    <s v="Taking Woodstock "/>
    <n v="7443007"/>
    <n v="30000000"/>
    <x v="1685"/>
  </r>
  <r>
    <s v="Miracle "/>
    <n v="64371181"/>
    <n v="28000000"/>
    <x v="1686"/>
  </r>
  <r>
    <s v="Dawn of the Dead "/>
    <n v="58885635"/>
    <n v="26000000"/>
    <x v="1687"/>
  </r>
  <r>
    <s v="The Wedding Planner "/>
    <n v="60400856"/>
    <n v="35000000"/>
    <x v="1688"/>
  </r>
  <r>
    <s v="Harlock: Space Pirate "/>
    <n v="25440971"/>
    <n v="30000000"/>
    <x v="1430"/>
  </r>
  <r>
    <s v="The Royal Tenenbaums "/>
    <n v="52353636"/>
    <n v="21000000"/>
    <x v="1689"/>
  </r>
  <r>
    <s v="Identity "/>
    <n v="51475962"/>
    <n v="30000000"/>
    <x v="1690"/>
  </r>
  <r>
    <s v="Last Vegas "/>
    <n v="63910583"/>
    <n v="28000000"/>
    <x v="1691"/>
  </r>
  <r>
    <s v="For Your Eyes Only "/>
    <n v="62300000"/>
    <n v="28000000"/>
    <x v="1692"/>
  </r>
  <r>
    <s v="Serendipity "/>
    <n v="49968653"/>
    <n v="28000000"/>
    <x v="1693"/>
  </r>
  <r>
    <s v="Timecop "/>
    <n v="44450000"/>
    <n v="27000000"/>
    <x v="1694"/>
  </r>
  <r>
    <s v="Zoolander "/>
    <n v="45162741"/>
    <n v="28000000"/>
    <x v="1695"/>
  </r>
  <r>
    <s v="Safe Haven "/>
    <n v="71346930"/>
    <n v="28000000"/>
    <x v="1696"/>
  </r>
  <r>
    <s v="Hocus Pocus "/>
    <n v="39514713"/>
    <n v="28000000"/>
    <x v="1697"/>
  </r>
  <r>
    <s v="No Reservations "/>
    <n v="43097652"/>
    <n v="28000000"/>
    <x v="1698"/>
  </r>
  <r>
    <s v="Kick-Ass "/>
    <n v="48043505"/>
    <n v="30000000"/>
    <x v="1699"/>
  </r>
  <r>
    <s v="30 Minutes or Less "/>
    <n v="37053924"/>
    <n v="28000000"/>
    <x v="1700"/>
  </r>
  <r>
    <s v="Dracula 2000 "/>
    <n v="33000377"/>
    <n v="28000000"/>
    <x v="1701"/>
  </r>
  <r>
    <s v="Alexander and the Terrible, Horrible, No Good, Very Bad Day "/>
    <n v="66950483"/>
    <n v="28000000"/>
    <x v="1702"/>
  </r>
  <r>
    <s v="Pride &amp; Prejudice "/>
    <n v="38372662"/>
    <n v="28000000"/>
    <x v="1703"/>
  </r>
  <r>
    <s v="Blade Runner "/>
    <n v="27000000"/>
    <n v="28000000"/>
    <x v="1704"/>
  </r>
  <r>
    <s v="Rob Roy "/>
    <n v="31600000"/>
    <n v="28000000"/>
    <x v="552"/>
  </r>
  <r>
    <s v="3 Days to Kill "/>
    <n v="30688364"/>
    <n v="28000000"/>
    <x v="1705"/>
  </r>
  <r>
    <s v="We Own the Night "/>
    <n v="28563179"/>
    <n v="21000000"/>
    <x v="1706"/>
  </r>
  <r>
    <s v="Lost Souls "/>
    <n v="16779636"/>
    <n v="28000000"/>
    <x v="1707"/>
  </r>
  <r>
    <s v="Winged Migration "/>
    <n v="10762178"/>
    <n v="160000000"/>
    <x v="1708"/>
  </r>
  <r>
    <s v="Just My Luck "/>
    <n v="17324744"/>
    <n v="28000000"/>
    <x v="1709"/>
  </r>
  <r>
    <s v="Mystery, Alaska "/>
    <n v="8888143"/>
    <n v="28000000"/>
    <x v="1710"/>
  </r>
  <r>
    <s v="The Spy Next Door "/>
    <n v="24268828"/>
    <n v="28000000"/>
    <x v="1711"/>
  </r>
  <r>
    <s v="A Simple Wish "/>
    <n v="8119205"/>
    <n v="28000000"/>
    <x v="1712"/>
  </r>
  <r>
    <s v="Ghosts of Mars "/>
    <n v="8434601"/>
    <n v="28000000"/>
    <x v="1713"/>
  </r>
  <r>
    <s v="Our Brand Is Crisis "/>
    <n v="6998324"/>
    <n v="28000000"/>
    <x v="1714"/>
  </r>
  <r>
    <s v="Pride and Prejudice and Zombies "/>
    <n v="10907291"/>
    <n v="28000000"/>
    <x v="1715"/>
  </r>
  <r>
    <s v="Kundun "/>
    <n v="5532301"/>
    <n v="28000000"/>
    <x v="1716"/>
  </r>
  <r>
    <s v="How to Lose Friends &amp; Alienate People "/>
    <n v="2775593"/>
    <n v="27000000"/>
    <x v="1717"/>
  </r>
  <r>
    <s v="Kick-Ass 2 "/>
    <n v="28751715"/>
    <n v="28000000"/>
    <x v="1718"/>
  </r>
  <r>
    <s v="Captain Alatriste: The Spanish Musketeer "/>
    <n v="25440971"/>
    <n v="24000000"/>
    <x v="1663"/>
  </r>
  <r>
    <s v="Brick Mansions "/>
    <n v="20285518"/>
    <n v="28000000"/>
    <x v="1719"/>
  </r>
  <r>
    <s v="Octopussy "/>
    <n v="67900000"/>
    <n v="27500000"/>
    <x v="1720"/>
  </r>
  <r>
    <s v="Knocked Up "/>
    <n v="148734225"/>
    <n v="30000000"/>
    <x v="1721"/>
  </r>
  <r>
    <s v="My Sister's Keeper "/>
    <n v="49185998"/>
    <n v="30000000"/>
    <x v="1722"/>
  </r>
  <r>
    <s v="Welcome Home, Roscoe Jenkins "/>
    <n v="42168445"/>
    <n v="35000000"/>
    <x v="1723"/>
  </r>
  <r>
    <s v="A Passage to India "/>
    <n v="26400000"/>
    <n v="16000000"/>
    <x v="1724"/>
  </r>
  <r>
    <s v="Notes on a Scandal "/>
    <n v="17508670"/>
    <n v="15000000"/>
    <x v="1725"/>
  </r>
  <r>
    <s v="Rendition "/>
    <n v="9664316"/>
    <n v="27500000"/>
    <x v="1726"/>
  </r>
  <r>
    <s v="Limitless             "/>
    <n v="25440971"/>
    <n v="20000000"/>
    <x v="4"/>
  </r>
  <r>
    <s v="Star Trek VI: The Undiscovered Country "/>
    <n v="74888996"/>
    <n v="30000000"/>
    <x v="1727"/>
  </r>
  <r>
    <s v="Divine Secrets of the Ya-Ya Sisterhood "/>
    <n v="69586544"/>
    <n v="27000000"/>
    <x v="1728"/>
  </r>
  <r>
    <s v="Kiss the Girls "/>
    <n v="60491560"/>
    <n v="27000000"/>
    <x v="1729"/>
  </r>
  <r>
    <s v="The Blues Brothers "/>
    <n v="54200000"/>
    <n v="27000000"/>
    <x v="1730"/>
  </r>
  <r>
    <s v="The Sisterhood of the Traveling Pants 2 "/>
    <n v="44087387"/>
    <n v="20000000"/>
    <x v="1731"/>
  </r>
  <r>
    <s v="Joyful Noise "/>
    <n v="30920167"/>
    <n v="25000000"/>
    <x v="1732"/>
  </r>
  <r>
    <s v="About a Boy "/>
    <n v="40566655"/>
    <n v="30000000"/>
    <x v="1733"/>
  </r>
  <r>
    <s v="Lake Placid "/>
    <n v="31768374"/>
    <n v="27000000"/>
    <x v="1734"/>
  </r>
  <r>
    <s v="Lucky Number Slevin "/>
    <n v="22494487"/>
    <n v="27000000"/>
    <x v="1735"/>
  </r>
  <r>
    <s v="The Right Stuff "/>
    <n v="21500000"/>
    <n v="27000000"/>
    <x v="1736"/>
  </r>
  <r>
    <s v="Anonymous "/>
    <n v="4463292"/>
    <n v="30000000"/>
    <x v="1737"/>
  </r>
  <r>
    <s v="The NeverEnding Story "/>
    <n v="25440971"/>
    <n v="27000000"/>
    <x v="1431"/>
  </r>
  <r>
    <s v="Dark City "/>
    <n v="14337579"/>
    <n v="27000000"/>
    <x v="1738"/>
  </r>
  <r>
    <s v="The Duchess "/>
    <n v="13823741"/>
    <n v="13500000"/>
    <x v="1739"/>
  </r>
  <r>
    <s v="The Honeymooners             "/>
    <n v="25440971"/>
    <n v="20000000"/>
    <x v="4"/>
  </r>
  <r>
    <s v="Return to Oz "/>
    <n v="25440971"/>
    <n v="25000000"/>
    <x v="1282"/>
  </r>
  <r>
    <s v="The Newton Boys "/>
    <n v="10297897"/>
    <n v="27000000"/>
    <x v="1740"/>
  </r>
  <r>
    <s v="Case 39 "/>
    <n v="13248477"/>
    <n v="27000000"/>
    <x v="1741"/>
  </r>
  <r>
    <s v="Suspect Zero "/>
    <n v="8712564"/>
    <n v="27000000"/>
    <x v="1742"/>
  </r>
  <r>
    <s v="Martian Child "/>
    <n v="7486906"/>
    <n v="27000000"/>
    <x v="1743"/>
  </r>
  <r>
    <s v="Spy Kids: All the Time in the World in 4D "/>
    <n v="38536376"/>
    <n v="27000000"/>
    <x v="1744"/>
  </r>
  <r>
    <s v="Money Monster "/>
    <n v="41008532"/>
    <n v="27000000"/>
    <x v="1745"/>
  </r>
  <r>
    <s v="Formula 51 "/>
    <n v="5204007"/>
    <n v="28000000"/>
    <x v="1746"/>
  </r>
  <r>
    <s v="Flawless "/>
    <n v="4485485"/>
    <n v="15000000"/>
    <x v="1747"/>
  </r>
  <r>
    <s v="Mindhunters "/>
    <n v="4476235"/>
    <n v="27000000"/>
    <x v="1748"/>
  </r>
  <r>
    <s v="What Just Happened "/>
    <n v="1089365"/>
    <n v="25000000"/>
    <x v="1749"/>
  </r>
  <r>
    <s v="The Statement "/>
    <n v="763044"/>
    <n v="23000000"/>
    <x v="1750"/>
  </r>
  <r>
    <s v="The Magic Flute "/>
    <n v="25440971"/>
    <n v="27000000"/>
    <x v="1431"/>
  </r>
  <r>
    <s v="Paul Blart: Mall Cop "/>
    <n v="20819129"/>
    <n v="26000000"/>
    <x v="1751"/>
  </r>
  <r>
    <s v="Freaky Friday "/>
    <n v="110222438"/>
    <n v="26000000"/>
    <x v="1752"/>
  </r>
  <r>
    <s v="The 40-Year-Old Virgin "/>
    <n v="109243478"/>
    <n v="26000000"/>
    <x v="1753"/>
  </r>
  <r>
    <s v="Shakespeare in Love "/>
    <n v="100241322"/>
    <n v="25000000"/>
    <x v="1754"/>
  </r>
  <r>
    <s v="A Walk Among the Tombstones "/>
    <n v="25977365"/>
    <n v="28000000"/>
    <x v="1755"/>
  </r>
  <r>
    <s v="Kindergarten Cop "/>
    <n v="91457688"/>
    <n v="26000000"/>
    <x v="1756"/>
  </r>
  <r>
    <s v="Pineapple Express "/>
    <n v="87341380"/>
    <n v="27000000"/>
    <x v="1757"/>
  </r>
  <r>
    <s v="Ever After: A Cinderella Story "/>
    <n v="65703412"/>
    <n v="26000000"/>
    <x v="1758"/>
  </r>
  <r>
    <s v="Open Range "/>
    <n v="58328680"/>
    <n v="22000000"/>
    <x v="1759"/>
  </r>
  <r>
    <s v="Flatliners "/>
    <n v="61490000"/>
    <n v="26000000"/>
    <x v="1760"/>
  </r>
  <r>
    <s v="It's Always Sunny in Philadelphia             "/>
    <n v="25440971"/>
    <n v="20000000"/>
    <x v="4"/>
  </r>
  <r>
    <s v="A Bridge Too Far "/>
    <n v="50800000"/>
    <n v="26000000"/>
    <x v="1761"/>
  </r>
  <r>
    <s v="Red Eye "/>
    <n v="57859105"/>
    <n v="26000000"/>
    <x v="1762"/>
  </r>
  <r>
    <s v="Final Destination 2 "/>
    <n v="46455802"/>
    <n v="26000000"/>
    <x v="1763"/>
  </r>
  <r>
    <s v="O Brother, Where Art Thou? "/>
    <n v="45506619"/>
    <n v="26000000"/>
    <x v="1764"/>
  </r>
  <r>
    <s v="Legion "/>
    <n v="40168080"/>
    <n v="26000000"/>
    <x v="1765"/>
  </r>
  <r>
    <s v="Pain &amp; Gain "/>
    <n v="49874933"/>
    <n v="26000000"/>
    <x v="1766"/>
  </r>
  <r>
    <s v="In Good Company "/>
    <n v="45489752"/>
    <n v="26000000"/>
    <x v="1767"/>
  </r>
  <r>
    <s v="Clockstoppers "/>
    <n v="36985501"/>
    <n v="26000000"/>
    <x v="1768"/>
  </r>
  <r>
    <s v="Silverado "/>
    <n v="33200000"/>
    <n v="26000000"/>
    <x v="1769"/>
  </r>
  <r>
    <s v="Brothers "/>
    <n v="28501651"/>
    <n v="26000000"/>
    <x v="1770"/>
  </r>
  <r>
    <s v="Agent Cody Banks 2: Destination London "/>
    <n v="23222861"/>
    <n v="26000000"/>
    <x v="1771"/>
  </r>
  <r>
    <s v="New Year's Eve "/>
    <n v="54540525"/>
    <n v="56000000"/>
    <x v="1772"/>
  </r>
  <r>
    <s v="Original Sin "/>
    <n v="16252765"/>
    <n v="42000000"/>
    <x v="1773"/>
  </r>
  <r>
    <s v="The Raven "/>
    <n v="16005978"/>
    <n v="26000000"/>
    <x v="1774"/>
  </r>
  <r>
    <s v="Welcome to Mooseport "/>
    <n v="14469428"/>
    <n v="26000000"/>
    <x v="1775"/>
  </r>
  <r>
    <s v="Highlander: The Final Dimension "/>
    <n v="13829734"/>
    <n v="26000000"/>
    <x v="1776"/>
  </r>
  <r>
    <s v="Blood and Wine "/>
    <n v="1075288"/>
    <n v="22000000"/>
    <x v="1777"/>
  </r>
  <r>
    <s v="Snow White: A Tale of Terror "/>
    <n v="25440971"/>
    <n v="26000000"/>
    <x v="1778"/>
  </r>
  <r>
    <s v="The Curse of the Jade Scorpion "/>
    <n v="7496522"/>
    <n v="26000000"/>
    <x v="1779"/>
  </r>
  <r>
    <s v="Accidental Love "/>
    <n v="25440971"/>
    <n v="26000000"/>
    <x v="1778"/>
  </r>
  <r>
    <s v="Flipper "/>
    <n v="20047715"/>
    <n v="25530000"/>
    <x v="1780"/>
  </r>
  <r>
    <s v="Self/less "/>
    <n v="12276810"/>
    <n v="26000000"/>
    <x v="1781"/>
  </r>
  <r>
    <s v="The Constant Gardener "/>
    <n v="33565375"/>
    <n v="15000000"/>
    <x v="1782"/>
  </r>
  <r>
    <s v="The Passion of the Christ "/>
    <n v="499263"/>
    <n v="30000000"/>
    <x v="1783"/>
  </r>
  <r>
    <s v="Mrs. Doubtfire "/>
    <n v="219200000"/>
    <n v="25000000"/>
    <x v="1784"/>
  </r>
  <r>
    <s v="Rain Man "/>
    <n v="172825435"/>
    <n v="25000000"/>
    <x v="1785"/>
  </r>
  <r>
    <s v="Gran Torino "/>
    <n v="148085755"/>
    <n v="33000000"/>
    <x v="1786"/>
  </r>
  <r>
    <s v="W. "/>
    <n v="25517500"/>
    <n v="25100000"/>
    <x v="1787"/>
  </r>
  <r>
    <s v="Taken "/>
    <n v="145000989"/>
    <n v="25000000"/>
    <x v="1788"/>
  </r>
  <r>
    <s v="The Best of Me "/>
    <n v="26761283"/>
    <n v="26000000"/>
    <x v="1789"/>
  </r>
  <r>
    <s v="The Bodyguard "/>
    <n v="121945720"/>
    <n v="25000000"/>
    <x v="1790"/>
  </r>
  <r>
    <s v="Schindler's List "/>
    <n v="96067179"/>
    <n v="22000000"/>
    <x v="1791"/>
  </r>
  <r>
    <s v="The Help "/>
    <n v="169705587"/>
    <n v="25000000"/>
    <x v="1792"/>
  </r>
  <r>
    <s v="The Fifth Estate "/>
    <n v="3254172"/>
    <n v="28000000"/>
    <x v="1793"/>
  </r>
  <r>
    <s v="Scooby-Doo 2: Monsters Unleashed "/>
    <n v="84185387"/>
    <n v="80000000"/>
    <x v="1794"/>
  </r>
  <r>
    <s v="Viy "/>
    <n v="25440971"/>
    <n v="26000000"/>
    <x v="1778"/>
  </r>
  <r>
    <s v="Freddy vs. Jason "/>
    <n v="82163317"/>
    <n v="30000000"/>
    <x v="1795"/>
  </r>
  <r>
    <s v="The Face of an Angel "/>
    <n v="25440971"/>
    <n v="20000000"/>
    <x v="4"/>
  </r>
  <r>
    <s v="Jimmy Neutron: Boy Genius "/>
    <n v="80920948"/>
    <n v="30000000"/>
    <x v="1796"/>
  </r>
  <r>
    <s v="Cloverfield "/>
    <n v="80034302"/>
    <n v="25000000"/>
    <x v="1797"/>
  </r>
  <r>
    <s v="Teenage Mutant Ninja Turtles II: The Secret of the Ooze "/>
    <n v="78656813"/>
    <n v="25000000"/>
    <x v="1798"/>
  </r>
  <r>
    <s v="The Untouchables "/>
    <n v="76270454"/>
    <n v="25000000"/>
    <x v="1799"/>
  </r>
  <r>
    <s v="No Country for Old Men "/>
    <n v="74273505"/>
    <n v="25000000"/>
    <x v="1800"/>
  </r>
  <r>
    <s v="Ride Along "/>
    <n v="134141530"/>
    <n v="25000000"/>
    <x v="1801"/>
  </r>
  <r>
    <s v="Bridget Jones's Diary "/>
    <n v="71500556"/>
    <n v="26000000"/>
    <x v="1802"/>
  </r>
  <r>
    <s v="Chocolat "/>
    <n v="71309760"/>
    <n v="25000000"/>
    <x v="1803"/>
  </r>
  <r>
    <s v="Legally Blonde 2: Red, White &amp; Blonde "/>
    <n v="89808372"/>
    <n v="45000000"/>
    <x v="1804"/>
  </r>
  <r>
    <s v="Parental Guidance "/>
    <n v="77264926"/>
    <n v="25000000"/>
    <x v="1805"/>
  </r>
  <r>
    <s v="No Strings Attached "/>
    <n v="70625986"/>
    <n v="25000000"/>
    <x v="1806"/>
  </r>
  <r>
    <s v="Tombstone "/>
    <n v="56505065"/>
    <n v="25000000"/>
    <x v="1807"/>
  </r>
  <r>
    <s v="Romeo Must Die "/>
    <n v="55973336"/>
    <n v="25000000"/>
    <x v="1808"/>
  </r>
  <r>
    <s v="The Omen "/>
    <n v="25440971"/>
    <n v="2800000"/>
    <x v="1809"/>
  </r>
  <r>
    <s v="Final Destination 3 "/>
    <n v="54098051"/>
    <n v="25000000"/>
    <x v="1810"/>
  </r>
  <r>
    <s v="The Lucky One "/>
    <n v="60443237"/>
    <n v="25000000"/>
    <x v="1811"/>
  </r>
  <r>
    <s v="Bridge to Terabithia "/>
    <n v="82234139"/>
    <n v="17000000"/>
    <x v="1812"/>
  </r>
  <r>
    <s v="Finding Neverland "/>
    <n v="51676606"/>
    <n v="25000000"/>
    <x v="1813"/>
  </r>
  <r>
    <s v="A Madea Christmas "/>
    <n v="52528330"/>
    <n v="25000000"/>
    <x v="1814"/>
  </r>
  <r>
    <s v="The Grey "/>
    <n v="51533608"/>
    <n v="25000000"/>
    <x v="1815"/>
  </r>
  <r>
    <s v="Hide and Seek "/>
    <n v="51097664"/>
    <n v="30000000"/>
    <x v="1816"/>
  </r>
  <r>
    <s v="Anchorman: The Legend of Ron Burgundy "/>
    <n v="84136909"/>
    <n v="26000000"/>
    <x v="1817"/>
  </r>
  <r>
    <s v="Goodfellas "/>
    <n v="46836394"/>
    <n v="25000000"/>
    <x v="1818"/>
  </r>
  <r>
    <s v="Agent Cody Banks "/>
    <n v="47285499"/>
    <n v="26000000"/>
    <x v="1819"/>
  </r>
  <r>
    <s v="Nanny McPhee "/>
    <n v="47124400"/>
    <n v="25000000"/>
    <x v="1820"/>
  </r>
  <r>
    <s v="Scarface "/>
    <n v="44700000"/>
    <n v="25000000"/>
    <x v="1821"/>
  </r>
  <r>
    <s v="Nothing to Lose "/>
    <n v="44455658"/>
    <n v="25000000"/>
    <x v="1822"/>
  </r>
  <r>
    <s v="The Last Emperor "/>
    <n v="43984230"/>
    <n v="23000000"/>
    <x v="1823"/>
  </r>
  <r>
    <s v="Contraband "/>
    <n v="66489425"/>
    <n v="25000000"/>
    <x v="1824"/>
  </r>
  <r>
    <s v="Money Talks "/>
    <n v="41067398"/>
    <n v="25000000"/>
    <x v="1825"/>
  </r>
  <r>
    <s v="There Will Be Blood "/>
    <n v="40218903"/>
    <n v="25000000"/>
    <x v="1826"/>
  </r>
  <r>
    <s v="The Wild Thornberrys Movie "/>
    <n v="39880476"/>
    <n v="25000000"/>
    <x v="1827"/>
  </r>
  <r>
    <s v="Rugrats Go Wild "/>
    <n v="39399750"/>
    <n v="25000000"/>
    <x v="1828"/>
  </r>
  <r>
    <s v="Undercover Brother "/>
    <n v="38230435"/>
    <n v="25000000"/>
    <x v="1829"/>
  </r>
  <r>
    <s v="The Sisterhood of the Traveling Pants "/>
    <n v="39008741"/>
    <n v="25000000"/>
    <x v="1830"/>
  </r>
  <r>
    <s v="Kiss of the Dragon "/>
    <n v="36833473"/>
    <n v="25000000"/>
    <x v="1831"/>
  </r>
  <r>
    <s v="The House Bunny "/>
    <n v="48237389"/>
    <n v="25000000"/>
    <x v="1832"/>
  </r>
  <r>
    <s v="Beauty Shop "/>
    <n v="36310118"/>
    <n v="20000000"/>
    <x v="1833"/>
  </r>
  <r>
    <s v="Million Dollar Arm "/>
    <n v="36447959"/>
    <n v="25000000"/>
    <x v="1834"/>
  </r>
  <r>
    <s v="The Giver "/>
    <n v="45089048"/>
    <n v="25000000"/>
    <x v="1835"/>
  </r>
  <r>
    <s v="What a Girl Wants "/>
    <n v="35990505"/>
    <n v="20000000"/>
    <x v="1836"/>
  </r>
  <r>
    <s v="Jeepers Creepers II "/>
    <n v="35143332"/>
    <n v="17000000"/>
    <x v="1837"/>
  </r>
  <r>
    <s v="Good Luck Chuck "/>
    <n v="35000629"/>
    <n v="25000000"/>
    <x v="1838"/>
  </r>
  <r>
    <s v="Cradle 2 the Grave "/>
    <n v="34604054"/>
    <n v="30000000"/>
    <x v="1839"/>
  </r>
  <r>
    <s v="The Hours "/>
    <n v="41597830"/>
    <n v="25000000"/>
    <x v="1840"/>
  </r>
  <r>
    <s v="She's the Man "/>
    <n v="33687630"/>
    <n v="20000000"/>
    <x v="1841"/>
  </r>
  <r>
    <s v="Mr. Bean's Holiday "/>
    <n v="32553210"/>
    <n v="25000000"/>
    <x v="1842"/>
  </r>
  <r>
    <s v="Anacondas: The Hunt for the Blood Orchid "/>
    <n v="31526393"/>
    <n v="25000000"/>
    <x v="1843"/>
  </r>
  <r>
    <s v="Blood Ties "/>
    <n v="41229"/>
    <n v="25500000"/>
    <x v="1844"/>
  </r>
  <r>
    <s v="August Rush "/>
    <n v="31655091"/>
    <n v="30000000"/>
    <x v="1845"/>
  </r>
  <r>
    <s v="Elizabeth "/>
    <n v="30012990"/>
    <n v="25000000"/>
    <x v="1846"/>
  </r>
  <r>
    <s v="Bride of Chucky "/>
    <n v="32368960"/>
    <n v="25000000"/>
    <x v="1847"/>
  </r>
  <r>
    <s v="Tora! Tora! Tora! "/>
    <n v="14500000"/>
    <n v="25000000"/>
    <x v="1848"/>
  </r>
  <r>
    <s v="Spice World "/>
    <n v="29247405"/>
    <n v="25000000"/>
    <x v="1849"/>
  </r>
  <r>
    <s v="The Sitter "/>
    <n v="30538669"/>
    <n v="20000000"/>
    <x v="1850"/>
  </r>
  <r>
    <s v="Dance Flick "/>
    <n v="25615792"/>
    <n v="25000000"/>
    <x v="1851"/>
  </r>
  <r>
    <s v="The Shawshank Redemption "/>
    <n v="28341469"/>
    <n v="25000000"/>
    <x v="1852"/>
  </r>
  <r>
    <s v="Crocodile Dundee in Los Angeles "/>
    <n v="25590119"/>
    <n v="21150000"/>
    <x v="1853"/>
  </r>
  <r>
    <s v="Kingpin "/>
    <n v="24944213"/>
    <n v="27000000"/>
    <x v="1854"/>
  </r>
  <r>
    <s v="The Gambler "/>
    <n v="33631221"/>
    <n v="25000000"/>
    <x v="1855"/>
  </r>
  <r>
    <s v="August: Osage County "/>
    <n v="37738400"/>
    <n v="25000000"/>
    <x v="1856"/>
  </r>
  <r>
    <s v="Ice Princess "/>
    <n v="24381334"/>
    <n v="20000000"/>
    <x v="1857"/>
  </r>
  <r>
    <s v="A Lot Like Love "/>
    <n v="21835784"/>
    <n v="30000000"/>
    <x v="1858"/>
  </r>
  <r>
    <s v="Eddie the Eagle "/>
    <n v="15785632"/>
    <n v="23000000"/>
    <x v="1859"/>
  </r>
  <r>
    <s v="He Got Game "/>
    <n v="21554585"/>
    <n v="25000000"/>
    <x v="1860"/>
  </r>
  <r>
    <s v="Don Juan DeMarco "/>
    <n v="22200000"/>
    <n v="25000000"/>
    <x v="1861"/>
  </r>
  <r>
    <s v="Shaun the Sheep             "/>
    <n v="25440971"/>
    <n v="20000000"/>
    <x v="4"/>
  </r>
  <r>
    <s v="Dear John "/>
    <n v="80014842"/>
    <n v="25000000"/>
    <x v="1862"/>
  </r>
  <r>
    <s v="The Losers "/>
    <n v="23527955"/>
    <n v="25000000"/>
    <x v="1863"/>
  </r>
  <r>
    <s v="Don't Be Afraid of the Dark "/>
    <n v="24042490"/>
    <n v="25000000"/>
    <x v="1864"/>
  </r>
  <r>
    <s v="War "/>
    <n v="22466994"/>
    <n v="25000000"/>
    <x v="1865"/>
  </r>
  <r>
    <s v="Punch-Drunk Love "/>
    <n v="17791031"/>
    <n v="25000000"/>
    <x v="1866"/>
  </r>
  <r>
    <s v="EuroTrip "/>
    <n v="17718223"/>
    <n v="25000000"/>
    <x v="1867"/>
  </r>
  <r>
    <s v="Half Past Dead "/>
    <n v="15361537"/>
    <n v="13000000"/>
    <x v="1868"/>
  </r>
  <r>
    <s v="Unaccompanied Minors "/>
    <n v="16647384"/>
    <n v="26000000"/>
    <x v="1869"/>
  </r>
  <r>
    <s v="Bright Lights, Big City "/>
    <n v="16118077"/>
    <n v="25000000"/>
    <x v="1870"/>
  </r>
  <r>
    <s v="The Adventures of Pinocchio "/>
    <n v="15091542"/>
    <n v="25000000"/>
    <x v="1871"/>
  </r>
  <r>
    <s v="The Greatest Game Ever Played "/>
    <n v="15331289"/>
    <n v="20000000"/>
    <x v="1872"/>
  </r>
  <r>
    <s v="The Box "/>
    <n v="15045676"/>
    <n v="16000000"/>
    <x v="1873"/>
  </r>
  <r>
    <s v="The Ruins "/>
    <n v="17427926"/>
    <n v="8000000"/>
    <x v="1874"/>
  </r>
  <r>
    <s v="The Next Best Thing "/>
    <n v="14983572"/>
    <n v="25000000"/>
    <x v="1875"/>
  </r>
  <r>
    <s v="My Soul to Take "/>
    <n v="14637490"/>
    <n v="25000000"/>
    <x v="1876"/>
  </r>
  <r>
    <s v="The Girl Next Door "/>
    <n v="14589444"/>
    <n v="25000000"/>
    <x v="1877"/>
  </r>
  <r>
    <s v="Maximum Risk "/>
    <n v="14095303"/>
    <n v="25000000"/>
    <x v="1878"/>
  </r>
  <r>
    <s v="Stealing Harvard "/>
    <n v="13973532"/>
    <n v="25000000"/>
    <x v="1879"/>
  </r>
  <r>
    <s v="Legend "/>
    <n v="1865774"/>
    <n v="30000000"/>
    <x v="1880"/>
  </r>
  <r>
    <s v="Hot Rod "/>
    <n v="13920741"/>
    <n v="20000000"/>
    <x v="1881"/>
  </r>
  <r>
    <s v="Shark Night 3D "/>
    <n v="18860403"/>
    <n v="25000000"/>
    <x v="1882"/>
  </r>
  <r>
    <s v="Angela's Ashes "/>
    <n v="13038660"/>
    <n v="25000000"/>
    <x v="1883"/>
  </r>
  <r>
    <s v="Draft Day "/>
    <n v="28831145"/>
    <n v="25000000"/>
    <x v="1884"/>
  </r>
  <r>
    <s v="Lifeforce "/>
    <n v="25440971"/>
    <n v="25000000"/>
    <x v="1282"/>
  </r>
  <r>
    <s v="The Powerpuff Girls             "/>
    <n v="25440971"/>
    <n v="20000000"/>
    <x v="4"/>
  </r>
  <r>
    <s v="The Conspirator "/>
    <n v="11538204"/>
    <n v="25000000"/>
    <x v="1885"/>
  </r>
  <r>
    <s v="Lords of Dogtown "/>
    <n v="11008432"/>
    <n v="25000000"/>
    <x v="1886"/>
  </r>
  <r>
    <s v="The 33 "/>
    <n v="12188642"/>
    <n v="26000000"/>
    <x v="1887"/>
  </r>
  <r>
    <s v="Big Trouble in Little China "/>
    <n v="11100000"/>
    <n v="25000000"/>
    <x v="1888"/>
  </r>
  <r>
    <s v="A Perfect Plan "/>
    <n v="25440971"/>
    <n v="17000000"/>
    <x v="1889"/>
  </r>
  <r>
    <s v="Warrior "/>
    <n v="13651662"/>
    <n v="25000000"/>
    <x v="1890"/>
  </r>
  <r>
    <s v="Michael Collins "/>
    <n v="11030963"/>
    <n v="28000000"/>
    <x v="1891"/>
  </r>
  <r>
    <s v="Gettysburg "/>
    <n v="10769960"/>
    <n v="25000000"/>
    <x v="1892"/>
  </r>
  <r>
    <s v="Stop-Loss "/>
    <n v="10911750"/>
    <n v="25000000"/>
    <x v="1893"/>
  </r>
  <r>
    <s v="Abandon "/>
    <n v="10719367"/>
    <n v="25000000"/>
    <x v="1894"/>
  </r>
  <r>
    <s v="Brokedown Palace "/>
    <n v="10114315"/>
    <n v="25000000"/>
    <x v="1895"/>
  </r>
  <r>
    <s v="The Possession "/>
    <n v="49122319"/>
    <n v="14000000"/>
    <x v="1896"/>
  </r>
  <r>
    <s v="Mrs. Winterbourne "/>
    <n v="10070000"/>
    <n v="25000000"/>
    <x v="1897"/>
  </r>
  <r>
    <s v="Straw Dogs "/>
    <n v="10324441"/>
    <n v="25000000"/>
    <x v="1898"/>
  </r>
  <r>
    <s v="The Hoax "/>
    <n v="7156933"/>
    <n v="25000000"/>
    <x v="1899"/>
  </r>
  <r>
    <s v="Stone Cold "/>
    <n v="9286314"/>
    <n v="17000000"/>
    <x v="1900"/>
  </r>
  <r>
    <s v="The Road "/>
    <n v="56692"/>
    <n v="25000000"/>
    <x v="1901"/>
  </r>
  <r>
    <s v="Sheena "/>
    <n v="25440971"/>
    <n v="25000000"/>
    <x v="1282"/>
  </r>
  <r>
    <s v="Underclassman "/>
    <n v="5654777"/>
    <n v="25000000"/>
    <x v="1902"/>
  </r>
  <r>
    <s v="Say It Isn't So "/>
    <n v="5516708"/>
    <n v="25000000"/>
    <x v="1903"/>
  </r>
  <r>
    <s v="The World's Fastest Indian "/>
    <n v="5128124"/>
    <n v="25000000"/>
    <x v="1904"/>
  </r>
  <r>
    <s v="Tank Girl "/>
    <n v="4064333"/>
    <n v="25000000"/>
    <x v="1905"/>
  </r>
  <r>
    <s v="King's Ransom "/>
    <n v="4006906"/>
    <n v="15000000"/>
    <x v="1906"/>
  </r>
  <r>
    <s v="Blindness "/>
    <n v="3073392"/>
    <n v="25000000"/>
    <x v="1907"/>
  </r>
  <r>
    <s v="BloodRayne "/>
    <n v="1550000"/>
    <n v="25000000"/>
    <x v="1908"/>
  </r>
  <r>
    <s v="Carnage "/>
    <n v="25440971"/>
    <n v="25000000"/>
    <x v="1282"/>
  </r>
  <r>
    <s v="Where the Truth Lies "/>
    <n v="871527"/>
    <n v="25000000"/>
    <x v="1909"/>
  </r>
  <r>
    <s v="Cirque du Soleil: Worlds Away "/>
    <n v="12495865"/>
    <n v="20000000"/>
    <x v="1910"/>
  </r>
  <r>
    <s v="Without Limits "/>
    <n v="777423"/>
    <n v="25000000"/>
    <x v="1911"/>
  </r>
  <r>
    <s v="Me and Orson Welles "/>
    <n v="1186957"/>
    <n v="25000000"/>
    <x v="1912"/>
  </r>
  <r>
    <s v="The Best Offer "/>
    <n v="85433"/>
    <n v="13500000"/>
    <x v="1913"/>
  </r>
  <r>
    <s v="Bad Lieutenant: Port of Call New Orleans "/>
    <n v="1697956"/>
    <n v="20000000"/>
    <x v="1914"/>
  </r>
  <r>
    <s v="A Turtle's Tale: Sammy's Adventures "/>
    <n v="25440971"/>
    <n v="20000000"/>
    <x v="4"/>
  </r>
  <r>
    <s v="Little White Lies "/>
    <n v="183662"/>
    <n v="25000000"/>
    <x v="1915"/>
  </r>
  <r>
    <s v="Love Ranch "/>
    <n v="134904"/>
    <n v="25000000"/>
    <x v="1916"/>
  </r>
  <r>
    <s v="The True Story of Puss'N Boots "/>
    <n v="25440971"/>
    <n v="25000000"/>
    <x v="1282"/>
  </r>
  <r>
    <s v="Space Dogs "/>
    <n v="25440971"/>
    <n v="25000000"/>
    <x v="1282"/>
  </r>
  <r>
    <s v="The Counselor "/>
    <n v="16969390"/>
    <n v="25000000"/>
    <x v="1917"/>
  </r>
  <r>
    <s v="Ironclad "/>
    <n v="25440971"/>
    <n v="25000000"/>
    <x v="1282"/>
  </r>
  <r>
    <s v="Waterloo "/>
    <n v="25440971"/>
    <n v="25000000"/>
    <x v="1282"/>
  </r>
  <r>
    <s v="Kung Fu Killer "/>
    <n v="129115"/>
    <n v="25000000"/>
    <x v="1918"/>
  </r>
  <r>
    <s v="Red Sky "/>
    <n v="25440971"/>
    <n v="25000000"/>
    <x v="1282"/>
  </r>
  <r>
    <s v="Dangerous Liaisons "/>
    <n v="34700000"/>
    <n v="14000000"/>
    <x v="1919"/>
  </r>
  <r>
    <s v="On the Road "/>
    <n v="717753"/>
    <n v="25000000"/>
    <x v="1920"/>
  </r>
  <r>
    <s v="Star Trek IV: The Voyage Home "/>
    <n v="109713132"/>
    <n v="25000000"/>
    <x v="1921"/>
  </r>
  <r>
    <s v="Rocky Balboa "/>
    <n v="70269171"/>
    <n v="24000000"/>
    <x v="1922"/>
  </r>
  <r>
    <s v="Scream 2 "/>
    <n v="101334374"/>
    <n v="24000000"/>
    <x v="1923"/>
  </r>
  <r>
    <s v="Jane Got a Gun "/>
    <n v="1512815"/>
    <n v="25000000"/>
    <x v="1924"/>
  </r>
  <r>
    <s v="Think Like a Man Too "/>
    <n v="65182182"/>
    <n v="24000000"/>
    <x v="1925"/>
  </r>
  <r>
    <s v="The Whole Nine Yards "/>
    <n v="57262492"/>
    <n v="24000000"/>
    <x v="1926"/>
  </r>
  <r>
    <s v="Footloose "/>
    <n v="80000000"/>
    <n v="8200000"/>
    <x v="1927"/>
  </r>
  <r>
    <s v="Old School "/>
    <n v="74608545"/>
    <n v="24000000"/>
    <x v="1928"/>
  </r>
  <r>
    <s v="The Fisher King "/>
    <n v="41895491"/>
    <n v="24000000"/>
    <x v="1929"/>
  </r>
  <r>
    <s v="I Still Know What You Did Last Summer "/>
    <n v="39989008"/>
    <n v="24000000"/>
    <x v="1930"/>
  </r>
  <r>
    <s v="Return to Me "/>
    <n v="32662299"/>
    <n v="24000000"/>
    <x v="1931"/>
  </r>
  <r>
    <s v="Zack and Miri Make a Porno "/>
    <n v="31452765"/>
    <n v="24000000"/>
    <x v="1932"/>
  </r>
  <r>
    <s v="Nurse Betty "/>
    <n v="25167270"/>
    <n v="24000000"/>
    <x v="1933"/>
  </r>
  <r>
    <s v="The Men Who Stare at Goats "/>
    <n v="32416109"/>
    <n v="25000000"/>
    <x v="1934"/>
  </r>
  <r>
    <s v="Double Take "/>
    <n v="20218"/>
    <n v="24000000"/>
    <x v="1935"/>
  </r>
  <r>
    <s v="Girl, Interrupted "/>
    <n v="28871190"/>
    <n v="24000000"/>
    <x v="1936"/>
  </r>
  <r>
    <s v="Win a Date with Tad Hamilton! "/>
    <n v="16964743"/>
    <n v="24000000"/>
    <x v="1937"/>
  </r>
  <r>
    <s v="Muppets from Space "/>
    <n v="16290976"/>
    <n v="24000000"/>
    <x v="1938"/>
  </r>
  <r>
    <s v="The Wiz "/>
    <n v="13000000"/>
    <n v="24000000"/>
    <x v="1939"/>
  </r>
  <r>
    <s v="Ready to Rumble "/>
    <n v="12372410"/>
    <n v="24000000"/>
    <x v="1940"/>
  </r>
  <r>
    <s v="Play It to the Bone "/>
    <n v="8427204"/>
    <n v="24000000"/>
    <x v="1941"/>
  </r>
  <r>
    <s v="I Don't Know How She Does It "/>
    <n v="9639242"/>
    <n v="24000000"/>
    <x v="1942"/>
  </r>
  <r>
    <s v="Piranha 3D "/>
    <n v="25003072"/>
    <n v="24000000"/>
    <x v="1943"/>
  </r>
  <r>
    <s v="Beyond the Sea "/>
    <n v="6144806"/>
    <n v="23000000"/>
    <x v="1944"/>
  </r>
  <r>
    <s v="Meet the Deedles "/>
    <n v="4308981"/>
    <n v="24000000"/>
    <x v="1945"/>
  </r>
  <r>
    <s v="The Princess and the Cobbler "/>
    <n v="669276"/>
    <n v="28000000"/>
    <x v="1946"/>
  </r>
  <r>
    <s v="The Bridge of San Luis Rey "/>
    <n v="42880"/>
    <n v="24000000"/>
    <x v="1947"/>
  </r>
  <r>
    <s v="Faster "/>
    <n v="23225911"/>
    <n v="24000000"/>
    <x v="1948"/>
  </r>
  <r>
    <s v="Howl's Moving Castle "/>
    <n v="4710455"/>
    <n v="24000000"/>
    <x v="1949"/>
  </r>
  <r>
    <s v="Zombieland "/>
    <n v="75590286"/>
    <n v="23600000"/>
    <x v="1950"/>
  </r>
  <r>
    <s v="The Waterboy "/>
    <n v="161487252"/>
    <n v="20000000"/>
    <x v="1951"/>
  </r>
  <r>
    <s v="Star Wars: Episode V - The Empire Strikes Back "/>
    <n v="290158751"/>
    <n v="18000000"/>
    <x v="1952"/>
  </r>
  <r>
    <s v="Bad Boys "/>
    <n v="65807024"/>
    <n v="19000000"/>
    <x v="1953"/>
  </r>
  <r>
    <s v="The Naked Gun 2½: The Smell of Fear "/>
    <n v="86930411"/>
    <n v="23000000"/>
    <x v="1954"/>
  </r>
  <r>
    <s v="Final Destination "/>
    <n v="53302314"/>
    <n v="23000000"/>
    <x v="1955"/>
  </r>
  <r>
    <s v="The Ides of March "/>
    <n v="40962534"/>
    <n v="12500000"/>
    <x v="1956"/>
  </r>
  <r>
    <s v="Pitch Black "/>
    <n v="39235088"/>
    <n v="23000000"/>
    <x v="1957"/>
  </r>
  <r>
    <s v="Someone Like You... "/>
    <n v="27338033"/>
    <n v="23000000"/>
    <x v="1958"/>
  </r>
  <r>
    <s v="Her "/>
    <n v="25556065"/>
    <n v="23000000"/>
    <x v="1959"/>
  </r>
  <r>
    <s v="Joy Ride "/>
    <n v="21973182"/>
    <n v="23000000"/>
    <x v="1960"/>
  </r>
  <r>
    <s v="The Adventurer: The Curse of the Midas Box "/>
    <n v="4756"/>
    <n v="25000000"/>
    <x v="1961"/>
  </r>
  <r>
    <s v="Anywhere But Here "/>
    <n v="18653615"/>
    <n v="23000000"/>
    <x v="1962"/>
  </r>
  <r>
    <s v="The Crew "/>
    <n v="13019253"/>
    <n v="23000000"/>
    <x v="1963"/>
  </r>
  <r>
    <s v="Haywire "/>
    <n v="18934858"/>
    <n v="23000000"/>
    <x v="1964"/>
  </r>
  <r>
    <s v="Jaws: The Revenge "/>
    <n v="20763013"/>
    <n v="23000000"/>
    <x v="1965"/>
  </r>
  <r>
    <s v="Marvin's Room "/>
    <n v="12782508"/>
    <n v="23000000"/>
    <x v="1966"/>
  </r>
  <r>
    <s v="The Longshots "/>
    <n v="11508423"/>
    <n v="23000000"/>
    <x v="1967"/>
  </r>
  <r>
    <s v="The End of the Affair "/>
    <n v="10660147"/>
    <n v="23000000"/>
    <x v="1968"/>
  </r>
  <r>
    <s v="Harley Davidson and the Marlboro Man "/>
    <n v="7434726"/>
    <n v="23000000"/>
    <x v="1969"/>
  </r>
  <r>
    <s v="In the Valley of Elah "/>
    <n v="6777589"/>
    <n v="20000000"/>
    <x v="1970"/>
  </r>
  <r>
    <s v="Coco Before Chanel "/>
    <n v="6109075"/>
    <n v="19430000"/>
    <x v="1971"/>
  </r>
  <r>
    <s v="Forsaken "/>
    <n v="25440971"/>
    <n v="11000000"/>
    <x v="1972"/>
  </r>
  <r>
    <s v="Chéri "/>
    <n v="2708188"/>
    <n v="23000000"/>
    <x v="1973"/>
  </r>
  <r>
    <s v="Rogue             "/>
    <n v="25440971"/>
    <n v="20000000"/>
    <x v="4"/>
  </r>
  <r>
    <s v="Vanity Fair "/>
    <n v="16123851"/>
    <n v="23000000"/>
    <x v="1974"/>
  </r>
  <r>
    <s v="Bodyguards and Assassins "/>
    <n v="25440971"/>
    <n v="23000000"/>
    <x v="1457"/>
  </r>
  <r>
    <s v="1408 "/>
    <n v="71975611"/>
    <n v="25000000"/>
    <x v="1975"/>
  </r>
  <r>
    <s v="Spaceballs "/>
    <n v="38119483"/>
    <n v="22700000"/>
    <x v="1976"/>
  </r>
  <r>
    <s v="The Water Diviner "/>
    <n v="4190530"/>
    <n v="22500000"/>
    <x v="1977"/>
  </r>
  <r>
    <s v="Ghost "/>
    <n v="217631306"/>
    <n v="22000000"/>
    <x v="1978"/>
  </r>
  <r>
    <s v="There's Something About Mary "/>
    <n v="176483808"/>
    <n v="23000000"/>
    <x v="1979"/>
  </r>
  <r>
    <s v="The Santa Clause "/>
    <n v="144833357"/>
    <n v="22000000"/>
    <x v="1980"/>
  </r>
  <r>
    <s v="The Rookie "/>
    <n v="75597042"/>
    <n v="20000000"/>
    <x v="1981"/>
  </r>
  <r>
    <s v="The Game Plan "/>
    <n v="90636983"/>
    <n v="22000000"/>
    <x v="1982"/>
  </r>
  <r>
    <s v="The Bridges of Madison County "/>
    <n v="70960517"/>
    <n v="35000000"/>
    <x v="1983"/>
  </r>
  <r>
    <s v="The Animal "/>
    <n v="55762229"/>
    <n v="22000000"/>
    <x v="1984"/>
  </r>
  <r>
    <s v="Gandhi "/>
    <n v="25440971"/>
    <n v="22000000"/>
    <x v="1985"/>
  </r>
  <r>
    <s v="The Hundred-Foot Journey "/>
    <n v="54235441"/>
    <n v="22000000"/>
    <x v="1986"/>
  </r>
  <r>
    <s v="The Net "/>
    <n v="50728000"/>
    <n v="22000000"/>
    <x v="1987"/>
  </r>
  <r>
    <s v="I Am Sam "/>
    <n v="40270895"/>
    <n v="22000000"/>
    <x v="1988"/>
  </r>
  <r>
    <s v="Son of God "/>
    <n v="59696176"/>
    <n v="22000000"/>
    <x v="1989"/>
  </r>
  <r>
    <s v="Underworld "/>
    <n v="51483949"/>
    <n v="22000000"/>
    <x v="1990"/>
  </r>
  <r>
    <s v="Derailed "/>
    <n v="36020063"/>
    <n v="22000000"/>
    <x v="1991"/>
  </r>
  <r>
    <s v="The Informant! "/>
    <n v="33313582"/>
    <n v="21000000"/>
    <x v="1992"/>
  </r>
  <r>
    <s v="Shadowlands "/>
    <n v="25842000"/>
    <n v="22000000"/>
    <x v="1993"/>
  </r>
  <r>
    <s v="Deuce Bigalow: European Gigolo "/>
    <n v="22264487"/>
    <n v="22000000"/>
    <x v="1994"/>
  </r>
  <r>
    <s v="Delivery Man "/>
    <n v="30659817"/>
    <n v="26000000"/>
    <x v="1995"/>
  </r>
  <r>
    <s v="Our Kind of Traitor "/>
    <n v="3108216"/>
    <n v="20000000"/>
    <x v="1996"/>
  </r>
  <r>
    <s v="Saving Silverman "/>
    <n v="19351569"/>
    <n v="22000000"/>
    <x v="1997"/>
  </r>
  <r>
    <s v="Diary of a Wimpy Kid: Dog Days "/>
    <n v="49002815"/>
    <n v="22000000"/>
    <x v="1998"/>
  </r>
  <r>
    <s v="Summer of Sam "/>
    <n v="19283782"/>
    <n v="22000000"/>
    <x v="1999"/>
  </r>
  <r>
    <s v="Jay and Silent Bob Strike Back "/>
    <n v="30059386"/>
    <n v="22000000"/>
    <x v="2000"/>
  </r>
  <r>
    <s v="The Glass House "/>
    <n v="17951431"/>
    <n v="30000000"/>
    <x v="2001"/>
  </r>
  <r>
    <s v="Hail, Caesar! "/>
    <n v="29997095"/>
    <n v="22000000"/>
    <x v="2002"/>
  </r>
  <r>
    <s v="Josie and the Pussycats "/>
    <n v="14252830"/>
    <n v="22000000"/>
    <x v="2003"/>
  </r>
  <r>
    <s v="Homefront "/>
    <n v="19783777"/>
    <n v="22000000"/>
    <x v="2004"/>
  </r>
  <r>
    <s v="The Little Vampire "/>
    <n v="13555988"/>
    <n v="22000000"/>
    <x v="2005"/>
  </r>
  <r>
    <s v="I Heart Huckabees "/>
    <n v="12784713"/>
    <n v="22000000"/>
    <x v="2006"/>
  </r>
  <r>
    <s v="RoboCop 3 "/>
    <n v="10696210"/>
    <n v="23500000"/>
    <x v="2007"/>
  </r>
  <r>
    <s v="Megiddo: The Omega Code 2 "/>
    <n v="5974653"/>
    <n v="22000000"/>
    <x v="2008"/>
  </r>
  <r>
    <s v="Darling Lili "/>
    <n v="5000000"/>
    <n v="25000000"/>
    <x v="2009"/>
  </r>
  <r>
    <s v="Dudley Do-Right "/>
    <n v="9694105"/>
    <n v="22000000"/>
    <x v="2010"/>
  </r>
  <r>
    <s v="The Transporter Refueled "/>
    <n v="16027866"/>
    <n v="25000000"/>
    <x v="2011"/>
  </r>
  <r>
    <s v="The Libertine "/>
    <n v="4829497"/>
    <n v="20000000"/>
    <x v="2012"/>
  </r>
  <r>
    <s v="Black Book "/>
    <n v="4398392"/>
    <n v="21000000"/>
    <x v="2013"/>
  </r>
  <r>
    <s v="Joyeux Noel "/>
    <n v="1050445"/>
    <n v="22000000"/>
    <x v="2014"/>
  </r>
  <r>
    <s v="Hit and Run "/>
    <n v="13746550"/>
    <n v="2000000"/>
    <x v="2015"/>
  </r>
  <r>
    <s v="Mad Money "/>
    <n v="20668843"/>
    <n v="22000000"/>
    <x v="2016"/>
  </r>
  <r>
    <s v="Before I Go to Sleep "/>
    <n v="2963012"/>
    <n v="22000000"/>
    <x v="2017"/>
  </r>
  <r>
    <s v="Sorcerer "/>
    <n v="25440971"/>
    <n v="12000000"/>
    <x v="2018"/>
  </r>
  <r>
    <s v="Stone "/>
    <n v="1796024"/>
    <n v="22000000"/>
    <x v="2019"/>
  </r>
  <r>
    <s v="Molière "/>
    <n v="634277"/>
    <n v="16000000"/>
    <x v="2020"/>
  </r>
  <r>
    <s v="Out of the Furnace "/>
    <n v="11326836"/>
    <n v="22000000"/>
    <x v="2021"/>
  </r>
  <r>
    <s v="Michael Clayton "/>
    <n v="49024969"/>
    <n v="25000000"/>
    <x v="2022"/>
  </r>
  <r>
    <s v="My Fellow Americans "/>
    <n v="22294341"/>
    <n v="21500000"/>
    <x v="2023"/>
  </r>
  <r>
    <s v="Arlington Road "/>
    <n v="24362501"/>
    <n v="21500000"/>
    <x v="2024"/>
  </r>
  <r>
    <s v="Underdogs "/>
    <n v="25440971"/>
    <n v="22000000"/>
    <x v="1985"/>
  </r>
  <r>
    <s v="To Rome with Love "/>
    <n v="16684352"/>
    <n v="17000000"/>
    <x v="2025"/>
  </r>
  <r>
    <s v="Firefox "/>
    <n v="46700000"/>
    <n v="21000000"/>
    <x v="2026"/>
  </r>
  <r>
    <s v="South Park: Bigger Longer &amp; Uncut "/>
    <n v="52008288"/>
    <n v="21000000"/>
    <x v="2027"/>
  </r>
  <r>
    <s v="Death at a Funeral "/>
    <n v="8579684"/>
    <n v="9000000"/>
    <x v="2028"/>
  </r>
  <r>
    <s v="Teenage Mutant Ninja Turtles III "/>
    <n v="42660000"/>
    <n v="17000000"/>
    <x v="2029"/>
  </r>
  <r>
    <s v="Hardball "/>
    <n v="40219708"/>
    <n v="21000000"/>
    <x v="2030"/>
  </r>
  <r>
    <s v="Silver Linings Playbook "/>
    <n v="132088910"/>
    <n v="21000000"/>
    <x v="2031"/>
  </r>
  <r>
    <s v="Freedom Writers "/>
    <n v="36581633"/>
    <n v="21000000"/>
    <x v="2032"/>
  </r>
  <r>
    <s v="For Colored Girls "/>
    <n v="37721949"/>
    <n v="20000000"/>
    <x v="2033"/>
  </r>
  <r>
    <s v="The Transporter "/>
    <n v="25296447"/>
    <n v="21000000"/>
    <x v="2034"/>
  </r>
  <r>
    <s v="Never Back Down "/>
    <n v="24848292"/>
    <n v="20000000"/>
    <x v="2035"/>
  </r>
  <r>
    <s v="The Rage: Carrie 2 "/>
    <n v="17757087"/>
    <n v="21000000"/>
    <x v="2036"/>
  </r>
  <r>
    <s v="The Bachelor             "/>
    <n v="25440971"/>
    <n v="3000000"/>
    <x v="788"/>
  </r>
  <r>
    <s v="Away We Go "/>
    <n v="9430988"/>
    <n v="17000000"/>
    <x v="2037"/>
  </r>
  <r>
    <s v="Swing Vote "/>
    <n v="16284360"/>
    <n v="21000000"/>
    <x v="2038"/>
  </r>
  <r>
    <s v="Moonlight Mile "/>
    <n v="6830957"/>
    <n v="21000000"/>
    <x v="2039"/>
  </r>
  <r>
    <s v="Tinker Tailor Soldier Spy "/>
    <n v="24104113"/>
    <n v="20000000"/>
    <x v="2040"/>
  </r>
  <r>
    <s v="Molly "/>
    <n v="15593"/>
    <n v="21000000"/>
    <x v="2041"/>
  </r>
  <r>
    <s v="The Beaver "/>
    <n v="958319"/>
    <n v="21000000"/>
    <x v="2042"/>
  </r>
  <r>
    <s v="The Best Little Whorehouse in Texas "/>
    <n v="69700000"/>
    <n v="35000000"/>
    <x v="2043"/>
  </r>
  <r>
    <s v="eXistenZ "/>
    <n v="2840417"/>
    <n v="31000000"/>
    <x v="2044"/>
  </r>
  <r>
    <s v="Raiders of the Lost Ark "/>
    <n v="242374454"/>
    <n v="18000000"/>
    <x v="2045"/>
  </r>
  <r>
    <s v="Home Alone 2: Lost in New York "/>
    <n v="173585516"/>
    <n v="18000000"/>
    <x v="2046"/>
  </r>
  <r>
    <s v="Close Encounters of the Third Kind "/>
    <n v="128300000"/>
    <n v="19400870"/>
    <x v="2047"/>
  </r>
  <r>
    <s v="Pulse "/>
    <n v="20259297"/>
    <n v="20000000"/>
    <x v="2048"/>
  </r>
  <r>
    <s v="Beverly Hills Cop II "/>
    <n v="153665036"/>
    <n v="28000000"/>
    <x v="2049"/>
  </r>
  <r>
    <s v="Bringing Down the House "/>
    <n v="132541238"/>
    <n v="33000000"/>
    <x v="2050"/>
  </r>
  <r>
    <s v="The Silence of the Lambs "/>
    <n v="130727000"/>
    <n v="19000000"/>
    <x v="2051"/>
  </r>
  <r>
    <s v="Wayne's World "/>
    <n v="121697350"/>
    <n v="20000000"/>
    <x v="2052"/>
  </r>
  <r>
    <s v="Jackass 3D "/>
    <n v="117224271"/>
    <n v="20000000"/>
    <x v="2053"/>
  </r>
  <r>
    <s v="Jaws 2 "/>
    <n v="102922376"/>
    <n v="20000000"/>
    <x v="2054"/>
  </r>
  <r>
    <s v="Beverly Hills Chihuahua "/>
    <n v="94497271"/>
    <n v="20000000"/>
    <x v="2055"/>
  </r>
  <r>
    <s v="The Conjuring "/>
    <n v="137387272"/>
    <n v="20000000"/>
    <x v="2056"/>
  </r>
  <r>
    <s v="Are We There Yet? "/>
    <n v="82301521"/>
    <n v="32000000"/>
    <x v="2057"/>
  </r>
  <r>
    <s v="Tammy "/>
    <n v="84518155"/>
    <n v="20000000"/>
    <x v="2058"/>
  </r>
  <r>
    <s v="School of Rock "/>
    <n v="81257845"/>
    <n v="35000000"/>
    <x v="2059"/>
  </r>
  <r>
    <s v="Mortal Kombat "/>
    <n v="70360285"/>
    <n v="18000000"/>
    <x v="2060"/>
  </r>
  <r>
    <s v="White Chicks "/>
    <n v="69148997"/>
    <n v="37000000"/>
    <x v="2061"/>
  </r>
  <r>
    <s v="The Descendants "/>
    <n v="82624961"/>
    <n v="20000000"/>
    <x v="2062"/>
  </r>
  <r>
    <s v="Holes "/>
    <n v="67325559"/>
    <n v="20000000"/>
    <x v="2063"/>
  </r>
  <r>
    <s v="The Last Song "/>
    <n v="62933793"/>
    <n v="20000000"/>
    <x v="2064"/>
  </r>
  <r>
    <s v="12 Years a Slave "/>
    <n v="56667870"/>
    <n v="20000000"/>
    <x v="2065"/>
  </r>
  <r>
    <s v="Drumline "/>
    <n v="56398162"/>
    <n v="20000000"/>
    <x v="2066"/>
  </r>
  <r>
    <s v="Why Did I Get Married Too? "/>
    <n v="60072596"/>
    <n v="20000000"/>
    <x v="2067"/>
  </r>
  <r>
    <s v="Edward Scissorhands "/>
    <n v="56362352"/>
    <n v="20000000"/>
    <x v="2068"/>
  </r>
  <r>
    <s v="Me Before You "/>
    <n v="56154094"/>
    <n v="20000000"/>
    <x v="2069"/>
  </r>
  <r>
    <s v="Madea's Witness Protection "/>
    <n v="65623128"/>
    <n v="20000000"/>
    <x v="2070"/>
  </r>
  <r>
    <s v="The French Connection "/>
    <n v="25440971"/>
    <n v="1800000"/>
    <x v="2071"/>
  </r>
  <r>
    <s v="Bad Moms "/>
    <n v="55461307"/>
    <n v="20000000"/>
    <x v="2072"/>
  </r>
  <r>
    <s v="Date Movie "/>
    <n v="48546578"/>
    <n v="20000000"/>
    <x v="2073"/>
  </r>
  <r>
    <s v="Return to Never Land "/>
    <n v="48423368"/>
    <n v="20000000"/>
    <x v="2074"/>
  </r>
  <r>
    <s v="Selma "/>
    <n v="52066000"/>
    <n v="20000000"/>
    <x v="2075"/>
  </r>
  <r>
    <s v="The Jungle Book 2 "/>
    <n v="47887943"/>
    <n v="20000000"/>
    <x v="2076"/>
  </r>
  <r>
    <s v="Boogeyman "/>
    <n v="46363118"/>
    <n v="20000000"/>
    <x v="2077"/>
  </r>
  <r>
    <s v="Premonition "/>
    <n v="47852604"/>
    <n v="20000000"/>
    <x v="2078"/>
  </r>
  <r>
    <s v="The Tigger Movie "/>
    <n v="45542421"/>
    <n v="30000000"/>
    <x v="2079"/>
  </r>
  <r>
    <s v="Orphan "/>
    <n v="41573740"/>
    <n v="20000000"/>
    <x v="2080"/>
  </r>
  <r>
    <s v="Max "/>
    <n v="42652003"/>
    <n v="20000000"/>
    <x v="2081"/>
  </r>
  <r>
    <s v="Meet the Browns             "/>
    <n v="25440971"/>
    <n v="20000000"/>
    <x v="4"/>
  </r>
  <r>
    <s v="Epic Movie "/>
    <n v="39737645"/>
    <n v="20000000"/>
    <x v="2082"/>
  </r>
  <r>
    <s v="Spotlight "/>
    <n v="44988180"/>
    <n v="20000000"/>
    <x v="2083"/>
  </r>
  <r>
    <s v="Lakeview Terrace "/>
    <n v="39263506"/>
    <n v="22000000"/>
    <x v="2084"/>
  </r>
  <r>
    <s v="The Grudge 2 "/>
    <n v="39143839"/>
    <n v="20000000"/>
    <x v="2085"/>
  </r>
  <r>
    <s v="How Stella Got Her Groove Back "/>
    <n v="37672350"/>
    <n v="20000000"/>
    <x v="2086"/>
  </r>
  <r>
    <s v="Bill &amp; Ted's Bogus Journey "/>
    <n v="38037513"/>
    <n v="20000000"/>
    <x v="2087"/>
  </r>
  <r>
    <s v="Man of the Year "/>
    <n v="37442180"/>
    <n v="20000000"/>
    <x v="2088"/>
  </r>
  <r>
    <s v="The Black Hole "/>
    <n v="25440971"/>
    <n v="20000000"/>
    <x v="4"/>
  </r>
  <r>
    <s v="The American "/>
    <n v="35596227"/>
    <n v="20000000"/>
    <x v="2089"/>
  </r>
  <r>
    <s v="Selena "/>
    <n v="35422828"/>
    <n v="20000000"/>
    <x v="2090"/>
  </r>
  <r>
    <s v="Vampires Suck "/>
    <n v="36658108"/>
    <n v="20000000"/>
    <x v="2091"/>
  </r>
  <r>
    <s v="Babel "/>
    <n v="34300771"/>
    <n v="25000000"/>
    <x v="2092"/>
  </r>
  <r>
    <s v="This Is Where I Leave You "/>
    <n v="34290142"/>
    <n v="19800000"/>
    <x v="2093"/>
  </r>
  <r>
    <s v="Doubt "/>
    <n v="33422556"/>
    <n v="20000000"/>
    <x v="2094"/>
  </r>
  <r>
    <s v="Team America: World Police "/>
    <n v="32774834"/>
    <n v="30000000"/>
    <x v="2095"/>
  </r>
  <r>
    <s v="Texas Chainsaw 3D "/>
    <n v="34334256"/>
    <n v="11000000"/>
    <x v="2096"/>
  </r>
  <r>
    <s v="Copycat "/>
    <n v="32051917"/>
    <n v="20000000"/>
    <x v="2097"/>
  </r>
  <r>
    <s v="Scary Movie 5 "/>
    <n v="32014289"/>
    <n v="20000000"/>
    <x v="2098"/>
  </r>
  <r>
    <s v="Paint Your Wagon "/>
    <n v="25440971"/>
    <n v="20000000"/>
    <x v="4"/>
  </r>
  <r>
    <s v="Milk "/>
    <n v="31838002"/>
    <n v="20000000"/>
    <x v="2099"/>
  </r>
  <r>
    <s v="Risen "/>
    <n v="36874745"/>
    <n v="20000000"/>
    <x v="2100"/>
  </r>
  <r>
    <s v="Ghost Ship "/>
    <n v="30079316"/>
    <n v="35000000"/>
    <x v="2101"/>
  </r>
  <r>
    <s v="A Very Harold &amp; Kumar 3D Christmas "/>
    <n v="35033759"/>
    <n v="19000000"/>
    <x v="2102"/>
  </r>
  <r>
    <s v="Wild Things "/>
    <n v="29753944"/>
    <n v="20000000"/>
    <x v="2103"/>
  </r>
  <r>
    <s v="The Stepfather "/>
    <n v="29062561"/>
    <n v="20000000"/>
    <x v="2104"/>
  </r>
  <r>
    <s v="The Debt "/>
    <n v="31146570"/>
    <n v="20000000"/>
    <x v="2105"/>
  </r>
  <r>
    <s v="High Fidelity "/>
    <n v="27277055"/>
    <n v="20000000"/>
    <x v="2106"/>
  </r>
  <r>
    <s v="One Missed Call "/>
    <n v="26876529"/>
    <n v="27000000"/>
    <x v="2107"/>
  </r>
  <r>
    <s v="Eye for an Eye "/>
    <n v="53146000"/>
    <n v="20000000"/>
    <x v="2108"/>
  </r>
  <r>
    <s v="The Bank Job "/>
    <n v="30028592"/>
    <n v="20000000"/>
    <x v="2109"/>
  </r>
  <r>
    <s v="Eternal Sunshine of the Spotless Mind "/>
    <n v="34126138"/>
    <n v="20000000"/>
    <x v="2110"/>
  </r>
  <r>
    <s v="You Again "/>
    <n v="25677801"/>
    <n v="20000000"/>
    <x v="2111"/>
  </r>
  <r>
    <s v="Street Kings "/>
    <n v="26415649"/>
    <n v="20000000"/>
    <x v="2112"/>
  </r>
  <r>
    <s v="The World's End "/>
    <n v="26003149"/>
    <n v="20000000"/>
    <x v="2113"/>
  </r>
  <r>
    <s v="Nancy Drew "/>
    <n v="25584685"/>
    <n v="20000000"/>
    <x v="2114"/>
  </r>
  <r>
    <s v="Daybreakers "/>
    <n v="29975979"/>
    <n v="20000000"/>
    <x v="2115"/>
  </r>
  <r>
    <s v="She's Out of My League "/>
    <n v="31584722"/>
    <n v="20000000"/>
    <x v="2116"/>
  </r>
  <r>
    <s v="Monte Carlo "/>
    <n v="23179303"/>
    <n v="20000000"/>
    <x v="2117"/>
  </r>
  <r>
    <s v="Stay Alive "/>
    <n v="23078294"/>
    <n v="9000000"/>
    <x v="2118"/>
  </r>
  <r>
    <s v="Quigley Down Under "/>
    <n v="21413105"/>
    <n v="20000000"/>
    <x v="2119"/>
  </r>
  <r>
    <s v="Alpha and Omega "/>
    <n v="25077977"/>
    <n v="20000000"/>
    <x v="2120"/>
  </r>
  <r>
    <s v="The Covenant "/>
    <n v="23292105"/>
    <n v="20000000"/>
    <x v="2121"/>
  </r>
  <r>
    <s v="Stick It "/>
    <n v="26870825"/>
    <n v="20000000"/>
    <x v="2122"/>
  </r>
  <r>
    <s v="Shorts "/>
    <n v="20916309"/>
    <n v="40000000"/>
    <x v="2123"/>
  </r>
  <r>
    <s v="To Die For "/>
    <n v="21200000"/>
    <n v="20000000"/>
    <x v="2124"/>
  </r>
  <r>
    <s v="Nerve "/>
    <n v="28876924"/>
    <n v="20000000"/>
    <x v="2125"/>
  </r>
  <r>
    <s v="Appaloosa "/>
    <n v="20207003"/>
    <n v="20000000"/>
    <x v="2126"/>
  </r>
  <r>
    <s v="Vampires "/>
    <n v="20241395"/>
    <n v="20000000"/>
    <x v="2127"/>
  </r>
  <r>
    <s v="Yu-Gi-Oh! Duel Monsters             "/>
    <n v="25440971"/>
    <n v="20000000"/>
    <x v="4"/>
  </r>
  <r>
    <s v="Psycho "/>
    <n v="32000000"/>
    <n v="806947"/>
    <x v="2128"/>
  </r>
  <r>
    <s v="My Best Friend's Girl "/>
    <n v="19151864"/>
    <n v="40000000"/>
    <x v="2129"/>
  </r>
  <r>
    <s v="Endless Love "/>
    <n v="23393765"/>
    <n v="20000000"/>
    <x v="2130"/>
  </r>
  <r>
    <s v="Georgia Rule "/>
    <n v="18882880"/>
    <n v="20000000"/>
    <x v="2131"/>
  </r>
  <r>
    <s v="Under the Rainbow "/>
    <n v="8500000"/>
    <n v="20000000"/>
    <x v="2132"/>
  </r>
  <r>
    <s v="Ladyhawke "/>
    <n v="25440971"/>
    <n v="20000000"/>
    <x v="4"/>
  </r>
  <r>
    <s v="Simon Birch "/>
    <n v="18252684"/>
    <n v="30000000"/>
    <x v="2133"/>
  </r>
  <r>
    <s v="Reign Over Me "/>
    <n v="19661987"/>
    <n v="20000000"/>
    <x v="2134"/>
  </r>
  <r>
    <s v="Into the Wild "/>
    <n v="18352454"/>
    <n v="15000000"/>
    <x v="2135"/>
  </r>
  <r>
    <s v="School for Scoundrels "/>
    <n v="17803796"/>
    <n v="20000000"/>
    <x v="2136"/>
  </r>
  <r>
    <s v="Silent Hill: Revelation 3D "/>
    <n v="17529157"/>
    <n v="20000000"/>
    <x v="2137"/>
  </r>
  <r>
    <s v="From Dusk Till Dawn "/>
    <n v="25753840"/>
    <n v="19000000"/>
    <x v="2138"/>
  </r>
  <r>
    <s v="Pooh's Heffalump Movie "/>
    <n v="18081626"/>
    <n v="20000000"/>
    <x v="2139"/>
  </r>
  <r>
    <s v="Home for the Holidays "/>
    <n v="17518220"/>
    <n v="20000000"/>
    <x v="2140"/>
  </r>
  <r>
    <s v="Kung Fu Hustle "/>
    <n v="17104669"/>
    <n v="20000000"/>
    <x v="2141"/>
  </r>
  <r>
    <s v="Fired Up             "/>
    <n v="25440971"/>
    <n v="20000000"/>
    <x v="4"/>
  </r>
  <r>
    <s v="The Country Bears "/>
    <n v="16988996"/>
    <n v="35000000"/>
    <x v="2142"/>
  </r>
  <r>
    <s v="The Kite Runner "/>
    <n v="15797907"/>
    <n v="20000000"/>
    <x v="2143"/>
  </r>
  <r>
    <s v="21 Grams "/>
    <n v="16248701"/>
    <n v="20000000"/>
    <x v="2144"/>
  </r>
  <r>
    <s v="Paparazzi "/>
    <n v="15712072"/>
    <n v="20000000"/>
    <x v="2145"/>
  </r>
  <r>
    <s v="A Guy Thing "/>
    <n v="15408822"/>
    <n v="20000000"/>
    <x v="2146"/>
  </r>
  <r>
    <s v="Loser "/>
    <n v="15464026"/>
    <n v="20000000"/>
    <x v="2147"/>
  </r>
  <r>
    <s v="Capitalism: A Love Story "/>
    <n v="14359793"/>
    <n v="20000000"/>
    <x v="2148"/>
  </r>
  <r>
    <s v="The Greatest Story Ever Told "/>
    <n v="8000000"/>
    <n v="20000000"/>
    <x v="2149"/>
  </r>
  <r>
    <s v="Secret in Their Eyes "/>
    <n v="25440971"/>
    <n v="19500000"/>
    <x v="2150"/>
  </r>
  <r>
    <s v="Disaster Movie "/>
    <n v="14174654"/>
    <n v="25000000"/>
    <x v="2151"/>
  </r>
  <r>
    <s v="Armored "/>
    <n v="15988876"/>
    <n v="27000000"/>
    <x v="2152"/>
  </r>
  <r>
    <s v="The Man Who Knew Too Little "/>
    <n v="13801755"/>
    <n v="20000000"/>
    <x v="2153"/>
  </r>
  <r>
    <s v="What's Your Number? "/>
    <n v="13987482"/>
    <n v="20000000"/>
    <x v="2154"/>
  </r>
  <r>
    <s v="Lockout "/>
    <n v="14291570"/>
    <n v="20000000"/>
    <x v="2155"/>
  </r>
  <r>
    <s v="Envy "/>
    <n v="12181484"/>
    <n v="40000000"/>
    <x v="2156"/>
  </r>
  <r>
    <s v="Crank: High Voltage "/>
    <n v="13630226"/>
    <n v="20000000"/>
    <x v="2157"/>
  </r>
  <r>
    <s v="Bullets Over Broadway "/>
    <n v="13383737"/>
    <n v="20000000"/>
    <x v="2158"/>
  </r>
  <r>
    <s v="One Night with the King "/>
    <n v="13391174"/>
    <n v="20000000"/>
    <x v="2159"/>
  </r>
  <r>
    <s v="The Quiet American "/>
    <n v="12987647"/>
    <n v="30000000"/>
    <x v="2160"/>
  </r>
  <r>
    <s v="The Weather Man "/>
    <n v="12469811"/>
    <n v="22000000"/>
    <x v="2161"/>
  </r>
  <r>
    <s v="Undisputed "/>
    <n v="12398628"/>
    <n v="20000000"/>
    <x v="2162"/>
  </r>
  <r>
    <s v="Ghost Town "/>
    <n v="13214030"/>
    <n v="20000000"/>
    <x v="2163"/>
  </r>
  <r>
    <s v="12 Rounds "/>
    <n v="12232937"/>
    <n v="22000000"/>
    <x v="2164"/>
  </r>
  <r>
    <s v="Let Me In "/>
    <n v="12134420"/>
    <n v="20000000"/>
    <x v="2165"/>
  </r>
  <r>
    <s v="3 Ninjas Kick Back "/>
    <n v="11784000"/>
    <n v="20000000"/>
    <x v="2166"/>
  </r>
  <r>
    <s v="Be Kind Rewind "/>
    <n v="11169531"/>
    <n v="20000000"/>
    <x v="2167"/>
  </r>
  <r>
    <s v="Mrs Henderson Presents "/>
    <n v="11034436"/>
    <n v="20000000"/>
    <x v="2168"/>
  </r>
  <r>
    <s v="Triple 9 "/>
    <n v="12626905"/>
    <n v="20000000"/>
    <x v="2169"/>
  </r>
  <r>
    <s v="Deconstructing Harry "/>
    <n v="10569071"/>
    <n v="20000000"/>
    <x v="2170"/>
  </r>
  <r>
    <s v="Three to Tango "/>
    <n v="10544143"/>
    <n v="20000000"/>
    <x v="2171"/>
  </r>
  <r>
    <s v="Burnt "/>
    <n v="13650738"/>
    <n v="20000000"/>
    <x v="2172"/>
  </r>
  <r>
    <s v="We're No Angels "/>
    <n v="10555348"/>
    <n v="20000000"/>
    <x v="2173"/>
  </r>
  <r>
    <s v="Everyone Says I Love You "/>
    <n v="9714482"/>
    <n v="20000000"/>
    <x v="2174"/>
  </r>
  <r>
    <s v="Death Sentence "/>
    <n v="9525276"/>
    <n v="20000000"/>
    <x v="2175"/>
  </r>
  <r>
    <s v="Everybody's Fine "/>
    <n v="8855646"/>
    <n v="21000000"/>
    <x v="2176"/>
  </r>
  <r>
    <s v="Superbabies: Baby Geniuses 2 "/>
    <n v="9109322"/>
    <n v="20000000"/>
    <x v="2177"/>
  </r>
  <r>
    <s v="The Man "/>
    <n v="8326035"/>
    <n v="33000000"/>
    <x v="2178"/>
  </r>
  <r>
    <s v="Code Name: The Cleaner "/>
    <n v="8104069"/>
    <n v="20000000"/>
    <x v="2179"/>
  </r>
  <r>
    <s v="Connie and Carla "/>
    <n v="8054280"/>
    <n v="20000000"/>
    <x v="2180"/>
  </r>
  <r>
    <s v="Sweet Charity "/>
    <n v="25440971"/>
    <n v="20000000"/>
    <x v="4"/>
  </r>
  <r>
    <s v="Inherent Vice "/>
    <n v="8093318"/>
    <n v="20000000"/>
    <x v="2181"/>
  </r>
  <r>
    <s v="Doogal "/>
    <n v="7382993"/>
    <n v="20000000"/>
    <x v="2182"/>
  </r>
  <r>
    <s v="Battle of the Year "/>
    <n v="8888355"/>
    <n v="20000000"/>
    <x v="2183"/>
  </r>
  <r>
    <s v="Perception             "/>
    <n v="25440971"/>
    <n v="20000000"/>
    <x v="4"/>
  </r>
  <r>
    <s v="An American Carol "/>
    <n v="7001720"/>
    <n v="12000000"/>
    <x v="2184"/>
  </r>
  <r>
    <s v="Machete Kills "/>
    <n v="7268659"/>
    <n v="20000000"/>
    <x v="2185"/>
  </r>
  <r>
    <s v="Willard "/>
    <n v="6852144"/>
    <n v="22000000"/>
    <x v="2186"/>
  </r>
  <r>
    <s v="Strange Wilderness "/>
    <n v="6563357"/>
    <n v="20000000"/>
    <x v="2187"/>
  </r>
  <r>
    <s v="Topsy-Turvy "/>
    <n v="6201757"/>
    <n v="10000000"/>
    <x v="2188"/>
  </r>
  <r>
    <s v="Little Boy "/>
    <n v="6420319"/>
    <n v="20000000"/>
    <x v="2189"/>
  </r>
  <r>
    <s v="A Dangerous Method "/>
    <n v="5702083"/>
    <n v="15000000"/>
    <x v="2190"/>
  </r>
  <r>
    <s v="A Scanner Darkly "/>
    <n v="5480996"/>
    <n v="8700000"/>
    <x v="2191"/>
  </r>
  <r>
    <s v="Chasing Mavericks "/>
    <n v="6002756"/>
    <n v="20000000"/>
    <x v="2192"/>
  </r>
  <r>
    <s v="Alone in the Dark "/>
    <n v="5132655"/>
    <n v="20000000"/>
    <x v="2193"/>
  </r>
  <r>
    <s v="Bandslam "/>
    <n v="5205343"/>
    <n v="20000000"/>
    <x v="2194"/>
  </r>
  <r>
    <s v="Birth "/>
    <n v="5005883"/>
    <n v="20000000"/>
    <x v="2195"/>
  </r>
  <r>
    <s v="A Most Violent Year "/>
    <n v="5749134"/>
    <n v="20000000"/>
    <x v="2196"/>
  </r>
  <r>
    <s v="Passchendaele "/>
    <n v="25440971"/>
    <n v="20000000"/>
    <x v="4"/>
  </r>
  <r>
    <s v="Flash of Genius "/>
    <n v="4234040"/>
    <n v="20000000"/>
    <x v="2197"/>
  </r>
  <r>
    <s v="I'm Not There. "/>
    <n v="4001121"/>
    <n v="20000000"/>
    <x v="2198"/>
  </r>
  <r>
    <s v="The Cold Light of Day "/>
    <n v="3749061"/>
    <n v="20000000"/>
    <x v="2199"/>
  </r>
  <r>
    <s v="The Brothers Bloom "/>
    <n v="3519627"/>
    <n v="20000000"/>
    <x v="2200"/>
  </r>
  <r>
    <s v="Synecdoche, New York "/>
    <n v="3081925"/>
    <n v="21000000"/>
    <x v="2201"/>
  </r>
  <r>
    <s v="Princess Mononoke "/>
    <n v="2298191"/>
    <n v="2400000000"/>
    <x v="2202"/>
  </r>
  <r>
    <s v="Bon voyage "/>
    <n v="2353728"/>
    <n v="20000000"/>
    <x v="2203"/>
  </r>
  <r>
    <s v="Can't Stop the Music "/>
    <n v="2000000"/>
    <n v="20000000"/>
    <x v="2204"/>
  </r>
  <r>
    <s v="The Proposition "/>
    <n v="1900725"/>
    <n v="2000000"/>
    <x v="2205"/>
  </r>
  <r>
    <s v="Courage "/>
    <n v="2246000"/>
    <n v="20000000"/>
    <x v="2206"/>
  </r>
  <r>
    <s v="Marci X "/>
    <n v="1646664"/>
    <n v="20000000"/>
    <x v="2207"/>
  </r>
  <r>
    <s v="Equilibrium "/>
    <n v="1190018"/>
    <n v="20000000"/>
    <x v="2208"/>
  </r>
  <r>
    <s v="The Children of Huang Shi "/>
    <n v="1027749"/>
    <n v="40000000"/>
    <x v="2209"/>
  </r>
  <r>
    <s v="The Yards "/>
    <n v="882710"/>
    <n v="24000000"/>
    <x v="2210"/>
  </r>
  <r>
    <s v="The Oogieloves in the Big Balloon Adventure "/>
    <n v="1064277"/>
    <n v="20000000"/>
    <x v="2211"/>
  </r>
  <r>
    <s v="By the Sea "/>
    <n v="531009"/>
    <n v="10000000"/>
    <x v="2212"/>
  </r>
  <r>
    <s v="Steamboy "/>
    <n v="410388"/>
    <n v="2127519898"/>
    <x v="2213"/>
  </r>
  <r>
    <s v="The Game of Their Lives "/>
    <n v="375474"/>
    <n v="20000000"/>
    <x v="2214"/>
  </r>
  <r>
    <s v="All Good Things "/>
    <n v="578382"/>
    <n v="20000000"/>
    <x v="2215"/>
  </r>
  <r>
    <s v="Rapa Nui "/>
    <n v="305070"/>
    <n v="20000000"/>
    <x v="2216"/>
  </r>
  <r>
    <s v="CJ7 "/>
    <n v="206678"/>
    <n v="20000000"/>
    <x v="2217"/>
  </r>
  <r>
    <s v="Les couloirs du temps: Les visiteurs II "/>
    <n v="146072"/>
    <n v="140000000"/>
    <x v="2218"/>
  </r>
  <r>
    <s v="Dylan Dog: Dead of Night "/>
    <n v="1183354"/>
    <n v="20000000"/>
    <x v="2219"/>
  </r>
  <r>
    <s v="People I Know "/>
    <n v="121972"/>
    <n v="22000000"/>
    <x v="2220"/>
  </r>
  <r>
    <s v="The Doombolt Chase             "/>
    <n v="25440971"/>
    <n v="20000000"/>
    <x v="4"/>
  </r>
  <r>
    <s v="The Tempest "/>
    <n v="263365"/>
    <n v="20000000"/>
    <x v="2221"/>
  </r>
  <r>
    <s v="Regression "/>
    <n v="54734"/>
    <n v="20000000"/>
    <x v="2222"/>
  </r>
  <r>
    <s v="The Touch "/>
    <n v="25440971"/>
    <n v="13000"/>
    <x v="2223"/>
  </r>
  <r>
    <s v="Three Kingdoms: Resurrection of the Dragon "/>
    <n v="25440971"/>
    <n v="25000000"/>
    <x v="1282"/>
  </r>
  <r>
    <s v="Shattered "/>
    <n v="25440971"/>
    <n v="20000000"/>
    <x v="4"/>
  </r>
  <r>
    <s v="Zambezia "/>
    <n v="25440971"/>
    <n v="20000000"/>
    <x v="4"/>
  </r>
  <r>
    <s v="Ramanujan "/>
    <n v="25440971"/>
    <n v="20000000"/>
    <x v="4"/>
  </r>
  <r>
    <s v="Dwegons and Leprechauns "/>
    <n v="25440971"/>
    <n v="20000000"/>
    <x v="4"/>
  </r>
  <r>
    <s v="Hands of Stone "/>
    <n v="25440971"/>
    <n v="20000000"/>
    <x v="4"/>
  </r>
  <r>
    <s v="Survivor "/>
    <n v="25440971"/>
    <n v="20000000"/>
    <x v="4"/>
  </r>
  <r>
    <s v="The Frozen Ground "/>
    <n v="25440971"/>
    <n v="27220000"/>
    <x v="2224"/>
  </r>
  <r>
    <s v="The Painted Veil "/>
    <n v="8047690"/>
    <n v="19400000"/>
    <x v="2225"/>
  </r>
  <r>
    <s v="The Baader Meinhof Complex "/>
    <n v="476270"/>
    <n v="20000000"/>
    <x v="2226"/>
  </r>
  <r>
    <s v="Dances with Wolves "/>
    <n v="184208848"/>
    <n v="22000000"/>
    <x v="2227"/>
  </r>
  <r>
    <s v="Bad Teacher "/>
    <n v="100292856"/>
    <n v="20000000"/>
    <x v="2228"/>
  </r>
  <r>
    <s v="Sea of Love "/>
    <n v="58571513"/>
    <n v="19000000"/>
    <x v="2229"/>
  </r>
  <r>
    <s v="A Cinderella Story "/>
    <n v="51431160"/>
    <n v="20000000"/>
    <x v="2230"/>
  </r>
  <r>
    <s v="Scream "/>
    <n v="103001286"/>
    <n v="15000000"/>
    <x v="2231"/>
  </r>
  <r>
    <s v="Thir13en Ghosts "/>
    <n v="41867960"/>
    <n v="20000000"/>
    <x v="2232"/>
  </r>
  <r>
    <s v="The Shining "/>
    <n v="25440971"/>
    <n v="19000000"/>
    <x v="1412"/>
  </r>
  <r>
    <s v="Back to the Future "/>
    <n v="210609762"/>
    <n v="19000000"/>
    <x v="2233"/>
  </r>
  <r>
    <s v="House on Haunted Hill "/>
    <n v="40846082"/>
    <n v="19000000"/>
    <x v="2234"/>
  </r>
  <r>
    <s v="I Can Do Bad All by Myself "/>
    <n v="51697449"/>
    <n v="13000000"/>
    <x v="2235"/>
  </r>
  <r>
    <s v="Fight Valley "/>
    <n v="25440971"/>
    <n v="27000000"/>
    <x v="1431"/>
  </r>
  <r>
    <s v="The Switch "/>
    <n v="27758465"/>
    <n v="19000000"/>
    <x v="2236"/>
  </r>
  <r>
    <s v="Just Married "/>
    <n v="56127162"/>
    <n v="18000000"/>
    <x v="2237"/>
  </r>
  <r>
    <s v="The Devil's Double "/>
    <n v="1357042"/>
    <n v="15000000"/>
    <x v="2238"/>
  </r>
  <r>
    <s v="Gone, Baby, Gone             "/>
    <n v="25440971"/>
    <n v="20000000"/>
    <x v="4"/>
  </r>
  <r>
    <s v="Thomas and the Magic Railroad "/>
    <n v="15911333"/>
    <n v="19000000"/>
    <x v="2239"/>
  </r>
  <r>
    <s v="The Crazies "/>
    <n v="39103378"/>
    <n v="20000000"/>
    <x v="2240"/>
  </r>
  <r>
    <s v="Spirited Away "/>
    <n v="10049886"/>
    <n v="19000000"/>
    <x v="2241"/>
  </r>
  <r>
    <s v="Firestorm "/>
    <n v="25440971"/>
    <n v="20000000"/>
    <x v="4"/>
  </r>
  <r>
    <s v="The Bounty "/>
    <n v="8600000"/>
    <n v="25000000"/>
    <x v="2242"/>
  </r>
  <r>
    <s v="The Book Thief "/>
    <n v="21483154"/>
    <n v="19000000"/>
    <x v="2243"/>
  </r>
  <r>
    <s v="Sex Drive "/>
    <n v="8396942"/>
    <n v="19000000"/>
    <x v="2244"/>
  </r>
  <r>
    <s v="Leap Year "/>
    <n v="12561"/>
    <n v="19000000"/>
    <x v="2245"/>
  </r>
  <r>
    <s v="The Fall of the Roman Empire "/>
    <n v="25440971"/>
    <n v="19000000"/>
    <x v="1412"/>
  </r>
  <r>
    <s v="Take Me Home Tonight "/>
    <n v="6923891"/>
    <n v="23000000"/>
    <x v="2246"/>
  </r>
  <r>
    <s v="Won't Back Down "/>
    <n v="5308553"/>
    <n v="20000000"/>
    <x v="2247"/>
  </r>
  <r>
    <s v="The Nutcracker "/>
    <n v="2119994"/>
    <n v="19000000"/>
    <x v="2248"/>
  </r>
  <r>
    <s v="Kansas City "/>
    <n v="1292527"/>
    <n v="19000000"/>
    <x v="2249"/>
  </r>
  <r>
    <s v="Indignation "/>
    <n v="560512"/>
    <n v="20000000"/>
    <x v="2250"/>
  </r>
  <r>
    <s v="The Amityville Horror "/>
    <n v="64255243"/>
    <n v="19000000"/>
    <x v="2251"/>
  </r>
  <r>
    <s v="Adaptation. "/>
    <n v="22245861"/>
    <n v="19000000"/>
    <x v="2252"/>
  </r>
  <r>
    <s v="Land of the Dead "/>
    <n v="20433940"/>
    <n v="15000000"/>
    <x v="2253"/>
  </r>
  <r>
    <s v="Out of Inferno "/>
    <n v="25440971"/>
    <n v="20000000"/>
    <x v="4"/>
  </r>
  <r>
    <s v="Fear and Loathing in Las Vegas "/>
    <n v="10562387"/>
    <n v="18500000"/>
    <x v="2254"/>
  </r>
  <r>
    <s v="The Invention of Lying "/>
    <n v="18439082"/>
    <n v="18500000"/>
    <x v="2255"/>
  </r>
  <r>
    <s v="Neighbors "/>
    <n v="150056505"/>
    <n v="18000000"/>
    <x v="2256"/>
  </r>
  <r>
    <s v="The Mask "/>
    <n v="119938730"/>
    <n v="18000000"/>
    <x v="2257"/>
  </r>
  <r>
    <s v="Big "/>
    <n v="114968774"/>
    <n v="18000000"/>
    <x v="2258"/>
  </r>
  <r>
    <s v="Borat: Cultural Learnings of America for Make Benefit Glorious Nation of Kazakhstan "/>
    <n v="128505958"/>
    <n v="18000000"/>
    <x v="2259"/>
  </r>
  <r>
    <s v="Legally Blonde "/>
    <n v="95001351"/>
    <n v="18000000"/>
    <x v="2260"/>
  </r>
  <r>
    <s v="Star Trek III: The Search for Spock "/>
    <n v="76400000"/>
    <n v="17000000"/>
    <x v="2261"/>
  </r>
  <r>
    <s v="The Exorcism of Emily Rose "/>
    <n v="75072454"/>
    <n v="20000000"/>
    <x v="2262"/>
  </r>
  <r>
    <s v="Deuce Bigalow: Male Gigolo "/>
    <n v="65535067"/>
    <n v="17000000"/>
    <x v="2263"/>
  </r>
  <r>
    <s v="Left Behind "/>
    <n v="13998282"/>
    <n v="16000000"/>
    <x v="2264"/>
  </r>
  <r>
    <s v="The Family Stone "/>
    <n v="6061759"/>
    <n v="17000000"/>
    <x v="2265"/>
  </r>
  <r>
    <s v="Barbershop 2: Back in Business "/>
    <n v="64955956"/>
    <n v="18000000"/>
    <x v="2266"/>
  </r>
  <r>
    <s v="Bad Santa "/>
    <n v="60057639"/>
    <n v="18000000"/>
    <x v="2267"/>
  </r>
  <r>
    <s v="Austin Powers: International Man of Mystery "/>
    <n v="53868030"/>
    <n v="17000000"/>
    <x v="2268"/>
  </r>
  <r>
    <s v="My Big Fat Greek Wedding 2 "/>
    <n v="59573085"/>
    <n v="18000000"/>
    <x v="2269"/>
  </r>
  <r>
    <s v="Diary of a Wimpy Kid: Rodrick Rules "/>
    <n v="52691009"/>
    <n v="21000000"/>
    <x v="2270"/>
  </r>
  <r>
    <s v="Predator "/>
    <n v="59735548"/>
    <n v="15000000"/>
    <x v="2271"/>
  </r>
  <r>
    <s v="Amadeus "/>
    <n v="51600000"/>
    <n v="18000000"/>
    <x v="2272"/>
  </r>
  <r>
    <s v="Prom Night "/>
    <n v="43818159"/>
    <n v="20000000"/>
    <x v="2273"/>
  </r>
  <r>
    <s v="Mean Girls "/>
    <n v="86049418"/>
    <n v="17000000"/>
    <x v="2274"/>
  </r>
  <r>
    <s v="Under the Tuscan Sun "/>
    <n v="43601508"/>
    <n v="18000000"/>
    <x v="2275"/>
  </r>
  <r>
    <s v="Gosford Park "/>
    <n v="41300105"/>
    <n v="19800000"/>
    <x v="2276"/>
  </r>
  <r>
    <s v="The O.C.             "/>
    <n v="25440971"/>
    <n v="20000000"/>
    <x v="4"/>
  </r>
  <r>
    <s v="Peggy Sue Got Married "/>
    <n v="41382841"/>
    <n v="18000000"/>
    <x v="2277"/>
  </r>
  <r>
    <s v="Birdman or (The Unexpected Virtue of Ignorance) "/>
    <n v="42335698"/>
    <n v="18000000"/>
    <x v="2278"/>
  </r>
  <r>
    <s v="Blue Jasmine "/>
    <n v="33404871"/>
    <n v="18000000"/>
    <x v="2279"/>
  </r>
  <r>
    <s v="United 93 "/>
    <n v="31471430"/>
    <n v="15000000"/>
    <x v="2280"/>
  </r>
  <r>
    <s v="Honey "/>
    <n v="30222640"/>
    <n v="25000000"/>
    <x v="2281"/>
  </r>
  <r>
    <s v="Spy Hard "/>
    <n v="26906039"/>
    <n v="18000000"/>
    <x v="2282"/>
  </r>
  <r>
    <s v="The Fog "/>
    <n v="21378000"/>
    <n v="1000000"/>
    <x v="2283"/>
  </r>
  <r>
    <s v="Soul Surfer "/>
    <n v="43853424"/>
    <n v="18000000"/>
    <x v="2284"/>
  </r>
  <r>
    <s v="Catch-22 "/>
    <n v="25440971"/>
    <n v="18000000"/>
    <x v="2285"/>
  </r>
  <r>
    <s v="Observe and Report "/>
    <n v="23993605"/>
    <n v="18000000"/>
    <x v="2286"/>
  </r>
  <r>
    <s v="Conan the Destroyer "/>
    <n v="26400000"/>
    <n v="18000000"/>
    <x v="2287"/>
  </r>
  <r>
    <s v="Raging Bull "/>
    <n v="45250"/>
    <n v="18000000"/>
    <x v="2288"/>
  </r>
  <r>
    <s v="Love Happens "/>
    <n v="22927390"/>
    <n v="18000000"/>
    <x v="2289"/>
  </r>
  <r>
    <s v="Young Sherlock Holmes "/>
    <n v="4250320"/>
    <n v="18000000"/>
    <x v="2290"/>
  </r>
  <r>
    <s v="Fame "/>
    <n v="22452209"/>
    <n v="18000000"/>
    <x v="2291"/>
  </r>
  <r>
    <s v="127 Hours "/>
    <n v="18329466"/>
    <n v="18000000"/>
    <x v="2292"/>
  </r>
  <r>
    <s v="Small Time Crooks "/>
    <n v="17071230"/>
    <n v="18000000"/>
    <x v="2293"/>
  </r>
  <r>
    <s v="Center Stage "/>
    <n v="17174870"/>
    <n v="18000000"/>
    <x v="2294"/>
  </r>
  <r>
    <s v="Love the Coopers "/>
    <n v="26284475"/>
    <n v="17000000"/>
    <x v="2295"/>
  </r>
  <r>
    <s v="Catch That Kid "/>
    <n v="16702864"/>
    <n v="18000000"/>
    <x v="2296"/>
  </r>
  <r>
    <s v="Life as a House "/>
    <n v="15561627"/>
    <n v="18000000"/>
    <x v="2297"/>
  </r>
  <r>
    <s v="Steve Jobs "/>
    <n v="17750583"/>
    <n v="30000000"/>
    <x v="2298"/>
  </r>
  <r>
    <s v="I Love You, Beth Cooper "/>
    <n v="14793904"/>
    <n v="18000000"/>
    <x v="2299"/>
  </r>
  <r>
    <s v="Youth in Revolt "/>
    <n v="15281286"/>
    <n v="18000000"/>
    <x v="2300"/>
  </r>
  <r>
    <s v="The Legend of the Lone Ranger "/>
    <n v="8000000"/>
    <n v="18000000"/>
    <x v="2301"/>
  </r>
  <r>
    <s v="The Tailor of Panama "/>
    <n v="13491653"/>
    <n v="18000000"/>
    <x v="2302"/>
  </r>
  <r>
    <s v="Blow Out "/>
    <n v="25440971"/>
    <n v="18000000"/>
    <x v="2285"/>
  </r>
  <r>
    <s v="Getaway "/>
    <n v="10494494"/>
    <n v="18000000"/>
    <x v="2303"/>
  </r>
  <r>
    <s v="The Ice Storm "/>
    <n v="7837632"/>
    <n v="18000000"/>
    <x v="2304"/>
  </r>
  <r>
    <s v="And So It Goes "/>
    <n v="15155772"/>
    <n v="18000000"/>
    <x v="2305"/>
  </r>
  <r>
    <s v="Troop Beverly Hills "/>
    <n v="8508843"/>
    <n v="18000000"/>
    <x v="2306"/>
  </r>
  <r>
    <s v="Being Julia "/>
    <n v="7739049"/>
    <n v="18000000"/>
    <x v="2307"/>
  </r>
  <r>
    <s v="9½ Weeks "/>
    <n v="6734844"/>
    <n v="17000000"/>
    <x v="2308"/>
  </r>
  <r>
    <s v="Dragonslayer "/>
    <n v="6000000"/>
    <n v="18000000"/>
    <x v="2149"/>
  </r>
  <r>
    <s v="The Last Station "/>
    <n v="6615578"/>
    <n v="13000000"/>
    <x v="2309"/>
  </r>
  <r>
    <s v="Ed Wood "/>
    <n v="5887457"/>
    <n v="18000000"/>
    <x v="2310"/>
  </r>
  <r>
    <s v="Labor Day "/>
    <n v="13362308"/>
    <n v="18000000"/>
    <x v="2311"/>
  </r>
  <r>
    <s v="Mongol: The Rise of Genghis Khan "/>
    <n v="5701643"/>
    <n v="20000000"/>
    <x v="2312"/>
  </r>
  <r>
    <s v="RocknRolla "/>
    <n v="5694401"/>
    <n v="18000000"/>
    <x v="2313"/>
  </r>
  <r>
    <s v="Megaforce "/>
    <n v="5333658"/>
    <n v="20000000"/>
    <x v="2314"/>
  </r>
  <r>
    <s v="Hamlet "/>
    <n v="4414535"/>
    <n v="18000000"/>
    <x v="2315"/>
  </r>
  <r>
    <s v="Mao's Last Dancer "/>
    <n v="4806750"/>
    <n v="20000000"/>
    <x v="2316"/>
  </r>
  <r>
    <s v="Midnight Special "/>
    <n v="3707794"/>
    <n v="18000000"/>
    <x v="2317"/>
  </r>
  <r>
    <s v="Anything Else "/>
    <n v="3203044"/>
    <n v="18000000"/>
    <x v="2318"/>
  </r>
  <r>
    <s v="The Railway Man "/>
    <n v="4435083"/>
    <n v="18000000"/>
    <x v="2319"/>
  </r>
  <r>
    <s v="Unforgettable             "/>
    <n v="25440971"/>
    <n v="20000000"/>
    <x v="4"/>
  </r>
  <r>
    <s v="The White Ribbon "/>
    <n v="2222647"/>
    <n v="12000000"/>
    <x v="2320"/>
  </r>
  <r>
    <s v="Restoration "/>
    <n v="25440971"/>
    <n v="20000000"/>
    <x v="4"/>
  </r>
  <r>
    <s v="The Wraith "/>
    <n v="3500000"/>
    <n v="2700000"/>
    <x v="2321"/>
  </r>
  <r>
    <s v="The Salton Sea "/>
    <n v="676698"/>
    <n v="18000000"/>
    <x v="2322"/>
  </r>
  <r>
    <s v="Metallica Through the Never "/>
    <n v="3419967"/>
    <n v="20000000"/>
    <x v="2323"/>
  </r>
  <r>
    <s v="The Informers "/>
    <n v="25440971"/>
    <n v="18000000"/>
    <x v="2285"/>
  </r>
  <r>
    <s v="Carlos             "/>
    <n v="145118"/>
    <n v="20000000"/>
    <x v="2324"/>
  </r>
  <r>
    <s v="I Come with the Rain "/>
    <n v="25440971"/>
    <n v="18000000"/>
    <x v="2285"/>
  </r>
  <r>
    <s v="One Man's Hero "/>
    <n v="229311"/>
    <n v="11350000"/>
    <x v="2325"/>
  </r>
  <r>
    <s v="Day of the Dead "/>
    <n v="25440971"/>
    <n v="3500000"/>
    <x v="2326"/>
  </r>
  <r>
    <s v="I Am Wrath "/>
    <n v="25440971"/>
    <n v="18000000"/>
    <x v="2285"/>
  </r>
  <r>
    <s v="Renaissance "/>
    <n v="63260"/>
    <n v="14000000"/>
    <x v="2327"/>
  </r>
  <r>
    <s v="Red Sonja "/>
    <n v="25440971"/>
    <n v="17900000"/>
    <x v="2328"/>
  </r>
  <r>
    <s v="Red Lights "/>
    <n v="25440971"/>
    <n v="14000000"/>
    <x v="1023"/>
  </r>
  <r>
    <s v="Superbad "/>
    <n v="121463226"/>
    <n v="20000000"/>
    <x v="2329"/>
  </r>
  <r>
    <s v="Madea Goes to Jail "/>
    <n v="90485233"/>
    <n v="20000000"/>
    <x v="2330"/>
  </r>
  <r>
    <s v="Wolves "/>
    <n v="25440971"/>
    <n v="18000000"/>
    <x v="2285"/>
  </r>
  <r>
    <s v="Step Up 2: The Streets "/>
    <n v="58006147"/>
    <n v="23000000"/>
    <x v="2331"/>
  </r>
  <r>
    <s v="Hoodwinked! "/>
    <n v="51053787"/>
    <n v="17500000"/>
    <x v="2332"/>
  </r>
  <r>
    <s v="Hotel Rwanda "/>
    <n v="23472900"/>
    <n v="17500000"/>
    <x v="2333"/>
  </r>
  <r>
    <s v="Hitman "/>
    <n v="39687528"/>
    <n v="24000000"/>
    <x v="2334"/>
  </r>
  <r>
    <s v="Black Nativity "/>
    <n v="7017178"/>
    <n v="17500000"/>
    <x v="2335"/>
  </r>
  <r>
    <s v="The Prince "/>
    <n v="25440971"/>
    <n v="18000000"/>
    <x v="2285"/>
  </r>
  <r>
    <s v="City of Ghosts "/>
    <n v="325491"/>
    <n v="17500000"/>
    <x v="2336"/>
  </r>
  <r>
    <s v="The Others "/>
    <n v="96471845"/>
    <n v="17000000"/>
    <x v="2337"/>
  </r>
  <r>
    <s v="Aliens "/>
    <n v="85200000"/>
    <n v="18500000"/>
    <x v="2338"/>
  </r>
  <r>
    <s v="My Fair Lady "/>
    <n v="72000000"/>
    <n v="17000000"/>
    <x v="2339"/>
  </r>
  <r>
    <s v="I Know What You Did Last Summer "/>
    <n v="72219395"/>
    <n v="17000000"/>
    <x v="2340"/>
  </r>
  <r>
    <s v="Let's Be Cops "/>
    <n v="82389560"/>
    <n v="17000000"/>
    <x v="2341"/>
  </r>
  <r>
    <s v="Sideways "/>
    <n v="71502303"/>
    <n v="12000000"/>
    <x v="2342"/>
  </r>
  <r>
    <s v="Beerfest "/>
    <n v="19179969"/>
    <n v="17500000"/>
    <x v="2343"/>
  </r>
  <r>
    <s v="Halloween "/>
    <n v="47000000"/>
    <n v="300000"/>
    <x v="2344"/>
  </r>
  <r>
    <s v="Good Boy! "/>
    <n v="37566230"/>
    <n v="17000000"/>
    <x v="2345"/>
  </r>
  <r>
    <s v="The Best Man Holiday "/>
    <n v="70492685"/>
    <n v="17000000"/>
    <x v="2346"/>
  </r>
  <r>
    <s v="Smokin' Aces "/>
    <n v="35635046"/>
    <n v="17000000"/>
    <x v="2347"/>
  </r>
  <r>
    <s v="Saw 3D: The Final Chapter "/>
    <n v="45670855"/>
    <n v="20000000"/>
    <x v="2348"/>
  </r>
  <r>
    <s v="40 Days and 40 Nights "/>
    <n v="37939782"/>
    <n v="17000000"/>
    <x v="2349"/>
  </r>
  <r>
    <s v="A Night at the Roxbury "/>
    <n v="30324946"/>
    <n v="17000000"/>
    <x v="2350"/>
  </r>
  <r>
    <s v="Beastly "/>
    <n v="27854896"/>
    <n v="17000000"/>
    <x v="2351"/>
  </r>
  <r>
    <s v="The Hills Have Eyes "/>
    <n v="41777564"/>
    <n v="15000000"/>
    <x v="2352"/>
  </r>
  <r>
    <s v="Dickie Roberts: Former Child Star "/>
    <n v="22734486"/>
    <n v="17000000"/>
    <x v="2353"/>
  </r>
  <r>
    <s v="McFarland, USA "/>
    <n v="44469602"/>
    <n v="17000000"/>
    <x v="2354"/>
  </r>
  <r>
    <s v="Lottery Ticket "/>
    <n v="24708699"/>
    <n v="20000000"/>
    <x v="2355"/>
  </r>
  <r>
    <s v="ATL "/>
    <n v="21160089"/>
    <n v="20000000"/>
    <x v="2356"/>
  </r>
  <r>
    <s v="Pitch Perfect "/>
    <n v="64998368"/>
    <n v="17000000"/>
    <x v="2357"/>
  </r>
  <r>
    <s v="Summer Catch "/>
    <n v="19693891"/>
    <n v="34000000"/>
    <x v="2358"/>
  </r>
  <r>
    <s v="A Simple Plan "/>
    <n v="16311763"/>
    <n v="17000000"/>
    <x v="2359"/>
  </r>
  <r>
    <s v="They "/>
    <n v="12693621"/>
    <n v="17000000"/>
    <x v="2360"/>
  </r>
  <r>
    <s v="Larry the Cable Guy: Health Inspector "/>
    <n v="15655665"/>
    <n v="4000000"/>
    <x v="2361"/>
  </r>
  <r>
    <s v="The Adventures of Elmo in Grouchland "/>
    <n v="11634458"/>
    <n v="17000000"/>
    <x v="2362"/>
  </r>
  <r>
    <s v="Brooklyn's Finest "/>
    <n v="27154426"/>
    <n v="17000000"/>
    <x v="2363"/>
  </r>
  <r>
    <s v="55 Days at Peking "/>
    <n v="25440971"/>
    <n v="9000000"/>
    <x v="2364"/>
  </r>
  <r>
    <s v="Evil Dead "/>
    <n v="54239856"/>
    <n v="17000000"/>
    <x v="2365"/>
  </r>
  <r>
    <s v="My Life in Ruins "/>
    <n v="8662318"/>
    <n v="17000000"/>
    <x v="2366"/>
  </r>
  <r>
    <s v="American Dreamz "/>
    <n v="7156725"/>
    <n v="19000000"/>
    <x v="2367"/>
  </r>
  <r>
    <s v="Superman IV: The Quest for Peace "/>
    <n v="15681020"/>
    <n v="17000000"/>
    <x v="2368"/>
  </r>
  <r>
    <s v="How She Move "/>
    <n v="7070459"/>
    <n v="20000000"/>
    <x v="2369"/>
  </r>
  <r>
    <s v="Running Scared "/>
    <n v="6855137"/>
    <n v="17000000"/>
    <x v="2370"/>
  </r>
  <r>
    <s v="Bobby Jones: Stroke of Genius "/>
    <n v="2694071"/>
    <n v="20000000"/>
    <x v="2371"/>
  </r>
  <r>
    <s v="Shanghai Surprise "/>
    <n v="2315683"/>
    <n v="17000000"/>
    <x v="2372"/>
  </r>
  <r>
    <s v="The Illusionist "/>
    <n v="39825798"/>
    <n v="16000000"/>
    <x v="2373"/>
  </r>
  <r>
    <s v="Roar "/>
    <n v="2000000"/>
    <n v="17000000"/>
    <x v="2374"/>
  </r>
  <r>
    <s v="Veronica Guerin "/>
    <n v="1569918"/>
    <n v="17000000"/>
    <x v="2375"/>
  </r>
  <r>
    <s v="Escobar: Paradise Lost "/>
    <n v="106869"/>
    <n v="17000000"/>
    <x v="2376"/>
  </r>
  <r>
    <s v="Southland Tales "/>
    <n v="273420"/>
    <n v="17000000"/>
    <x v="2377"/>
  </r>
  <r>
    <s v="Dragon Hunters "/>
    <n v="25440971"/>
    <n v="11000000"/>
    <x v="1972"/>
  </r>
  <r>
    <s v="Damnation Alley "/>
    <n v="25440971"/>
    <n v="17000000"/>
    <x v="1889"/>
  </r>
  <r>
    <s v="The Apparition "/>
    <n v="4930798"/>
    <n v="17000000"/>
    <x v="2378"/>
  </r>
  <r>
    <s v="My Girl "/>
    <n v="59847242"/>
    <n v="16500000"/>
    <x v="2379"/>
  </r>
  <r>
    <s v="Fur: An Imaginary Portrait of Diane Arbus "/>
    <n v="220914"/>
    <n v="16800000"/>
    <x v="2380"/>
  </r>
  <r>
    <s v="Wall Street "/>
    <n v="43848100"/>
    <n v="15000000"/>
    <x v="2381"/>
  </r>
  <r>
    <s v="Sense and Sensibility "/>
    <n v="42700000"/>
    <n v="16500000"/>
    <x v="2382"/>
  </r>
  <r>
    <s v="Becoming Jane "/>
    <n v="18663911"/>
    <n v="16500000"/>
    <x v="2383"/>
  </r>
  <r>
    <s v="Sydney White "/>
    <n v="11702090"/>
    <n v="16500000"/>
    <x v="2384"/>
  </r>
  <r>
    <s v="House of Sand and Fog "/>
    <n v="13005485"/>
    <n v="15000000"/>
    <x v="2385"/>
  </r>
  <r>
    <s v="Dead Poets Society "/>
    <n v="95860116"/>
    <n v="16400000"/>
    <x v="2386"/>
  </r>
  <r>
    <s v="Dumb &amp; Dumber "/>
    <n v="127175354"/>
    <n v="16000000"/>
    <x v="2387"/>
  </r>
  <r>
    <s v="When Harry Met Sally... "/>
    <n v="92823600"/>
    <n v="16000000"/>
    <x v="2388"/>
  </r>
  <r>
    <s v="The Verdict "/>
    <n v="54000000"/>
    <n v="16000000"/>
    <x v="2389"/>
  </r>
  <r>
    <s v="Road Trip "/>
    <n v="68525609"/>
    <n v="15600000"/>
    <x v="2390"/>
  </r>
  <r>
    <s v="Varsity Blues "/>
    <n v="52885587"/>
    <n v="16000000"/>
    <x v="2391"/>
  </r>
  <r>
    <s v="The Artist "/>
    <n v="44667095"/>
    <n v="15000000"/>
    <x v="2392"/>
  </r>
  <r>
    <s v="The Unborn "/>
    <n v="42638165"/>
    <n v="16000000"/>
    <x v="2393"/>
  </r>
  <r>
    <s v="Moonrise Kingdom "/>
    <n v="45507053"/>
    <n v="16000000"/>
    <x v="2394"/>
  </r>
  <r>
    <s v="The Texas Chainsaw Massacre: The Beginning "/>
    <n v="39511038"/>
    <n v="16000000"/>
    <x v="2395"/>
  </r>
  <r>
    <s v="The Young Messiah "/>
    <n v="6462576"/>
    <n v="18500000"/>
    <x v="2396"/>
  </r>
  <r>
    <s v="The Master of Disguise "/>
    <n v="40363530"/>
    <n v="16000000"/>
    <x v="2397"/>
  </r>
  <r>
    <s v="Pan's Labyrinth "/>
    <n v="37623143"/>
    <n v="13500000"/>
    <x v="2398"/>
  </r>
  <r>
    <s v="The Messengers             "/>
    <n v="25440971"/>
    <n v="20000000"/>
    <x v="4"/>
  </r>
  <r>
    <s v="See Spot Run "/>
    <n v="33357476"/>
    <n v="35000000"/>
    <x v="2399"/>
  </r>
  <r>
    <s v="Baby Boy "/>
    <n v="28734552"/>
    <n v="16000000"/>
    <x v="2400"/>
  </r>
  <r>
    <s v="The Roommate "/>
    <n v="37300107"/>
    <n v="16000000"/>
    <x v="2401"/>
  </r>
  <r>
    <s v="Joe Dirt "/>
    <n v="27087695"/>
    <n v="17700000"/>
    <x v="2402"/>
  </r>
  <r>
    <s v="Double Impact "/>
    <n v="30102717"/>
    <n v="15000000"/>
    <x v="2403"/>
  </r>
  <r>
    <s v="Hot Fuzz "/>
    <n v="23618786"/>
    <n v="8000000"/>
    <x v="2404"/>
  </r>
  <r>
    <s v="The Women "/>
    <n v="26896744"/>
    <n v="16500000"/>
    <x v="2405"/>
  </r>
  <r>
    <s v="Vicky Cristina Barcelona "/>
    <n v="23213577"/>
    <n v="15500000"/>
    <x v="2406"/>
  </r>
  <r>
    <s v="Arn: The Knight Templar "/>
    <n v="25440971"/>
    <n v="25000000"/>
    <x v="1282"/>
  </r>
  <r>
    <s v="Boys and Girls "/>
    <n v="20627372"/>
    <n v="16000000"/>
    <x v="2407"/>
  </r>
  <r>
    <s v="White Oleander "/>
    <n v="16346122"/>
    <n v="16000000"/>
    <x v="2408"/>
  </r>
  <r>
    <s v="Jennifer's Body "/>
    <n v="16204793"/>
    <n v="16000000"/>
    <x v="2409"/>
  </r>
  <r>
    <s v="Drowning Mona "/>
    <n v="15427192"/>
    <n v="16000000"/>
    <x v="2410"/>
  </r>
  <r>
    <s v="Radio Days "/>
    <n v="14792779"/>
    <n v="16000000"/>
    <x v="2411"/>
  </r>
  <r>
    <s v="Remember Me "/>
    <n v="19057024"/>
    <n v="16000000"/>
    <x v="2412"/>
  </r>
  <r>
    <s v="How to Deal "/>
    <n v="14108518"/>
    <n v="16000000"/>
    <x v="2413"/>
  </r>
  <r>
    <s v="My Stepmother Is an Alien "/>
    <n v="13854000"/>
    <n v="20000000"/>
    <x v="2414"/>
  </r>
  <r>
    <s v="Philadelphia "/>
    <n v="77324422"/>
    <n v="26000000"/>
    <x v="2415"/>
  </r>
  <r>
    <s v="The Thirteenth Floor "/>
    <n v="15500000"/>
    <n v="16000000"/>
    <x v="2416"/>
  </r>
  <r>
    <s v="The Cookout "/>
    <n v="11540112"/>
    <n v="20000000"/>
    <x v="2417"/>
  </r>
  <r>
    <s v="Meteor "/>
    <n v="25440971"/>
    <n v="16000000"/>
    <x v="2418"/>
  </r>
  <r>
    <s v="Duets "/>
    <n v="4734235"/>
    <n v="15000000"/>
    <x v="2419"/>
  </r>
  <r>
    <s v="Hollywood Ending "/>
    <n v="4839383"/>
    <n v="16000000"/>
    <x v="2420"/>
  </r>
  <r>
    <s v="Detroit Rock City "/>
    <n v="4193025"/>
    <n v="15000000"/>
    <x v="2421"/>
  </r>
  <r>
    <s v="Highlander "/>
    <n v="5900000"/>
    <n v="16000000"/>
    <x v="2422"/>
  </r>
  <r>
    <s v="Things We Lost in the Fire "/>
    <n v="2849142"/>
    <n v="16000000"/>
    <x v="2423"/>
  </r>
  <r>
    <s v="Steel "/>
    <n v="1686429"/>
    <n v="16000000"/>
    <x v="2424"/>
  </r>
  <r>
    <s v="The Immigrant "/>
    <n v="1984743"/>
    <n v="16000000"/>
    <x v="2425"/>
  </r>
  <r>
    <s v="The White Countess "/>
    <n v="1666262"/>
    <n v="16000000"/>
    <x v="2426"/>
  </r>
  <r>
    <s v="Trance "/>
    <n v="2319187"/>
    <n v="20000000"/>
    <x v="2427"/>
  </r>
  <r>
    <s v="Soul Plane "/>
    <n v="13922211"/>
    <n v="16000000"/>
    <x v="2428"/>
  </r>
  <r>
    <s v="Welcome to the Sticks "/>
    <n v="25440971"/>
    <n v="11000000"/>
    <x v="1972"/>
  </r>
  <r>
    <s v="Good "/>
    <n v="23091"/>
    <n v="15000000"/>
    <x v="2429"/>
  </r>
  <r>
    <s v="Enter the Void "/>
    <n v="336467"/>
    <n v="13000000"/>
    <x v="2430"/>
  </r>
  <r>
    <s v="Vamps "/>
    <n v="2964"/>
    <n v="16000000"/>
    <x v="2431"/>
  </r>
  <r>
    <s v="Hachi: A Dog's Tale "/>
    <n v="25440971"/>
    <n v="16000000"/>
    <x v="2418"/>
  </r>
  <r>
    <s v="Zulu "/>
    <n v="25440971"/>
    <n v="16000000"/>
    <x v="2418"/>
  </r>
  <r>
    <s v="The Homesman "/>
    <n v="2428883"/>
    <n v="16000000"/>
    <x v="2432"/>
  </r>
  <r>
    <s v="Juwanna Mann "/>
    <n v="13571817"/>
    <n v="15600000"/>
    <x v="2433"/>
  </r>
  <r>
    <s v="Lilyhammer             "/>
    <n v="25440971"/>
    <n v="34000000"/>
    <x v="2434"/>
  </r>
  <r>
    <s v="Ararat "/>
    <n v="1554566"/>
    <n v="20000000"/>
    <x v="2435"/>
  </r>
  <r>
    <s v="Madison "/>
    <n v="508867"/>
    <n v="20000000"/>
    <x v="2436"/>
  </r>
  <r>
    <s v="Slow Burn "/>
    <n v="1181197"/>
    <n v="15500000"/>
    <x v="2437"/>
  </r>
  <r>
    <s v="Wasabi "/>
    <n v="81525"/>
    <n v="15300000"/>
    <x v="2438"/>
  </r>
  <r>
    <s v="Slither "/>
    <n v="7774730"/>
    <n v="15500000"/>
    <x v="2439"/>
  </r>
  <r>
    <s v="Beverly Hills Cop "/>
    <n v="234760500"/>
    <n v="14000000"/>
    <x v="2440"/>
  </r>
  <r>
    <s v="Home Alone "/>
    <n v="285761243"/>
    <n v="18000000"/>
    <x v="2441"/>
  </r>
  <r>
    <s v="3 Men and a Baby "/>
    <n v="167780960"/>
    <n v="11000000"/>
    <x v="2442"/>
  </r>
  <r>
    <s v="Tootsie "/>
    <n v="177200000"/>
    <n v="22000000"/>
    <x v="2443"/>
  </r>
  <r>
    <s v="Top Gun "/>
    <n v="176781728"/>
    <n v="15000000"/>
    <x v="2444"/>
  </r>
  <r>
    <s v="Crouching Tiger, Hidden Dragon "/>
    <n v="128067808"/>
    <n v="15000000"/>
    <x v="2445"/>
  </r>
  <r>
    <s v="American Beauty "/>
    <n v="130058047"/>
    <n v="15000000"/>
    <x v="2446"/>
  </r>
  <r>
    <s v="The King's Speech "/>
    <n v="138795342"/>
    <n v="15000000"/>
    <x v="2447"/>
  </r>
  <r>
    <s v="Twins "/>
    <n v="111936400"/>
    <n v="15000000"/>
    <x v="2448"/>
  </r>
  <r>
    <s v="Scream: The TV Series             "/>
    <n v="25440971"/>
    <n v="20000000"/>
    <x v="4"/>
  </r>
  <r>
    <s v="The Yellow Handkerchief "/>
    <n v="317040"/>
    <n v="15500000"/>
    <x v="2449"/>
  </r>
  <r>
    <s v="The Color Purple "/>
    <n v="94175854"/>
    <n v="15000000"/>
    <x v="2450"/>
  </r>
  <r>
    <s v="Tidal Wave "/>
    <n v="25440971"/>
    <n v="20000000"/>
    <x v="4"/>
  </r>
  <r>
    <s v="Ben-Hur "/>
    <n v="25440971"/>
    <n v="100000000"/>
    <x v="2451"/>
  </r>
  <r>
    <s v="The Imitation Game "/>
    <n v="91121452"/>
    <n v="14000000"/>
    <x v="2452"/>
  </r>
  <r>
    <s v="Private Benjamin "/>
    <n v="69800000"/>
    <n v="10000000"/>
    <x v="2453"/>
  </r>
  <r>
    <s v="Coal Miner's Daughter "/>
    <n v="79900000"/>
    <n v="20000000"/>
    <x v="2454"/>
  </r>
  <r>
    <s v="Diary of a Wimpy Kid "/>
    <n v="64001297"/>
    <n v="15000000"/>
    <x v="2455"/>
  </r>
  <r>
    <s v="Mama "/>
    <n v="71588220"/>
    <n v="20000000"/>
    <x v="2456"/>
  </r>
  <r>
    <s v="National Lampoon's Vacation "/>
    <n v="61400000"/>
    <n v="15000000"/>
    <x v="2457"/>
  </r>
  <r>
    <s v="Bad Grandpa "/>
    <n v="101978840"/>
    <n v="15000000"/>
    <x v="2458"/>
  </r>
  <r>
    <s v="The Queen "/>
    <n v="56437947"/>
    <n v="9800000"/>
    <x v="2459"/>
  </r>
  <r>
    <s v="Beetlejuice "/>
    <n v="73326666"/>
    <n v="15000000"/>
    <x v="2460"/>
  </r>
  <r>
    <s v="Why Did I Get Married? "/>
    <n v="55184721"/>
    <n v="15000000"/>
    <x v="2461"/>
  </r>
  <r>
    <s v="Little Women "/>
    <n v="50003300"/>
    <n v="15000000"/>
    <x v="2462"/>
  </r>
  <r>
    <s v="The Woman in Black "/>
    <n v="54322273"/>
    <n v="17000000"/>
    <x v="2463"/>
  </r>
  <r>
    <s v="When a Stranger Calls "/>
    <n v="47860214"/>
    <n v="15000000"/>
    <x v="2464"/>
  </r>
  <r>
    <s v="Big Fat Liar "/>
    <n v="47811275"/>
    <n v="15000000"/>
    <x v="2465"/>
  </r>
  <r>
    <s v="The Deer Hunter "/>
    <n v="25440971"/>
    <n v="15000000"/>
    <x v="2466"/>
  </r>
  <r>
    <s v="Wag the Dog "/>
    <n v="43022524"/>
    <n v="15000000"/>
    <x v="2467"/>
  </r>
  <r>
    <s v="The Lizzie McGuire Movie "/>
    <n v="42672630"/>
    <n v="17000000"/>
    <x v="2468"/>
  </r>
  <r>
    <s v="Snitch "/>
    <n v="42919096"/>
    <n v="15000000"/>
    <x v="2469"/>
  </r>
  <r>
    <s v="Krampus "/>
    <n v="42592530"/>
    <n v="15000000"/>
    <x v="2470"/>
  </r>
  <r>
    <s v="The Faculty "/>
    <n v="40064955"/>
    <n v="15000000"/>
    <x v="2471"/>
  </r>
  <r>
    <s v="What's Love Got to Do with It "/>
    <n v="39100956"/>
    <n v="20000000"/>
    <x v="2472"/>
  </r>
  <r>
    <s v="Cop Land "/>
    <n v="44886089"/>
    <n v="10000000"/>
    <x v="2473"/>
  </r>
  <r>
    <s v="Not Another Teen Movie "/>
    <n v="37882551"/>
    <n v="16000000"/>
    <x v="2474"/>
  </r>
  <r>
    <s v="End of Watch "/>
    <n v="40983001"/>
    <n v="7000000"/>
    <x v="2475"/>
  </r>
  <r>
    <s v="The Skulls "/>
    <n v="35007180"/>
    <n v="15000000"/>
    <x v="2476"/>
  </r>
  <r>
    <s v="The Theory of Everything "/>
    <n v="35887263"/>
    <n v="15000000"/>
    <x v="2477"/>
  </r>
  <r>
    <s v="Malibu's Most Wanted "/>
    <n v="34308901"/>
    <n v="16000000"/>
    <x v="2478"/>
  </r>
  <r>
    <s v="Where the Heart Is "/>
    <n v="33771174"/>
    <n v="15000000"/>
    <x v="2479"/>
  </r>
  <r>
    <s v="Lawrence of Arabia "/>
    <n v="6000000"/>
    <n v="15000000"/>
    <x v="2480"/>
  </r>
  <r>
    <s v="Halloween II "/>
    <n v="33386128"/>
    <n v="15000000"/>
    <x v="2481"/>
  </r>
  <r>
    <s v="Wild "/>
    <n v="37877959"/>
    <n v="15000000"/>
    <x v="2482"/>
  </r>
  <r>
    <s v="The Last House on the Left "/>
    <n v="32721635"/>
    <n v="15000000"/>
    <x v="2483"/>
  </r>
  <r>
    <s v="The Wedding Date "/>
    <n v="31585300"/>
    <n v="15000000"/>
    <x v="2484"/>
  </r>
  <r>
    <s v="Halloween: Resurrection "/>
    <n v="30259652"/>
    <n v="15000000"/>
    <x v="2485"/>
  </r>
  <r>
    <s v="The Princess Bride "/>
    <n v="30857814"/>
    <n v="16000000"/>
    <x v="2486"/>
  </r>
  <r>
    <s v="The Great Debaters "/>
    <n v="30226144"/>
    <n v="15000000"/>
    <x v="2487"/>
  </r>
  <r>
    <s v="Drive "/>
    <n v="35054909"/>
    <n v="15000000"/>
    <x v="2488"/>
  </r>
  <r>
    <s v="Confessions of a Teenage Drama Queen "/>
    <n v="29302097"/>
    <n v="15000000"/>
    <x v="2489"/>
  </r>
  <r>
    <s v="The Object of My Affection "/>
    <n v="29106737"/>
    <n v="15000000"/>
    <x v="2490"/>
  </r>
  <r>
    <s v="28 Weeks Later "/>
    <n v="28637507"/>
    <n v="15000000"/>
    <x v="2491"/>
  </r>
  <r>
    <s v="When the Game Stands Tall "/>
    <n v="30127963"/>
    <n v="15000000"/>
    <x v="2492"/>
  </r>
  <r>
    <s v="Because of Winn-Dixie "/>
    <n v="32645546"/>
    <n v="14000000"/>
    <x v="2493"/>
  </r>
  <r>
    <s v="Love &amp; Basketball "/>
    <n v="27441122"/>
    <n v="15000000"/>
    <x v="2494"/>
  </r>
  <r>
    <s v="Grosse Pointe Blank "/>
    <n v="28014536"/>
    <n v="15000000"/>
    <x v="2495"/>
  </r>
  <r>
    <s v="All About Steve "/>
    <n v="33860010"/>
    <n v="15000000"/>
    <x v="2496"/>
  </r>
  <r>
    <s v="Book of Shadows: Blair Witch 2 "/>
    <n v="26421314"/>
    <n v="15000000"/>
    <x v="2497"/>
  </r>
  <r>
    <s v="The Craft "/>
    <n v="24881000"/>
    <n v="15000000"/>
    <x v="2498"/>
  </r>
  <r>
    <s v="Match Point "/>
    <n v="23089926"/>
    <n v="15000000"/>
    <x v="2499"/>
  </r>
  <r>
    <s v="Ramona and Beezus "/>
    <n v="26161406"/>
    <n v="15000000"/>
    <x v="2500"/>
  </r>
  <r>
    <s v="The Remains of the Day "/>
    <n v="22954968"/>
    <n v="11500000"/>
    <x v="2501"/>
  </r>
  <r>
    <s v="Boogie Nights "/>
    <n v="26384919"/>
    <n v="15000000"/>
    <x v="2502"/>
  </r>
  <r>
    <s v="Nowhere to Run "/>
    <n v="22189039"/>
    <n v="15000000"/>
    <x v="2503"/>
  </r>
  <r>
    <s v="Flicka "/>
    <n v="20998709"/>
    <n v="15000000"/>
    <x v="2504"/>
  </r>
  <r>
    <s v="The Hills Have Eyes II "/>
    <n v="20801344"/>
    <n v="15000000"/>
    <x v="2505"/>
  </r>
  <r>
    <s v="Urban Legends: Final Cut "/>
    <n v="21468807"/>
    <n v="14000000"/>
    <x v="2506"/>
  </r>
  <r>
    <s v="Tuck Everlasting "/>
    <n v="19158074"/>
    <n v="15000000"/>
    <x v="2507"/>
  </r>
  <r>
    <s v="The Marine "/>
    <n v="18843314"/>
    <n v="20000000"/>
    <x v="2508"/>
  </r>
  <r>
    <s v="Keanu "/>
    <n v="20566327"/>
    <n v="15000000"/>
    <x v="2509"/>
  </r>
  <r>
    <s v="Country Strong "/>
    <n v="20218921"/>
    <n v="15000000"/>
    <x v="2510"/>
  </r>
  <r>
    <s v="Disturbing Behavior "/>
    <n v="17411331"/>
    <n v="15000000"/>
    <x v="2511"/>
  </r>
  <r>
    <s v="The Place Beyond the Pines "/>
    <n v="21383298"/>
    <n v="15000000"/>
    <x v="2512"/>
  </r>
  <r>
    <s v="The November Man "/>
    <n v="24984868"/>
    <n v="15000000"/>
    <x v="2513"/>
  </r>
  <r>
    <s v="Eye of the Beholder "/>
    <n v="16459004"/>
    <n v="15000000"/>
    <x v="2514"/>
  </r>
  <r>
    <s v="The Hurt Locker "/>
    <n v="15700000"/>
    <n v="15000000"/>
    <x v="2515"/>
  </r>
  <r>
    <s v="Firestarter "/>
    <n v="15100000"/>
    <n v="15000000"/>
    <x v="2516"/>
  </r>
  <r>
    <s v="Killing Them Softly "/>
    <n v="14938570"/>
    <n v="15000000"/>
    <x v="2517"/>
  </r>
  <r>
    <s v="A Most Wanted Man "/>
    <n v="17237244"/>
    <n v="15000000"/>
    <x v="2518"/>
  </r>
  <r>
    <s v="Freddy Got Fingered "/>
    <n v="14249005"/>
    <n v="15000000"/>
    <x v="2519"/>
  </r>
  <r>
    <s v="The Pirates Who Don't Do Anything: A VeggieTales Movie "/>
    <n v="12701880"/>
    <n v="15000000"/>
    <x v="2520"/>
  </r>
  <r>
    <s v="U2 3D "/>
    <n v="10353690"/>
    <n v="20000000"/>
    <x v="2521"/>
  </r>
  <r>
    <s v="Highlander: Endgame "/>
    <n v="12801190"/>
    <n v="15000000"/>
    <x v="2522"/>
  </r>
  <r>
    <s v="Idlewild "/>
    <n v="12549485"/>
    <n v="15000000"/>
    <x v="2523"/>
  </r>
  <r>
    <s v="One Day "/>
    <n v="13766014"/>
    <n v="15000000"/>
    <x v="2524"/>
  </r>
  <r>
    <s v="Whip It "/>
    <n v="13034417"/>
    <n v="15000000"/>
    <x v="2525"/>
  </r>
  <r>
    <s v="Knockaround Guys "/>
    <n v="11632420"/>
    <n v="20000000"/>
    <x v="2526"/>
  </r>
  <r>
    <s v="Confidence "/>
    <n v="12212417"/>
    <n v="15000000"/>
    <x v="2527"/>
  </r>
  <r>
    <s v="The Muse "/>
    <n v="11614236"/>
    <n v="15000000"/>
    <x v="2528"/>
  </r>
  <r>
    <s v="De-Lovely "/>
    <n v="13337299"/>
    <n v="20000000"/>
    <x v="2529"/>
  </r>
  <r>
    <s v="New York Stories "/>
    <n v="10763469"/>
    <n v="15000000"/>
    <x v="2530"/>
  </r>
  <r>
    <s v="Barney's Great Adventure "/>
    <n v="11144518"/>
    <n v="15000000"/>
    <x v="2531"/>
  </r>
  <r>
    <s v="The Man with the Iron Fists "/>
    <n v="15608545"/>
    <n v="15000000"/>
    <x v="2532"/>
  </r>
  <r>
    <s v="Home Fries "/>
    <n v="10443316"/>
    <n v="15000000"/>
    <x v="2533"/>
  </r>
  <r>
    <s v="Here on Earth "/>
    <n v="10494147"/>
    <n v="15000000"/>
    <x v="2534"/>
  </r>
  <r>
    <s v="Brazil "/>
    <n v="9929000"/>
    <n v="15000000"/>
    <x v="2535"/>
  </r>
  <r>
    <s v="Raise Your Voice "/>
    <n v="10411980"/>
    <n v="15000000"/>
    <x v="2536"/>
  </r>
  <r>
    <s v="The Dead Zone             "/>
    <n v="25440971"/>
    <n v="20000000"/>
    <x v="4"/>
  </r>
  <r>
    <s v="The Big Lebowski "/>
    <n v="17439163"/>
    <n v="15000000"/>
    <x v="2537"/>
  </r>
  <r>
    <s v="Black Snake Moan "/>
    <n v="9396487"/>
    <n v="15000000"/>
    <x v="2538"/>
  </r>
  <r>
    <s v="Dark Blue "/>
    <n v="9059588"/>
    <n v="15000000"/>
    <x v="2539"/>
  </r>
  <r>
    <s v="A Mighty Heart "/>
    <n v="9172810"/>
    <n v="16000000"/>
    <x v="2540"/>
  </r>
  <r>
    <s v="Whatever It Takes "/>
    <n v="8735529"/>
    <n v="15000000"/>
    <x v="2541"/>
  </r>
  <r>
    <s v="Boat Trip "/>
    <n v="8586376"/>
    <n v="20000000"/>
    <x v="2542"/>
  </r>
  <r>
    <s v="The Importance of Being Earnest "/>
    <n v="8378141"/>
    <n v="15000000"/>
    <x v="2543"/>
  </r>
  <r>
    <s v="The Love Letter "/>
    <n v="25440971"/>
    <n v="20000000"/>
    <x v="4"/>
  </r>
  <r>
    <s v="Hoot "/>
    <n v="8080116"/>
    <n v="15000000"/>
    <x v="2544"/>
  </r>
  <r>
    <s v="In Bruges "/>
    <n v="7757130"/>
    <n v="15000000"/>
    <x v="2545"/>
  </r>
  <r>
    <s v="Peeples "/>
    <n v="9123834"/>
    <n v="15000000"/>
    <x v="2546"/>
  </r>
  <r>
    <s v="The Rocker "/>
    <n v="6409206"/>
    <n v="15000000"/>
    <x v="2547"/>
  </r>
  <r>
    <s v="Post Grad "/>
    <n v="6373693"/>
    <n v="15000000"/>
    <x v="2548"/>
  </r>
  <r>
    <s v="Promised Land "/>
    <n v="7556708"/>
    <n v="15000000"/>
    <x v="2549"/>
  </r>
  <r>
    <s v="Whatever Works "/>
    <n v="5306447"/>
    <n v="15000000"/>
    <x v="2550"/>
  </r>
  <r>
    <s v="The In Crowd "/>
    <n v="5217498"/>
    <n v="15000000"/>
    <x v="2551"/>
  </r>
  <r>
    <s v="Three Burials "/>
    <n v="5023275"/>
    <n v="15000000"/>
    <x v="2552"/>
  </r>
  <r>
    <s v="Jakob the Liar "/>
    <n v="4956401"/>
    <n v="15000000"/>
    <x v="2553"/>
  </r>
  <r>
    <s v="Kiss Kiss Bang Bang "/>
    <n v="4235837"/>
    <n v="15000000"/>
    <x v="2554"/>
  </r>
  <r>
    <s v="Idle Hands "/>
    <n v="4002955"/>
    <n v="20000000"/>
    <x v="2555"/>
  </r>
  <r>
    <s v="Mulholland Drive "/>
    <n v="7219578"/>
    <n v="15000000"/>
    <x v="2556"/>
  </r>
  <r>
    <s v="Blood and Chocolate "/>
    <n v="3525161"/>
    <n v="20000000"/>
    <x v="2557"/>
  </r>
  <r>
    <s v="You Will Meet a Tall Dark Stranger "/>
    <n v="3247816"/>
    <n v="22000000"/>
    <x v="2558"/>
  </r>
  <r>
    <s v="Never Let Me Go "/>
    <n v="2412045"/>
    <n v="15000000"/>
    <x v="2559"/>
  </r>
  <r>
    <s v="The Company             "/>
    <n v="25440971"/>
    <n v="20000000"/>
    <x v="4"/>
  </r>
  <r>
    <s v="Transsiberian "/>
    <n v="2203641"/>
    <n v="15000000"/>
    <x v="2560"/>
  </r>
  <r>
    <s v="The Clan of the Cave Bear "/>
    <n v="1953732"/>
    <n v="15000000"/>
    <x v="2561"/>
  </r>
  <r>
    <s v="Crazy in Alabama "/>
    <n v="1954202"/>
    <n v="15000000"/>
    <x v="2562"/>
  </r>
  <r>
    <s v="Funny Games "/>
    <n v="1294640"/>
    <n v="15000000"/>
    <x v="2563"/>
  </r>
  <r>
    <s v="Listening "/>
    <n v="25440971"/>
    <n v="20000000"/>
    <x v="4"/>
  </r>
  <r>
    <s v="Felicia's Journey "/>
    <n v="819852"/>
    <n v="20000000"/>
    <x v="2564"/>
  </r>
  <r>
    <s v="Metropolis "/>
    <n v="26435"/>
    <n v="6000000"/>
    <x v="2565"/>
  </r>
  <r>
    <s v="District B13 "/>
    <n v="1197786"/>
    <n v="12000000"/>
    <x v="2566"/>
  </r>
  <r>
    <s v="Things to Do in Denver When You're Dead "/>
    <n v="529766"/>
    <n v="7000000"/>
    <x v="2567"/>
  </r>
  <r>
    <s v="The Assassin "/>
    <n v="613556"/>
    <n v="15000000"/>
    <x v="2568"/>
  </r>
  <r>
    <s v="Buffalo Soldiers "/>
    <n v="353743"/>
    <n v="15000000"/>
    <x v="2569"/>
  </r>
  <r>
    <s v="The Return "/>
    <n v="502028"/>
    <n v="20000000"/>
    <x v="2570"/>
  </r>
  <r>
    <s v="Ong-bak 2 "/>
    <n v="102055"/>
    <n v="300000000"/>
    <x v="2571"/>
  </r>
  <r>
    <s v="Centurion "/>
    <n v="122288"/>
    <n v="20000000"/>
    <x v="2572"/>
  </r>
  <r>
    <s v="Silent Trigger "/>
    <n v="25440971"/>
    <n v="9000000"/>
    <x v="2364"/>
  </r>
  <r>
    <s v="The Midnight Meat Train "/>
    <n v="73548"/>
    <n v="15000000"/>
    <x v="2573"/>
  </r>
  <r>
    <s v="Winnie Mandela "/>
    <n v="25440971"/>
    <n v="15000000"/>
    <x v="2466"/>
  </r>
  <r>
    <s v="The Son of No One "/>
    <n v="28870"/>
    <n v="15000000"/>
    <x v="2574"/>
  </r>
  <r>
    <s v="All the Queen's Men "/>
    <n v="22723"/>
    <n v="25000000"/>
    <x v="2575"/>
  </r>
  <r>
    <s v="The Good Night "/>
    <n v="20380"/>
    <n v="15000000"/>
    <x v="2576"/>
  </r>
  <r>
    <s v="Bathory: Countess of Blood "/>
    <n v="25440971"/>
    <n v="20000000"/>
    <x v="4"/>
  </r>
  <r>
    <s v="Khumba "/>
    <n v="25440971"/>
    <n v="20000000"/>
    <x v="4"/>
  </r>
  <r>
    <s v="Automata "/>
    <n v="25440971"/>
    <n v="7000000"/>
    <x v="2577"/>
  </r>
  <r>
    <s v="Dungeons &amp; Dragons: Wrath of the Dragon God "/>
    <n v="25440971"/>
    <n v="15000000"/>
    <x v="2466"/>
  </r>
  <r>
    <s v="Chiamatemi Francesco - Il Papa della gente "/>
    <n v="25440971"/>
    <n v="15000000"/>
    <x v="2466"/>
  </r>
  <r>
    <s v="Shinjuku Incident "/>
    <n v="25440971"/>
    <n v="15000000"/>
    <x v="2466"/>
  </r>
  <r>
    <s v="Pandaemonium "/>
    <n v="25440971"/>
    <n v="15000000"/>
    <x v="2466"/>
  </r>
  <r>
    <s v="Groundhog Day "/>
    <n v="70906973"/>
    <n v="14600000"/>
    <x v="2578"/>
  </r>
  <r>
    <s v="Magic Mike XXL "/>
    <n v="66009973"/>
    <n v="14800000"/>
    <x v="2579"/>
  </r>
  <r>
    <s v="Romeo + Juliet "/>
    <n v="46338728"/>
    <n v="14500000"/>
    <x v="2580"/>
  </r>
  <r>
    <s v="Sarah's Key "/>
    <n v="7691700"/>
    <n v="10000000"/>
    <x v="2581"/>
  </r>
  <r>
    <s v="Freedom "/>
    <n v="25440971"/>
    <n v="14500000"/>
    <x v="2582"/>
  </r>
  <r>
    <s v="Unforgiven "/>
    <n v="101157447"/>
    <n v="14400000"/>
    <x v="2583"/>
  </r>
  <r>
    <s v="Manderlay "/>
    <n v="74205"/>
    <n v="14200000"/>
    <x v="2584"/>
  </r>
  <r>
    <s v="Slumdog Millionaire "/>
    <n v="141319195"/>
    <n v="15000000"/>
    <x v="2585"/>
  </r>
  <r>
    <s v="Fatal Attraction "/>
    <n v="156645693"/>
    <n v="14000000"/>
    <x v="2586"/>
  </r>
  <r>
    <s v="Pretty Woman "/>
    <n v="178406268"/>
    <n v="14000000"/>
    <x v="2587"/>
  </r>
  <r>
    <s v="Towering Inferno             "/>
    <n v="25440971"/>
    <n v="20000000"/>
    <x v="4"/>
  </r>
  <r>
    <s v="Crocodile Dundee II "/>
    <n v="109306210"/>
    <n v="15800000"/>
    <x v="2588"/>
  </r>
  <r>
    <s v="Broken Horses "/>
    <n v="25440971"/>
    <n v="15000000"/>
    <x v="2466"/>
  </r>
  <r>
    <s v="Born on the Fourth of July "/>
    <n v="70001698"/>
    <n v="14000000"/>
    <x v="2589"/>
  </r>
  <r>
    <s v="Cool Runnings "/>
    <n v="68856263"/>
    <n v="15000000"/>
    <x v="2590"/>
  </r>
  <r>
    <s v="My Bloody Valentine "/>
    <n v="51527787"/>
    <n v="15000000"/>
    <x v="2591"/>
  </r>
  <r>
    <s v="Stomp the Yard "/>
    <n v="61356221"/>
    <n v="14000000"/>
    <x v="2592"/>
  </r>
  <r>
    <s v="The Spy Who Loved Me "/>
    <n v="46800000"/>
    <n v="14000000"/>
    <x v="2593"/>
  </r>
  <r>
    <s v="Ghost Hunters             "/>
    <n v="25440971"/>
    <n v="20000000"/>
    <x v="4"/>
  </r>
  <r>
    <s v="Urban Legend "/>
    <n v="38048637"/>
    <n v="14000000"/>
    <x v="2594"/>
  </r>
  <r>
    <s v="Good Deeds "/>
    <n v="35010192"/>
    <n v="20000000"/>
    <x v="2595"/>
  </r>
  <r>
    <s v="White Fang "/>
    <n v="34793160"/>
    <n v="14000000"/>
    <x v="2596"/>
  </r>
  <r>
    <s v="Superstar "/>
    <n v="30628981"/>
    <n v="14000000"/>
    <x v="2597"/>
  </r>
  <r>
    <s v="The Iron Lady "/>
    <n v="29959436"/>
    <n v="13000000"/>
    <x v="2598"/>
  </r>
  <r>
    <s v="Jonah: A VeggieTales Movie "/>
    <n v="25571351"/>
    <n v="14000000"/>
    <x v="2599"/>
  </r>
  <r>
    <s v="Poetic Justice "/>
    <n v="27515786"/>
    <n v="14000000"/>
    <x v="2600"/>
  </r>
  <r>
    <s v="All About the Benjamins "/>
    <n v="25482931"/>
    <n v="14000000"/>
    <x v="2601"/>
  </r>
  <r>
    <s v="Vampire in Brooklyn "/>
    <n v="19900000"/>
    <n v="20000000"/>
    <x v="2602"/>
  </r>
  <r>
    <s v="Exorcist II: The Heretic "/>
    <n v="25440971"/>
    <n v="14000000"/>
    <x v="1023"/>
  </r>
  <r>
    <s v="An American Haunting "/>
    <n v="16298046"/>
    <n v="14000000"/>
    <x v="2603"/>
  </r>
  <r>
    <s v="My Boss's Daughter "/>
    <n v="15549702"/>
    <n v="14000000"/>
    <x v="2604"/>
  </r>
  <r>
    <s v="A Perfect Getaway "/>
    <n v="15483540"/>
    <n v="14000000"/>
    <x v="2605"/>
  </r>
  <r>
    <s v="Our Family Wedding "/>
    <n v="20246959"/>
    <n v="14000000"/>
    <x v="2606"/>
  </r>
  <r>
    <s v="Dead Man on Campus "/>
    <n v="15062898"/>
    <n v="14000000"/>
    <x v="2607"/>
  </r>
  <r>
    <s v="Tea with Mussolini "/>
    <n v="14348123"/>
    <n v="12000000"/>
    <x v="2608"/>
  </r>
  <r>
    <s v="Thinner "/>
    <n v="15171475"/>
    <n v="8500000"/>
    <x v="2609"/>
  </r>
  <r>
    <s v="New York, New York "/>
    <n v="25440971"/>
    <n v="14000000"/>
    <x v="1023"/>
  </r>
  <r>
    <s v="Crooklyn "/>
    <n v="13640000"/>
    <n v="14000000"/>
    <x v="2610"/>
  </r>
  <r>
    <s v="I Think I Love My Wife "/>
    <n v="12550242"/>
    <n v="20000000"/>
    <x v="2611"/>
  </r>
  <r>
    <s v="Jason X "/>
    <n v="12610731"/>
    <n v="11000000"/>
    <x v="2612"/>
  </r>
  <r>
    <s v="Bobby "/>
    <n v="11204499"/>
    <n v="14000000"/>
    <x v="2613"/>
  </r>
  <r>
    <s v="Head Over Heels "/>
    <n v="10397365"/>
    <n v="14000000"/>
    <x v="2614"/>
  </r>
  <r>
    <s v="Fun Size "/>
    <n v="9402410"/>
    <n v="14000000"/>
    <x v="2615"/>
  </r>
  <r>
    <s v="The Diving Bell and the Butterfly "/>
    <n v="5990075"/>
    <n v="20000000"/>
    <x v="2616"/>
  </r>
  <r>
    <s v="Little Children "/>
    <n v="5459824"/>
    <n v="26000000"/>
    <x v="2617"/>
  </r>
  <r>
    <s v="Gossip "/>
    <n v="5108820"/>
    <n v="24000000"/>
    <x v="2618"/>
  </r>
  <r>
    <s v="A Walk on the Moon "/>
    <n v="4741987"/>
    <n v="14000000"/>
    <x v="2619"/>
  </r>
  <r>
    <s v="Catch a Fire "/>
    <n v="4291965"/>
    <n v="14000000"/>
    <x v="2620"/>
  </r>
  <r>
    <s v="Soul Survivors "/>
    <n v="3100650"/>
    <n v="14000000"/>
    <x v="2621"/>
  </r>
  <r>
    <s v="Jefferson in Paris "/>
    <n v="2474000"/>
    <n v="14000000"/>
    <x v="2622"/>
  </r>
  <r>
    <s v="Easy Virtue "/>
    <n v="2656324"/>
    <n v="20000000"/>
    <x v="2623"/>
  </r>
  <r>
    <s v="Caravans "/>
    <n v="1000000"/>
    <n v="14000000"/>
    <x v="2624"/>
  </r>
  <r>
    <s v="Mr. Turner "/>
    <n v="3958500"/>
    <n v="8200000"/>
    <x v="2625"/>
  </r>
  <r>
    <s v="Wild Grass "/>
    <n v="403649"/>
    <n v="20000000"/>
    <x v="2626"/>
  </r>
  <r>
    <s v="Amen. "/>
    <n v="274299"/>
    <n v="103000000"/>
    <x v="2627"/>
  </r>
  <r>
    <s v="Reign of Assassins "/>
    <n v="25440971"/>
    <n v="12000000"/>
    <x v="2018"/>
  </r>
  <r>
    <s v="The Lucky Ones "/>
    <n v="183088"/>
    <n v="15000000"/>
    <x v="2628"/>
  </r>
  <r>
    <s v="Margaret "/>
    <n v="46495"/>
    <n v="14000000"/>
    <x v="2629"/>
  </r>
  <r>
    <s v="Stan Helsing "/>
    <n v="25440971"/>
    <n v="20000000"/>
    <x v="4"/>
  </r>
  <r>
    <s v="Flipped "/>
    <n v="1752214"/>
    <n v="14000000"/>
    <x v="2630"/>
  </r>
  <r>
    <s v="Brokeback Mountain "/>
    <n v="83025853"/>
    <n v="14000000"/>
    <x v="2631"/>
  </r>
  <r>
    <s v="Clueless "/>
    <n v="56631572"/>
    <n v="12000000"/>
    <x v="2632"/>
  </r>
  <r>
    <s v="Far from Heaven "/>
    <n v="15854988"/>
    <n v="13500000"/>
    <x v="2633"/>
  </r>
  <r>
    <s v="Hot Tub Time Machine 2 "/>
    <n v="12282677"/>
    <n v="14000000"/>
    <x v="2634"/>
  </r>
  <r>
    <s v="Dekalog             "/>
    <n v="447093"/>
    <n v="20000000"/>
    <x v="2635"/>
  </r>
  <r>
    <s v="Quills "/>
    <n v="7060876"/>
    <n v="13500000"/>
    <x v="2636"/>
  </r>
  <r>
    <s v="Seven Psychopaths "/>
    <n v="14989761"/>
    <n v="15000000"/>
    <x v="2637"/>
  </r>
  <r>
    <s v="The Caveman's Valentine "/>
    <n v="687081"/>
    <n v="20000000"/>
    <x v="2638"/>
  </r>
  <r>
    <s v="The Border             "/>
    <n v="25440971"/>
    <n v="20000000"/>
    <x v="4"/>
  </r>
  <r>
    <s v="Downfall "/>
    <n v="5501940"/>
    <n v="13500000"/>
    <x v="2639"/>
  </r>
  <r>
    <s v="The Sea Inside "/>
    <n v="2086345"/>
    <n v="10000000"/>
    <x v="2640"/>
  </r>
  <r>
    <s v="Under the Skin "/>
    <n v="2605039"/>
    <n v="20000000"/>
    <x v="2641"/>
  </r>
  <r>
    <s v="Good Morning, Vietnam "/>
    <n v="123922370"/>
    <n v="13000000"/>
    <x v="2642"/>
  </r>
  <r>
    <s v="The Last Godfather "/>
    <n v="163591"/>
    <n v="13400000"/>
    <x v="2643"/>
  </r>
  <r>
    <s v="Justin Bieber: Never Say Never "/>
    <n v="73000942"/>
    <n v="13000000"/>
    <x v="2644"/>
  </r>
  <r>
    <s v="Black Swan "/>
    <n v="106952327"/>
    <n v="13000000"/>
    <x v="2645"/>
  </r>
  <r>
    <s v="The Godfather: Part II "/>
    <n v="57300000"/>
    <n v="13000000"/>
    <x v="2646"/>
  </r>
  <r>
    <s v="Save the Last Dance "/>
    <n v="91038276"/>
    <n v="13000000"/>
    <x v="2647"/>
  </r>
  <r>
    <s v="A Nightmare on Elm Street 4: The Dream Master "/>
    <n v="49369900"/>
    <n v="7000000"/>
    <x v="2648"/>
  </r>
  <r>
    <s v="Miracles from Heaven "/>
    <n v="61693523"/>
    <n v="13000000"/>
    <x v="2649"/>
  </r>
  <r>
    <s v="Dude, Where's My Car? "/>
    <n v="46729374"/>
    <n v="13000000"/>
    <x v="2650"/>
  </r>
  <r>
    <s v="Young Guns "/>
    <n v="44726644"/>
    <n v="13000000"/>
    <x v="2651"/>
  </r>
  <r>
    <s v="St. Vincent "/>
    <n v="44134898"/>
    <n v="13000000"/>
    <x v="2652"/>
  </r>
  <r>
    <s v="About Last Night "/>
    <n v="48637684"/>
    <n v="12500000"/>
    <x v="2653"/>
  </r>
  <r>
    <s v="10 Things I Hate About You "/>
    <n v="38176108"/>
    <n v="16000000"/>
    <x v="2654"/>
  </r>
  <r>
    <s v="The New Guy "/>
    <n v="28972187"/>
    <n v="13000000"/>
    <x v="2655"/>
  </r>
  <r>
    <s v="Loaded Weapon 1 "/>
    <n v="27979400"/>
    <n v="8200000"/>
    <x v="2656"/>
  </r>
  <r>
    <s v="The Shallows "/>
    <n v="54257433"/>
    <n v="17000000"/>
    <x v="2657"/>
  </r>
  <r>
    <s v="The Butterfly Effect "/>
    <n v="23947"/>
    <n v="13000000"/>
    <x v="2658"/>
  </r>
  <r>
    <s v="Snow Day "/>
    <n v="60008303"/>
    <n v="13000000"/>
    <x v="2659"/>
  </r>
  <r>
    <s v="This Christmas "/>
    <n v="49121934"/>
    <n v="13000000"/>
    <x v="2660"/>
  </r>
  <r>
    <s v="Baby Geniuses "/>
    <n v="27141959"/>
    <n v="18000000"/>
    <x v="2661"/>
  </r>
  <r>
    <s v="The Big Hit "/>
    <n v="27052167"/>
    <n v="13000000"/>
    <x v="2662"/>
  </r>
  <r>
    <s v="Harriet the Spy "/>
    <n v="26539321"/>
    <n v="13000000"/>
    <x v="2663"/>
  </r>
  <r>
    <s v="Child's Play 2 "/>
    <n v="28501605"/>
    <n v="13000000"/>
    <x v="2664"/>
  </r>
  <r>
    <s v="No Good Deed "/>
    <n v="52543632"/>
    <n v="13200000"/>
    <x v="2665"/>
  </r>
  <r>
    <s v="The Mist "/>
    <n v="25592632"/>
    <n v="18000000"/>
    <x v="2666"/>
  </r>
  <r>
    <s v="Ex Machina "/>
    <n v="25440971"/>
    <n v="15000000"/>
    <x v="2466"/>
  </r>
  <r>
    <s v="Being John Malkovich "/>
    <n v="22858926"/>
    <n v="13000000"/>
    <x v="2667"/>
  </r>
  <r>
    <s v="Two Can Play That Game "/>
    <n v="22235901"/>
    <n v="6000000"/>
    <x v="2668"/>
  </r>
  <r>
    <s v="Earth to Echo "/>
    <n v="38916903"/>
    <n v="13000000"/>
    <x v="2669"/>
  </r>
  <r>
    <s v="Crazy/Beautiful "/>
    <n v="16929123"/>
    <n v="14000000"/>
    <x v="2670"/>
  </r>
  <r>
    <s v="Letters from Iwo Jima "/>
    <n v="13753931"/>
    <n v="19000000"/>
    <x v="2671"/>
  </r>
  <r>
    <s v="The Astronaut Farmer "/>
    <n v="10996440"/>
    <n v="13000000"/>
    <x v="2672"/>
  </r>
  <r>
    <s v="Woo "/>
    <n v="8026971"/>
    <n v="13000000"/>
    <x v="2673"/>
  </r>
  <r>
    <s v="Room "/>
    <n v="14677654"/>
    <n v="13000000"/>
    <x v="2674"/>
  </r>
  <r>
    <s v="Dirty Work "/>
    <n v="9975684"/>
    <n v="13000000"/>
    <x v="2675"/>
  </r>
  <r>
    <s v="Serial Mom "/>
    <n v="7881335"/>
    <n v="13000000"/>
    <x v="2676"/>
  </r>
  <r>
    <s v="Dick "/>
    <n v="6241697"/>
    <n v="13000000"/>
    <x v="2677"/>
  </r>
  <r>
    <s v="Del 1 - Män som hatar kvinnor             "/>
    <n v="25440971"/>
    <n v="20000000"/>
    <x v="4"/>
  </r>
  <r>
    <s v="Light It Up "/>
    <n v="5871603"/>
    <n v="13000000"/>
    <x v="2678"/>
  </r>
  <r>
    <s v="54 "/>
    <n v="16574731"/>
    <n v="13000000"/>
    <x v="2679"/>
  </r>
  <r>
    <s v="Bubble Boy "/>
    <n v="5002310"/>
    <n v="13000000"/>
    <x v="2680"/>
  </r>
  <r>
    <s v="Birthday Girl "/>
    <n v="4919896"/>
    <n v="13000000"/>
    <x v="2681"/>
  </r>
  <r>
    <s v="21 &amp; Over "/>
    <n v="25675765"/>
    <n v="13000000"/>
    <x v="2682"/>
  </r>
  <r>
    <s v="Paris, je t'aime "/>
    <n v="4857376"/>
    <n v="13000000"/>
    <x v="2683"/>
  </r>
  <r>
    <s v="Resurrecting the Champ "/>
    <n v="3169424"/>
    <n v="13000000"/>
    <x v="2684"/>
  </r>
  <r>
    <s v="Admission "/>
    <n v="18004225"/>
    <n v="13000000"/>
    <x v="2685"/>
  </r>
  <r>
    <s v="The Widow of Saint-Pierre "/>
    <n v="3058380"/>
    <n v="100000000"/>
    <x v="2686"/>
  </r>
  <r>
    <s v="Chloe "/>
    <n v="3074838"/>
    <n v="11000000"/>
    <x v="2687"/>
  </r>
  <r>
    <s v="Faithful "/>
    <n v="2104000"/>
    <n v="13000000"/>
    <x v="2688"/>
  </r>
  <r>
    <s v="Find Me Guilty "/>
    <n v="1172769"/>
    <n v="13000000"/>
    <x v="2689"/>
  </r>
  <r>
    <s v="The Perks of Being a Wallflower "/>
    <n v="17738570"/>
    <n v="13000000"/>
    <x v="2690"/>
  </r>
  <r>
    <s v="Excessive Force "/>
    <n v="1200000"/>
    <n v="3000000"/>
    <x v="2691"/>
  </r>
  <r>
    <s v="Infamous "/>
    <n v="1150403"/>
    <n v="13000000"/>
    <x v="2692"/>
  </r>
  <r>
    <s v="The Claim "/>
    <n v="403932"/>
    <n v="20000000"/>
    <x v="2693"/>
  </r>
  <r>
    <s v="The Vatican Tapes "/>
    <n v="1712111"/>
    <n v="8495000"/>
    <x v="2694"/>
  </r>
  <r>
    <s v="Attack the Block "/>
    <n v="1024175"/>
    <n v="13000000"/>
    <x v="2695"/>
  </r>
  <r>
    <s v="In the Land of Blood and Honey "/>
    <n v="301305"/>
    <n v="13000000"/>
    <x v="2696"/>
  </r>
  <r>
    <s v="The Call "/>
    <n v="51872378"/>
    <n v="13000000"/>
    <x v="2697"/>
  </r>
  <r>
    <s v="Operation Chromite "/>
    <n v="31662"/>
    <n v="12620000"/>
    <x v="2698"/>
  </r>
  <r>
    <s v="The Crocodile Hunter: Collision Course "/>
    <n v="28399192"/>
    <n v="13000000"/>
    <x v="2699"/>
  </r>
  <r>
    <s v="I Love You Phillip Morris "/>
    <n v="2035566"/>
    <n v="13000000"/>
    <x v="2700"/>
  </r>
  <r>
    <s v="Quest for Fire "/>
    <n v="25440971"/>
    <n v="12500000"/>
    <x v="2701"/>
  </r>
  <r>
    <s v="Antwone Fisher "/>
    <n v="21078145"/>
    <n v="12500000"/>
    <x v="2702"/>
  </r>
  <r>
    <s v="The Emperor's Club "/>
    <n v="14060950"/>
    <n v="12500000"/>
    <x v="2703"/>
  </r>
  <r>
    <s v="True Romance "/>
    <n v="12281500"/>
    <n v="13000000"/>
    <x v="2704"/>
  </r>
  <r>
    <s v="Womb "/>
    <n v="25440971"/>
    <n v="3660000"/>
    <x v="2705"/>
  </r>
  <r>
    <s v="Glengarry Glen Ross "/>
    <n v="10725228"/>
    <n v="12500000"/>
    <x v="2706"/>
  </r>
  <r>
    <s v="The Killer Inside Me "/>
    <n v="214966"/>
    <n v="13000000"/>
    <x v="2707"/>
  </r>
  <r>
    <s v="Cat People "/>
    <n v="25440971"/>
    <n v="18000000"/>
    <x v="2285"/>
  </r>
  <r>
    <s v="Sorority Row "/>
    <n v="11956207"/>
    <n v="16000000"/>
    <x v="2708"/>
  </r>
  <r>
    <s v="The Prisoner of Zenda "/>
    <n v="25440971"/>
    <n v="20000000"/>
    <x v="4"/>
  </r>
  <r>
    <s v="Lars and the Real Girl "/>
    <n v="5949693"/>
    <n v="12000000"/>
    <x v="2709"/>
  </r>
  <r>
    <s v="The Boy in the Striped Pajamas "/>
    <n v="9030581"/>
    <n v="12500000"/>
    <x v="2710"/>
  </r>
  <r>
    <s v="Dancer in the Dark "/>
    <n v="4157491"/>
    <n v="12800000"/>
    <x v="2711"/>
  </r>
  <r>
    <s v="Oscar and Lucinda "/>
    <n v="1508689"/>
    <n v="16000000"/>
    <x v="2712"/>
  </r>
  <r>
    <s v="The Funeral "/>
    <n v="1227324"/>
    <n v="12500000"/>
    <x v="2713"/>
  </r>
  <r>
    <s v="Solitary Man "/>
    <n v="4360548"/>
    <n v="15000000"/>
    <x v="2714"/>
  </r>
  <r>
    <s v="Machete "/>
    <n v="26589953"/>
    <n v="10500000"/>
    <x v="2715"/>
  </r>
  <r>
    <s v="Casino Jack "/>
    <n v="1039869"/>
    <n v="15000000"/>
    <x v="2716"/>
  </r>
  <r>
    <s v="The Land Before Time "/>
    <n v="48092846"/>
    <n v="12500000"/>
    <x v="2717"/>
  </r>
  <r>
    <s v="Tae Guk Gi: The Brotherhood of War "/>
    <n v="1110186"/>
    <n v="12800000"/>
    <x v="2718"/>
  </r>
  <r>
    <s v="The Perfect Game "/>
    <n v="1089445"/>
    <n v="12500000"/>
    <x v="2719"/>
  </r>
  <r>
    <s v="The Exorcist "/>
    <n v="204565000"/>
    <n v="8000000"/>
    <x v="2720"/>
  </r>
  <r>
    <s v="Jaws "/>
    <n v="260000000"/>
    <n v="8000000"/>
    <x v="2721"/>
  </r>
  <r>
    <s v="American Pie "/>
    <n v="101736215"/>
    <n v="11000000"/>
    <x v="2722"/>
  </r>
  <r>
    <s v="Ernest &amp; Celestine "/>
    <n v="71442"/>
    <n v="9600000"/>
    <x v="2723"/>
  </r>
  <r>
    <s v="The Golden Child "/>
    <n v="79817937"/>
    <n v="25000000"/>
    <x v="2724"/>
  </r>
  <r>
    <s v="Think Like a Man "/>
    <n v="91547205"/>
    <n v="12000000"/>
    <x v="2725"/>
  </r>
  <r>
    <s v="Barbershop "/>
    <n v="75074950"/>
    <n v="12000000"/>
    <x v="2726"/>
  </r>
  <r>
    <s v="Star Trek II: The Wrath of Khan "/>
    <n v="78900000"/>
    <n v="11000000"/>
    <x v="2727"/>
  </r>
  <r>
    <s v="Ace Ventura: Pet Detective "/>
    <n v="72217000"/>
    <n v="12000000"/>
    <x v="2728"/>
  </r>
  <r>
    <s v="WarGames "/>
    <n v="79568000"/>
    <n v="12000000"/>
    <x v="2729"/>
  </r>
  <r>
    <s v="Witness "/>
    <n v="65500000"/>
    <n v="12000000"/>
    <x v="2730"/>
  </r>
  <r>
    <s v="Act of Valor "/>
    <n v="70011073"/>
    <n v="12000000"/>
    <x v="2731"/>
  </r>
  <r>
    <s v="Step Up "/>
    <n v="65269010"/>
    <n v="12000000"/>
    <x v="2732"/>
  </r>
  <r>
    <s v="Beavis and Butt-Head Do America "/>
    <n v="63071133"/>
    <n v="12000000"/>
    <x v="2733"/>
  </r>
  <r>
    <s v="Jackie Brown "/>
    <n v="39647595"/>
    <n v="12000000"/>
    <x v="2734"/>
  </r>
  <r>
    <s v="Harold &amp; Kumar Escape from Guantanamo Bay "/>
    <n v="38087366"/>
    <n v="12000000"/>
    <x v="2735"/>
  </r>
  <r>
    <s v="Chronicle "/>
    <n v="64572496"/>
    <n v="12000000"/>
    <x v="2736"/>
  </r>
  <r>
    <s v="Yentl "/>
    <n v="30400000"/>
    <n v="12000000"/>
    <x v="2737"/>
  </r>
  <r>
    <s v="Time Bandits "/>
    <n v="42365600"/>
    <n v="5000000"/>
    <x v="2738"/>
  </r>
  <r>
    <s v="Crossroads "/>
    <n v="37188667"/>
    <n v="12000000"/>
    <x v="2739"/>
  </r>
  <r>
    <s v="Project X "/>
    <n v="54724272"/>
    <n v="12000000"/>
    <x v="2740"/>
  </r>
  <r>
    <s v="Patton "/>
    <n v="25440971"/>
    <n v="12000000"/>
    <x v="2018"/>
  </r>
  <r>
    <s v="One Hour Photo "/>
    <n v="31597131"/>
    <n v="12000000"/>
    <x v="2741"/>
  </r>
  <r>
    <s v="Quarantine "/>
    <n v="31691811"/>
    <n v="12000000"/>
    <x v="2742"/>
  </r>
  <r>
    <s v="The Eye "/>
    <n v="31397498"/>
    <n v="12000000"/>
    <x v="2743"/>
  </r>
  <r>
    <s v="Johnson Family Vacation "/>
    <n v="31179516"/>
    <n v="12000000"/>
    <x v="2744"/>
  </r>
  <r>
    <s v="How High "/>
    <n v="31155435"/>
    <n v="12000000"/>
    <x v="2745"/>
  </r>
  <r>
    <s v="The Muppet Christmas Carol "/>
    <n v="27281507"/>
    <n v="12000000"/>
    <x v="2746"/>
  </r>
  <r>
    <s v="Frida "/>
    <n v="25776062"/>
    <n v="12000000"/>
    <x v="2747"/>
  </r>
  <r>
    <s v="Katy Perry: Part of Me "/>
    <n v="25240988"/>
    <n v="12000000"/>
    <x v="2748"/>
  </r>
  <r>
    <s v="The Fault in Our Stars "/>
    <n v="124868837"/>
    <n v="12000000"/>
    <x v="2749"/>
  </r>
  <r>
    <s v="Rounders "/>
    <n v="22905674"/>
    <n v="12000000"/>
    <x v="2750"/>
  </r>
  <r>
    <s v="Top Five "/>
    <n v="25277561"/>
    <n v="12000000"/>
    <x v="2751"/>
  </r>
  <r>
    <s v="Prophecy "/>
    <n v="25440971"/>
    <n v="12000000"/>
    <x v="2018"/>
  </r>
  <r>
    <s v="Stir of Echoes "/>
    <n v="21133087"/>
    <n v="12000000"/>
    <x v="2752"/>
  </r>
  <r>
    <s v="Spartacus: War of the Damned             "/>
    <n v="25440971"/>
    <n v="20000000"/>
    <x v="4"/>
  </r>
  <r>
    <s v="Philomena "/>
    <n v="37707719"/>
    <n v="12000000"/>
    <x v="2753"/>
  </r>
  <r>
    <s v="The Upside of Anger "/>
    <n v="18761993"/>
    <n v="9000000"/>
    <x v="2754"/>
  </r>
  <r>
    <s v="The Boys from Brazil "/>
    <n v="25440971"/>
    <n v="12000000"/>
    <x v="2018"/>
  </r>
  <r>
    <s v="Aquamarine "/>
    <n v="18595716"/>
    <n v="12000000"/>
    <x v="2755"/>
  </r>
  <r>
    <s v="Paper Towns "/>
    <n v="31990064"/>
    <n v="12000000"/>
    <x v="2756"/>
  </r>
  <r>
    <s v="My Baby's Daddy "/>
    <n v="17321573"/>
    <n v="20000000"/>
    <x v="2757"/>
  </r>
  <r>
    <s v="Nebraska "/>
    <n v="17613460"/>
    <n v="12000000"/>
    <x v="2758"/>
  </r>
  <r>
    <s v="Tales from the Crypt: Demon Knight "/>
    <n v="21088568"/>
    <n v="13000000"/>
    <x v="2759"/>
  </r>
  <r>
    <s v="Max Keeble's Big Move "/>
    <n v="17292381"/>
    <n v="12000000"/>
    <x v="2760"/>
  </r>
  <r>
    <s v="Young Adult "/>
    <n v="16300302"/>
    <n v="12000000"/>
    <x v="2761"/>
  </r>
  <r>
    <s v="Crank "/>
    <n v="27829874"/>
    <n v="12000000"/>
    <x v="2762"/>
  </r>
  <r>
    <s v="How to Be a Player "/>
    <n v="13960203"/>
    <n v="20000000"/>
    <x v="2763"/>
  </r>
  <r>
    <s v="Living Out Loud "/>
    <n v="12902790"/>
    <n v="12000000"/>
    <x v="2764"/>
  </r>
  <r>
    <s v="Just Wright "/>
    <n v="21520719"/>
    <n v="20000000"/>
    <x v="2765"/>
  </r>
  <r>
    <s v="Rachel Getting Married "/>
    <n v="12796277"/>
    <n v="20000000"/>
    <x v="2766"/>
  </r>
  <r>
    <s v="The Postman Always Rings Twice "/>
    <n v="25440971"/>
    <n v="12000000"/>
    <x v="2018"/>
  </r>
  <r>
    <s v="Girl with a Pearl Earring "/>
    <n v="11634362"/>
    <n v="20000000"/>
    <x v="2767"/>
  </r>
  <r>
    <s v="Das Boot "/>
    <n v="11433134"/>
    <n v="14000000"/>
    <x v="2768"/>
  </r>
  <r>
    <s v="Sorority Boys "/>
    <n v="10198766"/>
    <n v="12000000"/>
    <x v="2769"/>
  </r>
  <r>
    <s v="About Time "/>
    <n v="15294553"/>
    <n v="12000000"/>
    <x v="2770"/>
  </r>
  <r>
    <s v="House of Flying Daggers "/>
    <n v="11041228"/>
    <n v="100000000"/>
    <x v="2771"/>
  </r>
  <r>
    <s v="Arbitrage "/>
    <n v="7918283"/>
    <n v="12000000"/>
    <x v="2772"/>
  </r>
  <r>
    <s v="Project Almanac "/>
    <n v="22331028"/>
    <n v="12000000"/>
    <x v="2773"/>
  </r>
  <r>
    <s v="Cadillac Records "/>
    <n v="8134217"/>
    <n v="12000000"/>
    <x v="2774"/>
  </r>
  <r>
    <s v="Screwed "/>
    <n v="6982680"/>
    <n v="10000000"/>
    <x v="2775"/>
  </r>
  <r>
    <s v="Fortress "/>
    <n v="6739141"/>
    <n v="8000000"/>
    <x v="2776"/>
  </r>
  <r>
    <s v="For Your Consideration "/>
    <n v="5542025"/>
    <n v="12000000"/>
    <x v="2777"/>
  </r>
  <r>
    <s v="Celebrity "/>
    <n v="5032496"/>
    <n v="12000000"/>
    <x v="2778"/>
  </r>
  <r>
    <s v="Running with Scissors "/>
    <n v="6754898"/>
    <n v="12000000"/>
    <x v="2779"/>
  </r>
  <r>
    <s v="From Justin to Kelly "/>
    <n v="4922166"/>
    <n v="12000000"/>
    <x v="2780"/>
  </r>
  <r>
    <s v="Girl 6 "/>
    <n v="4903000"/>
    <n v="12000000"/>
    <x v="2781"/>
  </r>
  <r>
    <s v="In the Cut "/>
    <n v="4717455"/>
    <n v="12000000"/>
    <x v="2782"/>
  </r>
  <r>
    <s v="Two Lovers "/>
    <n v="3148482"/>
    <n v="12000000"/>
    <x v="2783"/>
  </r>
  <r>
    <s v="Last Orders "/>
    <n v="2326407"/>
    <n v="12000000"/>
    <x v="2784"/>
  </r>
  <r>
    <s v="The Host "/>
    <n v="2201412"/>
    <n v="12215500000"/>
    <x v="2785"/>
  </r>
  <r>
    <s v="The Pursuit of D.B. Cooper "/>
    <n v="25440971"/>
    <n v="12000000"/>
    <x v="2018"/>
  </r>
  <r>
    <s v="Ravenous "/>
    <n v="2060953"/>
    <n v="12000000"/>
    <x v="2786"/>
  </r>
  <r>
    <s v="Charlie Bartlett "/>
    <n v="3950294"/>
    <n v="12000000"/>
    <x v="2787"/>
  </r>
  <r>
    <s v="The Great Beauty "/>
    <n v="2835886"/>
    <n v="9200000"/>
    <x v="2788"/>
  </r>
  <r>
    <s v="The Dangerous Lives of Altar Boys "/>
    <n v="1779284"/>
    <n v="12000000"/>
    <x v="2789"/>
  </r>
  <r>
    <s v="Stoker "/>
    <n v="1702277"/>
    <n v="12000000"/>
    <x v="2790"/>
  </r>
  <r>
    <s v="2046 "/>
    <n v="261481"/>
    <n v="12000000"/>
    <x v="2791"/>
  </r>
  <r>
    <s v="Married Life "/>
    <n v="1506998"/>
    <n v="12000000"/>
    <x v="2792"/>
  </r>
  <r>
    <s v="Duma "/>
    <n v="860002"/>
    <n v="12000000"/>
    <x v="2793"/>
  </r>
  <r>
    <s v="Ondine "/>
    <n v="548934"/>
    <n v="12000000"/>
    <x v="2794"/>
  </r>
  <r>
    <s v="Brother "/>
    <n v="447750"/>
    <n v="10000000"/>
    <x v="2795"/>
  </r>
  <r>
    <s v="Welcome to Collinwood "/>
    <n v="333976"/>
    <n v="12000000"/>
    <x v="2796"/>
  </r>
  <r>
    <s v="Critical Care "/>
    <n v="141853"/>
    <n v="12000000"/>
    <x v="2797"/>
  </r>
  <r>
    <s v="The Life Before Her Eyes "/>
    <n v="303439"/>
    <n v="8000000"/>
    <x v="2798"/>
  </r>
  <r>
    <s v="Darling Companion "/>
    <n v="793352"/>
    <n v="20000000"/>
    <x v="2799"/>
  </r>
  <r>
    <s v="Trade "/>
    <n v="214202"/>
    <n v="12000000"/>
    <x v="2800"/>
  </r>
  <r>
    <s v="Fateless "/>
    <n v="195888"/>
    <n v="2500000000"/>
    <x v="2801"/>
  </r>
  <r>
    <s v="Breakfast of Champions "/>
    <n v="175370"/>
    <n v="12000000"/>
    <x v="2802"/>
  </r>
  <r>
    <s v="A Woman, a Gun and a Noodle Shop "/>
    <n v="190666"/>
    <n v="20000000"/>
    <x v="2803"/>
  </r>
  <r>
    <s v="Cypher "/>
    <n v="25440971"/>
    <n v="7500000"/>
    <x v="2804"/>
  </r>
  <r>
    <s v="City of Life and Death "/>
    <n v="119922"/>
    <n v="12000000"/>
    <x v="2805"/>
  </r>
  <r>
    <s v="Legend of Kung Fu Rabbit "/>
    <n v="25440971"/>
    <n v="20000000"/>
    <x v="4"/>
  </r>
  <r>
    <s v="Space Battleship Yamato "/>
    <n v="25440971"/>
    <n v="12000000"/>
    <x v="2018"/>
  </r>
  <r>
    <s v="5 Days of War "/>
    <n v="17149"/>
    <n v="20000000"/>
    <x v="2806"/>
  </r>
  <r>
    <s v="Triangle "/>
    <n v="25440971"/>
    <n v="12000000"/>
    <x v="2018"/>
  </r>
  <r>
    <s v="10 Days in a Madhouse "/>
    <n v="14616"/>
    <n v="12000000"/>
    <x v="2807"/>
  </r>
  <r>
    <s v="Heaven Is for Real "/>
    <n v="91443253"/>
    <n v="12000000"/>
    <x v="2808"/>
  </r>
  <r>
    <s v="Snatch "/>
    <n v="30093107"/>
    <n v="6000000"/>
    <x v="2809"/>
  </r>
  <r>
    <s v="Dancin' It's On "/>
    <n v="25440971"/>
    <n v="12000000"/>
    <x v="2018"/>
  </r>
  <r>
    <s v="Pet Sematary "/>
    <n v="57469179"/>
    <n v="11500000"/>
    <x v="2810"/>
  </r>
  <r>
    <s v="Madadayo "/>
    <n v="48856"/>
    <n v="11900000"/>
    <x v="2811"/>
  </r>
  <r>
    <s v="The Cry of the Owl "/>
    <n v="25440971"/>
    <n v="11500000"/>
    <x v="2812"/>
  </r>
  <r>
    <s v="A Tale of Three Cities "/>
    <n v="25440971"/>
    <n v="12000000"/>
    <x v="2018"/>
  </r>
  <r>
    <s v="Gremlins "/>
    <n v="148170000"/>
    <n v="11000000"/>
    <x v="2813"/>
  </r>
  <r>
    <s v="Star Wars: Episode IV - A New Hope "/>
    <n v="460935665"/>
    <n v="11000000"/>
    <x v="2814"/>
  </r>
  <r>
    <s v="Dirty Grandpa "/>
    <n v="35537564"/>
    <n v="11500000"/>
    <x v="2815"/>
  </r>
  <r>
    <s v="Doctor Zhivago "/>
    <n v="111722000"/>
    <n v="11000000"/>
    <x v="2816"/>
  </r>
  <r>
    <s v="Trash "/>
    <n v="10230"/>
    <n v="20000000"/>
    <x v="2817"/>
  </r>
  <r>
    <s v="High School Musical 3: Senior Year "/>
    <n v="90556401"/>
    <n v="11000000"/>
    <x v="2818"/>
  </r>
  <r>
    <s v="The Fighter "/>
    <n v="93571803"/>
    <n v="25000000"/>
    <x v="2819"/>
  </r>
  <r>
    <s v="Jackass Number Two "/>
    <n v="72755517"/>
    <n v="20000000"/>
    <x v="2820"/>
  </r>
  <r>
    <s v="My Cousin Vinny "/>
    <n v="52929168"/>
    <n v="11000000"/>
    <x v="2821"/>
  </r>
  <r>
    <s v="If I Stay "/>
    <n v="50461335"/>
    <n v="11000000"/>
    <x v="2822"/>
  </r>
  <r>
    <s v="Drive Hard "/>
    <n v="25440971"/>
    <n v="12000000"/>
    <x v="2018"/>
  </r>
  <r>
    <s v="Major League "/>
    <n v="49797148"/>
    <n v="11000000"/>
    <x v="2823"/>
  </r>
  <r>
    <s v="St. Trinian's "/>
    <n v="25440971"/>
    <n v="13500000"/>
    <x v="2824"/>
  </r>
  <r>
    <s v="Phone Booth "/>
    <n v="46563158"/>
    <n v="13000000"/>
    <x v="2825"/>
  </r>
  <r>
    <s v="A Walk to Remember "/>
    <n v="41227069"/>
    <n v="11000000"/>
    <x v="2826"/>
  </r>
  <r>
    <s v="Dead Man Walking "/>
    <n v="39025000"/>
    <n v="11000000"/>
    <x v="2827"/>
  </r>
  <r>
    <s v="Cruel Intentions "/>
    <n v="38201895"/>
    <n v="10500000"/>
    <x v="2828"/>
  </r>
  <r>
    <s v="Saw VI "/>
    <n v="27669413"/>
    <n v="11000000"/>
    <x v="2829"/>
  </r>
  <r>
    <s v="History of the World: Part I "/>
    <n v="25440971"/>
    <n v="11000000"/>
    <x v="1972"/>
  </r>
  <r>
    <s v="The Secret Life of Bees "/>
    <n v="37766350"/>
    <n v="11000000"/>
    <x v="2830"/>
  </r>
  <r>
    <s v="Corky Romano "/>
    <n v="23978402"/>
    <n v="11000000"/>
    <x v="2831"/>
  </r>
  <r>
    <s v="Raising Cain "/>
    <n v="21370057"/>
    <n v="12000000"/>
    <x v="2832"/>
  </r>
  <r>
    <s v="F.I.S.T. "/>
    <n v="25440971"/>
    <n v="11000000"/>
    <x v="1972"/>
  </r>
  <r>
    <s v="Invaders from Mars "/>
    <n v="4884663"/>
    <n v="12000000"/>
    <x v="2833"/>
  </r>
  <r>
    <s v="Brooklyn "/>
    <n v="38317535"/>
    <n v="11000000"/>
    <x v="2834"/>
  </r>
  <r>
    <s v="Barry Lyndon "/>
    <n v="25440971"/>
    <n v="11000000"/>
    <x v="1972"/>
  </r>
  <r>
    <s v="Out Cold "/>
    <n v="13903262"/>
    <n v="11000000"/>
    <x v="2835"/>
  </r>
  <r>
    <s v="The Ladies Man "/>
    <n v="13592872"/>
    <n v="11000000"/>
    <x v="2836"/>
  </r>
  <r>
    <s v="Quartet "/>
    <n v="18381787"/>
    <n v="11000000"/>
    <x v="2837"/>
  </r>
  <r>
    <s v="Tomcats "/>
    <n v="13558739"/>
    <n v="11000000"/>
    <x v="2838"/>
  </r>
  <r>
    <s v="Frailty "/>
    <n v="13103828"/>
    <n v="11000000"/>
    <x v="2839"/>
  </r>
  <r>
    <s v="Woman in Gold "/>
    <n v="33305037"/>
    <n v="11000000"/>
    <x v="2840"/>
  </r>
  <r>
    <s v="Kinsey "/>
    <n v="10214647"/>
    <n v="11000000"/>
    <x v="2841"/>
  </r>
  <r>
    <s v="Army of Darkness "/>
    <n v="11501093"/>
    <n v="13000000"/>
    <x v="2842"/>
  </r>
  <r>
    <s v="Slackers "/>
    <n v="4814244"/>
    <n v="11000000"/>
    <x v="2843"/>
  </r>
  <r>
    <s v="What's Eating Gilbert Grape "/>
    <n v="9170214"/>
    <n v="11000000"/>
    <x v="2844"/>
  </r>
  <r>
    <s v="The Visual Bible: The Gospel of John "/>
    <n v="4068087"/>
    <n v="17000000"/>
    <x v="2845"/>
  </r>
  <r>
    <s v="Vera Drake "/>
    <n v="3753806"/>
    <n v="11000000"/>
    <x v="2846"/>
  </r>
  <r>
    <s v="The Guru "/>
    <n v="3034181"/>
    <n v="11000000"/>
    <x v="2847"/>
  </r>
  <r>
    <s v="The Perez Family "/>
    <n v="2832826"/>
    <n v="11000000"/>
    <x v="2848"/>
  </r>
  <r>
    <s v="Inside Llewyn Davis "/>
    <n v="13214255"/>
    <n v="11000000"/>
    <x v="2849"/>
  </r>
  <r>
    <s v="O "/>
    <n v="16017403"/>
    <n v="5000000"/>
    <x v="2850"/>
  </r>
  <r>
    <s v="Return to the Blue Lagoon "/>
    <n v="2807854"/>
    <n v="11000000"/>
    <x v="2851"/>
  </r>
  <r>
    <s v="The Molly Maguires "/>
    <n v="25440971"/>
    <n v="11000000"/>
    <x v="1972"/>
  </r>
  <r>
    <s v="Romance &amp; Cigarettes "/>
    <n v="540085"/>
    <n v="20000000"/>
    <x v="2852"/>
  </r>
  <r>
    <s v="Copying Beethoven "/>
    <n v="352786"/>
    <n v="11000000"/>
    <x v="2853"/>
  </r>
  <r>
    <s v="Brighton Rock "/>
    <n v="25440971"/>
    <n v="12000000"/>
    <x v="2018"/>
  </r>
  <r>
    <s v="Saw V "/>
    <n v="56729973"/>
    <n v="10800000"/>
    <x v="2854"/>
  </r>
  <r>
    <s v="Machine Gun McCain "/>
    <n v="25440971"/>
    <n v="20000000"/>
    <x v="4"/>
  </r>
  <r>
    <s v="LOL "/>
    <n v="25440971"/>
    <n v="11000000"/>
    <x v="1972"/>
  </r>
  <r>
    <s v="Jindabyne "/>
    <n v="399879"/>
    <n v="15000000"/>
    <x v="2855"/>
  </r>
  <r>
    <s v="Kabhi Alvida Naa Kehna "/>
    <n v="3275443"/>
    <n v="700000000"/>
    <x v="2856"/>
  </r>
  <r>
    <s v="An Ideal Husband "/>
    <n v="18535191"/>
    <n v="14000000"/>
    <x v="2857"/>
  </r>
  <r>
    <s v="The Last Days on Mars "/>
    <n v="23838"/>
    <n v="7000000"/>
    <x v="2858"/>
  </r>
  <r>
    <s v="Darkness "/>
    <n v="22160085"/>
    <n v="10600000"/>
    <x v="2859"/>
  </r>
  <r>
    <s v="2001: A Space Odyssey "/>
    <n v="56715371"/>
    <n v="12000000"/>
    <x v="2860"/>
  </r>
  <r>
    <s v="E.T. the Extra-Terrestrial "/>
    <n v="434949459"/>
    <n v="10500000"/>
    <x v="2861"/>
  </r>
  <r>
    <s v="In the Land of Women "/>
    <n v="11043445"/>
    <n v="10000000"/>
    <x v="2862"/>
  </r>
  <r>
    <s v="The Blue Butterfly "/>
    <n v="25440971"/>
    <n v="12500000"/>
    <x v="2701"/>
  </r>
  <r>
    <s v="There Goes My Baby "/>
    <n v="125169"/>
    <n v="10500000"/>
    <x v="2863"/>
  </r>
  <r>
    <s v="Lovesick             "/>
    <n v="25440971"/>
    <n v="20000000"/>
    <x v="4"/>
  </r>
  <r>
    <s v="Housefull "/>
    <n v="1165104"/>
    <n v="20000000"/>
    <x v="2864"/>
  </r>
  <r>
    <s v="September Dawn "/>
    <n v="1066555"/>
    <n v="11000000"/>
    <x v="2865"/>
  </r>
  <r>
    <s v="For Greater Glory: The True Story of Cristiada "/>
    <n v="5669081"/>
    <n v="10818775"/>
    <x v="2866"/>
  </r>
  <r>
    <s v="La Famille Bélier "/>
    <n v="25440971"/>
    <n v="11000000"/>
    <x v="1972"/>
  </r>
  <r>
    <s v="Good Will Hunting "/>
    <n v="138339411"/>
    <n v="10000000"/>
    <x v="2867"/>
  </r>
  <r>
    <s v="Misconduct "/>
    <n v="25440971"/>
    <n v="11000000"/>
    <x v="1972"/>
  </r>
  <r>
    <s v="Saw III "/>
    <n v="80150343"/>
    <n v="10000000"/>
    <x v="2868"/>
  </r>
  <r>
    <s v="Stripes "/>
    <n v="85300000"/>
    <n v="10000000"/>
    <x v="2869"/>
  </r>
  <r>
    <s v="Bring It On "/>
    <n v="68353550"/>
    <n v="10000000"/>
    <x v="2870"/>
  </r>
  <r>
    <s v="The Purge: Election Year "/>
    <n v="78845130"/>
    <n v="10000000"/>
    <x v="2871"/>
  </r>
  <r>
    <s v="She's All That "/>
    <n v="63319509"/>
    <n v="10000000"/>
    <x v="2872"/>
  </r>
  <r>
    <s v="Saw IV "/>
    <n v="63270259"/>
    <n v="10000000"/>
    <x v="2873"/>
  </r>
  <r>
    <s v="White Noise "/>
    <n v="55865715"/>
    <n v="10000000"/>
    <x v="2874"/>
  </r>
  <r>
    <s v="Madea's Family Reunion "/>
    <n v="63231524"/>
    <n v="6000000"/>
    <x v="2875"/>
  </r>
  <r>
    <s v="The Color of Money "/>
    <n v="52293982"/>
    <n v="13800000"/>
    <x v="2876"/>
  </r>
  <r>
    <s v="The Longest Day "/>
    <n v="25440971"/>
    <n v="10000000"/>
    <x v="2877"/>
  </r>
  <r>
    <s v="The Mighty Ducks "/>
    <n v="50752337"/>
    <n v="10000000"/>
    <x v="2878"/>
  </r>
  <r>
    <s v="The Grudge "/>
    <n v="110175871"/>
    <n v="10000000"/>
    <x v="2879"/>
  </r>
  <r>
    <s v="Happy Gilmore "/>
    <n v="38624000"/>
    <n v="12000000"/>
    <x v="2880"/>
  </r>
  <r>
    <s v="Jeepers Creepers "/>
    <n v="37470017"/>
    <n v="10000000"/>
    <x v="2881"/>
  </r>
  <r>
    <s v="Bill &amp; Ted's Excellent Adventure "/>
    <n v="40485039"/>
    <n v="10000000"/>
    <x v="2882"/>
  </r>
  <r>
    <s v="Oliver! "/>
    <n v="16800000"/>
    <n v="10000000"/>
    <x v="2883"/>
  </r>
  <r>
    <s v="The Best Exotic Marigold Hotel "/>
    <n v="46377022"/>
    <n v="10000000"/>
    <x v="2884"/>
  </r>
  <r>
    <s v="Recess: School's Out "/>
    <n v="36696761"/>
    <n v="23000000"/>
    <x v="2885"/>
  </r>
  <r>
    <s v="Mad Max Beyond Thunderdome "/>
    <n v="36200000"/>
    <n v="12305523"/>
    <x v="2886"/>
  </r>
  <r>
    <s v="Commando "/>
    <n v="25440971"/>
    <n v="10000000"/>
    <x v="2877"/>
  </r>
  <r>
    <s v="The Boy "/>
    <n v="35794166"/>
    <n v="10000000"/>
    <x v="2887"/>
  </r>
  <r>
    <s v="Devil "/>
    <n v="33583175"/>
    <n v="10000000"/>
    <x v="2888"/>
  </r>
  <r>
    <s v="Friday After Next "/>
    <n v="32983713"/>
    <n v="20000000"/>
    <x v="2889"/>
  </r>
  <r>
    <s v="Insidious: Chapter 3 "/>
    <n v="52200504"/>
    <n v="10000000"/>
    <x v="2890"/>
  </r>
  <r>
    <s v="The Last Dragon "/>
    <n v="33000000"/>
    <n v="10000000"/>
    <x v="2891"/>
  </r>
  <r>
    <s v="The Lawnmower Man "/>
    <n v="32101000"/>
    <n v="10000000"/>
    <x v="2892"/>
  </r>
  <r>
    <s v="Nick and Norah's Infinite Playlist "/>
    <n v="31487293"/>
    <n v="9000000"/>
    <x v="2893"/>
  </r>
  <r>
    <s v="Dogma "/>
    <n v="30651422"/>
    <n v="10000000"/>
    <x v="2894"/>
  </r>
  <r>
    <s v="The Banger Sisters "/>
    <n v="30306281"/>
    <n v="10000000"/>
    <x v="2895"/>
  </r>
  <r>
    <s v="Twilight Zone: The Movie "/>
    <n v="29500000"/>
    <n v="10000000"/>
    <x v="1338"/>
  </r>
  <r>
    <s v="Road House "/>
    <n v="30050028"/>
    <n v="17000000"/>
    <x v="2896"/>
  </r>
  <r>
    <s v="A Low Down Dirty Shame "/>
    <n v="29392418"/>
    <n v="10000000"/>
    <x v="2897"/>
  </r>
  <r>
    <s v="Swimfan "/>
    <n v="28563926"/>
    <n v="8500000"/>
    <x v="2898"/>
  </r>
  <r>
    <s v="Employee of the Month "/>
    <n v="28435406"/>
    <n v="12000000"/>
    <x v="2899"/>
  </r>
  <r>
    <s v="Can't Hardly Wait "/>
    <n v="25339117"/>
    <n v="10000000"/>
    <x v="2900"/>
  </r>
  <r>
    <s v="The Outsiders "/>
    <n v="25600000"/>
    <n v="10000000"/>
    <x v="2901"/>
  </r>
  <r>
    <s v="Pete's Dragon "/>
    <n v="25440971"/>
    <n v="65000000"/>
    <x v="1097"/>
  </r>
  <r>
    <s v="The Dead Zone "/>
    <n v="25440971"/>
    <n v="10000000"/>
    <x v="2877"/>
  </r>
  <r>
    <s v="Sinister 2 "/>
    <n v="27736779"/>
    <n v="10000000"/>
    <x v="2902"/>
  </r>
  <r>
    <s v="Sparkle "/>
    <n v="24397469"/>
    <n v="17000000"/>
    <x v="2903"/>
  </r>
  <r>
    <s v="Valentine "/>
    <n v="20384136"/>
    <n v="10000000"/>
    <x v="2904"/>
  </r>
  <r>
    <s v="The Fourth Kind "/>
    <n v="25464480"/>
    <n v="10000000"/>
    <x v="2905"/>
  </r>
  <r>
    <s v="A Prairie Home Companion "/>
    <n v="20338609"/>
    <n v="10000000"/>
    <x v="2906"/>
  </r>
  <r>
    <s v="Sugar Hill "/>
    <n v="18272447"/>
    <n v="10000000"/>
    <x v="2907"/>
  </r>
  <r>
    <s v="Invasion U.S.A. "/>
    <n v="25440971"/>
    <n v="10000000"/>
    <x v="2877"/>
  </r>
  <r>
    <s v="Roll Bounce "/>
    <n v="17378977"/>
    <n v="20000000"/>
    <x v="2908"/>
  </r>
  <r>
    <s v="Rushmore "/>
    <n v="17096053"/>
    <n v="9000000"/>
    <x v="2909"/>
  </r>
  <r>
    <s v="Skyline "/>
    <n v="21371425"/>
    <n v="10000000"/>
    <x v="2910"/>
  </r>
  <r>
    <s v="The Second Best Exotic Marigold Hotel "/>
    <n v="33071558"/>
    <n v="10000000"/>
    <x v="2911"/>
  </r>
  <r>
    <s v="Kit Kittredge: An American Girl "/>
    <n v="17655201"/>
    <n v="10000000"/>
    <x v="2912"/>
  </r>
  <r>
    <s v="The Perfect Man "/>
    <n v="16247775"/>
    <n v="25000000"/>
    <x v="2913"/>
  </r>
  <r>
    <s v="Mo' Better Blues "/>
    <n v="16153600"/>
    <n v="10000000"/>
    <x v="2914"/>
  </r>
  <r>
    <s v="Kung Pow: Enter the Fist "/>
    <n v="16033556"/>
    <n v="10000000"/>
    <x v="2915"/>
  </r>
  <r>
    <s v="Tremors "/>
    <n v="16667084"/>
    <n v="11000000"/>
    <x v="2916"/>
  </r>
  <r>
    <s v="Wrong Turn "/>
    <n v="15417771"/>
    <n v="12600000"/>
    <x v="2917"/>
  </r>
  <r>
    <s v="The Long Riders "/>
    <n v="25440971"/>
    <n v="10000000"/>
    <x v="2877"/>
  </r>
  <r>
    <s v="The Corruptor "/>
    <n v="15156200"/>
    <n v="30000000"/>
    <x v="2918"/>
  </r>
  <r>
    <s v="Mud "/>
    <n v="21589307"/>
    <n v="10000000"/>
    <x v="2919"/>
  </r>
  <r>
    <s v="Reno 911!: Miami "/>
    <n v="20339754"/>
    <n v="10000000"/>
    <x v="2920"/>
  </r>
  <r>
    <s v="One Direction: This Is Us "/>
    <n v="28873374"/>
    <n v="10000000"/>
    <x v="2921"/>
  </r>
  <r>
    <s v="The Goods: Live Hard, Sell Hard "/>
    <n v="15102127"/>
    <n v="20000000"/>
    <x v="2922"/>
  </r>
  <r>
    <s v="Hey Arnold! The Movie "/>
    <n v="13684949"/>
    <n v="3000000"/>
    <x v="2923"/>
  </r>
  <r>
    <s v="My Week with Marilyn "/>
    <n v="14597405"/>
    <n v="6400000"/>
    <x v="2924"/>
  </r>
  <r>
    <s v="The Matador "/>
    <n v="12570442"/>
    <n v="10000000"/>
    <x v="2925"/>
  </r>
  <r>
    <s v="Love Jones "/>
    <n v="12514138"/>
    <n v="10000000"/>
    <x v="2926"/>
  </r>
  <r>
    <s v="The Gift "/>
    <n v="43771291"/>
    <n v="5000000"/>
    <x v="2927"/>
  </r>
  <r>
    <s v="End of the Spear "/>
    <n v="11703287"/>
    <n v="10000000"/>
    <x v="2928"/>
  </r>
  <r>
    <s v="Get Over It "/>
    <n v="11560259"/>
    <n v="22000000"/>
    <x v="2929"/>
  </r>
  <r>
    <s v="Office Space "/>
    <n v="10824921"/>
    <n v="10000000"/>
    <x v="2930"/>
  </r>
  <r>
    <s v="Drop Dead Gorgeous "/>
    <n v="10561238"/>
    <n v="10000000"/>
    <x v="2931"/>
  </r>
  <r>
    <s v="Big Eyes "/>
    <n v="14479776"/>
    <n v="10000000"/>
    <x v="2932"/>
  </r>
  <r>
    <s v="Very Bad Things "/>
    <n v="9801782"/>
    <n v="10000000"/>
    <x v="2933"/>
  </r>
  <r>
    <s v="Sleepover "/>
    <n v="8070311"/>
    <n v="10000000"/>
    <x v="2934"/>
  </r>
  <r>
    <s v="Body Double "/>
    <n v="25440971"/>
    <n v="10000000"/>
    <x v="2877"/>
  </r>
  <r>
    <s v="MacGruber "/>
    <n v="8460995"/>
    <n v="10000000"/>
    <x v="2935"/>
  </r>
  <r>
    <s v="Dirty Pretty Things "/>
    <n v="8111360"/>
    <n v="10000000"/>
    <x v="2936"/>
  </r>
  <r>
    <s v="Movie 43 "/>
    <n v="8828771"/>
    <n v="6000000"/>
    <x v="2937"/>
  </r>
  <r>
    <s v="Over Her Dead Body "/>
    <n v="7563670"/>
    <n v="10000000"/>
    <x v="2938"/>
  </r>
  <r>
    <s v="Seeking a Friend for the End of the World "/>
    <n v="6619173"/>
    <n v="10000000"/>
    <x v="2939"/>
  </r>
  <r>
    <s v="Cedar Rapids "/>
    <n v="6857503"/>
    <n v="20000000"/>
    <x v="2940"/>
  </r>
  <r>
    <s v="Bones             "/>
    <n v="25440971"/>
    <n v="20000000"/>
    <x v="4"/>
  </r>
  <r>
    <s v="American History X "/>
    <n v="6712241"/>
    <n v="7500000"/>
    <x v="2941"/>
  </r>
  <r>
    <s v="The Collection "/>
    <n v="6842058"/>
    <n v="10000000"/>
    <x v="2942"/>
  </r>
  <r>
    <s v="Teacher's Pet "/>
    <n v="6491350"/>
    <n v="10000000"/>
    <x v="2943"/>
  </r>
  <r>
    <s v="The Red Violin "/>
    <n v="9473382"/>
    <n v="10000000"/>
    <x v="2944"/>
  </r>
  <r>
    <s v="The Straight Story "/>
    <n v="6197866"/>
    <n v="10000000"/>
    <x v="2945"/>
  </r>
  <r>
    <s v="Deuces Wild "/>
    <n v="6044618"/>
    <n v="10000000"/>
    <x v="2946"/>
  </r>
  <r>
    <s v="Bad Words "/>
    <n v="7764027"/>
    <n v="10000000"/>
    <x v="2947"/>
  </r>
  <r>
    <s v="Run, Fatboy, Run "/>
    <n v="5998971"/>
    <n v="20000000"/>
    <x v="2948"/>
  </r>
  <r>
    <s v="Heartbeeps "/>
    <n v="25440971"/>
    <n v="10000000"/>
    <x v="2877"/>
  </r>
  <r>
    <s v="Black or White "/>
    <n v="21569041"/>
    <n v="9000000"/>
    <x v="2949"/>
  </r>
  <r>
    <s v="On the Line "/>
    <n v="4356743"/>
    <n v="16000000"/>
    <x v="2950"/>
  </r>
  <r>
    <s v="Rescue Dawn "/>
    <n v="5484375"/>
    <n v="10000000"/>
    <x v="2951"/>
  </r>
  <r>
    <s v="Danny Collins "/>
    <n v="5348317"/>
    <n v="10000000"/>
    <x v="2952"/>
  </r>
  <r>
    <s v="Jeff, Who Lives at Home "/>
    <n v="4244155"/>
    <n v="10000000"/>
    <x v="2953"/>
  </r>
  <r>
    <s v="I Am Love "/>
    <n v="5004648"/>
    <n v="10000000"/>
    <x v="2954"/>
  </r>
  <r>
    <s v="Atlas Shrugged II: The Strike "/>
    <n v="3333823"/>
    <n v="10000000"/>
    <x v="2955"/>
  </r>
  <r>
    <s v="Romeo Is Bleeding "/>
    <n v="3275585"/>
    <n v="11500000"/>
    <x v="2956"/>
  </r>
  <r>
    <s v="The Limey "/>
    <n v="3193102"/>
    <n v="9000000"/>
    <x v="2957"/>
  </r>
  <r>
    <s v="Crash "/>
    <n v="54557348"/>
    <n v="6500000"/>
    <x v="2958"/>
  </r>
  <r>
    <s v="The House of Mirth "/>
    <n v="3041803"/>
    <n v="10000000"/>
    <x v="2959"/>
  </r>
  <r>
    <s v="Malone "/>
    <n v="3060858"/>
    <n v="10000000"/>
    <x v="2960"/>
  </r>
  <r>
    <s v="Peaceful Warrior "/>
    <n v="1055654"/>
    <n v="10000000"/>
    <x v="2961"/>
  </r>
  <r>
    <s v="Bucky Larson: Born to Be a Star "/>
    <n v="2331318"/>
    <n v="10000000"/>
    <x v="2962"/>
  </r>
  <r>
    <s v="Bamboozled "/>
    <n v="2185266"/>
    <n v="10000000"/>
    <x v="2963"/>
  </r>
  <r>
    <s v="The Forest "/>
    <n v="26583369"/>
    <n v="10000000"/>
    <x v="2964"/>
  </r>
  <r>
    <s v="Sphinx "/>
    <n v="800000"/>
    <n v="14000000"/>
    <x v="2965"/>
  </r>
  <r>
    <s v="While We're Young "/>
    <n v="7574066"/>
    <n v="10000000"/>
    <x v="2966"/>
  </r>
  <r>
    <s v="A Better Life "/>
    <n v="1754319"/>
    <n v="10000000"/>
    <x v="2967"/>
  </r>
  <r>
    <s v="Spider "/>
    <n v="1641788"/>
    <n v="8000000"/>
    <x v="2968"/>
  </r>
  <r>
    <s v="Gun Shy "/>
    <n v="1631839"/>
    <n v="10000000"/>
    <x v="2969"/>
  </r>
  <r>
    <s v="Nicholas Nickleby "/>
    <n v="1309849"/>
    <n v="10000000"/>
    <x v="2970"/>
  </r>
  <r>
    <s v="The Iceman "/>
    <n v="1939441"/>
    <n v="10000000"/>
    <x v="2971"/>
  </r>
  <r>
    <s v="Krrish "/>
    <n v="25440971"/>
    <n v="10000000"/>
    <x v="2877"/>
  </r>
  <r>
    <s v="Cecil B. DeMented "/>
    <n v="1276984"/>
    <n v="10000000"/>
    <x v="2972"/>
  </r>
  <r>
    <s v="Killer Joe "/>
    <n v="1987762"/>
    <n v="11000000"/>
    <x v="2973"/>
  </r>
  <r>
    <s v="The Joneses "/>
    <n v="1474508"/>
    <n v="5000000"/>
    <x v="2974"/>
  </r>
  <r>
    <s v="Owning Mahowny "/>
    <n v="1011054"/>
    <n v="10000000"/>
    <x v="2975"/>
  </r>
  <r>
    <s v="The Brothers Solomon "/>
    <n v="900926"/>
    <n v="10000000"/>
    <x v="2976"/>
  </r>
  <r>
    <s v="My Blueberry Nights "/>
    <n v="866778"/>
    <n v="10000000"/>
    <x v="2977"/>
  </r>
  <r>
    <s v="Illuminata "/>
    <n v="836641"/>
    <n v="20000000"/>
    <x v="2978"/>
  </r>
  <r>
    <s v="Swept Away "/>
    <n v="598645"/>
    <n v="10000000"/>
    <x v="2979"/>
  </r>
  <r>
    <s v="War, Inc. "/>
    <n v="578527"/>
    <n v="10000000"/>
    <x v="2980"/>
  </r>
  <r>
    <s v="Shaolin Soccer "/>
    <n v="488872"/>
    <n v="10000000"/>
    <x v="2981"/>
  </r>
  <r>
    <s v="The Brown Bunny "/>
    <n v="365734"/>
    <n v="10000000"/>
    <x v="2982"/>
  </r>
  <r>
    <s v="The Swindle "/>
    <n v="231417"/>
    <n v="60000000"/>
    <x v="2983"/>
  </r>
  <r>
    <s v="Rosewater "/>
    <n v="3093491"/>
    <n v="5000000"/>
    <x v="2984"/>
  </r>
  <r>
    <s v="The Chambermaid on the Titanic "/>
    <n v="244465"/>
    <n v="20000000"/>
    <x v="2985"/>
  </r>
  <r>
    <s v="Coriolanus "/>
    <n v="756452"/>
    <n v="20000000"/>
    <x v="2986"/>
  </r>
  <r>
    <s v="Imaginary Heroes "/>
    <n v="228524"/>
    <n v="4000000"/>
    <x v="2987"/>
  </r>
  <r>
    <s v="High Heels and Low Lifes "/>
    <n v="226792"/>
    <n v="10000000"/>
    <x v="2988"/>
  </r>
  <r>
    <s v="World's Greatest Dad "/>
    <n v="221210"/>
    <n v="20000000"/>
    <x v="2989"/>
  </r>
  <r>
    <s v="Severance "/>
    <n v="136432"/>
    <n v="5000000"/>
    <x v="2990"/>
  </r>
  <r>
    <s v="Edmond "/>
    <n v="131617"/>
    <n v="10000000"/>
    <x v="2991"/>
  </r>
  <r>
    <s v="Welcome to the Rileys "/>
    <n v="152857"/>
    <n v="20000000"/>
    <x v="2992"/>
  </r>
  <r>
    <s v="Police Academy: Mission to Moscow "/>
    <n v="126247"/>
    <n v="6200000"/>
    <x v="2993"/>
  </r>
  <r>
    <s v="Blood Done Sign My Name "/>
    <n v="82739"/>
    <n v="20000000"/>
    <x v="2994"/>
  </r>
  <r>
    <s v="Cinco de Mayo, La Batalla "/>
    <n v="169379"/>
    <n v="10000000"/>
    <x v="2995"/>
  </r>
  <r>
    <s v="Elsa &amp; Fred "/>
    <n v="25440971"/>
    <n v="10000000"/>
    <x v="2877"/>
  </r>
  <r>
    <s v="An Alan Smithee Film: Burn Hollywood Burn "/>
    <n v="15447"/>
    <n v="10000000"/>
    <x v="2996"/>
  </r>
  <r>
    <s v="The Open Road "/>
    <n v="19348"/>
    <n v="10000000"/>
    <x v="2997"/>
  </r>
  <r>
    <s v="The Good Guy "/>
    <n v="100503"/>
    <n v="8000000"/>
    <x v="2998"/>
  </r>
  <r>
    <s v="Motherhood "/>
    <n v="92900"/>
    <n v="5000000"/>
    <x v="2999"/>
  </r>
  <r>
    <s v="Free Style "/>
    <n v="140987"/>
    <n v="20000000"/>
    <x v="3000"/>
  </r>
  <r>
    <s v="Strangerland "/>
    <n v="25440971"/>
    <n v="10000000"/>
    <x v="2877"/>
  </r>
  <r>
    <s v="The Janky Promoters "/>
    <n v="25440971"/>
    <n v="20000000"/>
    <x v="4"/>
  </r>
  <r>
    <s v="Blonde Ambition "/>
    <n v="5561"/>
    <n v="10000000"/>
    <x v="3001"/>
  </r>
  <r>
    <s v="The Oxford Murders "/>
    <n v="3607"/>
    <n v="10000000"/>
    <x v="3002"/>
  </r>
  <r>
    <s v="The Reef "/>
    <n v="25440971"/>
    <n v="20000000"/>
    <x v="4"/>
  </r>
  <r>
    <s v="Eulogy "/>
    <n v="70527"/>
    <n v="6500000"/>
    <x v="3003"/>
  </r>
  <r>
    <s v="White Noise 2: The Light "/>
    <n v="25440971"/>
    <n v="10000000"/>
    <x v="2877"/>
  </r>
  <r>
    <s v="You Got Served: Beat the World "/>
    <n v="25440971"/>
    <n v="10000000"/>
    <x v="2877"/>
  </r>
  <r>
    <s v="Fifty Dead Men Walking "/>
    <n v="25440971"/>
    <n v="6000000"/>
    <x v="3004"/>
  </r>
  <r>
    <s v="Jungle Shuffle "/>
    <n v="25440971"/>
    <n v="10000000"/>
    <x v="2877"/>
  </r>
  <r>
    <s v="Adam Resurrected "/>
    <n v="25440971"/>
    <n v="10000000"/>
    <x v="2877"/>
  </r>
  <r>
    <s v="Of Horses and Men "/>
    <n v="11835"/>
    <n v="10000000"/>
    <x v="3005"/>
  </r>
  <r>
    <s v="It's a Wonderful Afterlife "/>
    <n v="25440971"/>
    <n v="10000000"/>
    <x v="2877"/>
  </r>
  <r>
    <s v="The Devil's Tomb "/>
    <n v="25440971"/>
    <n v="10000000"/>
    <x v="2877"/>
  </r>
  <r>
    <s v="Partition "/>
    <n v="25440971"/>
    <n v="10000000"/>
    <x v="2877"/>
  </r>
  <r>
    <s v="Good Intentions "/>
    <n v="25440971"/>
    <n v="10000000"/>
    <x v="2877"/>
  </r>
  <r>
    <s v="The Good, the Bad, the Weird "/>
    <n v="128486"/>
    <n v="10000000"/>
    <x v="3006"/>
  </r>
  <r>
    <s v="Nurse 3D "/>
    <n v="25440971"/>
    <n v="10000000"/>
    <x v="2877"/>
  </r>
  <r>
    <s v="Gunless "/>
    <n v="25440971"/>
    <n v="10000000"/>
    <x v="2877"/>
  </r>
  <r>
    <s v="Adventureland "/>
    <n v="16025394"/>
    <n v="20000000"/>
    <x v="3007"/>
  </r>
  <r>
    <s v="The Lost City "/>
    <n v="2483955"/>
    <n v="9600000"/>
    <x v="3008"/>
  </r>
  <r>
    <s v="Next Friday "/>
    <n v="57176582"/>
    <n v="9500000"/>
    <x v="3009"/>
  </r>
  <r>
    <s v="American Heist "/>
    <n v="25440971"/>
    <n v="10000000"/>
    <x v="2877"/>
  </r>
  <r>
    <s v="You Only Live Twice "/>
    <n v="43100000"/>
    <n v="9500000"/>
    <x v="2272"/>
  </r>
  <r>
    <s v="Plastic "/>
    <n v="25440971"/>
    <n v="10000000"/>
    <x v="2877"/>
  </r>
  <r>
    <s v="Amour "/>
    <n v="225377"/>
    <n v="8900000"/>
    <x v="3010"/>
  </r>
  <r>
    <s v="Poltergeist III "/>
    <n v="14114488"/>
    <n v="10500000"/>
    <x v="3011"/>
  </r>
  <r>
    <s v="Re-Kill "/>
    <n v="25440971"/>
    <n v="9500000"/>
    <x v="3012"/>
  </r>
  <r>
    <s v="It's a Mad, Mad, Mad, Mad World "/>
    <n v="46300000"/>
    <n v="9400000"/>
    <x v="3013"/>
  </r>
  <r>
    <s v="Volver "/>
    <n v="12899702"/>
    <n v="20000000"/>
    <x v="3014"/>
  </r>
  <r>
    <s v="Heavy Metal "/>
    <n v="25440971"/>
    <n v="9300000"/>
    <x v="3015"/>
  </r>
  <r>
    <s v="Gentlemen Broncos "/>
    <n v="113155"/>
    <n v="20000000"/>
    <x v="3016"/>
  </r>
  <r>
    <s v="Richard III "/>
    <n v="2600000"/>
    <n v="6000000"/>
    <x v="3017"/>
  </r>
  <r>
    <s v="Into the Grizzly Maze "/>
    <n v="25440971"/>
    <n v="10000000"/>
    <x v="2877"/>
  </r>
  <r>
    <s v="Kites "/>
    <n v="1602466"/>
    <n v="600000000"/>
    <x v="3018"/>
  </r>
  <r>
    <s v="Melancholia "/>
    <n v="3029870"/>
    <n v="7400000"/>
    <x v="3019"/>
  </r>
  <r>
    <s v="Red Dog "/>
    <n v="25440971"/>
    <n v="8500000"/>
    <x v="3020"/>
  </r>
  <r>
    <s v="Jab Tak Hai Jaan "/>
    <n v="3047539"/>
    <n v="7217600"/>
    <x v="3021"/>
  </r>
  <r>
    <s v="Alien "/>
    <n v="78900000"/>
    <n v="11000000"/>
    <x v="2727"/>
  </r>
  <r>
    <s v="The Texas Chain Saw Massacre "/>
    <n v="30859000"/>
    <n v="83532"/>
    <x v="3022"/>
  </r>
  <r>
    <s v="The Runaways "/>
    <n v="3571735"/>
    <n v="10000000"/>
    <x v="3023"/>
  </r>
  <r>
    <s v="Fiddler on the Roof "/>
    <n v="50000000"/>
    <n v="9000000"/>
    <x v="3024"/>
  </r>
  <r>
    <s v="Thunderball "/>
    <n v="63600000"/>
    <n v="9000000"/>
    <x v="3025"/>
  </r>
  <r>
    <s v="Detention "/>
    <n v="25440971"/>
    <n v="10000000"/>
    <x v="2877"/>
  </r>
  <r>
    <s v="Loose Cannons "/>
    <n v="25440971"/>
    <n v="20000000"/>
    <x v="4"/>
  </r>
  <r>
    <s v="Set It Off "/>
    <n v="36049108"/>
    <n v="9000000"/>
    <x v="3026"/>
  </r>
  <r>
    <s v="The Best Man "/>
    <n v="34074895"/>
    <n v="9000000"/>
    <x v="3027"/>
  </r>
  <r>
    <s v="Child's Play "/>
    <n v="33244684"/>
    <n v="9000000"/>
    <x v="3028"/>
  </r>
  <r>
    <s v="Sicko "/>
    <n v="24530513"/>
    <n v="9000000"/>
    <x v="3029"/>
  </r>
  <r>
    <s v="The Purge: Anarchy "/>
    <n v="71519230"/>
    <n v="9000000"/>
    <x v="3030"/>
  </r>
  <r>
    <s v="Down to You "/>
    <n v="20035310"/>
    <n v="9000000"/>
    <x v="3031"/>
  </r>
  <r>
    <s v="Harold &amp; Kumar Go to White Castle "/>
    <n v="18225165"/>
    <n v="9000000"/>
    <x v="3032"/>
  </r>
  <r>
    <s v="The Contender "/>
    <n v="17804273"/>
    <n v="20000000"/>
    <x v="3033"/>
  </r>
  <r>
    <s v="Boiler Room "/>
    <n v="16938179"/>
    <n v="8000000"/>
    <x v="3034"/>
  </r>
  <r>
    <s v="Trading Places "/>
    <n v="90400000"/>
    <n v="20000000"/>
    <x v="3035"/>
  </r>
  <r>
    <s v="Black Christmas "/>
    <n v="16235293"/>
    <n v="9000000"/>
    <x v="3036"/>
  </r>
  <r>
    <s v="Breakin' All the Rules "/>
    <n v="11827301"/>
    <n v="20000000"/>
    <x v="3037"/>
  </r>
  <r>
    <s v="Henry V "/>
    <n v="10161099"/>
    <n v="9000000"/>
    <x v="3038"/>
  </r>
  <r>
    <s v="The Savages "/>
    <n v="6610326"/>
    <n v="20000000"/>
    <x v="3039"/>
  </r>
  <r>
    <s v="Chasing Papi "/>
    <n v="6126237"/>
    <n v="20000000"/>
    <x v="3040"/>
  </r>
  <r>
    <s v="The Way of the Gun "/>
    <n v="6047856"/>
    <n v="8500000"/>
    <x v="3041"/>
  </r>
  <r>
    <s v="Igby Goes Down "/>
    <n v="4681503"/>
    <n v="9000000"/>
    <x v="3042"/>
  </r>
  <r>
    <s v="PCU "/>
    <n v="4350774"/>
    <n v="8000000"/>
    <x v="3043"/>
  </r>
  <r>
    <s v="The Ultimate Gift "/>
    <n v="3420871"/>
    <n v="20000000"/>
    <x v="3044"/>
  </r>
  <r>
    <s v="The Bold and the Beautiful             "/>
    <n v="25440971"/>
    <n v="20000000"/>
    <x v="4"/>
  </r>
  <r>
    <s v="The Ice Pirates "/>
    <n v="25440971"/>
    <n v="9000000"/>
    <x v="2364"/>
  </r>
  <r>
    <s v="Gracie "/>
    <n v="2955039"/>
    <n v="9000000"/>
    <x v="3045"/>
  </r>
  <r>
    <s v="Trust the Man "/>
    <n v="1530535"/>
    <n v="9000000"/>
    <x v="3046"/>
  </r>
  <r>
    <s v="Hamlet 2 "/>
    <n v="4881867"/>
    <n v="9000000"/>
    <x v="3047"/>
  </r>
  <r>
    <s v="Velvet Goldmine "/>
    <n v="1043487"/>
    <n v="20000000"/>
    <x v="3048"/>
  </r>
  <r>
    <s v="The Wailing "/>
    <n v="770629"/>
    <n v="20000000"/>
    <x v="3049"/>
  </r>
  <r>
    <s v="Glee: The 3D Concert Movie "/>
    <n v="11860839"/>
    <n v="9000000"/>
    <x v="3050"/>
  </r>
  <r>
    <s v="The Legend of Suriyothai "/>
    <n v="454255"/>
    <n v="400000000"/>
    <x v="3051"/>
  </r>
  <r>
    <s v="Two Evil Eyes "/>
    <n v="349618"/>
    <n v="9000000"/>
    <x v="3052"/>
  </r>
  <r>
    <s v="Barbecue "/>
    <n v="25440971"/>
    <n v="20000000"/>
    <x v="4"/>
  </r>
  <r>
    <s v="All or Nothing "/>
    <n v="112935"/>
    <n v="9000000"/>
    <x v="3053"/>
  </r>
  <r>
    <s v="Princess Kaiulani "/>
    <n v="883887"/>
    <n v="9000000"/>
    <x v="3054"/>
  </r>
  <r>
    <s v="Opal Dream "/>
    <n v="13751"/>
    <n v="11400000"/>
    <x v="3055"/>
  </r>
  <r>
    <s v="Flame and Citron "/>
    <n v="145109"/>
    <n v="45000000"/>
    <x v="3056"/>
  </r>
  <r>
    <s v="Undiscovered "/>
    <n v="1046166"/>
    <n v="9000000"/>
    <x v="3057"/>
  </r>
  <r>
    <s v="Red Riding: In the Year of Our Lord 1974 "/>
    <n v="25440971"/>
    <n v="20000000"/>
    <x v="4"/>
  </r>
  <r>
    <s v="The Girl on the Train "/>
    <n v="2874"/>
    <n v="20000000"/>
    <x v="3058"/>
  </r>
  <r>
    <s v="Veronika Decides to Die "/>
    <n v="25440971"/>
    <n v="9000000"/>
    <x v="2364"/>
  </r>
  <r>
    <s v="Crocodile Dundee "/>
    <n v="174635000"/>
    <n v="8800000"/>
    <x v="3059"/>
  </r>
  <r>
    <s v="Ultramarines: A Warhammer 40,000 Movie "/>
    <n v="25440971"/>
    <n v="20000000"/>
    <x v="4"/>
  </r>
  <r>
    <s v="The I Inside "/>
    <n v="25440971"/>
    <n v="8800000"/>
    <x v="3060"/>
  </r>
  <r>
    <s v="Beneath Hill 60 "/>
    <n v="25440971"/>
    <n v="9000000"/>
    <x v="2364"/>
  </r>
  <r>
    <s v="Polisse "/>
    <n v="171320"/>
    <n v="20000000"/>
    <x v="3061"/>
  </r>
  <r>
    <s v="Awake "/>
    <n v="14373825"/>
    <n v="8600000"/>
    <x v="3062"/>
  </r>
  <r>
    <s v="Star Wars: The Clone Wars             "/>
    <n v="25440971"/>
    <n v="20000000"/>
    <x v="4"/>
  </r>
  <r>
    <s v="Skin Trade "/>
    <n v="162"/>
    <n v="9000000"/>
    <x v="3063"/>
  </r>
  <r>
    <s v="The Lost Boys "/>
    <n v="32222567"/>
    <n v="20000000"/>
    <x v="3064"/>
  </r>
  <r>
    <s v="Crazy Heart "/>
    <n v="39462438"/>
    <n v="7000000"/>
    <x v="3065"/>
  </r>
  <r>
    <s v="The Rose "/>
    <n v="29200000"/>
    <n v="8500000"/>
    <x v="1919"/>
  </r>
  <r>
    <s v="Baggage Claim "/>
    <n v="21564616"/>
    <n v="8500000"/>
    <x v="3066"/>
  </r>
  <r>
    <s v="Barbarella "/>
    <n v="25440971"/>
    <n v="9000000"/>
    <x v="2364"/>
  </r>
  <r>
    <s v="Shipwrecked "/>
    <n v="25440971"/>
    <n v="60000000"/>
    <x v="3067"/>
  </r>
  <r>
    <s v="Election "/>
    <n v="14879556"/>
    <n v="8000000"/>
    <x v="3068"/>
  </r>
  <r>
    <s v="The Namesake "/>
    <n v="13569248"/>
    <n v="20000000"/>
    <x v="3069"/>
  </r>
  <r>
    <s v="The DUFF "/>
    <n v="34017854"/>
    <n v="8500000"/>
    <x v="3070"/>
  </r>
  <r>
    <s v="Glitter "/>
    <n v="4273372"/>
    <n v="22000000"/>
    <x v="3071"/>
  </r>
  <r>
    <s v="The Haunting in Connecticut 2: Ghosts of Georgia "/>
    <n v="25440971"/>
    <n v="9000000"/>
    <x v="2364"/>
  </r>
  <r>
    <s v="Silmido "/>
    <n v="25440971"/>
    <n v="8000000"/>
    <x v="415"/>
  </r>
  <r>
    <s v="Bright Star "/>
    <n v="4440055"/>
    <n v="8500000"/>
    <x v="3072"/>
  </r>
  <r>
    <s v="My Name Is Khan "/>
    <n v="4018695"/>
    <n v="12000000"/>
    <x v="3073"/>
  </r>
  <r>
    <s v="All Is Lost "/>
    <n v="6262942"/>
    <n v="9000000"/>
    <x v="3074"/>
  </r>
  <r>
    <s v="Limbo "/>
    <n v="1997807"/>
    <n v="8000000"/>
    <x v="3075"/>
  </r>
  <r>
    <s v="Namastey London "/>
    <n v="1207007"/>
    <n v="20000000"/>
    <x v="3076"/>
  </r>
  <r>
    <s v="The Wind That Shakes the Barley "/>
    <n v="1829142"/>
    <n v="20000000"/>
    <x v="3077"/>
  </r>
  <r>
    <s v="Yeh Jawaani Hai Deewani "/>
    <n v="3827466"/>
    <n v="20000000"/>
    <x v="3078"/>
  </r>
  <r>
    <s v="Quo Vadis "/>
    <n v="25440971"/>
    <n v="7623000"/>
    <x v="3079"/>
  </r>
  <r>
    <s v="Repo! The Genetic Opera "/>
    <n v="140244"/>
    <n v="8500000"/>
    <x v="3080"/>
  </r>
  <r>
    <s v="Valley of the Wolves: Iraq "/>
    <n v="25440971"/>
    <n v="8300000"/>
    <x v="3081"/>
  </r>
  <r>
    <s v="Pulp Fiction "/>
    <n v="107930000"/>
    <n v="8000000"/>
    <x v="3082"/>
  </r>
  <r>
    <s v="The Muppet Movie "/>
    <n v="76657000"/>
    <n v="20000000"/>
    <x v="3083"/>
  </r>
  <r>
    <s v="Nightcrawler "/>
    <n v="32279955"/>
    <n v="8500000"/>
    <x v="3084"/>
  </r>
  <r>
    <s v="Club Dread "/>
    <n v="4992159"/>
    <n v="8550000"/>
    <x v="3085"/>
  </r>
  <r>
    <s v="The Sound of Music "/>
    <n v="163214286"/>
    <n v="8200000"/>
    <x v="3086"/>
  </r>
  <r>
    <s v="Splash "/>
    <n v="69800000"/>
    <n v="8000000"/>
    <x v="3087"/>
  </r>
  <r>
    <s v="Little Miss Sunshine "/>
    <n v="59889948"/>
    <n v="8000000"/>
    <x v="3088"/>
  </r>
  <r>
    <s v="Stand by Me "/>
    <n v="52287414"/>
    <n v="8000000"/>
    <x v="3089"/>
  </r>
  <r>
    <s v="28 Days Later... "/>
    <n v="45063889"/>
    <n v="8000000"/>
    <x v="3090"/>
  </r>
  <r>
    <s v="You Got Served "/>
    <n v="40066497"/>
    <n v="8000000"/>
    <x v="3091"/>
  </r>
  <r>
    <s v="Escape from Alcatraz "/>
    <n v="36500000"/>
    <n v="8000000"/>
    <x v="3092"/>
  </r>
  <r>
    <s v="Brown Sugar "/>
    <n v="27362712"/>
    <n v="8000000"/>
    <x v="3093"/>
  </r>
  <r>
    <s v="A Thin Line Between Love and Hate "/>
    <n v="34746109"/>
    <n v="8000000"/>
    <x v="3094"/>
  </r>
  <r>
    <s v="50/50 "/>
    <n v="34963967"/>
    <n v="8000000"/>
    <x v="3095"/>
  </r>
  <r>
    <s v="Shutter "/>
    <n v="25926543"/>
    <n v="8000000"/>
    <x v="3096"/>
  </r>
  <r>
    <s v="That Awkward Moment "/>
    <n v="26049082"/>
    <n v="8000000"/>
    <x v="3097"/>
  </r>
  <r>
    <s v="Modern Problems "/>
    <n v="25440971"/>
    <n v="8000000"/>
    <x v="415"/>
  </r>
  <r>
    <s v="Kicks "/>
    <n v="25440971"/>
    <n v="20000000"/>
    <x v="4"/>
  </r>
  <r>
    <s v="Much Ado About Nothing "/>
    <n v="22551000"/>
    <n v="8000000"/>
    <x v="3098"/>
  </r>
  <r>
    <s v="On Her Majesty's Secret Service "/>
    <n v="22800000"/>
    <n v="7000000"/>
    <x v="3099"/>
  </r>
  <r>
    <s v="The Player             "/>
    <n v="25440971"/>
    <n v="20000000"/>
    <x v="4"/>
  </r>
  <r>
    <s v="New Nightmare "/>
    <n v="18090181"/>
    <n v="8000000"/>
    <x v="3100"/>
  </r>
  <r>
    <s v="Drive Me Crazy "/>
    <n v="17843379"/>
    <n v="8000000"/>
    <x v="3101"/>
  </r>
  <r>
    <s v="Akeelah and the Bee "/>
    <n v="18811135"/>
    <n v="20000000"/>
    <x v="3102"/>
  </r>
  <r>
    <s v="Half Baked "/>
    <n v="17278980"/>
    <n v="8000000"/>
    <x v="3103"/>
  </r>
  <r>
    <s v="New in Town "/>
    <n v="16699684"/>
    <n v="8000000"/>
    <x v="3104"/>
  </r>
  <r>
    <s v="American Psycho "/>
    <n v="15047419"/>
    <n v="7000000"/>
    <x v="3105"/>
  </r>
  <r>
    <s v="The Good Girl "/>
    <n v="14015786"/>
    <n v="5000000"/>
    <x v="3106"/>
  </r>
  <r>
    <s v="Bon Cop Bad Cop "/>
    <n v="25440971"/>
    <n v="8000000"/>
    <x v="415"/>
  </r>
  <r>
    <s v="The Boondock Saints II: All Saints Day "/>
    <n v="10269307"/>
    <n v="8000000"/>
    <x v="3107"/>
  </r>
  <r>
    <s v="The City of Your Final Destination "/>
    <n v="25440971"/>
    <n v="8300000"/>
    <x v="3081"/>
  </r>
  <r>
    <s v="Enough Said "/>
    <n v="17536788"/>
    <n v="8000000"/>
    <x v="3108"/>
  </r>
  <r>
    <s v="Easy A "/>
    <n v="58401464"/>
    <n v="8000000"/>
    <x v="3109"/>
  </r>
  <r>
    <s v="The Inkwell "/>
    <n v="8880705"/>
    <n v="20000000"/>
    <x v="3110"/>
  </r>
  <r>
    <s v="Shadow of the Vampire "/>
    <n v="8279017"/>
    <n v="8000000"/>
    <x v="3111"/>
  </r>
  <r>
    <s v="Prom "/>
    <n v="10106233"/>
    <n v="8000000"/>
    <x v="3112"/>
  </r>
  <r>
    <s v="The Pallbearer "/>
    <n v="25440971"/>
    <n v="8000000"/>
    <x v="415"/>
  </r>
  <r>
    <s v="Held Up "/>
    <n v="4692814"/>
    <n v="8000000"/>
    <x v="3113"/>
  </r>
  <r>
    <s v="Woman on Top "/>
    <n v="5018450"/>
    <n v="8000000"/>
    <x v="3114"/>
  </r>
  <r>
    <s v="Howards End "/>
    <n v="25967000"/>
    <n v="20000000"/>
    <x v="3115"/>
  </r>
  <r>
    <s v="Preacher             "/>
    <n v="25440971"/>
    <n v="20000000"/>
    <x v="4"/>
  </r>
  <r>
    <s v="Anomalisa "/>
    <n v="3442820"/>
    <n v="8000000"/>
    <x v="3116"/>
  </r>
  <r>
    <s v="Another Year "/>
    <n v="3205244"/>
    <n v="10000000"/>
    <x v="3117"/>
  </r>
  <r>
    <s v="8 Women "/>
    <n v="3076425"/>
    <n v="8000000"/>
    <x v="3118"/>
  </r>
  <r>
    <s v="Showdown in Little Tokyo "/>
    <n v="2275557"/>
    <n v="8000000"/>
    <x v="3119"/>
  </r>
  <r>
    <s v="Clay Pigeons "/>
    <n v="1789892"/>
    <n v="8000000"/>
    <x v="3120"/>
  </r>
  <r>
    <s v="It's Kind of a Funny Story "/>
    <n v="6350058"/>
    <n v="8000000"/>
    <x v="3121"/>
  </r>
  <r>
    <s v="Made in Dagenham "/>
    <n v="1094798"/>
    <n v="7200000"/>
    <x v="3122"/>
  </r>
  <r>
    <s v="When Did You Last See Your Father? "/>
    <n v="1071240"/>
    <n v="8000000"/>
    <x v="3123"/>
  </r>
  <r>
    <s v="Prefontaine "/>
    <n v="532190"/>
    <n v="8000000"/>
    <x v="3124"/>
  </r>
  <r>
    <s v="The Wicked Lady "/>
    <n v="25440971"/>
    <n v="8000000"/>
    <x v="415"/>
  </r>
  <r>
    <s v="The Secret of Kells "/>
    <n v="686383"/>
    <n v="6500000"/>
    <x v="3125"/>
  </r>
  <r>
    <s v="Begin Again "/>
    <n v="16168741"/>
    <n v="8000000"/>
    <x v="3126"/>
  </r>
  <r>
    <s v="Down in the Valley "/>
    <n v="568695"/>
    <n v="8000000"/>
    <x v="3127"/>
  </r>
  <r>
    <s v="Brooklyn Rules "/>
    <n v="398420"/>
    <n v="8000000"/>
    <x v="3128"/>
  </r>
  <r>
    <s v="Restless "/>
    <n v="25440971"/>
    <n v="20000000"/>
    <x v="4"/>
  </r>
  <r>
    <s v="The Singing Detective "/>
    <n v="336456"/>
    <n v="8000000"/>
    <x v="3129"/>
  </r>
  <r>
    <s v="The Land Girls "/>
    <n v="146083"/>
    <n v="20000000"/>
    <x v="3130"/>
  </r>
  <r>
    <s v="Fido "/>
    <n v="298110"/>
    <n v="8000000"/>
    <x v="3131"/>
  </r>
  <r>
    <s v="The Wendell Baker Story "/>
    <n v="127144"/>
    <n v="8000000"/>
    <x v="3132"/>
  </r>
  <r>
    <s v="Wild Target "/>
    <n v="117190"/>
    <n v="8000000"/>
    <x v="3133"/>
  </r>
  <r>
    <s v="Pathology "/>
    <n v="108662"/>
    <n v="8000000"/>
    <x v="3134"/>
  </r>
  <r>
    <s v="Wuthering Heights             "/>
    <n v="25440971"/>
    <n v="20000000"/>
    <x v="4"/>
  </r>
  <r>
    <s v="10th &amp; Wolf "/>
    <n v="53481"/>
    <n v="8000000"/>
    <x v="3135"/>
  </r>
  <r>
    <s v="Dear Wendy "/>
    <n v="23106"/>
    <n v="50000000"/>
    <x v="3136"/>
  </r>
  <r>
    <s v="Aloft "/>
    <n v="52961"/>
    <n v="8000000"/>
    <x v="3137"/>
  </r>
  <r>
    <s v="Akira "/>
    <n v="439162"/>
    <n v="1100000000"/>
    <x v="3138"/>
  </r>
  <r>
    <s v="The Death and Life of Bobby Z "/>
    <n v="25440971"/>
    <n v="22000000"/>
    <x v="1985"/>
  </r>
  <r>
    <s v="The Rocket: The Legend of Rocket Richard "/>
    <n v="25440971"/>
    <n v="8000000"/>
    <x v="415"/>
  </r>
  <r>
    <s v="Swelter "/>
    <n v="25440971"/>
    <n v="8000000"/>
    <x v="415"/>
  </r>
  <r>
    <s v="My Lucky Star "/>
    <n v="50000"/>
    <n v="20000000"/>
    <x v="3139"/>
  </r>
  <r>
    <s v="Imagine Me &amp; You "/>
    <n v="671240"/>
    <n v="7900000"/>
    <x v="3140"/>
  </r>
  <r>
    <s v="Mr. Church "/>
    <n v="25440971"/>
    <n v="8000000"/>
    <x v="415"/>
  </r>
  <r>
    <s v="Swimming Pool "/>
    <n v="10105505"/>
    <n v="20000000"/>
    <x v="3141"/>
  </r>
  <r>
    <s v="Green Street 3: Never Back Down "/>
    <n v="25440971"/>
    <n v="20000000"/>
    <x v="4"/>
  </r>
  <r>
    <s v="The Blood of Heroes "/>
    <n v="882290"/>
    <n v="10000000"/>
    <x v="3142"/>
  </r>
  <r>
    <s v="Code of Honor "/>
    <n v="25440971"/>
    <n v="8000000"/>
    <x v="415"/>
  </r>
  <r>
    <s v="Driving Miss Daisy "/>
    <n v="106593296"/>
    <n v="7500000"/>
    <x v="3143"/>
  </r>
  <r>
    <s v="Soul Food "/>
    <n v="43490057"/>
    <n v="7500000"/>
    <x v="3144"/>
  </r>
  <r>
    <s v="Rumble in the Bronx "/>
    <n v="32333860"/>
    <n v="7500000"/>
    <x v="3145"/>
  </r>
  <r>
    <s v="Far from Men "/>
    <n v="25440971"/>
    <n v="7700000"/>
    <x v="3146"/>
  </r>
  <r>
    <s v="Thank You for Smoking "/>
    <n v="24792061"/>
    <n v="6500000"/>
    <x v="3147"/>
  </r>
  <r>
    <s v="Hostel: Part II "/>
    <n v="17544812"/>
    <n v="10000000"/>
    <x v="3148"/>
  </r>
  <r>
    <s v="An Education "/>
    <n v="12574715"/>
    <n v="4500000"/>
    <x v="3149"/>
  </r>
  <r>
    <s v="Shopgirl "/>
    <n v="10281585"/>
    <n v="20000000"/>
    <x v="3150"/>
  </r>
  <r>
    <s v="The Hotel New Hampshire "/>
    <n v="5100000"/>
    <n v="7500000"/>
    <x v="3151"/>
  </r>
  <r>
    <s v="Narc "/>
    <n v="10460089"/>
    <n v="7500000"/>
    <x v="3152"/>
  </r>
  <r>
    <s v="Men with Brooms "/>
    <n v="4239767"/>
    <n v="7500000"/>
    <x v="3153"/>
  </r>
  <r>
    <s v="Witless Protection "/>
    <n v="4131640"/>
    <n v="7500000"/>
    <x v="3154"/>
  </r>
  <r>
    <s v="The Work and the Glory "/>
    <n v="3347439"/>
    <n v="7500000"/>
    <x v="3155"/>
  </r>
  <r>
    <s v="Extract "/>
    <n v="10814185"/>
    <n v="8000000"/>
    <x v="3156"/>
  </r>
  <r>
    <s v="Masked and Anonymous "/>
    <n v="533344"/>
    <n v="20000000"/>
    <x v="3157"/>
  </r>
  <r>
    <s v="Alias Betty "/>
    <n v="206400"/>
    <n v="50000000"/>
    <x v="3158"/>
  </r>
  <r>
    <s v="Code 46 "/>
    <n v="197148"/>
    <n v="7500000"/>
    <x v="3159"/>
  </r>
  <r>
    <s v="Outside Bet "/>
    <n v="25440971"/>
    <n v="7500000"/>
    <x v="2804"/>
  </r>
  <r>
    <s v="Albert Nobbs "/>
    <n v="3014541"/>
    <n v="8000000"/>
    <x v="3160"/>
  </r>
  <r>
    <s v="Black November "/>
    <n v="25440971"/>
    <n v="7500000"/>
    <x v="2804"/>
  </r>
  <r>
    <s v="Ta Ra Rum Pum "/>
    <n v="872643"/>
    <n v="6000000"/>
    <x v="3161"/>
  </r>
  <r>
    <s v="Persepolis "/>
    <n v="4443403"/>
    <n v="7300000"/>
    <x v="3162"/>
  </r>
  <r>
    <s v="The Hole "/>
    <n v="25440971"/>
    <n v="12000000"/>
    <x v="2018"/>
  </r>
  <r>
    <s v="The Wave "/>
    <n v="25440971"/>
    <n v="5000000"/>
    <x v="3163"/>
  </r>
  <r>
    <s v="The Neon Demon "/>
    <n v="1330827"/>
    <n v="7000000"/>
    <x v="3164"/>
  </r>
  <r>
    <s v="Harry Brown "/>
    <n v="1818681"/>
    <n v="7300000"/>
    <x v="3165"/>
  </r>
  <r>
    <s v="The Omega Code "/>
    <n v="12610552"/>
    <n v="7500000"/>
    <x v="3166"/>
  </r>
  <r>
    <s v="Juno "/>
    <n v="143492840"/>
    <n v="7500000"/>
    <x v="3167"/>
  </r>
  <r>
    <s v="Pound of Flesh "/>
    <n v="25440971"/>
    <n v="7500000"/>
    <x v="2804"/>
  </r>
  <r>
    <s v="Diamonds Are Forever "/>
    <n v="43800000"/>
    <n v="7200000"/>
    <x v="1559"/>
  </r>
  <r>
    <s v="The Godfather "/>
    <n v="134821952"/>
    <n v="6000000"/>
    <x v="3168"/>
  </r>
  <r>
    <s v="Flashdance "/>
    <n v="94900000"/>
    <n v="4000000"/>
    <x v="3169"/>
  </r>
  <r>
    <s v="500 Days of Summer "/>
    <n v="32391374"/>
    <n v="7500000"/>
    <x v="3170"/>
  </r>
  <r>
    <s v="The Piano "/>
    <n v="40158000"/>
    <n v="7000000"/>
    <x v="3171"/>
  </r>
  <r>
    <s v="Magic Mike "/>
    <n v="113709992"/>
    <n v="7000000"/>
    <x v="3172"/>
  </r>
  <r>
    <s v="Darkness Falls "/>
    <n v="32131483"/>
    <n v="11000000"/>
    <x v="3173"/>
  </r>
  <r>
    <s v="Live and Let Die "/>
    <n v="35400000"/>
    <n v="7000000"/>
    <x v="3174"/>
  </r>
  <r>
    <s v="My Dog Skip "/>
    <n v="34099640"/>
    <n v="5000000"/>
    <x v="3175"/>
  </r>
  <r>
    <s v="Definitely, Maybe "/>
    <n v="31973840"/>
    <n v="20000000"/>
    <x v="3176"/>
  </r>
  <r>
    <s v="Jumping the Broom "/>
    <n v="37295394"/>
    <n v="6600000"/>
    <x v="3177"/>
  </r>
  <r>
    <s v="Good Night, and Good Luck. "/>
    <n v="31501218"/>
    <n v="7500000"/>
    <x v="3178"/>
  </r>
  <r>
    <s v="Capote "/>
    <n v="28747570"/>
    <n v="7000000"/>
    <x v="3179"/>
  </r>
  <r>
    <s v="Desperado "/>
    <n v="25625110"/>
    <n v="7000000"/>
    <x v="3180"/>
  </r>
  <r>
    <s v="Fargo             "/>
    <n v="25440971"/>
    <n v="20000000"/>
    <x v="4"/>
  </r>
  <r>
    <s v="Logan's Run "/>
    <n v="25000000"/>
    <n v="9000000"/>
    <x v="3181"/>
  </r>
  <r>
    <s v="The Man with the Golden Gun "/>
    <n v="21000000"/>
    <n v="13000000"/>
    <x v="3182"/>
  </r>
  <r>
    <s v="Action Jackson "/>
    <n v="20257000"/>
    <n v="7000000"/>
    <x v="3183"/>
  </r>
  <r>
    <s v="The Descent "/>
    <n v="26005908"/>
    <n v="3500000"/>
    <x v="3184"/>
  </r>
  <r>
    <s v="Michael Jordan to the Max "/>
    <n v="18642318"/>
    <n v="20000000"/>
    <x v="3185"/>
  </r>
  <r>
    <s v="Devil's Due "/>
    <n v="15818967"/>
    <n v="7000000"/>
    <x v="3186"/>
  </r>
  <r>
    <s v="Flirting with Disaster "/>
    <n v="14891000"/>
    <n v="7000000"/>
    <x v="3187"/>
  </r>
  <r>
    <s v="The Devil's Rejects "/>
    <n v="16901126"/>
    <n v="7000000"/>
    <x v="3188"/>
  </r>
  <r>
    <s v="Buffy the Vampire Slayer             "/>
    <n v="25440971"/>
    <n v="2300000"/>
    <x v="3189"/>
  </r>
  <r>
    <s v="Dope "/>
    <n v="17474107"/>
    <n v="7000000"/>
    <x v="3190"/>
  </r>
  <r>
    <s v="In Too Deep "/>
    <n v="14003141"/>
    <n v="7000000"/>
    <x v="3191"/>
  </r>
  <r>
    <s v="House of 1000 Corpses "/>
    <n v="12583510"/>
    <n v="7000000"/>
    <x v="3192"/>
  </r>
  <r>
    <s v="Alien Zone "/>
    <n v="25440971"/>
    <n v="350000"/>
    <x v="3193"/>
  </r>
  <r>
    <s v="A Serious Man "/>
    <n v="9190525"/>
    <n v="7000000"/>
    <x v="3194"/>
  </r>
  <r>
    <s v="Get Low "/>
    <n v="9176553"/>
    <n v="7500000"/>
    <x v="3195"/>
  </r>
  <r>
    <s v="Warlock "/>
    <n v="9094451"/>
    <n v="7000000"/>
    <x v="3196"/>
  </r>
  <r>
    <s v="Beyond the Lights "/>
    <n v="14612840"/>
    <n v="7000000"/>
    <x v="3197"/>
  </r>
  <r>
    <s v="A Single Man "/>
    <n v="9166863"/>
    <n v="7000000"/>
    <x v="3198"/>
  </r>
  <r>
    <s v="The Last Temptation of Christ "/>
    <n v="8373585"/>
    <n v="7000000"/>
    <x v="3199"/>
  </r>
  <r>
    <s v="Outside Providence "/>
    <n v="7292175"/>
    <n v="7000000"/>
    <x v="3200"/>
  </r>
  <r>
    <s v="Bride &amp; Prejudice "/>
    <n v="6601079"/>
    <n v="7000000"/>
    <x v="3201"/>
  </r>
  <r>
    <s v="Rabbit-Proof Fence "/>
    <n v="6165429"/>
    <n v="6000000"/>
    <x v="3202"/>
  </r>
  <r>
    <s v="Who's Your Caddy? "/>
    <n v="5694308"/>
    <n v="7000000"/>
    <x v="3203"/>
  </r>
  <r>
    <s v="Split Second "/>
    <n v="5430822"/>
    <n v="7000000"/>
    <x v="3204"/>
  </r>
  <r>
    <s v="Nikita             "/>
    <n v="25440971"/>
    <n v="20000000"/>
    <x v="4"/>
  </r>
  <r>
    <s v="The Other Side of Heaven "/>
    <n v="4720371"/>
    <n v="7000000"/>
    <x v="3205"/>
  </r>
  <r>
    <s v="Dark Angel             "/>
    <n v="25440971"/>
    <n v="20000000"/>
    <x v="4"/>
  </r>
  <r>
    <s v="Veer-Zaara "/>
    <n v="2921738"/>
    <n v="7000000"/>
    <x v="3206"/>
  </r>
  <r>
    <s v="Redbelt "/>
    <n v="2344847"/>
    <n v="7000000"/>
    <x v="3207"/>
  </r>
  <r>
    <s v="Cyrus "/>
    <n v="7455447"/>
    <n v="7000000"/>
    <x v="3208"/>
  </r>
  <r>
    <s v="A Dog of Flanders "/>
    <n v="2148212"/>
    <n v="7000000"/>
    <x v="3209"/>
  </r>
  <r>
    <s v="Auto Focus "/>
    <n v="2062066"/>
    <n v="7000000"/>
    <x v="3210"/>
  </r>
  <r>
    <s v="Factory Girl "/>
    <n v="1654367"/>
    <n v="7000000"/>
    <x v="3211"/>
  </r>
  <r>
    <s v="We Need to Talk About Kevin "/>
    <n v="1738692"/>
    <n v="7000000"/>
    <x v="3212"/>
  </r>
  <r>
    <s v="The Christmas Candle "/>
    <n v="2209479"/>
    <n v="20000000"/>
    <x v="3213"/>
  </r>
  <r>
    <s v="The Mighty Macs "/>
    <n v="1889522"/>
    <n v="7000000"/>
    <x v="3214"/>
  </r>
  <r>
    <s v="Losin' It "/>
    <n v="25440971"/>
    <n v="7000000"/>
    <x v="2577"/>
  </r>
  <r>
    <s v="Mother and Child "/>
    <n v="1110286"/>
    <n v="4825000"/>
    <x v="3215"/>
  </r>
  <r>
    <s v="March or Die "/>
    <n v="1000000"/>
    <n v="9000000"/>
    <x v="3216"/>
  </r>
  <r>
    <s v="Les visiteurs "/>
    <n v="700000"/>
    <n v="50000000"/>
    <x v="3217"/>
  </r>
  <r>
    <s v="Somewhere "/>
    <n v="1768416"/>
    <n v="7000000"/>
    <x v="3218"/>
  </r>
  <r>
    <s v="I Hope They Serve Beer in Hell "/>
    <n v="1425993"/>
    <n v="20000000"/>
    <x v="3219"/>
  </r>
  <r>
    <s v="Chairman of the Board "/>
    <n v="306715"/>
    <n v="10000000"/>
    <x v="3220"/>
  </r>
  <r>
    <s v="Hesher "/>
    <n v="382946"/>
    <n v="7000000"/>
    <x v="3221"/>
  </r>
  <r>
    <s v="Dom Hemingway "/>
    <n v="518134"/>
    <n v="20000000"/>
    <x v="3222"/>
  </r>
  <r>
    <s v="Gerry "/>
    <n v="236266"/>
    <n v="3500000"/>
    <x v="3223"/>
  </r>
  <r>
    <s v="The Heart of Me "/>
    <n v="196067"/>
    <n v="7000000"/>
    <x v="3224"/>
  </r>
  <r>
    <s v="Freeheld "/>
    <n v="532988"/>
    <n v="7000000"/>
    <x v="3225"/>
  </r>
  <r>
    <s v="The Extra Man "/>
    <n v="453079"/>
    <n v="7000000"/>
    <x v="3226"/>
  </r>
  <r>
    <s v="Hard to Be a God "/>
    <n v="25440971"/>
    <n v="7000000"/>
    <x v="2577"/>
  </r>
  <r>
    <s v="Ca$h "/>
    <n v="46451"/>
    <n v="7000000"/>
    <x v="3227"/>
  </r>
  <r>
    <s v="Wah-Wah "/>
    <n v="233103"/>
    <n v="7000000"/>
    <x v="3228"/>
  </r>
  <r>
    <s v="The Boondock Saints "/>
    <n v="25440971"/>
    <n v="7000000"/>
    <x v="2577"/>
  </r>
  <r>
    <s v="Z Storm "/>
    <n v="25440971"/>
    <n v="7000000"/>
    <x v="2577"/>
  </r>
  <r>
    <s v="Twixt "/>
    <n v="25440971"/>
    <n v="7000000"/>
    <x v="2577"/>
  </r>
  <r>
    <s v="Snow Queen "/>
    <n v="25440971"/>
    <n v="7000000"/>
    <x v="2577"/>
  </r>
  <r>
    <s v="Alpha and Omega 4: The Legend of the Saw Toothed Cave "/>
    <n v="25440971"/>
    <n v="7000000"/>
    <x v="2577"/>
  </r>
  <r>
    <s v="Pale Rider "/>
    <n v="41400000"/>
    <n v="6900000"/>
    <x v="3229"/>
  </r>
  <r>
    <s v="Stargate: The Ark of Truth "/>
    <n v="25440971"/>
    <n v="20000000"/>
    <x v="4"/>
  </r>
  <r>
    <s v="Dazed and Confused "/>
    <n v="7993039"/>
    <n v="6900000"/>
    <x v="3230"/>
  </r>
  <r>
    <s v="High School Musical 2 "/>
    <n v="25440971"/>
    <n v="7000000"/>
    <x v="2577"/>
  </r>
  <r>
    <s v="Two Lovers and a Bear "/>
    <n v="25440971"/>
    <n v="8700000"/>
    <x v="3231"/>
  </r>
  <r>
    <s v="Criminal Activities "/>
    <n v="25440971"/>
    <n v="7000000"/>
    <x v="2577"/>
  </r>
  <r>
    <s v="Aimee &amp; Jaguar "/>
    <n v="927107"/>
    <n v="15000000"/>
    <x v="3232"/>
  </r>
  <r>
    <s v="The Chumscrubber "/>
    <n v="49526"/>
    <n v="6800000"/>
    <x v="3233"/>
  </r>
  <r>
    <s v="Shade "/>
    <n v="10696"/>
    <n v="6800000"/>
    <x v="3234"/>
  </r>
  <r>
    <s v="House at the End of the Street "/>
    <n v="31607598"/>
    <n v="6900000"/>
    <x v="3235"/>
  </r>
  <r>
    <s v="Incendies "/>
    <n v="6857096"/>
    <n v="6800000"/>
    <x v="3236"/>
  </r>
  <r>
    <s v="Remember Me, My Love "/>
    <n v="223878"/>
    <n v="5000000"/>
    <x v="3237"/>
  </r>
  <r>
    <s v="Perrier's Bounty "/>
    <n v="828"/>
    <n v="20000000"/>
    <x v="3238"/>
  </r>
  <r>
    <s v="Elite Squad "/>
    <n v="8060"/>
    <n v="4000000"/>
    <x v="3239"/>
  </r>
  <r>
    <s v="Annabelle "/>
    <n v="84263837"/>
    <n v="6500000"/>
    <x v="3240"/>
  </r>
  <r>
    <s v="Bran Nue Dae "/>
    <n v="110029"/>
    <n v="6500000"/>
    <x v="3241"/>
  </r>
  <r>
    <s v="Boyz n the Hood "/>
    <n v="57504069"/>
    <n v="6000000"/>
    <x v="3242"/>
  </r>
  <r>
    <s v="La Bamba "/>
    <n v="54215416"/>
    <n v="6500000"/>
    <x v="3243"/>
  </r>
  <r>
    <s v="The Four Seasons "/>
    <n v="25440971"/>
    <n v="20000000"/>
    <x v="4"/>
  </r>
  <r>
    <s v="Dressed to Kill "/>
    <n v="31899000"/>
    <n v="6500000"/>
    <x v="3244"/>
  </r>
  <r>
    <s v="The Adventures of Huck Finn "/>
    <n v="24103594"/>
    <n v="6500000"/>
    <x v="3245"/>
  </r>
  <r>
    <s v="Go "/>
    <n v="16842303"/>
    <n v="6500000"/>
    <x v="3246"/>
  </r>
  <r>
    <s v="Friends with Money "/>
    <n v="13367101"/>
    <n v="6500000"/>
    <x v="3247"/>
  </r>
  <r>
    <s v="The Andromeda Strain "/>
    <n v="25440971"/>
    <n v="6500000"/>
    <x v="3248"/>
  </r>
  <r>
    <s v="Bats "/>
    <n v="10149779"/>
    <n v="6500000"/>
    <x v="3249"/>
  </r>
  <r>
    <s v="Nowhere in Africa "/>
    <n v="6173485"/>
    <n v="7000000"/>
    <x v="3250"/>
  </r>
  <r>
    <s v="Shame "/>
    <n v="4000304"/>
    <n v="6500000"/>
    <x v="3251"/>
  </r>
  <r>
    <s v="Layer Cake "/>
    <n v="2338695"/>
    <n v="4000000"/>
    <x v="3252"/>
  </r>
  <r>
    <s v="The Work and the Glory II: American Zion "/>
    <n v="2024854"/>
    <n v="6500000"/>
    <x v="3253"/>
  </r>
  <r>
    <s v="The East "/>
    <n v="2268296"/>
    <n v="6500000"/>
    <x v="3254"/>
  </r>
  <r>
    <s v="A Home at the End of the World "/>
    <n v="1029017"/>
    <n v="6500000"/>
    <x v="3255"/>
  </r>
  <r>
    <s v="Aberdeen "/>
    <n v="64148"/>
    <n v="6500000"/>
    <x v="3256"/>
  </r>
  <r>
    <s v="The Messenger "/>
    <n v="66637"/>
    <n v="6500000"/>
    <x v="3257"/>
  </r>
  <r>
    <s v="Tracker "/>
    <n v="25440971"/>
    <n v="6500000"/>
    <x v="3248"/>
  </r>
  <r>
    <s v="Control "/>
    <n v="871577"/>
    <n v="4500000"/>
    <x v="3258"/>
  </r>
  <r>
    <s v="The Terminator "/>
    <n v="38400000"/>
    <n v="6500000"/>
    <x v="3259"/>
  </r>
  <r>
    <s v="Good Bye Lenin! "/>
    <n v="4063859"/>
    <n v="4800000"/>
    <x v="3260"/>
  </r>
  <r>
    <s v="The Damned United "/>
    <n v="449558"/>
    <n v="10000000"/>
    <x v="3261"/>
  </r>
  <r>
    <s v="The Return of the Living Dead "/>
    <n v="25440971"/>
    <n v="4000000"/>
    <x v="3262"/>
  </r>
  <r>
    <s v="Gomorrah             "/>
    <n v="25440971"/>
    <n v="20000000"/>
    <x v="4"/>
  </r>
  <r>
    <s v="Mallrats "/>
    <n v="2122561"/>
    <n v="6000000"/>
    <x v="3263"/>
  </r>
  <r>
    <s v="Grease "/>
    <n v="181360000"/>
    <n v="6000000"/>
    <x v="3264"/>
  </r>
  <r>
    <s v="Platoon "/>
    <n v="137963328"/>
    <n v="6000000"/>
    <x v="3265"/>
  </r>
  <r>
    <s v="Fahrenheit 9/11 "/>
    <n v="119078393"/>
    <n v="6000000"/>
    <x v="3266"/>
  </r>
  <r>
    <s v="Butch Cassidy and the Sundance Kid "/>
    <n v="102308900"/>
    <n v="6000000"/>
    <x v="3267"/>
  </r>
  <r>
    <s v="Mary Poppins "/>
    <n v="102300000"/>
    <n v="6000000"/>
    <x v="3268"/>
  </r>
  <r>
    <s v="Ordinary People "/>
    <n v="54800000"/>
    <n v="6000000"/>
    <x v="3269"/>
  </r>
  <r>
    <s v="West Side Story "/>
    <n v="43650000"/>
    <n v="6000000"/>
    <x v="3270"/>
  </r>
  <r>
    <s v="Caddyshack "/>
    <n v="39800000"/>
    <n v="6000000"/>
    <x v="3271"/>
  </r>
  <r>
    <s v="The Brothers "/>
    <n v="27457409"/>
    <n v="6000000"/>
    <x v="3272"/>
  </r>
  <r>
    <s v="The Wood "/>
    <n v="25047631"/>
    <n v="6000000"/>
    <x v="3273"/>
  </r>
  <r>
    <s v="The Usual Suspects "/>
    <n v="23272306"/>
    <n v="6000000"/>
    <x v="3274"/>
  </r>
  <r>
    <s v="A Nightmare on Elm Street 5: The Dream Child "/>
    <n v="22168359"/>
    <n v="8000000"/>
    <x v="3275"/>
  </r>
  <r>
    <s v="Van Wilder: Party Liaison "/>
    <n v="21005329"/>
    <n v="6000000"/>
    <x v="3276"/>
  </r>
  <r>
    <s v="The Wrestler "/>
    <n v="26236603"/>
    <n v="6000000"/>
    <x v="3277"/>
  </r>
  <r>
    <s v="Duel in the Sun "/>
    <n v="20400000"/>
    <n v="8000000"/>
    <x v="3278"/>
  </r>
  <r>
    <s v="Best in Show "/>
    <n v="18621249"/>
    <n v="6000000"/>
    <x v="3279"/>
  </r>
  <r>
    <s v="Escape from New York "/>
    <n v="25244700"/>
    <n v="6000000"/>
    <x v="3280"/>
  </r>
  <r>
    <s v="School Daze "/>
    <n v="14545844"/>
    <n v="6500000"/>
    <x v="3281"/>
  </r>
  <r>
    <s v="Daddy Day Camp "/>
    <n v="13235267"/>
    <n v="6000000"/>
    <x v="3282"/>
  </r>
  <r>
    <s v="Mr. Nice Guy "/>
    <n v="12674183"/>
    <n v="20000000"/>
    <x v="3283"/>
  </r>
  <r>
    <s v="A Mighty Wind "/>
    <n v="17508936"/>
    <n v="20000000"/>
    <x v="3284"/>
  </r>
  <r>
    <s v="Mystic Pizza "/>
    <n v="12793213"/>
    <n v="6000000"/>
    <x v="3285"/>
  </r>
  <r>
    <s v="War &amp; Peace             "/>
    <n v="25440971"/>
    <n v="20000000"/>
    <x v="4"/>
  </r>
  <r>
    <s v="Sliding Doors "/>
    <n v="11883495"/>
    <n v="9000000"/>
    <x v="3286"/>
  </r>
  <r>
    <s v="Tales from the Hood "/>
    <n v="11797927"/>
    <n v="6000000"/>
    <x v="3287"/>
  </r>
  <r>
    <s v="The Last King of Scotland "/>
    <n v="17605861"/>
    <n v="6000000"/>
    <x v="3288"/>
  </r>
  <r>
    <s v="Halloween 5 "/>
    <n v="11642254"/>
    <n v="3000000"/>
    <x v="3289"/>
  </r>
  <r>
    <s v="Bernie "/>
    <n v="9203192"/>
    <n v="5000000"/>
    <x v="3290"/>
  </r>
  <r>
    <s v="Dolphins and Whales 3D: Tribes of the Ocean "/>
    <n v="7518876"/>
    <n v="6000000"/>
    <x v="3291"/>
  </r>
  <r>
    <s v="Pollock "/>
    <n v="8596914"/>
    <n v="6000000"/>
    <x v="3292"/>
  </r>
  <r>
    <s v="200 Cigarettes "/>
    <n v="6851636"/>
    <n v="6000000"/>
    <x v="3293"/>
  </r>
  <r>
    <s v="The Words "/>
    <n v="11434867"/>
    <n v="6000000"/>
    <x v="3294"/>
  </r>
  <r>
    <s v="Casa de mi Padre "/>
    <n v="5895238"/>
    <n v="6000000"/>
    <x v="3295"/>
  </r>
  <r>
    <s v="City Island "/>
    <n v="6670712"/>
    <n v="6000000"/>
    <x v="3296"/>
  </r>
  <r>
    <s v="The Guard "/>
    <n v="5359774"/>
    <n v="6000000"/>
    <x v="3297"/>
  </r>
  <r>
    <s v="College "/>
    <n v="4693919"/>
    <n v="6500000"/>
    <x v="3298"/>
  </r>
  <r>
    <s v="The Virgin Suicides "/>
    <n v="4859475"/>
    <n v="6000000"/>
    <x v="3299"/>
  </r>
  <r>
    <s v="Little Voice "/>
    <n v="4595000"/>
    <n v="20000000"/>
    <x v="3300"/>
  </r>
  <r>
    <s v="Miss March "/>
    <n v="4542775"/>
    <n v="6000000"/>
    <x v="3301"/>
  </r>
  <r>
    <s v="Wish I Was Here "/>
    <n v="3588432"/>
    <n v="6000000"/>
    <x v="3302"/>
  </r>
  <r>
    <s v="Simply Irresistible "/>
    <n v="4394936"/>
    <n v="6000000"/>
    <x v="3303"/>
  </r>
  <r>
    <s v="Veronica Mars             "/>
    <n v="25440971"/>
    <n v="20000000"/>
    <x v="4"/>
  </r>
  <r>
    <s v="Hedwig and the Angry Inch "/>
    <n v="3029081"/>
    <n v="6000000"/>
    <x v="3304"/>
  </r>
  <r>
    <s v="Only the Strong "/>
    <n v="3273588"/>
    <n v="6000000"/>
    <x v="3305"/>
  </r>
  <r>
    <s v="Goddess of Love "/>
    <n v="25440971"/>
    <n v="20000000"/>
    <x v="4"/>
  </r>
  <r>
    <s v="Shattered Glass "/>
    <n v="2207975"/>
    <n v="6000000"/>
    <x v="3306"/>
  </r>
  <r>
    <s v="Novocaine "/>
    <n v="2025238"/>
    <n v="6000000"/>
    <x v="3307"/>
  </r>
  <r>
    <s v="The Business of Strangers "/>
    <n v="1028337"/>
    <n v="20000000"/>
    <x v="3308"/>
  </r>
  <r>
    <s v="The Wild Bunch "/>
    <n v="25440971"/>
    <n v="6244087"/>
    <x v="3309"/>
  </r>
  <r>
    <s v="The Wackness "/>
    <n v="2077046"/>
    <n v="6000000"/>
    <x v="3310"/>
  </r>
  <r>
    <s v="The Great Train Robbery "/>
    <n v="25440971"/>
    <n v="6000000"/>
    <x v="3004"/>
  </r>
  <r>
    <s v="Morvern Callar "/>
    <n v="267194"/>
    <n v="20000000"/>
    <x v="3311"/>
  </r>
  <r>
    <s v="Beastmaster 2: Through the Portal of Time "/>
    <n v="869325"/>
    <n v="6000000"/>
    <x v="3312"/>
  </r>
  <r>
    <s v="The 5th Quarter "/>
    <n v="399611"/>
    <n v="6000000"/>
    <x v="3313"/>
  </r>
  <r>
    <s v="The Flower of Evil "/>
    <n v="181798"/>
    <n v="20000000"/>
    <x v="3314"/>
  </r>
  <r>
    <s v="The Greatest "/>
    <n v="115862"/>
    <n v="6000000"/>
    <x v="3315"/>
  </r>
  <r>
    <s v="Snow Flower and the Secret Fan "/>
    <n v="1346503"/>
    <n v="6000000"/>
    <x v="3316"/>
  </r>
  <r>
    <s v="Come Early Morning "/>
    <n v="117560"/>
    <n v="6000000"/>
    <x v="3317"/>
  </r>
  <r>
    <s v="Lucky Break "/>
    <n v="54606"/>
    <n v="6000000"/>
    <x v="3318"/>
  </r>
  <r>
    <s v="Julia "/>
    <n v="25440971"/>
    <n v="7840000"/>
    <x v="3319"/>
  </r>
  <r>
    <s v="Surfer, Dude "/>
    <n v="36497"/>
    <n v="6000000"/>
    <x v="3320"/>
  </r>
  <r>
    <s v="Lake of Fire "/>
    <n v="23807"/>
    <n v="20000000"/>
    <x v="3321"/>
  </r>
  <r>
    <d v="1899-12-30T11:14:00"/>
    <n v="25440971"/>
    <n v="6000000"/>
    <x v="3004"/>
  </r>
  <r>
    <s v="Men of War "/>
    <n v="25440971"/>
    <n v="8600000"/>
    <x v="3322"/>
  </r>
  <r>
    <s v="Don McKay "/>
    <n v="25440971"/>
    <n v="20000000"/>
    <x v="4"/>
  </r>
  <r>
    <s v="Deadfall "/>
    <n v="65804"/>
    <n v="12000000"/>
    <x v="3323"/>
  </r>
  <r>
    <s v="A Shine of Rainbows "/>
    <n v="25440971"/>
    <n v="6000000"/>
    <x v="3004"/>
  </r>
  <r>
    <s v="The Hit List "/>
    <n v="25440971"/>
    <n v="6000000"/>
    <x v="3004"/>
  </r>
  <r>
    <s v="Emma             "/>
    <n v="25440971"/>
    <n v="20000000"/>
    <x v="4"/>
  </r>
  <r>
    <s v="Videodrome "/>
    <n v="25440971"/>
    <n v="5952000"/>
    <x v="3324"/>
  </r>
  <r>
    <s v="L'auberge espagnole "/>
    <n v="3895664"/>
    <n v="5300000"/>
    <x v="3325"/>
  </r>
  <r>
    <s v="Song One "/>
    <n v="20200"/>
    <n v="6000000"/>
    <x v="3326"/>
  </r>
  <r>
    <s v="Winter in Wartime "/>
    <n v="542860"/>
    <n v="4000000"/>
    <x v="3327"/>
  </r>
  <r>
    <s v="Freaky Deaky "/>
    <n v="25440971"/>
    <n v="6000000"/>
    <x v="3004"/>
  </r>
  <r>
    <s v="The Train "/>
    <n v="25440971"/>
    <n v="6700000"/>
    <x v="3328"/>
  </r>
  <r>
    <s v="Trade of Innocents "/>
    <n v="15059"/>
    <n v="20000000"/>
    <x v="3329"/>
  </r>
  <r>
    <s v="The Protector "/>
    <n v="11905519"/>
    <n v="200000000"/>
    <x v="3330"/>
  </r>
  <r>
    <s v="Stiff Upper Lips "/>
    <n v="69582"/>
    <n v="20000000"/>
    <x v="3331"/>
  </r>
  <r>
    <s v="The Inbetweeners             "/>
    <n v="25440971"/>
    <n v="20000000"/>
    <x v="4"/>
  </r>
  <r>
    <s v="Bend It Like Beckham "/>
    <n v="32541719"/>
    <n v="3500159"/>
    <x v="3332"/>
  </r>
  <r>
    <s v="Sunshine State "/>
    <n v="3064356"/>
    <n v="5600000"/>
    <x v="3333"/>
  </r>
  <r>
    <s v="Crossover "/>
    <n v="7009668"/>
    <n v="5600000"/>
    <x v="3334"/>
  </r>
  <r>
    <s v="Khiladi 786 "/>
    <n v="352684"/>
    <n v="20000000"/>
    <x v="3335"/>
  </r>
  <r>
    <s v="[Rec] 2 "/>
    <n v="27024"/>
    <n v="5600000"/>
    <x v="3336"/>
  </r>
  <r>
    <s v="Standing Ovation "/>
    <n v="531806"/>
    <n v="20000000"/>
    <x v="3337"/>
  </r>
  <r>
    <s v="The Sting "/>
    <n v="159600000"/>
    <n v="5500000"/>
    <x v="3338"/>
  </r>
  <r>
    <s v="Chariots of Fire "/>
    <n v="58800000"/>
    <n v="5500000"/>
    <x v="3339"/>
  </r>
  <r>
    <s v="Diary of a Mad Black Woman "/>
    <n v="50382128"/>
    <n v="5500000"/>
    <x v="3340"/>
  </r>
  <r>
    <s v="Shine "/>
    <n v="35811509"/>
    <n v="5500000"/>
    <x v="3341"/>
  </r>
  <r>
    <s v="Don Jon "/>
    <n v="24475193"/>
    <n v="3000000"/>
    <x v="3342"/>
  </r>
  <r>
    <s v="High Plains Drifter "/>
    <n v="25440971"/>
    <n v="5500000"/>
    <x v="3343"/>
  </r>
  <r>
    <s v="Ghost World "/>
    <n v="6200756"/>
    <n v="7000000"/>
    <x v="3344"/>
  </r>
  <r>
    <s v="Iris "/>
    <n v="1292119"/>
    <n v="5500000"/>
    <x v="3345"/>
  </r>
  <r>
    <s v="Galaxina "/>
    <n v="25440971"/>
    <n v="20000000"/>
    <x v="4"/>
  </r>
  <r>
    <s v="The Chorus "/>
    <n v="3629758"/>
    <n v="5500000"/>
    <x v="3346"/>
  </r>
  <r>
    <s v="Mambo Italiano "/>
    <n v="6239558"/>
    <n v="5000000"/>
    <x v="3347"/>
  </r>
  <r>
    <s v="Wonderland "/>
    <n v="1056102"/>
    <n v="5000000"/>
    <x v="3348"/>
  </r>
  <r>
    <s v="Do the Right Thing "/>
    <n v="27545445"/>
    <n v="6500000"/>
    <x v="3349"/>
  </r>
  <r>
    <s v="Harvard Man "/>
    <n v="56007"/>
    <n v="5500000"/>
    <x v="3350"/>
  </r>
  <r>
    <s v="Le Havre "/>
    <n v="611709"/>
    <n v="3850000"/>
    <x v="3351"/>
  </r>
  <r>
    <s v="Irreversible "/>
    <n v="753501"/>
    <n v="20000000"/>
    <x v="3352"/>
  </r>
  <r>
    <s v="R100 "/>
    <n v="22770"/>
    <n v="5500000"/>
    <x v="3353"/>
  </r>
  <r>
    <s v="Rang De Basanti "/>
    <n v="2197331"/>
    <n v="20000000"/>
    <x v="3354"/>
  </r>
  <r>
    <s v="Animals "/>
    <n v="25440971"/>
    <n v="20000000"/>
    <x v="4"/>
  </r>
  <r>
    <s v="Salvation Boulevard "/>
    <n v="27445"/>
    <n v="9000000"/>
    <x v="3355"/>
  </r>
  <r>
    <s v="The Ten "/>
    <n v="766487"/>
    <n v="5250000"/>
    <x v="3356"/>
  </r>
  <r>
    <s v="A Room for Romeo Brass "/>
    <n v="18434"/>
    <n v="20000000"/>
    <x v="3357"/>
  </r>
  <r>
    <s v="Headhunters "/>
    <n v="1196752"/>
    <n v="30300000"/>
    <x v="3358"/>
  </r>
  <r>
    <s v="Grabbers "/>
    <n v="25440971"/>
    <n v="4000000"/>
    <x v="3262"/>
  </r>
  <r>
    <s v="Saint Ralph "/>
    <n v="795126"/>
    <n v="6000000"/>
    <x v="3359"/>
  </r>
  <r>
    <s v="Miss Julie "/>
    <n v="25440971"/>
    <n v="5500000"/>
    <x v="3343"/>
  </r>
  <r>
    <s v="Somewhere in Time "/>
    <n v="25440971"/>
    <n v="5100000"/>
    <x v="3360"/>
  </r>
  <r>
    <s v="Dum Maaro Dum "/>
    <n v="563699"/>
    <n v="20000000"/>
    <x v="3361"/>
  </r>
  <r>
    <s v="Insidious: Chapter 2 "/>
    <n v="83574831"/>
    <n v="5000000"/>
    <x v="3362"/>
  </r>
  <r>
    <s v="Saw II "/>
    <n v="87025093"/>
    <n v="4000000"/>
    <x v="3363"/>
  </r>
  <r>
    <s v="10 Cloverfield Lane "/>
    <n v="71897215"/>
    <n v="15000000"/>
    <x v="3364"/>
  </r>
  <r>
    <s v="Jackass: The Movie "/>
    <n v="64267897"/>
    <n v="5000000"/>
    <x v="3365"/>
  </r>
  <r>
    <s v="Lights Out "/>
    <n v="56536016"/>
    <n v="4900000"/>
    <x v="3366"/>
  </r>
  <r>
    <s v="Paranormal Activity 3 "/>
    <n v="104007828"/>
    <n v="5000000"/>
    <x v="3367"/>
  </r>
  <r>
    <s v="Ouija "/>
    <n v="50820940"/>
    <n v="5000000"/>
    <x v="3368"/>
  </r>
  <r>
    <s v="A Nightmare on Elm Street 3: Dream Warriors "/>
    <n v="44793200"/>
    <n v="4500000"/>
    <x v="3369"/>
  </r>
  <r>
    <s v="Instructions Not Included "/>
    <n v="44456509"/>
    <n v="5000000"/>
    <x v="3370"/>
  </r>
  <r>
    <s v="Paranormal Activity 4 "/>
    <n v="53884821"/>
    <n v="5000000"/>
    <x v="3371"/>
  </r>
  <r>
    <s v="The Robe "/>
    <n v="36000000"/>
    <n v="5000000"/>
    <x v="3372"/>
  </r>
  <r>
    <s v="The Return of the Pink Panther "/>
    <n v="25440971"/>
    <n v="5000000"/>
    <x v="3163"/>
  </r>
  <r>
    <s v="Freddy's Dead: The Final Nightmare "/>
    <n v="34872293"/>
    <n v="8500000"/>
    <x v="3373"/>
  </r>
  <r>
    <s v="Monster "/>
    <n v="34468224"/>
    <n v="4500000"/>
    <x v="3374"/>
  </r>
  <r>
    <s v="20,000 Leagues Under the Sea "/>
    <n v="25440971"/>
    <n v="5000000"/>
    <x v="3163"/>
  </r>
  <r>
    <s v="Paranormal Activity: The Marked Ones "/>
    <n v="32453345"/>
    <n v="5000000"/>
    <x v="3375"/>
  </r>
  <r>
    <s v="The Elephant Man "/>
    <n v="25440971"/>
    <n v="5000000"/>
    <x v="3163"/>
  </r>
  <r>
    <s v="Dallas Buyers Club "/>
    <n v="27296514"/>
    <n v="5000000"/>
    <x v="3376"/>
  </r>
  <r>
    <s v="The Lazarus Effect "/>
    <n v="25799043"/>
    <n v="3300000"/>
    <x v="3377"/>
  </r>
  <r>
    <s v="Memento "/>
    <n v="25530884"/>
    <n v="9000000"/>
    <x v="3378"/>
  </r>
  <r>
    <s v="Oculus "/>
    <n v="27689474"/>
    <n v="5000000"/>
    <x v="3379"/>
  </r>
  <r>
    <s v="Clerks II "/>
    <n v="24138847"/>
    <n v="5000000"/>
    <x v="3380"/>
  </r>
  <r>
    <s v="Billy Elliot "/>
    <n v="21994911"/>
    <n v="5000000"/>
    <x v="3381"/>
  </r>
  <r>
    <s v="The Way Way Back "/>
    <n v="21501098"/>
    <n v="5000000"/>
    <x v="3382"/>
  </r>
  <r>
    <s v="House Party 2 "/>
    <n v="19281235"/>
    <n v="5000000"/>
    <x v="3383"/>
  </r>
  <r>
    <s v="The Man from Snowy River "/>
    <n v="25440971"/>
    <n v="3500000"/>
    <x v="2326"/>
  </r>
  <r>
    <s v="Doug's 1st Movie "/>
    <n v="19421271"/>
    <n v="5000000"/>
    <x v="3384"/>
  </r>
  <r>
    <s v="The Apostle "/>
    <n v="20733485"/>
    <n v="5000000"/>
    <x v="3385"/>
  </r>
  <r>
    <s v="Mommie Dearest "/>
    <n v="25440971"/>
    <n v="5000000"/>
    <x v="3163"/>
  </r>
  <r>
    <s v="Our Idiot Brother "/>
    <n v="24809547"/>
    <n v="5000000"/>
    <x v="3386"/>
  </r>
  <r>
    <s v="Race "/>
    <n v="19097994"/>
    <n v="20000000"/>
    <x v="3387"/>
  </r>
  <r>
    <s v="The Players Club "/>
    <n v="23031390"/>
    <n v="4500000"/>
    <x v="3388"/>
  </r>
  <r>
    <s v="As Above, So Below "/>
    <n v="21197315"/>
    <n v="5000000"/>
    <x v="3389"/>
  </r>
  <r>
    <s v="Addicted "/>
    <n v="17382982"/>
    <n v="5000000"/>
    <x v="3390"/>
  </r>
  <r>
    <s v="Eve's Bayou "/>
    <n v="14821531"/>
    <n v="6000000"/>
    <x v="3391"/>
  </r>
  <r>
    <s v="Still Alice "/>
    <n v="18656400"/>
    <n v="5000000"/>
    <x v="3392"/>
  </r>
  <r>
    <s v="The Egyptian "/>
    <n v="25440971"/>
    <n v="5000000"/>
    <x v="3163"/>
  </r>
  <r>
    <s v="Nighthawks "/>
    <n v="25440971"/>
    <n v="5000000"/>
    <x v="3163"/>
  </r>
  <r>
    <s v="Friday the 13th Part VIII: Jason Takes Manhattan "/>
    <n v="14343976"/>
    <n v="5000000"/>
    <x v="3393"/>
  </r>
  <r>
    <s v="My Big Fat Greek Wedding "/>
    <n v="241437427"/>
    <n v="5000000"/>
    <x v="3394"/>
  </r>
  <r>
    <s v="Spring Breakers "/>
    <n v="14123773"/>
    <n v="5000000"/>
    <x v="3395"/>
  </r>
  <r>
    <s v="Halloween: The Curse of Michael Myers "/>
    <n v="15126948"/>
    <n v="5000000"/>
    <x v="3396"/>
  </r>
  <r>
    <s v="Y Tu Mamá También "/>
    <n v="13622333"/>
    <n v="2000000"/>
    <x v="3397"/>
  </r>
  <r>
    <s v="Shaun of the Dead "/>
    <n v="13464388"/>
    <n v="4000000"/>
    <x v="3398"/>
  </r>
  <r>
    <s v="The Haunting of Molly Hartley "/>
    <n v="13350177"/>
    <n v="5000000"/>
    <x v="3399"/>
  </r>
  <r>
    <s v="Lone Star "/>
    <n v="13269963"/>
    <n v="5000000"/>
    <x v="3400"/>
  </r>
  <r>
    <s v="Halloween 4: The Return of Michael Myers "/>
    <n v="17768000"/>
    <n v="5000000"/>
    <x v="3401"/>
  </r>
  <r>
    <s v="April Fool's Day "/>
    <n v="12947763"/>
    <n v="5000000"/>
    <x v="3402"/>
  </r>
  <r>
    <s v="Diner "/>
    <n v="14100000"/>
    <n v="5000000"/>
    <x v="3403"/>
  </r>
  <r>
    <s v="Lone Wolf McQuade "/>
    <n v="12200000"/>
    <n v="5000000"/>
    <x v="1769"/>
  </r>
  <r>
    <s v="Apollo 18 "/>
    <n v="17683670"/>
    <n v="5000000"/>
    <x v="3404"/>
  </r>
  <r>
    <s v="Sunshine Cleaning "/>
    <n v="12055108"/>
    <n v="8000000"/>
    <x v="3405"/>
  </r>
  <r>
    <s v="No Escape "/>
    <n v="27285953"/>
    <n v="5000000"/>
    <x v="3406"/>
  </r>
  <r>
    <s v="The Beastmaster "/>
    <n v="25440971"/>
    <n v="8000000"/>
    <x v="415"/>
  </r>
  <r>
    <s v="Solomon and Sheba "/>
    <n v="25440971"/>
    <n v="5000000"/>
    <x v="3163"/>
  </r>
  <r>
    <s v="Fifty Shades of Black "/>
    <n v="11675178"/>
    <n v="5000000"/>
    <x v="3407"/>
  </r>
  <r>
    <s v="Not Easily Broken "/>
    <n v="10572742"/>
    <n v="8000000"/>
    <x v="3408"/>
  </r>
  <r>
    <s v="A Farewell to Arms "/>
    <n v="25440971"/>
    <n v="800000"/>
    <x v="3409"/>
  </r>
  <r>
    <s v="The Perfect Match "/>
    <n v="9658370"/>
    <n v="5000000"/>
    <x v="3410"/>
  </r>
  <r>
    <s v="Digimon: The Movie "/>
    <n v="9628751"/>
    <n v="5000000"/>
    <x v="3411"/>
  </r>
  <r>
    <s v="Saved! "/>
    <n v="8786715"/>
    <n v="5000000"/>
    <x v="3412"/>
  </r>
  <r>
    <s v="The Barbarian Invasions "/>
    <n v="3432342"/>
    <n v="6000000"/>
    <x v="3413"/>
  </r>
  <r>
    <s v="Robin and Marian "/>
    <n v="25440971"/>
    <n v="5000000"/>
    <x v="3163"/>
  </r>
  <r>
    <s v="The Forsaken "/>
    <n v="6755271"/>
    <n v="5000000"/>
    <x v="3414"/>
  </r>
  <r>
    <s v="Force 10 from Navarone "/>
    <n v="25440971"/>
    <n v="5000000"/>
    <x v="3163"/>
  </r>
  <r>
    <s v="UHF "/>
    <n v="6157157"/>
    <n v="5000000"/>
    <x v="3415"/>
  </r>
  <r>
    <s v="Grandma's Boy "/>
    <n v="6088249"/>
    <n v="20000000"/>
    <x v="3416"/>
  </r>
  <r>
    <s v="Slums of Beverly Hills "/>
    <n v="5480318"/>
    <n v="5000000"/>
    <x v="3417"/>
  </r>
  <r>
    <s v="Once Upon a Time in the West "/>
    <n v="25440971"/>
    <n v="5000000"/>
    <x v="3163"/>
  </r>
  <r>
    <s v="Made "/>
    <n v="5308707"/>
    <n v="5000000"/>
    <x v="3418"/>
  </r>
  <r>
    <s v="Moon "/>
    <n v="5009677"/>
    <n v="5000000"/>
    <x v="3419"/>
  </r>
  <r>
    <s v="Keeping Up with the Steins "/>
    <n v="4328294"/>
    <n v="20000000"/>
    <x v="3420"/>
  </r>
  <r>
    <s v="Sea Rex 3D: Journey to a Prehistoric World "/>
    <n v="4074023"/>
    <n v="5000000"/>
    <x v="3421"/>
  </r>
  <r>
    <s v="The Sweet Hereafter "/>
    <n v="4306697"/>
    <n v="5000000"/>
    <x v="3422"/>
  </r>
  <r>
    <s v="Of Gods and Men "/>
    <n v="3950029"/>
    <n v="4000000"/>
    <x v="3423"/>
  </r>
  <r>
    <s v="Bottle Shock "/>
    <n v="4040588"/>
    <n v="5000000"/>
    <x v="3424"/>
  </r>
  <r>
    <s v="Jekyll and Hyde... Together Again "/>
    <n v="25440971"/>
    <n v="5000000"/>
    <x v="3163"/>
  </r>
  <r>
    <s v="Heavenly Creatures "/>
    <n v="3049135"/>
    <n v="5000000"/>
    <x v="3425"/>
  </r>
  <r>
    <s v="90 Minutes in Heaven "/>
    <n v="4700361"/>
    <n v="5000000"/>
    <x v="3426"/>
  </r>
  <r>
    <s v="Everything Must Go "/>
    <n v="2711210"/>
    <n v="5000000"/>
    <x v="3427"/>
  </r>
  <r>
    <s v="Zero Effect "/>
    <n v="1980338"/>
    <n v="5000000"/>
    <x v="3428"/>
  </r>
  <r>
    <s v="The Machinist "/>
    <n v="1082044"/>
    <n v="5000000"/>
    <x v="3429"/>
  </r>
  <r>
    <s v="Light Sleeper "/>
    <n v="1100000"/>
    <n v="5000000"/>
    <x v="3430"/>
  </r>
  <r>
    <s v="Kill the Messenger "/>
    <n v="2445646"/>
    <n v="5000000"/>
    <x v="3431"/>
  </r>
  <r>
    <s v="Rabbit Hole "/>
    <n v="2221809"/>
    <n v="5000000"/>
    <x v="3432"/>
  </r>
  <r>
    <s v="Party Monster "/>
    <n v="296665"/>
    <n v="5000000"/>
    <x v="3433"/>
  </r>
  <r>
    <s v="Green Room "/>
    <n v="3219029"/>
    <n v="5000000"/>
    <x v="3434"/>
  </r>
  <r>
    <s v="The Oh in Ohio "/>
    <n v="25440971"/>
    <n v="5000000"/>
    <x v="3163"/>
  </r>
  <r>
    <s v="Atlas Shrugged: Who Is John Galt? "/>
    <n v="830210"/>
    <n v="5000000"/>
    <x v="3435"/>
  </r>
  <r>
    <s v="Bottle Rocket "/>
    <n v="1040879"/>
    <n v="7000000"/>
    <x v="3436"/>
  </r>
  <r>
    <s v="Albino Alligator "/>
    <n v="326308"/>
    <n v="5000000"/>
    <x v="3437"/>
  </r>
  <r>
    <s v="Gandhi, My Father "/>
    <n v="240425"/>
    <n v="20000000"/>
    <x v="3438"/>
  </r>
  <r>
    <s v="Standard Operating Procedure "/>
    <n v="228830"/>
    <n v="20000000"/>
    <x v="3439"/>
  </r>
  <r>
    <s v="Out of the Blue "/>
    <n v="25440971"/>
    <n v="2200000"/>
    <x v="3440"/>
  </r>
  <r>
    <s v="Tucker and Dale vs Evil "/>
    <n v="223615"/>
    <n v="20000000"/>
    <x v="3441"/>
  </r>
  <r>
    <s v="Lovely, Still "/>
    <n v="124720"/>
    <n v="5000000"/>
    <x v="3442"/>
  </r>
  <r>
    <s v="Tycoon "/>
    <n v="25440971"/>
    <n v="3209000"/>
    <x v="3443"/>
  </r>
  <r>
    <s v="Desert Blue "/>
    <n v="99147"/>
    <n v="2000000"/>
    <x v="3444"/>
  </r>
  <r>
    <s v="Decoys "/>
    <n v="25440971"/>
    <n v="5000000"/>
    <x v="3163"/>
  </r>
  <r>
    <s v="The Visit "/>
    <n v="65069140"/>
    <n v="5000000"/>
    <x v="3445"/>
  </r>
  <r>
    <s v="Redacted "/>
    <n v="65087"/>
    <n v="5000000"/>
    <x v="3446"/>
  </r>
  <r>
    <s v="Fascination "/>
    <n v="16066"/>
    <n v="5000000"/>
    <x v="3447"/>
  </r>
  <r>
    <s v="Saving Grace             "/>
    <n v="25440971"/>
    <n v="20000000"/>
    <x v="4"/>
  </r>
  <r>
    <s v="Area 51 "/>
    <n v="25440971"/>
    <n v="5000000"/>
    <x v="3163"/>
  </r>
  <r>
    <s v="Sleep Tight "/>
    <n v="25440971"/>
    <n v="5000000"/>
    <x v="3163"/>
  </r>
  <r>
    <s v="The Cottage "/>
    <n v="25440971"/>
    <n v="2500000"/>
    <x v="1062"/>
  </r>
  <r>
    <s v="Dead Like Me: Life After Death "/>
    <n v="25440971"/>
    <n v="5000000"/>
    <x v="3163"/>
  </r>
  <r>
    <s v="Farce of the Penguins "/>
    <n v="25440971"/>
    <n v="20000000"/>
    <x v="4"/>
  </r>
  <r>
    <s v="Flying By "/>
    <n v="25440971"/>
    <n v="20000000"/>
    <x v="4"/>
  </r>
  <r>
    <s v="Psych             "/>
    <n v="25440971"/>
    <n v="20000000"/>
    <x v="4"/>
  </r>
  <r>
    <s v="Rudderless "/>
    <n v="37440"/>
    <n v="5000000"/>
    <x v="3448"/>
  </r>
  <r>
    <s v="Henry &amp; Me "/>
    <n v="25440971"/>
    <n v="10000000"/>
    <x v="2877"/>
  </r>
  <r>
    <s v="Christmas Eve "/>
    <n v="25440971"/>
    <n v="20000000"/>
    <x v="4"/>
  </r>
  <r>
    <s v="We Have Your Husband "/>
    <n v="25440971"/>
    <n v="5000000"/>
    <x v="3163"/>
  </r>
  <r>
    <s v="Dying of the Light "/>
    <n v="25440971"/>
    <n v="5000000"/>
    <x v="3163"/>
  </r>
  <r>
    <s v="Born of War "/>
    <n v="25440971"/>
    <n v="5000000"/>
    <x v="3163"/>
  </r>
  <r>
    <s v="Capricorn One "/>
    <n v="25440971"/>
    <n v="5000000"/>
    <x v="3163"/>
  </r>
  <r>
    <s v="Should've Been Romeo "/>
    <n v="25440971"/>
    <n v="5000000"/>
    <x v="3163"/>
  </r>
  <r>
    <s v="Running Forever "/>
    <n v="25440971"/>
    <n v="5000000"/>
    <x v="3163"/>
  </r>
  <r>
    <s v="Yoga Hosers "/>
    <n v="25440971"/>
    <n v="5000000"/>
    <x v="3163"/>
  </r>
  <r>
    <s v="Navy Seals vs. Zombies "/>
    <n v="25440971"/>
    <n v="20000000"/>
    <x v="4"/>
  </r>
  <r>
    <s v="I Served the King of England "/>
    <n v="617228"/>
    <n v="84450000"/>
    <x v="3449"/>
  </r>
  <r>
    <s v="Soul Kitchen "/>
    <n v="274385"/>
    <n v="4000000"/>
    <x v="3450"/>
  </r>
  <r>
    <s v="Sling Blade "/>
    <n v="24475416"/>
    <n v="890000"/>
    <x v="3451"/>
  </r>
  <r>
    <s v="The Awakening "/>
    <n v="25440971"/>
    <n v="3000000"/>
    <x v="788"/>
  </r>
  <r>
    <s v="Hostel "/>
    <n v="47277326"/>
    <n v="4800000"/>
    <x v="3452"/>
  </r>
  <r>
    <s v="Tristram Shandy: A Cock and Bull Story "/>
    <n v="1247453"/>
    <n v="2800000"/>
    <x v="3453"/>
  </r>
  <r>
    <s v="Take Shelter "/>
    <n v="1729969"/>
    <n v="5000000"/>
    <x v="3454"/>
  </r>
  <r>
    <s v="Lady in White "/>
    <n v="1705139"/>
    <n v="4700000"/>
    <x v="3455"/>
  </r>
  <r>
    <s v="Driving Lessons "/>
    <n v="238774"/>
    <n v="20000000"/>
    <x v="3456"/>
  </r>
  <r>
    <s v="Let's Kill Ward's Wife "/>
    <n v="25440971"/>
    <n v="5000000"/>
    <x v="3163"/>
  </r>
  <r>
    <s v="The Texas Chainsaw Massacre 2 "/>
    <n v="8025872"/>
    <n v="4700000"/>
    <x v="3457"/>
  </r>
  <r>
    <s v="Pat Garrett &amp; Billy the Kid "/>
    <n v="25440971"/>
    <n v="4638783"/>
    <x v="3458"/>
  </r>
  <r>
    <s v="Only God Forgives "/>
    <n v="778565"/>
    <n v="4800000"/>
    <x v="3459"/>
  </r>
  <r>
    <s v="Camping sauvage "/>
    <n v="25440971"/>
    <n v="20000000"/>
    <x v="4"/>
  </r>
  <r>
    <s v="Without Men "/>
    <n v="25440971"/>
    <n v="4700000"/>
    <x v="3460"/>
  </r>
  <r>
    <s v="Barfi "/>
    <n v="25440971"/>
    <n v="20000000"/>
    <x v="4"/>
  </r>
  <r>
    <s v="Dear Frankie "/>
    <n v="1340891"/>
    <n v="20000000"/>
    <x v="3461"/>
  </r>
  <r>
    <s v="All Hat "/>
    <n v="25440971"/>
    <n v="5000000"/>
    <x v="3163"/>
  </r>
  <r>
    <s v="The Names of Love "/>
    <n v="513836"/>
    <n v="4600000"/>
    <x v="3462"/>
  </r>
  <r>
    <s v="Treading Water "/>
    <n v="25440971"/>
    <n v="4700000"/>
    <x v="3460"/>
  </r>
  <r>
    <s v="Savage Grace "/>
    <n v="434417"/>
    <n v="4600000"/>
    <x v="3463"/>
  </r>
  <r>
    <s v="Out of the Blue "/>
    <n v="728"/>
    <n v="20000000"/>
    <x v="3464"/>
  </r>
  <r>
    <s v="Police Academy "/>
    <n v="81200000"/>
    <n v="4500000"/>
    <x v="3465"/>
  </r>
  <r>
    <s v="The Blue Lagoon "/>
    <n v="25440971"/>
    <n v="4500000"/>
    <x v="3466"/>
  </r>
  <r>
    <s v="Four Weddings and a Funeral "/>
    <n v="52700832"/>
    <n v="4500000"/>
    <x v="3467"/>
  </r>
  <r>
    <s v="Fast Times at Ridgemont High "/>
    <n v="25440971"/>
    <n v="4500000"/>
    <x v="3466"/>
  </r>
  <r>
    <s v="Moby Dick "/>
    <n v="25440971"/>
    <n v="4500000"/>
    <x v="3466"/>
  </r>
  <r>
    <s v="25th Hour "/>
    <n v="13060843"/>
    <n v="15000000"/>
    <x v="3468"/>
  </r>
  <r>
    <s v="Secrets and Lies             "/>
    <n v="25440971"/>
    <n v="20000000"/>
    <x v="4"/>
  </r>
  <r>
    <s v="Bound "/>
    <n v="3798532"/>
    <n v="4500000"/>
    <x v="3469"/>
  </r>
  <r>
    <s v="Requiem for a Dream "/>
    <n v="3609278"/>
    <n v="4500000"/>
    <x v="3470"/>
  </r>
  <r>
    <s v="State Fair "/>
    <n v="25440971"/>
    <n v="20000000"/>
    <x v="4"/>
  </r>
  <r>
    <s v="Tango "/>
    <n v="1687311"/>
    <n v="700000000"/>
    <x v="3471"/>
  </r>
  <r>
    <s v="Salvador "/>
    <n v="25440971"/>
    <n v="4500000"/>
    <x v="3466"/>
  </r>
  <r>
    <s v="Moms' Night Out "/>
    <n v="10429707"/>
    <n v="5000000"/>
    <x v="3472"/>
  </r>
  <r>
    <s v="Donnie Darko "/>
    <n v="727883"/>
    <n v="4500000"/>
    <x v="3473"/>
  </r>
  <r>
    <s v="Saving Private Perez "/>
    <n v="1391770"/>
    <n v="20000000"/>
    <x v="3474"/>
  </r>
  <r>
    <s v="Character "/>
    <n v="713413"/>
    <n v="4500000"/>
    <x v="3475"/>
  </r>
  <r>
    <s v="Spun "/>
    <n v="410241"/>
    <n v="2000000"/>
    <x v="3476"/>
  </r>
  <r>
    <s v="Life During Wartime "/>
    <n v="278821"/>
    <n v="20000000"/>
    <x v="3477"/>
  </r>
  <r>
    <s v="Lady Vengeance "/>
    <n v="211667"/>
    <n v="4200000000"/>
    <x v="3478"/>
  </r>
  <r>
    <s v="Mozart's Sister "/>
    <n v="706622"/>
    <n v="20000000"/>
    <x v="3479"/>
  </r>
  <r>
    <s v="Mean Machine "/>
    <n v="92191"/>
    <n v="2500000"/>
    <x v="3480"/>
  </r>
  <r>
    <s v="Exiled "/>
    <n v="49413"/>
    <n v="35000000"/>
    <x v="3481"/>
  </r>
  <r>
    <s v="Blackthorn "/>
    <n v="199652"/>
    <n v="20000000"/>
    <x v="3482"/>
  </r>
  <r>
    <s v="Lilya 4-Ever "/>
    <n v="181655"/>
    <n v="20000000"/>
    <x v="3483"/>
  </r>
  <r>
    <s v="After.Life "/>
    <n v="108229"/>
    <n v="4500000"/>
    <x v="3484"/>
  </r>
  <r>
    <s v="Fugly "/>
    <n v="25440971"/>
    <n v="20000000"/>
    <x v="4"/>
  </r>
  <r>
    <s v="One Flew Over the Cuckoo's Nest "/>
    <n v="112000000"/>
    <n v="4400000"/>
    <x v="3485"/>
  </r>
  <r>
    <s v="R.L. Stine's Monsterville: The Cabinet of Souls "/>
    <n v="25440971"/>
    <n v="4400000"/>
    <x v="3486"/>
  </r>
  <r>
    <s v="Silent Movie "/>
    <n v="25440971"/>
    <n v="4400000"/>
    <x v="3486"/>
  </r>
  <r>
    <s v="Airlift "/>
    <n v="25440971"/>
    <n v="4400000"/>
    <x v="3486"/>
  </r>
  <r>
    <s v="Anne of Green Gables             "/>
    <n v="25440971"/>
    <n v="20000000"/>
    <x v="4"/>
  </r>
  <r>
    <s v="Falcon Rising "/>
    <n v="8691"/>
    <n v="4500000"/>
    <x v="3487"/>
  </r>
  <r>
    <s v="The Sweeney "/>
    <n v="26345"/>
    <n v="3000000"/>
    <x v="3488"/>
  </r>
  <r>
    <s v="Sexy Beast "/>
    <n v="6940281"/>
    <n v="20000000"/>
    <x v="3489"/>
  </r>
  <r>
    <s v="Easy Money "/>
    <n v="188870"/>
    <n v="20000000"/>
    <x v="3490"/>
  </r>
  <r>
    <s v="Whale Rider "/>
    <n v="20772796"/>
    <n v="6000000"/>
    <x v="3491"/>
  </r>
  <r>
    <s v="Paa "/>
    <n v="199228"/>
    <n v="150000000"/>
    <x v="3492"/>
  </r>
  <r>
    <s v="Cargo "/>
    <n v="25440971"/>
    <n v="4500000"/>
    <x v="3466"/>
  </r>
  <r>
    <s v="High School Musical "/>
    <n v="25440971"/>
    <n v="4200000"/>
    <x v="3493"/>
  </r>
  <r>
    <s v="Animal Kingdom             "/>
    <n v="25440971"/>
    <n v="20000000"/>
    <x v="4"/>
  </r>
  <r>
    <s v="Love and Death on Long Island "/>
    <n v="2542264"/>
    <n v="20000000"/>
    <x v="3494"/>
  </r>
  <r>
    <s v="Night Watch "/>
    <n v="1487477"/>
    <n v="4200000"/>
    <x v="3495"/>
  </r>
  <r>
    <s v="The Crying Game "/>
    <n v="62549000"/>
    <n v="2300000"/>
    <x v="3496"/>
  </r>
  <r>
    <s v="Porky's "/>
    <n v="105500000"/>
    <n v="4000000"/>
    <x v="3497"/>
  </r>
  <r>
    <s v="Survival of the Dead "/>
    <n v="101055"/>
    <n v="4000000"/>
    <x v="3498"/>
  </r>
  <r>
    <s v="Night of the Living Dead "/>
    <n v="25440971"/>
    <n v="114000"/>
    <x v="3499"/>
  </r>
  <r>
    <s v="Lost in Translation "/>
    <n v="44566004"/>
    <n v="4000000"/>
    <x v="3500"/>
  </r>
  <r>
    <s v="Annie Hall "/>
    <n v="39200000"/>
    <n v="4000000"/>
    <x v="3501"/>
  </r>
  <r>
    <s v="The Greatest Show on Earth "/>
    <n v="36000000"/>
    <n v="4000000"/>
    <x v="3502"/>
  </r>
  <r>
    <s v="Monster's Ball "/>
    <n v="31252964"/>
    <n v="4000000"/>
    <x v="3503"/>
  </r>
  <r>
    <s v="Maggie "/>
    <n v="131175"/>
    <n v="8500000"/>
    <x v="3504"/>
  </r>
  <r>
    <s v="Leaving Las Vegas "/>
    <n v="31968347"/>
    <n v="3600000"/>
    <x v="3505"/>
  </r>
  <r>
    <s v="Hansel &amp; Gretel Get Baked "/>
    <n v="25440971"/>
    <n v="4500000"/>
    <x v="3466"/>
  </r>
  <r>
    <s v="The Front Page "/>
    <n v="25440971"/>
    <n v="4000000"/>
    <x v="3262"/>
  </r>
  <r>
    <s v="The Boy Next Door "/>
    <n v="35385560"/>
    <n v="4000000"/>
    <x v="3506"/>
  </r>
  <r>
    <s v="Trapeze "/>
    <n v="25440971"/>
    <n v="4000000"/>
    <x v="3262"/>
  </r>
  <r>
    <s v="The Kids Are All Right "/>
    <n v="20803237"/>
    <n v="3500000"/>
    <x v="3507"/>
  </r>
  <r>
    <s v="They Live "/>
    <n v="13008928"/>
    <n v="4000000"/>
    <x v="3508"/>
  </r>
  <r>
    <s v="The Great Escape "/>
    <n v="25440971"/>
    <n v="4000000"/>
    <x v="3262"/>
  </r>
  <r>
    <s v="What the #$*! Do We (K)now!? "/>
    <n v="10941801"/>
    <n v="20000000"/>
    <x v="3509"/>
  </r>
  <r>
    <s v="The Last Exorcism Part II "/>
    <n v="15152879"/>
    <n v="5000000"/>
    <x v="3510"/>
  </r>
  <r>
    <s v="Boyhood "/>
    <n v="25359200"/>
    <n v="4000000"/>
    <x v="3511"/>
  </r>
  <r>
    <s v="Scoop "/>
    <n v="10515579"/>
    <n v="4000000"/>
    <x v="3512"/>
  </r>
  <r>
    <s v="The Wash "/>
    <n v="10097096"/>
    <n v="4000000"/>
    <x v="3513"/>
  </r>
  <r>
    <s v="3 Strikes "/>
    <n v="9821335"/>
    <n v="6000000"/>
    <x v="3514"/>
  </r>
  <r>
    <s v="The Cooler "/>
    <n v="8243880"/>
    <n v="3200000"/>
    <x v="3515"/>
  </r>
  <r>
    <s v="The Misfits "/>
    <n v="25440971"/>
    <n v="4000000"/>
    <x v="3262"/>
  </r>
  <r>
    <s v="The Night Listener "/>
    <n v="7825820"/>
    <n v="4000000"/>
    <x v="3516"/>
  </r>
  <r>
    <s v="The Jerky Boys "/>
    <n v="7557877"/>
    <n v="20000000"/>
    <x v="3517"/>
  </r>
  <r>
    <s v="The Orphanage "/>
    <n v="7159147"/>
    <n v="3400000"/>
    <x v="3518"/>
  </r>
  <r>
    <s v="A Haunted House 2 "/>
    <n v="17314483"/>
    <n v="4000000"/>
    <x v="3519"/>
  </r>
  <r>
    <s v="The Rules of Attraction "/>
    <n v="6525762"/>
    <n v="4000000"/>
    <x v="3520"/>
  </r>
  <r>
    <s v="Topaz "/>
    <n v="25440971"/>
    <n v="4000000"/>
    <x v="3262"/>
  </r>
  <r>
    <s v="Let's Go to Prison "/>
    <n v="4613815"/>
    <n v="20000000"/>
    <x v="3521"/>
  </r>
  <r>
    <s v="Four Rooms "/>
    <n v="4301331"/>
    <n v="4000000"/>
    <x v="3522"/>
  </r>
  <r>
    <s v="Secretary "/>
    <n v="4046737"/>
    <n v="4000000"/>
    <x v="3523"/>
  </r>
  <r>
    <s v="The Real Cancun "/>
    <n v="3713002"/>
    <n v="8000000"/>
    <x v="3524"/>
  </r>
  <r>
    <s v="Talk Radio "/>
    <n v="3468572"/>
    <n v="4000000"/>
    <x v="3525"/>
  </r>
  <r>
    <s v="Waiting for Guffman "/>
    <n v="2892582"/>
    <n v="4000000"/>
    <x v="3526"/>
  </r>
  <r>
    <s v="Love Stinks "/>
    <n v="2800000"/>
    <n v="4000000"/>
    <x v="3527"/>
  </r>
  <r>
    <s v="You Kill Me "/>
    <n v="2426851"/>
    <n v="4000000"/>
    <x v="3528"/>
  </r>
  <r>
    <s v="Thumbsucker "/>
    <n v="1325073"/>
    <n v="4000000"/>
    <x v="3529"/>
  </r>
  <r>
    <s v="Red State "/>
    <n v="25440971"/>
    <n v="4000000"/>
    <x v="3262"/>
  </r>
  <r>
    <s v="Mirrormask "/>
    <n v="864959"/>
    <n v="4000000"/>
    <x v="3530"/>
  </r>
  <r>
    <s v="Samsara "/>
    <n v="2601847"/>
    <n v="4000000"/>
    <x v="3531"/>
  </r>
  <r>
    <s v="The Barbarians "/>
    <n v="800000"/>
    <n v="4000000"/>
    <x v="3532"/>
  </r>
  <r>
    <s v="The Art of Getting By "/>
    <n v="1429260"/>
    <n v="20000000"/>
    <x v="3533"/>
  </r>
  <r>
    <s v="Zipper "/>
    <n v="25440971"/>
    <n v="4500000"/>
    <x v="3466"/>
  </r>
  <r>
    <s v="Poolhall Junkies "/>
    <n v="562059"/>
    <n v="4000000"/>
    <x v="3534"/>
  </r>
  <r>
    <s v="The Loss of Sexual Innocence "/>
    <n v="399793"/>
    <n v="4000000"/>
    <x v="3535"/>
  </r>
  <r>
    <s v="Holy Motors "/>
    <n v="25440971"/>
    <n v="20000000"/>
    <x v="4"/>
  </r>
  <r>
    <s v="Joe "/>
    <n v="371897"/>
    <n v="4000000"/>
    <x v="3536"/>
  </r>
  <r>
    <s v="Shooting Fish "/>
    <n v="302204"/>
    <n v="3000000"/>
    <x v="3537"/>
  </r>
  <r>
    <s v="Prison "/>
    <n v="354704"/>
    <n v="1300000"/>
    <x v="3538"/>
  </r>
  <r>
    <s v="Psycho Beach Party "/>
    <n v="265107"/>
    <n v="1500000"/>
    <x v="3539"/>
  </r>
  <r>
    <s v="The Big Tease "/>
    <n v="185577"/>
    <n v="4000000"/>
    <x v="3540"/>
  </r>
  <r>
    <s v="Buen Día, Ramón "/>
    <n v="100412"/>
    <n v="4000000"/>
    <x v="3541"/>
  </r>
  <r>
    <s v="Trust "/>
    <n v="58214"/>
    <n v="9500000"/>
    <x v="3542"/>
  </r>
  <r>
    <s v="An Everlasting Piece "/>
    <n v="75078"/>
    <n v="14000000"/>
    <x v="3543"/>
  </r>
  <r>
    <s v="Among Giants "/>
    <n v="64359"/>
    <n v="2500000"/>
    <x v="3544"/>
  </r>
  <r>
    <s v="Adore "/>
    <n v="317125"/>
    <n v="16000000"/>
    <x v="3545"/>
  </r>
  <r>
    <s v="The Velocity of Gary "/>
    <n v="25440971"/>
    <n v="4000000"/>
    <x v="3262"/>
  </r>
  <r>
    <s v="Mondays in the Sun "/>
    <n v="146402"/>
    <n v="4000000"/>
    <x v="3546"/>
  </r>
  <r>
    <s v="Stake Land "/>
    <n v="18469"/>
    <n v="650000"/>
    <x v="3547"/>
  </r>
  <r>
    <s v="Sonny with a Chance             "/>
    <n v="25440971"/>
    <n v="20000000"/>
    <x v="4"/>
  </r>
  <r>
    <s v="The Last Time I Committed Suicide "/>
    <n v="12836"/>
    <n v="4000000"/>
    <x v="3548"/>
  </r>
  <r>
    <s v="Futuro Beach "/>
    <n v="20262"/>
    <n v="4000000"/>
    <x v="3549"/>
  </r>
  <r>
    <s v="Another Happy Day "/>
    <n v="25440971"/>
    <n v="4000000"/>
    <x v="3262"/>
  </r>
  <r>
    <s v="A Lonely Place to Die "/>
    <n v="25440971"/>
    <n v="4000000"/>
    <x v="3262"/>
  </r>
  <r>
    <s v="Nothing "/>
    <n v="25440971"/>
    <n v="20000000"/>
    <x v="4"/>
  </r>
  <r>
    <s v="The Geographer Drank His Globe Away "/>
    <n v="25440971"/>
    <n v="4000000"/>
    <x v="3262"/>
  </r>
  <r>
    <s v="1776 "/>
    <n v="25440971"/>
    <n v="4000000"/>
    <x v="3262"/>
  </r>
  <r>
    <s v="Inescapable "/>
    <n v="4063"/>
    <n v="4000000"/>
    <x v="3550"/>
  </r>
  <r>
    <s v="Hell's Angels "/>
    <n v="25440971"/>
    <n v="3950000"/>
    <x v="3551"/>
  </r>
  <r>
    <s v="Purple Violets "/>
    <n v="25440971"/>
    <n v="4000000"/>
    <x v="3262"/>
  </r>
  <r>
    <s v="The Veil "/>
    <n v="25440971"/>
    <n v="4000000"/>
    <x v="3262"/>
  </r>
  <r>
    <s v="The Loved Ones "/>
    <n v="25440971"/>
    <n v="20000000"/>
    <x v="4"/>
  </r>
  <r>
    <s v="No Vacancy "/>
    <n v="25440971"/>
    <n v="4000000"/>
    <x v="3262"/>
  </r>
  <r>
    <s v="How to Fall in Love "/>
    <n v="25440971"/>
    <n v="4000000"/>
    <x v="3262"/>
  </r>
  <r>
    <s v="The Perfect Wave "/>
    <n v="25440971"/>
    <n v="4000000"/>
    <x v="3262"/>
  </r>
  <r>
    <s v="A Man for All Seasons "/>
    <n v="25440971"/>
    <n v="2000000"/>
    <x v="859"/>
  </r>
  <r>
    <s v="Network "/>
    <n v="25440971"/>
    <n v="3800000"/>
    <x v="3552"/>
  </r>
  <r>
    <s v="Gone with the Wind "/>
    <n v="198655278"/>
    <n v="3977000"/>
    <x v="3553"/>
  </r>
  <r>
    <s v="Desert Dancer "/>
    <n v="143653"/>
    <n v="4000000"/>
    <x v="3554"/>
  </r>
  <r>
    <s v="Major Dundee "/>
    <n v="14873"/>
    <n v="3800000"/>
    <x v="3555"/>
  </r>
  <r>
    <s v="Down for Life "/>
    <n v="25440971"/>
    <n v="20000000"/>
    <x v="4"/>
  </r>
  <r>
    <s v="Annie Get Your Gun "/>
    <n v="8000000"/>
    <n v="3768785"/>
    <x v="3556"/>
  </r>
  <r>
    <s v="Four Lions "/>
    <n v="304137"/>
    <n v="20000000"/>
    <x v="3557"/>
  </r>
  <r>
    <s v="House of Sand "/>
    <n v="25440971"/>
    <n v="8000000"/>
    <x v="415"/>
  </r>
  <r>
    <s v="Defendor "/>
    <n v="37606"/>
    <n v="3500000"/>
    <x v="3558"/>
  </r>
  <r>
    <s v="The Pirate "/>
    <n v="2956000"/>
    <n v="3700000"/>
    <x v="3559"/>
  </r>
  <r>
    <s v="The Good Heart "/>
    <n v="19959"/>
    <n v="3800000"/>
    <x v="3560"/>
  </r>
  <r>
    <s v="The History Boys "/>
    <n v="2706659"/>
    <n v="2000000"/>
    <x v="3561"/>
  </r>
  <r>
    <s v="M*A*S*H             "/>
    <n v="25440971"/>
    <n v="20000000"/>
    <x v="4"/>
  </r>
  <r>
    <s v="Midnight Cowboy "/>
    <n v="25440971"/>
    <n v="3600000"/>
    <x v="3562"/>
  </r>
  <r>
    <s v="The Full Monty "/>
    <n v="45857453"/>
    <n v="3500000"/>
    <x v="3563"/>
  </r>
  <r>
    <s v="Airplane! "/>
    <n v="83400000"/>
    <n v="3500000"/>
    <x v="3564"/>
  </r>
  <r>
    <s v="Chain of Command "/>
    <n v="25440971"/>
    <n v="5000000"/>
    <x v="3163"/>
  </r>
  <r>
    <s v="Friday "/>
    <n v="27900000"/>
    <n v="3500000"/>
    <x v="3565"/>
  </r>
  <r>
    <s v="Menace II Society "/>
    <n v="27900000"/>
    <n v="3500000"/>
    <x v="3565"/>
  </r>
  <r>
    <s v="Empire             "/>
    <n v="25440971"/>
    <n v="20000000"/>
    <x v="4"/>
  </r>
  <r>
    <s v="Creepshow 2 "/>
    <n v="14000000"/>
    <n v="3500000"/>
    <x v="3566"/>
  </r>
  <r>
    <s v="The Ballad of Cable Hogue "/>
    <n v="25440971"/>
    <n v="3716946"/>
    <x v="3567"/>
  </r>
  <r>
    <s v="In Cold Blood "/>
    <n v="25440971"/>
    <n v="3500000"/>
    <x v="2326"/>
  </r>
  <r>
    <s v="The Nun's Story "/>
    <n v="25440971"/>
    <n v="3500000"/>
    <x v="2326"/>
  </r>
  <r>
    <s v="Harper "/>
    <n v="25440971"/>
    <n v="3500000"/>
    <x v="2326"/>
  </r>
  <r>
    <s v="Frenzy "/>
    <n v="25440971"/>
    <n v="2000000"/>
    <x v="859"/>
  </r>
  <r>
    <s v="The Witch "/>
    <n v="25138292"/>
    <n v="3500000"/>
    <x v="3568"/>
  </r>
  <r>
    <s v="I Got the Hook Up "/>
    <n v="10305534"/>
    <n v="3500000"/>
    <x v="3569"/>
  </r>
  <r>
    <s v="She's the One "/>
    <n v="9449219"/>
    <n v="3500000"/>
    <x v="3570"/>
  </r>
  <r>
    <s v="Gods and Monsters "/>
    <n v="6390032"/>
    <n v="3500000"/>
    <x v="3571"/>
  </r>
  <r>
    <s v="The Secret in Their Eyes "/>
    <n v="20167424"/>
    <n v="2000000"/>
    <x v="3572"/>
  </r>
  <r>
    <s v="Train "/>
    <n v="25440971"/>
    <n v="20000000"/>
    <x v="4"/>
  </r>
  <r>
    <s v="Evil Dead II "/>
    <n v="5923044"/>
    <n v="3600000"/>
    <x v="3573"/>
  </r>
  <r>
    <s v="Pootie Tang "/>
    <n v="3293258"/>
    <n v="3000000"/>
    <x v="3574"/>
  </r>
  <r>
    <s v="Sharknado "/>
    <n v="25440971"/>
    <n v="1000000"/>
    <x v="1024"/>
  </r>
  <r>
    <s v="La otra conquista "/>
    <n v="886410"/>
    <n v="3500000"/>
    <x v="3575"/>
  </r>
  <r>
    <s v="Trollhunter "/>
    <n v="252652"/>
    <n v="19900000"/>
    <x v="3576"/>
  </r>
  <r>
    <s v="Ira &amp; Abby "/>
    <n v="220234"/>
    <n v="3500000"/>
    <x v="3577"/>
  </r>
  <r>
    <s v="Winter Passing "/>
    <n v="101228"/>
    <n v="3500000"/>
    <x v="3578"/>
  </r>
  <r>
    <s v="D.E.B.S. "/>
    <n v="96793"/>
    <n v="3500000"/>
    <x v="3579"/>
  </r>
  <r>
    <s v="The Masked Saint "/>
    <n v="123777"/>
    <n v="3500000"/>
    <x v="3580"/>
  </r>
  <r>
    <s v="The Betrayed "/>
    <n v="25440971"/>
    <n v="3500000"/>
    <x v="2326"/>
  </r>
  <r>
    <s v="Taxman "/>
    <n v="25440971"/>
    <n v="1000000"/>
    <x v="1024"/>
  </r>
  <r>
    <s v="The Secret             "/>
    <n v="25440971"/>
    <n v="20000000"/>
    <x v="4"/>
  </r>
  <r>
    <d v="1899-12-30T02:13:00"/>
    <n v="25440971"/>
    <n v="3500000"/>
    <x v="2326"/>
  </r>
  <r>
    <s v="Batman: The Dark Knight Returns, Part 2 "/>
    <n v="25440971"/>
    <n v="3500000"/>
    <x v="2326"/>
  </r>
  <r>
    <s v="Time to Choose "/>
    <n v="29233"/>
    <n v="3500000"/>
    <x v="3581"/>
  </r>
  <r>
    <s v="In the Name of the King: The Last Job "/>
    <n v="25440971"/>
    <n v="3500000"/>
    <x v="2326"/>
  </r>
  <r>
    <s v="Wicked Blood "/>
    <n v="25440971"/>
    <n v="3500000"/>
    <x v="2326"/>
  </r>
  <r>
    <s v="Dawn Patrol "/>
    <n v="25440971"/>
    <n v="3500000"/>
    <x v="2326"/>
  </r>
  <r>
    <s v="Lords of London "/>
    <n v="25440971"/>
    <n v="3440000"/>
    <x v="3582"/>
  </r>
  <r>
    <s v="High Anxiety "/>
    <n v="25440971"/>
    <n v="3400000"/>
    <x v="3583"/>
  </r>
  <r>
    <s v="March of the Penguins "/>
    <n v="77413017"/>
    <n v="8000000"/>
    <x v="3584"/>
  </r>
  <r>
    <s v="Margin Call "/>
    <n v="5354039"/>
    <n v="3500000"/>
    <x v="3585"/>
  </r>
  <r>
    <s v="August "/>
    <n v="25440971"/>
    <n v="20000000"/>
    <x v="4"/>
  </r>
  <r>
    <s v="Choke "/>
    <n v="2926565"/>
    <n v="3000000"/>
    <x v="3586"/>
  </r>
  <r>
    <s v="Whiplash "/>
    <n v="13092000"/>
    <n v="3300000"/>
    <x v="3587"/>
  </r>
  <r>
    <s v="City of God "/>
    <n v="7563397"/>
    <n v="3300000"/>
    <x v="3588"/>
  </r>
  <r>
    <s v="Human Traffic "/>
    <n v="104257"/>
    <n v="2200000"/>
    <x v="3589"/>
  </r>
  <r>
    <s v="Day One "/>
    <n v="25440971"/>
    <n v="3400000"/>
    <x v="3583"/>
  </r>
  <r>
    <s v="The Dead Girl "/>
    <n v="17311"/>
    <n v="20000000"/>
    <x v="3590"/>
  </r>
  <r>
    <s v="The Hunt "/>
    <n v="610968"/>
    <n v="3800000"/>
    <x v="3591"/>
  </r>
  <r>
    <s v="A Christmas Story "/>
    <n v="25440971"/>
    <n v="4000000"/>
    <x v="3262"/>
  </r>
  <r>
    <s v="Bella "/>
    <n v="8108247"/>
    <n v="3300000"/>
    <x v="3592"/>
  </r>
  <r>
    <s v="Class of 1984 "/>
    <n v="25440971"/>
    <n v="4300000"/>
    <x v="3593"/>
  </r>
  <r>
    <s v="The Opposite Sex "/>
    <n v="25440971"/>
    <n v="3300000"/>
    <x v="3594"/>
  </r>
  <r>
    <s v="Dreaming of Joseph Lees "/>
    <n v="7680"/>
    <n v="2000000"/>
    <x v="3595"/>
  </r>
  <r>
    <s v="The Class "/>
    <n v="3766595"/>
    <n v="20000000"/>
    <x v="3596"/>
  </r>
  <r>
    <s v="Rosemary's Baby "/>
    <n v="25440971"/>
    <n v="2300000"/>
    <x v="3189"/>
  </r>
  <r>
    <s v="The Man Who Shot Liberty Valance "/>
    <n v="25440971"/>
    <n v="3200000"/>
    <x v="3597"/>
  </r>
  <r>
    <s v="Adam "/>
    <n v="2277396"/>
    <n v="20000000"/>
    <x v="3598"/>
  </r>
  <r>
    <s v="Maria Full of Grace "/>
    <n v="6517198"/>
    <n v="3000000"/>
    <x v="3599"/>
  </r>
  <r>
    <s v="Beginners "/>
    <n v="5776314"/>
    <n v="3200000"/>
    <x v="3600"/>
  </r>
  <r>
    <s v="Feast "/>
    <n v="25440971"/>
    <n v="3200000"/>
    <x v="3597"/>
  </r>
  <r>
    <s v="Animal House "/>
    <n v="141600000"/>
    <n v="3000000"/>
    <x v="3601"/>
  </r>
  <r>
    <s v="Goldfinger "/>
    <n v="51100000"/>
    <n v="3000000"/>
    <x v="3602"/>
  </r>
  <r>
    <s v="Antiviral "/>
    <n v="25440971"/>
    <n v="3200000"/>
    <x v="3597"/>
  </r>
  <r>
    <s v="It's a Wonderful Life "/>
    <n v="25440971"/>
    <n v="3180000"/>
    <x v="3603"/>
  </r>
  <r>
    <s v="Trainspotting "/>
    <n v="16501785"/>
    <n v="3500000"/>
    <x v="3604"/>
  </r>
  <r>
    <s v="The Original Kings of Comedy "/>
    <n v="38168022"/>
    <n v="3000000"/>
    <x v="3605"/>
  </r>
  <r>
    <s v="Paranormal Activity 2 "/>
    <n v="84749884"/>
    <n v="3000000"/>
    <x v="3606"/>
  </r>
  <r>
    <s v="Waking Ned Devine "/>
    <n v="24788807"/>
    <n v="3000000"/>
    <x v="3607"/>
  </r>
  <r>
    <s v="Bowling for Columbine "/>
    <n v="21244913"/>
    <n v="4000000"/>
    <x v="3608"/>
  </r>
  <r>
    <s v="Coming Home "/>
    <n v="377420"/>
    <n v="20000000"/>
    <x v="3609"/>
  </r>
  <r>
    <s v="A Nightmare on Elm Street 2: Freddy's Revenge "/>
    <n v="30000000"/>
    <n v="2200000"/>
    <x v="3610"/>
  </r>
  <r>
    <s v="A Room with a View "/>
    <n v="20966644"/>
    <n v="3000000"/>
    <x v="3611"/>
  </r>
  <r>
    <s v="The Purge "/>
    <n v="64423650"/>
    <n v="3000000"/>
    <x v="3612"/>
  </r>
  <r>
    <s v="Sinister "/>
    <n v="48056940"/>
    <n v="3000000"/>
    <x v="3613"/>
  </r>
  <r>
    <s v="Martin Lawrence Live: Runteldat "/>
    <n v="19184015"/>
    <n v="3000000"/>
    <x v="3614"/>
  </r>
  <r>
    <s v="Cat on a Hot Tin Roof "/>
    <n v="25440971"/>
    <n v="3000000"/>
    <x v="788"/>
  </r>
  <r>
    <s v="Beneath the Planet of the Apes "/>
    <n v="25440971"/>
    <n v="3000000"/>
    <x v="788"/>
  </r>
  <r>
    <s v="Air Bud "/>
    <n v="24629916"/>
    <n v="3000000"/>
    <x v="3615"/>
  </r>
  <r>
    <s v="Pokémon 3: The Movie "/>
    <n v="25440971"/>
    <n v="16000000"/>
    <x v="2418"/>
  </r>
  <r>
    <s v="Jason Lives: Friday the 13th Part VI "/>
    <n v="19472057"/>
    <n v="3000000"/>
    <x v="3616"/>
  </r>
  <r>
    <s v="The Bridge on the River Kwai "/>
    <n v="27200000"/>
    <n v="3000000"/>
    <x v="3617"/>
  </r>
  <r>
    <s v="Spaced Invaders "/>
    <n v="15369573"/>
    <n v="3000000"/>
    <x v="3618"/>
  </r>
  <r>
    <s v="Family Plot "/>
    <n v="25440971"/>
    <n v="4490375"/>
    <x v="3619"/>
  </r>
  <r>
    <s v="The Apartment "/>
    <n v="25440971"/>
    <n v="3000000"/>
    <x v="788"/>
  </r>
  <r>
    <s v="Jason Goes to Hell: The Final Friday "/>
    <n v="15935068"/>
    <n v="2500000"/>
    <x v="3620"/>
  </r>
  <r>
    <s v="Torn Curtain "/>
    <n v="25440971"/>
    <n v="6000000"/>
    <x v="3004"/>
  </r>
  <r>
    <s v="Dave Chappelle's Block Party "/>
    <n v="11694528"/>
    <n v="3000000"/>
    <x v="3621"/>
  </r>
  <r>
    <s v="Slow West "/>
    <n v="229094"/>
    <n v="20000000"/>
    <x v="3622"/>
  </r>
  <r>
    <s v="Krush Groove "/>
    <n v="25440971"/>
    <n v="3000000"/>
    <x v="788"/>
  </r>
  <r>
    <s v="Next Day Air "/>
    <n v="10017041"/>
    <n v="3000000"/>
    <x v="3623"/>
  </r>
  <r>
    <s v="Elmer Gantry "/>
    <n v="25440971"/>
    <n v="3000000"/>
    <x v="788"/>
  </r>
  <r>
    <s v="Judgment at Nuremberg "/>
    <n v="25440971"/>
    <n v="3000000"/>
    <x v="788"/>
  </r>
  <r>
    <s v="Trippin' "/>
    <n v="9016377"/>
    <n v="20000000"/>
    <x v="3624"/>
  </r>
  <r>
    <s v="Robot Chicken             "/>
    <n v="25440971"/>
    <n v="20000000"/>
    <x v="4"/>
  </r>
  <r>
    <s v="Red River "/>
    <n v="25440971"/>
    <n v="3000000"/>
    <x v="788"/>
  </r>
  <r>
    <s v="Phat Girlz "/>
    <n v="7059537"/>
    <n v="3000000"/>
    <x v="3625"/>
  </r>
  <r>
    <s v="Before Midnight "/>
    <n v="8114507"/>
    <n v="3000000"/>
    <x v="3626"/>
  </r>
  <r>
    <s v="Teen Wolf Too "/>
    <n v="7888703"/>
    <n v="3000000"/>
    <x v="3627"/>
  </r>
  <r>
    <s v="Phantasm II "/>
    <n v="7282851"/>
    <n v="3000000"/>
    <x v="3628"/>
  </r>
  <r>
    <s v="Woman Thou Art Loosed "/>
    <n v="6879730"/>
    <n v="20000000"/>
    <x v="3629"/>
  </r>
  <r>
    <s v="Real Women Have Curves "/>
    <n v="5844929"/>
    <n v="3000000"/>
    <x v="3630"/>
  </r>
  <r>
    <s v="Deadline Gallipoli             "/>
    <n v="25440971"/>
    <n v="15000000"/>
    <x v="2466"/>
  </r>
  <r>
    <s v="Water "/>
    <n v="3222857"/>
    <n v="20000000"/>
    <x v="3631"/>
  </r>
  <r>
    <s v="East Is East "/>
    <n v="4170647"/>
    <n v="1900000"/>
    <x v="3632"/>
  </r>
  <r>
    <s v="Whipped "/>
    <n v="4142507"/>
    <n v="3000000"/>
    <x v="3633"/>
  </r>
  <r>
    <s v="Kama Sutra: A Tale of Love "/>
    <n v="4109095"/>
    <n v="3000000"/>
    <x v="3634"/>
  </r>
  <r>
    <s v="Please Give "/>
    <n v="4033268"/>
    <n v="20000000"/>
    <x v="3635"/>
  </r>
  <r>
    <s v="Willy Wonka &amp; the Chocolate Factory "/>
    <n v="25440971"/>
    <n v="3000000"/>
    <x v="788"/>
  </r>
  <r>
    <s v="Warlock: The Armageddon "/>
    <n v="3902679"/>
    <n v="3000000"/>
    <x v="3636"/>
  </r>
  <r>
    <s v="8 Heads in a Duffel Bag "/>
    <n v="3559990"/>
    <n v="3000000"/>
    <x v="3637"/>
  </r>
  <r>
    <s v="Days of Heaven "/>
    <n v="25440971"/>
    <n v="3000000"/>
    <x v="788"/>
  </r>
  <r>
    <s v="Thirteen Conversations About One Thing "/>
    <n v="3287435"/>
    <n v="4500000"/>
    <x v="3638"/>
  </r>
  <r>
    <s v="Jawbreaker "/>
    <n v="3071947"/>
    <n v="3500000"/>
    <x v="3639"/>
  </r>
  <r>
    <s v="Basquiat "/>
    <n v="2961991"/>
    <n v="3300000"/>
    <x v="3640"/>
  </r>
  <r>
    <s v="Frances Ha "/>
    <n v="4063238"/>
    <n v="20000000"/>
    <x v="3641"/>
  </r>
  <r>
    <s v="Tsotsi "/>
    <n v="2912363"/>
    <n v="3000000"/>
    <x v="3642"/>
  </r>
  <r>
    <s v="Happiness "/>
    <n v="3000000"/>
    <n v="3000000"/>
    <x v="3643"/>
  </r>
  <r>
    <s v="DysFunktional Family "/>
    <n v="2223990"/>
    <n v="3000000"/>
    <x v="3644"/>
  </r>
  <r>
    <s v="Tusk "/>
    <n v="1821983"/>
    <n v="3000000"/>
    <x v="3645"/>
  </r>
  <r>
    <s v="Oldboy "/>
    <n v="2181290"/>
    <n v="3000000"/>
    <x v="3646"/>
  </r>
  <r>
    <s v="Letters to God "/>
    <n v="2848578"/>
    <n v="3500000"/>
    <x v="3647"/>
  </r>
  <r>
    <s v="Hobo with a Shotgun "/>
    <n v="703002"/>
    <n v="3000000"/>
    <x v="3648"/>
  </r>
  <r>
    <s v="Compadres "/>
    <n v="3105269"/>
    <n v="3000000"/>
    <x v="3649"/>
  </r>
  <r>
    <s v="Freeway "/>
    <n v="25440971"/>
    <n v="3000000"/>
    <x v="788"/>
  </r>
  <r>
    <s v="Love's Abiding Joy "/>
    <n v="252726"/>
    <n v="3000000"/>
    <x v="3650"/>
  </r>
  <r>
    <s v="Fish Tank "/>
    <n v="373060"/>
    <n v="20000000"/>
    <x v="3651"/>
  </r>
  <r>
    <s v="Damsels in Distress "/>
    <n v="1007535"/>
    <n v="20000000"/>
    <x v="3652"/>
  </r>
  <r>
    <s v="Creature             "/>
    <n v="25440971"/>
    <n v="20000000"/>
    <x v="4"/>
  </r>
  <r>
    <s v="Bachelorette "/>
    <n v="418268"/>
    <n v="3000000"/>
    <x v="3653"/>
  </r>
  <r>
    <s v="BrainDead             "/>
    <n v="25440971"/>
    <n v="20000000"/>
    <x v="4"/>
  </r>
  <r>
    <s v="Brave New Girl "/>
    <n v="25440971"/>
    <n v="20000000"/>
    <x v="4"/>
  </r>
  <r>
    <s v="Tim and Eric's Billion Dollar Movie "/>
    <n v="200803"/>
    <n v="3000000"/>
    <x v="3654"/>
  </r>
  <r>
    <s v="The Grand             "/>
    <n v="25440971"/>
    <n v="20000000"/>
    <x v="4"/>
  </r>
  <r>
    <s v="Summer Storm "/>
    <n v="95016"/>
    <n v="2700000"/>
    <x v="3655"/>
  </r>
  <r>
    <s v="Fort McCoy "/>
    <n v="73678"/>
    <n v="3000000"/>
    <x v="3656"/>
  </r>
  <r>
    <s v="Chain Letter "/>
    <n v="143000"/>
    <n v="5000000"/>
    <x v="3657"/>
  </r>
  <r>
    <s v="Just Looking "/>
    <n v="39852"/>
    <n v="3000000"/>
    <x v="3658"/>
  </r>
  <r>
    <s v="The Divide "/>
    <n v="22000"/>
    <n v="3000000"/>
    <x v="3659"/>
  </r>
  <r>
    <s v="The Eclipse "/>
    <n v="128937"/>
    <n v="20000000"/>
    <x v="3660"/>
  </r>
  <r>
    <s v="Demonic "/>
    <n v="25440971"/>
    <n v="3000000"/>
    <x v="788"/>
  </r>
  <r>
    <s v="My Big Fat Independent Movie "/>
    <n v="25440971"/>
    <n v="3000000"/>
    <x v="788"/>
  </r>
  <r>
    <s v="The Deported "/>
    <n v="25440971"/>
    <n v="3000000"/>
    <x v="788"/>
  </r>
  <r>
    <s v="Tanner Hall "/>
    <n v="5005"/>
    <n v="3000000"/>
    <x v="3661"/>
  </r>
  <r>
    <s v="Open Road "/>
    <n v="25440971"/>
    <n v="3000000"/>
    <x v="788"/>
  </r>
  <r>
    <s v="They Came Together "/>
    <n v="25440971"/>
    <n v="20000000"/>
    <x v="4"/>
  </r>
  <r>
    <s v="30 Nights of Paranormal Activity with the Devil Inside the Girl with the Dragon Tattoo "/>
    <n v="25440971"/>
    <n v="3000000"/>
    <x v="788"/>
  </r>
  <r>
    <s v="Never Back Down 2: The Beatdown "/>
    <n v="25440971"/>
    <n v="3000000"/>
    <x v="788"/>
  </r>
  <r>
    <s v="Point Blank "/>
    <n v="25440971"/>
    <n v="3000000"/>
    <x v="788"/>
  </r>
  <r>
    <s v="Four Single Fathers "/>
    <n v="25440971"/>
    <n v="3000000"/>
    <x v="788"/>
  </r>
  <r>
    <s v="Enter the Dangerous Mind "/>
    <n v="25440971"/>
    <n v="800000"/>
    <x v="3409"/>
  </r>
  <r>
    <s v="Something Wicked "/>
    <n v="25440971"/>
    <n v="3000000"/>
    <x v="788"/>
  </r>
  <r>
    <s v="AWOL-72 "/>
    <n v="25440971"/>
    <n v="3000000"/>
    <x v="788"/>
  </r>
  <r>
    <s v="Iguana "/>
    <n v="25440971"/>
    <n v="3000000"/>
    <x v="788"/>
  </r>
  <r>
    <s v="Chicago Overcoat "/>
    <n v="25440971"/>
    <n v="3000000"/>
    <x v="788"/>
  </r>
  <r>
    <s v="Barry Munday "/>
    <n v="25440971"/>
    <n v="20000000"/>
    <x v="4"/>
  </r>
  <r>
    <s v="Central Station "/>
    <n v="5595428"/>
    <n v="2900000"/>
    <x v="3662"/>
  </r>
  <r>
    <s v="Pocketful of Miracles "/>
    <n v="25440971"/>
    <n v="2900000"/>
    <x v="3663"/>
  </r>
  <r>
    <s v="Close Range "/>
    <n v="25440971"/>
    <n v="3000000"/>
    <x v="788"/>
  </r>
  <r>
    <s v="Boynton Beach Club "/>
    <n v="3123749"/>
    <n v="1500000"/>
    <x v="3664"/>
  </r>
  <r>
    <s v="Amnesiac "/>
    <n v="25440971"/>
    <n v="3000000"/>
    <x v="788"/>
  </r>
  <r>
    <s v="Freakonomics "/>
    <n v="100675"/>
    <n v="3000000"/>
    <x v="3665"/>
  </r>
  <r>
    <s v="High Tension "/>
    <n v="3645438"/>
    <n v="2200000"/>
    <x v="3666"/>
  </r>
  <r>
    <s v="Griff the Invisible "/>
    <n v="25440971"/>
    <n v="20000000"/>
    <x v="4"/>
  </r>
  <r>
    <s v="Unnatural "/>
    <n v="25440971"/>
    <n v="3000000"/>
    <x v="788"/>
  </r>
  <r>
    <s v="Hustle &amp; Flow "/>
    <n v="22201636"/>
    <n v="8000000"/>
    <x v="3667"/>
  </r>
  <r>
    <s v="Some Like It Hot "/>
    <n v="25000000"/>
    <n v="2883848"/>
    <x v="3668"/>
  </r>
  <r>
    <s v="Friday the 13th Part VII: The New Blood "/>
    <n v="19170001"/>
    <n v="2800000"/>
    <x v="3669"/>
  </r>
  <r>
    <s v="The Wizard of Oz "/>
    <n v="22202612"/>
    <n v="2800000"/>
    <x v="3670"/>
  </r>
  <r>
    <s v="Young Frankenstein "/>
    <n v="86300000"/>
    <n v="2800000"/>
    <x v="3671"/>
  </r>
  <r>
    <s v="Diary of the Dead "/>
    <n v="952620"/>
    <n v="2000000"/>
    <x v="3672"/>
  </r>
  <r>
    <s v="Lage Raho Munna Bhai "/>
    <n v="25440971"/>
    <n v="120000000"/>
    <x v="3673"/>
  </r>
  <r>
    <s v="Ulee's Gold "/>
    <n v="9054736"/>
    <n v="2700000"/>
    <x v="3674"/>
  </r>
  <r>
    <s v="The Black Stallion "/>
    <n v="25440971"/>
    <n v="2700000"/>
    <x v="3675"/>
  </r>
  <r>
    <s v="Sardaar Ji "/>
    <n v="25440971"/>
    <n v="3000000"/>
    <x v="788"/>
  </r>
  <r>
    <s v="Journey to Saturn "/>
    <n v="25440971"/>
    <n v="20000000"/>
    <x v="4"/>
  </r>
  <r>
    <s v="Donovan's Reef "/>
    <n v="25440971"/>
    <n v="2686585"/>
    <x v="3676"/>
  </r>
  <r>
    <s v="The Dress "/>
    <n v="25440971"/>
    <n v="2650000"/>
    <x v="3677"/>
  </r>
  <r>
    <s v="A Guy Named Joe "/>
    <n v="25440971"/>
    <n v="2627000"/>
    <x v="3678"/>
  </r>
  <r>
    <s v="Blazing Saddles "/>
    <n v="119500000"/>
    <n v="2600000"/>
    <x v="3679"/>
  </r>
  <r>
    <s v="Friday the 13th: The Final Chapter "/>
    <n v="32600000"/>
    <n v="1800000"/>
    <x v="3680"/>
  </r>
  <r>
    <s v="Ida "/>
    <n v="3826455"/>
    <n v="20000000"/>
    <x v="3681"/>
  </r>
  <r>
    <s v="Maurice "/>
    <n v="3130592"/>
    <n v="2600000"/>
    <x v="3682"/>
  </r>
  <r>
    <s v="Beer League "/>
    <n v="475000"/>
    <n v="2800000"/>
    <x v="3683"/>
  </r>
  <r>
    <s v="Riding Giants "/>
    <n v="2276368"/>
    <n v="20000000"/>
    <x v="3684"/>
  </r>
  <r>
    <s v="Timecrimes "/>
    <n v="38108"/>
    <n v="2600000"/>
    <x v="3685"/>
  </r>
  <r>
    <s v="Silver Medallist "/>
    <n v="25440971"/>
    <n v="15000000"/>
    <x v="2466"/>
  </r>
  <r>
    <s v="Timber Falls "/>
    <n v="25440971"/>
    <n v="2600000"/>
    <x v="3686"/>
  </r>
  <r>
    <s v="Singin' in the Rain "/>
    <n v="25440971"/>
    <n v="2540800"/>
    <x v="3687"/>
  </r>
  <r>
    <s v="Fat, Sick &amp; Nearly Dead "/>
    <n v="25440971"/>
    <n v="2500000"/>
    <x v="1062"/>
  </r>
  <r>
    <s v="A Haunted House "/>
    <n v="40041683"/>
    <n v="2500000"/>
    <x v="3688"/>
  </r>
  <r>
    <s v="2016: Obama's America "/>
    <n v="33349949"/>
    <n v="2500000"/>
    <x v="3689"/>
  </r>
  <r>
    <s v="That Thing You Do! "/>
    <n v="25809813"/>
    <n v="26000000"/>
    <x v="3690"/>
  </r>
  <r>
    <s v="Halloween III: Season of the Witch "/>
    <n v="14400000"/>
    <n v="2500000"/>
    <x v="3691"/>
  </r>
  <r>
    <s v="Escape from the Planet of the Apes "/>
    <n v="25440971"/>
    <n v="2500000"/>
    <x v="1062"/>
  </r>
  <r>
    <s v="Hud "/>
    <n v="25440971"/>
    <n v="2500000"/>
    <x v="1062"/>
  </r>
  <r>
    <s v="Kevin Hart: Let Me Explain "/>
    <n v="32230907"/>
    <n v="2500000"/>
    <x v="3692"/>
  </r>
  <r>
    <s v="My Own Private Idaho "/>
    <n v="6401336"/>
    <n v="2500000"/>
    <x v="3693"/>
  </r>
  <r>
    <s v="Garden State "/>
    <n v="26781723"/>
    <n v="2500000"/>
    <x v="3694"/>
  </r>
  <r>
    <s v="Before Sunrise "/>
    <n v="5400000"/>
    <n v="2500000"/>
    <x v="3695"/>
  </r>
  <r>
    <s v="Sur le seuil "/>
    <n v="25440971"/>
    <n v="3200000"/>
    <x v="3597"/>
  </r>
  <r>
    <s v="Jesus' Son "/>
    <n v="1282084"/>
    <n v="2500000"/>
    <x v="3696"/>
  </r>
  <r>
    <s v="Saving Face "/>
    <n v="1186323"/>
    <n v="20000000"/>
    <x v="3697"/>
  </r>
  <r>
    <s v="Brick Lane "/>
    <n v="1094998"/>
    <n v="20000000"/>
    <x v="3698"/>
  </r>
  <r>
    <s v="Robot &amp; Frank "/>
    <n v="3325638"/>
    <n v="2500000"/>
    <x v="3699"/>
  </r>
  <r>
    <s v="My Life Without Me "/>
    <n v="395592"/>
    <n v="2000000"/>
    <x v="3700"/>
  </r>
  <r>
    <s v="The Spectacular Now "/>
    <n v="6851969"/>
    <n v="2500000"/>
    <x v="3701"/>
  </r>
  <r>
    <s v="Marilyn Hotchkiss' Ballroom Dancing and Charm School "/>
    <n v="333658"/>
    <n v="34000"/>
    <x v="3702"/>
  </r>
  <r>
    <s v="Religulous "/>
    <n v="12995673"/>
    <n v="2500000"/>
    <x v="3703"/>
  </r>
  <r>
    <s v="Fuel "/>
    <n v="173783"/>
    <n v="2500000"/>
    <x v="3704"/>
  </r>
  <r>
    <s v="Valley of the Heart's Delight "/>
    <n v="118666"/>
    <n v="2500000"/>
    <x v="3705"/>
  </r>
  <r>
    <s v="Eye of the Dolphin "/>
    <n v="71904"/>
    <n v="2500000"/>
    <x v="3706"/>
  </r>
  <r>
    <s v="8: The Mormon Proposition "/>
    <n v="99851"/>
    <n v="2500000"/>
    <x v="3707"/>
  </r>
  <r>
    <s v="The Other End of the Line "/>
    <n v="115504"/>
    <n v="14000000"/>
    <x v="3708"/>
  </r>
  <r>
    <s v="Anatomy "/>
    <n v="5725"/>
    <n v="8400000"/>
    <x v="3709"/>
  </r>
  <r>
    <s v="Sleep Dealer "/>
    <n v="75727"/>
    <n v="2500000"/>
    <x v="3710"/>
  </r>
  <r>
    <s v="Super "/>
    <n v="322157"/>
    <n v="2500000"/>
    <x v="3711"/>
  </r>
  <r>
    <s v="Christmas Mail "/>
    <n v="25440971"/>
    <n v="2500000"/>
    <x v="1062"/>
  </r>
  <r>
    <s v="Stung "/>
    <n v="25440971"/>
    <n v="2500000"/>
    <x v="1062"/>
  </r>
  <r>
    <s v="Antibirth "/>
    <n v="25440971"/>
    <n v="3500000"/>
    <x v="2326"/>
  </r>
  <r>
    <s v="Get on the Bus "/>
    <n v="5731103"/>
    <n v="2400000"/>
    <x v="3712"/>
  </r>
  <r>
    <s v="Thr3e "/>
    <n v="978908"/>
    <n v="2400000"/>
    <x v="3713"/>
  </r>
  <r>
    <s v="Idiocracy "/>
    <n v="438653"/>
    <n v="20000000"/>
    <x v="3714"/>
  </r>
  <r>
    <s v="The Rise of the Krays "/>
    <n v="25440971"/>
    <n v="2500000"/>
    <x v="1062"/>
  </r>
  <r>
    <s v="This Is England "/>
    <n v="327919"/>
    <n v="1500000"/>
    <x v="3715"/>
  </r>
  <r>
    <s v="Alien Uprising "/>
    <n v="25440971"/>
    <n v="2500000"/>
    <x v="1062"/>
  </r>
  <r>
    <s v="Bathing Beauty "/>
    <n v="25440971"/>
    <n v="2361000"/>
    <x v="3716"/>
  </r>
  <r>
    <s v="Go for It! "/>
    <n v="178739"/>
    <n v="2450000"/>
    <x v="3717"/>
  </r>
  <r>
    <s v="Dancer, Texas Pop. 81 "/>
    <n v="565592"/>
    <n v="20000000"/>
    <x v="3718"/>
  </r>
  <r>
    <s v="Show Boat "/>
    <n v="25440971"/>
    <n v="2295429"/>
    <x v="3719"/>
  </r>
  <r>
    <s v="Redemption Road "/>
    <n v="27012"/>
    <n v="20000000"/>
    <x v="3720"/>
  </r>
  <r>
    <s v="The Calling "/>
    <n v="25440971"/>
    <n v="20000000"/>
    <x v="4"/>
  </r>
  <r>
    <s v="The Brave Little Toaster "/>
    <n v="25440971"/>
    <n v="2300000"/>
    <x v="3189"/>
  </r>
  <r>
    <s v="Fantasia "/>
    <n v="76400000"/>
    <n v="2280000"/>
    <x v="3721"/>
  </r>
  <r>
    <s v="8 Days "/>
    <n v="25440971"/>
    <n v="2500000"/>
    <x v="1062"/>
  </r>
  <r>
    <s v="Friday the 13th Part III "/>
    <n v="36200000"/>
    <n v="4000000"/>
    <x v="3722"/>
  </r>
  <r>
    <s v="Friday the 13th: A New Beginning "/>
    <n v="21300000"/>
    <n v="2200000"/>
    <x v="3723"/>
  </r>
  <r>
    <s v="The Last Sin Eater "/>
    <n v="379643"/>
    <n v="2200000"/>
    <x v="3724"/>
  </r>
  <r>
    <s v="Do You Believe? "/>
    <n v="12985267"/>
    <n v="2300000"/>
    <x v="3725"/>
  </r>
  <r>
    <s v="Impact Point "/>
    <n v="25440971"/>
    <n v="2200000"/>
    <x v="3440"/>
  </r>
  <r>
    <s v="The Valley of Decision "/>
    <n v="25440971"/>
    <n v="2160000"/>
    <x v="3726"/>
  </r>
  <r>
    <s v="Eden "/>
    <n v="25440971"/>
    <n v="20000000"/>
    <x v="4"/>
  </r>
  <r>
    <s v="Chicken Tikka Masala "/>
    <n v="25440971"/>
    <n v="1200000"/>
    <x v="3727"/>
  </r>
  <r>
    <s v="Always Woodstock "/>
    <n v="25440971"/>
    <n v="2400000"/>
    <x v="3728"/>
  </r>
  <r>
    <s v="Jack Brooks: Monster Slayer "/>
    <n v="25440971"/>
    <n v="2500000"/>
    <x v="1062"/>
  </r>
  <r>
    <s v="The Best Years of Our Lives "/>
    <n v="23650000"/>
    <n v="2100000"/>
    <x v="3729"/>
  </r>
  <r>
    <s v="Bully "/>
    <n v="510092"/>
    <n v="20000000"/>
    <x v="3730"/>
  </r>
  <r>
    <s v="Elling "/>
    <n v="313436"/>
    <n v="15500000"/>
    <x v="3731"/>
  </r>
  <r>
    <s v="Mi America "/>
    <n v="3330"/>
    <n v="2100000"/>
    <x v="3732"/>
  </r>
  <r>
    <s v="[Rec] "/>
    <n v="25440971"/>
    <n v="1500000"/>
    <x v="174"/>
  </r>
  <r>
    <s v="Lies in Plain Sight "/>
    <n v="25440971"/>
    <n v="2100000"/>
    <x v="3733"/>
  </r>
  <r>
    <s v="Sharkskin "/>
    <n v="25440971"/>
    <n v="2100000"/>
    <x v="3733"/>
  </r>
  <r>
    <s v="Containment "/>
    <n v="25440971"/>
    <n v="20000000"/>
    <x v="4"/>
  </r>
  <r>
    <s v="The Timber "/>
    <n v="25440971"/>
    <n v="2100000"/>
    <x v="3733"/>
  </r>
  <r>
    <s v="From Russia with Love "/>
    <n v="24800000"/>
    <n v="2000000"/>
    <x v="3734"/>
  </r>
  <r>
    <s v="The Toxic Avenger Part II "/>
    <n v="792966"/>
    <n v="2300000"/>
    <x v="3735"/>
  </r>
  <r>
    <s v="In the Heat of the Night             "/>
    <n v="25440971"/>
    <n v="20000000"/>
    <x v="4"/>
  </r>
  <r>
    <s v="Sleeper "/>
    <n v="25440971"/>
    <n v="2000000"/>
    <x v="859"/>
  </r>
  <r>
    <s v="It Follows "/>
    <n v="14673301"/>
    <n v="2000000"/>
    <x v="3736"/>
  </r>
  <r>
    <s v="Everything You Always Wanted to Know About Sex * But Were Afraid to Ask "/>
    <n v="25440971"/>
    <n v="2000000"/>
    <x v="859"/>
  </r>
  <r>
    <s v="To Kill a Mockingbird "/>
    <n v="25440971"/>
    <n v="2000000"/>
    <x v="859"/>
  </r>
  <r>
    <s v="Mad Max 2: The Road Warrior "/>
    <n v="9003011"/>
    <n v="2000000"/>
    <x v="3737"/>
  </r>
  <r>
    <s v="The Legend of Drunken Master "/>
    <n v="11546543"/>
    <n v="2000000"/>
    <x v="3738"/>
  </r>
  <r>
    <s v="Boys Don't Cry "/>
    <n v="11533945"/>
    <n v="2000000"/>
    <x v="3739"/>
  </r>
  <r>
    <s v="Silent House "/>
    <n v="12555230"/>
    <n v="2000000"/>
    <x v="3740"/>
  </r>
  <r>
    <s v="The Lives of Others "/>
    <n v="11284657"/>
    <n v="2000000"/>
    <x v="3741"/>
  </r>
  <r>
    <s v="Courageous "/>
    <n v="34522221"/>
    <n v="2000000"/>
    <x v="3742"/>
  </r>
  <r>
    <s v="The Hustler "/>
    <n v="25440971"/>
    <n v="2000000"/>
    <x v="859"/>
  </r>
  <r>
    <s v="Boom Town "/>
    <n v="25440971"/>
    <n v="1614000"/>
    <x v="3743"/>
  </r>
  <r>
    <s v="The Triplets of Belleville "/>
    <n v="7002255"/>
    <n v="9500000"/>
    <x v="3744"/>
  </r>
  <r>
    <s v="Smoke Signals "/>
    <n v="6719300"/>
    <n v="2000000"/>
    <x v="3745"/>
  </r>
  <r>
    <s v="American Splendor "/>
    <n v="6003587"/>
    <n v="20000000"/>
    <x v="3746"/>
  </r>
  <r>
    <s v="Before Sunset "/>
    <n v="5792822"/>
    <n v="2700000"/>
    <x v="3747"/>
  </r>
  <r>
    <s v="Amores Perros "/>
    <n v="5383834"/>
    <n v="2000000"/>
    <x v="3748"/>
  </r>
  <r>
    <s v="Thirteen "/>
    <n v="4599680"/>
    <n v="1500000"/>
    <x v="3749"/>
  </r>
  <r>
    <s v="Gentleman's Agreement "/>
    <n v="25440971"/>
    <n v="2000000"/>
    <x v="859"/>
  </r>
  <r>
    <s v="Winter's Bone "/>
    <n v="6531491"/>
    <n v="2000000"/>
    <x v="3750"/>
  </r>
  <r>
    <s v="Touching the Void "/>
    <n v="4581222"/>
    <n v="20000000"/>
    <x v="3751"/>
  </r>
  <r>
    <s v="Alexander's Ragtime Band "/>
    <n v="25440971"/>
    <n v="2000000"/>
    <x v="859"/>
  </r>
  <r>
    <s v="Me and You and Everyone We Know "/>
    <n v="3885134"/>
    <n v="2000000"/>
    <x v="3752"/>
  </r>
  <r>
    <s v="Inside Job "/>
    <n v="4311834"/>
    <n v="20000000"/>
    <x v="3753"/>
  </r>
  <r>
    <s v="We Are Your Friends "/>
    <n v="3590010"/>
    <n v="2000000"/>
    <x v="3754"/>
  </r>
  <r>
    <s v="Ghost Dog: The Way of the Samurai "/>
    <n v="3300230"/>
    <n v="20000000"/>
    <x v="3755"/>
  </r>
  <r>
    <s v="Harsh Times "/>
    <n v="3335839"/>
    <n v="2000000"/>
    <x v="3756"/>
  </r>
  <r>
    <s v="Captive "/>
    <n v="2557668"/>
    <n v="2000000"/>
    <x v="3757"/>
  </r>
  <r>
    <s v="Full Frontal "/>
    <n v="2506446"/>
    <n v="2000000"/>
    <x v="3758"/>
  </r>
  <r>
    <s v="Witchboard "/>
    <n v="7369373"/>
    <n v="2000000"/>
    <x v="3759"/>
  </r>
  <r>
    <s v="Strangers with Candy             "/>
    <n v="25440971"/>
    <n v="20000000"/>
    <x v="4"/>
  </r>
  <r>
    <s v="Shortbus "/>
    <n v="1984378"/>
    <n v="2000000"/>
    <x v="3760"/>
  </r>
  <r>
    <s v="Waltz with Bashir "/>
    <n v="2283276"/>
    <n v="1500000"/>
    <x v="3761"/>
  </r>
  <r>
    <s v="The Book of Mormon Movie, Volume 1: The Journey "/>
    <n v="1098224"/>
    <n v="2000000"/>
    <x v="3762"/>
  </r>
  <r>
    <s v="No End in Sight "/>
    <n v="1430185"/>
    <n v="2000000"/>
    <x v="3763"/>
  </r>
  <r>
    <s v="The Diary of a Teenage Girl "/>
    <n v="1477002"/>
    <n v="2000000"/>
    <x v="3764"/>
  </r>
  <r>
    <s v="Get Real             "/>
    <n v="25440971"/>
    <n v="20000000"/>
    <x v="4"/>
  </r>
  <r>
    <s v="In the Shadow of the Moon "/>
    <n v="1134049"/>
    <n v="2000000"/>
    <x v="3765"/>
  </r>
  <r>
    <s v="Meek's Cutoff "/>
    <n v="977600"/>
    <n v="20000000"/>
    <x v="3766"/>
  </r>
  <r>
    <s v="Inside Deep Throat "/>
    <n v="653621"/>
    <n v="2000000"/>
    <x v="3767"/>
  </r>
  <r>
    <s v="Dinner Rush "/>
    <n v="110000"/>
    <n v="20000000"/>
    <x v="3768"/>
  </r>
  <r>
    <s v="Clockwatchers "/>
    <n v="444354"/>
    <n v="20000000"/>
    <x v="3769"/>
  </r>
  <r>
    <s v="The Virginity Hit "/>
    <n v="535249"/>
    <n v="3400000"/>
    <x v="3770"/>
  </r>
  <r>
    <s v="Subway "/>
    <n v="25440971"/>
    <n v="17000000"/>
    <x v="1889"/>
  </r>
  <r>
    <s v="House of D "/>
    <n v="371081"/>
    <n v="6000000"/>
    <x v="3771"/>
  </r>
  <r>
    <s v="Teeth "/>
    <n v="347578"/>
    <n v="20000000"/>
    <x v="3772"/>
  </r>
  <r>
    <s v="Six-String Samurai "/>
    <n v="124494"/>
    <n v="2000000"/>
    <x v="3773"/>
  </r>
  <r>
    <s v="Hum To Mohabbat Karega "/>
    <n v="25440971"/>
    <n v="20000000"/>
    <x v="4"/>
  </r>
  <r>
    <s v="It's All Gone Pete Tong "/>
    <n v="120620"/>
    <n v="20000000"/>
    <x v="3774"/>
  </r>
  <r>
    <s v="Saint John of Las Vegas "/>
    <n v="100669"/>
    <n v="3800000"/>
    <x v="3775"/>
  </r>
  <r>
    <s v="24 7: Twenty Four Seven "/>
    <n v="25440971"/>
    <n v="20000000"/>
    <x v="4"/>
  </r>
  <r>
    <s v="Stonewall "/>
    <n v="186354"/>
    <n v="13500000"/>
    <x v="3776"/>
  </r>
  <r>
    <s v="Eureka             "/>
    <n v="25440971"/>
    <n v="20000000"/>
    <x v="4"/>
  </r>
  <r>
    <s v="Roadside Romeo "/>
    <n v="55202"/>
    <n v="20000000"/>
    <x v="3777"/>
  </r>
  <r>
    <s v="This Thing of Ours "/>
    <n v="25440971"/>
    <n v="20000000"/>
    <x v="4"/>
  </r>
  <r>
    <s v="The Lost Medallion: The Adventures of Billy Stone "/>
    <n v="549632"/>
    <n v="20000000"/>
    <x v="3778"/>
  </r>
  <r>
    <s v="The Last Five Years "/>
    <n v="137945"/>
    <n v="20000000"/>
    <x v="3779"/>
  </r>
  <r>
    <s v="The Missing Person "/>
    <n v="17580"/>
    <n v="1500000"/>
    <x v="3780"/>
  </r>
  <r>
    <s v="Return of the Living Dead III "/>
    <n v="25440971"/>
    <n v="2000000"/>
    <x v="859"/>
  </r>
  <r>
    <s v="London "/>
    <n v="12667"/>
    <n v="14000"/>
    <x v="3781"/>
  </r>
  <r>
    <s v="Sherrybaby "/>
    <n v="198407"/>
    <n v="2000000"/>
    <x v="3782"/>
  </r>
  <r>
    <s v="Circle "/>
    <n v="25440971"/>
    <n v="20000000"/>
    <x v="4"/>
  </r>
  <r>
    <s v="Eden Lake "/>
    <n v="5824"/>
    <n v="20000000"/>
    <x v="3783"/>
  </r>
  <r>
    <s v="Plush "/>
    <n v="2843"/>
    <n v="20000000"/>
    <x v="3784"/>
  </r>
  <r>
    <s v="Vampire Killers "/>
    <n v="25440971"/>
    <n v="20000000"/>
    <x v="4"/>
  </r>
  <r>
    <s v="Gangster's Paradise: Jerusalema "/>
    <n v="4958"/>
    <n v="2000000"/>
    <x v="3785"/>
  </r>
  <r>
    <s v="Freeze Frame "/>
    <n v="25440971"/>
    <n v="2000000"/>
    <x v="859"/>
  </r>
  <r>
    <s v="Grave Encounters "/>
    <n v="25440971"/>
    <n v="100000"/>
    <x v="3786"/>
  </r>
  <r>
    <s v="Stitches "/>
    <n v="25440971"/>
    <n v="20000000"/>
    <x v="4"/>
  </r>
  <r>
    <s v="Nine Dead "/>
    <n v="25440971"/>
    <n v="2000000"/>
    <x v="859"/>
  </r>
  <r>
    <s v="To Be Frank, Sinatra at 100 "/>
    <n v="25440971"/>
    <n v="2000000"/>
    <x v="859"/>
  </r>
  <r>
    <s v="Bananas "/>
    <n v="25440971"/>
    <n v="2000000"/>
    <x v="859"/>
  </r>
  <r>
    <s v="Supercapitalist "/>
    <n v="13220"/>
    <n v="20000000"/>
    <x v="3787"/>
  </r>
  <r>
    <s v="Rockaway "/>
    <n v="25440971"/>
    <n v="2000000"/>
    <x v="859"/>
  </r>
  <r>
    <s v="Wings             "/>
    <n v="25440971"/>
    <n v="20000000"/>
    <x v="4"/>
  </r>
  <r>
    <s v="The Lady from Shanghai "/>
    <n v="7927"/>
    <n v="2300000"/>
    <x v="3788"/>
  </r>
  <r>
    <s v="No Man's Land: The Rise of Reeker "/>
    <n v="25440971"/>
    <n v="2000000"/>
    <x v="859"/>
  </r>
  <r>
    <s v="Highway "/>
    <n v="25440971"/>
    <n v="14000000"/>
    <x v="1023"/>
  </r>
  <r>
    <s v="Small Apartments "/>
    <n v="25440971"/>
    <n v="2000000"/>
    <x v="859"/>
  </r>
  <r>
    <s v="Coffee Town "/>
    <n v="25440971"/>
    <n v="2000000"/>
    <x v="859"/>
  </r>
  <r>
    <s v="The Ghastly Love of Johnny X "/>
    <n v="2436"/>
    <n v="2000000"/>
    <x v="3789"/>
  </r>
  <r>
    <s v="All Is Bright "/>
    <n v="4556"/>
    <n v="20000000"/>
    <x v="3790"/>
  </r>
  <r>
    <s v="The Torture Chamber of Dr. Sadism "/>
    <n v="25440971"/>
    <n v="20000000"/>
    <x v="4"/>
  </r>
  <r>
    <s v="Straight A's "/>
    <n v="25440971"/>
    <n v="2000000"/>
    <x v="859"/>
  </r>
  <r>
    <s v="A Funny Thing Happened on the Way to the Forum "/>
    <n v="25440971"/>
    <n v="2000000"/>
    <x v="859"/>
  </r>
  <r>
    <s v="Slacker Uprising "/>
    <n v="25440971"/>
    <n v="2000000"/>
    <x v="859"/>
  </r>
  <r>
    <s v="The Legend of Hell's Gate: An American Conspiracy "/>
    <n v="25440971"/>
    <n v="2000000"/>
    <x v="859"/>
  </r>
  <r>
    <s v="The Walking Deceased "/>
    <n v="25440971"/>
    <n v="1250000"/>
    <x v="3791"/>
  </r>
  <r>
    <s v="The Curse of Downers Grove "/>
    <n v="25440971"/>
    <n v="2000000"/>
    <x v="859"/>
  </r>
  <r>
    <s v="Shark Lake "/>
    <n v="25440971"/>
    <n v="2000000"/>
    <x v="859"/>
  </r>
  <r>
    <s v="River's Edge "/>
    <n v="4600000"/>
    <n v="1900000"/>
    <x v="3792"/>
  </r>
  <r>
    <s v="Northfork "/>
    <n v="1420578"/>
    <n v="1900000"/>
    <x v="3793"/>
  </r>
  <r>
    <s v="The Marine 4: Moving Target "/>
    <n v="25440971"/>
    <n v="1950000"/>
    <x v="3794"/>
  </r>
  <r>
    <s v="Buried "/>
    <n v="1028658"/>
    <n v="3000000"/>
    <x v="3795"/>
  </r>
  <r>
    <s v="Submarine "/>
    <n v="466702"/>
    <n v="20000000"/>
    <x v="3796"/>
  </r>
  <r>
    <s v="The Square "/>
    <n v="25440971"/>
    <n v="1500000"/>
    <x v="174"/>
  </r>
  <r>
    <s v="One to Another "/>
    <n v="18435"/>
    <n v="1400000"/>
    <x v="3797"/>
  </r>
  <r>
    <s v="ABCD (Any Body Can Dance) "/>
    <n v="95236"/>
    <n v="20000000"/>
    <x v="3798"/>
  </r>
  <r>
    <s v="Man on Wire "/>
    <n v="2957978"/>
    <n v="1000000"/>
    <x v="3799"/>
  </r>
  <r>
    <s v="Abandoned "/>
    <n v="25440971"/>
    <n v="20000000"/>
    <x v="4"/>
  </r>
  <r>
    <s v="Brotherly Love "/>
    <n v="444044"/>
    <n v="1900000"/>
    <x v="3800"/>
  </r>
  <r>
    <s v="The Last Exorcism "/>
    <n v="40990055"/>
    <n v="1800000"/>
    <x v="3801"/>
  </r>
  <r>
    <s v="Nowhere Boy "/>
    <n v="1445366"/>
    <n v="20000000"/>
    <x v="3802"/>
  </r>
  <r>
    <s v="A Streetcar Named Desire "/>
    <n v="25440971"/>
    <n v="1800000"/>
    <x v="2071"/>
  </r>
  <r>
    <s v="Dr. Strangelove or: How I Learned to Stop Worrying and Love the Bomb "/>
    <n v="25440971"/>
    <n v="1800000"/>
    <x v="2071"/>
  </r>
  <r>
    <s v="El crimen del padre Amaro "/>
    <n v="5709616"/>
    <n v="1800000"/>
    <x v="3803"/>
  </r>
  <r>
    <s v="Beasts of the Southern Wild "/>
    <n v="12784397"/>
    <n v="1800000"/>
    <x v="3804"/>
  </r>
  <r>
    <s v="Battle for the Planet of the Apes "/>
    <n v="25440971"/>
    <n v="1800000"/>
    <x v="2071"/>
  </r>
  <r>
    <s v="Songcatcher "/>
    <n v="3050934"/>
    <n v="1800000"/>
    <x v="3805"/>
  </r>
  <r>
    <s v="Higher Ground "/>
    <n v="841206"/>
    <n v="20000000"/>
    <x v="3806"/>
  </r>
  <r>
    <s v="Vaalu "/>
    <n v="25440971"/>
    <n v="150000000"/>
    <x v="3807"/>
  </r>
  <r>
    <s v="The Greatest Movie Ever Sold "/>
    <n v="638476"/>
    <n v="1500000"/>
    <x v="3808"/>
  </r>
  <r>
    <s v="Ed and His Dead Mother "/>
    <n v="25440971"/>
    <n v="1800000"/>
    <x v="2071"/>
  </r>
  <r>
    <s v="Travelers and Magicians "/>
    <n v="505295"/>
    <n v="1800000"/>
    <x v="3809"/>
  </r>
  <r>
    <s v="Hang 'Em High "/>
    <n v="25440971"/>
    <n v="1800000"/>
    <x v="2071"/>
  </r>
  <r>
    <s v="Deadline - U.S.A. "/>
    <n v="25440971"/>
    <n v="20000000"/>
    <x v="4"/>
  </r>
  <r>
    <s v="Sublime "/>
    <n v="25440971"/>
    <n v="1800000"/>
    <x v="2071"/>
  </r>
  <r>
    <s v="A Beginner's Guide to Snuff "/>
    <n v="25440971"/>
    <n v="20000000"/>
    <x v="4"/>
  </r>
  <r>
    <s v="Independence Daysaster "/>
    <n v="25440971"/>
    <n v="1800000"/>
    <x v="2071"/>
  </r>
  <r>
    <s v="Dysfunctional Friends "/>
    <n v="25440971"/>
    <n v="1800000"/>
    <x v="2071"/>
  </r>
  <r>
    <s v="Run Lola Run "/>
    <n v="7267324"/>
    <n v="3500000"/>
    <x v="3810"/>
  </r>
  <r>
    <s v="May "/>
    <n v="145540"/>
    <n v="500000"/>
    <x v="3811"/>
  </r>
  <r>
    <s v="Against the Wild "/>
    <n v="25440971"/>
    <n v="2000000"/>
    <x v="859"/>
  </r>
  <r>
    <s v="Living Dark: The Story of Ted the Caver "/>
    <n v="25440971"/>
    <n v="1750000"/>
    <x v="3812"/>
  </r>
  <r>
    <s v="Under the Same Moon "/>
    <n v="12589108"/>
    <n v="20000000"/>
    <x v="3813"/>
  </r>
  <r>
    <s v="Conquest of the Planet of the Apes "/>
    <n v="25440971"/>
    <n v="1700000"/>
    <x v="3814"/>
  </r>
  <r>
    <s v="In the Bedroom "/>
    <n v="35918429"/>
    <n v="1700000"/>
    <x v="3815"/>
  </r>
  <r>
    <s v="I Spit on Your Grave "/>
    <n v="92401"/>
    <n v="2000000"/>
    <x v="3816"/>
  </r>
  <r>
    <s v="Happy, Texas "/>
    <n v="1943649"/>
    <n v="1700000"/>
    <x v="3817"/>
  </r>
  <r>
    <s v="My Summer of Love "/>
    <n v="992238"/>
    <n v="1700000"/>
    <x v="3818"/>
  </r>
  <r>
    <s v="The Lunchbox "/>
    <n v="4231500"/>
    <n v="1000000"/>
    <x v="3819"/>
  </r>
  <r>
    <s v="Yes "/>
    <n v="396035"/>
    <n v="1000000"/>
    <x v="3820"/>
  </r>
  <r>
    <s v="You Can't Take It with You "/>
    <n v="25440971"/>
    <n v="1644736"/>
    <x v="3821"/>
  </r>
  <r>
    <s v="From Here to Eternity "/>
    <n v="25440971"/>
    <n v="1650000"/>
    <x v="3822"/>
  </r>
  <r>
    <s v="She Wore a Yellow Ribbon "/>
    <n v="25440971"/>
    <n v="1600000"/>
    <x v="3823"/>
  </r>
  <r>
    <s v="Grace Unplugged "/>
    <n v="2507106"/>
    <n v="20000000"/>
    <x v="3824"/>
  </r>
  <r>
    <s v="Foolish "/>
    <n v="6026908"/>
    <n v="2000000"/>
    <x v="3825"/>
  </r>
  <r>
    <s v="N-Secure "/>
    <n v="2592808"/>
    <n v="20000000"/>
    <x v="3826"/>
  </r>
  <r>
    <s v="Caramel "/>
    <n v="1060591"/>
    <n v="1300000"/>
    <x v="3827"/>
  </r>
  <r>
    <s v="Out of the Dark "/>
    <n v="25440971"/>
    <n v="20000000"/>
    <x v="4"/>
  </r>
  <r>
    <s v="The Bubble "/>
    <n v="155972"/>
    <n v="1500000"/>
    <x v="3828"/>
  </r>
  <r>
    <s v="The Conversation "/>
    <n v="25440971"/>
    <n v="1600000"/>
    <x v="3823"/>
  </r>
  <r>
    <s v="Dil Jo Bhi Kahey... "/>
    <n v="129319"/>
    <n v="70000000"/>
    <x v="3829"/>
  </r>
  <r>
    <s v="Mississippi Mermaid "/>
    <n v="26893"/>
    <n v="1600000"/>
    <x v="3830"/>
  </r>
  <r>
    <s v="I Love Your Work "/>
    <n v="2580"/>
    <n v="1650000"/>
    <x v="3831"/>
  </r>
  <r>
    <s v="Cabin Fever "/>
    <n v="25440971"/>
    <n v="20000000"/>
    <x v="4"/>
  </r>
  <r>
    <s v="Waitress "/>
    <n v="19067631"/>
    <n v="2000000"/>
    <x v="3832"/>
  </r>
  <r>
    <s v="Bloodsport "/>
    <n v="11806119"/>
    <n v="1100000"/>
    <x v="3833"/>
  </r>
  <r>
    <s v="Mr. Smith Goes to Washington "/>
    <n v="25440971"/>
    <n v="1500000"/>
    <x v="174"/>
  </r>
  <r>
    <s v="Kids "/>
    <n v="7417210"/>
    <n v="1500000"/>
    <x v="3834"/>
  </r>
  <r>
    <s v="The Squid and the Whale "/>
    <n v="7362100"/>
    <n v="1500000"/>
    <x v="3835"/>
  </r>
  <r>
    <s v="Kissing Jessica Stein "/>
    <n v="7022940"/>
    <n v="1000000"/>
    <x v="3836"/>
  </r>
  <r>
    <s v="Kickboxer: Vengeance "/>
    <n v="25440971"/>
    <n v="17000000"/>
    <x v="1889"/>
  </r>
  <r>
    <s v="Spellbound "/>
    <n v="25440971"/>
    <n v="1696377"/>
    <x v="3837"/>
  </r>
  <r>
    <s v="Exotica "/>
    <n v="5132222"/>
    <n v="2000000"/>
    <x v="3838"/>
  </r>
  <r>
    <s v="Buffalo '66 "/>
    <n v="2365931"/>
    <n v="1500000"/>
    <x v="3839"/>
  </r>
  <r>
    <s v="Insidious "/>
    <n v="53991137"/>
    <n v="1500000"/>
    <x v="3840"/>
  </r>
  <r>
    <s v="Repo Man "/>
    <n v="25440971"/>
    <n v="1500000"/>
    <x v="174"/>
  </r>
  <r>
    <s v="Nine Queens "/>
    <n v="1221261"/>
    <n v="1500000"/>
    <x v="3841"/>
  </r>
  <r>
    <s v="The Gatekeepers "/>
    <n v="2408553"/>
    <n v="20000000"/>
    <x v="3842"/>
  </r>
  <r>
    <s v="The Ballad of Jack and Rose "/>
    <n v="712294"/>
    <n v="1500000"/>
    <x v="3843"/>
  </r>
  <r>
    <s v="The To Do List "/>
    <n v="3447339"/>
    <n v="1500000"/>
    <x v="3844"/>
  </r>
  <r>
    <s v="Killing Zoe "/>
    <n v="418953"/>
    <n v="1500000"/>
    <x v="3845"/>
  </r>
  <r>
    <s v="The Believer "/>
    <n v="406035"/>
    <n v="1500000"/>
    <x v="3846"/>
  </r>
  <r>
    <s v="Snow Angels "/>
    <n v="402820"/>
    <n v="20000000"/>
    <x v="3847"/>
  </r>
  <r>
    <s v="Unsullied "/>
    <n v="25440971"/>
    <n v="1500000"/>
    <x v="174"/>
  </r>
  <r>
    <s v="Session 9 "/>
    <n v="373967"/>
    <n v="1500000"/>
    <x v="3848"/>
  </r>
  <r>
    <s v="I Want Someone to Eat Cheese With "/>
    <n v="194568"/>
    <n v="1500000"/>
    <x v="3849"/>
  </r>
  <r>
    <s v="Mooz-Lum "/>
    <n v="25440971"/>
    <n v="20000000"/>
    <x v="4"/>
  </r>
  <r>
    <s v="Hatchet "/>
    <n v="25440971"/>
    <n v="1500000"/>
    <x v="174"/>
  </r>
  <r>
    <s v="Modern Times "/>
    <n v="163245"/>
    <n v="1500000"/>
    <x v="3850"/>
  </r>
  <r>
    <s v="Stolen Summer "/>
    <n v="119841"/>
    <n v="1500000"/>
    <x v="3851"/>
  </r>
  <r>
    <s v="My Name Is Bruce "/>
    <n v="173066"/>
    <n v="1500000"/>
    <x v="3852"/>
  </r>
  <r>
    <s v="The Salon "/>
    <n v="92362"/>
    <n v="1500000"/>
    <x v="3853"/>
  </r>
  <r>
    <s v="Road Hard "/>
    <n v="105943"/>
    <n v="1500000"/>
    <x v="3854"/>
  </r>
  <r>
    <s v="Forty Shades of Blue "/>
    <n v="25440971"/>
    <n v="1500000"/>
    <x v="174"/>
  </r>
  <r>
    <s v="Amigo "/>
    <n v="183490"/>
    <n v="1700000"/>
    <x v="3855"/>
  </r>
  <r>
    <s v="Pontypool "/>
    <n v="3478"/>
    <n v="1500000"/>
    <x v="3856"/>
  </r>
  <r>
    <s v="Trucker "/>
    <n v="52166"/>
    <n v="2000000"/>
    <x v="3857"/>
  </r>
  <r>
    <s v="Me You and Five Bucks "/>
    <n v="25440971"/>
    <n v="1500000"/>
    <x v="174"/>
  </r>
  <r>
    <s v="The Lords of Salem "/>
    <n v="1163508"/>
    <n v="2500000"/>
    <x v="3858"/>
  </r>
  <r>
    <s v="Housebound "/>
    <n v="25440971"/>
    <n v="350000"/>
    <x v="3193"/>
  </r>
  <r>
    <s v="Wal-Mart: The High Cost of Low Price "/>
    <n v="25440971"/>
    <n v="1500000"/>
    <x v="174"/>
  </r>
  <r>
    <s v="Fetching Cody "/>
    <n v="25440971"/>
    <n v="1500000"/>
    <x v="174"/>
  </r>
  <r>
    <s v="Once Upon a Time in Queens "/>
    <n v="25440971"/>
    <n v="1500000"/>
    <x v="174"/>
  </r>
  <r>
    <s v="Closer to the Moon "/>
    <n v="25440971"/>
    <n v="5000000"/>
    <x v="3163"/>
  </r>
  <r>
    <s v="Mutant World "/>
    <n v="25440971"/>
    <n v="1500000"/>
    <x v="174"/>
  </r>
  <r>
    <s v="Growing Up Smith "/>
    <n v="25440971"/>
    <n v="2000000"/>
    <x v="859"/>
  </r>
  <r>
    <s v="Checkmate "/>
    <n v="25440971"/>
    <n v="1500000"/>
    <x v="174"/>
  </r>
  <r>
    <s v="#Horror "/>
    <n v="25440971"/>
    <n v="1500000"/>
    <x v="174"/>
  </r>
  <r>
    <s v="Wind Walkers "/>
    <n v="25440971"/>
    <n v="2000000"/>
    <x v="859"/>
  </r>
  <r>
    <s v="Snow White and the Seven Dwarfs "/>
    <n v="184925485"/>
    <n v="2000000"/>
    <x v="3859"/>
  </r>
  <r>
    <s v="The Holy Girl "/>
    <n v="304124"/>
    <n v="1400000"/>
    <x v="3860"/>
  </r>
  <r>
    <s v="Shalako "/>
    <n v="25440971"/>
    <n v="1455000"/>
    <x v="3861"/>
  </r>
  <r>
    <s v="Incident at Loch Ness "/>
    <n v="36830"/>
    <n v="1400000"/>
    <x v="3862"/>
  </r>
  <r>
    <s v="The Dog Lover "/>
    <n v="25440971"/>
    <n v="2000000"/>
    <x v="859"/>
  </r>
  <r>
    <s v="Girl House "/>
    <n v="25440971"/>
    <n v="3150000"/>
    <x v="3863"/>
  </r>
  <r>
    <s v="The Blue Room "/>
    <n v="231186"/>
    <n v="20000000"/>
    <x v="3864"/>
  </r>
  <r>
    <s v="House at the End of the Drive "/>
    <n v="25440971"/>
    <n v="1400000"/>
    <x v="826"/>
  </r>
  <r>
    <s v="Batman: The Movie "/>
    <n v="25440971"/>
    <n v="1377800"/>
    <x v="3865"/>
  </r>
  <r>
    <s v="Lock, Stock and Two Smoking Barrels "/>
    <n v="3650677"/>
    <n v="960000"/>
    <x v="3866"/>
  </r>
  <r>
    <s v="The Ballad of Gregorio Cortez "/>
    <n v="25440971"/>
    <n v="1250000"/>
    <x v="3791"/>
  </r>
  <r>
    <s v="The Streets of San Francisco             "/>
    <n v="25440971"/>
    <n v="20000000"/>
    <x v="4"/>
  </r>
  <r>
    <s v="The Celebration "/>
    <n v="1647780"/>
    <n v="1300000"/>
    <x v="3867"/>
  </r>
  <r>
    <s v="Trees Lounge "/>
    <n v="695229"/>
    <n v="1300000"/>
    <x v="3868"/>
  </r>
  <r>
    <s v="Journey from the Fall "/>
    <n v="638951"/>
    <n v="1592000"/>
    <x v="3869"/>
  </r>
  <r>
    <s v="The Basket "/>
    <n v="609042"/>
    <n v="1300000"/>
    <x v="3870"/>
  </r>
  <r>
    <s v="Eddie: The Sleepwalking Cannibal "/>
    <n v="1521"/>
    <n v="1500000"/>
    <x v="3871"/>
  </r>
  <r>
    <s v="Space: Above and Beyond             "/>
    <n v="25440971"/>
    <n v="5000000"/>
    <x v="3163"/>
  </r>
  <r>
    <s v="Queen of the Mountains "/>
    <n v="25440971"/>
    <n v="1400000"/>
    <x v="826"/>
  </r>
  <r>
    <s v="Def-Con 4 "/>
    <n v="25440971"/>
    <n v="1750000"/>
    <x v="3812"/>
  </r>
  <r>
    <s v="The Hebrew Hammer "/>
    <n v="19539"/>
    <n v="1000000"/>
    <x v="3872"/>
  </r>
  <r>
    <s v="Neal 'N' Nikki "/>
    <n v="100358"/>
    <n v="1500000"/>
    <x v="3873"/>
  </r>
  <r>
    <s v="The 41-Year-Old Virgin Who Knocked Up Sarah Marshall and Felt Superbad About It "/>
    <n v="25440971"/>
    <n v="1300000"/>
    <x v="3874"/>
  </r>
  <r>
    <s v="Forget Me Not "/>
    <n v="25440971"/>
    <n v="1300000"/>
    <x v="3874"/>
  </r>
  <r>
    <s v="Rebecca "/>
    <n v="25440971"/>
    <n v="1288000"/>
    <x v="3875"/>
  </r>
  <r>
    <s v="Friday the 13th Part 2 "/>
    <n v="19100000"/>
    <n v="1250000"/>
    <x v="3876"/>
  </r>
  <r>
    <s v="The Lost Weekend "/>
    <n v="25440971"/>
    <n v="1250000"/>
    <x v="3791"/>
  </r>
  <r>
    <s v="C.H.U.D. "/>
    <n v="25440971"/>
    <n v="1250000"/>
    <x v="3791"/>
  </r>
  <r>
    <s v="Filly Brown "/>
    <n v="2833383"/>
    <n v="427000"/>
    <x v="3877"/>
  </r>
  <r>
    <s v="The Lion of Judah "/>
    <n v="25440971"/>
    <n v="15000000"/>
    <x v="2466"/>
  </r>
  <r>
    <s v="Niagara "/>
    <n v="25440971"/>
    <n v="1250000"/>
    <x v="3791"/>
  </r>
  <r>
    <s v="How Green Was My Valley "/>
    <n v="25440971"/>
    <n v="1250000"/>
    <x v="3791"/>
  </r>
  <r>
    <s v="The Girlfriend Experience             "/>
    <n v="25440971"/>
    <n v="20000000"/>
    <x v="4"/>
  </r>
  <r>
    <s v="Da Sweet Blood of Jesus "/>
    <n v="25440971"/>
    <n v="1420000"/>
    <x v="3878"/>
  </r>
  <r>
    <s v="Sex, Lies, and Videotape "/>
    <n v="24741700"/>
    <n v="1200000"/>
    <x v="3879"/>
  </r>
  <r>
    <s v="Saw "/>
    <n v="55153403"/>
    <n v="1200000"/>
    <x v="3880"/>
  </r>
  <r>
    <s v="Super Troopers "/>
    <n v="18488314"/>
    <n v="1200000"/>
    <x v="3881"/>
  </r>
  <r>
    <s v="The Algerian "/>
    <n v="25440971"/>
    <n v="1300000"/>
    <x v="3874"/>
  </r>
  <r>
    <s v="The Amazing Catfish "/>
    <n v="11278"/>
    <n v="1300000"/>
    <x v="3882"/>
  </r>
  <r>
    <s v="Monsoon Wedding "/>
    <n v="13876974"/>
    <n v="7000000"/>
    <x v="3883"/>
  </r>
  <r>
    <s v="You Can Count on Me "/>
    <n v="9180275"/>
    <n v="1200000"/>
    <x v="3884"/>
  </r>
  <r>
    <s v="The Trouble with Harry "/>
    <n v="25440971"/>
    <n v="1200000"/>
    <x v="3727"/>
  </r>
  <r>
    <s v="But I'm a Cheerleader "/>
    <n v="2199853"/>
    <n v="1200000"/>
    <x v="3885"/>
  </r>
  <r>
    <s v="Home Run "/>
    <n v="2859955"/>
    <n v="1200000"/>
    <x v="3886"/>
  </r>
  <r>
    <s v="Reservoir Dogs "/>
    <n v="2812029"/>
    <n v="1200000"/>
    <x v="3887"/>
  </r>
  <r>
    <s v="The Blue Bird "/>
    <n v="25440971"/>
    <n v="20000000"/>
    <x v="4"/>
  </r>
  <r>
    <s v="The Good, the Bad and the Ugly "/>
    <n v="6100000"/>
    <n v="1200000"/>
    <x v="3888"/>
  </r>
  <r>
    <s v="The Second Mother "/>
    <n v="375723"/>
    <n v="4000000"/>
    <x v="3889"/>
  </r>
  <r>
    <s v="Blue Like Jazz "/>
    <n v="594904"/>
    <n v="1200000"/>
    <x v="3890"/>
  </r>
  <r>
    <s v="Down and Out with the Dolls "/>
    <n v="58936"/>
    <n v="1200000"/>
    <x v="3891"/>
  </r>
  <r>
    <s v="Pink Ribbons, Inc. "/>
    <n v="24784"/>
    <n v="1200000"/>
    <x v="3892"/>
  </r>
  <r>
    <s v="Certifiably Jonathan "/>
    <n v="7826"/>
    <n v="1200000"/>
    <x v="3893"/>
  </r>
  <r>
    <s v="Q "/>
    <n v="25440971"/>
    <n v="1500000"/>
    <x v="174"/>
  </r>
  <r>
    <s v="The Knife of Don Juan "/>
    <n v="3830"/>
    <n v="1200000"/>
    <x v="3894"/>
  </r>
  <r>
    <s v="Grand Theft Parsons "/>
    <n v="25440971"/>
    <n v="20000000"/>
    <x v="4"/>
  </r>
  <r>
    <s v="Extreme Movie "/>
    <n v="25440971"/>
    <n v="20000000"/>
    <x v="4"/>
  </r>
  <r>
    <s v="The Charge of the Light Brigade "/>
    <n v="25440971"/>
    <n v="1200000"/>
    <x v="3727"/>
  </r>
  <r>
    <s v="Below Zero "/>
    <n v="25440971"/>
    <n v="1200000"/>
    <x v="3727"/>
  </r>
  <r>
    <s v="Crowsnest "/>
    <n v="25440971"/>
    <n v="1200000"/>
    <x v="3727"/>
  </r>
  <r>
    <s v="Airborne "/>
    <n v="2850263"/>
    <n v="2600000"/>
    <x v="3895"/>
  </r>
  <r>
    <s v="Cotton Comes to Harlem "/>
    <n v="25440971"/>
    <n v="1200000"/>
    <x v="3727"/>
  </r>
  <r>
    <s v="The Wicked Within "/>
    <n v="25440971"/>
    <n v="1200000"/>
    <x v="3727"/>
  </r>
  <r>
    <s v="Bleeding Hearts "/>
    <n v="25440971"/>
    <n v="1200000"/>
    <x v="3727"/>
  </r>
  <r>
    <s v="Waiting... "/>
    <n v="16101109"/>
    <n v="3000000"/>
    <x v="3896"/>
  </r>
  <r>
    <s v="Dead Man's Shoes "/>
    <n v="6013"/>
    <n v="695393"/>
    <x v="3897"/>
  </r>
  <r>
    <s v="Wolf Creek             "/>
    <n v="25440971"/>
    <n v="20000000"/>
    <x v="4"/>
  </r>
  <r>
    <s v="From a Whisper to a Scream "/>
    <n v="1400000"/>
    <n v="1100000"/>
    <x v="3898"/>
  </r>
  <r>
    <s v="Sex with Strangers "/>
    <n v="247740"/>
    <n v="20000000"/>
    <x v="3899"/>
  </r>
  <r>
    <s v="Dracula: Pages from a Virgin's Diary "/>
    <n v="39659"/>
    <n v="1600000"/>
    <x v="3900"/>
  </r>
  <r>
    <s v="Faith Like Potatoes "/>
    <n v="25440971"/>
    <n v="10000000"/>
    <x v="2877"/>
  </r>
  <r>
    <s v="Beyond the Black Rainbow "/>
    <n v="56129"/>
    <n v="1100000"/>
    <x v="3901"/>
  </r>
  <r>
    <s v="The Raid: Redemption "/>
    <n v="4105123"/>
    <n v="1100000"/>
    <x v="3902"/>
  </r>
  <r>
    <s v="The Dead Undead "/>
    <n v="25440971"/>
    <n v="1100000"/>
    <x v="3903"/>
  </r>
  <r>
    <s v="The Vatican Exorcisms "/>
    <n v="25440971"/>
    <n v="1100000"/>
    <x v="3903"/>
  </r>
  <r>
    <s v="Casablanca "/>
    <n v="25440971"/>
    <n v="950000"/>
    <x v="3904"/>
  </r>
  <r>
    <s v="Lake Mungo "/>
    <n v="25440971"/>
    <n v="1400000"/>
    <x v="826"/>
  </r>
  <r>
    <s v="Rocket Singh: Salesman of the Year "/>
    <n v="25440971"/>
    <n v="20000000"/>
    <x v="4"/>
  </r>
  <r>
    <s v="Silent Running "/>
    <n v="25440971"/>
    <n v="1000000"/>
    <x v="1024"/>
  </r>
  <r>
    <s v="Rocky "/>
    <n v="117235247"/>
    <n v="960000"/>
    <x v="3905"/>
  </r>
  <r>
    <s v="The Sleepwalker "/>
    <n v="25440971"/>
    <n v="1100000"/>
    <x v="3903"/>
  </r>
  <r>
    <s v="Tom Jones "/>
    <n v="25440971"/>
    <n v="1000000"/>
    <x v="1024"/>
  </r>
  <r>
    <s v="Unfriended "/>
    <n v="31537320"/>
    <n v="1000000"/>
    <x v="3906"/>
  </r>
  <r>
    <s v="Taxi Driver "/>
    <n v="25440971"/>
    <n v="1300000"/>
    <x v="3874"/>
  </r>
  <r>
    <s v="The Howling "/>
    <n v="17986000"/>
    <n v="1000000"/>
    <x v="3907"/>
  </r>
  <r>
    <s v="Dr. No "/>
    <n v="16067035"/>
    <n v="1100000"/>
    <x v="3908"/>
  </r>
  <r>
    <s v="Chernobyl Diaries "/>
    <n v="18112929"/>
    <n v="1000000"/>
    <x v="3909"/>
  </r>
  <r>
    <s v="Hellraiser "/>
    <n v="14564027"/>
    <n v="1000000"/>
    <x v="3910"/>
  </r>
  <r>
    <s v="God's Not Dead 2 "/>
    <n v="20773070"/>
    <n v="5000000"/>
    <x v="3911"/>
  </r>
  <r>
    <s v="Cry_Wolf "/>
    <n v="10042266"/>
    <n v="1000000"/>
    <x v="3912"/>
  </r>
  <r>
    <s v="Godzilla 2000 "/>
    <n v="10037390"/>
    <n v="1000000000"/>
    <x v="3913"/>
  </r>
  <r>
    <s v="Blue Valentine "/>
    <n v="9701559"/>
    <n v="3500000"/>
    <x v="3914"/>
  </r>
  <r>
    <s v="Transamerica "/>
    <n v="9013113"/>
    <n v="1000000"/>
    <x v="3915"/>
  </r>
  <r>
    <s v="The Devil Inside "/>
    <n v="53245055"/>
    <n v="1000000"/>
    <x v="3916"/>
  </r>
  <r>
    <s v="Beyond the Valley of the Dolls "/>
    <n v="9000000"/>
    <n v="900000"/>
    <x v="3917"/>
  </r>
  <r>
    <s v="Love Me Tender "/>
    <n v="25440971"/>
    <n v="1000000"/>
    <x v="1024"/>
  </r>
  <r>
    <s v="An Inconvenient Truth "/>
    <n v="23808111"/>
    <n v="20000000"/>
    <x v="3918"/>
  </r>
  <r>
    <s v="Sands of Iwo Jima "/>
    <n v="25440971"/>
    <n v="1000000"/>
    <x v="1024"/>
  </r>
  <r>
    <s v="Shine a Light "/>
    <n v="5355376"/>
    <n v="20000000"/>
    <x v="3919"/>
  </r>
  <r>
    <s v="The Green Inferno "/>
    <n v="7186670"/>
    <n v="6000000"/>
    <x v="3920"/>
  </r>
  <r>
    <s v="Departure "/>
    <n v="25440971"/>
    <n v="1100000"/>
    <x v="3903"/>
  </r>
  <r>
    <s v="The Sessions "/>
    <n v="5997134"/>
    <n v="1000000"/>
    <x v="3921"/>
  </r>
  <r>
    <s v="Food, Inc. "/>
    <n v="4417124"/>
    <n v="20000000"/>
    <x v="3922"/>
  </r>
  <r>
    <s v="October Baby "/>
    <n v="5355847"/>
    <n v="20000000"/>
    <x v="3923"/>
  </r>
  <r>
    <s v="Next Stop Wonderland "/>
    <n v="3386698"/>
    <n v="1000000"/>
    <x v="3924"/>
  </r>
  <r>
    <s v="The Skeleton Twins "/>
    <n v="5283379"/>
    <n v="20000000"/>
    <x v="3925"/>
  </r>
  <r>
    <s v="Martha Marcy May Marlene "/>
    <n v="2981638"/>
    <n v="20000000"/>
    <x v="3926"/>
  </r>
  <r>
    <s v="Obvious Child "/>
    <n v="3122616"/>
    <n v="20000000"/>
    <x v="3927"/>
  </r>
  <r>
    <s v="Frozen River "/>
    <n v="2508841"/>
    <n v="1000000"/>
    <x v="3928"/>
  </r>
  <r>
    <s v="20 Feet from Stardom "/>
    <n v="4946250"/>
    <n v="1000000"/>
    <x v="3929"/>
  </r>
  <r>
    <s v="Two Girls and a Guy "/>
    <n v="1950218"/>
    <n v="1000000"/>
    <x v="3930"/>
  </r>
  <r>
    <s v="Walking and Talking "/>
    <n v="1277257"/>
    <n v="1000000"/>
    <x v="3931"/>
  </r>
  <r>
    <s v="Who Killed the Electric Car? "/>
    <n v="1677838"/>
    <n v="1000000"/>
    <x v="3932"/>
  </r>
  <r>
    <s v="The Broken Hearts Club: A Romantic Comedy "/>
    <n v="1744858"/>
    <n v="1000000"/>
    <x v="3933"/>
  </r>
  <r>
    <s v="Bubba Ho-Tep "/>
    <n v="25440971"/>
    <n v="1000000"/>
    <x v="1024"/>
  </r>
  <r>
    <s v="Slam "/>
    <n v="982214"/>
    <n v="1000000"/>
    <x v="3934"/>
  </r>
  <r>
    <s v="Brigham City "/>
    <n v="798341"/>
    <n v="1000000"/>
    <x v="3935"/>
  </r>
  <r>
    <s v="Fiza "/>
    <n v="610991"/>
    <n v="1000000"/>
    <x v="3936"/>
  </r>
  <r>
    <s v="Orgazmo "/>
    <n v="582024"/>
    <n v="1000000"/>
    <x v="3937"/>
  </r>
  <r>
    <s v="All the Real Girls "/>
    <n v="548712"/>
    <n v="2500000"/>
    <x v="3938"/>
  </r>
  <r>
    <s v="Dream with the Fishes "/>
    <n v="464655"/>
    <n v="1000000"/>
    <x v="3939"/>
  </r>
  <r>
    <s v="Blue Car "/>
    <n v="464126"/>
    <n v="1000000"/>
    <x v="3940"/>
  </r>
  <r>
    <s v="Luminarias "/>
    <n v="428535"/>
    <n v="1000000"/>
    <x v="3941"/>
  </r>
  <r>
    <s v="Palo Alto "/>
    <n v="750100"/>
    <n v="20000000"/>
    <x v="3942"/>
  </r>
  <r>
    <s v="Ajami "/>
    <n v="621240"/>
    <n v="20000000"/>
    <x v="3943"/>
  </r>
  <r>
    <s v="Wristcutters: A Love Story "/>
    <n v="104077"/>
    <n v="1000000"/>
    <x v="3944"/>
  </r>
  <r>
    <s v="I Origins "/>
    <n v="334658"/>
    <n v="20000000"/>
    <x v="3945"/>
  </r>
  <r>
    <s v="The Battle of Shaker Heights "/>
    <n v="279282"/>
    <n v="1000000"/>
    <x v="3946"/>
  </r>
  <r>
    <s v="The Act of Killing "/>
    <n v="484221"/>
    <n v="1000000"/>
    <x v="3947"/>
  </r>
  <r>
    <s v="Taxi to the Dark Side "/>
    <n v="274661"/>
    <n v="1000000"/>
    <x v="3948"/>
  </r>
  <r>
    <s v="Once in a Lifetime: The Extraordinary Story of the New York Cosmos "/>
    <n v="144431"/>
    <n v="1000000"/>
    <x v="3949"/>
  </r>
  <r>
    <s v="Guiana 1838 "/>
    <n v="227241"/>
    <n v="20000000"/>
    <x v="3950"/>
  </r>
  <r>
    <s v="Lisa Picard Is Famous "/>
    <n v="112521"/>
    <n v="20000000"/>
    <x v="3951"/>
  </r>
  <r>
    <s v="Antarctica: A Year on Ice "/>
    <n v="287761"/>
    <n v="1000000"/>
    <x v="3952"/>
  </r>
  <r>
    <s v="A Lego Brickumentary "/>
    <n v="100240"/>
    <n v="1000000"/>
    <x v="3953"/>
  </r>
  <r>
    <s v="Hardflip "/>
    <n v="96734"/>
    <n v="1000000"/>
    <x v="3954"/>
  </r>
  <r>
    <s v="Chocolate: Deep Dark Secrets "/>
    <n v="49000"/>
    <n v="1500000"/>
    <x v="3955"/>
  </r>
  <r>
    <s v="The House of the Devil "/>
    <n v="100659"/>
    <n v="900000"/>
    <x v="3956"/>
  </r>
  <r>
    <s v="The Perfect Host "/>
    <n v="48430"/>
    <n v="500000"/>
    <x v="3957"/>
  </r>
  <r>
    <s v="Safe Men "/>
    <n v="21210"/>
    <n v="1000000"/>
    <x v="3958"/>
  </r>
  <r>
    <s v="Speedway Junky "/>
    <n v="25440971"/>
    <n v="1000000"/>
    <x v="1024"/>
  </r>
  <r>
    <s v="The Last Big Thing "/>
    <n v="22434"/>
    <n v="20000000"/>
    <x v="3959"/>
  </r>
  <r>
    <s v="The Specials "/>
    <n v="12996"/>
    <n v="1000000"/>
    <x v="3960"/>
  </r>
  <r>
    <s v="16 to Life "/>
    <n v="25440971"/>
    <n v="1000000"/>
    <x v="1024"/>
  </r>
  <r>
    <s v="Alone with Her "/>
    <n v="10018"/>
    <n v="1000000"/>
    <x v="3961"/>
  </r>
  <r>
    <s v="Creative Control "/>
    <n v="62480"/>
    <n v="1000000"/>
    <x v="3962"/>
  </r>
  <r>
    <s v="Special "/>
    <n v="6387"/>
    <n v="1000000"/>
    <x v="3963"/>
  </r>
  <r>
    <s v="Sparkler "/>
    <n v="5494"/>
    <n v="20000000"/>
    <x v="3964"/>
  </r>
  <r>
    <s v="The Helix... Loaded "/>
    <n v="25440971"/>
    <n v="1000000"/>
    <x v="1024"/>
  </r>
  <r>
    <s v="In Her Line of Fire "/>
    <n v="721"/>
    <n v="1000000"/>
    <x v="3965"/>
  </r>
  <r>
    <s v="The Jimmy Show "/>
    <n v="703"/>
    <n v="1500000"/>
    <x v="3966"/>
  </r>
  <r>
    <s v="Heli "/>
    <n v="25440971"/>
    <n v="1000000"/>
    <x v="1024"/>
  </r>
  <r>
    <s v="Karachi se Lahore "/>
    <n v="25440971"/>
    <n v="1000000"/>
    <x v="1024"/>
  </r>
  <r>
    <s v="Loving Annabelle "/>
    <n v="25440971"/>
    <n v="1000000"/>
    <x v="1024"/>
  </r>
  <r>
    <s v="Hits "/>
    <n v="25440971"/>
    <n v="1000000"/>
    <x v="1024"/>
  </r>
  <r>
    <s v="Jimmy and Judy "/>
    <n v="25440971"/>
    <n v="1000000"/>
    <x v="1024"/>
  </r>
  <r>
    <s v="Frat Party "/>
    <n v="25440971"/>
    <n v="1000000"/>
    <x v="1024"/>
  </r>
  <r>
    <s v="The Party's Over "/>
    <n v="25440971"/>
    <n v="20000000"/>
    <x v="4"/>
  </r>
  <r>
    <s v="Proud "/>
    <n v="25440971"/>
    <n v="1000000"/>
    <x v="1024"/>
  </r>
  <r>
    <s v="The Poker House "/>
    <n v="25440971"/>
    <n v="20000000"/>
    <x v="4"/>
  </r>
  <r>
    <s v="Childless "/>
    <n v="25440971"/>
    <n v="1000000"/>
    <x v="1024"/>
  </r>
  <r>
    <s v="ZMD: Zombies of Mass Destruction "/>
    <n v="25440971"/>
    <n v="500000"/>
    <x v="3967"/>
  </r>
  <r>
    <s v="Snow White: A Deadly Summer "/>
    <n v="25440971"/>
    <n v="1000000"/>
    <x v="1024"/>
  </r>
  <r>
    <s v="Hidden Away "/>
    <n v="25440971"/>
    <n v="20000000"/>
    <x v="4"/>
  </r>
  <r>
    <s v="My Last Day Without You "/>
    <n v="25440971"/>
    <n v="1000000"/>
    <x v="1024"/>
  </r>
  <r>
    <s v="Steppin: The Movie "/>
    <n v="25440971"/>
    <n v="1000000"/>
    <x v="1024"/>
  </r>
  <r>
    <s v="Doc Holliday's Revenge "/>
    <n v="25440971"/>
    <n v="1000000"/>
    <x v="1024"/>
  </r>
  <r>
    <s v="Black Rock "/>
    <n v="25440971"/>
    <n v="20000000"/>
    <x v="4"/>
  </r>
  <r>
    <s v="Truth or Die "/>
    <n v="25440971"/>
    <n v="1000000"/>
    <x v="1024"/>
  </r>
  <r>
    <s v="The Pet "/>
    <n v="25440971"/>
    <n v="1000000"/>
    <x v="1024"/>
  </r>
  <r>
    <s v="Bang Bang Baby "/>
    <n v="25440971"/>
    <n v="1000000"/>
    <x v="1024"/>
  </r>
  <r>
    <s v="Fear Clinic "/>
    <n v="25440971"/>
    <n v="1000000"/>
    <x v="1024"/>
  </r>
  <r>
    <s v="Zombie Hunter "/>
    <n v="25440971"/>
    <n v="1000000"/>
    <x v="1024"/>
  </r>
  <r>
    <s v="A Fine Step "/>
    <n v="25440971"/>
    <n v="1000000"/>
    <x v="1024"/>
  </r>
  <r>
    <s v="Charly "/>
    <n v="25440971"/>
    <n v="20000000"/>
    <x v="4"/>
  </r>
  <r>
    <s v="Banshee Chapter "/>
    <n v="25440971"/>
    <n v="950000"/>
    <x v="3904"/>
  </r>
  <r>
    <s v="Jesse             "/>
    <n v="25440971"/>
    <n v="20000000"/>
    <x v="4"/>
  </r>
  <r>
    <s v="Ask Me Anything "/>
    <n v="25440971"/>
    <n v="950000"/>
    <x v="3904"/>
  </r>
  <r>
    <s v="And Then Came Love "/>
    <n v="25440971"/>
    <n v="989000"/>
    <x v="3968"/>
  </r>
  <r>
    <s v="Food Chains "/>
    <n v="25440971"/>
    <n v="913000"/>
    <x v="3969"/>
  </r>
  <r>
    <s v="On the Waterfront "/>
    <n v="9600000"/>
    <n v="910000"/>
    <x v="3970"/>
  </r>
  <r>
    <s v="L!fe Happens "/>
    <n v="20186"/>
    <n v="930000"/>
    <x v="3971"/>
  </r>
  <r>
    <s v="4 Months, 3 Weeks and 2 Days "/>
    <n v="1185783"/>
    <n v="590000"/>
    <x v="3972"/>
  </r>
  <r>
    <s v="The Horror Network Vol. 1 "/>
    <n v="25440971"/>
    <n v="3000000"/>
    <x v="788"/>
  </r>
  <r>
    <s v="Hard Candy "/>
    <n v="1007962"/>
    <n v="950000"/>
    <x v="3973"/>
  </r>
  <r>
    <s v="The Quiet "/>
    <n v="381186"/>
    <n v="900000"/>
    <x v="3974"/>
  </r>
  <r>
    <s v="Circumstance "/>
    <n v="439958"/>
    <n v="20000000"/>
    <x v="3975"/>
  </r>
  <r>
    <s v="Fruitvale Station "/>
    <n v="16097842"/>
    <n v="900000"/>
    <x v="3976"/>
  </r>
  <r>
    <s v="The Brass Teapot "/>
    <n v="6643"/>
    <n v="900000"/>
    <x v="3977"/>
  </r>
  <r>
    <s v="Bambi "/>
    <n v="102797150"/>
    <n v="20000000"/>
    <x v="3978"/>
  </r>
  <r>
    <s v="The Hammer "/>
    <n v="442638"/>
    <n v="850000"/>
    <x v="3979"/>
  </r>
  <r>
    <s v="Latter Days "/>
    <n v="819939"/>
    <n v="850000"/>
    <x v="3980"/>
  </r>
  <r>
    <s v="Elza "/>
    <n v="25440971"/>
    <n v="900000"/>
    <x v="3981"/>
  </r>
  <r>
    <s v="1982 "/>
    <n v="25440971"/>
    <n v="1000000"/>
    <x v="1024"/>
  </r>
  <r>
    <s v="For a Good Time, Call... "/>
    <n v="1243961"/>
    <n v="850000"/>
    <x v="3982"/>
  </r>
  <r>
    <s v="Celeste &amp; Jesse Forever "/>
    <n v="3094687"/>
    <n v="20000000"/>
    <x v="3983"/>
  </r>
  <r>
    <s v="Time Changer "/>
    <n v="15278"/>
    <n v="825000"/>
    <x v="3984"/>
  </r>
  <r>
    <s v="London to Brighton "/>
    <n v="25440971"/>
    <n v="500000"/>
    <x v="3967"/>
  </r>
  <r>
    <s v="American Hero "/>
    <n v="25440971"/>
    <n v="990000"/>
    <x v="3985"/>
  </r>
  <r>
    <s v="Windsor Drive "/>
    <n v="25440971"/>
    <n v="100000"/>
    <x v="3786"/>
  </r>
  <r>
    <s v="A Separation "/>
    <n v="7098492"/>
    <n v="500000"/>
    <x v="3986"/>
  </r>
  <r>
    <s v="Crying with Laughter "/>
    <n v="25440971"/>
    <n v="20000000"/>
    <x v="4"/>
  </r>
  <r>
    <s v="Welcome to the Dollhouse "/>
    <n v="4771000"/>
    <n v="800000"/>
    <x v="3987"/>
  </r>
  <r>
    <s v="Ruby in Paradise "/>
    <n v="1001437"/>
    <n v="800000"/>
    <x v="3988"/>
  </r>
  <r>
    <s v="Raising Victor Vargas "/>
    <n v="2073984"/>
    <n v="800000"/>
    <x v="3989"/>
  </r>
  <r>
    <s v="Pandora's Box "/>
    <n v="9950"/>
    <n v="20000000"/>
    <x v="3990"/>
  </r>
  <r>
    <s v="Harrison Montgomery "/>
    <n v="25440971"/>
    <n v="850000"/>
    <x v="3991"/>
  </r>
  <r>
    <s v="Live-In Maid "/>
    <n v="25440971"/>
    <n v="800000"/>
    <x v="3409"/>
  </r>
  <r>
    <s v="Deterrence "/>
    <n v="144583"/>
    <n v="800000"/>
    <x v="3992"/>
  </r>
  <r>
    <s v="The Mudge Boy "/>
    <n v="25440971"/>
    <n v="800000"/>
    <x v="3409"/>
  </r>
  <r>
    <s v="The Young Unknowns "/>
    <n v="58163"/>
    <n v="20000000"/>
    <x v="3993"/>
  </r>
  <r>
    <s v="Not Cool "/>
    <n v="35688"/>
    <n v="600000"/>
    <x v="3994"/>
  </r>
  <r>
    <s v="Dead Snow "/>
    <n v="41709"/>
    <n v="800000"/>
    <x v="3995"/>
  </r>
  <r>
    <s v="Saints and Soldiers "/>
    <n v="1310270"/>
    <n v="780000"/>
    <x v="3996"/>
  </r>
  <r>
    <s v="Vessel "/>
    <n v="25440971"/>
    <n v="20000000"/>
    <x v="4"/>
  </r>
  <r>
    <s v="American Graffiti "/>
    <n v="115000000"/>
    <n v="777000"/>
    <x v="3997"/>
  </r>
  <r>
    <s v="Iraq for Sale: The War Profiteers "/>
    <n v="25440971"/>
    <n v="750000"/>
    <x v="3998"/>
  </r>
  <r>
    <s v="Aqua Teen Hunger Force Colon Movie Film for Theaters "/>
    <n v="5518918"/>
    <n v="750000"/>
    <x v="3999"/>
  </r>
  <r>
    <s v="Safety Not Guaranteed "/>
    <n v="4007792"/>
    <n v="750000"/>
    <x v="4000"/>
  </r>
  <r>
    <s v="Kevin Hart: Laugh at My Pain "/>
    <n v="7705974"/>
    <n v="20000000"/>
    <x v="4001"/>
  </r>
  <r>
    <s v="Kill List "/>
    <n v="26297"/>
    <n v="500000"/>
    <x v="4002"/>
  </r>
  <r>
    <s v="The Innkeepers "/>
    <n v="77501"/>
    <n v="750000"/>
    <x v="4003"/>
  </r>
  <r>
    <s v="The Conformist "/>
    <n v="25440971"/>
    <n v="750000"/>
    <x v="3998"/>
  </r>
  <r>
    <s v="Interview with the Assassin "/>
    <n v="47329"/>
    <n v="750000"/>
    <x v="4004"/>
  </r>
  <r>
    <s v="Donkey Punch "/>
    <n v="18378"/>
    <n v="900000"/>
    <x v="4005"/>
  </r>
  <r>
    <s v="All the Boys Love Mandy Lane "/>
    <n v="25440971"/>
    <n v="750000"/>
    <x v="3998"/>
  </r>
  <r>
    <s v="Bled "/>
    <n v="25440971"/>
    <n v="750000"/>
    <x v="3998"/>
  </r>
  <r>
    <s v="High Noon "/>
    <n v="25440971"/>
    <n v="750000"/>
    <x v="3998"/>
  </r>
  <r>
    <s v="Hoop Dreams "/>
    <n v="7830611"/>
    <n v="700000"/>
    <x v="4006"/>
  </r>
  <r>
    <s v="Rize "/>
    <n v="3278611"/>
    <n v="20000000"/>
    <x v="4007"/>
  </r>
  <r>
    <s v="Destiny "/>
    <n v="25440971"/>
    <n v="20000000"/>
    <x v="4"/>
  </r>
  <r>
    <s v="L.I.E. "/>
    <n v="1141829"/>
    <n v="700000"/>
    <x v="4008"/>
  </r>
  <r>
    <s v="The Sisterhood of Night "/>
    <n v="25440971"/>
    <n v="1000000"/>
    <x v="1024"/>
  </r>
  <r>
    <s v="B-Girl "/>
    <n v="25440971"/>
    <n v="20000000"/>
    <x v="4"/>
  </r>
  <r>
    <s v="Half Nelson "/>
    <n v="2694973"/>
    <n v="700000"/>
    <x v="4009"/>
  </r>
  <r>
    <s v="Naturally Native "/>
    <n v="10508"/>
    <n v="700000"/>
    <x v="4010"/>
  </r>
  <r>
    <s v="Hav Plenty "/>
    <n v="2301777"/>
    <n v="650000"/>
    <x v="4011"/>
  </r>
  <r>
    <s v="Adulterers "/>
    <n v="25440971"/>
    <n v="750000"/>
    <x v="3998"/>
  </r>
  <r>
    <s v="Escape from Tomorrow "/>
    <n v="169719"/>
    <n v="20000000"/>
    <x v="4012"/>
  </r>
  <r>
    <s v="Starsuckers "/>
    <n v="25440971"/>
    <n v="400000"/>
    <x v="4013"/>
  </r>
  <r>
    <s v="The Hadza: Last of the First "/>
    <n v="25440971"/>
    <n v="650000"/>
    <x v="4014"/>
  </r>
  <r>
    <s v="After "/>
    <n v="25440971"/>
    <n v="650000"/>
    <x v="4014"/>
  </r>
  <r>
    <s v="Treachery "/>
    <n v="25440971"/>
    <n v="625000"/>
    <x v="4015"/>
  </r>
  <r>
    <s v="Walter "/>
    <n v="25440971"/>
    <n v="700000"/>
    <x v="4016"/>
  </r>
  <r>
    <s v="Top Hat "/>
    <n v="3000000"/>
    <n v="609000"/>
    <x v="4017"/>
  </r>
  <r>
    <s v="The Blair Witch Project "/>
    <n v="140530114"/>
    <n v="60000"/>
    <x v="4018"/>
  </r>
  <r>
    <s v="Woodstock "/>
    <n v="13300000"/>
    <n v="600000"/>
    <x v="4019"/>
  </r>
  <r>
    <s v="The Kentucky Fried Movie "/>
    <n v="25440971"/>
    <n v="650000"/>
    <x v="4014"/>
  </r>
  <r>
    <s v="Mercy Streets "/>
    <n v="171988"/>
    <n v="600000"/>
    <x v="4020"/>
  </r>
  <r>
    <s v="Arnolds Park "/>
    <n v="23616"/>
    <n v="600000"/>
    <x v="4021"/>
  </r>
  <r>
    <s v="Broken Vessels "/>
    <n v="13493"/>
    <n v="600000"/>
    <x v="4022"/>
  </r>
  <r>
    <s v="Water &amp; Power "/>
    <n v="79043"/>
    <n v="20000000"/>
    <x v="4023"/>
  </r>
  <r>
    <s v="They Will Have to Kill Us First "/>
    <n v="25440971"/>
    <n v="400000"/>
    <x v="4013"/>
  </r>
  <r>
    <s v="Crop Circles: Quest for Truth "/>
    <n v="25440971"/>
    <n v="750000"/>
    <x v="3998"/>
  </r>
  <r>
    <s v="Light from the Darkroom "/>
    <n v="25440971"/>
    <n v="600000"/>
    <x v="4024"/>
  </r>
  <r>
    <s v="Irreplaceable "/>
    <n v="25440971"/>
    <n v="20000000"/>
    <x v="4"/>
  </r>
  <r>
    <s v="The Maid's Room "/>
    <n v="25440971"/>
    <n v="600000"/>
    <x v="4024"/>
  </r>
  <r>
    <s v="A Hard Day's Night "/>
    <n v="515005"/>
    <n v="560000"/>
    <x v="4025"/>
  </r>
  <r>
    <s v="The Harvest/La Cosecha "/>
    <n v="2245"/>
    <n v="560000"/>
    <x v="4026"/>
  </r>
  <r>
    <s v="Love Letters "/>
    <n v="25440971"/>
    <n v="550000"/>
    <x v="4027"/>
  </r>
  <r>
    <s v="Julija in alfa Romeo "/>
    <n v="25440971"/>
    <n v="500000"/>
    <x v="3967"/>
  </r>
  <r>
    <s v="Fireproof "/>
    <n v="33451479"/>
    <n v="500000"/>
    <x v="4028"/>
  </r>
  <r>
    <s v="Faith Connections "/>
    <n v="25440971"/>
    <n v="550000"/>
    <x v="4027"/>
  </r>
  <r>
    <s v="Benji "/>
    <n v="39552600"/>
    <n v="500000"/>
    <x v="4029"/>
  </r>
  <r>
    <s v="Open Water "/>
    <n v="30500882"/>
    <n v="500000"/>
    <x v="4030"/>
  </r>
  <r>
    <s v="High Road "/>
    <n v="25440971"/>
    <n v="20000000"/>
    <x v="4"/>
  </r>
  <r>
    <s v="Kingdom of the Spiders "/>
    <n v="17000000"/>
    <n v="500000"/>
    <x v="4031"/>
  </r>
  <r>
    <s v="Mad Hot Ballroom "/>
    <n v="8044906"/>
    <n v="20000000"/>
    <x v="4032"/>
  </r>
  <r>
    <s v="The Station Agent "/>
    <n v="5739376"/>
    <n v="500000"/>
    <x v="4033"/>
  </r>
  <r>
    <s v="To Save a Life "/>
    <n v="3773863"/>
    <n v="1000000"/>
    <x v="4034"/>
  </r>
  <r>
    <s v="Wordplay "/>
    <n v="3117666"/>
    <n v="20000000"/>
    <x v="4035"/>
  </r>
  <r>
    <s v="Beyond the Mat "/>
    <n v="2047570"/>
    <n v="500000"/>
    <x v="4036"/>
  </r>
  <r>
    <s v="The Singles Ward "/>
    <n v="1250798"/>
    <n v="500000"/>
    <x v="4037"/>
  </r>
  <r>
    <s v="Osama "/>
    <n v="1127331"/>
    <n v="46000"/>
    <x v="4038"/>
  </r>
  <r>
    <s v="Sholem Aleichem: Laughing in the Darkness "/>
    <n v="906666"/>
    <n v="500000"/>
    <x v="4039"/>
  </r>
  <r>
    <s v="Groove "/>
    <n v="1114943"/>
    <n v="500000"/>
    <x v="4040"/>
  </r>
  <r>
    <s v="The R.M. "/>
    <n v="1111615"/>
    <n v="500000"/>
    <x v="4041"/>
  </r>
  <r>
    <s v="Twin Falls Idaho "/>
    <n v="985341"/>
    <n v="500000"/>
    <x v="4042"/>
  </r>
  <r>
    <s v="Mean Creek "/>
    <n v="603943"/>
    <n v="500000"/>
    <x v="4043"/>
  </r>
  <r>
    <s v="Hurricane Streets "/>
    <n v="334041"/>
    <n v="500000"/>
    <x v="4044"/>
  </r>
  <r>
    <s v="Never Again "/>
    <n v="295468"/>
    <n v="500000"/>
    <x v="4045"/>
  </r>
  <r>
    <s v="Civil Brand "/>
    <n v="243347"/>
    <n v="500000"/>
    <x v="4046"/>
  </r>
  <r>
    <s v="Lonesome Jim "/>
    <n v="154077"/>
    <n v="500000"/>
    <x v="4047"/>
  </r>
  <r>
    <s v="Drinking Buddies "/>
    <n v="342936"/>
    <n v="20000000"/>
    <x v="4048"/>
  </r>
  <r>
    <s v="Deceptive Practice: The Mysteries and Mentors of Ricky Jay "/>
    <n v="151389"/>
    <n v="500000"/>
    <x v="4049"/>
  </r>
  <r>
    <s v="Seven Samurai "/>
    <n v="269061"/>
    <n v="2000000"/>
    <x v="4050"/>
  </r>
  <r>
    <s v="The Other Dream Team "/>
    <n v="133778"/>
    <n v="500000"/>
    <x v="4051"/>
  </r>
  <r>
    <s v="Johnny Suede "/>
    <n v="25440971"/>
    <n v="500000"/>
    <x v="3967"/>
  </r>
  <r>
    <s v="Finishing the Game: The Search for a New Bruce Lee "/>
    <n v="52850"/>
    <n v="500000"/>
    <x v="4052"/>
  </r>
  <r>
    <s v="Rubber "/>
    <n v="98017"/>
    <n v="500000"/>
    <x v="4053"/>
  </r>
  <r>
    <s v="Kiss the Bride "/>
    <n v="31937"/>
    <n v="500000"/>
    <x v="4054"/>
  </r>
  <r>
    <s v="The Slaughter Rule "/>
    <n v="13134"/>
    <n v="500000"/>
    <x v="4055"/>
  </r>
  <r>
    <s v="Monsters "/>
    <n v="237301"/>
    <n v="500000"/>
    <x v="4056"/>
  </r>
  <r>
    <s v="The Californians "/>
    <n v="25440971"/>
    <n v="20000000"/>
    <x v="4"/>
  </r>
  <r>
    <s v="The Living Wake "/>
    <n v="12055"/>
    <n v="500000"/>
    <x v="4057"/>
  </r>
  <r>
    <s v="Detention of the Dead "/>
    <n v="1332"/>
    <n v="500000"/>
    <x v="4058"/>
  </r>
  <r>
    <s v="Crazy Stone "/>
    <n v="25440971"/>
    <n v="3000000"/>
    <x v="788"/>
  </r>
  <r>
    <s v="Scott Walker: 30 Century Man "/>
    <n v="25440971"/>
    <n v="500000"/>
    <x v="3967"/>
  </r>
  <r>
    <s v="Everything Put Together "/>
    <n v="25440971"/>
    <n v="100000"/>
    <x v="3786"/>
  </r>
  <r>
    <s v="Good Kill "/>
    <n v="316842"/>
    <n v="20000000"/>
    <x v="4059"/>
  </r>
  <r>
    <s v="Insomnia Manica "/>
    <n v="25440971"/>
    <n v="500000"/>
    <x v="3967"/>
  </r>
  <r>
    <s v="The Outrageous Sophie Tucker "/>
    <n v="25440971"/>
    <n v="500000"/>
    <x v="3967"/>
  </r>
  <r>
    <s v="Now Is Good "/>
    <n v="25440971"/>
    <n v="20000000"/>
    <x v="4"/>
  </r>
  <r>
    <s v="Girls Gone Dead "/>
    <n v="25440971"/>
    <n v="500000"/>
    <x v="3967"/>
  </r>
  <r>
    <s v="America Is Still the Place "/>
    <n v="25440971"/>
    <n v="20000000"/>
    <x v="4"/>
  </r>
  <r>
    <s v="Subconscious "/>
    <n v="25440971"/>
    <n v="20000000"/>
    <x v="4"/>
  </r>
  <r>
    <s v="Enter Nowhere "/>
    <n v="25440971"/>
    <n v="500000"/>
    <x v="3967"/>
  </r>
  <r>
    <s v="The King of Najayo "/>
    <n v="25440971"/>
    <n v="500000"/>
    <x v="3967"/>
  </r>
  <r>
    <s v="Fight to the Finish "/>
    <n v="25440971"/>
    <n v="150000"/>
    <x v="4060"/>
  </r>
  <r>
    <s v="Alleluia! The Devil's Carnival "/>
    <n v="25440971"/>
    <n v="500000"/>
    <x v="3967"/>
  </r>
  <r>
    <s v="The Sound and the Shadow "/>
    <n v="25440971"/>
    <n v="20000000"/>
    <x v="4"/>
  </r>
  <r>
    <s v="Rodeo Girl "/>
    <n v="25440971"/>
    <n v="500000"/>
    <x v="3967"/>
  </r>
  <r>
    <s v="Born to Fly: Elizabeth Streb vs. Gravity "/>
    <n v="21199"/>
    <n v="500000"/>
    <x v="4061"/>
  </r>
  <r>
    <s v="The Little Ponderosa Zoo "/>
    <n v="25440971"/>
    <n v="500000"/>
    <x v="3967"/>
  </r>
  <r>
    <s v="The Toxic Avenger "/>
    <n v="25440971"/>
    <n v="475000"/>
    <x v="4062"/>
  </r>
  <r>
    <s v="Straight Out of Brooklyn "/>
    <n v="2712293"/>
    <n v="450000"/>
    <x v="4063"/>
  </r>
  <r>
    <s v="Bloody Sunday "/>
    <n v="768045"/>
    <n v="2000000"/>
    <x v="4064"/>
  </r>
  <r>
    <s v="Diamond Ruff "/>
    <n v="25440971"/>
    <n v="500000"/>
    <x v="3967"/>
  </r>
  <r>
    <s v="Conversations with Other Women "/>
    <n v="379122"/>
    <n v="450000"/>
    <x v="4065"/>
  </r>
  <r>
    <s v="Poultrygeist: Night of the Chicken Dead "/>
    <n v="23000"/>
    <n v="500000"/>
    <x v="4066"/>
  </r>
  <r>
    <s v="Mutual Friends "/>
    <n v="25440971"/>
    <n v="450000"/>
    <x v="4067"/>
  </r>
  <r>
    <s v="42nd Street "/>
    <n v="2300000"/>
    <n v="439000"/>
    <x v="4068"/>
  </r>
  <r>
    <s v="Rise of the Entrepreneur: The Search for a Better Way "/>
    <n v="25440971"/>
    <n v="450000"/>
    <x v="4067"/>
  </r>
  <r>
    <s v="Metropolitan "/>
    <n v="2938208"/>
    <n v="225000"/>
    <x v="4069"/>
  </r>
  <r>
    <s v="As It Is in Heaven "/>
    <n v="9910"/>
    <n v="25000000"/>
    <x v="4070"/>
  </r>
  <r>
    <s v="Roadside "/>
    <n v="25440971"/>
    <n v="20000000"/>
    <x v="4"/>
  </r>
  <r>
    <s v="Napoleon Dynamite "/>
    <n v="44540956"/>
    <n v="400000"/>
    <x v="4071"/>
  </r>
  <r>
    <s v="Blue Ruin "/>
    <n v="258113"/>
    <n v="1066167"/>
    <x v="4072"/>
  </r>
  <r>
    <s v="Paranormal Activity "/>
    <n v="107917283"/>
    <n v="15000"/>
    <x v="4073"/>
  </r>
  <r>
    <s v="Dogtown and Z-Boys "/>
    <n v="1293295"/>
    <n v="20000000"/>
    <x v="4074"/>
  </r>
  <r>
    <s v="Monty Python and the Holy Grail "/>
    <n v="1229197"/>
    <n v="229575"/>
    <x v="4075"/>
  </r>
  <r>
    <s v="Quinceañera "/>
    <n v="1689999"/>
    <n v="400000"/>
    <x v="4076"/>
  </r>
  <r>
    <s v="Gory Gory Hallelujah "/>
    <n v="11798"/>
    <n v="100000"/>
    <x v="4077"/>
  </r>
  <r>
    <s v="Heroes             "/>
    <n v="25440971"/>
    <n v="20000000"/>
    <x v="4"/>
  </r>
  <r>
    <s v="Tarnation "/>
    <n v="592014"/>
    <n v="218"/>
    <x v="4078"/>
  </r>
  <r>
    <s v="I Want Your Money "/>
    <n v="425899"/>
    <n v="400000"/>
    <x v="4079"/>
  </r>
  <r>
    <s v="Love in the Time of Monsters "/>
    <n v="25440971"/>
    <n v="500000"/>
    <x v="3967"/>
  </r>
  <r>
    <s v="The Beyond "/>
    <n v="126387"/>
    <n v="400000"/>
    <x v="4080"/>
  </r>
  <r>
    <s v="Home Movies             "/>
    <n v="25440971"/>
    <n v="20000000"/>
    <x v="4"/>
  </r>
  <r>
    <s v="What Happens in Vegas "/>
    <n v="80276912"/>
    <n v="35000000"/>
    <x v="4081"/>
  </r>
  <r>
    <s v="The Dark Hours "/>
    <n v="25440971"/>
    <n v="500000"/>
    <x v="3967"/>
  </r>
  <r>
    <s v="My Beautiful Laundrette "/>
    <n v="25440971"/>
    <n v="650000"/>
    <x v="4014"/>
  </r>
  <r>
    <s v="Fabled "/>
    <n v="25918"/>
    <n v="20000000"/>
    <x v="4082"/>
  </r>
  <r>
    <s v="Show Me "/>
    <n v="25440971"/>
    <n v="900000"/>
    <x v="3981"/>
  </r>
  <r>
    <s v="Cries &amp; Whispers "/>
    <n v="25440971"/>
    <n v="400000"/>
    <x v="4013"/>
  </r>
  <r>
    <s v="Intolerance: Love's Struggle Throughout the Ages "/>
    <n v="25440971"/>
    <n v="385907"/>
    <x v="4083"/>
  </r>
  <r>
    <s v="Trekkies "/>
    <n v="617172"/>
    <n v="375000"/>
    <x v="4084"/>
  </r>
  <r>
    <s v="The Broadway Melody "/>
    <n v="2808000"/>
    <n v="379000"/>
    <x v="4085"/>
  </r>
  <r>
    <s v="The Evil Dead "/>
    <n v="25440971"/>
    <n v="375000"/>
    <x v="4086"/>
  </r>
  <r>
    <s v="Maniac "/>
    <n v="12843"/>
    <n v="6000000"/>
    <x v="4087"/>
  </r>
  <r>
    <s v="Censored Voices "/>
    <n v="34151"/>
    <n v="450000"/>
    <x v="4088"/>
  </r>
  <r>
    <s v="Murderball "/>
    <n v="1523883"/>
    <n v="1750211"/>
    <x v="4089"/>
  </r>
  <r>
    <s v="American Ninja 2: The Confrontation "/>
    <n v="4000000"/>
    <n v="350000"/>
    <x v="4090"/>
  </r>
  <r>
    <s v="51 Birch Street "/>
    <n v="84689"/>
    <n v="20000000"/>
    <x v="4091"/>
  </r>
  <r>
    <s v="Revolution             "/>
    <n v="25440971"/>
    <n v="20000000"/>
    <x v="4"/>
  </r>
  <r>
    <s v="Rotor DR1 "/>
    <n v="25440971"/>
    <n v="350000"/>
    <x v="3193"/>
  </r>
  <r>
    <s v="12 Angry Men "/>
    <n v="25440971"/>
    <n v="350000"/>
    <x v="3193"/>
  </r>
  <r>
    <s v="My Dog Tulip "/>
    <n v="246574"/>
    <n v="20000000"/>
    <x v="4092"/>
  </r>
  <r>
    <s v="It Happened One Night "/>
    <n v="25440971"/>
    <n v="325000"/>
    <x v="4093"/>
  </r>
  <r>
    <s v="Dogtooth "/>
    <n v="110197"/>
    <n v="20000000"/>
    <x v="4094"/>
  </r>
  <r>
    <s v="Tupac: Resurrection "/>
    <n v="7707563"/>
    <n v="20000000"/>
    <x v="4095"/>
  </r>
  <r>
    <s v="Tumbleweeds "/>
    <n v="1281176"/>
    <n v="312000"/>
    <x v="4096"/>
  </r>
  <r>
    <s v="The Prophecy "/>
    <n v="16115878"/>
    <n v="8000000"/>
    <x v="4097"/>
  </r>
  <r>
    <s v="When the Cat's Away "/>
    <n v="1652472"/>
    <n v="300000"/>
    <x v="4098"/>
  </r>
  <r>
    <s v="Pieces of April "/>
    <n v="2360184"/>
    <n v="300000"/>
    <x v="4099"/>
  </r>
  <r>
    <s v="The Big Swap "/>
    <n v="25440971"/>
    <n v="20000000"/>
    <x v="4"/>
  </r>
  <r>
    <s v="Old Joy "/>
    <n v="255352"/>
    <n v="300000"/>
    <x v="4100"/>
  </r>
  <r>
    <s v="Wendy and Lucy "/>
    <n v="856942"/>
    <n v="200000"/>
    <x v="4101"/>
  </r>
  <r>
    <s v="3 Backyards "/>
    <n v="25440971"/>
    <n v="300000"/>
    <x v="4102"/>
  </r>
  <r>
    <s v="Pierrot le Fou "/>
    <n v="25440971"/>
    <n v="300000"/>
    <x v="4102"/>
  </r>
  <r>
    <s v="Sisters in Law "/>
    <n v="32631"/>
    <n v="20000000"/>
    <x v="4103"/>
  </r>
  <r>
    <s v="Ayurveda: Art of Being "/>
    <n v="16892"/>
    <n v="300000"/>
    <x v="4104"/>
  </r>
  <r>
    <s v="Nothing But a Man "/>
    <n v="12438"/>
    <n v="160000"/>
    <x v="4105"/>
  </r>
  <r>
    <s v="First Love, Last Rites "/>
    <n v="40542"/>
    <n v="300000"/>
    <x v="4106"/>
  </r>
  <r>
    <s v="Fighting Tommy Riley "/>
    <n v="5199"/>
    <n v="200000"/>
    <x v="4107"/>
  </r>
  <r>
    <s v="Royal Kill "/>
    <n v="25440971"/>
    <n v="350000"/>
    <x v="3193"/>
  </r>
  <r>
    <s v="The Looking Glass "/>
    <n v="1711"/>
    <n v="20000000"/>
    <x v="4108"/>
  </r>
  <r>
    <s v="Death Race 2000 "/>
    <n v="25440971"/>
    <n v="300000"/>
    <x v="4102"/>
  </r>
  <r>
    <s v="Locker 13 "/>
    <n v="2468"/>
    <n v="300000"/>
    <x v="4109"/>
  </r>
  <r>
    <s v="Midnight Cabaret "/>
    <n v="25440971"/>
    <n v="20000000"/>
    <x v="4"/>
  </r>
  <r>
    <s v="Anderson's Cross "/>
    <n v="25440971"/>
    <n v="300000"/>
    <x v="4102"/>
  </r>
  <r>
    <s v="Bizarre "/>
    <n v="25440971"/>
    <n v="500000"/>
    <x v="3967"/>
  </r>
  <r>
    <s v="Graduation Day "/>
    <n v="25440971"/>
    <n v="250000"/>
    <x v="4110"/>
  </r>
  <r>
    <s v="Some Guy Who Kills People "/>
    <n v="25440971"/>
    <n v="300000"/>
    <x v="4102"/>
  </r>
  <r>
    <s v="Compliance "/>
    <n v="318622"/>
    <n v="270000"/>
    <x v="4111"/>
  </r>
  <r>
    <s v="Chasing Amy "/>
    <n v="12006514"/>
    <n v="250000"/>
    <x v="4112"/>
  </r>
  <r>
    <s v="Lovely &amp; Amazing "/>
    <n v="4186931"/>
    <n v="250000"/>
    <x v="4113"/>
  </r>
  <r>
    <s v="Death Calls "/>
    <n v="25440971"/>
    <n v="290000"/>
    <x v="4114"/>
  </r>
  <r>
    <s v="Better Luck Tomorrow "/>
    <n v="3799339"/>
    <n v="250000"/>
    <x v="4115"/>
  </r>
  <r>
    <s v="The Incredibly True Adventure of Two Girls in Love "/>
    <n v="1977544"/>
    <n v="250000"/>
    <x v="4116"/>
  </r>
  <r>
    <s v="Chuck &amp; Buck "/>
    <n v="1050600"/>
    <n v="250000"/>
    <x v="4117"/>
  </r>
  <r>
    <s v="American Desi "/>
    <n v="902835"/>
    <n v="250000"/>
    <x v="4118"/>
  </r>
  <r>
    <s v="Amidst the Devil's Wings "/>
    <n v="25440971"/>
    <n v="300000"/>
    <x v="4102"/>
  </r>
  <r>
    <s v="Cube "/>
    <n v="489220"/>
    <n v="365000"/>
    <x v="4119"/>
  </r>
  <r>
    <s v="Love and Other Catastrophes "/>
    <n v="212285"/>
    <n v="250000"/>
    <x v="4120"/>
  </r>
  <r>
    <s v="I Married a Strange Person! "/>
    <n v="203134"/>
    <n v="250000"/>
    <x v="4121"/>
  </r>
  <r>
    <s v="November "/>
    <n v="191309"/>
    <n v="150000"/>
    <x v="4122"/>
  </r>
  <r>
    <s v="Like Crazy "/>
    <n v="3388210"/>
    <n v="250000"/>
    <x v="4123"/>
  </r>
  <r>
    <s v="Teeth and Blood "/>
    <n v="25440971"/>
    <n v="300000"/>
    <x v="4102"/>
  </r>
  <r>
    <s v="Sugar Town "/>
    <n v="177840"/>
    <n v="250000"/>
    <x v="4124"/>
  </r>
  <r>
    <s v="The Motel "/>
    <n v="47111"/>
    <n v="20000000"/>
    <x v="4125"/>
  </r>
  <r>
    <s v="The Canyons "/>
    <n v="49494"/>
    <n v="250000"/>
    <x v="4126"/>
  </r>
  <r>
    <s v="Happy Valley             "/>
    <n v="25440971"/>
    <n v="20000000"/>
    <x v="4"/>
  </r>
  <r>
    <s v="On the Outs "/>
    <n v="25440971"/>
    <n v="20000000"/>
    <x v="4"/>
  </r>
  <r>
    <s v="Shotgun Stories "/>
    <n v="45661"/>
    <n v="20000000"/>
    <x v="4127"/>
  </r>
  <r>
    <s v="Exam "/>
    <n v="25440971"/>
    <n v="20000000"/>
    <x v="4"/>
  </r>
  <r>
    <s v="The Sticky Fingers of Time "/>
    <n v="18195"/>
    <n v="250000"/>
    <x v="4128"/>
  </r>
  <r>
    <s v="Sunday School Musical "/>
    <n v="25440971"/>
    <n v="20000000"/>
    <x v="4"/>
  </r>
  <r>
    <s v="Rust "/>
    <n v="25440971"/>
    <n v="250000"/>
    <x v="4110"/>
  </r>
  <r>
    <s v="Ink "/>
    <n v="25440971"/>
    <n v="20000000"/>
    <x v="4"/>
  </r>
  <r>
    <s v="The Christmas Bunny "/>
    <n v="25440971"/>
    <n v="250000"/>
    <x v="4110"/>
  </r>
  <r>
    <s v="Jesus People "/>
    <n v="25440971"/>
    <n v="20000000"/>
    <x v="4"/>
  </r>
  <r>
    <s v="Butterfly "/>
    <n v="25440971"/>
    <n v="20000000"/>
    <x v="4"/>
  </r>
  <r>
    <s v="UnDivided "/>
    <n v="25440971"/>
    <n v="250000"/>
    <x v="4110"/>
  </r>
  <r>
    <s v="The Frozen "/>
    <n v="25440971"/>
    <n v="250000"/>
    <x v="4110"/>
  </r>
  <r>
    <s v="Horse Camp "/>
    <n v="25440971"/>
    <n v="250000"/>
    <x v="4110"/>
  </r>
  <r>
    <s v="Give Me Shelter "/>
    <n v="25440971"/>
    <n v="250000"/>
    <x v="4110"/>
  </r>
  <r>
    <s v="The Big Parade "/>
    <n v="25440971"/>
    <n v="245000"/>
    <x v="4129"/>
  </r>
  <r>
    <s v="Little Big Top "/>
    <n v="25440971"/>
    <n v="240000"/>
    <x v="4130"/>
  </r>
  <r>
    <s v="Along the Roadside "/>
    <n v="25440971"/>
    <n v="250000"/>
    <x v="4110"/>
  </r>
  <r>
    <s v="Bronson "/>
    <n v="104792"/>
    <n v="20000000"/>
    <x v="4131"/>
  </r>
  <r>
    <s v="Western Religion "/>
    <n v="25440971"/>
    <n v="250000"/>
    <x v="4110"/>
  </r>
  <r>
    <s v="Burn "/>
    <n v="111300"/>
    <n v="225000"/>
    <x v="4132"/>
  </r>
  <r>
    <s v="Urbania "/>
    <n v="1027119"/>
    <n v="225000"/>
    <x v="4133"/>
  </r>
  <r>
    <s v="The Stewardesses "/>
    <n v="25440971"/>
    <n v="100000"/>
    <x v="3786"/>
  </r>
  <r>
    <s v="The Beast from 20,000 Fathoms "/>
    <n v="5000000"/>
    <n v="210000"/>
    <x v="4134"/>
  </r>
  <r>
    <s v="Mad Max "/>
    <n v="25440971"/>
    <n v="200000"/>
    <x v="4135"/>
  </r>
  <r>
    <s v="Swingers "/>
    <n v="4505922"/>
    <n v="200000"/>
    <x v="4136"/>
  </r>
  <r>
    <s v="A Fistful of Dollars "/>
    <n v="3500000"/>
    <n v="200000"/>
    <x v="4137"/>
  </r>
  <r>
    <s v="She Done Him Wrong "/>
    <n v="25440971"/>
    <n v="200000"/>
    <x v="4135"/>
  </r>
  <r>
    <s v="Short Cut to Nirvana: Kumbh Mela "/>
    <n v="381225"/>
    <n v="200000"/>
    <x v="4138"/>
  </r>
  <r>
    <s v="The Grace Card "/>
    <n v="2428241"/>
    <n v="200000"/>
    <x v="4139"/>
  </r>
  <r>
    <s v="Middle of Nowhere "/>
    <n v="78030"/>
    <n v="200000"/>
    <x v="4140"/>
  </r>
  <r>
    <s v="3 "/>
    <n v="59774"/>
    <n v="20000000"/>
    <x v="4141"/>
  </r>
  <r>
    <s v="The Business of Fancydancing "/>
    <n v="174682"/>
    <n v="200000"/>
    <x v="4142"/>
  </r>
  <r>
    <s v="Call + Response "/>
    <n v="215185"/>
    <n v="200000"/>
    <x v="4143"/>
  </r>
  <r>
    <s v="Malevolence "/>
    <n v="25440971"/>
    <n v="200000"/>
    <x v="4135"/>
  </r>
  <r>
    <s v="Shooting the Warwicks "/>
    <n v="25440971"/>
    <n v="250000"/>
    <x v="4110"/>
  </r>
  <r>
    <s v="Super Hybrid "/>
    <n v="25440971"/>
    <n v="13000000"/>
    <x v="4144"/>
  </r>
  <r>
    <s v="Baghead "/>
    <n v="140016"/>
    <n v="20000000"/>
    <x v="4145"/>
  </r>
  <r>
    <s v="Solitude "/>
    <n v="25440971"/>
    <n v="20000000"/>
    <x v="4"/>
  </r>
  <r>
    <s v="The Case of the Grinning Cat "/>
    <n v="25440971"/>
    <n v="150000"/>
    <x v="4060"/>
  </r>
  <r>
    <s v="Ordet "/>
    <n v="25440971"/>
    <n v="20000000"/>
    <x v="4"/>
  </r>
  <r>
    <s v="Good Dick "/>
    <n v="15542"/>
    <n v="20000000"/>
    <x v="4146"/>
  </r>
  <r>
    <s v="The Man from Earth "/>
    <n v="25440971"/>
    <n v="200000"/>
    <x v="4135"/>
  </r>
  <r>
    <s v="The Trials of Darryl Hunt "/>
    <n v="1111"/>
    <n v="200000"/>
    <x v="4147"/>
  </r>
  <r>
    <s v="An American Girl Holiday "/>
    <n v="25440971"/>
    <n v="200000"/>
    <x v="4135"/>
  </r>
  <r>
    <s v="Yesterday Was a Lie "/>
    <n v="25440971"/>
    <n v="2500000"/>
    <x v="1062"/>
  </r>
  <r>
    <s v="Theresa Is a Mother "/>
    <n v="25440971"/>
    <n v="200000"/>
    <x v="4135"/>
  </r>
  <r>
    <s v="H. "/>
    <n v="25440971"/>
    <n v="20000000"/>
    <x v="4"/>
  </r>
  <r>
    <s v="Archaeology of a Woman "/>
    <n v="25440971"/>
    <n v="200000"/>
    <x v="4135"/>
  </r>
  <r>
    <s v="Children of Heaven "/>
    <n v="925402"/>
    <n v="180000"/>
    <x v="4148"/>
  </r>
  <r>
    <s v="Weekend "/>
    <n v="469947"/>
    <n v="120000"/>
    <x v="4149"/>
  </r>
  <r>
    <s v="She's Gotta Have It "/>
    <n v="7137502"/>
    <n v="175000"/>
    <x v="4150"/>
  </r>
  <r>
    <s v="Butterfly Girl "/>
    <n v="25440971"/>
    <n v="180000"/>
    <x v="4151"/>
  </r>
  <r>
    <s v="The World Is Mine "/>
    <n v="25440971"/>
    <n v="168000"/>
    <x v="4152"/>
  </r>
  <r>
    <s v="Another Earth "/>
    <n v="1316074"/>
    <n v="100000"/>
    <x v="4153"/>
  </r>
  <r>
    <s v="Sweet Sweetback's Baadasssss Song "/>
    <n v="15180000"/>
    <n v="500000"/>
    <x v="4154"/>
  </r>
  <r>
    <s v="Perfect Cowboy "/>
    <n v="25440971"/>
    <n v="200000"/>
    <x v="4135"/>
  </r>
  <r>
    <s v="Tadpole "/>
    <n v="2882062"/>
    <n v="150000"/>
    <x v="4155"/>
  </r>
  <r>
    <s v="Once "/>
    <n v="9437933"/>
    <n v="180000"/>
    <x v="4156"/>
  </r>
  <r>
    <s v="The Woman Chaser "/>
    <n v="110720"/>
    <n v="1200000"/>
    <x v="4157"/>
  </r>
  <r>
    <s v="The Horse Boy "/>
    <n v="155984"/>
    <n v="160000"/>
    <x v="4158"/>
  </r>
  <r>
    <s v="When the Lights Went Out "/>
    <n v="25440971"/>
    <n v="20000000"/>
    <x v="4"/>
  </r>
  <r>
    <s v="Heroes of Dirt "/>
    <n v="25440971"/>
    <n v="20000000"/>
    <x v="4"/>
  </r>
  <r>
    <s v="A Charlie Brown Christmas "/>
    <n v="25440971"/>
    <n v="150000"/>
    <x v="4060"/>
  </r>
  <r>
    <s v="Antarctic Edge: 70° South "/>
    <n v="4914"/>
    <n v="150000"/>
    <x v="4159"/>
  </r>
  <r>
    <s v="Aroused "/>
    <n v="25440971"/>
    <n v="150000"/>
    <x v="4060"/>
  </r>
  <r>
    <s v="Top Spin "/>
    <n v="5858"/>
    <n v="150000"/>
    <x v="4160"/>
  </r>
  <r>
    <s v="Roger &amp; Me "/>
    <n v="6706368"/>
    <n v="160000"/>
    <x v="4161"/>
  </r>
  <r>
    <s v="An American in Hollywood "/>
    <n v="25440971"/>
    <n v="125000"/>
    <x v="4162"/>
  </r>
  <r>
    <s v="Sound of My Voice "/>
    <n v="405614"/>
    <n v="20000000"/>
    <x v="4163"/>
  </r>
  <r>
    <s v="The Brain That Sings "/>
    <n v="25440971"/>
    <n v="125000"/>
    <x v="4162"/>
  </r>
  <r>
    <s v="The Blood of My Brother "/>
    <n v="25440971"/>
    <n v="120000"/>
    <x v="4164"/>
  </r>
  <r>
    <s v="Your Sister's Sister "/>
    <n v="1573712"/>
    <n v="125000"/>
    <x v="4165"/>
  </r>
  <r>
    <s v="Romantic Schemer "/>
    <n v="25440971"/>
    <n v="125000"/>
    <x v="4162"/>
  </r>
  <r>
    <s v="A Dog's Breakfast "/>
    <n v="25440971"/>
    <n v="120000"/>
    <x v="4164"/>
  </r>
  <r>
    <s v="Une Femme Mariée "/>
    <n v="25440971"/>
    <n v="120000"/>
    <x v="4164"/>
  </r>
  <r>
    <s v="The Birth of a Nation "/>
    <n v="25440971"/>
    <n v="10000000"/>
    <x v="2877"/>
  </r>
  <r>
    <s v="The Work and the Story "/>
    <n v="25440971"/>
    <n v="103000"/>
    <x v="4166"/>
  </r>
  <r>
    <s v="Facing the Giants "/>
    <n v="10174663"/>
    <n v="100000"/>
    <x v="4167"/>
  </r>
  <r>
    <s v="The Gallows "/>
    <n v="22757819"/>
    <n v="100000"/>
    <x v="4168"/>
  </r>
  <r>
    <s v="Eraserhead "/>
    <n v="25440971"/>
    <n v="20000"/>
    <x v="4169"/>
  </r>
  <r>
    <s v="Over the Hill to the Poorhouse "/>
    <n v="3000000"/>
    <n v="100000"/>
    <x v="3695"/>
  </r>
  <r>
    <s v="Hollywood Shuffle "/>
    <n v="5228617"/>
    <n v="100000"/>
    <x v="4170"/>
  </r>
  <r>
    <s v="The Mighty "/>
    <n v="2643689"/>
    <n v="20000000"/>
    <x v="4171"/>
  </r>
  <r>
    <s v="Penitentiary "/>
    <n v="25440971"/>
    <n v="100000"/>
    <x v="3786"/>
  </r>
  <r>
    <s v="The Lost Skeleton of Cadavra "/>
    <n v="110536"/>
    <n v="40000"/>
    <x v="4172"/>
  </r>
  <r>
    <s v="Dude, Where's My Dog?! "/>
    <n v="25440971"/>
    <n v="20000"/>
    <x v="4169"/>
  </r>
  <r>
    <s v="Cheap Thrills "/>
    <n v="59379"/>
    <n v="200000"/>
    <x v="4173"/>
  </r>
  <r>
    <s v="Indie Game: The Movie "/>
    <n v="25440971"/>
    <n v="100000"/>
    <x v="3786"/>
  </r>
  <r>
    <s v="Closure "/>
    <n v="25440971"/>
    <n v="1800000"/>
    <x v="2071"/>
  </r>
  <r>
    <s v="Open Secret "/>
    <n v="25440971"/>
    <n v="20000000"/>
    <x v="4"/>
  </r>
  <r>
    <s v="Echo Dr. "/>
    <n v="25440971"/>
    <n v="100000"/>
    <x v="3786"/>
  </r>
  <r>
    <s v="The Night Visitor "/>
    <n v="25440971"/>
    <n v="20000000"/>
    <x v="4"/>
  </r>
  <r>
    <s v="The Past is a Grotesque Animal "/>
    <n v="25440971"/>
    <n v="100000"/>
    <x v="3786"/>
  </r>
  <r>
    <s v="Peace, Propaganda &amp; the Promised Land "/>
    <n v="25440971"/>
    <n v="70000"/>
    <x v="4174"/>
  </r>
  <r>
    <s v="Pi "/>
    <n v="3216970"/>
    <n v="60000"/>
    <x v="4175"/>
  </r>
  <r>
    <s v="I Love You, Don't Touch Me! "/>
    <n v="33598"/>
    <n v="20000000"/>
    <x v="4176"/>
  </r>
  <r>
    <s v="20 Dates "/>
    <n v="536767"/>
    <n v="60000"/>
    <x v="4177"/>
  </r>
  <r>
    <s v="Queen Crab "/>
    <n v="25440971"/>
    <n v="75000"/>
    <x v="4178"/>
  </r>
  <r>
    <s v="Super Size Me "/>
    <n v="11529368"/>
    <n v="65000"/>
    <x v="4179"/>
  </r>
  <r>
    <s v="The FP "/>
    <n v="40557"/>
    <n v="60000"/>
    <x v="4180"/>
  </r>
  <r>
    <s v="Happy Christmas "/>
    <n v="30084"/>
    <n v="70000"/>
    <x v="4181"/>
  </r>
  <r>
    <s v="The Brain That Wouldn't Die "/>
    <n v="25440971"/>
    <n v="62000"/>
    <x v="4182"/>
  </r>
  <r>
    <s v="Tiger Orange "/>
    <n v="25440971"/>
    <n v="100000"/>
    <x v="3786"/>
  </r>
  <r>
    <s v="Supporting Characters "/>
    <n v="25440971"/>
    <n v="20000000"/>
    <x v="4"/>
  </r>
  <r>
    <s v="Absentia "/>
    <n v="25440971"/>
    <n v="70000"/>
    <x v="4174"/>
  </r>
  <r>
    <s v="The Brothers McMullen "/>
    <n v="10246600"/>
    <n v="25000"/>
    <x v="4183"/>
  </r>
  <r>
    <s v="The Dirties "/>
    <n v="25440971"/>
    <n v="20000000"/>
    <x v="4"/>
  </r>
  <r>
    <s v="Gabriela "/>
    <n v="25440971"/>
    <n v="20000000"/>
    <x v="4"/>
  </r>
  <r>
    <s v="Tiny Furniture "/>
    <n v="389804"/>
    <n v="65000"/>
    <x v="4184"/>
  </r>
  <r>
    <s v="Hayride "/>
    <n v="25440971"/>
    <n v="60000"/>
    <x v="4185"/>
  </r>
  <r>
    <s v="The Naked Ape "/>
    <n v="25440971"/>
    <n v="20000000"/>
    <x v="4"/>
  </r>
  <r>
    <s v="Counting "/>
    <n v="25440971"/>
    <n v="50000"/>
    <x v="4186"/>
  </r>
  <r>
    <s v="The Call of Cthulhu "/>
    <n v="25440971"/>
    <n v="50000"/>
    <x v="4186"/>
  </r>
  <r>
    <s v="Bending Steel "/>
    <n v="25440971"/>
    <n v="50000"/>
    <x v="4186"/>
  </r>
  <r>
    <s v="The Signal "/>
    <n v="25440971"/>
    <n v="4000000"/>
    <x v="3262"/>
  </r>
  <r>
    <s v="The Image Revolution "/>
    <n v="25440971"/>
    <n v="50000"/>
    <x v="4186"/>
  </r>
  <r>
    <s v="This Is Martin Bonner "/>
    <n v="25440971"/>
    <n v="42000"/>
    <x v="4187"/>
  </r>
  <r>
    <s v="A True Story "/>
    <n v="25440971"/>
    <n v="45000"/>
    <x v="4188"/>
  </r>
  <r>
    <s v="George Washington "/>
    <n v="241816"/>
    <n v="42000"/>
    <x v="4189"/>
  </r>
  <r>
    <s v="Smiling Fish &amp; Goat on Fire "/>
    <n v="277233"/>
    <n v="40000"/>
    <x v="4190"/>
  </r>
  <r>
    <s v="Dawn of the Crescent Moon "/>
    <n v="25440971"/>
    <n v="75000"/>
    <x v="4178"/>
  </r>
  <r>
    <s v="Raymond Did It "/>
    <n v="25440971"/>
    <n v="40000"/>
    <x v="4191"/>
  </r>
  <r>
    <s v="The Last Waltz "/>
    <n v="321952"/>
    <n v="20000000"/>
    <x v="4192"/>
  </r>
  <r>
    <s v="Run, Hide, Die "/>
    <n v="25440971"/>
    <n v="50000"/>
    <x v="4186"/>
  </r>
  <r>
    <s v="The Exploding Girl "/>
    <n v="24705"/>
    <n v="20000000"/>
    <x v="4193"/>
  </r>
  <r>
    <s v="The Legend of God's Gun "/>
    <n v="243768"/>
    <n v="30000"/>
    <x v="4194"/>
  </r>
  <r>
    <s v="Mutual Appreciation "/>
    <n v="25440971"/>
    <n v="20000000"/>
    <x v="4"/>
  </r>
  <r>
    <s v="Her Cry: La Llorona Investigation "/>
    <n v="25440971"/>
    <n v="60000"/>
    <x v="4185"/>
  </r>
  <r>
    <s v="Down Terrace "/>
    <n v="9609"/>
    <n v="20000000"/>
    <x v="4195"/>
  </r>
  <r>
    <s v="Clerks "/>
    <n v="3151130"/>
    <n v="230000"/>
    <x v="4196"/>
  </r>
  <r>
    <s v="Pink Narcissus "/>
    <n v="8231"/>
    <n v="27000"/>
    <x v="4197"/>
  </r>
  <r>
    <s v="Funny Ha Ha "/>
    <n v="25440971"/>
    <n v="20000000"/>
    <x v="4"/>
  </r>
  <r>
    <s v="In the Company of Men "/>
    <n v="2856622"/>
    <n v="25000"/>
    <x v="4198"/>
  </r>
  <r>
    <s v="Manito "/>
    <n v="25440971"/>
    <n v="24000"/>
    <x v="4199"/>
  </r>
  <r>
    <s v="Rampage "/>
    <n v="25440971"/>
    <n v="20000000"/>
    <x v="4"/>
  </r>
  <r>
    <s v="Slacker "/>
    <n v="1227508"/>
    <n v="23000"/>
    <x v="4200"/>
  </r>
  <r>
    <s v="Dutch Kills "/>
    <n v="25440971"/>
    <n v="25000"/>
    <x v="4201"/>
  </r>
  <r>
    <s v="Dry Spell "/>
    <n v="25440971"/>
    <n v="22000"/>
    <x v="4202"/>
  </r>
  <r>
    <s v="Flywheel "/>
    <n v="25440971"/>
    <n v="20000"/>
    <x v="4169"/>
  </r>
  <r>
    <s v="Exeter "/>
    <n v="25440971"/>
    <n v="20000000"/>
    <x v="4"/>
  </r>
  <r>
    <s v="The Ridges "/>
    <n v="25440971"/>
    <n v="17350"/>
    <x v="4203"/>
  </r>
  <r>
    <s v="The Puffy Chair "/>
    <n v="192467"/>
    <n v="15000"/>
    <x v="4204"/>
  </r>
  <r>
    <s v="Stories of Our Lives "/>
    <n v="25440971"/>
    <n v="15000"/>
    <x v="4205"/>
  </r>
  <r>
    <s v="Breaking Upwards "/>
    <n v="76382"/>
    <n v="15000"/>
    <x v="4206"/>
  </r>
  <r>
    <s v="All Superheroes Must Die "/>
    <n v="25440971"/>
    <n v="20000"/>
    <x v="4169"/>
  </r>
  <r>
    <s v="Pink Flamingos "/>
    <n v="180483"/>
    <n v="10000"/>
    <x v="4207"/>
  </r>
  <r>
    <s v="Clean "/>
    <n v="136007"/>
    <n v="4500"/>
    <x v="4208"/>
  </r>
  <r>
    <s v="The Circle "/>
    <n v="673780"/>
    <n v="10000"/>
    <x v="4209"/>
  </r>
  <r>
    <s v="Tin Can Man "/>
    <n v="25440971"/>
    <n v="10000"/>
    <x v="4210"/>
  </r>
  <r>
    <s v="The Cure "/>
    <n v="94596"/>
    <n v="1000000"/>
    <x v="4211"/>
  </r>
  <r>
    <s v="On the Downlow "/>
    <n v="25440971"/>
    <n v="20000000"/>
    <x v="4"/>
  </r>
  <r>
    <s v="Sanctuary; Quite a Conundrum "/>
    <n v="25440971"/>
    <n v="200000"/>
    <x v="4135"/>
  </r>
  <r>
    <s v="Bang "/>
    <n v="25440971"/>
    <n v="20000000"/>
    <x v="4"/>
  </r>
  <r>
    <s v="Primer "/>
    <n v="424760"/>
    <n v="7000"/>
    <x v="4212"/>
  </r>
  <r>
    <s v="Cavite "/>
    <n v="70071"/>
    <n v="7000"/>
    <x v="4213"/>
  </r>
  <r>
    <s v="El Mariachi "/>
    <n v="2040920"/>
    <n v="7000"/>
    <x v="4214"/>
  </r>
  <r>
    <s v="The Mongol King "/>
    <n v="25440971"/>
    <n v="3250"/>
    <x v="4215"/>
  </r>
  <r>
    <s v="Newlyweds "/>
    <n v="4584"/>
    <n v="9000"/>
    <x v="4216"/>
  </r>
  <r>
    <s v="Signed Sealed Delivered "/>
    <n v="25440971"/>
    <n v="20000000"/>
    <x v="4"/>
  </r>
  <r>
    <s v="The Following             "/>
    <n v="25440971"/>
    <n v="20000000"/>
    <x v="4"/>
  </r>
  <r>
    <s v="A Plague So Pleasant "/>
    <n v="25440971"/>
    <n v="1400"/>
    <x v="4217"/>
  </r>
  <r>
    <s v="Shanghai Calling "/>
    <n v="10443"/>
    <n v="20000000"/>
    <x v="4218"/>
  </r>
  <r>
    <s v="My Date with Drew "/>
    <n v="85222"/>
    <n v="1100"/>
    <x v="42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98546-1A19-4E8B-B1BD-B0349A0B492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7:B56" firstHeaderRow="1" firstDataRow="1" firstDataCol="1"/>
  <pivotFields count="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49">
        <item x="5"/>
        <item x="32"/>
        <item x="16"/>
        <item x="27"/>
        <item x="13"/>
        <item x="21"/>
        <item x="34"/>
        <item x="31"/>
        <item x="19"/>
        <item x="18"/>
        <item x="39"/>
        <item x="0"/>
        <item x="7"/>
        <item x="3"/>
        <item x="15"/>
        <item x="46"/>
        <item x="20"/>
        <item x="8"/>
        <item x="29"/>
        <item x="14"/>
        <item x="41"/>
        <item x="17"/>
        <item x="2"/>
        <item x="35"/>
        <item x="11"/>
        <item x="24"/>
        <item x="4"/>
        <item x="10"/>
        <item x="22"/>
        <item x="28"/>
        <item x="33"/>
        <item x="37"/>
        <item x="44"/>
        <item x="26"/>
        <item x="30"/>
        <item x="43"/>
        <item x="9"/>
        <item x="45"/>
        <item x="6"/>
        <item x="47"/>
        <item x="23"/>
        <item x="38"/>
        <item x="12"/>
        <item x="25"/>
        <item x="42"/>
        <item x="40"/>
        <item x="36"/>
        <item x="1"/>
        <item t="default"/>
      </items>
    </pivotField>
    <pivotField compact="0" outline="0" showAll="0"/>
    <pivotField compact="0" outline="0" showAll="0"/>
  </pivotFields>
  <rowFields count="1">
    <field x="5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Count of languag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2554E-B3B9-8646-8AC8-8B0F523BA614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76" firstHeaderRow="1" firstDataRow="1" firstDataCol="1"/>
  <pivotFields count="4">
    <pivotField dataField="1" showAll="0"/>
    <pivotField showAll="0"/>
    <pivotField showAll="0"/>
    <pivotField axis="axisRow" showAll="0">
      <items count="12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t="default"/>
      </items>
    </pivotField>
  </pivotFields>
  <rowFields count="1">
    <field x="3"/>
  </rowFields>
  <rowItems count="73">
    <i>
      <x v="1"/>
    </i>
    <i>
      <x v="803"/>
    </i>
    <i>
      <x v="973"/>
    </i>
    <i>
      <x v="983"/>
    </i>
    <i>
      <x v="1010"/>
    </i>
    <i>
      <x v="1113"/>
    </i>
    <i>
      <x v="1124"/>
    </i>
    <i>
      <x v="1153"/>
    </i>
    <i>
      <x v="1163"/>
    </i>
    <i>
      <x v="1167"/>
    </i>
    <i>
      <x v="1183"/>
    </i>
    <i>
      <x v="1185"/>
    </i>
    <i>
      <x v="1193"/>
    </i>
    <i>
      <x v="1203"/>
    </i>
    <i>
      <x v="1204"/>
    </i>
    <i>
      <x v="1206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5"/>
    </i>
    <i>
      <x v="1257"/>
    </i>
    <i>
      <x v="1258"/>
    </i>
    <i>
      <x v="1260"/>
    </i>
    <i>
      <x v="1263"/>
    </i>
    <i>
      <x v="1265"/>
    </i>
    <i>
      <x v="1267"/>
    </i>
    <i>
      <x v="1268"/>
    </i>
    <i>
      <x v="1273"/>
    </i>
    <i>
      <x v="1275"/>
    </i>
    <i t="grand">
      <x/>
    </i>
  </rowItems>
  <colItems count="1">
    <i/>
  </colItems>
  <dataFields count="1">
    <dataField name="Count of movie_title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56DFC7-6270-4274-9709-0BCFDD4B576D}" name="Table1" displayName="Table1" ref="D2:G28" totalsRowShown="0">
  <autoFilter ref="D2:G28" xr:uid="{8256DFC7-6270-4274-9709-0BCFDD4B576D}">
    <filterColumn colId="0" hiddenButton="1"/>
    <filterColumn colId="1" hiddenButton="1"/>
    <filterColumn colId="2" hiddenButton="1"/>
    <filterColumn colId="3" hiddenButton="1"/>
  </autoFilter>
  <tableColumns count="4">
    <tableColumn id="1" xr3:uid="{7A31F99B-1236-435A-9619-CE5FAC11B5C1}" name="Genre"/>
    <tableColumn id="2" xr3:uid="{1A56968B-0961-4C03-B236-A0E0640B99DB}" name="count">
      <calculatedColumnFormula>COUNTIF($A$2:$A$4999,_xlfn.CONCAT("*",D3,"*"))</calculatedColumnFormula>
    </tableColumn>
    <tableColumn id="3" xr3:uid="{71EA6972-7507-4BA2-83E9-35C50337EA24}" name="mean(imdb score)">
      <calculatedColumnFormula>AVERAGEIF(A$2:A$4999,_xlfn.CONCAT("*",D3,"*"),B:B)</calculatedColumnFormula>
    </tableColumn>
    <tableColumn id="4" xr3:uid="{7F781255-2A99-4543-84B1-3157FFBBA60B}" name="median(imdb score)" dataDxfId="0">
      <calculatedColumnFormula array="1">MEDIAN(_xlfn._xlws.FILTER($B$2:$B$4999, ISNUMBER(SEARCH($D3,$A$2:$A$4999))))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0F4AA-9572-4C48-A61E-21F64D087015}">
  <dimension ref="A1:H5044"/>
  <sheetViews>
    <sheetView workbookViewId="0">
      <pane ySplit="1" topLeftCell="A2" activePane="bottomLeft" state="frozen"/>
      <selection pane="bottomLeft" activeCell="A39" sqref="A39"/>
    </sheetView>
  </sheetViews>
  <sheetFormatPr baseColWidth="10" defaultColWidth="11" defaultRowHeight="15.75" customHeight="1" x14ac:dyDescent="0.2"/>
  <cols>
    <col min="1" max="1" width="72.33203125" bestFit="1" customWidth="1"/>
    <col min="2" max="2" width="30" bestFit="1" customWidth="1"/>
    <col min="3" max="3" width="8.1640625" bestFit="1" customWidth="1"/>
    <col min="4" max="4" width="10.1640625" bestFit="1" customWidth="1"/>
    <col min="5" max="5" width="62.33203125" bestFit="1" customWidth="1"/>
    <col min="6" max="6" width="10.6640625" bestFit="1" customWidth="1"/>
    <col min="7" max="7" width="12" bestFit="1" customWidth="1"/>
    <col min="8" max="8" width="10.6640625" bestFit="1" customWidth="1"/>
  </cols>
  <sheetData>
    <row r="1" spans="1:8" s="2" customFormat="1" ht="15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75" customHeight="1" x14ac:dyDescent="0.2">
      <c r="A2" t="s">
        <v>8</v>
      </c>
      <c r="B2" t="s">
        <v>9</v>
      </c>
      <c r="C2">
        <v>178</v>
      </c>
      <c r="D2">
        <v>760505847</v>
      </c>
      <c r="E2" t="s">
        <v>10</v>
      </c>
      <c r="F2" t="s">
        <v>11</v>
      </c>
      <c r="G2">
        <v>237000000</v>
      </c>
      <c r="H2">
        <v>7.9</v>
      </c>
    </row>
    <row r="3" spans="1:8" ht="15.75" customHeight="1" x14ac:dyDescent="0.2">
      <c r="A3" t="s">
        <v>12</v>
      </c>
      <c r="B3" t="s">
        <v>13</v>
      </c>
      <c r="C3">
        <v>169</v>
      </c>
      <c r="D3">
        <v>309404152</v>
      </c>
      <c r="E3" t="s">
        <v>14</v>
      </c>
      <c r="F3" t="s">
        <v>11</v>
      </c>
      <c r="G3">
        <v>300000000</v>
      </c>
      <c r="H3">
        <v>7.1</v>
      </c>
    </row>
    <row r="4" spans="1:8" ht="15.75" customHeight="1" x14ac:dyDescent="0.2">
      <c r="A4" t="s">
        <v>15</v>
      </c>
      <c r="B4" t="s">
        <v>16</v>
      </c>
      <c r="C4">
        <v>148</v>
      </c>
      <c r="D4">
        <v>200074175</v>
      </c>
      <c r="E4" t="s">
        <v>17</v>
      </c>
      <c r="F4" t="s">
        <v>11</v>
      </c>
      <c r="G4">
        <v>245000000</v>
      </c>
      <c r="H4">
        <v>6.8</v>
      </c>
    </row>
    <row r="5" spans="1:8" ht="15.75" customHeight="1" x14ac:dyDescent="0.2">
      <c r="A5" t="s">
        <v>18</v>
      </c>
      <c r="B5" t="s">
        <v>19</v>
      </c>
      <c r="C5">
        <v>164</v>
      </c>
      <c r="D5">
        <v>448130642</v>
      </c>
      <c r="E5" t="s">
        <v>20</v>
      </c>
      <c r="F5" t="s">
        <v>11</v>
      </c>
      <c r="G5">
        <v>250000000</v>
      </c>
      <c r="H5">
        <v>8.5</v>
      </c>
    </row>
    <row r="6" spans="1:8" ht="15.75" customHeight="1" x14ac:dyDescent="0.2">
      <c r="A6" t="s">
        <v>21</v>
      </c>
      <c r="B6" t="s">
        <v>22</v>
      </c>
      <c r="E6" t="s">
        <v>23</v>
      </c>
      <c r="H6">
        <v>7.1</v>
      </c>
    </row>
    <row r="7" spans="1:8" ht="15.75" customHeight="1" x14ac:dyDescent="0.2">
      <c r="A7" t="s">
        <v>24</v>
      </c>
      <c r="B7" t="s">
        <v>25</v>
      </c>
      <c r="C7">
        <v>132</v>
      </c>
      <c r="D7">
        <v>73058679</v>
      </c>
      <c r="E7" t="s">
        <v>26</v>
      </c>
      <c r="F7" t="s">
        <v>11</v>
      </c>
      <c r="G7">
        <v>263700000</v>
      </c>
      <c r="H7">
        <v>6.6</v>
      </c>
    </row>
    <row r="8" spans="1:8" ht="15.75" customHeight="1" x14ac:dyDescent="0.2">
      <c r="A8" t="s">
        <v>27</v>
      </c>
      <c r="B8" t="s">
        <v>28</v>
      </c>
      <c r="C8">
        <v>156</v>
      </c>
      <c r="D8">
        <v>336530303</v>
      </c>
      <c r="E8" t="s">
        <v>29</v>
      </c>
      <c r="F8" t="s">
        <v>11</v>
      </c>
      <c r="G8">
        <v>258000000</v>
      </c>
      <c r="H8">
        <v>6.2</v>
      </c>
    </row>
    <row r="9" spans="1:8" ht="15.75" customHeight="1" x14ac:dyDescent="0.2">
      <c r="A9" t="s">
        <v>30</v>
      </c>
      <c r="B9" t="s">
        <v>31</v>
      </c>
      <c r="C9">
        <v>100</v>
      </c>
      <c r="D9">
        <v>200807262</v>
      </c>
      <c r="E9" t="s">
        <v>32</v>
      </c>
      <c r="F9" t="s">
        <v>11</v>
      </c>
      <c r="G9">
        <v>260000000</v>
      </c>
      <c r="H9">
        <v>7.8</v>
      </c>
    </row>
    <row r="10" spans="1:8" ht="15.75" customHeight="1" x14ac:dyDescent="0.2">
      <c r="A10" t="s">
        <v>33</v>
      </c>
      <c r="B10" t="s">
        <v>34</v>
      </c>
      <c r="C10">
        <v>141</v>
      </c>
      <c r="D10">
        <v>458991599</v>
      </c>
      <c r="E10" t="s">
        <v>26</v>
      </c>
      <c r="F10" t="s">
        <v>11</v>
      </c>
      <c r="G10">
        <v>250000000</v>
      </c>
      <c r="H10">
        <v>7.5</v>
      </c>
    </row>
    <row r="11" spans="1:8" ht="15.75" customHeight="1" x14ac:dyDescent="0.2">
      <c r="A11" t="s">
        <v>35</v>
      </c>
      <c r="B11" t="s">
        <v>36</v>
      </c>
      <c r="C11">
        <v>153</v>
      </c>
      <c r="D11">
        <v>301956980</v>
      </c>
      <c r="E11" t="s">
        <v>37</v>
      </c>
      <c r="F11" t="s">
        <v>11</v>
      </c>
      <c r="G11">
        <v>250000000</v>
      </c>
      <c r="H11">
        <v>7.5</v>
      </c>
    </row>
    <row r="12" spans="1:8" ht="15.75" customHeight="1" x14ac:dyDescent="0.2">
      <c r="A12" t="s">
        <v>38</v>
      </c>
      <c r="B12" t="s">
        <v>39</v>
      </c>
      <c r="C12">
        <v>183</v>
      </c>
      <c r="D12">
        <v>330249062</v>
      </c>
      <c r="E12" t="s">
        <v>26</v>
      </c>
      <c r="F12" t="s">
        <v>11</v>
      </c>
      <c r="G12">
        <v>250000000</v>
      </c>
      <c r="H12">
        <v>6.9</v>
      </c>
    </row>
    <row r="13" spans="1:8" ht="15.75" customHeight="1" x14ac:dyDescent="0.2">
      <c r="A13" t="s">
        <v>40</v>
      </c>
      <c r="B13" t="s">
        <v>41</v>
      </c>
      <c r="C13">
        <v>169</v>
      </c>
      <c r="D13">
        <v>200069408</v>
      </c>
      <c r="E13" t="s">
        <v>26</v>
      </c>
      <c r="F13" t="s">
        <v>11</v>
      </c>
      <c r="G13">
        <v>209000000</v>
      </c>
      <c r="H13">
        <v>6.1</v>
      </c>
    </row>
    <row r="14" spans="1:8" ht="15.75" customHeight="1" x14ac:dyDescent="0.2">
      <c r="A14" t="s">
        <v>42</v>
      </c>
      <c r="B14" t="s">
        <v>43</v>
      </c>
      <c r="C14">
        <v>106</v>
      </c>
      <c r="D14">
        <v>168368427</v>
      </c>
      <c r="E14" t="s">
        <v>44</v>
      </c>
      <c r="F14" t="s">
        <v>11</v>
      </c>
      <c r="G14">
        <v>200000000</v>
      </c>
      <c r="H14">
        <v>6.7</v>
      </c>
    </row>
    <row r="15" spans="1:8" ht="15.75" customHeight="1" x14ac:dyDescent="0.2">
      <c r="A15" t="s">
        <v>45</v>
      </c>
      <c r="B15" t="s">
        <v>13</v>
      </c>
      <c r="C15">
        <v>151</v>
      </c>
      <c r="D15">
        <v>423032628</v>
      </c>
      <c r="E15" t="s">
        <v>14</v>
      </c>
      <c r="F15" t="s">
        <v>11</v>
      </c>
      <c r="G15">
        <v>225000000</v>
      </c>
      <c r="H15">
        <v>7.3</v>
      </c>
    </row>
    <row r="16" spans="1:8" ht="15.75" customHeight="1" x14ac:dyDescent="0.2">
      <c r="A16" t="s">
        <v>46</v>
      </c>
      <c r="B16" t="s">
        <v>13</v>
      </c>
      <c r="C16">
        <v>150</v>
      </c>
      <c r="D16">
        <v>89289910</v>
      </c>
      <c r="E16" t="s">
        <v>47</v>
      </c>
      <c r="F16" t="s">
        <v>11</v>
      </c>
      <c r="G16">
        <v>215000000</v>
      </c>
      <c r="H16">
        <v>6.5</v>
      </c>
    </row>
    <row r="17" spans="1:8" ht="15.75" customHeight="1" x14ac:dyDescent="0.2">
      <c r="A17" t="s">
        <v>48</v>
      </c>
      <c r="B17" t="s">
        <v>39</v>
      </c>
      <c r="C17">
        <v>143</v>
      </c>
      <c r="D17">
        <v>291021565</v>
      </c>
      <c r="E17" t="s">
        <v>10</v>
      </c>
      <c r="F17" t="s">
        <v>11</v>
      </c>
      <c r="G17">
        <v>225000000</v>
      </c>
      <c r="H17">
        <v>7.2</v>
      </c>
    </row>
    <row r="18" spans="1:8" ht="15.75" customHeight="1" x14ac:dyDescent="0.2">
      <c r="A18" t="s">
        <v>49</v>
      </c>
      <c r="B18" t="s">
        <v>50</v>
      </c>
      <c r="C18">
        <v>150</v>
      </c>
      <c r="D18">
        <v>141614023</v>
      </c>
      <c r="E18" t="s">
        <v>51</v>
      </c>
      <c r="F18" t="s">
        <v>11</v>
      </c>
      <c r="G18">
        <v>225000000</v>
      </c>
      <c r="H18">
        <v>6.6</v>
      </c>
    </row>
    <row r="19" spans="1:8" ht="15.75" customHeight="1" x14ac:dyDescent="0.2">
      <c r="A19" t="s">
        <v>52</v>
      </c>
      <c r="B19" t="s">
        <v>34</v>
      </c>
      <c r="C19">
        <v>173</v>
      </c>
      <c r="D19">
        <v>623279547</v>
      </c>
      <c r="E19" t="s">
        <v>26</v>
      </c>
      <c r="F19" t="s">
        <v>11</v>
      </c>
      <c r="G19">
        <v>220000000</v>
      </c>
      <c r="H19">
        <v>8.1</v>
      </c>
    </row>
    <row r="20" spans="1:8" ht="15.75" customHeight="1" x14ac:dyDescent="0.2">
      <c r="A20" t="s">
        <v>53</v>
      </c>
      <c r="B20" t="s">
        <v>54</v>
      </c>
      <c r="C20">
        <v>136</v>
      </c>
      <c r="D20">
        <v>241063875</v>
      </c>
      <c r="E20" t="s">
        <v>14</v>
      </c>
      <c r="F20" t="s">
        <v>11</v>
      </c>
      <c r="G20">
        <v>250000000</v>
      </c>
      <c r="H20">
        <v>6.7</v>
      </c>
    </row>
    <row r="21" spans="1:8" ht="15.75" customHeight="1" x14ac:dyDescent="0.2">
      <c r="A21" t="s">
        <v>55</v>
      </c>
      <c r="B21" t="s">
        <v>56</v>
      </c>
      <c r="C21">
        <v>106</v>
      </c>
      <c r="D21">
        <v>179020854</v>
      </c>
      <c r="E21" t="s">
        <v>57</v>
      </c>
      <c r="F21" t="s">
        <v>11</v>
      </c>
      <c r="G21">
        <v>225000000</v>
      </c>
      <c r="H21">
        <v>6.8</v>
      </c>
    </row>
    <row r="22" spans="1:8" ht="15.75" customHeight="1" x14ac:dyDescent="0.2">
      <c r="A22" t="s">
        <v>58</v>
      </c>
      <c r="B22" t="s">
        <v>59</v>
      </c>
      <c r="C22">
        <v>164</v>
      </c>
      <c r="D22">
        <v>255108370</v>
      </c>
      <c r="E22" t="s">
        <v>60</v>
      </c>
      <c r="F22" t="s">
        <v>11</v>
      </c>
      <c r="G22">
        <v>250000000</v>
      </c>
      <c r="H22">
        <v>7.5</v>
      </c>
    </row>
    <row r="23" spans="1:8" ht="15.75" customHeight="1" x14ac:dyDescent="0.2">
      <c r="A23" t="s">
        <v>61</v>
      </c>
      <c r="B23" t="s">
        <v>62</v>
      </c>
      <c r="C23">
        <v>153</v>
      </c>
      <c r="D23">
        <v>262030663</v>
      </c>
      <c r="E23" t="s">
        <v>14</v>
      </c>
      <c r="F23" t="s">
        <v>11</v>
      </c>
      <c r="G23">
        <v>230000000</v>
      </c>
      <c r="H23">
        <v>7</v>
      </c>
    </row>
    <row r="24" spans="1:8" ht="15.75" customHeight="1" x14ac:dyDescent="0.2">
      <c r="A24" t="s">
        <v>63</v>
      </c>
      <c r="B24" t="s">
        <v>64</v>
      </c>
      <c r="C24">
        <v>156</v>
      </c>
      <c r="D24">
        <v>105219735</v>
      </c>
      <c r="E24" t="s">
        <v>65</v>
      </c>
      <c r="F24" t="s">
        <v>11</v>
      </c>
      <c r="G24">
        <v>200000000</v>
      </c>
      <c r="H24">
        <v>6.7</v>
      </c>
    </row>
    <row r="25" spans="1:8" ht="15.75" customHeight="1" x14ac:dyDescent="0.2">
      <c r="A25" t="s">
        <v>66</v>
      </c>
      <c r="B25" t="s">
        <v>59</v>
      </c>
      <c r="C25">
        <v>186</v>
      </c>
      <c r="D25">
        <v>258355354</v>
      </c>
      <c r="E25" t="s">
        <v>60</v>
      </c>
      <c r="F25" t="s">
        <v>11</v>
      </c>
      <c r="G25">
        <v>225000000</v>
      </c>
      <c r="H25">
        <v>7.9</v>
      </c>
    </row>
    <row r="26" spans="1:8" ht="15.75" customHeight="1" x14ac:dyDescent="0.2">
      <c r="A26" t="s">
        <v>67</v>
      </c>
      <c r="B26" t="s">
        <v>68</v>
      </c>
      <c r="C26">
        <v>113</v>
      </c>
      <c r="D26">
        <v>70083519</v>
      </c>
      <c r="E26" t="s">
        <v>69</v>
      </c>
      <c r="F26" t="s">
        <v>11</v>
      </c>
      <c r="G26">
        <v>180000000</v>
      </c>
      <c r="H26">
        <v>6.1</v>
      </c>
    </row>
    <row r="27" spans="1:8" ht="15.75" customHeight="1" x14ac:dyDescent="0.2">
      <c r="A27" t="s">
        <v>70</v>
      </c>
      <c r="B27" t="s">
        <v>59</v>
      </c>
      <c r="C27">
        <v>201</v>
      </c>
      <c r="D27">
        <v>218051260</v>
      </c>
      <c r="E27" t="s">
        <v>71</v>
      </c>
      <c r="F27" t="s">
        <v>11</v>
      </c>
      <c r="G27">
        <v>207000000</v>
      </c>
      <c r="H27">
        <v>7.2</v>
      </c>
    </row>
    <row r="28" spans="1:8" ht="15.75" customHeight="1" x14ac:dyDescent="0.2">
      <c r="A28" t="s">
        <v>72</v>
      </c>
      <c r="B28" t="s">
        <v>9</v>
      </c>
      <c r="C28">
        <v>194</v>
      </c>
      <c r="D28">
        <v>658672302</v>
      </c>
      <c r="E28" t="s">
        <v>73</v>
      </c>
      <c r="F28" t="s">
        <v>11</v>
      </c>
      <c r="G28">
        <v>200000000</v>
      </c>
      <c r="H28">
        <v>7.7</v>
      </c>
    </row>
    <row r="29" spans="1:8" ht="15.75" customHeight="1" x14ac:dyDescent="0.2">
      <c r="A29" t="s">
        <v>74</v>
      </c>
      <c r="B29" t="s">
        <v>75</v>
      </c>
      <c r="C29">
        <v>147</v>
      </c>
      <c r="D29">
        <v>407197282</v>
      </c>
      <c r="E29" t="s">
        <v>26</v>
      </c>
      <c r="F29" t="s">
        <v>11</v>
      </c>
      <c r="G29">
        <v>250000000</v>
      </c>
      <c r="H29">
        <v>8.1999999999999993</v>
      </c>
    </row>
    <row r="30" spans="1:8" ht="15.75" customHeight="1" x14ac:dyDescent="0.2">
      <c r="A30" t="s">
        <v>76</v>
      </c>
      <c r="B30" t="s">
        <v>77</v>
      </c>
      <c r="C30">
        <v>131</v>
      </c>
      <c r="D30">
        <v>65173160</v>
      </c>
      <c r="E30" t="s">
        <v>78</v>
      </c>
      <c r="F30" t="s">
        <v>11</v>
      </c>
      <c r="G30">
        <v>209000000</v>
      </c>
      <c r="H30">
        <v>5.9</v>
      </c>
    </row>
    <row r="31" spans="1:8" ht="15.75" customHeight="1" x14ac:dyDescent="0.2">
      <c r="A31" t="s">
        <v>79</v>
      </c>
      <c r="B31" t="s">
        <v>80</v>
      </c>
      <c r="C31">
        <v>124</v>
      </c>
      <c r="D31">
        <v>652177271</v>
      </c>
      <c r="E31" t="s">
        <v>78</v>
      </c>
      <c r="F31" t="s">
        <v>11</v>
      </c>
      <c r="G31">
        <v>150000000</v>
      </c>
      <c r="H31">
        <v>7</v>
      </c>
    </row>
    <row r="32" spans="1:8" ht="15.75" customHeight="1" x14ac:dyDescent="0.2">
      <c r="A32" t="s">
        <v>81</v>
      </c>
      <c r="B32" t="s">
        <v>16</v>
      </c>
      <c r="C32">
        <v>143</v>
      </c>
      <c r="D32">
        <v>304360277</v>
      </c>
      <c r="E32" t="s">
        <v>17</v>
      </c>
      <c r="F32" t="s">
        <v>11</v>
      </c>
      <c r="G32">
        <v>200000000</v>
      </c>
      <c r="H32">
        <v>7.8</v>
      </c>
    </row>
    <row r="33" spans="1:8" ht="15.75" customHeight="1" x14ac:dyDescent="0.2">
      <c r="A33" t="s">
        <v>82</v>
      </c>
      <c r="B33" t="s">
        <v>28</v>
      </c>
      <c r="C33">
        <v>135</v>
      </c>
      <c r="D33">
        <v>373377893</v>
      </c>
      <c r="E33" t="s">
        <v>83</v>
      </c>
      <c r="F33" t="s">
        <v>11</v>
      </c>
      <c r="G33">
        <v>200000000</v>
      </c>
      <c r="H33">
        <v>7.3</v>
      </c>
    </row>
    <row r="34" spans="1:8" ht="15.75" customHeight="1" x14ac:dyDescent="0.2">
      <c r="A34" t="s">
        <v>84</v>
      </c>
      <c r="B34" t="s">
        <v>85</v>
      </c>
      <c r="C34">
        <v>195</v>
      </c>
      <c r="D34">
        <v>408992272</v>
      </c>
      <c r="E34" t="s">
        <v>26</v>
      </c>
      <c r="F34" t="s">
        <v>11</v>
      </c>
      <c r="G34">
        <v>200000000</v>
      </c>
      <c r="H34">
        <v>7.2</v>
      </c>
    </row>
    <row r="35" spans="1:8" ht="15.75" customHeight="1" x14ac:dyDescent="0.2">
      <c r="A35" t="s">
        <v>86</v>
      </c>
      <c r="B35" t="s">
        <v>87</v>
      </c>
      <c r="C35">
        <v>108</v>
      </c>
      <c r="D35">
        <v>334185206</v>
      </c>
      <c r="E35" t="s">
        <v>69</v>
      </c>
      <c r="F35" t="s">
        <v>11</v>
      </c>
      <c r="G35">
        <v>200000000</v>
      </c>
      <c r="H35">
        <v>6.5</v>
      </c>
    </row>
    <row r="36" spans="1:8" ht="15.75" customHeight="1" x14ac:dyDescent="0.2">
      <c r="A36" t="s">
        <v>88</v>
      </c>
      <c r="B36" t="s">
        <v>89</v>
      </c>
      <c r="C36">
        <v>104</v>
      </c>
      <c r="D36">
        <v>234360014</v>
      </c>
      <c r="E36" t="s">
        <v>90</v>
      </c>
      <c r="F36" t="s">
        <v>11</v>
      </c>
      <c r="G36">
        <v>210000000</v>
      </c>
      <c r="H36">
        <v>6.8</v>
      </c>
    </row>
    <row r="37" spans="1:8" ht="15.75" customHeight="1" x14ac:dyDescent="0.2">
      <c r="A37" t="s">
        <v>91</v>
      </c>
      <c r="B37" t="s">
        <v>92</v>
      </c>
      <c r="C37">
        <v>104</v>
      </c>
      <c r="D37">
        <v>268488329</v>
      </c>
      <c r="E37" t="s">
        <v>93</v>
      </c>
      <c r="F37" t="s">
        <v>11</v>
      </c>
      <c r="G37">
        <v>200000000</v>
      </c>
      <c r="H37">
        <v>7.3</v>
      </c>
    </row>
    <row r="38" spans="1:8" ht="15.75" customHeight="1" x14ac:dyDescent="0.2">
      <c r="A38" t="s">
        <v>94</v>
      </c>
      <c r="B38" t="s">
        <v>95</v>
      </c>
      <c r="C38">
        <v>150</v>
      </c>
      <c r="D38">
        <v>402076689</v>
      </c>
      <c r="E38" t="s">
        <v>26</v>
      </c>
      <c r="F38" t="s">
        <v>11</v>
      </c>
      <c r="G38">
        <v>200000000</v>
      </c>
      <c r="H38">
        <v>6</v>
      </c>
    </row>
    <row r="39" spans="1:8" ht="15.75" customHeight="1" x14ac:dyDescent="0.2">
      <c r="A39" t="s">
        <v>96</v>
      </c>
      <c r="B39" t="s">
        <v>95</v>
      </c>
      <c r="C39">
        <v>165</v>
      </c>
      <c r="D39">
        <v>245428137</v>
      </c>
      <c r="E39" t="s">
        <v>26</v>
      </c>
      <c r="F39" t="s">
        <v>11</v>
      </c>
      <c r="G39">
        <v>210000000</v>
      </c>
      <c r="H39">
        <v>5.7</v>
      </c>
    </row>
    <row r="40" spans="1:8" ht="15.75" customHeight="1" x14ac:dyDescent="0.2">
      <c r="A40" t="s">
        <v>97</v>
      </c>
      <c r="B40" t="s">
        <v>28</v>
      </c>
      <c r="C40">
        <v>130</v>
      </c>
      <c r="D40">
        <v>234903076</v>
      </c>
      <c r="E40" t="s">
        <v>69</v>
      </c>
      <c r="F40" t="s">
        <v>11</v>
      </c>
      <c r="G40">
        <v>215000000</v>
      </c>
      <c r="H40">
        <v>6.4</v>
      </c>
    </row>
    <row r="41" spans="1:8" ht="15.75" customHeight="1" x14ac:dyDescent="0.2">
      <c r="A41" t="s">
        <v>98</v>
      </c>
      <c r="B41" t="s">
        <v>62</v>
      </c>
      <c r="C41">
        <v>142</v>
      </c>
      <c r="D41">
        <v>202853933</v>
      </c>
      <c r="E41" t="s">
        <v>10</v>
      </c>
      <c r="F41" t="s">
        <v>11</v>
      </c>
      <c r="G41">
        <v>200000000</v>
      </c>
      <c r="H41">
        <v>6.7</v>
      </c>
    </row>
    <row r="42" spans="1:8" ht="15.75" customHeight="1" x14ac:dyDescent="0.2">
      <c r="A42" t="s">
        <v>99</v>
      </c>
      <c r="B42" t="s">
        <v>100</v>
      </c>
      <c r="C42">
        <v>125</v>
      </c>
      <c r="D42">
        <v>172051787</v>
      </c>
      <c r="E42" t="s">
        <v>26</v>
      </c>
      <c r="F42" t="s">
        <v>11</v>
      </c>
      <c r="G42">
        <v>170000000</v>
      </c>
      <c r="H42">
        <v>6.8</v>
      </c>
    </row>
    <row r="43" spans="1:8" ht="15.75" customHeight="1" x14ac:dyDescent="0.2">
      <c r="A43" t="s">
        <v>101</v>
      </c>
      <c r="B43" t="s">
        <v>102</v>
      </c>
      <c r="C43">
        <v>106</v>
      </c>
      <c r="D43">
        <v>191450875</v>
      </c>
      <c r="E43" t="s">
        <v>103</v>
      </c>
      <c r="F43" t="s">
        <v>11</v>
      </c>
      <c r="G43">
        <v>200000000</v>
      </c>
      <c r="H43">
        <v>6.3</v>
      </c>
    </row>
    <row r="44" spans="1:8" ht="15.75" customHeight="1" x14ac:dyDescent="0.2">
      <c r="A44" t="s">
        <v>104</v>
      </c>
      <c r="B44" t="s">
        <v>105</v>
      </c>
      <c r="C44">
        <v>123</v>
      </c>
      <c r="D44">
        <v>116593191</v>
      </c>
      <c r="E44" t="s">
        <v>26</v>
      </c>
      <c r="F44" t="s">
        <v>11</v>
      </c>
      <c r="G44">
        <v>200000000</v>
      </c>
      <c r="H44">
        <v>5.6</v>
      </c>
    </row>
    <row r="45" spans="1:8" ht="15.75" customHeight="1" x14ac:dyDescent="0.2">
      <c r="A45" t="s">
        <v>106</v>
      </c>
      <c r="B45" t="s">
        <v>107</v>
      </c>
      <c r="C45">
        <v>103</v>
      </c>
      <c r="D45">
        <v>414984497</v>
      </c>
      <c r="E45" t="s">
        <v>93</v>
      </c>
      <c r="F45" t="s">
        <v>11</v>
      </c>
      <c r="G45">
        <v>200000000</v>
      </c>
      <c r="H45">
        <v>8.3000000000000007</v>
      </c>
    </row>
    <row r="46" spans="1:8" ht="15.75" customHeight="1" x14ac:dyDescent="0.2">
      <c r="A46" t="s">
        <v>108</v>
      </c>
      <c r="B46" t="s">
        <v>109</v>
      </c>
      <c r="C46">
        <v>118</v>
      </c>
      <c r="D46">
        <v>125320003</v>
      </c>
      <c r="E46" t="s">
        <v>26</v>
      </c>
      <c r="F46" t="s">
        <v>11</v>
      </c>
      <c r="G46">
        <v>200000000</v>
      </c>
      <c r="H46">
        <v>6.6</v>
      </c>
    </row>
    <row r="47" spans="1:8" ht="15.75" customHeight="1" x14ac:dyDescent="0.2">
      <c r="A47" t="s">
        <v>110</v>
      </c>
      <c r="B47" t="s">
        <v>111</v>
      </c>
      <c r="C47">
        <v>140</v>
      </c>
      <c r="D47">
        <v>350034110</v>
      </c>
      <c r="E47" t="s">
        <v>112</v>
      </c>
      <c r="F47" t="s">
        <v>11</v>
      </c>
      <c r="G47">
        <v>190000000</v>
      </c>
      <c r="H47">
        <v>7.2</v>
      </c>
    </row>
    <row r="48" spans="1:8" ht="15.75" customHeight="1" x14ac:dyDescent="0.2">
      <c r="A48" t="s">
        <v>113</v>
      </c>
      <c r="B48" t="s">
        <v>43</v>
      </c>
      <c r="C48">
        <v>123</v>
      </c>
      <c r="D48">
        <v>202351611</v>
      </c>
      <c r="E48" t="s">
        <v>114</v>
      </c>
      <c r="F48" t="s">
        <v>11</v>
      </c>
      <c r="G48">
        <v>190000000</v>
      </c>
      <c r="H48">
        <v>7</v>
      </c>
    </row>
    <row r="49" spans="1:8" ht="15.75" customHeight="1" x14ac:dyDescent="0.2">
      <c r="A49" t="s">
        <v>115</v>
      </c>
      <c r="B49" t="s">
        <v>41</v>
      </c>
      <c r="C49">
        <v>149</v>
      </c>
      <c r="D49">
        <v>233914986</v>
      </c>
      <c r="E49" t="s">
        <v>90</v>
      </c>
      <c r="F49" t="s">
        <v>11</v>
      </c>
      <c r="G49">
        <v>200000000</v>
      </c>
      <c r="H49">
        <v>8</v>
      </c>
    </row>
    <row r="50" spans="1:8" ht="15.75" customHeight="1" x14ac:dyDescent="0.2">
      <c r="A50" t="s">
        <v>116</v>
      </c>
      <c r="B50" t="s">
        <v>117</v>
      </c>
      <c r="C50">
        <v>132</v>
      </c>
      <c r="D50">
        <v>228756232</v>
      </c>
      <c r="E50" t="s">
        <v>26</v>
      </c>
      <c r="F50" t="s">
        <v>11</v>
      </c>
      <c r="G50">
        <v>190000000</v>
      </c>
      <c r="H50">
        <v>7.8</v>
      </c>
    </row>
    <row r="51" spans="1:8" ht="15.75" customHeight="1" x14ac:dyDescent="0.2">
      <c r="A51" t="s">
        <v>118</v>
      </c>
      <c r="B51" t="s">
        <v>41</v>
      </c>
      <c r="C51">
        <v>114</v>
      </c>
      <c r="D51">
        <v>65171860</v>
      </c>
      <c r="E51" t="s">
        <v>60</v>
      </c>
      <c r="F51" t="s">
        <v>11</v>
      </c>
      <c r="G51">
        <v>195000000</v>
      </c>
      <c r="H51">
        <v>6.3</v>
      </c>
    </row>
    <row r="52" spans="1:8" ht="15.75" customHeight="1" x14ac:dyDescent="0.2">
      <c r="A52" t="s">
        <v>119</v>
      </c>
      <c r="B52" t="s">
        <v>120</v>
      </c>
      <c r="C52">
        <v>143</v>
      </c>
      <c r="D52">
        <v>144812796</v>
      </c>
      <c r="E52" t="s">
        <v>73</v>
      </c>
      <c r="F52" t="s">
        <v>11</v>
      </c>
      <c r="G52">
        <v>105000000</v>
      </c>
      <c r="H52">
        <v>7.3</v>
      </c>
    </row>
    <row r="53" spans="1:8" ht="15.75" customHeight="1" x14ac:dyDescent="0.2">
      <c r="A53" t="s">
        <v>121</v>
      </c>
      <c r="B53" t="s">
        <v>122</v>
      </c>
      <c r="C53">
        <v>116</v>
      </c>
      <c r="D53">
        <v>90755643</v>
      </c>
      <c r="E53" t="s">
        <v>83</v>
      </c>
      <c r="F53" t="s">
        <v>11</v>
      </c>
      <c r="G53">
        <v>200000000</v>
      </c>
      <c r="H53">
        <v>6.6</v>
      </c>
    </row>
    <row r="54" spans="1:8" ht="15.75" customHeight="1" x14ac:dyDescent="0.2">
      <c r="A54" t="s">
        <v>123</v>
      </c>
      <c r="B54" t="s">
        <v>124</v>
      </c>
      <c r="C54">
        <v>131</v>
      </c>
      <c r="D54">
        <v>101785482</v>
      </c>
      <c r="E54" t="s">
        <v>26</v>
      </c>
      <c r="F54" t="s">
        <v>11</v>
      </c>
      <c r="G54">
        <v>190000000</v>
      </c>
      <c r="H54">
        <v>7</v>
      </c>
    </row>
    <row r="55" spans="1:8" ht="15.75" customHeight="1" x14ac:dyDescent="0.2">
      <c r="A55" t="s">
        <v>125</v>
      </c>
      <c r="B55" t="s">
        <v>95</v>
      </c>
      <c r="C55">
        <v>154</v>
      </c>
      <c r="D55">
        <v>352358779</v>
      </c>
      <c r="E55" t="s">
        <v>26</v>
      </c>
      <c r="F55" t="s">
        <v>11</v>
      </c>
      <c r="G55">
        <v>195000000</v>
      </c>
      <c r="H55">
        <v>6.3</v>
      </c>
    </row>
    <row r="56" spans="1:8" ht="15.75" customHeight="1" x14ac:dyDescent="0.2">
      <c r="A56" t="s">
        <v>126</v>
      </c>
      <c r="B56" t="s">
        <v>127</v>
      </c>
      <c r="C56">
        <v>122</v>
      </c>
      <c r="D56">
        <v>317011114</v>
      </c>
      <c r="E56" t="s">
        <v>14</v>
      </c>
      <c r="F56" t="s">
        <v>11</v>
      </c>
      <c r="G56">
        <v>185000000</v>
      </c>
      <c r="H56">
        <v>6.2</v>
      </c>
    </row>
    <row r="57" spans="1:8" ht="15.75" customHeight="1" x14ac:dyDescent="0.2">
      <c r="A57" t="s">
        <v>128</v>
      </c>
      <c r="B57" t="s">
        <v>129</v>
      </c>
      <c r="C57">
        <v>93</v>
      </c>
      <c r="D57">
        <v>123070338</v>
      </c>
      <c r="E57" t="s">
        <v>93</v>
      </c>
      <c r="F57" t="s">
        <v>11</v>
      </c>
      <c r="H57">
        <v>6.8</v>
      </c>
    </row>
    <row r="58" spans="1:8" ht="15.75" customHeight="1" x14ac:dyDescent="0.2">
      <c r="A58" t="s">
        <v>130</v>
      </c>
      <c r="B58" t="s">
        <v>131</v>
      </c>
      <c r="C58">
        <v>93</v>
      </c>
      <c r="D58">
        <v>237282182</v>
      </c>
      <c r="E58" t="s">
        <v>93</v>
      </c>
      <c r="F58" t="s">
        <v>11</v>
      </c>
      <c r="G58">
        <v>185000000</v>
      </c>
      <c r="H58">
        <v>7.2</v>
      </c>
    </row>
    <row r="59" spans="1:8" ht="15.75" customHeight="1" x14ac:dyDescent="0.2">
      <c r="A59" t="s">
        <v>132</v>
      </c>
      <c r="B59" t="s">
        <v>133</v>
      </c>
      <c r="C59">
        <v>122</v>
      </c>
      <c r="D59">
        <v>130468626</v>
      </c>
      <c r="E59" t="s">
        <v>78</v>
      </c>
      <c r="F59" t="s">
        <v>11</v>
      </c>
      <c r="G59">
        <v>185000000</v>
      </c>
      <c r="H59">
        <v>7.5</v>
      </c>
    </row>
    <row r="60" spans="1:8" ht="15.75" customHeight="1" x14ac:dyDescent="0.2">
      <c r="A60" t="s">
        <v>134</v>
      </c>
      <c r="B60" t="s">
        <v>25</v>
      </c>
      <c r="C60">
        <v>98</v>
      </c>
      <c r="D60">
        <v>223806889</v>
      </c>
      <c r="E60" t="s">
        <v>135</v>
      </c>
      <c r="F60" t="s">
        <v>11</v>
      </c>
      <c r="G60">
        <v>180000000</v>
      </c>
      <c r="H60">
        <v>8.4</v>
      </c>
    </row>
    <row r="61" spans="1:8" ht="15.75" customHeight="1" x14ac:dyDescent="0.2">
      <c r="A61" t="s">
        <v>136</v>
      </c>
      <c r="B61" t="s">
        <v>89</v>
      </c>
      <c r="C61">
        <v>91</v>
      </c>
      <c r="D61">
        <v>140080850</v>
      </c>
      <c r="E61" t="s">
        <v>137</v>
      </c>
      <c r="F61" t="s">
        <v>11</v>
      </c>
      <c r="G61">
        <v>140000000</v>
      </c>
      <c r="H61">
        <v>6.2</v>
      </c>
    </row>
    <row r="62" spans="1:8" ht="15.75" customHeight="1" x14ac:dyDescent="0.2">
      <c r="A62" t="s">
        <v>138</v>
      </c>
      <c r="B62" t="s">
        <v>139</v>
      </c>
      <c r="C62">
        <v>158</v>
      </c>
      <c r="D62">
        <v>166112167</v>
      </c>
      <c r="E62" t="s">
        <v>26</v>
      </c>
      <c r="F62" t="s">
        <v>11</v>
      </c>
      <c r="G62">
        <v>200000000</v>
      </c>
      <c r="H62">
        <v>5.8</v>
      </c>
    </row>
    <row r="63" spans="1:8" ht="15.75" customHeight="1" x14ac:dyDescent="0.2">
      <c r="A63" t="s">
        <v>140</v>
      </c>
      <c r="B63" t="s">
        <v>141</v>
      </c>
      <c r="C63">
        <v>96</v>
      </c>
      <c r="D63">
        <v>137850096</v>
      </c>
      <c r="E63" t="s">
        <v>142</v>
      </c>
      <c r="F63" t="s">
        <v>11</v>
      </c>
      <c r="G63">
        <v>200000000</v>
      </c>
      <c r="H63">
        <v>6.8</v>
      </c>
    </row>
    <row r="64" spans="1:8" ht="15.75" customHeight="1" x14ac:dyDescent="0.2">
      <c r="A64" t="s">
        <v>143</v>
      </c>
      <c r="B64" t="s">
        <v>144</v>
      </c>
      <c r="C64">
        <v>127</v>
      </c>
      <c r="D64">
        <v>47375327</v>
      </c>
      <c r="E64" t="s">
        <v>26</v>
      </c>
      <c r="F64" t="s">
        <v>11</v>
      </c>
      <c r="G64">
        <v>176000000</v>
      </c>
      <c r="H64">
        <v>5.4</v>
      </c>
    </row>
    <row r="65" spans="1:8" ht="15.75" customHeight="1" x14ac:dyDescent="0.2">
      <c r="A65" t="s">
        <v>145</v>
      </c>
      <c r="B65" t="s">
        <v>36</v>
      </c>
      <c r="C65">
        <v>110</v>
      </c>
      <c r="D65">
        <v>124051759</v>
      </c>
      <c r="E65" t="s">
        <v>71</v>
      </c>
      <c r="F65" t="s">
        <v>11</v>
      </c>
      <c r="G65">
        <v>180000000</v>
      </c>
      <c r="H65">
        <v>6.6</v>
      </c>
    </row>
    <row r="66" spans="1:8" ht="15.75" customHeight="1" x14ac:dyDescent="0.2">
      <c r="A66" t="s">
        <v>146</v>
      </c>
      <c r="B66" t="s">
        <v>50</v>
      </c>
      <c r="C66">
        <v>150</v>
      </c>
      <c r="D66">
        <v>291709845</v>
      </c>
      <c r="E66" t="s">
        <v>69</v>
      </c>
      <c r="F66" t="s">
        <v>11</v>
      </c>
      <c r="G66">
        <v>180000000</v>
      </c>
      <c r="H66">
        <v>6.9</v>
      </c>
    </row>
    <row r="67" spans="1:8" ht="15.75" customHeight="1" x14ac:dyDescent="0.2">
      <c r="A67" t="s">
        <v>147</v>
      </c>
      <c r="B67" t="s">
        <v>41</v>
      </c>
      <c r="C67">
        <v>144</v>
      </c>
      <c r="D67">
        <v>154985087</v>
      </c>
      <c r="E67" t="s">
        <v>26</v>
      </c>
      <c r="F67" t="s">
        <v>11</v>
      </c>
      <c r="G67">
        <v>178000000</v>
      </c>
      <c r="H67">
        <v>7.3</v>
      </c>
    </row>
    <row r="68" spans="1:8" ht="15.75" customHeight="1" x14ac:dyDescent="0.2">
      <c r="A68" t="s">
        <v>148</v>
      </c>
      <c r="B68" t="s">
        <v>19</v>
      </c>
      <c r="C68">
        <v>152</v>
      </c>
      <c r="D68">
        <v>533316061</v>
      </c>
      <c r="E68" t="s">
        <v>149</v>
      </c>
      <c r="F68" t="s">
        <v>11</v>
      </c>
      <c r="G68">
        <v>185000000</v>
      </c>
      <c r="H68">
        <v>9</v>
      </c>
    </row>
    <row r="69" spans="1:8" ht="15.75" customHeight="1" x14ac:dyDescent="0.2">
      <c r="A69" t="s">
        <v>150</v>
      </c>
      <c r="B69" t="s">
        <v>151</v>
      </c>
      <c r="C69">
        <v>96</v>
      </c>
      <c r="D69">
        <v>292979556</v>
      </c>
      <c r="E69" t="s">
        <v>152</v>
      </c>
      <c r="F69" t="s">
        <v>11</v>
      </c>
      <c r="G69">
        <v>175000000</v>
      </c>
      <c r="H69">
        <v>8.3000000000000007</v>
      </c>
    </row>
    <row r="70" spans="1:8" ht="15.75" customHeight="1" x14ac:dyDescent="0.2">
      <c r="A70" t="s">
        <v>153</v>
      </c>
      <c r="B70" t="s">
        <v>154</v>
      </c>
      <c r="C70">
        <v>94</v>
      </c>
      <c r="D70">
        <v>198332128</v>
      </c>
      <c r="E70" t="s">
        <v>155</v>
      </c>
      <c r="F70" t="s">
        <v>11</v>
      </c>
      <c r="G70">
        <v>175000000</v>
      </c>
      <c r="H70">
        <v>6.5</v>
      </c>
    </row>
    <row r="71" spans="1:8" ht="15.75" customHeight="1" x14ac:dyDescent="0.2">
      <c r="A71" t="s">
        <v>156</v>
      </c>
      <c r="B71" t="s">
        <v>157</v>
      </c>
      <c r="C71">
        <v>126</v>
      </c>
      <c r="D71">
        <v>318298180</v>
      </c>
      <c r="E71" t="s">
        <v>26</v>
      </c>
      <c r="F71" t="s">
        <v>11</v>
      </c>
      <c r="G71">
        <v>140000000</v>
      </c>
      <c r="H71">
        <v>7.9</v>
      </c>
    </row>
    <row r="72" spans="1:8" ht="15.75" customHeight="1" x14ac:dyDescent="0.2">
      <c r="A72" t="s">
        <v>158</v>
      </c>
      <c r="B72" t="s">
        <v>159</v>
      </c>
      <c r="C72">
        <v>126</v>
      </c>
      <c r="D72">
        <v>73820094</v>
      </c>
      <c r="E72" t="s">
        <v>160</v>
      </c>
      <c r="F72" t="s">
        <v>11</v>
      </c>
      <c r="G72">
        <v>170000000</v>
      </c>
      <c r="H72">
        <v>7.5</v>
      </c>
    </row>
    <row r="73" spans="1:8" ht="15.75" customHeight="1" x14ac:dyDescent="0.2">
      <c r="A73" t="s">
        <v>161</v>
      </c>
      <c r="B73" t="s">
        <v>56</v>
      </c>
      <c r="C73">
        <v>106</v>
      </c>
      <c r="D73">
        <v>113745408</v>
      </c>
      <c r="E73" t="s">
        <v>162</v>
      </c>
      <c r="F73" t="s">
        <v>11</v>
      </c>
      <c r="G73">
        <v>170000000</v>
      </c>
      <c r="H73">
        <v>4.8</v>
      </c>
    </row>
    <row r="74" spans="1:8" ht="15.75" customHeight="1" x14ac:dyDescent="0.2">
      <c r="A74" t="s">
        <v>163</v>
      </c>
      <c r="B74" t="s">
        <v>164</v>
      </c>
      <c r="C74">
        <v>112</v>
      </c>
      <c r="D74">
        <v>102176165</v>
      </c>
      <c r="E74" t="s">
        <v>165</v>
      </c>
      <c r="F74" t="s">
        <v>11</v>
      </c>
      <c r="G74">
        <v>145000000</v>
      </c>
      <c r="H74">
        <v>5.2</v>
      </c>
    </row>
    <row r="75" spans="1:8" ht="15.75" customHeight="1" x14ac:dyDescent="0.2">
      <c r="A75" t="s">
        <v>166</v>
      </c>
      <c r="B75" t="s">
        <v>167</v>
      </c>
      <c r="C75">
        <v>123</v>
      </c>
      <c r="D75">
        <v>161087183</v>
      </c>
      <c r="E75" t="s">
        <v>168</v>
      </c>
      <c r="F75" t="s">
        <v>11</v>
      </c>
      <c r="G75">
        <v>175000000</v>
      </c>
      <c r="H75">
        <v>6.9</v>
      </c>
    </row>
    <row r="76" spans="1:8" ht="15.75" customHeight="1" x14ac:dyDescent="0.2">
      <c r="A76" t="s">
        <v>169</v>
      </c>
      <c r="B76" t="s">
        <v>170</v>
      </c>
      <c r="C76">
        <v>96</v>
      </c>
      <c r="D76">
        <v>100289690</v>
      </c>
      <c r="E76" t="s">
        <v>171</v>
      </c>
      <c r="F76" t="s">
        <v>11</v>
      </c>
      <c r="G76">
        <v>175000000</v>
      </c>
      <c r="H76">
        <v>5.4</v>
      </c>
    </row>
    <row r="77" spans="1:8" ht="15.75" customHeight="1" x14ac:dyDescent="0.2">
      <c r="A77" t="s">
        <v>172</v>
      </c>
      <c r="B77" t="s">
        <v>173</v>
      </c>
      <c r="C77">
        <v>113</v>
      </c>
      <c r="D77">
        <v>100189501</v>
      </c>
      <c r="E77" t="s">
        <v>26</v>
      </c>
      <c r="F77" t="s">
        <v>11</v>
      </c>
      <c r="G77">
        <v>178000000</v>
      </c>
      <c r="H77">
        <v>7.9</v>
      </c>
    </row>
    <row r="78" spans="1:8" ht="15.75" customHeight="1" x14ac:dyDescent="0.2">
      <c r="A78" t="s">
        <v>174</v>
      </c>
      <c r="B78" t="s">
        <v>175</v>
      </c>
      <c r="C78">
        <v>176</v>
      </c>
      <c r="D78">
        <v>88246220</v>
      </c>
      <c r="E78" t="s">
        <v>78</v>
      </c>
      <c r="F78" t="s">
        <v>11</v>
      </c>
      <c r="G78">
        <v>175000000</v>
      </c>
      <c r="H78">
        <v>6.1</v>
      </c>
    </row>
    <row r="79" spans="1:8" ht="15.75" customHeight="1" x14ac:dyDescent="0.2">
      <c r="A79" t="s">
        <v>176</v>
      </c>
      <c r="B79" t="s">
        <v>177</v>
      </c>
      <c r="C79">
        <v>118</v>
      </c>
      <c r="D79">
        <v>150167630</v>
      </c>
      <c r="E79" t="s">
        <v>78</v>
      </c>
      <c r="F79" t="s">
        <v>11</v>
      </c>
      <c r="G79">
        <v>175000000</v>
      </c>
      <c r="H79">
        <v>5.8</v>
      </c>
    </row>
    <row r="80" spans="1:8" ht="15.75" customHeight="1" x14ac:dyDescent="0.2">
      <c r="A80" t="s">
        <v>178</v>
      </c>
      <c r="B80" t="s">
        <v>151</v>
      </c>
      <c r="C80">
        <v>95</v>
      </c>
      <c r="D80">
        <v>356454367</v>
      </c>
      <c r="E80" t="s">
        <v>179</v>
      </c>
      <c r="F80" t="s">
        <v>11</v>
      </c>
      <c r="G80">
        <v>175000000</v>
      </c>
      <c r="H80">
        <v>8.3000000000000007</v>
      </c>
    </row>
    <row r="81" spans="1:8" ht="15.75" customHeight="1" x14ac:dyDescent="0.2">
      <c r="A81" t="s">
        <v>180</v>
      </c>
      <c r="B81" t="s">
        <v>157</v>
      </c>
      <c r="C81">
        <v>106</v>
      </c>
      <c r="D81">
        <v>362645141</v>
      </c>
      <c r="E81" t="s">
        <v>181</v>
      </c>
      <c r="F81" t="s">
        <v>11</v>
      </c>
      <c r="G81">
        <v>175000000</v>
      </c>
      <c r="H81">
        <v>7.8</v>
      </c>
    </row>
    <row r="82" spans="1:8" ht="15.75" customHeight="1" x14ac:dyDescent="0.2">
      <c r="A82" t="s">
        <v>182</v>
      </c>
      <c r="B82" t="s">
        <v>157</v>
      </c>
      <c r="C82">
        <v>124</v>
      </c>
      <c r="D82">
        <v>312057433</v>
      </c>
      <c r="E82" t="s">
        <v>26</v>
      </c>
      <c r="F82" t="s">
        <v>11</v>
      </c>
      <c r="G82">
        <v>200000000</v>
      </c>
      <c r="H82">
        <v>7</v>
      </c>
    </row>
    <row r="83" spans="1:8" ht="15.75" customHeight="1" x14ac:dyDescent="0.2">
      <c r="A83" t="s">
        <v>183</v>
      </c>
      <c r="B83" t="s">
        <v>184</v>
      </c>
      <c r="C83">
        <v>132</v>
      </c>
      <c r="D83">
        <v>155111815</v>
      </c>
      <c r="E83" t="s">
        <v>185</v>
      </c>
      <c r="F83" t="s">
        <v>11</v>
      </c>
      <c r="G83">
        <v>170000000</v>
      </c>
      <c r="H83">
        <v>6.1</v>
      </c>
    </row>
    <row r="84" spans="1:8" ht="15.75" customHeight="1" x14ac:dyDescent="0.2">
      <c r="A84" t="s">
        <v>186</v>
      </c>
      <c r="B84" t="s">
        <v>187</v>
      </c>
      <c r="C84">
        <v>97</v>
      </c>
      <c r="D84">
        <v>241407328</v>
      </c>
      <c r="E84" t="s">
        <v>188</v>
      </c>
      <c r="F84" t="s">
        <v>11</v>
      </c>
      <c r="G84">
        <v>180000000</v>
      </c>
      <c r="H84">
        <v>7</v>
      </c>
    </row>
    <row r="85" spans="1:8" ht="15.75" customHeight="1" x14ac:dyDescent="0.2">
      <c r="A85" t="s">
        <v>189</v>
      </c>
      <c r="B85" t="s">
        <v>190</v>
      </c>
      <c r="C85">
        <v>130</v>
      </c>
      <c r="D85">
        <v>208543795</v>
      </c>
      <c r="E85" t="s">
        <v>191</v>
      </c>
      <c r="F85" t="s">
        <v>11</v>
      </c>
      <c r="G85">
        <v>170000000</v>
      </c>
      <c r="H85">
        <v>7.6</v>
      </c>
    </row>
    <row r="86" spans="1:8" ht="15.75" customHeight="1" x14ac:dyDescent="0.2">
      <c r="A86" t="s">
        <v>192</v>
      </c>
      <c r="B86" t="s">
        <v>193</v>
      </c>
      <c r="C86">
        <v>109</v>
      </c>
      <c r="E86" t="s">
        <v>194</v>
      </c>
      <c r="F86" t="s">
        <v>11</v>
      </c>
      <c r="H86">
        <v>4.5</v>
      </c>
    </row>
    <row r="87" spans="1:8" ht="15.75" customHeight="1" x14ac:dyDescent="0.2">
      <c r="A87" t="s">
        <v>195</v>
      </c>
      <c r="B87" t="s">
        <v>196</v>
      </c>
      <c r="C87">
        <v>128</v>
      </c>
      <c r="D87">
        <v>38297305</v>
      </c>
      <c r="E87" t="s">
        <v>185</v>
      </c>
      <c r="F87" t="s">
        <v>11</v>
      </c>
      <c r="G87">
        <v>175000000</v>
      </c>
      <c r="H87">
        <v>6.3</v>
      </c>
    </row>
    <row r="88" spans="1:8" ht="15.75" customHeight="1" x14ac:dyDescent="0.2">
      <c r="A88" t="s">
        <v>197</v>
      </c>
      <c r="B88" t="s">
        <v>75</v>
      </c>
      <c r="C88">
        <v>136</v>
      </c>
      <c r="D88">
        <v>259746958</v>
      </c>
      <c r="E88" t="s">
        <v>26</v>
      </c>
      <c r="F88" t="s">
        <v>11</v>
      </c>
      <c r="G88">
        <v>170000000</v>
      </c>
      <c r="H88">
        <v>7.8</v>
      </c>
    </row>
    <row r="89" spans="1:8" ht="15.75" customHeight="1" x14ac:dyDescent="0.2">
      <c r="A89" t="s">
        <v>198</v>
      </c>
      <c r="B89" t="s">
        <v>199</v>
      </c>
      <c r="C89">
        <v>93</v>
      </c>
      <c r="D89">
        <v>238371987</v>
      </c>
      <c r="E89" t="s">
        <v>93</v>
      </c>
      <c r="F89" t="s">
        <v>11</v>
      </c>
      <c r="G89">
        <v>165000000</v>
      </c>
      <c r="H89">
        <v>6.4</v>
      </c>
    </row>
    <row r="90" spans="1:8" ht="15.75" customHeight="1" x14ac:dyDescent="0.2">
      <c r="A90" t="s">
        <v>200</v>
      </c>
      <c r="B90" t="s">
        <v>201</v>
      </c>
      <c r="C90">
        <v>130</v>
      </c>
      <c r="D90">
        <v>93417865</v>
      </c>
      <c r="E90" t="s">
        <v>202</v>
      </c>
      <c r="F90" t="s">
        <v>11</v>
      </c>
      <c r="G90">
        <v>190000000</v>
      </c>
      <c r="H90">
        <v>6.5</v>
      </c>
    </row>
    <row r="91" spans="1:8" ht="15.75" customHeight="1" x14ac:dyDescent="0.2">
      <c r="A91" t="s">
        <v>203</v>
      </c>
      <c r="B91" t="s">
        <v>204</v>
      </c>
      <c r="C91">
        <v>102</v>
      </c>
      <c r="D91">
        <v>222487711</v>
      </c>
      <c r="E91" t="s">
        <v>205</v>
      </c>
      <c r="F91" t="s">
        <v>11</v>
      </c>
      <c r="G91">
        <v>165000000</v>
      </c>
      <c r="H91">
        <v>7.9</v>
      </c>
    </row>
    <row r="92" spans="1:8" ht="15.75" customHeight="1" x14ac:dyDescent="0.2">
      <c r="A92" t="s">
        <v>206</v>
      </c>
      <c r="B92" t="s">
        <v>207</v>
      </c>
      <c r="C92">
        <v>101</v>
      </c>
      <c r="D92">
        <v>189412677</v>
      </c>
      <c r="E92" t="s">
        <v>208</v>
      </c>
      <c r="F92" t="s">
        <v>11</v>
      </c>
      <c r="G92">
        <v>165000000</v>
      </c>
      <c r="H92">
        <v>7.8</v>
      </c>
    </row>
    <row r="93" spans="1:8" ht="15.75" customHeight="1" x14ac:dyDescent="0.2">
      <c r="A93" t="s">
        <v>209</v>
      </c>
      <c r="B93" t="s">
        <v>141</v>
      </c>
      <c r="C93">
        <v>100</v>
      </c>
      <c r="D93">
        <v>665426</v>
      </c>
      <c r="E93" t="s">
        <v>210</v>
      </c>
      <c r="F93" t="s">
        <v>11</v>
      </c>
      <c r="G93">
        <v>165000000</v>
      </c>
      <c r="H93">
        <v>6.6</v>
      </c>
    </row>
    <row r="94" spans="1:8" ht="15.75" customHeight="1" x14ac:dyDescent="0.2">
      <c r="A94" t="s">
        <v>211</v>
      </c>
      <c r="B94" t="s">
        <v>139</v>
      </c>
      <c r="C94">
        <v>120</v>
      </c>
      <c r="D94">
        <v>102315545</v>
      </c>
      <c r="E94" t="s">
        <v>26</v>
      </c>
      <c r="F94" t="s">
        <v>11</v>
      </c>
      <c r="G94">
        <v>165000000</v>
      </c>
      <c r="H94">
        <v>5.5</v>
      </c>
    </row>
    <row r="95" spans="1:8" ht="15.75" customHeight="1" x14ac:dyDescent="0.2">
      <c r="A95" t="s">
        <v>212</v>
      </c>
      <c r="B95" t="s">
        <v>213</v>
      </c>
      <c r="C95">
        <v>98</v>
      </c>
      <c r="D95">
        <v>217387997</v>
      </c>
      <c r="E95" t="s">
        <v>210</v>
      </c>
      <c r="F95" t="s">
        <v>11</v>
      </c>
      <c r="G95">
        <v>165000000</v>
      </c>
      <c r="H95">
        <v>8.1999999999999993</v>
      </c>
    </row>
    <row r="96" spans="1:8" ht="15.75" customHeight="1" x14ac:dyDescent="0.2">
      <c r="A96" t="s">
        <v>214</v>
      </c>
      <c r="B96" t="s">
        <v>215</v>
      </c>
      <c r="C96">
        <v>109</v>
      </c>
      <c r="D96">
        <v>150350192</v>
      </c>
      <c r="E96" t="s">
        <v>216</v>
      </c>
      <c r="F96" t="s">
        <v>11</v>
      </c>
      <c r="G96">
        <v>200000000</v>
      </c>
      <c r="H96">
        <v>6.4</v>
      </c>
    </row>
    <row r="97" spans="1:8" ht="15.75" customHeight="1" x14ac:dyDescent="0.2">
      <c r="A97" t="s">
        <v>217</v>
      </c>
      <c r="B97" t="s">
        <v>218</v>
      </c>
      <c r="C97">
        <v>121</v>
      </c>
      <c r="D97">
        <v>333130696</v>
      </c>
      <c r="E97" t="s">
        <v>26</v>
      </c>
      <c r="F97" t="s">
        <v>11</v>
      </c>
      <c r="G97">
        <v>170000000</v>
      </c>
      <c r="H97">
        <v>8.1</v>
      </c>
    </row>
    <row r="98" spans="1:8" ht="15.75" customHeight="1" x14ac:dyDescent="0.2">
      <c r="A98" t="s">
        <v>219</v>
      </c>
      <c r="B98" t="s">
        <v>19</v>
      </c>
      <c r="C98">
        <v>169</v>
      </c>
      <c r="D98">
        <v>187991439</v>
      </c>
      <c r="E98" t="s">
        <v>220</v>
      </c>
      <c r="F98" t="s">
        <v>11</v>
      </c>
      <c r="G98">
        <v>165000000</v>
      </c>
      <c r="H98">
        <v>8.6</v>
      </c>
    </row>
    <row r="99" spans="1:8" ht="15.75" customHeight="1" x14ac:dyDescent="0.2">
      <c r="A99" t="s">
        <v>221</v>
      </c>
      <c r="B99" t="s">
        <v>19</v>
      </c>
      <c r="C99">
        <v>148</v>
      </c>
      <c r="D99">
        <v>292568851</v>
      </c>
      <c r="E99" t="s">
        <v>78</v>
      </c>
      <c r="F99" t="s">
        <v>11</v>
      </c>
      <c r="G99">
        <v>160000000</v>
      </c>
      <c r="H99">
        <v>8.8000000000000007</v>
      </c>
    </row>
    <row r="100" spans="1:8" ht="15.75" customHeight="1" x14ac:dyDescent="0.2">
      <c r="A100" t="s">
        <v>222</v>
      </c>
      <c r="B100" t="s">
        <v>223</v>
      </c>
      <c r="C100">
        <v>120</v>
      </c>
      <c r="E100" t="s">
        <v>224</v>
      </c>
      <c r="F100" t="s">
        <v>225</v>
      </c>
      <c r="H100">
        <v>8.1999999999999993</v>
      </c>
    </row>
    <row r="101" spans="1:8" ht="15.75" customHeight="1" x14ac:dyDescent="0.2">
      <c r="A101" t="s">
        <v>226</v>
      </c>
      <c r="B101" t="s">
        <v>59</v>
      </c>
      <c r="C101">
        <v>182</v>
      </c>
      <c r="D101">
        <v>303001229</v>
      </c>
      <c r="E101" t="s">
        <v>60</v>
      </c>
      <c r="F101" t="s">
        <v>11</v>
      </c>
      <c r="G101">
        <v>180000000</v>
      </c>
      <c r="H101">
        <v>7.9</v>
      </c>
    </row>
    <row r="102" spans="1:8" ht="15.75" customHeight="1" x14ac:dyDescent="0.2">
      <c r="A102" t="s">
        <v>227</v>
      </c>
      <c r="B102" t="s">
        <v>164</v>
      </c>
      <c r="C102">
        <v>106</v>
      </c>
      <c r="D102">
        <v>144512310</v>
      </c>
      <c r="E102" t="s">
        <v>112</v>
      </c>
      <c r="F102" t="s">
        <v>11</v>
      </c>
      <c r="G102">
        <v>38000000</v>
      </c>
      <c r="H102">
        <v>6.7</v>
      </c>
    </row>
    <row r="103" spans="1:8" ht="15.75" customHeight="1" x14ac:dyDescent="0.2">
      <c r="A103" t="s">
        <v>228</v>
      </c>
      <c r="B103" t="s">
        <v>229</v>
      </c>
      <c r="C103">
        <v>166</v>
      </c>
      <c r="D103">
        <v>127490802</v>
      </c>
      <c r="E103" t="s">
        <v>230</v>
      </c>
      <c r="F103" t="s">
        <v>11</v>
      </c>
      <c r="G103">
        <v>150000000</v>
      </c>
      <c r="H103">
        <v>7.8</v>
      </c>
    </row>
    <row r="104" spans="1:8" ht="15.75" customHeight="1" x14ac:dyDescent="0.2">
      <c r="A104" t="s">
        <v>231</v>
      </c>
      <c r="B104" t="s">
        <v>232</v>
      </c>
      <c r="C104">
        <v>132</v>
      </c>
      <c r="D104">
        <v>146405371</v>
      </c>
      <c r="E104" t="s">
        <v>26</v>
      </c>
      <c r="F104" t="s">
        <v>11</v>
      </c>
      <c r="G104">
        <v>160000000</v>
      </c>
      <c r="H104">
        <v>7.8</v>
      </c>
    </row>
    <row r="105" spans="1:8" ht="15.75" customHeight="1" x14ac:dyDescent="0.2">
      <c r="A105" t="s">
        <v>233</v>
      </c>
      <c r="B105" t="s">
        <v>234</v>
      </c>
      <c r="C105">
        <v>137</v>
      </c>
      <c r="D105">
        <v>281666058</v>
      </c>
      <c r="E105" t="s">
        <v>235</v>
      </c>
      <c r="F105" t="s">
        <v>11</v>
      </c>
      <c r="G105">
        <v>160000000</v>
      </c>
      <c r="H105">
        <v>6.6</v>
      </c>
    </row>
    <row r="106" spans="1:8" ht="15.75" customHeight="1" x14ac:dyDescent="0.2">
      <c r="A106" t="s">
        <v>236</v>
      </c>
      <c r="B106" t="s">
        <v>237</v>
      </c>
      <c r="C106">
        <v>109</v>
      </c>
      <c r="D106">
        <v>63143812</v>
      </c>
      <c r="E106" t="s">
        <v>51</v>
      </c>
      <c r="F106" t="s">
        <v>11</v>
      </c>
      <c r="G106">
        <v>150000000</v>
      </c>
      <c r="H106">
        <v>6.1</v>
      </c>
    </row>
    <row r="107" spans="1:8" ht="15.75" customHeight="1" x14ac:dyDescent="0.2">
      <c r="A107" t="s">
        <v>238</v>
      </c>
      <c r="B107" t="s">
        <v>239</v>
      </c>
      <c r="C107">
        <v>98</v>
      </c>
      <c r="D107">
        <v>60655503</v>
      </c>
      <c r="E107" t="s">
        <v>240</v>
      </c>
      <c r="F107" t="s">
        <v>11</v>
      </c>
      <c r="G107">
        <v>160000000</v>
      </c>
      <c r="H107">
        <v>5.6</v>
      </c>
    </row>
    <row r="108" spans="1:8" ht="15.75" customHeight="1" x14ac:dyDescent="0.2">
      <c r="A108" t="s">
        <v>241</v>
      </c>
      <c r="B108" t="s">
        <v>242</v>
      </c>
      <c r="C108">
        <v>113</v>
      </c>
      <c r="D108">
        <v>76846624</v>
      </c>
      <c r="E108" t="s">
        <v>69</v>
      </c>
      <c r="F108" t="s">
        <v>11</v>
      </c>
      <c r="G108">
        <v>170000000</v>
      </c>
      <c r="H108">
        <v>6.4</v>
      </c>
    </row>
    <row r="109" spans="1:8" ht="15.75" customHeight="1" x14ac:dyDescent="0.2">
      <c r="A109" t="s">
        <v>243</v>
      </c>
      <c r="B109" t="s">
        <v>244</v>
      </c>
      <c r="C109">
        <v>93</v>
      </c>
      <c r="D109">
        <v>320706665</v>
      </c>
      <c r="E109" t="s">
        <v>93</v>
      </c>
      <c r="F109" t="s">
        <v>11</v>
      </c>
      <c r="G109">
        <v>160000000</v>
      </c>
      <c r="H109">
        <v>6.1</v>
      </c>
    </row>
    <row r="110" spans="1:8" ht="15.75" customHeight="1" x14ac:dyDescent="0.2">
      <c r="A110" t="s">
        <v>245</v>
      </c>
      <c r="B110" t="s">
        <v>246</v>
      </c>
      <c r="C110">
        <v>123</v>
      </c>
      <c r="D110">
        <v>46978995</v>
      </c>
      <c r="E110" t="s">
        <v>14</v>
      </c>
      <c r="F110" t="s">
        <v>11</v>
      </c>
      <c r="G110">
        <v>160000000</v>
      </c>
      <c r="H110">
        <v>7.3</v>
      </c>
    </row>
    <row r="111" spans="1:8" ht="15.75" customHeight="1" x14ac:dyDescent="0.2">
      <c r="A111" t="s">
        <v>247</v>
      </c>
      <c r="B111" t="s">
        <v>248</v>
      </c>
      <c r="C111">
        <v>126</v>
      </c>
      <c r="D111">
        <v>89732035</v>
      </c>
      <c r="E111" t="s">
        <v>26</v>
      </c>
      <c r="F111" t="s">
        <v>11</v>
      </c>
      <c r="G111">
        <v>155000000</v>
      </c>
      <c r="H111">
        <v>6.6</v>
      </c>
    </row>
    <row r="112" spans="1:8" ht="15.75" customHeight="1" x14ac:dyDescent="0.2">
      <c r="A112" t="s">
        <v>249</v>
      </c>
      <c r="B112" t="s">
        <v>250</v>
      </c>
      <c r="C112">
        <v>113</v>
      </c>
      <c r="D112">
        <v>104383624</v>
      </c>
      <c r="E112" t="s">
        <v>69</v>
      </c>
      <c r="F112" t="s">
        <v>11</v>
      </c>
      <c r="G112">
        <v>155000000</v>
      </c>
      <c r="H112">
        <v>6.3</v>
      </c>
    </row>
    <row r="113" spans="1:8" ht="15.75" customHeight="1" x14ac:dyDescent="0.2">
      <c r="A113" t="s">
        <v>251</v>
      </c>
      <c r="B113" t="s">
        <v>95</v>
      </c>
      <c r="C113">
        <v>184</v>
      </c>
      <c r="D113">
        <v>198539855</v>
      </c>
      <c r="E113" t="s">
        <v>252</v>
      </c>
      <c r="F113" t="s">
        <v>11</v>
      </c>
      <c r="G113">
        <v>140000000</v>
      </c>
      <c r="H113">
        <v>6.1</v>
      </c>
    </row>
    <row r="114" spans="1:8" ht="15.75" customHeight="1" x14ac:dyDescent="0.2">
      <c r="A114" t="s">
        <v>253</v>
      </c>
      <c r="B114" t="s">
        <v>95</v>
      </c>
      <c r="C114">
        <v>144</v>
      </c>
      <c r="D114">
        <v>318759914</v>
      </c>
      <c r="E114" t="s">
        <v>26</v>
      </c>
      <c r="F114" t="s">
        <v>11</v>
      </c>
      <c r="G114">
        <v>150000000</v>
      </c>
      <c r="H114">
        <v>7.1</v>
      </c>
    </row>
    <row r="115" spans="1:8" ht="15.75" customHeight="1" x14ac:dyDescent="0.2">
      <c r="A115" t="s">
        <v>254</v>
      </c>
      <c r="B115" t="s">
        <v>255</v>
      </c>
      <c r="C115">
        <v>206</v>
      </c>
      <c r="D115">
        <v>34293771</v>
      </c>
      <c r="E115" t="s">
        <v>256</v>
      </c>
      <c r="F115" t="s">
        <v>11</v>
      </c>
      <c r="G115">
        <v>155000000</v>
      </c>
      <c r="H115">
        <v>5.5</v>
      </c>
    </row>
    <row r="116" spans="1:8" ht="15.75" customHeight="1" x14ac:dyDescent="0.2">
      <c r="A116" t="s">
        <v>257</v>
      </c>
      <c r="B116" t="s">
        <v>36</v>
      </c>
      <c r="C116">
        <v>138</v>
      </c>
      <c r="D116">
        <v>292000866</v>
      </c>
      <c r="E116" t="s">
        <v>37</v>
      </c>
      <c r="F116" t="s">
        <v>11</v>
      </c>
      <c r="G116">
        <v>150000000</v>
      </c>
      <c r="H116">
        <v>7.5</v>
      </c>
    </row>
    <row r="117" spans="1:8" ht="15.75" customHeight="1" x14ac:dyDescent="0.2">
      <c r="A117" t="s">
        <v>258</v>
      </c>
      <c r="B117" t="s">
        <v>122</v>
      </c>
      <c r="C117">
        <v>157</v>
      </c>
      <c r="D117">
        <v>289994397</v>
      </c>
      <c r="E117" t="s">
        <v>37</v>
      </c>
      <c r="F117" t="s">
        <v>11</v>
      </c>
      <c r="G117">
        <v>150000000</v>
      </c>
      <c r="H117">
        <v>7.6</v>
      </c>
    </row>
    <row r="118" spans="1:8" ht="15.75" customHeight="1" x14ac:dyDescent="0.2">
      <c r="A118" t="s">
        <v>259</v>
      </c>
      <c r="B118" t="s">
        <v>77</v>
      </c>
      <c r="C118">
        <v>102</v>
      </c>
      <c r="D118">
        <v>227946274</v>
      </c>
      <c r="E118" t="s">
        <v>260</v>
      </c>
      <c r="F118" t="s">
        <v>11</v>
      </c>
      <c r="G118">
        <v>150000000</v>
      </c>
      <c r="H118">
        <v>6.4</v>
      </c>
    </row>
    <row r="119" spans="1:8" ht="15.75" customHeight="1" x14ac:dyDescent="0.2">
      <c r="A119" t="s">
        <v>261</v>
      </c>
      <c r="B119" t="s">
        <v>234</v>
      </c>
      <c r="C119">
        <v>104</v>
      </c>
      <c r="D119">
        <v>256386216</v>
      </c>
      <c r="E119" t="s">
        <v>262</v>
      </c>
      <c r="F119" t="s">
        <v>11</v>
      </c>
      <c r="G119">
        <v>150000000</v>
      </c>
      <c r="H119">
        <v>7.2</v>
      </c>
    </row>
    <row r="120" spans="1:8" ht="15.75" customHeight="1" x14ac:dyDescent="0.2">
      <c r="A120" t="s">
        <v>263</v>
      </c>
      <c r="B120" t="s">
        <v>87</v>
      </c>
      <c r="C120">
        <v>115</v>
      </c>
      <c r="D120">
        <v>206456431</v>
      </c>
      <c r="E120" t="s">
        <v>264</v>
      </c>
      <c r="F120" t="s">
        <v>11</v>
      </c>
      <c r="G120">
        <v>150000000</v>
      </c>
      <c r="H120">
        <v>6.7</v>
      </c>
    </row>
    <row r="121" spans="1:8" ht="15.75" customHeight="1" x14ac:dyDescent="0.2">
      <c r="A121" t="s">
        <v>265</v>
      </c>
      <c r="B121" t="s">
        <v>201</v>
      </c>
      <c r="C121">
        <v>111</v>
      </c>
      <c r="D121">
        <v>206435493</v>
      </c>
      <c r="E121" t="s">
        <v>266</v>
      </c>
      <c r="F121" t="s">
        <v>11</v>
      </c>
      <c r="G121">
        <v>150000000</v>
      </c>
      <c r="H121">
        <v>8</v>
      </c>
    </row>
    <row r="122" spans="1:8" ht="15.75" customHeight="1" x14ac:dyDescent="0.2">
      <c r="A122" t="s">
        <v>267</v>
      </c>
      <c r="B122" t="s">
        <v>19</v>
      </c>
      <c r="C122">
        <v>128</v>
      </c>
      <c r="D122">
        <v>205343774</v>
      </c>
      <c r="E122" t="s">
        <v>44</v>
      </c>
      <c r="F122" t="s">
        <v>11</v>
      </c>
      <c r="G122">
        <v>150000000</v>
      </c>
      <c r="H122">
        <v>8.3000000000000007</v>
      </c>
    </row>
    <row r="123" spans="1:8" ht="15.75" customHeight="1" x14ac:dyDescent="0.2">
      <c r="A123" t="s">
        <v>268</v>
      </c>
      <c r="B123" t="s">
        <v>269</v>
      </c>
      <c r="C123">
        <v>89</v>
      </c>
      <c r="D123">
        <v>179982968</v>
      </c>
      <c r="E123" t="s">
        <v>270</v>
      </c>
      <c r="F123" t="s">
        <v>11</v>
      </c>
      <c r="G123">
        <v>150000000</v>
      </c>
      <c r="H123">
        <v>6.7</v>
      </c>
    </row>
    <row r="124" spans="1:8" ht="15.75" customHeight="1" x14ac:dyDescent="0.2">
      <c r="A124" t="s">
        <v>271</v>
      </c>
      <c r="B124" t="s">
        <v>272</v>
      </c>
      <c r="C124">
        <v>105</v>
      </c>
      <c r="D124">
        <v>177243721</v>
      </c>
      <c r="E124" t="s">
        <v>264</v>
      </c>
      <c r="F124" t="s">
        <v>11</v>
      </c>
      <c r="G124">
        <v>150000000</v>
      </c>
      <c r="H124">
        <v>5.9</v>
      </c>
    </row>
    <row r="125" spans="1:8" ht="15.75" customHeight="1" x14ac:dyDescent="0.2">
      <c r="A125" t="s">
        <v>273</v>
      </c>
      <c r="B125" t="s">
        <v>274</v>
      </c>
      <c r="C125">
        <v>119</v>
      </c>
      <c r="D125">
        <v>179883016</v>
      </c>
      <c r="E125" t="s">
        <v>90</v>
      </c>
      <c r="F125" t="s">
        <v>11</v>
      </c>
      <c r="G125">
        <v>150000000</v>
      </c>
      <c r="H125">
        <v>6.7</v>
      </c>
    </row>
    <row r="126" spans="1:8" ht="15.75" customHeight="1" x14ac:dyDescent="0.2">
      <c r="A126" t="s">
        <v>275</v>
      </c>
      <c r="B126" t="s">
        <v>144</v>
      </c>
      <c r="C126">
        <v>129</v>
      </c>
      <c r="D126">
        <v>139259759</v>
      </c>
      <c r="E126" t="s">
        <v>216</v>
      </c>
      <c r="F126" t="s">
        <v>11</v>
      </c>
      <c r="G126">
        <v>150000000</v>
      </c>
      <c r="H126">
        <v>6.7</v>
      </c>
    </row>
    <row r="127" spans="1:8" ht="15.75" customHeight="1" x14ac:dyDescent="0.2">
      <c r="A127" t="s">
        <v>276</v>
      </c>
      <c r="B127" t="s">
        <v>277</v>
      </c>
      <c r="C127">
        <v>102</v>
      </c>
      <c r="D127">
        <v>400736600</v>
      </c>
      <c r="E127" t="s">
        <v>278</v>
      </c>
      <c r="F127" t="s">
        <v>11</v>
      </c>
      <c r="G127">
        <v>150000000</v>
      </c>
      <c r="H127">
        <v>7.6</v>
      </c>
    </row>
    <row r="128" spans="1:8" ht="15.75" customHeight="1" x14ac:dyDescent="0.2">
      <c r="A128" t="s">
        <v>279</v>
      </c>
      <c r="B128" t="s">
        <v>144</v>
      </c>
      <c r="C128">
        <v>138</v>
      </c>
      <c r="D128">
        <v>281492479</v>
      </c>
      <c r="E128" t="s">
        <v>216</v>
      </c>
      <c r="F128" t="s">
        <v>11</v>
      </c>
      <c r="G128">
        <v>150000000</v>
      </c>
      <c r="H128">
        <v>7.2</v>
      </c>
    </row>
    <row r="129" spans="1:8" ht="15.75" customHeight="1" x14ac:dyDescent="0.2">
      <c r="A129" t="s">
        <v>280</v>
      </c>
      <c r="B129" t="s">
        <v>248</v>
      </c>
      <c r="C129">
        <v>112</v>
      </c>
      <c r="D129">
        <v>206360018</v>
      </c>
      <c r="E129" t="s">
        <v>14</v>
      </c>
      <c r="F129" t="s">
        <v>11</v>
      </c>
      <c r="G129">
        <v>170000000</v>
      </c>
      <c r="H129">
        <v>7.1</v>
      </c>
    </row>
    <row r="130" spans="1:8" ht="15.75" customHeight="1" x14ac:dyDescent="0.2">
      <c r="A130" t="s">
        <v>281</v>
      </c>
      <c r="B130" t="s">
        <v>282</v>
      </c>
      <c r="C130">
        <v>120</v>
      </c>
      <c r="D130">
        <v>153629485</v>
      </c>
      <c r="E130" t="s">
        <v>78</v>
      </c>
      <c r="F130" t="s">
        <v>11</v>
      </c>
      <c r="G130">
        <v>150000000</v>
      </c>
      <c r="H130">
        <v>8.1</v>
      </c>
    </row>
    <row r="131" spans="1:8" ht="15.75" customHeight="1" x14ac:dyDescent="0.2">
      <c r="A131" t="s">
        <v>283</v>
      </c>
      <c r="B131" t="s">
        <v>284</v>
      </c>
      <c r="C131">
        <v>146</v>
      </c>
      <c r="D131">
        <v>133375846</v>
      </c>
      <c r="E131" t="s">
        <v>285</v>
      </c>
      <c r="F131" t="s">
        <v>11</v>
      </c>
      <c r="G131">
        <v>150000000</v>
      </c>
      <c r="H131">
        <v>6.7</v>
      </c>
    </row>
    <row r="132" spans="1:8" ht="15.75" customHeight="1" x14ac:dyDescent="0.2">
      <c r="A132" t="s">
        <v>286</v>
      </c>
      <c r="B132" t="s">
        <v>287</v>
      </c>
      <c r="C132">
        <v>115</v>
      </c>
      <c r="D132">
        <v>181015141</v>
      </c>
      <c r="E132" t="s">
        <v>14</v>
      </c>
      <c r="F132" t="s">
        <v>11</v>
      </c>
      <c r="G132">
        <v>150000000</v>
      </c>
      <c r="H132">
        <v>7</v>
      </c>
    </row>
    <row r="133" spans="1:8" ht="15.75" customHeight="1" x14ac:dyDescent="0.2">
      <c r="A133" t="s">
        <v>288</v>
      </c>
      <c r="B133" t="s">
        <v>289</v>
      </c>
      <c r="C133">
        <v>96</v>
      </c>
      <c r="D133">
        <v>114053579</v>
      </c>
      <c r="E133" t="s">
        <v>290</v>
      </c>
      <c r="F133" t="s">
        <v>11</v>
      </c>
      <c r="G133">
        <v>150000000</v>
      </c>
      <c r="H133">
        <v>6.9</v>
      </c>
    </row>
    <row r="134" spans="1:8" ht="15.75" customHeight="1" x14ac:dyDescent="0.2">
      <c r="A134" t="s">
        <v>291</v>
      </c>
      <c r="B134" t="s">
        <v>292</v>
      </c>
      <c r="C134">
        <v>88</v>
      </c>
      <c r="D134">
        <v>119420252</v>
      </c>
      <c r="E134" t="s">
        <v>293</v>
      </c>
      <c r="F134" t="s">
        <v>11</v>
      </c>
      <c r="G134">
        <v>150000000</v>
      </c>
      <c r="H134">
        <v>5.0999999999999996</v>
      </c>
    </row>
    <row r="135" spans="1:8" ht="15.75" customHeight="1" x14ac:dyDescent="0.2">
      <c r="A135" t="s">
        <v>294</v>
      </c>
      <c r="B135" t="s">
        <v>295</v>
      </c>
      <c r="C135">
        <v>99</v>
      </c>
      <c r="D135">
        <v>83640426</v>
      </c>
      <c r="E135" t="s">
        <v>14</v>
      </c>
      <c r="F135" t="s">
        <v>11</v>
      </c>
      <c r="G135">
        <v>150000000</v>
      </c>
      <c r="H135">
        <v>5.8</v>
      </c>
    </row>
    <row r="136" spans="1:8" ht="15.75" customHeight="1" x14ac:dyDescent="0.2">
      <c r="A136" t="s">
        <v>296</v>
      </c>
      <c r="B136" t="s">
        <v>87</v>
      </c>
      <c r="C136">
        <v>113</v>
      </c>
      <c r="D136">
        <v>79711678</v>
      </c>
      <c r="E136" t="s">
        <v>297</v>
      </c>
      <c r="F136" t="s">
        <v>11</v>
      </c>
      <c r="G136">
        <v>100000000</v>
      </c>
      <c r="H136">
        <v>6.2</v>
      </c>
    </row>
    <row r="137" spans="1:8" ht="15.75" customHeight="1" x14ac:dyDescent="0.2">
      <c r="A137" t="s">
        <v>298</v>
      </c>
      <c r="B137" t="s">
        <v>299</v>
      </c>
      <c r="C137">
        <v>131</v>
      </c>
      <c r="D137">
        <v>195000874</v>
      </c>
      <c r="E137" t="s">
        <v>17</v>
      </c>
      <c r="F137" t="s">
        <v>11</v>
      </c>
      <c r="G137">
        <v>150000000</v>
      </c>
      <c r="H137">
        <v>7.4</v>
      </c>
    </row>
    <row r="138" spans="1:8" ht="15.75" customHeight="1" x14ac:dyDescent="0.2">
      <c r="A138" t="s">
        <v>300</v>
      </c>
      <c r="B138" t="s">
        <v>301</v>
      </c>
      <c r="C138">
        <v>119</v>
      </c>
      <c r="D138">
        <v>61937495</v>
      </c>
      <c r="E138" t="s">
        <v>302</v>
      </c>
      <c r="F138" t="s">
        <v>11</v>
      </c>
      <c r="G138">
        <v>150000000</v>
      </c>
      <c r="H138">
        <v>5.8</v>
      </c>
    </row>
    <row r="139" spans="1:8" ht="15.75" customHeight="1" x14ac:dyDescent="0.2">
      <c r="A139" t="s">
        <v>303</v>
      </c>
      <c r="B139" t="s">
        <v>304</v>
      </c>
      <c r="C139">
        <v>91</v>
      </c>
      <c r="D139">
        <v>126597121</v>
      </c>
      <c r="E139" t="s">
        <v>152</v>
      </c>
      <c r="F139" t="s">
        <v>11</v>
      </c>
      <c r="G139">
        <v>150000000</v>
      </c>
      <c r="H139">
        <v>6.2</v>
      </c>
    </row>
    <row r="140" spans="1:8" ht="15.75" customHeight="1" x14ac:dyDescent="0.2">
      <c r="A140" t="s">
        <v>305</v>
      </c>
      <c r="B140" t="s">
        <v>306</v>
      </c>
      <c r="C140">
        <v>90</v>
      </c>
      <c r="D140">
        <v>165230261</v>
      </c>
      <c r="E140" t="s">
        <v>270</v>
      </c>
      <c r="F140" t="s">
        <v>11</v>
      </c>
      <c r="G140">
        <v>150000000</v>
      </c>
      <c r="H140">
        <v>7.3</v>
      </c>
    </row>
    <row r="141" spans="1:8" ht="15.75" customHeight="1" x14ac:dyDescent="0.2">
      <c r="A141" t="s">
        <v>307</v>
      </c>
      <c r="B141" t="s">
        <v>308</v>
      </c>
      <c r="C141">
        <v>103</v>
      </c>
      <c r="D141">
        <v>131564731</v>
      </c>
      <c r="E141" t="s">
        <v>51</v>
      </c>
      <c r="F141" t="s">
        <v>11</v>
      </c>
      <c r="G141">
        <v>150000000</v>
      </c>
      <c r="H141">
        <v>4.2</v>
      </c>
    </row>
    <row r="142" spans="1:8" ht="15.75" customHeight="1" x14ac:dyDescent="0.2">
      <c r="A142" t="s">
        <v>309</v>
      </c>
      <c r="B142" t="s">
        <v>117</v>
      </c>
      <c r="C142">
        <v>124</v>
      </c>
      <c r="D142">
        <v>133382309</v>
      </c>
      <c r="E142" t="s">
        <v>17</v>
      </c>
      <c r="F142" t="s">
        <v>11</v>
      </c>
      <c r="G142">
        <v>150000000</v>
      </c>
      <c r="H142">
        <v>6.9</v>
      </c>
    </row>
    <row r="143" spans="1:8" ht="15.75" customHeight="1" x14ac:dyDescent="0.2">
      <c r="A143" t="s">
        <v>310</v>
      </c>
      <c r="B143" t="s">
        <v>139</v>
      </c>
      <c r="C143">
        <v>131</v>
      </c>
      <c r="D143">
        <v>73103784</v>
      </c>
      <c r="E143" t="s">
        <v>311</v>
      </c>
      <c r="F143" t="s">
        <v>11</v>
      </c>
      <c r="G143">
        <v>150000000</v>
      </c>
      <c r="H143">
        <v>6.4</v>
      </c>
    </row>
    <row r="144" spans="1:8" ht="15.75" customHeight="1" x14ac:dyDescent="0.2">
      <c r="A144" t="s">
        <v>312</v>
      </c>
      <c r="B144" t="s">
        <v>313</v>
      </c>
      <c r="C144">
        <v>88</v>
      </c>
      <c r="D144">
        <v>21379315</v>
      </c>
      <c r="E144" t="s">
        <v>155</v>
      </c>
      <c r="F144" t="s">
        <v>11</v>
      </c>
      <c r="G144">
        <v>150000000</v>
      </c>
      <c r="H144">
        <v>5.4</v>
      </c>
    </row>
    <row r="145" spans="1:8" ht="15.75" customHeight="1" x14ac:dyDescent="0.2">
      <c r="A145" t="s">
        <v>314</v>
      </c>
      <c r="B145" t="s">
        <v>315</v>
      </c>
      <c r="C145">
        <v>85</v>
      </c>
      <c r="D145">
        <v>64459316</v>
      </c>
      <c r="E145" t="s">
        <v>152</v>
      </c>
      <c r="F145" t="s">
        <v>11</v>
      </c>
      <c r="G145">
        <v>149000000</v>
      </c>
      <c r="H145">
        <v>6.7</v>
      </c>
    </row>
    <row r="146" spans="1:8" ht="15.75" customHeight="1" x14ac:dyDescent="0.2">
      <c r="A146" t="s">
        <v>316</v>
      </c>
      <c r="B146" t="s">
        <v>317</v>
      </c>
      <c r="C146">
        <v>111</v>
      </c>
      <c r="D146">
        <v>34964818</v>
      </c>
      <c r="E146" t="s">
        <v>69</v>
      </c>
      <c r="F146" t="s">
        <v>11</v>
      </c>
      <c r="G146">
        <v>150000000</v>
      </c>
      <c r="H146">
        <v>5.8</v>
      </c>
    </row>
    <row r="147" spans="1:8" ht="15.75" customHeight="1" x14ac:dyDescent="0.2">
      <c r="A147" t="s">
        <v>318</v>
      </c>
      <c r="B147" t="s">
        <v>319</v>
      </c>
      <c r="C147">
        <v>92</v>
      </c>
      <c r="D147">
        <v>111505642</v>
      </c>
      <c r="E147" t="s">
        <v>208</v>
      </c>
      <c r="F147" t="s">
        <v>11</v>
      </c>
      <c r="G147">
        <v>145000000</v>
      </c>
      <c r="H147">
        <v>6.9</v>
      </c>
    </row>
    <row r="148" spans="1:8" ht="15.75" customHeight="1" x14ac:dyDescent="0.2">
      <c r="A148" t="s">
        <v>320</v>
      </c>
      <c r="B148" t="s">
        <v>239</v>
      </c>
      <c r="C148">
        <v>196</v>
      </c>
      <c r="D148">
        <v>133228348</v>
      </c>
      <c r="E148" t="s">
        <v>321</v>
      </c>
      <c r="F148" t="s">
        <v>11</v>
      </c>
      <c r="G148">
        <v>175000000</v>
      </c>
      <c r="H148">
        <v>7.2</v>
      </c>
    </row>
    <row r="149" spans="1:8" ht="15.75" customHeight="1" x14ac:dyDescent="0.2">
      <c r="A149" t="s">
        <v>322</v>
      </c>
      <c r="B149" t="s">
        <v>269</v>
      </c>
      <c r="C149">
        <v>93</v>
      </c>
      <c r="D149">
        <v>216366733</v>
      </c>
      <c r="E149" t="s">
        <v>152</v>
      </c>
      <c r="F149" t="s">
        <v>11</v>
      </c>
      <c r="G149">
        <v>145000000</v>
      </c>
      <c r="H149">
        <v>6.9</v>
      </c>
    </row>
    <row r="150" spans="1:8" ht="15.75" customHeight="1" x14ac:dyDescent="0.2">
      <c r="A150" t="s">
        <v>323</v>
      </c>
      <c r="B150" t="s">
        <v>324</v>
      </c>
      <c r="C150">
        <v>133</v>
      </c>
      <c r="D150">
        <v>160201106</v>
      </c>
      <c r="E150" t="s">
        <v>17</v>
      </c>
      <c r="F150" t="s">
        <v>11</v>
      </c>
      <c r="G150">
        <v>142000000</v>
      </c>
      <c r="H150">
        <v>6.1</v>
      </c>
    </row>
    <row r="151" spans="1:8" ht="15.75" customHeight="1" x14ac:dyDescent="0.2">
      <c r="A151" t="s">
        <v>325</v>
      </c>
      <c r="B151" t="s">
        <v>326</v>
      </c>
      <c r="C151">
        <v>116</v>
      </c>
      <c r="D151">
        <v>118099659</v>
      </c>
      <c r="E151" t="s">
        <v>327</v>
      </c>
      <c r="F151" t="s">
        <v>11</v>
      </c>
      <c r="G151">
        <v>144000000</v>
      </c>
      <c r="H151">
        <v>5.5</v>
      </c>
    </row>
    <row r="152" spans="1:8" ht="15.75" customHeight="1" x14ac:dyDescent="0.2">
      <c r="A152" t="s">
        <v>328</v>
      </c>
      <c r="B152" t="s">
        <v>95</v>
      </c>
      <c r="C152">
        <v>153</v>
      </c>
      <c r="D152">
        <v>201573391</v>
      </c>
      <c r="E152" t="s">
        <v>78</v>
      </c>
      <c r="F152" t="s">
        <v>11</v>
      </c>
      <c r="G152">
        <v>140000000</v>
      </c>
      <c r="H152">
        <v>6.6</v>
      </c>
    </row>
    <row r="153" spans="1:8" ht="15.75" customHeight="1" x14ac:dyDescent="0.2">
      <c r="A153" t="s">
        <v>329</v>
      </c>
      <c r="B153" t="s">
        <v>56</v>
      </c>
      <c r="C153">
        <v>88</v>
      </c>
      <c r="D153">
        <v>190418803</v>
      </c>
      <c r="E153" t="s">
        <v>330</v>
      </c>
      <c r="F153" t="s">
        <v>11</v>
      </c>
      <c r="G153">
        <v>140000000</v>
      </c>
      <c r="H153">
        <v>6.1</v>
      </c>
    </row>
    <row r="154" spans="1:8" ht="15.75" customHeight="1" x14ac:dyDescent="0.2">
      <c r="A154" t="s">
        <v>331</v>
      </c>
      <c r="B154" t="s">
        <v>141</v>
      </c>
      <c r="C154">
        <v>115</v>
      </c>
      <c r="D154">
        <v>82161969</v>
      </c>
      <c r="E154" t="s">
        <v>332</v>
      </c>
      <c r="F154" t="s">
        <v>11</v>
      </c>
      <c r="G154">
        <v>150000000</v>
      </c>
      <c r="H154">
        <v>6.3</v>
      </c>
    </row>
    <row r="155" spans="1:8" ht="15.75" customHeight="1" x14ac:dyDescent="0.2">
      <c r="A155" t="s">
        <v>333</v>
      </c>
      <c r="B155" t="s">
        <v>334</v>
      </c>
      <c r="C155">
        <v>95</v>
      </c>
      <c r="D155">
        <v>143523463</v>
      </c>
      <c r="E155" t="s">
        <v>270</v>
      </c>
      <c r="F155" t="s">
        <v>11</v>
      </c>
      <c r="G155">
        <v>145000000</v>
      </c>
      <c r="H155">
        <v>7.2</v>
      </c>
    </row>
    <row r="156" spans="1:8" ht="15.75" customHeight="1" x14ac:dyDescent="0.2">
      <c r="A156" t="s">
        <v>335</v>
      </c>
      <c r="B156" t="s">
        <v>201</v>
      </c>
      <c r="C156">
        <v>133</v>
      </c>
      <c r="D156">
        <v>209364921</v>
      </c>
      <c r="E156" t="s">
        <v>17</v>
      </c>
      <c r="F156" t="s">
        <v>11</v>
      </c>
      <c r="G156">
        <v>145000000</v>
      </c>
      <c r="H156">
        <v>7.4</v>
      </c>
    </row>
    <row r="157" spans="1:8" ht="15.75" customHeight="1" x14ac:dyDescent="0.2">
      <c r="A157" t="s">
        <v>336</v>
      </c>
      <c r="B157" t="s">
        <v>337</v>
      </c>
      <c r="C157">
        <v>97</v>
      </c>
      <c r="D157">
        <v>103400692</v>
      </c>
      <c r="E157" t="s">
        <v>210</v>
      </c>
      <c r="F157" t="s">
        <v>11</v>
      </c>
      <c r="G157">
        <v>145000000</v>
      </c>
      <c r="H157">
        <v>7.3</v>
      </c>
    </row>
    <row r="158" spans="1:8" ht="15.75" customHeight="1" x14ac:dyDescent="0.2">
      <c r="A158" t="s">
        <v>338</v>
      </c>
      <c r="B158" t="s">
        <v>339</v>
      </c>
      <c r="C158">
        <v>90</v>
      </c>
      <c r="D158">
        <v>110332737</v>
      </c>
      <c r="E158" t="s">
        <v>340</v>
      </c>
      <c r="F158" t="s">
        <v>11</v>
      </c>
      <c r="G158">
        <v>100000000</v>
      </c>
      <c r="H158">
        <v>6.1</v>
      </c>
    </row>
    <row r="159" spans="1:8" ht="15.75" customHeight="1" x14ac:dyDescent="0.2">
      <c r="A159" t="s">
        <v>341</v>
      </c>
      <c r="B159" t="s">
        <v>342</v>
      </c>
      <c r="C159">
        <v>154</v>
      </c>
      <c r="D159">
        <v>111110575</v>
      </c>
      <c r="E159" t="s">
        <v>343</v>
      </c>
      <c r="F159" t="s">
        <v>11</v>
      </c>
      <c r="G159">
        <v>140000000</v>
      </c>
      <c r="H159">
        <v>7.7</v>
      </c>
    </row>
    <row r="160" spans="1:8" ht="15.75" customHeight="1" x14ac:dyDescent="0.2">
      <c r="A160" t="s">
        <v>344</v>
      </c>
      <c r="B160" t="s">
        <v>64</v>
      </c>
      <c r="C160">
        <v>150</v>
      </c>
      <c r="D160">
        <v>65007045</v>
      </c>
      <c r="E160" t="s">
        <v>345</v>
      </c>
      <c r="F160" t="s">
        <v>11</v>
      </c>
      <c r="G160">
        <v>140000000</v>
      </c>
      <c r="H160">
        <v>6.1</v>
      </c>
    </row>
    <row r="161" spans="1:8" ht="15.75" customHeight="1" x14ac:dyDescent="0.2">
      <c r="A161" t="s">
        <v>346</v>
      </c>
      <c r="B161" t="s">
        <v>117</v>
      </c>
      <c r="C161">
        <v>127</v>
      </c>
      <c r="D161">
        <v>257704099</v>
      </c>
      <c r="E161" t="s">
        <v>26</v>
      </c>
      <c r="F161" t="s">
        <v>11</v>
      </c>
      <c r="G161">
        <v>150000000</v>
      </c>
      <c r="H161">
        <v>8</v>
      </c>
    </row>
    <row r="162" spans="1:8" ht="15.75" customHeight="1" x14ac:dyDescent="0.2">
      <c r="A162" t="s">
        <v>347</v>
      </c>
      <c r="B162" t="s">
        <v>28</v>
      </c>
      <c r="C162">
        <v>121</v>
      </c>
      <c r="D162">
        <v>403706375</v>
      </c>
      <c r="E162" t="s">
        <v>83</v>
      </c>
      <c r="F162" t="s">
        <v>11</v>
      </c>
      <c r="G162">
        <v>139000000</v>
      </c>
      <c r="H162">
        <v>7.3</v>
      </c>
    </row>
    <row r="163" spans="1:8" ht="15.75" customHeight="1" x14ac:dyDescent="0.2">
      <c r="A163" t="s">
        <v>348</v>
      </c>
      <c r="B163" t="s">
        <v>213</v>
      </c>
      <c r="C163">
        <v>102</v>
      </c>
      <c r="D163">
        <v>176997107</v>
      </c>
      <c r="E163" t="s">
        <v>349</v>
      </c>
      <c r="F163" t="s">
        <v>11</v>
      </c>
      <c r="G163">
        <v>145000000</v>
      </c>
      <c r="H163">
        <v>7.9</v>
      </c>
    </row>
    <row r="164" spans="1:8" ht="15.75" customHeight="1" x14ac:dyDescent="0.2">
      <c r="A164" t="s">
        <v>350</v>
      </c>
      <c r="B164" t="s">
        <v>351</v>
      </c>
      <c r="C164">
        <v>126</v>
      </c>
      <c r="D164">
        <v>31141074</v>
      </c>
      <c r="E164" t="s">
        <v>14</v>
      </c>
      <c r="F164" t="s">
        <v>11</v>
      </c>
      <c r="G164">
        <v>140000000</v>
      </c>
      <c r="H164">
        <v>5.5</v>
      </c>
    </row>
    <row r="165" spans="1:8" ht="15.75" customHeight="1" x14ac:dyDescent="0.2">
      <c r="A165" t="s">
        <v>352</v>
      </c>
      <c r="B165" t="s">
        <v>164</v>
      </c>
      <c r="C165">
        <v>121</v>
      </c>
      <c r="D165">
        <v>31704416</v>
      </c>
      <c r="E165" t="s">
        <v>78</v>
      </c>
      <c r="F165" t="s">
        <v>11</v>
      </c>
      <c r="G165">
        <v>135000000</v>
      </c>
      <c r="H165">
        <v>5</v>
      </c>
    </row>
    <row r="166" spans="1:8" ht="15.75" customHeight="1" x14ac:dyDescent="0.2">
      <c r="A166" t="s">
        <v>353</v>
      </c>
      <c r="B166" t="s">
        <v>39</v>
      </c>
      <c r="C166">
        <v>215</v>
      </c>
      <c r="D166">
        <v>107503316</v>
      </c>
      <c r="E166" t="s">
        <v>354</v>
      </c>
      <c r="F166" t="s">
        <v>11</v>
      </c>
      <c r="G166">
        <v>130000000</v>
      </c>
      <c r="H166">
        <v>7.7</v>
      </c>
    </row>
    <row r="167" spans="1:8" ht="15.75" customHeight="1" x14ac:dyDescent="0.2">
      <c r="A167" t="s">
        <v>355</v>
      </c>
      <c r="B167" t="s">
        <v>356</v>
      </c>
      <c r="C167">
        <v>127</v>
      </c>
      <c r="D167">
        <v>129734803</v>
      </c>
      <c r="E167" t="s">
        <v>112</v>
      </c>
      <c r="F167" t="s">
        <v>11</v>
      </c>
      <c r="G167">
        <v>140000000</v>
      </c>
      <c r="H167">
        <v>6.6</v>
      </c>
    </row>
    <row r="168" spans="1:8" ht="15.75" customHeight="1" x14ac:dyDescent="0.2">
      <c r="A168" t="s">
        <v>357</v>
      </c>
      <c r="B168" t="s">
        <v>358</v>
      </c>
      <c r="C168">
        <v>138</v>
      </c>
      <c r="D168">
        <v>132122995</v>
      </c>
      <c r="E168" t="s">
        <v>216</v>
      </c>
      <c r="F168" t="s">
        <v>11</v>
      </c>
      <c r="G168">
        <v>137000000</v>
      </c>
      <c r="H168">
        <v>5.7</v>
      </c>
    </row>
    <row r="169" spans="1:8" ht="15.75" customHeight="1" x14ac:dyDescent="0.2">
      <c r="A169" t="s">
        <v>359</v>
      </c>
      <c r="B169" t="s">
        <v>360</v>
      </c>
      <c r="C169">
        <v>122</v>
      </c>
      <c r="D169">
        <v>122512052</v>
      </c>
      <c r="E169" t="s">
        <v>78</v>
      </c>
      <c r="F169" t="s">
        <v>11</v>
      </c>
      <c r="G169">
        <v>130000000</v>
      </c>
      <c r="H169">
        <v>5.8</v>
      </c>
    </row>
    <row r="170" spans="1:8" ht="15.75" customHeight="1" x14ac:dyDescent="0.2">
      <c r="A170" t="s">
        <v>361</v>
      </c>
      <c r="B170" t="s">
        <v>362</v>
      </c>
      <c r="C170">
        <v>124</v>
      </c>
      <c r="D170">
        <v>68642452</v>
      </c>
      <c r="E170" t="s">
        <v>363</v>
      </c>
      <c r="F170" t="s">
        <v>11</v>
      </c>
      <c r="G170">
        <v>130000000</v>
      </c>
      <c r="H170">
        <v>6</v>
      </c>
    </row>
    <row r="171" spans="1:8" ht="15.75" customHeight="1" x14ac:dyDescent="0.2">
      <c r="A171" t="s">
        <v>364</v>
      </c>
      <c r="B171" t="s">
        <v>365</v>
      </c>
      <c r="C171">
        <v>106</v>
      </c>
      <c r="D171">
        <v>32131830</v>
      </c>
      <c r="E171" t="s">
        <v>366</v>
      </c>
      <c r="F171" t="s">
        <v>11</v>
      </c>
      <c r="G171">
        <v>137000000</v>
      </c>
      <c r="H171">
        <v>6.4</v>
      </c>
    </row>
    <row r="172" spans="1:8" ht="15.75" customHeight="1" x14ac:dyDescent="0.2">
      <c r="A172" t="s">
        <v>367</v>
      </c>
      <c r="B172" t="s">
        <v>301</v>
      </c>
      <c r="C172">
        <v>124</v>
      </c>
      <c r="D172">
        <v>176636816</v>
      </c>
      <c r="E172" t="s">
        <v>26</v>
      </c>
      <c r="F172" t="s">
        <v>11</v>
      </c>
      <c r="G172">
        <v>140000000</v>
      </c>
      <c r="H172">
        <v>6.9</v>
      </c>
    </row>
    <row r="173" spans="1:8" ht="15.75" customHeight="1" x14ac:dyDescent="0.2">
      <c r="A173" t="s">
        <v>368</v>
      </c>
      <c r="B173" t="s">
        <v>250</v>
      </c>
      <c r="C173">
        <v>128</v>
      </c>
      <c r="D173">
        <v>126930660</v>
      </c>
      <c r="E173" t="s">
        <v>17</v>
      </c>
      <c r="F173" t="s">
        <v>11</v>
      </c>
      <c r="G173">
        <v>135000000</v>
      </c>
      <c r="H173">
        <v>6.4</v>
      </c>
    </row>
    <row r="174" spans="1:8" ht="15.75" customHeight="1" x14ac:dyDescent="0.2">
      <c r="A174" t="s">
        <v>369</v>
      </c>
      <c r="B174" t="s">
        <v>370</v>
      </c>
      <c r="C174">
        <v>138</v>
      </c>
      <c r="D174">
        <v>93926386</v>
      </c>
      <c r="E174" t="s">
        <v>371</v>
      </c>
      <c r="F174" t="s">
        <v>11</v>
      </c>
      <c r="G174">
        <v>150000000</v>
      </c>
      <c r="H174">
        <v>7.4</v>
      </c>
    </row>
    <row r="175" spans="1:8" ht="15.75" customHeight="1" x14ac:dyDescent="0.2">
      <c r="A175" t="s">
        <v>372</v>
      </c>
      <c r="B175" t="s">
        <v>373</v>
      </c>
      <c r="C175">
        <v>115</v>
      </c>
      <c r="D175">
        <v>292298923</v>
      </c>
      <c r="E175" t="s">
        <v>374</v>
      </c>
      <c r="F175" t="s">
        <v>11</v>
      </c>
      <c r="G175">
        <v>120000000</v>
      </c>
      <c r="H175">
        <v>5.5</v>
      </c>
    </row>
    <row r="176" spans="1:8" ht="15.75" customHeight="1" x14ac:dyDescent="0.2">
      <c r="A176" t="s">
        <v>375</v>
      </c>
      <c r="B176" t="s">
        <v>282</v>
      </c>
      <c r="C176">
        <v>100</v>
      </c>
      <c r="D176">
        <v>63992328</v>
      </c>
      <c r="E176" t="s">
        <v>376</v>
      </c>
      <c r="F176" t="s">
        <v>11</v>
      </c>
      <c r="G176">
        <v>135000000</v>
      </c>
      <c r="H176">
        <v>5.9</v>
      </c>
    </row>
    <row r="177" spans="1:8" ht="15.75" customHeight="1" x14ac:dyDescent="0.2">
      <c r="A177" t="s">
        <v>377</v>
      </c>
      <c r="B177" t="s">
        <v>378</v>
      </c>
      <c r="C177">
        <v>135</v>
      </c>
      <c r="D177">
        <v>134518390</v>
      </c>
      <c r="E177" t="s">
        <v>26</v>
      </c>
      <c r="F177" t="s">
        <v>11</v>
      </c>
      <c r="G177">
        <v>150000000</v>
      </c>
      <c r="H177">
        <v>6.8</v>
      </c>
    </row>
    <row r="178" spans="1:8" ht="15.75" customHeight="1" x14ac:dyDescent="0.2">
      <c r="A178" t="s">
        <v>379</v>
      </c>
      <c r="C178">
        <v>60</v>
      </c>
      <c r="E178" t="s">
        <v>380</v>
      </c>
      <c r="F178" t="s">
        <v>11</v>
      </c>
      <c r="G178">
        <v>1500000</v>
      </c>
      <c r="H178">
        <v>7.5</v>
      </c>
    </row>
    <row r="179" spans="1:8" ht="15.75" customHeight="1" x14ac:dyDescent="0.2">
      <c r="A179" t="s">
        <v>381</v>
      </c>
      <c r="B179" t="s">
        <v>127</v>
      </c>
      <c r="C179">
        <v>117</v>
      </c>
      <c r="D179">
        <v>52792307</v>
      </c>
      <c r="E179" t="s">
        <v>69</v>
      </c>
      <c r="F179" t="s">
        <v>11</v>
      </c>
      <c r="G179">
        <v>140000000</v>
      </c>
      <c r="H179">
        <v>6.8</v>
      </c>
    </row>
    <row r="180" spans="1:8" ht="15.75" customHeight="1" x14ac:dyDescent="0.2">
      <c r="A180" t="s">
        <v>382</v>
      </c>
      <c r="B180" t="s">
        <v>383</v>
      </c>
      <c r="C180">
        <v>156</v>
      </c>
      <c r="D180">
        <v>183635922</v>
      </c>
      <c r="E180" t="s">
        <v>384</v>
      </c>
      <c r="F180" t="s">
        <v>11</v>
      </c>
      <c r="G180">
        <v>135000000</v>
      </c>
      <c r="H180">
        <v>8.1</v>
      </c>
    </row>
    <row r="181" spans="1:8" ht="15.75" customHeight="1" x14ac:dyDescent="0.2">
      <c r="A181" t="s">
        <v>385</v>
      </c>
      <c r="B181" t="s">
        <v>386</v>
      </c>
      <c r="C181">
        <v>96</v>
      </c>
      <c r="D181">
        <v>83024900</v>
      </c>
      <c r="E181" t="s">
        <v>103</v>
      </c>
      <c r="F181" t="s">
        <v>11</v>
      </c>
      <c r="G181">
        <v>135000000</v>
      </c>
      <c r="H181">
        <v>6.5</v>
      </c>
    </row>
    <row r="182" spans="1:8" ht="15.75" customHeight="1" x14ac:dyDescent="0.2">
      <c r="A182" t="s">
        <v>387</v>
      </c>
      <c r="B182" t="s">
        <v>13</v>
      </c>
      <c r="C182">
        <v>107</v>
      </c>
      <c r="D182">
        <v>123207194</v>
      </c>
      <c r="E182" t="s">
        <v>388</v>
      </c>
      <c r="F182" t="s">
        <v>11</v>
      </c>
      <c r="G182">
        <v>135000000</v>
      </c>
      <c r="H182">
        <v>7.2</v>
      </c>
    </row>
    <row r="183" spans="1:8" ht="15.75" customHeight="1" x14ac:dyDescent="0.2">
      <c r="A183" t="s">
        <v>389</v>
      </c>
      <c r="B183" t="s">
        <v>269</v>
      </c>
      <c r="C183">
        <v>92</v>
      </c>
      <c r="D183">
        <v>83348920</v>
      </c>
      <c r="E183" t="s">
        <v>152</v>
      </c>
      <c r="F183" t="s">
        <v>11</v>
      </c>
      <c r="G183">
        <v>132000000</v>
      </c>
      <c r="H183">
        <v>6.7</v>
      </c>
    </row>
    <row r="184" spans="1:8" ht="15.75" customHeight="1" x14ac:dyDescent="0.2">
      <c r="A184" t="s">
        <v>390</v>
      </c>
      <c r="B184" t="s">
        <v>391</v>
      </c>
      <c r="C184">
        <v>115</v>
      </c>
      <c r="D184">
        <v>227137090</v>
      </c>
      <c r="E184" t="s">
        <v>392</v>
      </c>
      <c r="F184" t="s">
        <v>11</v>
      </c>
      <c r="G184">
        <v>110000000</v>
      </c>
      <c r="H184">
        <v>8.1</v>
      </c>
    </row>
    <row r="185" spans="1:8" ht="15.75" customHeight="1" x14ac:dyDescent="0.2">
      <c r="A185" t="s">
        <v>393</v>
      </c>
      <c r="B185" t="s">
        <v>394</v>
      </c>
      <c r="C185">
        <v>92</v>
      </c>
      <c r="D185">
        <v>215395021</v>
      </c>
      <c r="E185" t="s">
        <v>270</v>
      </c>
      <c r="F185" t="s">
        <v>11</v>
      </c>
      <c r="G185">
        <v>130000000</v>
      </c>
      <c r="H185">
        <v>7.6</v>
      </c>
    </row>
    <row r="186" spans="1:8" ht="15.75" customHeight="1" x14ac:dyDescent="0.2">
      <c r="A186" t="s">
        <v>395</v>
      </c>
      <c r="B186" t="s">
        <v>396</v>
      </c>
      <c r="C186">
        <v>117</v>
      </c>
      <c r="D186">
        <v>180191634</v>
      </c>
      <c r="E186" t="s">
        <v>168</v>
      </c>
      <c r="F186" t="s">
        <v>11</v>
      </c>
      <c r="G186">
        <v>130000000</v>
      </c>
      <c r="H186">
        <v>7.4</v>
      </c>
    </row>
    <row r="187" spans="1:8" ht="15.75" customHeight="1" x14ac:dyDescent="0.2">
      <c r="A187" t="s">
        <v>397</v>
      </c>
      <c r="B187" t="s">
        <v>234</v>
      </c>
      <c r="C187">
        <v>146</v>
      </c>
      <c r="D187">
        <v>424645577</v>
      </c>
      <c r="E187" t="s">
        <v>398</v>
      </c>
      <c r="F187" t="s">
        <v>11</v>
      </c>
      <c r="G187">
        <v>130000000</v>
      </c>
      <c r="H187">
        <v>7.6</v>
      </c>
    </row>
    <row r="188" spans="1:8" ht="15.75" customHeight="1" x14ac:dyDescent="0.2">
      <c r="A188" t="s">
        <v>399</v>
      </c>
      <c r="B188" t="s">
        <v>400</v>
      </c>
      <c r="C188">
        <v>94</v>
      </c>
      <c r="D188">
        <v>177343675</v>
      </c>
      <c r="E188" t="s">
        <v>401</v>
      </c>
      <c r="F188" t="s">
        <v>11</v>
      </c>
      <c r="G188">
        <v>135000000</v>
      </c>
      <c r="H188">
        <v>6.7</v>
      </c>
    </row>
    <row r="189" spans="1:8" ht="15.75" customHeight="1" x14ac:dyDescent="0.2">
      <c r="A189" t="s">
        <v>402</v>
      </c>
      <c r="B189" t="s">
        <v>127</v>
      </c>
      <c r="C189">
        <v>116</v>
      </c>
      <c r="D189">
        <v>234277056</v>
      </c>
      <c r="E189" t="s">
        <v>398</v>
      </c>
      <c r="F189" t="s">
        <v>11</v>
      </c>
      <c r="G189">
        <v>132000000</v>
      </c>
      <c r="H189">
        <v>6.5</v>
      </c>
    </row>
    <row r="190" spans="1:8" ht="15.75" customHeight="1" x14ac:dyDescent="0.2">
      <c r="A190" t="s">
        <v>403</v>
      </c>
      <c r="B190" t="s">
        <v>95</v>
      </c>
      <c r="C190">
        <v>147</v>
      </c>
      <c r="D190">
        <v>138396624</v>
      </c>
      <c r="E190" t="s">
        <v>137</v>
      </c>
      <c r="F190" t="s">
        <v>11</v>
      </c>
      <c r="G190">
        <v>130000000</v>
      </c>
      <c r="H190">
        <v>6.6</v>
      </c>
    </row>
    <row r="191" spans="1:8" ht="15.75" customHeight="1" x14ac:dyDescent="0.2">
      <c r="A191" t="s">
        <v>404</v>
      </c>
      <c r="B191" t="s">
        <v>244</v>
      </c>
      <c r="C191">
        <v>90</v>
      </c>
      <c r="D191">
        <v>149234747</v>
      </c>
      <c r="E191" t="s">
        <v>349</v>
      </c>
      <c r="F191" t="s">
        <v>11</v>
      </c>
      <c r="G191">
        <v>130000000</v>
      </c>
      <c r="H191">
        <v>6.7</v>
      </c>
    </row>
    <row r="192" spans="1:8" ht="15.75" customHeight="1" x14ac:dyDescent="0.2">
      <c r="A192" t="s">
        <v>405</v>
      </c>
      <c r="B192" t="s">
        <v>406</v>
      </c>
      <c r="C192">
        <v>101</v>
      </c>
      <c r="D192">
        <v>118311368</v>
      </c>
      <c r="E192" t="s">
        <v>407</v>
      </c>
      <c r="F192" t="s">
        <v>11</v>
      </c>
      <c r="G192">
        <v>110000000</v>
      </c>
      <c r="H192">
        <v>6.4</v>
      </c>
    </row>
    <row r="193" spans="1:8" ht="15.75" customHeight="1" x14ac:dyDescent="0.2">
      <c r="A193" t="s">
        <v>408</v>
      </c>
      <c r="B193" t="s">
        <v>409</v>
      </c>
      <c r="C193">
        <v>138</v>
      </c>
      <c r="D193">
        <v>101160529</v>
      </c>
      <c r="E193" t="s">
        <v>345</v>
      </c>
      <c r="F193" t="s">
        <v>11</v>
      </c>
      <c r="G193">
        <v>125000000</v>
      </c>
      <c r="H193">
        <v>5.8</v>
      </c>
    </row>
    <row r="194" spans="1:8" ht="15.75" customHeight="1" x14ac:dyDescent="0.2">
      <c r="A194" t="s">
        <v>410</v>
      </c>
      <c r="B194" t="s">
        <v>127</v>
      </c>
      <c r="C194">
        <v>107</v>
      </c>
      <c r="D194">
        <v>77564037</v>
      </c>
      <c r="E194" t="s">
        <v>411</v>
      </c>
      <c r="F194" t="s">
        <v>11</v>
      </c>
      <c r="G194">
        <v>135000000</v>
      </c>
      <c r="H194">
        <v>7.4</v>
      </c>
    </row>
    <row r="195" spans="1:8" ht="15.75" customHeight="1" x14ac:dyDescent="0.2">
      <c r="A195" t="s">
        <v>412</v>
      </c>
      <c r="B195" t="s">
        <v>413</v>
      </c>
      <c r="C195">
        <v>142</v>
      </c>
      <c r="D195">
        <v>249358727</v>
      </c>
      <c r="E195" t="s">
        <v>37</v>
      </c>
      <c r="F195" t="s">
        <v>11</v>
      </c>
      <c r="G195">
        <v>130000000</v>
      </c>
      <c r="H195">
        <v>7.8</v>
      </c>
    </row>
    <row r="196" spans="1:8" ht="15.75" customHeight="1" x14ac:dyDescent="0.2">
      <c r="A196" t="s">
        <v>414</v>
      </c>
      <c r="B196" t="s">
        <v>120</v>
      </c>
      <c r="C196">
        <v>165</v>
      </c>
      <c r="D196">
        <v>49551662</v>
      </c>
      <c r="E196" t="s">
        <v>415</v>
      </c>
      <c r="F196" t="s">
        <v>11</v>
      </c>
      <c r="G196">
        <v>130000000</v>
      </c>
      <c r="H196">
        <v>6.6</v>
      </c>
    </row>
    <row r="197" spans="1:8" ht="15.75" customHeight="1" x14ac:dyDescent="0.2">
      <c r="A197" t="s">
        <v>416</v>
      </c>
      <c r="B197" t="s">
        <v>308</v>
      </c>
      <c r="C197">
        <v>100</v>
      </c>
      <c r="D197">
        <v>60522097</v>
      </c>
      <c r="E197" t="s">
        <v>26</v>
      </c>
      <c r="F197" t="s">
        <v>11</v>
      </c>
      <c r="G197">
        <v>130000000</v>
      </c>
      <c r="H197">
        <v>4.9000000000000004</v>
      </c>
    </row>
    <row r="198" spans="1:8" ht="15.75" customHeight="1" x14ac:dyDescent="0.2">
      <c r="A198" t="s">
        <v>417</v>
      </c>
      <c r="B198" t="s">
        <v>418</v>
      </c>
      <c r="C198">
        <v>82</v>
      </c>
      <c r="D198">
        <v>137748063</v>
      </c>
      <c r="E198" t="s">
        <v>419</v>
      </c>
      <c r="F198" t="s">
        <v>11</v>
      </c>
      <c r="G198">
        <v>127500000</v>
      </c>
      <c r="H198">
        <v>6.5</v>
      </c>
    </row>
    <row r="199" spans="1:8" ht="15.75" customHeight="1" x14ac:dyDescent="0.2">
      <c r="A199" t="s">
        <v>420</v>
      </c>
      <c r="B199" t="s">
        <v>421</v>
      </c>
      <c r="E199" t="s">
        <v>422</v>
      </c>
      <c r="F199" t="s">
        <v>11</v>
      </c>
      <c r="H199">
        <v>7.5</v>
      </c>
    </row>
    <row r="200" spans="1:8" ht="15.75" customHeight="1" x14ac:dyDescent="0.2">
      <c r="A200" t="s">
        <v>423</v>
      </c>
      <c r="B200" t="s">
        <v>272</v>
      </c>
      <c r="C200">
        <v>98</v>
      </c>
      <c r="D200">
        <v>113733726</v>
      </c>
      <c r="E200" t="s">
        <v>264</v>
      </c>
      <c r="F200" t="s">
        <v>11</v>
      </c>
      <c r="G200">
        <v>127000000</v>
      </c>
      <c r="H200">
        <v>6.2</v>
      </c>
    </row>
    <row r="201" spans="1:8" ht="15.75" customHeight="1" x14ac:dyDescent="0.2">
      <c r="A201" t="s">
        <v>424</v>
      </c>
      <c r="B201" t="s">
        <v>425</v>
      </c>
      <c r="C201">
        <v>95</v>
      </c>
      <c r="D201">
        <v>148337537</v>
      </c>
      <c r="E201" t="s">
        <v>426</v>
      </c>
      <c r="F201" t="s">
        <v>11</v>
      </c>
      <c r="G201">
        <v>130000000</v>
      </c>
      <c r="H201">
        <v>7.3</v>
      </c>
    </row>
    <row r="202" spans="1:8" ht="15.75" customHeight="1" x14ac:dyDescent="0.2">
      <c r="A202" t="s">
        <v>427</v>
      </c>
      <c r="B202" t="s">
        <v>428</v>
      </c>
      <c r="C202">
        <v>159</v>
      </c>
      <c r="D202">
        <v>317557891</v>
      </c>
      <c r="E202" t="s">
        <v>69</v>
      </c>
      <c r="F202" t="s">
        <v>11</v>
      </c>
      <c r="G202">
        <v>125000000</v>
      </c>
      <c r="H202">
        <v>7.5</v>
      </c>
    </row>
    <row r="203" spans="1:8" ht="15.75" customHeight="1" x14ac:dyDescent="0.2">
      <c r="A203" t="s">
        <v>429</v>
      </c>
      <c r="B203" t="s">
        <v>430</v>
      </c>
      <c r="C203">
        <v>96</v>
      </c>
      <c r="D203">
        <v>33592415</v>
      </c>
      <c r="E203" t="s">
        <v>431</v>
      </c>
      <c r="F203" t="s">
        <v>11</v>
      </c>
      <c r="G203">
        <v>130000000</v>
      </c>
      <c r="H203">
        <v>5.6</v>
      </c>
    </row>
    <row r="204" spans="1:8" ht="15.75" customHeight="1" x14ac:dyDescent="0.2">
      <c r="A204" t="s">
        <v>432</v>
      </c>
      <c r="B204" t="s">
        <v>13</v>
      </c>
      <c r="C204">
        <v>143</v>
      </c>
      <c r="D204">
        <v>305388685</v>
      </c>
      <c r="E204" t="s">
        <v>14</v>
      </c>
      <c r="F204" t="s">
        <v>11</v>
      </c>
      <c r="G204">
        <v>140000000</v>
      </c>
      <c r="H204">
        <v>8.1</v>
      </c>
    </row>
    <row r="205" spans="1:8" ht="15.75" customHeight="1" x14ac:dyDescent="0.2">
      <c r="A205" t="s">
        <v>433</v>
      </c>
      <c r="B205" t="s">
        <v>421</v>
      </c>
      <c r="E205" t="s">
        <v>434</v>
      </c>
      <c r="F205" t="s">
        <v>11</v>
      </c>
      <c r="H205">
        <v>6.4</v>
      </c>
    </row>
    <row r="206" spans="1:8" ht="15.75" customHeight="1" x14ac:dyDescent="0.2">
      <c r="A206" t="s">
        <v>435</v>
      </c>
      <c r="B206" t="s">
        <v>234</v>
      </c>
      <c r="C206">
        <v>123</v>
      </c>
      <c r="D206">
        <v>337103873</v>
      </c>
      <c r="E206" t="s">
        <v>398</v>
      </c>
      <c r="F206" t="s">
        <v>11</v>
      </c>
      <c r="G206">
        <v>125000000</v>
      </c>
      <c r="H206">
        <v>6.7</v>
      </c>
    </row>
    <row r="207" spans="1:8" ht="15.75" customHeight="1" x14ac:dyDescent="0.2">
      <c r="A207" t="s">
        <v>436</v>
      </c>
      <c r="B207" t="s">
        <v>284</v>
      </c>
      <c r="C207">
        <v>174</v>
      </c>
      <c r="D207">
        <v>217536138</v>
      </c>
      <c r="E207" t="s">
        <v>285</v>
      </c>
      <c r="F207" t="s">
        <v>11</v>
      </c>
      <c r="G207">
        <v>125000000</v>
      </c>
      <c r="H207">
        <v>6.6</v>
      </c>
    </row>
    <row r="208" spans="1:8" ht="15.75" customHeight="1" x14ac:dyDescent="0.2">
      <c r="A208" t="s">
        <v>437</v>
      </c>
      <c r="B208" t="s">
        <v>438</v>
      </c>
      <c r="C208">
        <v>101</v>
      </c>
      <c r="D208">
        <v>131536019</v>
      </c>
      <c r="E208" t="s">
        <v>439</v>
      </c>
      <c r="F208" t="s">
        <v>11</v>
      </c>
      <c r="G208">
        <v>103000000</v>
      </c>
      <c r="H208">
        <v>6.4</v>
      </c>
    </row>
    <row r="209" spans="1:8" ht="15.75" customHeight="1" x14ac:dyDescent="0.2">
      <c r="A209" t="s">
        <v>440</v>
      </c>
      <c r="B209" t="s">
        <v>41</v>
      </c>
      <c r="C209">
        <v>134</v>
      </c>
      <c r="D209">
        <v>214948780</v>
      </c>
      <c r="E209" t="s">
        <v>90</v>
      </c>
      <c r="F209" t="s">
        <v>11</v>
      </c>
      <c r="G209">
        <v>110000000</v>
      </c>
      <c r="H209">
        <v>7.5</v>
      </c>
    </row>
    <row r="210" spans="1:8" ht="15.75" customHeight="1" x14ac:dyDescent="0.2">
      <c r="A210" t="s">
        <v>441</v>
      </c>
      <c r="B210" t="s">
        <v>133</v>
      </c>
      <c r="C210">
        <v>132</v>
      </c>
      <c r="D210">
        <v>209805005</v>
      </c>
      <c r="E210" t="s">
        <v>112</v>
      </c>
      <c r="F210" t="s">
        <v>11</v>
      </c>
      <c r="G210">
        <v>125000000</v>
      </c>
      <c r="H210">
        <v>7.3</v>
      </c>
    </row>
    <row r="211" spans="1:8" ht="15.75" customHeight="1" x14ac:dyDescent="0.2">
      <c r="A211" t="s">
        <v>442</v>
      </c>
      <c r="B211" t="s">
        <v>443</v>
      </c>
      <c r="C211">
        <v>129</v>
      </c>
      <c r="D211">
        <v>186830669</v>
      </c>
      <c r="E211" t="s">
        <v>444</v>
      </c>
      <c r="F211" t="s">
        <v>11</v>
      </c>
      <c r="G211">
        <v>125000000</v>
      </c>
      <c r="H211">
        <v>7.5</v>
      </c>
    </row>
    <row r="212" spans="1:8" ht="15.75" customHeight="1" x14ac:dyDescent="0.2">
      <c r="A212" t="s">
        <v>445</v>
      </c>
      <c r="B212" t="s">
        <v>378</v>
      </c>
      <c r="C212">
        <v>106</v>
      </c>
      <c r="D212">
        <v>163192114</v>
      </c>
      <c r="E212" t="s">
        <v>14</v>
      </c>
      <c r="F212" t="s">
        <v>11</v>
      </c>
      <c r="G212">
        <v>125000000</v>
      </c>
      <c r="H212">
        <v>5.8</v>
      </c>
    </row>
    <row r="213" spans="1:8" ht="15.75" customHeight="1" x14ac:dyDescent="0.2">
      <c r="A213" t="s">
        <v>446</v>
      </c>
      <c r="B213" t="s">
        <v>447</v>
      </c>
      <c r="C213">
        <v>113</v>
      </c>
      <c r="D213">
        <v>119412921</v>
      </c>
      <c r="E213" t="s">
        <v>216</v>
      </c>
      <c r="F213" t="s">
        <v>11</v>
      </c>
      <c r="G213">
        <v>65000000</v>
      </c>
      <c r="H213">
        <v>7.5</v>
      </c>
    </row>
    <row r="214" spans="1:8" ht="15.75" customHeight="1" x14ac:dyDescent="0.2">
      <c r="A214" t="s">
        <v>448</v>
      </c>
      <c r="B214" t="s">
        <v>449</v>
      </c>
      <c r="C214">
        <v>102</v>
      </c>
      <c r="D214">
        <v>32694788</v>
      </c>
      <c r="E214" t="s">
        <v>450</v>
      </c>
      <c r="F214" t="s">
        <v>11</v>
      </c>
      <c r="G214">
        <v>85000000</v>
      </c>
      <c r="H214">
        <v>6.6</v>
      </c>
    </row>
    <row r="215" spans="1:8" ht="15.75" customHeight="1" x14ac:dyDescent="0.2">
      <c r="A215" t="s">
        <v>451</v>
      </c>
      <c r="B215" t="s">
        <v>452</v>
      </c>
      <c r="C215">
        <v>135</v>
      </c>
      <c r="D215">
        <v>113165635</v>
      </c>
      <c r="E215" t="s">
        <v>17</v>
      </c>
      <c r="F215" t="s">
        <v>11</v>
      </c>
      <c r="G215">
        <v>125000000</v>
      </c>
      <c r="H215">
        <v>6.7</v>
      </c>
    </row>
    <row r="216" spans="1:8" ht="15.75" customHeight="1" x14ac:dyDescent="0.2">
      <c r="A216" t="s">
        <v>453</v>
      </c>
      <c r="B216" t="s">
        <v>454</v>
      </c>
      <c r="C216">
        <v>125</v>
      </c>
      <c r="D216">
        <v>107285004</v>
      </c>
      <c r="E216" t="s">
        <v>455</v>
      </c>
      <c r="F216" t="s">
        <v>11</v>
      </c>
      <c r="G216">
        <v>125000000</v>
      </c>
      <c r="H216">
        <v>3.7</v>
      </c>
    </row>
    <row r="217" spans="1:8" ht="15.75" customHeight="1" x14ac:dyDescent="0.2">
      <c r="A217" t="s">
        <v>456</v>
      </c>
      <c r="B217" t="s">
        <v>284</v>
      </c>
      <c r="C217">
        <v>110</v>
      </c>
      <c r="D217">
        <v>260031035</v>
      </c>
      <c r="E217" t="s">
        <v>171</v>
      </c>
      <c r="F217" t="s">
        <v>11</v>
      </c>
      <c r="G217">
        <v>123000000</v>
      </c>
      <c r="H217">
        <v>6</v>
      </c>
    </row>
    <row r="218" spans="1:8" ht="15.75" customHeight="1" x14ac:dyDescent="0.2">
      <c r="A218" t="s">
        <v>457</v>
      </c>
      <c r="B218" t="s">
        <v>139</v>
      </c>
      <c r="C218">
        <v>124</v>
      </c>
      <c r="D218">
        <v>186739919</v>
      </c>
      <c r="E218" t="s">
        <v>78</v>
      </c>
      <c r="F218" t="s">
        <v>11</v>
      </c>
      <c r="G218">
        <v>125000000</v>
      </c>
      <c r="H218">
        <v>6.4</v>
      </c>
    </row>
    <row r="219" spans="1:8" ht="15.75" customHeight="1" x14ac:dyDescent="0.2">
      <c r="A219" t="s">
        <v>458</v>
      </c>
      <c r="B219" t="s">
        <v>459</v>
      </c>
      <c r="C219">
        <v>123</v>
      </c>
      <c r="D219">
        <v>215397307</v>
      </c>
      <c r="E219" t="s">
        <v>17</v>
      </c>
      <c r="F219" t="s">
        <v>11</v>
      </c>
      <c r="G219">
        <v>125000000</v>
      </c>
      <c r="H219">
        <v>6.1</v>
      </c>
    </row>
    <row r="220" spans="1:8" ht="15.75" customHeight="1" x14ac:dyDescent="0.2">
      <c r="A220" t="s">
        <v>460</v>
      </c>
      <c r="B220" t="s">
        <v>239</v>
      </c>
      <c r="C220">
        <v>130</v>
      </c>
      <c r="D220">
        <v>182618434</v>
      </c>
      <c r="E220" t="s">
        <v>240</v>
      </c>
      <c r="F220" t="s">
        <v>11</v>
      </c>
      <c r="G220">
        <v>140000000</v>
      </c>
      <c r="H220">
        <v>6.4</v>
      </c>
    </row>
    <row r="221" spans="1:8" ht="15.75" customHeight="1" x14ac:dyDescent="0.2">
      <c r="A221" t="s">
        <v>461</v>
      </c>
      <c r="B221" t="s">
        <v>462</v>
      </c>
      <c r="C221">
        <v>92</v>
      </c>
      <c r="D221">
        <v>131920333</v>
      </c>
      <c r="E221" t="s">
        <v>78</v>
      </c>
      <c r="F221" t="s">
        <v>11</v>
      </c>
      <c r="G221">
        <v>130000000</v>
      </c>
      <c r="H221">
        <v>5.6</v>
      </c>
    </row>
    <row r="222" spans="1:8" ht="15.75" customHeight="1" x14ac:dyDescent="0.2">
      <c r="A222" t="s">
        <v>463</v>
      </c>
      <c r="B222" t="s">
        <v>358</v>
      </c>
      <c r="C222">
        <v>127</v>
      </c>
      <c r="D222">
        <v>124976634</v>
      </c>
      <c r="E222" t="s">
        <v>464</v>
      </c>
      <c r="F222" t="s">
        <v>11</v>
      </c>
      <c r="G222">
        <v>120000000</v>
      </c>
      <c r="H222">
        <v>8</v>
      </c>
    </row>
    <row r="223" spans="1:8" ht="15.75" customHeight="1" x14ac:dyDescent="0.2">
      <c r="A223" t="s">
        <v>465</v>
      </c>
      <c r="B223" t="s">
        <v>466</v>
      </c>
      <c r="C223">
        <v>123</v>
      </c>
      <c r="D223">
        <v>115802596</v>
      </c>
      <c r="E223" t="s">
        <v>467</v>
      </c>
      <c r="F223" t="s">
        <v>11</v>
      </c>
      <c r="G223">
        <v>110000000</v>
      </c>
      <c r="H223">
        <v>5.2</v>
      </c>
    </row>
    <row r="224" spans="1:8" ht="15.75" customHeight="1" x14ac:dyDescent="0.2">
      <c r="A224" t="s">
        <v>468</v>
      </c>
      <c r="B224" t="s">
        <v>391</v>
      </c>
      <c r="C224">
        <v>123</v>
      </c>
      <c r="D224">
        <v>108521835</v>
      </c>
      <c r="E224" t="s">
        <v>20</v>
      </c>
      <c r="F224" t="s">
        <v>11</v>
      </c>
      <c r="G224">
        <v>120000000</v>
      </c>
      <c r="H224">
        <v>7.1</v>
      </c>
    </row>
    <row r="225" spans="1:8" ht="15.75" customHeight="1" x14ac:dyDescent="0.2">
      <c r="A225" t="s">
        <v>469</v>
      </c>
      <c r="B225" t="s">
        <v>109</v>
      </c>
      <c r="C225">
        <v>107</v>
      </c>
      <c r="D225">
        <v>100685880</v>
      </c>
      <c r="E225" t="s">
        <v>470</v>
      </c>
      <c r="F225" t="s">
        <v>11</v>
      </c>
      <c r="G225">
        <v>120000000</v>
      </c>
      <c r="H225">
        <v>4.8</v>
      </c>
    </row>
    <row r="226" spans="1:8" ht="15.75" customHeight="1" x14ac:dyDescent="0.2">
      <c r="A226" t="s">
        <v>471</v>
      </c>
      <c r="B226" t="s">
        <v>64</v>
      </c>
      <c r="C226">
        <v>124</v>
      </c>
      <c r="D226">
        <v>126464904</v>
      </c>
      <c r="E226" t="s">
        <v>472</v>
      </c>
      <c r="F226" t="s">
        <v>11</v>
      </c>
      <c r="G226">
        <v>130000000</v>
      </c>
      <c r="H226">
        <v>7</v>
      </c>
    </row>
    <row r="227" spans="1:8" ht="15.75" customHeight="1" x14ac:dyDescent="0.2">
      <c r="A227" t="s">
        <v>473</v>
      </c>
      <c r="B227" t="s">
        <v>319</v>
      </c>
      <c r="C227">
        <v>77</v>
      </c>
      <c r="D227">
        <v>64736114</v>
      </c>
      <c r="E227" t="s">
        <v>93</v>
      </c>
      <c r="F227" t="s">
        <v>11</v>
      </c>
      <c r="G227">
        <v>120000000</v>
      </c>
      <c r="H227">
        <v>5.4</v>
      </c>
    </row>
    <row r="228" spans="1:8" ht="15.75" customHeight="1" x14ac:dyDescent="0.2">
      <c r="A228" t="s">
        <v>474</v>
      </c>
      <c r="B228" t="s">
        <v>475</v>
      </c>
      <c r="C228">
        <v>109</v>
      </c>
      <c r="D228">
        <v>93050117</v>
      </c>
      <c r="E228" t="s">
        <v>476</v>
      </c>
      <c r="F228" t="s">
        <v>11</v>
      </c>
      <c r="G228">
        <v>115000000</v>
      </c>
      <c r="H228">
        <v>6.6</v>
      </c>
    </row>
    <row r="229" spans="1:8" ht="15.75" customHeight="1" x14ac:dyDescent="0.2">
      <c r="A229" t="s">
        <v>477</v>
      </c>
      <c r="B229" t="s">
        <v>478</v>
      </c>
      <c r="C229">
        <v>134</v>
      </c>
      <c r="D229">
        <v>57637485</v>
      </c>
      <c r="E229" t="s">
        <v>78</v>
      </c>
      <c r="F229" t="s">
        <v>11</v>
      </c>
      <c r="G229">
        <v>105000000</v>
      </c>
      <c r="H229">
        <v>6.7</v>
      </c>
    </row>
    <row r="230" spans="1:8" ht="15.75" customHeight="1" x14ac:dyDescent="0.2">
      <c r="A230" t="s">
        <v>479</v>
      </c>
      <c r="B230" t="s">
        <v>480</v>
      </c>
      <c r="C230">
        <v>117</v>
      </c>
      <c r="D230">
        <v>58607007</v>
      </c>
      <c r="E230" t="s">
        <v>481</v>
      </c>
      <c r="F230" t="s">
        <v>11</v>
      </c>
      <c r="G230">
        <v>100000000</v>
      </c>
      <c r="H230">
        <v>6.2</v>
      </c>
    </row>
    <row r="231" spans="1:8" ht="15.75" customHeight="1" x14ac:dyDescent="0.2">
      <c r="A231" t="s">
        <v>482</v>
      </c>
      <c r="B231" t="s">
        <v>144</v>
      </c>
      <c r="C231">
        <v>135</v>
      </c>
      <c r="D231">
        <v>43929341</v>
      </c>
      <c r="E231" t="s">
        <v>483</v>
      </c>
      <c r="F231" t="s">
        <v>11</v>
      </c>
      <c r="G231">
        <v>120000000</v>
      </c>
      <c r="H231">
        <v>6.1</v>
      </c>
    </row>
    <row r="232" spans="1:8" ht="15.75" customHeight="1" x14ac:dyDescent="0.2">
      <c r="A232" t="s">
        <v>484</v>
      </c>
      <c r="B232" t="s">
        <v>485</v>
      </c>
      <c r="C232">
        <v>121</v>
      </c>
      <c r="D232">
        <v>30212620</v>
      </c>
      <c r="E232" t="s">
        <v>486</v>
      </c>
      <c r="F232" t="s">
        <v>11</v>
      </c>
      <c r="G232">
        <v>120000000</v>
      </c>
      <c r="H232">
        <v>5.3</v>
      </c>
    </row>
    <row r="233" spans="1:8" ht="15.75" customHeight="1" x14ac:dyDescent="0.2">
      <c r="A233" t="s">
        <v>487</v>
      </c>
      <c r="B233" t="s">
        <v>488</v>
      </c>
      <c r="C233">
        <v>117</v>
      </c>
      <c r="D233">
        <v>76418654</v>
      </c>
      <c r="E233" t="s">
        <v>489</v>
      </c>
      <c r="F233" t="s">
        <v>11</v>
      </c>
      <c r="G233">
        <v>117000000</v>
      </c>
      <c r="H233">
        <v>6.3</v>
      </c>
    </row>
    <row r="234" spans="1:8" ht="15.75" customHeight="1" x14ac:dyDescent="0.2">
      <c r="A234" t="s">
        <v>490</v>
      </c>
      <c r="B234" t="s">
        <v>100</v>
      </c>
      <c r="C234">
        <v>124</v>
      </c>
      <c r="D234">
        <v>89021735</v>
      </c>
      <c r="E234" t="s">
        <v>491</v>
      </c>
      <c r="F234" t="s">
        <v>11</v>
      </c>
      <c r="G234">
        <v>120000000</v>
      </c>
      <c r="H234">
        <v>7</v>
      </c>
    </row>
    <row r="235" spans="1:8" ht="15.75" customHeight="1" x14ac:dyDescent="0.2">
      <c r="A235" t="s">
        <v>492</v>
      </c>
      <c r="B235" t="s">
        <v>493</v>
      </c>
      <c r="C235">
        <v>140</v>
      </c>
      <c r="D235">
        <v>380262555</v>
      </c>
      <c r="E235" t="s">
        <v>10</v>
      </c>
      <c r="F235" t="s">
        <v>11</v>
      </c>
      <c r="G235">
        <v>113000000</v>
      </c>
      <c r="H235">
        <v>7.6</v>
      </c>
    </row>
    <row r="236" spans="1:8" ht="15.75" customHeight="1" x14ac:dyDescent="0.2">
      <c r="A236" t="s">
        <v>494</v>
      </c>
      <c r="B236" t="s">
        <v>493</v>
      </c>
      <c r="C236">
        <v>142</v>
      </c>
      <c r="D236">
        <v>310675583</v>
      </c>
      <c r="E236" t="s">
        <v>10</v>
      </c>
      <c r="F236" t="s">
        <v>11</v>
      </c>
      <c r="G236">
        <v>115000000</v>
      </c>
      <c r="H236">
        <v>6.7</v>
      </c>
    </row>
    <row r="237" spans="1:8" ht="15.75" customHeight="1" x14ac:dyDescent="0.2">
      <c r="A237" t="s">
        <v>495</v>
      </c>
      <c r="B237" t="s">
        <v>151</v>
      </c>
      <c r="C237">
        <v>92</v>
      </c>
      <c r="D237">
        <v>289907418</v>
      </c>
      <c r="E237" t="s">
        <v>93</v>
      </c>
      <c r="F237" t="s">
        <v>11</v>
      </c>
      <c r="G237">
        <v>115000000</v>
      </c>
      <c r="H237">
        <v>8.1</v>
      </c>
    </row>
    <row r="238" spans="1:8" ht="15.75" customHeight="1" x14ac:dyDescent="0.2">
      <c r="A238" t="s">
        <v>496</v>
      </c>
      <c r="B238" t="s">
        <v>488</v>
      </c>
      <c r="C238">
        <v>138</v>
      </c>
      <c r="D238">
        <v>132550960</v>
      </c>
      <c r="E238" t="s">
        <v>78</v>
      </c>
      <c r="F238" t="s">
        <v>11</v>
      </c>
      <c r="G238">
        <v>120000000</v>
      </c>
      <c r="H238">
        <v>6.7</v>
      </c>
    </row>
    <row r="239" spans="1:8" ht="15.75" customHeight="1" x14ac:dyDescent="0.2">
      <c r="A239" t="s">
        <v>497</v>
      </c>
      <c r="B239" t="s">
        <v>493</v>
      </c>
      <c r="C239">
        <v>136</v>
      </c>
      <c r="D239">
        <v>474544677</v>
      </c>
      <c r="E239" t="s">
        <v>10</v>
      </c>
      <c r="F239" t="s">
        <v>11</v>
      </c>
      <c r="G239">
        <v>115000000</v>
      </c>
      <c r="H239">
        <v>6.5</v>
      </c>
    </row>
    <row r="240" spans="1:8" ht="15.75" customHeight="1" x14ac:dyDescent="0.2">
      <c r="A240" t="s">
        <v>498</v>
      </c>
      <c r="B240" t="s">
        <v>499</v>
      </c>
      <c r="C240">
        <v>98</v>
      </c>
      <c r="D240">
        <v>187165546</v>
      </c>
      <c r="E240" t="s">
        <v>93</v>
      </c>
      <c r="F240" t="s">
        <v>11</v>
      </c>
      <c r="G240">
        <v>135000000</v>
      </c>
      <c r="H240">
        <v>7.3</v>
      </c>
    </row>
    <row r="241" spans="1:8" ht="15.75" customHeight="1" x14ac:dyDescent="0.2">
      <c r="A241" t="s">
        <v>500</v>
      </c>
      <c r="B241" t="s">
        <v>501</v>
      </c>
      <c r="C241">
        <v>116</v>
      </c>
      <c r="E241" t="s">
        <v>264</v>
      </c>
      <c r="F241" t="s">
        <v>502</v>
      </c>
      <c r="G241">
        <v>78000000</v>
      </c>
      <c r="H241">
        <v>5.0999999999999996</v>
      </c>
    </row>
    <row r="242" spans="1:8" ht="15.75" customHeight="1" x14ac:dyDescent="0.2">
      <c r="A242" t="s">
        <v>503</v>
      </c>
      <c r="B242" t="s">
        <v>459</v>
      </c>
      <c r="C242">
        <v>153</v>
      </c>
      <c r="D242">
        <v>40911830</v>
      </c>
      <c r="E242" t="s">
        <v>504</v>
      </c>
      <c r="F242" t="s">
        <v>11</v>
      </c>
      <c r="G242">
        <v>115000000</v>
      </c>
      <c r="H242">
        <v>6</v>
      </c>
    </row>
    <row r="243" spans="1:8" ht="15.75" customHeight="1" x14ac:dyDescent="0.2">
      <c r="A243" t="s">
        <v>505</v>
      </c>
      <c r="B243" t="s">
        <v>506</v>
      </c>
      <c r="C243">
        <v>120</v>
      </c>
      <c r="D243">
        <v>47952020</v>
      </c>
      <c r="E243" t="s">
        <v>185</v>
      </c>
      <c r="F243" t="s">
        <v>11</v>
      </c>
      <c r="G243">
        <v>115000000</v>
      </c>
      <c r="H243">
        <v>6.1</v>
      </c>
    </row>
    <row r="244" spans="1:8" ht="15.75" customHeight="1" x14ac:dyDescent="0.2">
      <c r="A244" t="s">
        <v>507</v>
      </c>
      <c r="B244" t="s">
        <v>295</v>
      </c>
      <c r="C244">
        <v>101</v>
      </c>
      <c r="D244">
        <v>190871240</v>
      </c>
      <c r="E244" t="s">
        <v>168</v>
      </c>
      <c r="F244" t="s">
        <v>11</v>
      </c>
      <c r="G244">
        <v>125000000</v>
      </c>
      <c r="H244">
        <v>5.9</v>
      </c>
    </row>
    <row r="245" spans="1:8" ht="15.75" customHeight="1" x14ac:dyDescent="0.2">
      <c r="A245" t="s">
        <v>508</v>
      </c>
      <c r="B245" t="s">
        <v>413</v>
      </c>
      <c r="C245">
        <v>91</v>
      </c>
      <c r="D245">
        <v>274084951</v>
      </c>
      <c r="E245" t="s">
        <v>509</v>
      </c>
      <c r="F245" t="s">
        <v>11</v>
      </c>
      <c r="G245">
        <v>100000000</v>
      </c>
      <c r="H245">
        <v>7.8</v>
      </c>
    </row>
    <row r="246" spans="1:8" ht="15.75" customHeight="1" x14ac:dyDescent="0.2">
      <c r="A246" t="s">
        <v>510</v>
      </c>
      <c r="B246" t="s">
        <v>511</v>
      </c>
      <c r="C246">
        <v>108</v>
      </c>
      <c r="D246">
        <v>67155742</v>
      </c>
      <c r="E246" t="s">
        <v>17</v>
      </c>
      <c r="F246" t="s">
        <v>11</v>
      </c>
      <c r="G246">
        <v>116000000</v>
      </c>
      <c r="H246">
        <v>5.8</v>
      </c>
    </row>
    <row r="247" spans="1:8" ht="15.75" customHeight="1" x14ac:dyDescent="0.2">
      <c r="A247" t="s">
        <v>512</v>
      </c>
      <c r="B247" t="s">
        <v>513</v>
      </c>
      <c r="C247">
        <v>112</v>
      </c>
      <c r="D247">
        <v>81638674</v>
      </c>
      <c r="E247" t="s">
        <v>168</v>
      </c>
      <c r="F247" t="s">
        <v>11</v>
      </c>
      <c r="G247">
        <v>135000000</v>
      </c>
      <c r="H247">
        <v>6.3</v>
      </c>
    </row>
    <row r="248" spans="1:8" ht="15.75" customHeight="1" x14ac:dyDescent="0.2">
      <c r="A248" t="s">
        <v>514</v>
      </c>
      <c r="B248" t="s">
        <v>515</v>
      </c>
      <c r="C248">
        <v>100</v>
      </c>
      <c r="D248">
        <v>56114221</v>
      </c>
      <c r="E248" t="s">
        <v>26</v>
      </c>
      <c r="F248" t="s">
        <v>11</v>
      </c>
      <c r="G248">
        <v>120000000</v>
      </c>
      <c r="H248">
        <v>4.3</v>
      </c>
    </row>
    <row r="249" spans="1:8" ht="15.75" customHeight="1" x14ac:dyDescent="0.2">
      <c r="A249" t="s">
        <v>516</v>
      </c>
      <c r="B249" t="s">
        <v>272</v>
      </c>
      <c r="C249">
        <v>108</v>
      </c>
      <c r="D249">
        <v>250863268</v>
      </c>
      <c r="E249" t="s">
        <v>517</v>
      </c>
      <c r="F249" t="s">
        <v>11</v>
      </c>
      <c r="G249">
        <v>110000000</v>
      </c>
      <c r="H249">
        <v>6.4</v>
      </c>
    </row>
    <row r="250" spans="1:8" ht="15.75" customHeight="1" x14ac:dyDescent="0.2">
      <c r="A250" t="s">
        <v>518</v>
      </c>
      <c r="B250" t="s">
        <v>519</v>
      </c>
      <c r="C250">
        <v>114</v>
      </c>
      <c r="D250">
        <v>155181732</v>
      </c>
      <c r="E250" t="s">
        <v>240</v>
      </c>
      <c r="F250" t="s">
        <v>11</v>
      </c>
      <c r="G250">
        <v>110000000</v>
      </c>
      <c r="H250">
        <v>6.1</v>
      </c>
    </row>
    <row r="251" spans="1:8" ht="15.75" customHeight="1" x14ac:dyDescent="0.2">
      <c r="A251" t="s">
        <v>520</v>
      </c>
      <c r="B251" t="s">
        <v>521</v>
      </c>
      <c r="C251">
        <v>119</v>
      </c>
      <c r="D251">
        <v>125332007</v>
      </c>
      <c r="E251" t="s">
        <v>17</v>
      </c>
      <c r="F251" t="s">
        <v>11</v>
      </c>
      <c r="G251">
        <v>110000000</v>
      </c>
      <c r="H251">
        <v>6.5</v>
      </c>
    </row>
    <row r="252" spans="1:8" ht="15.75" customHeight="1" x14ac:dyDescent="0.2">
      <c r="A252" t="s">
        <v>522</v>
      </c>
      <c r="B252" t="s">
        <v>139</v>
      </c>
      <c r="C252">
        <v>142</v>
      </c>
      <c r="D252">
        <v>113330342</v>
      </c>
      <c r="E252" t="s">
        <v>343</v>
      </c>
      <c r="F252" t="s">
        <v>11</v>
      </c>
      <c r="G252">
        <v>110000000</v>
      </c>
      <c r="H252">
        <v>7.1</v>
      </c>
    </row>
    <row r="253" spans="1:8" ht="15.75" customHeight="1" x14ac:dyDescent="0.2">
      <c r="A253" t="s">
        <v>523</v>
      </c>
      <c r="B253" t="s">
        <v>524</v>
      </c>
      <c r="C253">
        <v>125</v>
      </c>
      <c r="D253">
        <v>125531634</v>
      </c>
      <c r="E253" t="s">
        <v>525</v>
      </c>
      <c r="F253" t="s">
        <v>11</v>
      </c>
      <c r="G253">
        <v>110000000</v>
      </c>
      <c r="H253">
        <v>6.4</v>
      </c>
    </row>
    <row r="254" spans="1:8" ht="15.75" customHeight="1" x14ac:dyDescent="0.2">
      <c r="A254" t="s">
        <v>526</v>
      </c>
      <c r="B254" t="s">
        <v>173</v>
      </c>
      <c r="C254">
        <v>126</v>
      </c>
      <c r="D254">
        <v>186336103</v>
      </c>
      <c r="E254" t="s">
        <v>527</v>
      </c>
      <c r="F254" t="s">
        <v>11</v>
      </c>
      <c r="G254">
        <v>120000000</v>
      </c>
      <c r="H254">
        <v>6.5</v>
      </c>
    </row>
    <row r="255" spans="1:8" ht="15.75" customHeight="1" x14ac:dyDescent="0.2">
      <c r="A255" t="s">
        <v>528</v>
      </c>
      <c r="B255" t="s">
        <v>430</v>
      </c>
      <c r="C255">
        <v>119</v>
      </c>
      <c r="D255">
        <v>129995817</v>
      </c>
      <c r="E255" t="s">
        <v>398</v>
      </c>
      <c r="F255" t="s">
        <v>11</v>
      </c>
      <c r="G255">
        <v>110000000</v>
      </c>
      <c r="H255">
        <v>6.3</v>
      </c>
    </row>
    <row r="256" spans="1:8" ht="15.75" customHeight="1" x14ac:dyDescent="0.2">
      <c r="A256" t="s">
        <v>529</v>
      </c>
      <c r="B256" t="s">
        <v>159</v>
      </c>
      <c r="C256">
        <v>170</v>
      </c>
      <c r="D256">
        <v>102608827</v>
      </c>
      <c r="E256" t="s">
        <v>530</v>
      </c>
      <c r="F256" t="s">
        <v>11</v>
      </c>
      <c r="G256">
        <v>110000000</v>
      </c>
      <c r="H256">
        <v>7.5</v>
      </c>
    </row>
    <row r="257" spans="1:8" ht="15.75" customHeight="1" x14ac:dyDescent="0.2">
      <c r="A257" t="s">
        <v>531</v>
      </c>
      <c r="B257" t="s">
        <v>154</v>
      </c>
      <c r="C257">
        <v>85</v>
      </c>
      <c r="D257">
        <v>42776259</v>
      </c>
      <c r="E257" t="s">
        <v>264</v>
      </c>
      <c r="F257" t="s">
        <v>11</v>
      </c>
      <c r="G257">
        <v>112000000</v>
      </c>
      <c r="H257">
        <v>4.9000000000000004</v>
      </c>
    </row>
    <row r="258" spans="1:8" ht="15.75" customHeight="1" x14ac:dyDescent="0.2">
      <c r="A258" t="s">
        <v>532</v>
      </c>
      <c r="B258" t="s">
        <v>533</v>
      </c>
      <c r="C258">
        <v>119</v>
      </c>
      <c r="D258">
        <v>98780042</v>
      </c>
      <c r="E258" t="s">
        <v>534</v>
      </c>
      <c r="F258" t="s">
        <v>11</v>
      </c>
      <c r="G258">
        <v>120000000</v>
      </c>
      <c r="H258">
        <v>5.8</v>
      </c>
    </row>
    <row r="259" spans="1:8" ht="15.75" customHeight="1" x14ac:dyDescent="0.2">
      <c r="A259" t="s">
        <v>535</v>
      </c>
      <c r="C259">
        <v>60</v>
      </c>
      <c r="E259" t="s">
        <v>536</v>
      </c>
      <c r="F259" t="s">
        <v>11</v>
      </c>
      <c r="H259">
        <v>7.6</v>
      </c>
    </row>
    <row r="260" spans="1:8" ht="15.75" customHeight="1" x14ac:dyDescent="0.2">
      <c r="A260" t="s">
        <v>537</v>
      </c>
      <c r="B260" t="s">
        <v>538</v>
      </c>
      <c r="C260">
        <v>102</v>
      </c>
      <c r="D260">
        <v>106369117</v>
      </c>
      <c r="E260" t="s">
        <v>539</v>
      </c>
      <c r="F260" t="s">
        <v>11</v>
      </c>
      <c r="G260">
        <v>110000000</v>
      </c>
      <c r="H260">
        <v>6.2</v>
      </c>
    </row>
    <row r="261" spans="1:8" ht="15.75" customHeight="1" x14ac:dyDescent="0.2">
      <c r="A261" t="s">
        <v>540</v>
      </c>
      <c r="B261" t="s">
        <v>541</v>
      </c>
      <c r="C261">
        <v>103</v>
      </c>
      <c r="D261">
        <v>142614158</v>
      </c>
      <c r="E261" t="s">
        <v>93</v>
      </c>
      <c r="F261" t="s">
        <v>11</v>
      </c>
      <c r="G261">
        <v>110000000</v>
      </c>
      <c r="H261">
        <v>5.5</v>
      </c>
    </row>
    <row r="262" spans="1:8" ht="15.75" customHeight="1" x14ac:dyDescent="0.2">
      <c r="A262" t="s">
        <v>542</v>
      </c>
      <c r="B262" t="s">
        <v>543</v>
      </c>
      <c r="C262">
        <v>76</v>
      </c>
      <c r="D262">
        <v>50026353</v>
      </c>
      <c r="E262" t="s">
        <v>544</v>
      </c>
      <c r="F262" t="s">
        <v>11</v>
      </c>
      <c r="G262">
        <v>110000000</v>
      </c>
      <c r="H262">
        <v>5.4</v>
      </c>
    </row>
    <row r="263" spans="1:8" ht="15.75" customHeight="1" x14ac:dyDescent="0.2">
      <c r="A263" t="s">
        <v>545</v>
      </c>
      <c r="B263" t="s">
        <v>430</v>
      </c>
      <c r="C263">
        <v>120</v>
      </c>
      <c r="D263">
        <v>66002193</v>
      </c>
      <c r="E263" t="s">
        <v>546</v>
      </c>
      <c r="F263" t="s">
        <v>11</v>
      </c>
      <c r="G263">
        <v>110000000</v>
      </c>
      <c r="H263">
        <v>5.8</v>
      </c>
    </row>
    <row r="264" spans="1:8" ht="15.75" customHeight="1" x14ac:dyDescent="0.2">
      <c r="A264" t="s">
        <v>547</v>
      </c>
      <c r="B264" t="s">
        <v>272</v>
      </c>
      <c r="C264">
        <v>127</v>
      </c>
      <c r="D264">
        <v>85463309</v>
      </c>
      <c r="E264" t="s">
        <v>548</v>
      </c>
      <c r="F264" t="s">
        <v>11</v>
      </c>
      <c r="G264">
        <v>110000000</v>
      </c>
      <c r="H264">
        <v>7.1</v>
      </c>
    </row>
    <row r="265" spans="1:8" ht="15.75" customHeight="1" x14ac:dyDescent="0.2">
      <c r="A265" t="s">
        <v>549</v>
      </c>
      <c r="B265" t="s">
        <v>541</v>
      </c>
      <c r="C265">
        <v>105</v>
      </c>
      <c r="D265">
        <v>71017784</v>
      </c>
      <c r="E265" t="s">
        <v>93</v>
      </c>
      <c r="F265" t="s">
        <v>11</v>
      </c>
      <c r="G265">
        <v>105000000</v>
      </c>
      <c r="H265">
        <v>5.4</v>
      </c>
    </row>
    <row r="266" spans="1:8" ht="15.75" customHeight="1" x14ac:dyDescent="0.2">
      <c r="A266" t="s">
        <v>550</v>
      </c>
      <c r="B266" t="s">
        <v>551</v>
      </c>
      <c r="C266">
        <v>121</v>
      </c>
      <c r="D266">
        <v>48068396</v>
      </c>
      <c r="E266" t="s">
        <v>552</v>
      </c>
      <c r="F266" t="s">
        <v>11</v>
      </c>
      <c r="G266">
        <v>160000000</v>
      </c>
      <c r="H266">
        <v>3.7</v>
      </c>
    </row>
    <row r="267" spans="1:8" ht="15.75" customHeight="1" x14ac:dyDescent="0.2">
      <c r="A267" t="s">
        <v>553</v>
      </c>
      <c r="B267" t="s">
        <v>274</v>
      </c>
      <c r="C267">
        <v>114</v>
      </c>
      <c r="D267">
        <v>61656849</v>
      </c>
      <c r="E267" t="s">
        <v>216</v>
      </c>
      <c r="F267" t="s">
        <v>11</v>
      </c>
      <c r="G267">
        <v>110000000</v>
      </c>
      <c r="H267">
        <v>6.7</v>
      </c>
    </row>
    <row r="268" spans="1:8" ht="15.75" customHeight="1" x14ac:dyDescent="0.2">
      <c r="A268" t="s">
        <v>554</v>
      </c>
      <c r="B268" t="s">
        <v>555</v>
      </c>
      <c r="C268">
        <v>129</v>
      </c>
      <c r="D268">
        <v>134520804</v>
      </c>
      <c r="E268" t="s">
        <v>17</v>
      </c>
      <c r="F268" t="s">
        <v>11</v>
      </c>
      <c r="G268">
        <v>110000000</v>
      </c>
      <c r="H268">
        <v>7.2</v>
      </c>
    </row>
    <row r="269" spans="1:8" ht="15.75" customHeight="1" x14ac:dyDescent="0.2">
      <c r="A269" t="s">
        <v>556</v>
      </c>
      <c r="B269" t="s">
        <v>59</v>
      </c>
      <c r="C269">
        <v>171</v>
      </c>
      <c r="D269">
        <v>313837577</v>
      </c>
      <c r="E269" t="s">
        <v>185</v>
      </c>
      <c r="F269" t="s">
        <v>11</v>
      </c>
      <c r="G269">
        <v>93000000</v>
      </c>
      <c r="H269">
        <v>8.8000000000000007</v>
      </c>
    </row>
    <row r="270" spans="1:8" ht="15.75" customHeight="1" x14ac:dyDescent="0.2">
      <c r="A270" t="s">
        <v>557</v>
      </c>
      <c r="B270" t="s">
        <v>558</v>
      </c>
      <c r="C270">
        <v>120</v>
      </c>
      <c r="D270">
        <v>24004159</v>
      </c>
      <c r="E270" t="s">
        <v>559</v>
      </c>
      <c r="F270" t="s">
        <v>11</v>
      </c>
      <c r="G270">
        <v>110000000</v>
      </c>
      <c r="H270">
        <v>5.8</v>
      </c>
    </row>
    <row r="271" spans="1:8" ht="15.75" customHeight="1" x14ac:dyDescent="0.2">
      <c r="A271" t="s">
        <v>560</v>
      </c>
      <c r="B271" t="s">
        <v>561</v>
      </c>
      <c r="C271">
        <v>165</v>
      </c>
      <c r="D271">
        <v>58183966</v>
      </c>
      <c r="E271" t="s">
        <v>562</v>
      </c>
      <c r="F271" t="s">
        <v>11</v>
      </c>
      <c r="G271">
        <v>107000000</v>
      </c>
      <c r="H271">
        <v>6.8</v>
      </c>
    </row>
    <row r="272" spans="1:8" ht="15.75" customHeight="1" x14ac:dyDescent="0.2">
      <c r="A272" t="s">
        <v>563</v>
      </c>
      <c r="B272" t="s">
        <v>564</v>
      </c>
      <c r="C272">
        <v>82</v>
      </c>
      <c r="D272">
        <v>100446895</v>
      </c>
      <c r="E272" t="s">
        <v>264</v>
      </c>
      <c r="F272" t="s">
        <v>11</v>
      </c>
      <c r="G272">
        <v>109000000</v>
      </c>
      <c r="H272">
        <v>3.8</v>
      </c>
    </row>
    <row r="273" spans="1:8" ht="15.75" customHeight="1" x14ac:dyDescent="0.2">
      <c r="A273" t="s">
        <v>565</v>
      </c>
      <c r="B273" t="s">
        <v>351</v>
      </c>
      <c r="C273">
        <v>115</v>
      </c>
      <c r="D273">
        <v>144795350</v>
      </c>
      <c r="E273" t="s">
        <v>566</v>
      </c>
      <c r="F273" t="s">
        <v>11</v>
      </c>
      <c r="G273">
        <v>120000000</v>
      </c>
      <c r="H273">
        <v>7.1</v>
      </c>
    </row>
    <row r="274" spans="1:8" ht="15.75" customHeight="1" x14ac:dyDescent="0.2">
      <c r="A274" t="s">
        <v>567</v>
      </c>
      <c r="B274" t="s">
        <v>64</v>
      </c>
      <c r="C274">
        <v>194</v>
      </c>
      <c r="D274">
        <v>47396698</v>
      </c>
      <c r="E274" t="s">
        <v>371</v>
      </c>
      <c r="F274" t="s">
        <v>11</v>
      </c>
      <c r="G274">
        <v>130000000</v>
      </c>
      <c r="H274">
        <v>7.2</v>
      </c>
    </row>
    <row r="275" spans="1:8" ht="15.75" customHeight="1" x14ac:dyDescent="0.2">
      <c r="A275" t="s">
        <v>568</v>
      </c>
      <c r="B275" t="s">
        <v>319</v>
      </c>
      <c r="C275">
        <v>84</v>
      </c>
      <c r="D275">
        <v>140015224</v>
      </c>
      <c r="E275" t="s">
        <v>264</v>
      </c>
      <c r="F275" t="s">
        <v>11</v>
      </c>
      <c r="G275">
        <v>133000000</v>
      </c>
      <c r="H275">
        <v>5.9</v>
      </c>
    </row>
    <row r="276" spans="1:8" ht="15.75" customHeight="1" x14ac:dyDescent="0.2">
      <c r="A276" t="s">
        <v>569</v>
      </c>
      <c r="B276" t="s">
        <v>570</v>
      </c>
      <c r="C276">
        <v>97</v>
      </c>
      <c r="D276">
        <v>104374107</v>
      </c>
      <c r="E276" t="s">
        <v>571</v>
      </c>
      <c r="F276" t="s">
        <v>11</v>
      </c>
      <c r="G276">
        <v>105000000</v>
      </c>
      <c r="H276">
        <v>7.1</v>
      </c>
    </row>
    <row r="277" spans="1:8" ht="15.75" customHeight="1" x14ac:dyDescent="0.2">
      <c r="A277" t="s">
        <v>572</v>
      </c>
      <c r="B277" t="s">
        <v>64</v>
      </c>
      <c r="C277">
        <v>151</v>
      </c>
      <c r="D277">
        <v>228430993</v>
      </c>
      <c r="E277" t="s">
        <v>220</v>
      </c>
      <c r="F277" t="s">
        <v>11</v>
      </c>
      <c r="G277">
        <v>108000000</v>
      </c>
      <c r="H277">
        <v>8.1</v>
      </c>
    </row>
    <row r="278" spans="1:8" ht="15.75" customHeight="1" x14ac:dyDescent="0.2">
      <c r="A278" t="s">
        <v>573</v>
      </c>
      <c r="B278" t="s">
        <v>574</v>
      </c>
      <c r="C278">
        <v>22</v>
      </c>
      <c r="E278" t="s">
        <v>575</v>
      </c>
      <c r="H278">
        <v>7.2</v>
      </c>
    </row>
    <row r="279" spans="1:8" ht="15.75" customHeight="1" x14ac:dyDescent="0.2">
      <c r="A279" t="s">
        <v>576</v>
      </c>
      <c r="B279" t="s">
        <v>95</v>
      </c>
      <c r="C279">
        <v>136</v>
      </c>
      <c r="D279">
        <v>35799026</v>
      </c>
      <c r="E279" t="s">
        <v>577</v>
      </c>
      <c r="F279" t="s">
        <v>11</v>
      </c>
      <c r="G279">
        <v>126000000</v>
      </c>
      <c r="H279">
        <v>6.9</v>
      </c>
    </row>
    <row r="280" spans="1:8" ht="15.75" customHeight="1" x14ac:dyDescent="0.2">
      <c r="A280" t="s">
        <v>578</v>
      </c>
      <c r="B280" t="s">
        <v>579</v>
      </c>
      <c r="C280">
        <v>104</v>
      </c>
      <c r="D280">
        <v>6712451</v>
      </c>
      <c r="E280" t="s">
        <v>580</v>
      </c>
      <c r="F280" t="s">
        <v>11</v>
      </c>
      <c r="G280">
        <v>90000000</v>
      </c>
      <c r="H280">
        <v>4.4000000000000004</v>
      </c>
    </row>
    <row r="281" spans="1:8" ht="15.75" customHeight="1" x14ac:dyDescent="0.2">
      <c r="A281" t="s">
        <v>581</v>
      </c>
      <c r="B281" t="s">
        <v>582</v>
      </c>
      <c r="C281">
        <v>127</v>
      </c>
      <c r="D281">
        <v>101643008</v>
      </c>
      <c r="E281" t="s">
        <v>112</v>
      </c>
      <c r="F281" t="s">
        <v>11</v>
      </c>
      <c r="G281">
        <v>90000000</v>
      </c>
      <c r="H281">
        <v>6.5</v>
      </c>
    </row>
    <row r="282" spans="1:8" ht="15.75" customHeight="1" x14ac:dyDescent="0.2">
      <c r="A282" t="s">
        <v>583</v>
      </c>
      <c r="B282" t="s">
        <v>64</v>
      </c>
      <c r="C282">
        <v>171</v>
      </c>
      <c r="D282">
        <v>187670866</v>
      </c>
      <c r="E282" t="s">
        <v>584</v>
      </c>
      <c r="F282" t="s">
        <v>11</v>
      </c>
      <c r="G282">
        <v>103000000</v>
      </c>
      <c r="H282">
        <v>8.5</v>
      </c>
    </row>
    <row r="283" spans="1:8" ht="15.75" customHeight="1" x14ac:dyDescent="0.2">
      <c r="A283" t="s">
        <v>585</v>
      </c>
      <c r="B283" t="s">
        <v>127</v>
      </c>
      <c r="C283">
        <v>145</v>
      </c>
      <c r="D283">
        <v>132014112</v>
      </c>
      <c r="E283" t="s">
        <v>566</v>
      </c>
      <c r="F283" t="s">
        <v>11</v>
      </c>
      <c r="G283">
        <v>102000000</v>
      </c>
      <c r="H283">
        <v>7.7</v>
      </c>
    </row>
    <row r="284" spans="1:8" ht="15.75" customHeight="1" x14ac:dyDescent="0.2">
      <c r="A284" t="s">
        <v>586</v>
      </c>
      <c r="B284" t="s">
        <v>428</v>
      </c>
      <c r="C284">
        <v>174</v>
      </c>
      <c r="D284">
        <v>261970615</v>
      </c>
      <c r="E284" t="s">
        <v>37</v>
      </c>
      <c r="F284" t="s">
        <v>11</v>
      </c>
      <c r="G284">
        <v>100000000</v>
      </c>
      <c r="H284">
        <v>7.4</v>
      </c>
    </row>
    <row r="285" spans="1:8" ht="15.75" customHeight="1" x14ac:dyDescent="0.2">
      <c r="A285" t="s">
        <v>587</v>
      </c>
      <c r="B285" t="s">
        <v>105</v>
      </c>
      <c r="C285">
        <v>144</v>
      </c>
      <c r="D285">
        <v>167007184</v>
      </c>
      <c r="E285" t="s">
        <v>17</v>
      </c>
      <c r="F285" t="s">
        <v>11</v>
      </c>
      <c r="G285">
        <v>150000000</v>
      </c>
      <c r="H285">
        <v>8</v>
      </c>
    </row>
    <row r="286" spans="1:8" ht="15.75" customHeight="1" x14ac:dyDescent="0.2">
      <c r="A286" t="s">
        <v>588</v>
      </c>
      <c r="B286" t="s">
        <v>87</v>
      </c>
      <c r="C286">
        <v>119</v>
      </c>
      <c r="D286">
        <v>180011740</v>
      </c>
      <c r="E286" t="s">
        <v>78</v>
      </c>
      <c r="F286" t="s">
        <v>11</v>
      </c>
      <c r="G286">
        <v>100000000</v>
      </c>
      <c r="H286">
        <v>5.7</v>
      </c>
    </row>
    <row r="287" spans="1:8" ht="15.75" customHeight="1" x14ac:dyDescent="0.2">
      <c r="A287" t="s">
        <v>589</v>
      </c>
      <c r="B287" t="s">
        <v>9</v>
      </c>
      <c r="C287">
        <v>153</v>
      </c>
      <c r="D287">
        <v>204843350</v>
      </c>
      <c r="E287" t="s">
        <v>216</v>
      </c>
      <c r="F287" t="s">
        <v>11</v>
      </c>
      <c r="G287">
        <v>102000000</v>
      </c>
      <c r="H287">
        <v>8.5</v>
      </c>
    </row>
    <row r="288" spans="1:8" ht="15.75" customHeight="1" x14ac:dyDescent="0.2">
      <c r="A288" t="s">
        <v>590</v>
      </c>
      <c r="B288" t="s">
        <v>561</v>
      </c>
      <c r="C288">
        <v>140</v>
      </c>
      <c r="D288">
        <v>97030725</v>
      </c>
      <c r="E288" t="s">
        <v>591</v>
      </c>
      <c r="F288" t="s">
        <v>11</v>
      </c>
      <c r="G288">
        <v>100000000</v>
      </c>
      <c r="H288">
        <v>7</v>
      </c>
    </row>
    <row r="289" spans="1:8" ht="15.75" customHeight="1" x14ac:dyDescent="0.2">
      <c r="A289" t="s">
        <v>592</v>
      </c>
      <c r="B289" t="s">
        <v>64</v>
      </c>
      <c r="C289">
        <v>176</v>
      </c>
      <c r="D289">
        <v>130127620</v>
      </c>
      <c r="E289" t="s">
        <v>593</v>
      </c>
      <c r="F289" t="s">
        <v>11</v>
      </c>
      <c r="G289">
        <v>100000000</v>
      </c>
      <c r="H289">
        <v>7.8</v>
      </c>
    </row>
    <row r="290" spans="1:8" ht="15.75" customHeight="1" x14ac:dyDescent="0.2">
      <c r="A290" t="s">
        <v>594</v>
      </c>
      <c r="B290" t="s">
        <v>9</v>
      </c>
      <c r="C290">
        <v>141</v>
      </c>
      <c r="D290">
        <v>146282411</v>
      </c>
      <c r="E290" t="s">
        <v>595</v>
      </c>
      <c r="F290" t="s">
        <v>11</v>
      </c>
      <c r="G290">
        <v>115000000</v>
      </c>
      <c r="H290">
        <v>7.2</v>
      </c>
    </row>
    <row r="291" spans="1:8" ht="15.75" customHeight="1" x14ac:dyDescent="0.2">
      <c r="A291" t="s">
        <v>596</v>
      </c>
      <c r="B291" t="s">
        <v>597</v>
      </c>
      <c r="C291">
        <v>106</v>
      </c>
      <c r="D291">
        <v>65452312</v>
      </c>
      <c r="E291" t="s">
        <v>112</v>
      </c>
      <c r="F291" t="s">
        <v>11</v>
      </c>
      <c r="G291">
        <v>100000000</v>
      </c>
      <c r="H291">
        <v>6.4</v>
      </c>
    </row>
    <row r="292" spans="1:8" ht="15.75" customHeight="1" x14ac:dyDescent="0.2">
      <c r="A292" t="s">
        <v>598</v>
      </c>
      <c r="B292" t="s">
        <v>599</v>
      </c>
      <c r="C292">
        <v>98</v>
      </c>
      <c r="D292">
        <v>148383780</v>
      </c>
      <c r="E292" t="s">
        <v>580</v>
      </c>
      <c r="F292" t="s">
        <v>11</v>
      </c>
      <c r="G292">
        <v>100000000</v>
      </c>
      <c r="H292">
        <v>5.5</v>
      </c>
    </row>
    <row r="293" spans="1:8" ht="15.75" customHeight="1" x14ac:dyDescent="0.2">
      <c r="A293" t="s">
        <v>600</v>
      </c>
      <c r="B293" t="s">
        <v>601</v>
      </c>
      <c r="C293">
        <v>116</v>
      </c>
      <c r="D293">
        <v>119219978</v>
      </c>
      <c r="E293" t="s">
        <v>602</v>
      </c>
      <c r="F293" t="s">
        <v>11</v>
      </c>
      <c r="G293">
        <v>100000000</v>
      </c>
      <c r="H293">
        <v>6.7</v>
      </c>
    </row>
    <row r="294" spans="1:8" ht="15.75" customHeight="1" x14ac:dyDescent="0.2">
      <c r="A294" t="s">
        <v>603</v>
      </c>
      <c r="B294" t="s">
        <v>604</v>
      </c>
      <c r="C294">
        <v>115</v>
      </c>
      <c r="D294">
        <v>101228120</v>
      </c>
      <c r="E294" t="s">
        <v>605</v>
      </c>
      <c r="F294" t="s">
        <v>11</v>
      </c>
      <c r="G294">
        <v>100000000</v>
      </c>
      <c r="H294">
        <v>6.1</v>
      </c>
    </row>
    <row r="295" spans="1:8" ht="15.75" customHeight="1" x14ac:dyDescent="0.2">
      <c r="A295" t="s">
        <v>606</v>
      </c>
      <c r="B295" t="s">
        <v>607</v>
      </c>
      <c r="C295">
        <v>165</v>
      </c>
      <c r="D295">
        <v>162804648</v>
      </c>
      <c r="E295" t="s">
        <v>608</v>
      </c>
      <c r="F295" t="s">
        <v>11</v>
      </c>
      <c r="G295">
        <v>100000000</v>
      </c>
      <c r="H295">
        <v>8.5</v>
      </c>
    </row>
    <row r="296" spans="1:8" ht="15.75" customHeight="1" x14ac:dyDescent="0.2">
      <c r="A296" t="s">
        <v>609</v>
      </c>
      <c r="B296" t="s">
        <v>610</v>
      </c>
      <c r="C296">
        <v>91</v>
      </c>
      <c r="D296">
        <v>100117603</v>
      </c>
      <c r="E296" t="s">
        <v>611</v>
      </c>
      <c r="F296" t="s">
        <v>11</v>
      </c>
      <c r="G296">
        <v>100000000</v>
      </c>
      <c r="H296">
        <v>6.9</v>
      </c>
    </row>
    <row r="297" spans="1:8" ht="15.75" customHeight="1" x14ac:dyDescent="0.2">
      <c r="A297" t="s">
        <v>612</v>
      </c>
      <c r="B297" t="s">
        <v>613</v>
      </c>
      <c r="C297">
        <v>78</v>
      </c>
      <c r="D297">
        <v>89296573</v>
      </c>
      <c r="E297" t="s">
        <v>93</v>
      </c>
      <c r="F297" t="s">
        <v>11</v>
      </c>
      <c r="G297">
        <v>100000000</v>
      </c>
      <c r="H297">
        <v>7.3</v>
      </c>
    </row>
    <row r="298" spans="1:8" ht="15.75" customHeight="1" x14ac:dyDescent="0.2">
      <c r="A298" t="s">
        <v>614</v>
      </c>
      <c r="B298" t="s">
        <v>615</v>
      </c>
      <c r="C298">
        <v>103</v>
      </c>
      <c r="D298">
        <v>85017401</v>
      </c>
      <c r="E298" t="s">
        <v>17</v>
      </c>
      <c r="F298" t="s">
        <v>11</v>
      </c>
      <c r="G298">
        <v>92000000</v>
      </c>
      <c r="H298">
        <v>6.7</v>
      </c>
    </row>
    <row r="299" spans="1:8" ht="15.75" customHeight="1" x14ac:dyDescent="0.2">
      <c r="A299" t="s">
        <v>616</v>
      </c>
      <c r="B299" t="s">
        <v>237</v>
      </c>
      <c r="C299">
        <v>131</v>
      </c>
      <c r="D299">
        <v>173005002</v>
      </c>
      <c r="E299" t="s">
        <v>617</v>
      </c>
      <c r="F299" t="s">
        <v>11</v>
      </c>
      <c r="G299">
        <v>100000000</v>
      </c>
      <c r="H299">
        <v>6.9</v>
      </c>
    </row>
    <row r="300" spans="1:8" ht="15.75" customHeight="1" x14ac:dyDescent="0.2">
      <c r="A300" t="s">
        <v>618</v>
      </c>
      <c r="B300" t="s">
        <v>619</v>
      </c>
      <c r="C300">
        <v>104</v>
      </c>
      <c r="D300">
        <v>75030163</v>
      </c>
      <c r="E300" t="s">
        <v>51</v>
      </c>
      <c r="F300" t="s">
        <v>11</v>
      </c>
      <c r="G300">
        <v>100000000</v>
      </c>
      <c r="H300">
        <v>5.0999999999999996</v>
      </c>
    </row>
    <row r="301" spans="1:8" ht="15.75" customHeight="1" x14ac:dyDescent="0.2">
      <c r="A301" t="s">
        <v>620</v>
      </c>
      <c r="B301" t="s">
        <v>621</v>
      </c>
      <c r="C301">
        <v>101</v>
      </c>
      <c r="D301">
        <v>77222184</v>
      </c>
      <c r="E301" t="s">
        <v>181</v>
      </c>
      <c r="F301" t="s">
        <v>11</v>
      </c>
      <c r="G301">
        <v>100000000</v>
      </c>
      <c r="H301">
        <v>6.8</v>
      </c>
    </row>
    <row r="302" spans="1:8" ht="15.75" customHeight="1" x14ac:dyDescent="0.2">
      <c r="A302" t="s">
        <v>622</v>
      </c>
      <c r="B302" t="s">
        <v>623</v>
      </c>
      <c r="C302">
        <v>102</v>
      </c>
      <c r="D302">
        <v>107515297</v>
      </c>
      <c r="E302" t="s">
        <v>210</v>
      </c>
      <c r="F302" t="s">
        <v>11</v>
      </c>
      <c r="G302">
        <v>100000000</v>
      </c>
      <c r="H302">
        <v>6.7</v>
      </c>
    </row>
    <row r="303" spans="1:8" ht="15.75" customHeight="1" x14ac:dyDescent="0.2">
      <c r="A303" t="s">
        <v>624</v>
      </c>
      <c r="B303" t="s">
        <v>625</v>
      </c>
      <c r="C303">
        <v>103</v>
      </c>
      <c r="D303">
        <v>67631157</v>
      </c>
      <c r="E303" t="s">
        <v>626</v>
      </c>
      <c r="F303" t="s">
        <v>11</v>
      </c>
      <c r="G303">
        <v>100000000</v>
      </c>
      <c r="H303">
        <v>6</v>
      </c>
    </row>
    <row r="304" spans="1:8" ht="15.75" customHeight="1" x14ac:dyDescent="0.2">
      <c r="A304" t="s">
        <v>627</v>
      </c>
      <c r="B304" t="s">
        <v>628</v>
      </c>
      <c r="C304">
        <v>121</v>
      </c>
      <c r="D304">
        <v>66862068</v>
      </c>
      <c r="E304" t="s">
        <v>629</v>
      </c>
      <c r="F304" t="s">
        <v>11</v>
      </c>
      <c r="G304">
        <v>83000000</v>
      </c>
      <c r="H304">
        <v>5.7</v>
      </c>
    </row>
    <row r="305" spans="1:8" ht="15.75" customHeight="1" x14ac:dyDescent="0.2">
      <c r="A305" t="s">
        <v>630</v>
      </c>
      <c r="B305" t="s">
        <v>342</v>
      </c>
      <c r="C305">
        <v>143</v>
      </c>
      <c r="D305">
        <v>57366262</v>
      </c>
      <c r="E305" t="s">
        <v>631</v>
      </c>
      <c r="F305" t="s">
        <v>11</v>
      </c>
      <c r="G305">
        <v>100000000</v>
      </c>
      <c r="H305">
        <v>8</v>
      </c>
    </row>
    <row r="306" spans="1:8" ht="15.75" customHeight="1" x14ac:dyDescent="0.2">
      <c r="A306" t="s">
        <v>632</v>
      </c>
      <c r="B306" t="s">
        <v>159</v>
      </c>
      <c r="C306">
        <v>240</v>
      </c>
      <c r="D306">
        <v>116866727</v>
      </c>
      <c r="E306" t="s">
        <v>633</v>
      </c>
      <c r="F306" t="s">
        <v>11</v>
      </c>
      <c r="G306">
        <v>100000000</v>
      </c>
      <c r="H306">
        <v>8.1999999999999993</v>
      </c>
    </row>
    <row r="307" spans="1:8" ht="15.75" customHeight="1" x14ac:dyDescent="0.2">
      <c r="A307" t="s">
        <v>634</v>
      </c>
      <c r="B307" t="s">
        <v>454</v>
      </c>
      <c r="C307">
        <v>121</v>
      </c>
      <c r="D307">
        <v>184031112</v>
      </c>
      <c r="E307" t="s">
        <v>14</v>
      </c>
      <c r="F307" t="s">
        <v>11</v>
      </c>
      <c r="G307">
        <v>100000000</v>
      </c>
      <c r="H307">
        <v>5.4</v>
      </c>
    </row>
    <row r="308" spans="1:8" ht="15.75" customHeight="1" x14ac:dyDescent="0.2">
      <c r="A308" t="s">
        <v>635</v>
      </c>
      <c r="B308" t="s">
        <v>447</v>
      </c>
      <c r="C308">
        <v>129</v>
      </c>
      <c r="D308">
        <v>54700065</v>
      </c>
      <c r="E308" t="s">
        <v>636</v>
      </c>
      <c r="F308" t="s">
        <v>11</v>
      </c>
      <c r="G308">
        <v>105000000</v>
      </c>
      <c r="H308">
        <v>7.2</v>
      </c>
    </row>
    <row r="309" spans="1:8" ht="15.75" customHeight="1" x14ac:dyDescent="0.2">
      <c r="A309" t="s">
        <v>637</v>
      </c>
      <c r="B309" t="s">
        <v>638</v>
      </c>
      <c r="C309">
        <v>172</v>
      </c>
      <c r="D309">
        <v>27098580</v>
      </c>
      <c r="E309" t="s">
        <v>639</v>
      </c>
      <c r="F309" t="s">
        <v>11</v>
      </c>
      <c r="G309">
        <v>102000000</v>
      </c>
      <c r="H309">
        <v>7.5</v>
      </c>
    </row>
    <row r="310" spans="1:8" ht="15.75" customHeight="1" x14ac:dyDescent="0.2">
      <c r="A310" t="s">
        <v>640</v>
      </c>
      <c r="B310" t="s">
        <v>39</v>
      </c>
      <c r="C310">
        <v>101</v>
      </c>
      <c r="D310">
        <v>55673333</v>
      </c>
      <c r="E310" t="s">
        <v>641</v>
      </c>
      <c r="F310" t="s">
        <v>11</v>
      </c>
      <c r="G310">
        <v>80000000</v>
      </c>
      <c r="H310">
        <v>7</v>
      </c>
    </row>
    <row r="311" spans="1:8" ht="15.75" customHeight="1" x14ac:dyDescent="0.2">
      <c r="A311" t="s">
        <v>642</v>
      </c>
      <c r="B311" t="s">
        <v>643</v>
      </c>
      <c r="C311">
        <v>87</v>
      </c>
      <c r="D311">
        <v>40198710</v>
      </c>
      <c r="E311" t="s">
        <v>644</v>
      </c>
      <c r="F311" t="s">
        <v>11</v>
      </c>
      <c r="G311">
        <v>100000000</v>
      </c>
      <c r="H311">
        <v>3.3</v>
      </c>
    </row>
    <row r="312" spans="1:8" ht="15.75" customHeight="1" x14ac:dyDescent="0.2">
      <c r="A312" t="s">
        <v>645</v>
      </c>
      <c r="B312" t="s">
        <v>89</v>
      </c>
      <c r="C312">
        <v>101</v>
      </c>
      <c r="D312">
        <v>72660029</v>
      </c>
      <c r="E312" t="s">
        <v>44</v>
      </c>
      <c r="F312" t="s">
        <v>11</v>
      </c>
      <c r="G312">
        <v>100000000</v>
      </c>
      <c r="H312">
        <v>6</v>
      </c>
    </row>
    <row r="313" spans="1:8" ht="15.75" customHeight="1" x14ac:dyDescent="0.2">
      <c r="A313" t="s">
        <v>646</v>
      </c>
      <c r="B313" t="s">
        <v>570</v>
      </c>
      <c r="C313">
        <v>95</v>
      </c>
      <c r="D313">
        <v>38120554</v>
      </c>
      <c r="E313" t="s">
        <v>135</v>
      </c>
      <c r="F313" t="s">
        <v>11</v>
      </c>
      <c r="G313">
        <v>140000000</v>
      </c>
      <c r="H313">
        <v>7.1</v>
      </c>
    </row>
    <row r="314" spans="1:8" ht="15.75" customHeight="1" x14ac:dyDescent="0.2">
      <c r="A314" t="s">
        <v>647</v>
      </c>
      <c r="B314" t="s">
        <v>648</v>
      </c>
      <c r="C314">
        <v>102</v>
      </c>
      <c r="D314">
        <v>49392095</v>
      </c>
      <c r="E314" t="s">
        <v>649</v>
      </c>
      <c r="F314" t="s">
        <v>11</v>
      </c>
      <c r="G314">
        <v>100000000</v>
      </c>
      <c r="H314">
        <v>5.4</v>
      </c>
    </row>
    <row r="315" spans="1:8" ht="15.75" customHeight="1" x14ac:dyDescent="0.2">
      <c r="A315" t="s">
        <v>650</v>
      </c>
      <c r="B315" t="s">
        <v>651</v>
      </c>
      <c r="C315">
        <v>131</v>
      </c>
      <c r="D315">
        <v>39292022</v>
      </c>
      <c r="E315" t="s">
        <v>17</v>
      </c>
      <c r="F315" t="s">
        <v>11</v>
      </c>
      <c r="G315">
        <v>90000000</v>
      </c>
      <c r="H315">
        <v>6.1</v>
      </c>
    </row>
    <row r="316" spans="1:8" ht="15.75" customHeight="1" x14ac:dyDescent="0.2">
      <c r="A316" t="s">
        <v>652</v>
      </c>
      <c r="B316" t="s">
        <v>653</v>
      </c>
      <c r="C316">
        <v>114</v>
      </c>
      <c r="D316">
        <v>28772222</v>
      </c>
      <c r="E316" t="s">
        <v>654</v>
      </c>
      <c r="F316" t="s">
        <v>11</v>
      </c>
      <c r="G316">
        <v>105000000</v>
      </c>
      <c r="H316">
        <v>5.3</v>
      </c>
    </row>
    <row r="317" spans="1:8" ht="15.75" customHeight="1" x14ac:dyDescent="0.2">
      <c r="A317" t="s">
        <v>655</v>
      </c>
      <c r="B317" t="s">
        <v>656</v>
      </c>
      <c r="C317">
        <v>94</v>
      </c>
      <c r="D317">
        <v>17010646</v>
      </c>
      <c r="E317" t="s">
        <v>171</v>
      </c>
      <c r="F317" t="s">
        <v>11</v>
      </c>
      <c r="G317">
        <v>84000000</v>
      </c>
      <c r="H317">
        <v>2.2000000000000002</v>
      </c>
    </row>
    <row r="318" spans="1:8" ht="15.75" customHeight="1" x14ac:dyDescent="0.2">
      <c r="A318" t="s">
        <v>657</v>
      </c>
      <c r="B318" t="s">
        <v>284</v>
      </c>
      <c r="C318">
        <v>122</v>
      </c>
      <c r="D318">
        <v>24985612</v>
      </c>
      <c r="E318" t="s">
        <v>658</v>
      </c>
      <c r="F318" t="s">
        <v>11</v>
      </c>
      <c r="G318">
        <v>100000000</v>
      </c>
      <c r="H318">
        <v>7</v>
      </c>
    </row>
    <row r="319" spans="1:8" ht="15.75" customHeight="1" x14ac:dyDescent="0.2">
      <c r="A319" t="s">
        <v>659</v>
      </c>
      <c r="B319" t="s">
        <v>660</v>
      </c>
      <c r="C319">
        <v>95</v>
      </c>
      <c r="D319">
        <v>4411102</v>
      </c>
      <c r="E319" t="s">
        <v>661</v>
      </c>
      <c r="F319" t="s">
        <v>11</v>
      </c>
      <c r="G319">
        <v>100000000</v>
      </c>
      <c r="H319">
        <v>3.8</v>
      </c>
    </row>
    <row r="320" spans="1:8" ht="15.75" customHeight="1" x14ac:dyDescent="0.2">
      <c r="A320" t="s">
        <v>662</v>
      </c>
      <c r="B320" t="s">
        <v>391</v>
      </c>
      <c r="C320">
        <v>115</v>
      </c>
      <c r="D320">
        <v>35024475</v>
      </c>
      <c r="E320" t="s">
        <v>663</v>
      </c>
      <c r="F320" t="s">
        <v>11</v>
      </c>
      <c r="G320">
        <v>100000000</v>
      </c>
      <c r="H320">
        <v>6.9</v>
      </c>
    </row>
    <row r="321" spans="1:8" ht="15.75" customHeight="1" x14ac:dyDescent="0.2">
      <c r="A321" t="s">
        <v>664</v>
      </c>
      <c r="B321" t="s">
        <v>665</v>
      </c>
      <c r="C321">
        <v>88</v>
      </c>
      <c r="D321">
        <v>130174897</v>
      </c>
      <c r="E321" t="s">
        <v>152</v>
      </c>
      <c r="F321" t="s">
        <v>11</v>
      </c>
      <c r="G321">
        <v>99000000</v>
      </c>
      <c r="H321">
        <v>7.2</v>
      </c>
    </row>
    <row r="322" spans="1:8" ht="15.75" customHeight="1" x14ac:dyDescent="0.2">
      <c r="A322" t="s">
        <v>666</v>
      </c>
      <c r="B322" t="s">
        <v>667</v>
      </c>
      <c r="C322">
        <v>110</v>
      </c>
      <c r="D322">
        <v>10200000</v>
      </c>
      <c r="E322" t="s">
        <v>668</v>
      </c>
      <c r="F322" t="s">
        <v>11</v>
      </c>
      <c r="G322">
        <v>10000000</v>
      </c>
      <c r="H322">
        <v>7.3</v>
      </c>
    </row>
    <row r="323" spans="1:8" ht="15.75" customHeight="1" x14ac:dyDescent="0.2">
      <c r="A323" t="s">
        <v>669</v>
      </c>
      <c r="B323" t="s">
        <v>177</v>
      </c>
      <c r="C323">
        <v>130</v>
      </c>
      <c r="D323">
        <v>202007640</v>
      </c>
      <c r="E323" t="s">
        <v>670</v>
      </c>
      <c r="F323" t="s">
        <v>11</v>
      </c>
      <c r="G323">
        <v>98000000</v>
      </c>
      <c r="H323">
        <v>6.3</v>
      </c>
    </row>
    <row r="324" spans="1:8" ht="15.75" customHeight="1" x14ac:dyDescent="0.2">
      <c r="A324" t="s">
        <v>671</v>
      </c>
      <c r="B324" t="s">
        <v>159</v>
      </c>
      <c r="C324">
        <v>216</v>
      </c>
      <c r="D324">
        <v>77679638</v>
      </c>
      <c r="E324" t="s">
        <v>672</v>
      </c>
      <c r="F324" t="s">
        <v>11</v>
      </c>
      <c r="G324">
        <v>100000000</v>
      </c>
      <c r="H324">
        <v>7.5</v>
      </c>
    </row>
    <row r="325" spans="1:8" ht="15.75" customHeight="1" x14ac:dyDescent="0.2">
      <c r="A325" t="s">
        <v>673</v>
      </c>
      <c r="B325" t="s">
        <v>674</v>
      </c>
      <c r="C325">
        <v>146</v>
      </c>
      <c r="D325">
        <v>9213</v>
      </c>
      <c r="E325" t="s">
        <v>675</v>
      </c>
      <c r="F325" t="s">
        <v>676</v>
      </c>
      <c r="G325">
        <v>94000000</v>
      </c>
      <c r="H325">
        <v>7.6</v>
      </c>
    </row>
    <row r="326" spans="1:8" ht="15.75" customHeight="1" x14ac:dyDescent="0.2">
      <c r="A326" t="s">
        <v>677</v>
      </c>
      <c r="B326" t="s">
        <v>678</v>
      </c>
      <c r="C326">
        <v>85</v>
      </c>
      <c r="D326">
        <v>58867694</v>
      </c>
      <c r="E326" t="s">
        <v>679</v>
      </c>
      <c r="F326" t="s">
        <v>11</v>
      </c>
      <c r="G326">
        <v>100000000</v>
      </c>
      <c r="H326">
        <v>6.8</v>
      </c>
    </row>
    <row r="327" spans="1:8" ht="15.75" customHeight="1" x14ac:dyDescent="0.2">
      <c r="A327" t="s">
        <v>680</v>
      </c>
      <c r="B327" t="s">
        <v>681</v>
      </c>
      <c r="C327">
        <v>93</v>
      </c>
      <c r="D327">
        <v>59475623</v>
      </c>
      <c r="E327" t="s">
        <v>682</v>
      </c>
      <c r="F327" t="s">
        <v>11</v>
      </c>
      <c r="G327">
        <v>90000000</v>
      </c>
      <c r="H327">
        <v>5.2</v>
      </c>
    </row>
    <row r="328" spans="1:8" ht="15.75" customHeight="1" x14ac:dyDescent="0.2">
      <c r="A328" t="s">
        <v>683</v>
      </c>
      <c r="B328" t="s">
        <v>64</v>
      </c>
      <c r="C328">
        <v>152</v>
      </c>
      <c r="D328">
        <v>108638745</v>
      </c>
      <c r="E328" t="s">
        <v>684</v>
      </c>
      <c r="F328" t="s">
        <v>11</v>
      </c>
      <c r="G328">
        <v>92000000</v>
      </c>
      <c r="H328">
        <v>7.7</v>
      </c>
    </row>
    <row r="329" spans="1:8" ht="15.75" customHeight="1" x14ac:dyDescent="0.2">
      <c r="A329" t="s">
        <v>685</v>
      </c>
      <c r="B329" t="s">
        <v>686</v>
      </c>
      <c r="C329">
        <v>85</v>
      </c>
      <c r="D329">
        <v>86897182</v>
      </c>
      <c r="E329" t="s">
        <v>575</v>
      </c>
      <c r="F329" t="s">
        <v>11</v>
      </c>
      <c r="G329">
        <v>95000000</v>
      </c>
      <c r="H329">
        <v>6.2</v>
      </c>
    </row>
    <row r="330" spans="1:8" ht="15.75" customHeight="1" x14ac:dyDescent="0.2">
      <c r="A330" t="s">
        <v>687</v>
      </c>
      <c r="B330" t="s">
        <v>688</v>
      </c>
      <c r="C330">
        <v>126</v>
      </c>
      <c r="D330">
        <v>63540020</v>
      </c>
      <c r="E330" t="s">
        <v>26</v>
      </c>
      <c r="F330" t="s">
        <v>11</v>
      </c>
      <c r="G330">
        <v>93000000</v>
      </c>
      <c r="H330">
        <v>7.7</v>
      </c>
    </row>
    <row r="331" spans="1:8" ht="15.75" customHeight="1" x14ac:dyDescent="0.2">
      <c r="A331" t="s">
        <v>689</v>
      </c>
      <c r="B331" t="s">
        <v>690</v>
      </c>
      <c r="C331">
        <v>146</v>
      </c>
      <c r="D331">
        <v>95328937</v>
      </c>
      <c r="E331" t="s">
        <v>486</v>
      </c>
      <c r="F331" t="s">
        <v>11</v>
      </c>
      <c r="G331">
        <v>100000000</v>
      </c>
      <c r="H331">
        <v>4.3</v>
      </c>
    </row>
    <row r="332" spans="1:8" ht="15.75" customHeight="1" x14ac:dyDescent="0.2">
      <c r="A332" t="s">
        <v>691</v>
      </c>
      <c r="B332" t="s">
        <v>692</v>
      </c>
      <c r="C332">
        <v>89</v>
      </c>
      <c r="D332">
        <v>50802661</v>
      </c>
      <c r="E332" t="s">
        <v>693</v>
      </c>
      <c r="F332" t="s">
        <v>11</v>
      </c>
      <c r="G332">
        <v>95000000</v>
      </c>
      <c r="H332">
        <v>6.9</v>
      </c>
    </row>
    <row r="333" spans="1:8" ht="15.75" customHeight="1" x14ac:dyDescent="0.2">
      <c r="A333" t="s">
        <v>694</v>
      </c>
      <c r="B333" t="s">
        <v>665</v>
      </c>
      <c r="C333">
        <v>88</v>
      </c>
      <c r="D333">
        <v>161317423</v>
      </c>
      <c r="E333" t="s">
        <v>152</v>
      </c>
      <c r="F333" t="s">
        <v>11</v>
      </c>
      <c r="G333">
        <v>95000000</v>
      </c>
      <c r="H333">
        <v>6.6</v>
      </c>
    </row>
    <row r="334" spans="1:8" ht="15.75" customHeight="1" x14ac:dyDescent="0.2">
      <c r="A334" t="s">
        <v>695</v>
      </c>
      <c r="B334" t="s">
        <v>287</v>
      </c>
      <c r="C334">
        <v>105</v>
      </c>
      <c r="D334">
        <v>201148159</v>
      </c>
      <c r="E334" t="s">
        <v>696</v>
      </c>
      <c r="F334" t="s">
        <v>11</v>
      </c>
      <c r="G334">
        <v>95000000</v>
      </c>
      <c r="H334">
        <v>7</v>
      </c>
    </row>
    <row r="335" spans="1:8" ht="15.75" customHeight="1" x14ac:dyDescent="0.2">
      <c r="A335" t="s">
        <v>697</v>
      </c>
      <c r="B335" t="s">
        <v>59</v>
      </c>
      <c r="C335">
        <v>135</v>
      </c>
      <c r="D335">
        <v>43982842</v>
      </c>
      <c r="E335" t="s">
        <v>698</v>
      </c>
      <c r="F335" t="s">
        <v>11</v>
      </c>
      <c r="G335">
        <v>65000000</v>
      </c>
      <c r="H335">
        <v>6.7</v>
      </c>
    </row>
    <row r="336" spans="1:8" ht="15.75" customHeight="1" x14ac:dyDescent="0.2">
      <c r="A336" t="s">
        <v>699</v>
      </c>
      <c r="B336" t="s">
        <v>25</v>
      </c>
      <c r="C336">
        <v>100</v>
      </c>
      <c r="D336">
        <v>380838870</v>
      </c>
      <c r="E336" t="s">
        <v>152</v>
      </c>
      <c r="F336" t="s">
        <v>11</v>
      </c>
      <c r="G336">
        <v>94000000</v>
      </c>
      <c r="H336">
        <v>8.1999999999999993</v>
      </c>
    </row>
    <row r="337" spans="1:8" ht="15.75" customHeight="1" x14ac:dyDescent="0.2">
      <c r="A337" t="s">
        <v>700</v>
      </c>
      <c r="B337" t="s">
        <v>59</v>
      </c>
      <c r="C337">
        <v>192</v>
      </c>
      <c r="D337">
        <v>377019252</v>
      </c>
      <c r="E337" t="s">
        <v>185</v>
      </c>
      <c r="F337" t="s">
        <v>11</v>
      </c>
      <c r="G337">
        <v>94000000</v>
      </c>
      <c r="H337">
        <v>8.9</v>
      </c>
    </row>
    <row r="338" spans="1:8" ht="15.75" customHeight="1" x14ac:dyDescent="0.2">
      <c r="A338" t="s">
        <v>701</v>
      </c>
      <c r="B338" t="s">
        <v>59</v>
      </c>
      <c r="C338">
        <v>172</v>
      </c>
      <c r="D338">
        <v>340478898</v>
      </c>
      <c r="E338" t="s">
        <v>185</v>
      </c>
      <c r="F338" t="s">
        <v>11</v>
      </c>
      <c r="G338">
        <v>94000000</v>
      </c>
      <c r="H338">
        <v>8.6999999999999993</v>
      </c>
    </row>
    <row r="339" spans="1:8" ht="15.75" customHeight="1" x14ac:dyDescent="0.2">
      <c r="A339" t="s">
        <v>702</v>
      </c>
      <c r="B339" t="s">
        <v>703</v>
      </c>
      <c r="C339">
        <v>102</v>
      </c>
      <c r="D339">
        <v>17176900</v>
      </c>
      <c r="E339" t="s">
        <v>14</v>
      </c>
      <c r="F339" t="s">
        <v>11</v>
      </c>
      <c r="G339">
        <v>95000000</v>
      </c>
      <c r="H339">
        <v>5.5</v>
      </c>
    </row>
    <row r="340" spans="1:8" ht="15.75" customHeight="1" x14ac:dyDescent="0.2">
      <c r="A340" t="s">
        <v>704</v>
      </c>
      <c r="B340" t="s">
        <v>615</v>
      </c>
      <c r="C340">
        <v>100</v>
      </c>
      <c r="D340">
        <v>131144183</v>
      </c>
      <c r="E340" t="s">
        <v>670</v>
      </c>
      <c r="F340" t="s">
        <v>11</v>
      </c>
      <c r="G340">
        <v>115000000</v>
      </c>
      <c r="H340">
        <v>5.7</v>
      </c>
    </row>
    <row r="341" spans="1:8" ht="15.75" customHeight="1" x14ac:dyDescent="0.2">
      <c r="A341" t="s">
        <v>705</v>
      </c>
      <c r="B341" t="s">
        <v>706</v>
      </c>
      <c r="C341">
        <v>119</v>
      </c>
      <c r="D341">
        <v>23014504</v>
      </c>
      <c r="E341" t="s">
        <v>707</v>
      </c>
      <c r="F341" t="s">
        <v>11</v>
      </c>
      <c r="G341">
        <v>100000000</v>
      </c>
      <c r="H341">
        <v>6.3</v>
      </c>
    </row>
    <row r="342" spans="1:8" ht="15.75" customHeight="1" x14ac:dyDescent="0.2">
      <c r="A342" t="s">
        <v>708</v>
      </c>
      <c r="B342" t="s">
        <v>301</v>
      </c>
      <c r="C342">
        <v>92</v>
      </c>
      <c r="D342">
        <v>181166115</v>
      </c>
      <c r="E342" t="s">
        <v>78</v>
      </c>
      <c r="F342" t="s">
        <v>11</v>
      </c>
      <c r="G342">
        <v>93000000</v>
      </c>
      <c r="H342">
        <v>5.9</v>
      </c>
    </row>
    <row r="343" spans="1:8" ht="15.75" customHeight="1" x14ac:dyDescent="0.2">
      <c r="A343" t="s">
        <v>709</v>
      </c>
      <c r="B343" t="s">
        <v>710</v>
      </c>
      <c r="C343">
        <v>105</v>
      </c>
      <c r="D343">
        <v>176740650</v>
      </c>
      <c r="E343" t="s">
        <v>476</v>
      </c>
      <c r="F343" t="s">
        <v>11</v>
      </c>
      <c r="G343">
        <v>93000000</v>
      </c>
      <c r="H343">
        <v>7.6</v>
      </c>
    </row>
    <row r="344" spans="1:8" ht="15.75" customHeight="1" x14ac:dyDescent="0.2">
      <c r="A344" t="s">
        <v>711</v>
      </c>
      <c r="B344" t="s">
        <v>712</v>
      </c>
      <c r="C344">
        <v>107</v>
      </c>
      <c r="D344">
        <v>71148699</v>
      </c>
      <c r="E344" t="s">
        <v>69</v>
      </c>
      <c r="F344" t="s">
        <v>11</v>
      </c>
      <c r="G344">
        <v>90000000</v>
      </c>
      <c r="H344">
        <v>6.6</v>
      </c>
    </row>
    <row r="345" spans="1:8" ht="15.75" customHeight="1" x14ac:dyDescent="0.2">
      <c r="A345" t="s">
        <v>713</v>
      </c>
      <c r="B345" t="s">
        <v>714</v>
      </c>
      <c r="C345">
        <v>101</v>
      </c>
      <c r="D345">
        <v>67344392</v>
      </c>
      <c r="E345" t="s">
        <v>20</v>
      </c>
      <c r="F345" t="s">
        <v>11</v>
      </c>
      <c r="G345">
        <v>92000000</v>
      </c>
      <c r="H345">
        <v>5.3</v>
      </c>
    </row>
    <row r="346" spans="1:8" ht="15.75" customHeight="1" x14ac:dyDescent="0.2">
      <c r="A346" t="s">
        <v>715</v>
      </c>
      <c r="B346" t="s">
        <v>716</v>
      </c>
      <c r="C346">
        <v>137</v>
      </c>
      <c r="D346">
        <v>22406362</v>
      </c>
      <c r="E346" t="s">
        <v>717</v>
      </c>
      <c r="F346" t="s">
        <v>11</v>
      </c>
      <c r="G346">
        <v>107000000</v>
      </c>
      <c r="H346">
        <v>6</v>
      </c>
    </row>
    <row r="347" spans="1:8" ht="15.75" customHeight="1" x14ac:dyDescent="0.2">
      <c r="A347" t="s">
        <v>718</v>
      </c>
      <c r="B347" t="s">
        <v>201</v>
      </c>
      <c r="C347">
        <v>115</v>
      </c>
      <c r="D347">
        <v>261437578</v>
      </c>
      <c r="E347" t="s">
        <v>719</v>
      </c>
      <c r="F347" t="s">
        <v>11</v>
      </c>
      <c r="G347">
        <v>92000000</v>
      </c>
      <c r="H347">
        <v>8</v>
      </c>
    </row>
    <row r="348" spans="1:8" ht="15.75" customHeight="1" x14ac:dyDescent="0.2">
      <c r="A348" t="s">
        <v>720</v>
      </c>
      <c r="B348" t="s">
        <v>721</v>
      </c>
      <c r="C348">
        <v>124</v>
      </c>
      <c r="D348">
        <v>11000000</v>
      </c>
      <c r="E348" t="s">
        <v>559</v>
      </c>
      <c r="F348" t="s">
        <v>11</v>
      </c>
      <c r="G348">
        <v>98000000</v>
      </c>
      <c r="H348">
        <v>5.6</v>
      </c>
    </row>
    <row r="349" spans="1:8" ht="15.75" customHeight="1" x14ac:dyDescent="0.2">
      <c r="A349" t="s">
        <v>722</v>
      </c>
      <c r="B349" t="s">
        <v>428</v>
      </c>
      <c r="C349">
        <v>118</v>
      </c>
      <c r="D349">
        <v>88761720</v>
      </c>
      <c r="E349" t="s">
        <v>69</v>
      </c>
      <c r="F349" t="s">
        <v>11</v>
      </c>
      <c r="G349">
        <v>95000000</v>
      </c>
      <c r="H349">
        <v>5.9</v>
      </c>
    </row>
    <row r="350" spans="1:8" ht="15.75" customHeight="1" x14ac:dyDescent="0.2">
      <c r="A350" t="s">
        <v>723</v>
      </c>
      <c r="B350" t="s">
        <v>56</v>
      </c>
      <c r="C350">
        <v>98</v>
      </c>
      <c r="D350">
        <v>250147615</v>
      </c>
      <c r="E350" t="s">
        <v>724</v>
      </c>
      <c r="F350" t="s">
        <v>11</v>
      </c>
      <c r="G350">
        <v>90000000</v>
      </c>
      <c r="H350">
        <v>7.3</v>
      </c>
    </row>
    <row r="351" spans="1:8" ht="15.75" customHeight="1" x14ac:dyDescent="0.2">
      <c r="A351" t="s">
        <v>725</v>
      </c>
      <c r="B351" t="s">
        <v>102</v>
      </c>
      <c r="C351">
        <v>82</v>
      </c>
      <c r="D351">
        <v>245823397</v>
      </c>
      <c r="E351" t="s">
        <v>93</v>
      </c>
      <c r="F351" t="s">
        <v>11</v>
      </c>
      <c r="G351">
        <v>90000000</v>
      </c>
      <c r="H351">
        <v>7.9</v>
      </c>
    </row>
    <row r="352" spans="1:8" ht="15.75" customHeight="1" x14ac:dyDescent="0.2">
      <c r="A352" t="s">
        <v>726</v>
      </c>
      <c r="B352" t="s">
        <v>597</v>
      </c>
      <c r="C352">
        <v>98</v>
      </c>
      <c r="D352">
        <v>81557479</v>
      </c>
      <c r="E352" t="s">
        <v>20</v>
      </c>
      <c r="F352" t="s">
        <v>11</v>
      </c>
      <c r="G352">
        <v>100000000</v>
      </c>
      <c r="H352">
        <v>6.8</v>
      </c>
    </row>
    <row r="353" spans="1:8" ht="15.75" customHeight="1" x14ac:dyDescent="0.2">
      <c r="A353" t="s">
        <v>727</v>
      </c>
      <c r="B353" t="s">
        <v>89</v>
      </c>
      <c r="C353">
        <v>90</v>
      </c>
      <c r="D353">
        <v>226138454</v>
      </c>
      <c r="E353" t="s">
        <v>137</v>
      </c>
      <c r="F353" t="s">
        <v>11</v>
      </c>
      <c r="G353">
        <v>90000000</v>
      </c>
      <c r="H353">
        <v>6.6</v>
      </c>
    </row>
    <row r="354" spans="1:8" ht="15.75" customHeight="1" x14ac:dyDescent="0.2">
      <c r="A354" t="s">
        <v>728</v>
      </c>
      <c r="B354" t="s">
        <v>141</v>
      </c>
      <c r="C354">
        <v>130</v>
      </c>
      <c r="D354">
        <v>155370362</v>
      </c>
      <c r="E354" t="s">
        <v>729</v>
      </c>
      <c r="F354" t="s">
        <v>11</v>
      </c>
      <c r="G354">
        <v>100000000</v>
      </c>
      <c r="H354">
        <v>6.6</v>
      </c>
    </row>
    <row r="355" spans="1:8" ht="15.75" customHeight="1" x14ac:dyDescent="0.2">
      <c r="A355" t="s">
        <v>730</v>
      </c>
      <c r="B355" t="s">
        <v>731</v>
      </c>
      <c r="C355">
        <v>90</v>
      </c>
      <c r="D355">
        <v>124870275</v>
      </c>
      <c r="E355" t="s">
        <v>732</v>
      </c>
      <c r="F355" t="s">
        <v>11</v>
      </c>
      <c r="G355">
        <v>100000000</v>
      </c>
      <c r="H355">
        <v>7</v>
      </c>
    </row>
    <row r="356" spans="1:8" ht="15.75" customHeight="1" x14ac:dyDescent="0.2">
      <c r="A356" t="s">
        <v>733</v>
      </c>
      <c r="B356" t="s">
        <v>438</v>
      </c>
      <c r="C356">
        <v>94</v>
      </c>
      <c r="D356">
        <v>196573705</v>
      </c>
      <c r="E356" t="s">
        <v>270</v>
      </c>
      <c r="F356" t="s">
        <v>11</v>
      </c>
      <c r="G356">
        <v>90000000</v>
      </c>
      <c r="H356">
        <v>7</v>
      </c>
    </row>
    <row r="357" spans="1:8" ht="15.75" customHeight="1" x14ac:dyDescent="0.2">
      <c r="A357" t="s">
        <v>734</v>
      </c>
      <c r="B357" t="s">
        <v>735</v>
      </c>
      <c r="C357">
        <v>114</v>
      </c>
      <c r="D357">
        <v>58229120</v>
      </c>
      <c r="E357" t="s">
        <v>736</v>
      </c>
      <c r="F357" t="s">
        <v>11</v>
      </c>
      <c r="G357">
        <v>90000000</v>
      </c>
      <c r="H357">
        <v>7.3</v>
      </c>
    </row>
    <row r="358" spans="1:8" ht="15.75" customHeight="1" x14ac:dyDescent="0.2">
      <c r="A358" t="s">
        <v>737</v>
      </c>
      <c r="B358" t="s">
        <v>109</v>
      </c>
      <c r="C358">
        <v>94</v>
      </c>
      <c r="D358">
        <v>125305545</v>
      </c>
      <c r="E358" t="s">
        <v>738</v>
      </c>
      <c r="F358" t="s">
        <v>11</v>
      </c>
      <c r="G358">
        <v>92000000</v>
      </c>
      <c r="H358">
        <v>5.5</v>
      </c>
    </row>
    <row r="359" spans="1:8" ht="15.75" customHeight="1" x14ac:dyDescent="0.2">
      <c r="A359" t="s">
        <v>739</v>
      </c>
      <c r="B359" t="s">
        <v>159</v>
      </c>
      <c r="C359">
        <v>151</v>
      </c>
      <c r="D359">
        <v>132373442</v>
      </c>
      <c r="E359" t="s">
        <v>740</v>
      </c>
      <c r="F359" t="s">
        <v>11</v>
      </c>
      <c r="G359">
        <v>90000000</v>
      </c>
      <c r="H359">
        <v>8.5</v>
      </c>
    </row>
    <row r="360" spans="1:8" ht="15.75" customHeight="1" x14ac:dyDescent="0.2">
      <c r="A360" t="s">
        <v>741</v>
      </c>
      <c r="B360" t="s">
        <v>742</v>
      </c>
      <c r="C360">
        <v>88</v>
      </c>
      <c r="D360">
        <v>120618403</v>
      </c>
      <c r="E360" t="s">
        <v>743</v>
      </c>
      <c r="F360" t="s">
        <v>11</v>
      </c>
      <c r="G360">
        <v>90000000</v>
      </c>
      <c r="H360">
        <v>7.5</v>
      </c>
    </row>
    <row r="361" spans="1:8" ht="15.75" customHeight="1" x14ac:dyDescent="0.2">
      <c r="A361" t="s">
        <v>744</v>
      </c>
      <c r="B361" t="s">
        <v>735</v>
      </c>
      <c r="C361">
        <v>121</v>
      </c>
      <c r="D361">
        <v>110416702</v>
      </c>
      <c r="E361" t="s">
        <v>745</v>
      </c>
      <c r="F361" t="s">
        <v>11</v>
      </c>
      <c r="G361">
        <v>92000000</v>
      </c>
      <c r="H361">
        <v>7</v>
      </c>
    </row>
    <row r="362" spans="1:8" ht="15.75" customHeight="1" x14ac:dyDescent="0.2">
      <c r="A362" t="s">
        <v>746</v>
      </c>
      <c r="B362" t="s">
        <v>229</v>
      </c>
      <c r="C362">
        <v>158</v>
      </c>
      <c r="D362">
        <v>102515793</v>
      </c>
      <c r="E362" t="s">
        <v>747</v>
      </c>
      <c r="F362" t="s">
        <v>11</v>
      </c>
      <c r="G362">
        <v>90000000</v>
      </c>
      <c r="H362">
        <v>7.8</v>
      </c>
    </row>
    <row r="363" spans="1:8" ht="15.75" customHeight="1" x14ac:dyDescent="0.2">
      <c r="A363" t="s">
        <v>748</v>
      </c>
      <c r="B363" t="s">
        <v>449</v>
      </c>
      <c r="C363">
        <v>128</v>
      </c>
      <c r="D363">
        <v>100012500</v>
      </c>
      <c r="E363" t="s">
        <v>17</v>
      </c>
      <c r="F363" t="s">
        <v>11</v>
      </c>
      <c r="G363">
        <v>90000000</v>
      </c>
      <c r="H363">
        <v>7.6</v>
      </c>
    </row>
    <row r="364" spans="1:8" ht="15.75" customHeight="1" x14ac:dyDescent="0.2">
      <c r="A364" t="s">
        <v>749</v>
      </c>
      <c r="B364" t="s">
        <v>443</v>
      </c>
      <c r="C364">
        <v>128</v>
      </c>
      <c r="D364">
        <v>209019489</v>
      </c>
      <c r="E364" t="s">
        <v>444</v>
      </c>
      <c r="F364" t="s">
        <v>11</v>
      </c>
      <c r="G364">
        <v>90000000</v>
      </c>
      <c r="H364">
        <v>7.6</v>
      </c>
    </row>
    <row r="365" spans="1:8" ht="15.75" customHeight="1" x14ac:dyDescent="0.2">
      <c r="A365" t="s">
        <v>750</v>
      </c>
      <c r="B365" t="s">
        <v>751</v>
      </c>
      <c r="C365">
        <v>141</v>
      </c>
      <c r="E365" t="s">
        <v>752</v>
      </c>
      <c r="F365" t="s">
        <v>11</v>
      </c>
      <c r="H365">
        <v>6.1</v>
      </c>
    </row>
    <row r="366" spans="1:8" ht="15.75" customHeight="1" x14ac:dyDescent="0.2">
      <c r="A366" t="s">
        <v>753</v>
      </c>
      <c r="B366" t="s">
        <v>610</v>
      </c>
      <c r="C366">
        <v>95</v>
      </c>
      <c r="D366">
        <v>84037039</v>
      </c>
      <c r="E366" t="s">
        <v>754</v>
      </c>
      <c r="F366" t="s">
        <v>11</v>
      </c>
      <c r="G366">
        <v>120000000</v>
      </c>
      <c r="H366">
        <v>6.8</v>
      </c>
    </row>
    <row r="367" spans="1:8" ht="15.75" customHeight="1" x14ac:dyDescent="0.2">
      <c r="A367" t="s">
        <v>755</v>
      </c>
      <c r="B367" t="s">
        <v>756</v>
      </c>
      <c r="C367">
        <v>92</v>
      </c>
      <c r="D367">
        <v>85884815</v>
      </c>
      <c r="E367" t="s">
        <v>757</v>
      </c>
      <c r="F367" t="s">
        <v>11</v>
      </c>
      <c r="G367">
        <v>90000000</v>
      </c>
      <c r="H367">
        <v>5</v>
      </c>
    </row>
    <row r="368" spans="1:8" ht="15.75" customHeight="1" x14ac:dyDescent="0.2">
      <c r="A368" t="s">
        <v>758</v>
      </c>
      <c r="B368" t="s">
        <v>41</v>
      </c>
      <c r="C368">
        <v>121</v>
      </c>
      <c r="D368">
        <v>83077470</v>
      </c>
      <c r="E368" t="s">
        <v>759</v>
      </c>
      <c r="F368" t="s">
        <v>11</v>
      </c>
      <c r="G368">
        <v>75000000</v>
      </c>
      <c r="H368">
        <v>7.1</v>
      </c>
    </row>
    <row r="369" spans="1:8" ht="15.75" customHeight="1" x14ac:dyDescent="0.2">
      <c r="A369" t="s">
        <v>760</v>
      </c>
      <c r="B369" t="s">
        <v>761</v>
      </c>
      <c r="C369">
        <v>113</v>
      </c>
      <c r="D369">
        <v>100018837</v>
      </c>
      <c r="E369" t="s">
        <v>745</v>
      </c>
      <c r="F369" t="s">
        <v>11</v>
      </c>
      <c r="G369">
        <v>90000000</v>
      </c>
      <c r="H369">
        <v>5.5</v>
      </c>
    </row>
    <row r="370" spans="1:8" ht="15.75" customHeight="1" x14ac:dyDescent="0.2">
      <c r="A370" t="s">
        <v>762</v>
      </c>
      <c r="B370" t="s">
        <v>428</v>
      </c>
      <c r="C370">
        <v>106</v>
      </c>
      <c r="D370">
        <v>78747585</v>
      </c>
      <c r="E370" t="s">
        <v>763</v>
      </c>
      <c r="F370" t="s">
        <v>11</v>
      </c>
      <c r="G370">
        <v>88000000</v>
      </c>
      <c r="H370">
        <v>5.6</v>
      </c>
    </row>
    <row r="371" spans="1:8" ht="15.75" customHeight="1" x14ac:dyDescent="0.2">
      <c r="A371" t="s">
        <v>764</v>
      </c>
      <c r="B371" t="s">
        <v>127</v>
      </c>
      <c r="C371">
        <v>146</v>
      </c>
      <c r="D371">
        <v>78616689</v>
      </c>
      <c r="E371" t="s">
        <v>220</v>
      </c>
      <c r="F371" t="s">
        <v>11</v>
      </c>
      <c r="G371">
        <v>100000000</v>
      </c>
      <c r="H371">
        <v>7.1</v>
      </c>
    </row>
    <row r="372" spans="1:8" ht="15.75" customHeight="1" x14ac:dyDescent="0.2">
      <c r="A372" t="s">
        <v>765</v>
      </c>
      <c r="B372" t="s">
        <v>319</v>
      </c>
      <c r="C372">
        <v>88</v>
      </c>
      <c r="D372">
        <v>75817994</v>
      </c>
      <c r="E372" t="s">
        <v>766</v>
      </c>
      <c r="F372" t="s">
        <v>11</v>
      </c>
      <c r="G372">
        <v>90000000</v>
      </c>
      <c r="H372">
        <v>4.9000000000000004</v>
      </c>
    </row>
    <row r="373" spans="1:8" ht="15.75" customHeight="1" x14ac:dyDescent="0.2">
      <c r="A373" t="s">
        <v>767</v>
      </c>
      <c r="B373" t="s">
        <v>141</v>
      </c>
      <c r="C373">
        <v>150</v>
      </c>
      <c r="D373">
        <v>100853835</v>
      </c>
      <c r="E373" t="s">
        <v>768</v>
      </c>
      <c r="F373" t="s">
        <v>11</v>
      </c>
      <c r="G373">
        <v>90000000</v>
      </c>
      <c r="H373">
        <v>7.4</v>
      </c>
    </row>
    <row r="374" spans="1:8" ht="15.75" customHeight="1" x14ac:dyDescent="0.2">
      <c r="A374" t="s">
        <v>769</v>
      </c>
      <c r="B374" t="s">
        <v>447</v>
      </c>
      <c r="C374">
        <v>119</v>
      </c>
      <c r="D374">
        <v>73209340</v>
      </c>
      <c r="E374" t="s">
        <v>770</v>
      </c>
      <c r="F374" t="s">
        <v>11</v>
      </c>
      <c r="G374">
        <v>95000000</v>
      </c>
      <c r="H374">
        <v>5.7</v>
      </c>
    </row>
    <row r="375" spans="1:8" ht="15.75" customHeight="1" x14ac:dyDescent="0.2">
      <c r="A375" t="s">
        <v>771</v>
      </c>
      <c r="B375" t="s">
        <v>772</v>
      </c>
      <c r="C375">
        <v>128</v>
      </c>
      <c r="D375">
        <v>72515360</v>
      </c>
      <c r="E375" t="s">
        <v>773</v>
      </c>
      <c r="F375" t="s">
        <v>774</v>
      </c>
      <c r="G375">
        <v>80000000</v>
      </c>
      <c r="H375">
        <v>6.4</v>
      </c>
    </row>
    <row r="376" spans="1:8" ht="15.75" customHeight="1" x14ac:dyDescent="0.2">
      <c r="A376" t="s">
        <v>775</v>
      </c>
      <c r="B376" t="s">
        <v>776</v>
      </c>
      <c r="C376">
        <v>106</v>
      </c>
      <c r="D376">
        <v>68558662</v>
      </c>
      <c r="E376" t="s">
        <v>69</v>
      </c>
      <c r="F376" t="s">
        <v>11</v>
      </c>
      <c r="G376">
        <v>90000000</v>
      </c>
      <c r="H376">
        <v>5.9</v>
      </c>
    </row>
    <row r="377" spans="1:8" ht="15.75" customHeight="1" x14ac:dyDescent="0.2">
      <c r="A377" t="s">
        <v>777</v>
      </c>
      <c r="B377" t="s">
        <v>551</v>
      </c>
      <c r="C377">
        <v>117</v>
      </c>
      <c r="D377">
        <v>65653758</v>
      </c>
      <c r="E377" t="s">
        <v>14</v>
      </c>
      <c r="F377" t="s">
        <v>11</v>
      </c>
      <c r="G377">
        <v>95000000</v>
      </c>
      <c r="H377">
        <v>5.5</v>
      </c>
    </row>
    <row r="378" spans="1:8" ht="15.75" customHeight="1" x14ac:dyDescent="0.2">
      <c r="A378" t="s">
        <v>778</v>
      </c>
      <c r="B378" t="s">
        <v>360</v>
      </c>
      <c r="C378">
        <v>129</v>
      </c>
      <c r="D378">
        <v>64685359</v>
      </c>
      <c r="E378" t="s">
        <v>779</v>
      </c>
      <c r="F378" t="s">
        <v>11</v>
      </c>
      <c r="G378">
        <v>90000000</v>
      </c>
      <c r="H378">
        <v>6.9</v>
      </c>
    </row>
    <row r="379" spans="1:8" ht="15.75" customHeight="1" x14ac:dyDescent="0.2">
      <c r="A379" t="s">
        <v>780</v>
      </c>
      <c r="B379" t="s">
        <v>406</v>
      </c>
      <c r="C379">
        <v>116</v>
      </c>
      <c r="D379">
        <v>61355436</v>
      </c>
      <c r="E379" t="s">
        <v>577</v>
      </c>
      <c r="F379" t="s">
        <v>11</v>
      </c>
      <c r="G379">
        <v>68000000</v>
      </c>
      <c r="H379">
        <v>6.2</v>
      </c>
    </row>
    <row r="380" spans="1:8" ht="15.75" customHeight="1" x14ac:dyDescent="0.2">
      <c r="A380" t="s">
        <v>781</v>
      </c>
      <c r="B380" t="s">
        <v>597</v>
      </c>
      <c r="C380">
        <v>114</v>
      </c>
      <c r="D380">
        <v>26871</v>
      </c>
      <c r="E380" t="s">
        <v>112</v>
      </c>
      <c r="F380" t="s">
        <v>11</v>
      </c>
      <c r="G380">
        <v>92000000</v>
      </c>
      <c r="H380">
        <v>7</v>
      </c>
    </row>
    <row r="381" spans="1:8" ht="15.75" customHeight="1" x14ac:dyDescent="0.2">
      <c r="A381" t="s">
        <v>782</v>
      </c>
      <c r="B381" t="s">
        <v>783</v>
      </c>
      <c r="C381">
        <v>114</v>
      </c>
      <c r="D381">
        <v>60874615</v>
      </c>
      <c r="E381" t="s">
        <v>398</v>
      </c>
      <c r="F381" t="s">
        <v>11</v>
      </c>
      <c r="G381">
        <v>90000000</v>
      </c>
      <c r="H381">
        <v>5.6</v>
      </c>
    </row>
    <row r="382" spans="1:8" ht="15.75" customHeight="1" x14ac:dyDescent="0.2">
      <c r="A382" t="s">
        <v>784</v>
      </c>
      <c r="B382" t="s">
        <v>438</v>
      </c>
      <c r="C382">
        <v>96</v>
      </c>
      <c r="D382">
        <v>143618384</v>
      </c>
      <c r="E382" t="s">
        <v>439</v>
      </c>
      <c r="F382" t="s">
        <v>11</v>
      </c>
      <c r="G382">
        <v>90000000</v>
      </c>
      <c r="H382">
        <v>7</v>
      </c>
    </row>
    <row r="383" spans="1:8" ht="15.75" customHeight="1" x14ac:dyDescent="0.2">
      <c r="A383" t="s">
        <v>785</v>
      </c>
      <c r="B383" t="s">
        <v>428</v>
      </c>
      <c r="C383">
        <v>132</v>
      </c>
      <c r="D383">
        <v>58220776</v>
      </c>
      <c r="E383" t="s">
        <v>786</v>
      </c>
      <c r="F383" t="s">
        <v>11</v>
      </c>
      <c r="G383">
        <v>100000000</v>
      </c>
      <c r="H383">
        <v>6.8</v>
      </c>
    </row>
    <row r="384" spans="1:8" ht="15.75" customHeight="1" x14ac:dyDescent="0.2">
      <c r="A384" t="s">
        <v>787</v>
      </c>
      <c r="B384" t="s">
        <v>788</v>
      </c>
      <c r="C384">
        <v>104</v>
      </c>
      <c r="D384">
        <v>47474112</v>
      </c>
      <c r="E384" t="s">
        <v>476</v>
      </c>
      <c r="F384" t="s">
        <v>11</v>
      </c>
      <c r="G384">
        <v>90000000</v>
      </c>
      <c r="H384">
        <v>5.4</v>
      </c>
    </row>
    <row r="385" spans="1:8" ht="15.75" customHeight="1" x14ac:dyDescent="0.2">
      <c r="A385" t="s">
        <v>789</v>
      </c>
      <c r="B385" t="s">
        <v>790</v>
      </c>
      <c r="C385">
        <v>111</v>
      </c>
      <c r="D385">
        <v>42877165</v>
      </c>
      <c r="E385" t="s">
        <v>149</v>
      </c>
      <c r="F385" t="s">
        <v>11</v>
      </c>
      <c r="G385">
        <v>86000000</v>
      </c>
      <c r="H385">
        <v>6.1</v>
      </c>
    </row>
    <row r="386" spans="1:8" ht="15.75" customHeight="1" x14ac:dyDescent="0.2">
      <c r="A386" t="s">
        <v>791</v>
      </c>
      <c r="B386" t="s">
        <v>792</v>
      </c>
      <c r="C386">
        <v>138</v>
      </c>
      <c r="D386">
        <v>35168677</v>
      </c>
      <c r="E386" t="s">
        <v>759</v>
      </c>
      <c r="F386" t="s">
        <v>11</v>
      </c>
      <c r="G386">
        <v>100000000</v>
      </c>
      <c r="H386">
        <v>6.7</v>
      </c>
    </row>
    <row r="387" spans="1:8" ht="15.75" customHeight="1" x14ac:dyDescent="0.2">
      <c r="A387" t="s">
        <v>793</v>
      </c>
      <c r="B387" t="s">
        <v>794</v>
      </c>
      <c r="C387">
        <v>129</v>
      </c>
      <c r="D387">
        <v>37567440</v>
      </c>
      <c r="E387" t="s">
        <v>60</v>
      </c>
      <c r="F387" t="s">
        <v>11</v>
      </c>
      <c r="G387">
        <v>20000000</v>
      </c>
      <c r="H387">
        <v>6.9</v>
      </c>
    </row>
    <row r="388" spans="1:8" ht="15.75" customHeight="1" x14ac:dyDescent="0.2">
      <c r="A388" t="s">
        <v>795</v>
      </c>
      <c r="B388" t="s">
        <v>284</v>
      </c>
      <c r="C388">
        <v>144</v>
      </c>
      <c r="D388">
        <v>61644321</v>
      </c>
      <c r="E388" t="s">
        <v>562</v>
      </c>
      <c r="F388" t="s">
        <v>11</v>
      </c>
      <c r="G388">
        <v>88000000</v>
      </c>
      <c r="H388">
        <v>8</v>
      </c>
    </row>
    <row r="389" spans="1:8" ht="15.75" customHeight="1" x14ac:dyDescent="0.2">
      <c r="A389" t="s">
        <v>796</v>
      </c>
      <c r="B389" t="s">
        <v>797</v>
      </c>
      <c r="C389">
        <v>110</v>
      </c>
      <c r="D389">
        <v>190562</v>
      </c>
      <c r="E389" t="s">
        <v>798</v>
      </c>
      <c r="F389" t="s">
        <v>11</v>
      </c>
      <c r="G389">
        <v>90000000</v>
      </c>
      <c r="H389">
        <v>4.4000000000000004</v>
      </c>
    </row>
    <row r="390" spans="1:8" ht="15.75" customHeight="1" x14ac:dyDescent="0.2">
      <c r="A390" t="s">
        <v>799</v>
      </c>
      <c r="B390" t="s">
        <v>800</v>
      </c>
      <c r="C390">
        <v>140</v>
      </c>
      <c r="D390">
        <v>120147445</v>
      </c>
      <c r="E390" t="s">
        <v>801</v>
      </c>
      <c r="F390" t="s">
        <v>11</v>
      </c>
      <c r="G390">
        <v>87000000</v>
      </c>
      <c r="H390">
        <v>7.3</v>
      </c>
    </row>
    <row r="391" spans="1:8" ht="15.75" customHeight="1" x14ac:dyDescent="0.2">
      <c r="A391" t="s">
        <v>802</v>
      </c>
      <c r="B391" t="s">
        <v>551</v>
      </c>
      <c r="C391">
        <v>113</v>
      </c>
      <c r="D391">
        <v>241688385</v>
      </c>
      <c r="E391" t="s">
        <v>240</v>
      </c>
      <c r="F391" t="s">
        <v>11</v>
      </c>
      <c r="G391">
        <v>92000000</v>
      </c>
      <c r="H391">
        <v>6.3</v>
      </c>
    </row>
    <row r="392" spans="1:8" ht="15.75" customHeight="1" x14ac:dyDescent="0.2">
      <c r="A392" t="s">
        <v>803</v>
      </c>
      <c r="B392" t="s">
        <v>141</v>
      </c>
      <c r="C392">
        <v>143</v>
      </c>
      <c r="D392">
        <v>233630478</v>
      </c>
      <c r="E392" t="s">
        <v>804</v>
      </c>
      <c r="F392" t="s">
        <v>11</v>
      </c>
      <c r="G392">
        <v>90000000</v>
      </c>
      <c r="H392">
        <v>7.7</v>
      </c>
    </row>
    <row r="393" spans="1:8" ht="15.75" customHeight="1" x14ac:dyDescent="0.2">
      <c r="A393" t="s">
        <v>805</v>
      </c>
      <c r="B393" t="s">
        <v>282</v>
      </c>
      <c r="C393">
        <v>108</v>
      </c>
      <c r="D393">
        <v>197992827</v>
      </c>
      <c r="E393" t="s">
        <v>806</v>
      </c>
      <c r="F393" t="s">
        <v>11</v>
      </c>
      <c r="G393">
        <v>100000000</v>
      </c>
      <c r="H393">
        <v>6.5</v>
      </c>
    </row>
    <row r="394" spans="1:8" ht="15.75" customHeight="1" x14ac:dyDescent="0.2">
      <c r="A394" t="s">
        <v>807</v>
      </c>
      <c r="B394" t="s">
        <v>391</v>
      </c>
      <c r="C394">
        <v>108</v>
      </c>
      <c r="D394">
        <v>176049130</v>
      </c>
      <c r="E394" t="s">
        <v>392</v>
      </c>
      <c r="F394" t="s">
        <v>11</v>
      </c>
      <c r="G394">
        <v>75000000</v>
      </c>
      <c r="H394">
        <v>7.8</v>
      </c>
    </row>
    <row r="395" spans="1:8" ht="15.75" customHeight="1" x14ac:dyDescent="0.2">
      <c r="A395" t="s">
        <v>808</v>
      </c>
      <c r="B395" t="s">
        <v>239</v>
      </c>
      <c r="C395">
        <v>124</v>
      </c>
      <c r="D395">
        <v>172620724</v>
      </c>
      <c r="E395" t="s">
        <v>240</v>
      </c>
      <c r="F395" t="s">
        <v>11</v>
      </c>
      <c r="G395">
        <v>85000000</v>
      </c>
      <c r="H395">
        <v>6.4</v>
      </c>
    </row>
    <row r="396" spans="1:8" ht="15.75" customHeight="1" x14ac:dyDescent="0.2">
      <c r="A396" t="s">
        <v>809</v>
      </c>
      <c r="B396" t="s">
        <v>524</v>
      </c>
      <c r="C396">
        <v>116</v>
      </c>
      <c r="D396">
        <v>183405771</v>
      </c>
      <c r="E396" t="s">
        <v>525</v>
      </c>
      <c r="F396" t="s">
        <v>11</v>
      </c>
      <c r="G396">
        <v>85000000</v>
      </c>
      <c r="H396">
        <v>7.8</v>
      </c>
    </row>
    <row r="397" spans="1:8" ht="15.75" customHeight="1" x14ac:dyDescent="0.2">
      <c r="A397" t="s">
        <v>810</v>
      </c>
      <c r="B397" t="s">
        <v>811</v>
      </c>
      <c r="C397">
        <v>110</v>
      </c>
      <c r="D397">
        <v>20315324</v>
      </c>
      <c r="E397" t="s">
        <v>29</v>
      </c>
      <c r="F397" t="s">
        <v>11</v>
      </c>
      <c r="G397">
        <v>75000000</v>
      </c>
      <c r="H397">
        <v>5.8</v>
      </c>
    </row>
    <row r="398" spans="1:8" ht="15.75" customHeight="1" x14ac:dyDescent="0.2">
      <c r="A398" t="s">
        <v>812</v>
      </c>
      <c r="B398" t="s">
        <v>813</v>
      </c>
      <c r="C398">
        <v>91</v>
      </c>
      <c r="D398">
        <v>148313048</v>
      </c>
      <c r="E398" t="s">
        <v>266</v>
      </c>
      <c r="F398" t="s">
        <v>11</v>
      </c>
      <c r="G398">
        <v>85000000</v>
      </c>
      <c r="H398">
        <v>7.1</v>
      </c>
    </row>
    <row r="399" spans="1:8" ht="15.75" customHeight="1" x14ac:dyDescent="0.2">
      <c r="A399" t="s">
        <v>814</v>
      </c>
      <c r="B399" t="s">
        <v>815</v>
      </c>
      <c r="C399">
        <v>107</v>
      </c>
      <c r="D399">
        <v>127706877</v>
      </c>
      <c r="E399" t="s">
        <v>816</v>
      </c>
      <c r="F399" t="s">
        <v>11</v>
      </c>
      <c r="G399">
        <v>85000000</v>
      </c>
      <c r="H399">
        <v>7.1</v>
      </c>
    </row>
    <row r="400" spans="1:8" ht="15.75" customHeight="1" x14ac:dyDescent="0.2">
      <c r="A400" t="s">
        <v>817</v>
      </c>
      <c r="C400">
        <v>44</v>
      </c>
      <c r="E400" t="s">
        <v>818</v>
      </c>
      <c r="F400" t="s">
        <v>11</v>
      </c>
      <c r="H400">
        <v>8.6</v>
      </c>
    </row>
    <row r="401" spans="1:8" ht="15.75" customHeight="1" x14ac:dyDescent="0.2">
      <c r="A401" t="s">
        <v>819</v>
      </c>
      <c r="B401" t="s">
        <v>820</v>
      </c>
      <c r="C401">
        <v>115</v>
      </c>
      <c r="D401">
        <v>126149655</v>
      </c>
      <c r="E401" t="s">
        <v>407</v>
      </c>
      <c r="F401" t="s">
        <v>11</v>
      </c>
      <c r="G401">
        <v>85000000</v>
      </c>
      <c r="H401">
        <v>6.8</v>
      </c>
    </row>
    <row r="402" spans="1:8" ht="15.75" customHeight="1" x14ac:dyDescent="0.2">
      <c r="A402" t="s">
        <v>821</v>
      </c>
      <c r="B402" t="s">
        <v>815</v>
      </c>
      <c r="C402">
        <v>100</v>
      </c>
      <c r="D402">
        <v>66941559</v>
      </c>
      <c r="E402" t="s">
        <v>822</v>
      </c>
      <c r="F402" t="s">
        <v>11</v>
      </c>
      <c r="G402">
        <v>85000000</v>
      </c>
      <c r="H402">
        <v>4.8</v>
      </c>
    </row>
    <row r="403" spans="1:8" ht="15.75" customHeight="1" x14ac:dyDescent="0.2">
      <c r="A403" t="s">
        <v>823</v>
      </c>
      <c r="B403" t="s">
        <v>89</v>
      </c>
      <c r="C403">
        <v>104</v>
      </c>
      <c r="D403">
        <v>78009155</v>
      </c>
      <c r="E403" t="s">
        <v>602</v>
      </c>
      <c r="F403" t="s">
        <v>11</v>
      </c>
      <c r="G403">
        <v>75000000</v>
      </c>
      <c r="H403">
        <v>6.2</v>
      </c>
    </row>
    <row r="404" spans="1:8" ht="15.75" customHeight="1" x14ac:dyDescent="0.2">
      <c r="A404" t="s">
        <v>824</v>
      </c>
      <c r="B404" t="s">
        <v>825</v>
      </c>
      <c r="C404">
        <v>138</v>
      </c>
      <c r="D404">
        <v>63224849</v>
      </c>
      <c r="E404" t="s">
        <v>580</v>
      </c>
      <c r="F404" t="s">
        <v>11</v>
      </c>
      <c r="G404">
        <v>85000000</v>
      </c>
      <c r="H404">
        <v>6.9</v>
      </c>
    </row>
    <row r="405" spans="1:8" ht="15.75" customHeight="1" x14ac:dyDescent="0.2">
      <c r="A405" t="s">
        <v>826</v>
      </c>
      <c r="B405" t="s">
        <v>597</v>
      </c>
      <c r="C405">
        <v>140</v>
      </c>
      <c r="D405">
        <v>111544445</v>
      </c>
      <c r="E405" t="s">
        <v>380</v>
      </c>
      <c r="F405" t="s">
        <v>11</v>
      </c>
      <c r="G405">
        <v>90000000</v>
      </c>
      <c r="H405">
        <v>7.3</v>
      </c>
    </row>
    <row r="406" spans="1:8" ht="15.75" customHeight="1" x14ac:dyDescent="0.2">
      <c r="A406" t="s">
        <v>827</v>
      </c>
      <c r="B406" t="s">
        <v>825</v>
      </c>
      <c r="C406">
        <v>120</v>
      </c>
      <c r="D406">
        <v>112703470</v>
      </c>
      <c r="E406" t="s">
        <v>486</v>
      </c>
      <c r="F406" t="s">
        <v>11</v>
      </c>
      <c r="G406">
        <v>85000000</v>
      </c>
      <c r="H406">
        <v>6.6</v>
      </c>
    </row>
    <row r="407" spans="1:8" ht="15.75" customHeight="1" x14ac:dyDescent="0.2">
      <c r="A407" t="s">
        <v>828</v>
      </c>
      <c r="B407" t="s">
        <v>524</v>
      </c>
      <c r="C407">
        <v>122</v>
      </c>
      <c r="D407">
        <v>117144465</v>
      </c>
      <c r="E407" t="s">
        <v>525</v>
      </c>
      <c r="F407" t="s">
        <v>11</v>
      </c>
      <c r="G407">
        <v>85000000</v>
      </c>
      <c r="H407">
        <v>6.9</v>
      </c>
    </row>
    <row r="408" spans="1:8" ht="15.75" customHeight="1" x14ac:dyDescent="0.2">
      <c r="A408" t="s">
        <v>829</v>
      </c>
      <c r="B408" t="s">
        <v>830</v>
      </c>
      <c r="C408">
        <v>83</v>
      </c>
      <c r="D408">
        <v>84303558</v>
      </c>
      <c r="E408" t="s">
        <v>152</v>
      </c>
      <c r="F408" t="s">
        <v>11</v>
      </c>
      <c r="G408">
        <v>85000000</v>
      </c>
      <c r="H408">
        <v>6.2</v>
      </c>
    </row>
    <row r="409" spans="1:8" ht="15.75" customHeight="1" x14ac:dyDescent="0.2">
      <c r="A409" t="s">
        <v>831</v>
      </c>
      <c r="B409" t="s">
        <v>832</v>
      </c>
      <c r="C409">
        <v>139</v>
      </c>
      <c r="D409">
        <v>150832203</v>
      </c>
      <c r="E409" t="s">
        <v>472</v>
      </c>
      <c r="F409" t="s">
        <v>11</v>
      </c>
      <c r="G409">
        <v>85000000</v>
      </c>
      <c r="H409">
        <v>6.7</v>
      </c>
    </row>
    <row r="410" spans="1:8" ht="15.75" customHeight="1" x14ac:dyDescent="0.2">
      <c r="A410" t="s">
        <v>833</v>
      </c>
      <c r="B410" t="s">
        <v>834</v>
      </c>
      <c r="C410">
        <v>131</v>
      </c>
      <c r="D410">
        <v>51396781</v>
      </c>
      <c r="E410" t="s">
        <v>684</v>
      </c>
      <c r="F410" t="s">
        <v>11</v>
      </c>
      <c r="G410">
        <v>68000000</v>
      </c>
      <c r="H410">
        <v>7.6</v>
      </c>
    </row>
    <row r="411" spans="1:8" ht="15.75" customHeight="1" x14ac:dyDescent="0.2">
      <c r="A411" t="s">
        <v>835</v>
      </c>
      <c r="B411" t="s">
        <v>77</v>
      </c>
      <c r="C411">
        <v>104</v>
      </c>
      <c r="D411">
        <v>47592825</v>
      </c>
      <c r="E411" t="s">
        <v>363</v>
      </c>
      <c r="F411" t="s">
        <v>11</v>
      </c>
      <c r="G411">
        <v>85000000</v>
      </c>
      <c r="H411">
        <v>6.7</v>
      </c>
    </row>
    <row r="412" spans="1:8" ht="15.75" customHeight="1" x14ac:dyDescent="0.2">
      <c r="A412" t="s">
        <v>836</v>
      </c>
      <c r="B412" t="s">
        <v>449</v>
      </c>
      <c r="C412">
        <v>130</v>
      </c>
      <c r="D412">
        <v>50016394</v>
      </c>
      <c r="E412" t="s">
        <v>837</v>
      </c>
      <c r="F412" t="s">
        <v>11</v>
      </c>
      <c r="G412">
        <v>70000000</v>
      </c>
      <c r="H412">
        <v>6.2</v>
      </c>
    </row>
    <row r="413" spans="1:8" ht="15.75" customHeight="1" x14ac:dyDescent="0.2">
      <c r="A413" t="s">
        <v>838</v>
      </c>
      <c r="B413" t="s">
        <v>54</v>
      </c>
      <c r="C413">
        <v>145</v>
      </c>
      <c r="D413">
        <v>57010853</v>
      </c>
      <c r="E413" t="s">
        <v>73</v>
      </c>
      <c r="F413" t="s">
        <v>11</v>
      </c>
      <c r="G413">
        <v>85000000</v>
      </c>
      <c r="H413">
        <v>7.3</v>
      </c>
    </row>
    <row r="414" spans="1:8" ht="15.75" customHeight="1" x14ac:dyDescent="0.2">
      <c r="A414" t="s">
        <v>839</v>
      </c>
      <c r="B414" t="s">
        <v>133</v>
      </c>
      <c r="C414">
        <v>104</v>
      </c>
      <c r="D414">
        <v>62494975</v>
      </c>
      <c r="E414" t="s">
        <v>112</v>
      </c>
      <c r="F414" t="s">
        <v>11</v>
      </c>
      <c r="G414">
        <v>85000000</v>
      </c>
      <c r="H414">
        <v>6</v>
      </c>
    </row>
    <row r="415" spans="1:8" ht="15.75" customHeight="1" x14ac:dyDescent="0.2">
      <c r="A415" t="s">
        <v>840</v>
      </c>
      <c r="B415" t="s">
        <v>841</v>
      </c>
      <c r="C415">
        <v>97</v>
      </c>
      <c r="D415">
        <v>46440491</v>
      </c>
      <c r="E415" t="s">
        <v>93</v>
      </c>
      <c r="F415" t="s">
        <v>11</v>
      </c>
      <c r="G415">
        <v>100000000</v>
      </c>
      <c r="H415">
        <v>7.1</v>
      </c>
    </row>
    <row r="416" spans="1:8" ht="15.75" customHeight="1" x14ac:dyDescent="0.2">
      <c r="A416" t="s">
        <v>842</v>
      </c>
      <c r="B416" t="s">
        <v>843</v>
      </c>
      <c r="C416">
        <v>178</v>
      </c>
      <c r="D416">
        <v>44606335</v>
      </c>
      <c r="E416" t="s">
        <v>230</v>
      </c>
      <c r="F416" t="s">
        <v>11</v>
      </c>
      <c r="G416">
        <v>90000000</v>
      </c>
      <c r="H416">
        <v>7.1</v>
      </c>
    </row>
    <row r="417" spans="1:8" ht="15.75" customHeight="1" x14ac:dyDescent="0.2">
      <c r="A417" t="s">
        <v>844</v>
      </c>
      <c r="B417" t="s">
        <v>845</v>
      </c>
      <c r="C417">
        <v>108</v>
      </c>
      <c r="D417">
        <v>40048332</v>
      </c>
      <c r="E417" t="s">
        <v>311</v>
      </c>
      <c r="F417" t="s">
        <v>11</v>
      </c>
      <c r="G417">
        <v>85000000</v>
      </c>
      <c r="H417">
        <v>5.5</v>
      </c>
    </row>
    <row r="418" spans="1:8" ht="15.75" customHeight="1" x14ac:dyDescent="0.2">
      <c r="A418" t="s">
        <v>846</v>
      </c>
      <c r="B418" t="s">
        <v>847</v>
      </c>
      <c r="C418">
        <v>123</v>
      </c>
      <c r="E418" t="s">
        <v>848</v>
      </c>
      <c r="F418" t="s">
        <v>11</v>
      </c>
      <c r="H418">
        <v>7.8</v>
      </c>
    </row>
    <row r="419" spans="1:8" ht="15.75" customHeight="1" x14ac:dyDescent="0.2">
      <c r="A419" t="s">
        <v>849</v>
      </c>
      <c r="B419" t="s">
        <v>850</v>
      </c>
      <c r="C419">
        <v>106</v>
      </c>
      <c r="D419">
        <v>64933670</v>
      </c>
      <c r="E419" t="s">
        <v>851</v>
      </c>
      <c r="F419" t="s">
        <v>11</v>
      </c>
      <c r="G419">
        <v>85000000</v>
      </c>
      <c r="H419">
        <v>5.6</v>
      </c>
    </row>
    <row r="420" spans="1:8" ht="15.75" customHeight="1" x14ac:dyDescent="0.2">
      <c r="A420" t="s">
        <v>852</v>
      </c>
      <c r="B420" t="s">
        <v>853</v>
      </c>
      <c r="C420">
        <v>112</v>
      </c>
      <c r="D420">
        <v>31494270</v>
      </c>
      <c r="E420" t="s">
        <v>854</v>
      </c>
      <c r="F420" t="s">
        <v>11</v>
      </c>
      <c r="G420">
        <v>60000000</v>
      </c>
      <c r="H420">
        <v>7.5</v>
      </c>
    </row>
    <row r="421" spans="1:8" ht="15.75" customHeight="1" x14ac:dyDescent="0.2">
      <c r="A421" t="s">
        <v>855</v>
      </c>
      <c r="B421" t="s">
        <v>856</v>
      </c>
      <c r="C421">
        <v>135</v>
      </c>
      <c r="D421">
        <v>31111260</v>
      </c>
      <c r="E421" t="s">
        <v>78</v>
      </c>
      <c r="F421" t="s">
        <v>11</v>
      </c>
      <c r="G421">
        <v>60000000</v>
      </c>
      <c r="H421">
        <v>5.4</v>
      </c>
    </row>
    <row r="422" spans="1:8" ht="15.75" customHeight="1" x14ac:dyDescent="0.2">
      <c r="A422" t="s">
        <v>857</v>
      </c>
      <c r="B422" t="s">
        <v>858</v>
      </c>
      <c r="C422">
        <v>109</v>
      </c>
      <c r="D422">
        <v>123307945</v>
      </c>
      <c r="E422" t="s">
        <v>859</v>
      </c>
      <c r="F422" t="s">
        <v>11</v>
      </c>
      <c r="G422">
        <v>65000000</v>
      </c>
      <c r="H422">
        <v>4.3</v>
      </c>
    </row>
    <row r="423" spans="1:8" ht="15.75" customHeight="1" x14ac:dyDescent="0.2">
      <c r="A423" t="s">
        <v>860</v>
      </c>
      <c r="B423" t="s">
        <v>541</v>
      </c>
      <c r="C423">
        <v>86</v>
      </c>
      <c r="D423">
        <v>153288182</v>
      </c>
      <c r="E423" t="s">
        <v>861</v>
      </c>
      <c r="F423" t="s">
        <v>11</v>
      </c>
      <c r="G423">
        <v>84000000</v>
      </c>
      <c r="H423">
        <v>4.9000000000000004</v>
      </c>
    </row>
    <row r="424" spans="1:8" ht="15.75" customHeight="1" x14ac:dyDescent="0.2">
      <c r="A424" t="s">
        <v>862</v>
      </c>
      <c r="B424" t="s">
        <v>863</v>
      </c>
      <c r="C424">
        <v>95</v>
      </c>
      <c r="D424">
        <v>13401683</v>
      </c>
      <c r="E424" t="s">
        <v>216</v>
      </c>
      <c r="F424" t="s">
        <v>11</v>
      </c>
      <c r="G424">
        <v>35000000</v>
      </c>
      <c r="H424">
        <v>7.1</v>
      </c>
    </row>
    <row r="425" spans="1:8" ht="15.75" customHeight="1" x14ac:dyDescent="0.2">
      <c r="A425" t="s">
        <v>864</v>
      </c>
      <c r="B425" t="s">
        <v>558</v>
      </c>
      <c r="C425">
        <v>107</v>
      </c>
      <c r="D425">
        <v>137340146</v>
      </c>
      <c r="E425" t="s">
        <v>865</v>
      </c>
      <c r="F425" t="s">
        <v>11</v>
      </c>
      <c r="G425">
        <v>70000000</v>
      </c>
      <c r="H425">
        <v>6.4</v>
      </c>
    </row>
    <row r="426" spans="1:8" ht="15.75" customHeight="1" x14ac:dyDescent="0.2">
      <c r="A426" t="s">
        <v>866</v>
      </c>
      <c r="B426" t="s">
        <v>867</v>
      </c>
      <c r="C426">
        <v>130</v>
      </c>
      <c r="E426" t="s">
        <v>297</v>
      </c>
      <c r="F426" t="s">
        <v>11</v>
      </c>
      <c r="G426">
        <v>8000000</v>
      </c>
      <c r="H426">
        <v>6.9</v>
      </c>
    </row>
    <row r="427" spans="1:8" ht="15.75" customHeight="1" x14ac:dyDescent="0.2">
      <c r="A427" t="s">
        <v>868</v>
      </c>
      <c r="B427" t="s">
        <v>519</v>
      </c>
      <c r="C427">
        <v>82</v>
      </c>
      <c r="D427">
        <v>43575716</v>
      </c>
      <c r="E427" t="s">
        <v>869</v>
      </c>
      <c r="F427" t="s">
        <v>11</v>
      </c>
      <c r="G427">
        <v>85000000</v>
      </c>
      <c r="H427">
        <v>4.3</v>
      </c>
    </row>
    <row r="428" spans="1:8" ht="15.75" customHeight="1" x14ac:dyDescent="0.2">
      <c r="A428" t="s">
        <v>870</v>
      </c>
      <c r="B428" t="s">
        <v>173</v>
      </c>
      <c r="C428">
        <v>88</v>
      </c>
      <c r="D428">
        <v>80170146</v>
      </c>
      <c r="E428" t="s">
        <v>78</v>
      </c>
      <c r="F428" t="s">
        <v>11</v>
      </c>
      <c r="G428">
        <v>85000000</v>
      </c>
      <c r="H428">
        <v>6.1</v>
      </c>
    </row>
    <row r="429" spans="1:8" ht="15.75" customHeight="1" x14ac:dyDescent="0.2">
      <c r="A429" t="s">
        <v>871</v>
      </c>
      <c r="B429" t="s">
        <v>124</v>
      </c>
      <c r="C429">
        <v>120</v>
      </c>
      <c r="D429">
        <v>75754670</v>
      </c>
      <c r="E429" t="s">
        <v>872</v>
      </c>
      <c r="F429" t="s">
        <v>11</v>
      </c>
      <c r="G429">
        <v>85000000</v>
      </c>
      <c r="H429">
        <v>7</v>
      </c>
    </row>
    <row r="430" spans="1:8" ht="15.75" customHeight="1" x14ac:dyDescent="0.2">
      <c r="A430" t="s">
        <v>873</v>
      </c>
      <c r="B430" t="s">
        <v>229</v>
      </c>
      <c r="C430">
        <v>162</v>
      </c>
      <c r="D430">
        <v>33048353</v>
      </c>
      <c r="E430" t="s">
        <v>874</v>
      </c>
      <c r="F430" t="s">
        <v>11</v>
      </c>
      <c r="G430">
        <v>65000000</v>
      </c>
      <c r="H430">
        <v>7.7</v>
      </c>
    </row>
    <row r="431" spans="1:8" ht="15.75" customHeight="1" x14ac:dyDescent="0.2">
      <c r="A431" t="s">
        <v>875</v>
      </c>
      <c r="B431" t="s">
        <v>521</v>
      </c>
      <c r="C431">
        <v>123</v>
      </c>
      <c r="D431">
        <v>34543701</v>
      </c>
      <c r="E431" t="s">
        <v>566</v>
      </c>
      <c r="F431" t="s">
        <v>11</v>
      </c>
      <c r="G431">
        <v>82000000</v>
      </c>
      <c r="H431">
        <v>5.9</v>
      </c>
    </row>
    <row r="432" spans="1:8" ht="15.75" customHeight="1" x14ac:dyDescent="0.2">
      <c r="A432" t="s">
        <v>876</v>
      </c>
      <c r="B432" t="s">
        <v>170</v>
      </c>
      <c r="C432">
        <v>101</v>
      </c>
      <c r="D432">
        <v>242589580</v>
      </c>
      <c r="E432" t="s">
        <v>877</v>
      </c>
      <c r="F432" t="s">
        <v>11</v>
      </c>
      <c r="G432">
        <v>81000000</v>
      </c>
      <c r="H432">
        <v>6.7</v>
      </c>
    </row>
    <row r="433" spans="1:8" ht="15.75" customHeight="1" x14ac:dyDescent="0.2">
      <c r="A433" t="s">
        <v>878</v>
      </c>
      <c r="B433" t="s">
        <v>879</v>
      </c>
      <c r="C433">
        <v>113</v>
      </c>
      <c r="D433">
        <v>102981571</v>
      </c>
      <c r="E433" t="s">
        <v>17</v>
      </c>
      <c r="F433" t="s">
        <v>11</v>
      </c>
      <c r="G433">
        <v>80000000</v>
      </c>
      <c r="H433">
        <v>6.5</v>
      </c>
    </row>
    <row r="434" spans="1:8" ht="15.75" customHeight="1" x14ac:dyDescent="0.2">
      <c r="A434" t="s">
        <v>880</v>
      </c>
      <c r="B434" t="s">
        <v>783</v>
      </c>
      <c r="C434">
        <v>110</v>
      </c>
      <c r="D434">
        <v>180965237</v>
      </c>
      <c r="E434" t="s">
        <v>17</v>
      </c>
      <c r="F434" t="s">
        <v>11</v>
      </c>
      <c r="G434">
        <v>80000000</v>
      </c>
      <c r="H434">
        <v>7.1</v>
      </c>
    </row>
    <row r="435" spans="1:8" ht="15.75" customHeight="1" x14ac:dyDescent="0.2">
      <c r="A435" t="s">
        <v>881</v>
      </c>
      <c r="B435" t="s">
        <v>800</v>
      </c>
      <c r="C435">
        <v>142</v>
      </c>
      <c r="D435">
        <v>407999255</v>
      </c>
      <c r="E435" t="s">
        <v>509</v>
      </c>
      <c r="F435" t="s">
        <v>11</v>
      </c>
      <c r="G435">
        <v>78000000</v>
      </c>
      <c r="H435">
        <v>7.3</v>
      </c>
    </row>
    <row r="436" spans="1:8" ht="15.75" customHeight="1" x14ac:dyDescent="0.2">
      <c r="A436" t="s">
        <v>882</v>
      </c>
      <c r="B436" t="s">
        <v>883</v>
      </c>
      <c r="C436">
        <v>102</v>
      </c>
      <c r="D436">
        <v>254455986</v>
      </c>
      <c r="E436" t="s">
        <v>575</v>
      </c>
      <c r="F436" t="s">
        <v>11</v>
      </c>
      <c r="G436">
        <v>80000000</v>
      </c>
      <c r="H436">
        <v>6.5</v>
      </c>
    </row>
    <row r="437" spans="1:8" ht="15.75" customHeight="1" x14ac:dyDescent="0.2">
      <c r="A437" t="s">
        <v>884</v>
      </c>
      <c r="B437" t="s">
        <v>87</v>
      </c>
      <c r="C437">
        <v>126</v>
      </c>
      <c r="D437">
        <v>162831698</v>
      </c>
      <c r="E437" t="s">
        <v>455</v>
      </c>
      <c r="F437" t="s">
        <v>11</v>
      </c>
      <c r="G437">
        <v>80000000</v>
      </c>
      <c r="H437">
        <v>7</v>
      </c>
    </row>
    <row r="438" spans="1:8" ht="15.75" customHeight="1" x14ac:dyDescent="0.2">
      <c r="A438" t="s">
        <v>885</v>
      </c>
      <c r="B438" t="s">
        <v>400</v>
      </c>
      <c r="C438">
        <v>83</v>
      </c>
      <c r="D438">
        <v>155019340</v>
      </c>
      <c r="E438" t="s">
        <v>152</v>
      </c>
      <c r="F438" t="s">
        <v>11</v>
      </c>
      <c r="G438">
        <v>80000000</v>
      </c>
      <c r="H438">
        <v>6.8</v>
      </c>
    </row>
    <row r="439" spans="1:8" ht="15.75" customHeight="1" x14ac:dyDescent="0.2">
      <c r="A439" t="s">
        <v>886</v>
      </c>
      <c r="B439" t="s">
        <v>213</v>
      </c>
      <c r="C439">
        <v>85</v>
      </c>
      <c r="D439">
        <v>145771527</v>
      </c>
      <c r="E439" t="s">
        <v>887</v>
      </c>
      <c r="F439" t="s">
        <v>11</v>
      </c>
      <c r="G439">
        <v>80000000</v>
      </c>
      <c r="H439">
        <v>7.2</v>
      </c>
    </row>
    <row r="440" spans="1:8" ht="15.75" customHeight="1" x14ac:dyDescent="0.2">
      <c r="A440" t="s">
        <v>888</v>
      </c>
      <c r="B440" t="s">
        <v>889</v>
      </c>
      <c r="C440">
        <v>97</v>
      </c>
      <c r="D440">
        <v>82506325</v>
      </c>
      <c r="E440" t="s">
        <v>171</v>
      </c>
      <c r="F440" t="s">
        <v>11</v>
      </c>
      <c r="H440">
        <v>6.4</v>
      </c>
    </row>
    <row r="441" spans="1:8" ht="15.75" customHeight="1" x14ac:dyDescent="0.2">
      <c r="A441" t="s">
        <v>890</v>
      </c>
      <c r="B441" t="s">
        <v>891</v>
      </c>
      <c r="C441">
        <v>120</v>
      </c>
      <c r="D441">
        <v>140459099</v>
      </c>
      <c r="E441" t="s">
        <v>892</v>
      </c>
      <c r="F441" t="s">
        <v>11</v>
      </c>
      <c r="G441">
        <v>75000000</v>
      </c>
      <c r="H441">
        <v>6.1</v>
      </c>
    </row>
    <row r="442" spans="1:8" ht="15.75" customHeight="1" x14ac:dyDescent="0.2">
      <c r="A442" t="s">
        <v>893</v>
      </c>
      <c r="B442" t="s">
        <v>339</v>
      </c>
      <c r="C442">
        <v>116</v>
      </c>
      <c r="D442">
        <v>53215979</v>
      </c>
      <c r="E442" t="s">
        <v>137</v>
      </c>
      <c r="F442" t="s">
        <v>11</v>
      </c>
      <c r="G442">
        <v>84000000</v>
      </c>
      <c r="H442">
        <v>6.7</v>
      </c>
    </row>
    <row r="443" spans="1:8" ht="15.75" customHeight="1" x14ac:dyDescent="0.2">
      <c r="A443" t="s">
        <v>894</v>
      </c>
      <c r="B443" t="s">
        <v>858</v>
      </c>
      <c r="C443">
        <v>113</v>
      </c>
      <c r="D443">
        <v>158115031</v>
      </c>
      <c r="E443" t="s">
        <v>895</v>
      </c>
      <c r="F443" t="s">
        <v>11</v>
      </c>
      <c r="G443">
        <v>82000000</v>
      </c>
      <c r="H443">
        <v>6.4</v>
      </c>
    </row>
    <row r="444" spans="1:8" ht="15.75" customHeight="1" x14ac:dyDescent="0.2">
      <c r="A444" t="s">
        <v>896</v>
      </c>
      <c r="B444" t="s">
        <v>199</v>
      </c>
      <c r="C444">
        <v>87</v>
      </c>
      <c r="D444">
        <v>133103929</v>
      </c>
      <c r="E444" t="s">
        <v>757</v>
      </c>
      <c r="F444" t="s">
        <v>11</v>
      </c>
      <c r="G444">
        <v>75000000</v>
      </c>
      <c r="H444">
        <v>4.4000000000000004</v>
      </c>
    </row>
    <row r="445" spans="1:8" ht="15.75" customHeight="1" x14ac:dyDescent="0.2">
      <c r="A445" t="s">
        <v>897</v>
      </c>
      <c r="B445" t="s">
        <v>761</v>
      </c>
      <c r="C445">
        <v>101</v>
      </c>
      <c r="D445">
        <v>133668525</v>
      </c>
      <c r="E445" t="s">
        <v>575</v>
      </c>
      <c r="F445" t="s">
        <v>11</v>
      </c>
      <c r="G445">
        <v>80000000</v>
      </c>
      <c r="H445">
        <v>5.4</v>
      </c>
    </row>
    <row r="446" spans="1:8" ht="15.75" customHeight="1" x14ac:dyDescent="0.2">
      <c r="A446" t="s">
        <v>898</v>
      </c>
      <c r="B446" t="s">
        <v>858</v>
      </c>
      <c r="C446">
        <v>110</v>
      </c>
      <c r="D446">
        <v>130313314</v>
      </c>
      <c r="E446" t="s">
        <v>559</v>
      </c>
      <c r="F446" t="s">
        <v>11</v>
      </c>
      <c r="G446">
        <v>80000000</v>
      </c>
      <c r="H446">
        <v>6.5</v>
      </c>
    </row>
    <row r="447" spans="1:8" ht="15.75" customHeight="1" x14ac:dyDescent="0.2">
      <c r="A447" t="s">
        <v>899</v>
      </c>
      <c r="B447" t="s">
        <v>825</v>
      </c>
      <c r="C447">
        <v>128</v>
      </c>
      <c r="D447">
        <v>124590960</v>
      </c>
      <c r="E447" t="s">
        <v>486</v>
      </c>
      <c r="F447" t="s">
        <v>11</v>
      </c>
      <c r="G447">
        <v>80000000</v>
      </c>
      <c r="H447">
        <v>6.7</v>
      </c>
    </row>
    <row r="448" spans="1:8" ht="15.75" customHeight="1" x14ac:dyDescent="0.2">
      <c r="A448" t="s">
        <v>900</v>
      </c>
      <c r="B448" t="s">
        <v>159</v>
      </c>
      <c r="C448">
        <v>138</v>
      </c>
      <c r="D448">
        <v>127968405</v>
      </c>
      <c r="E448" t="s">
        <v>285</v>
      </c>
      <c r="F448" t="s">
        <v>11</v>
      </c>
      <c r="G448">
        <v>80000000</v>
      </c>
      <c r="H448">
        <v>8.1</v>
      </c>
    </row>
    <row r="449" spans="1:8" ht="15.75" customHeight="1" x14ac:dyDescent="0.2">
      <c r="A449" t="s">
        <v>901</v>
      </c>
      <c r="B449" t="s">
        <v>902</v>
      </c>
      <c r="C449">
        <v>88</v>
      </c>
      <c r="D449">
        <v>120136047</v>
      </c>
      <c r="E449" t="s">
        <v>486</v>
      </c>
      <c r="F449" t="s">
        <v>11</v>
      </c>
      <c r="G449">
        <v>80000000</v>
      </c>
      <c r="H449">
        <v>5.6</v>
      </c>
    </row>
    <row r="450" spans="1:8" ht="15.75" customHeight="1" x14ac:dyDescent="0.2">
      <c r="A450" t="s">
        <v>903</v>
      </c>
      <c r="B450" t="s">
        <v>623</v>
      </c>
      <c r="C450">
        <v>91</v>
      </c>
      <c r="D450">
        <v>128200012</v>
      </c>
      <c r="E450" t="s">
        <v>208</v>
      </c>
      <c r="F450" t="s">
        <v>11</v>
      </c>
      <c r="G450">
        <v>75000000</v>
      </c>
      <c r="H450">
        <v>6.3</v>
      </c>
    </row>
    <row r="451" spans="1:8" ht="15.75" customHeight="1" x14ac:dyDescent="0.2">
      <c r="A451" t="s">
        <v>904</v>
      </c>
      <c r="B451" t="s">
        <v>459</v>
      </c>
      <c r="C451">
        <v>138</v>
      </c>
      <c r="D451">
        <v>112225777</v>
      </c>
      <c r="E451" t="s">
        <v>481</v>
      </c>
      <c r="F451" t="s">
        <v>11</v>
      </c>
      <c r="G451">
        <v>80000000</v>
      </c>
      <c r="H451">
        <v>7.3</v>
      </c>
    </row>
    <row r="452" spans="1:8" ht="15.75" customHeight="1" x14ac:dyDescent="0.2">
      <c r="A452" t="s">
        <v>905</v>
      </c>
      <c r="B452" t="s">
        <v>906</v>
      </c>
      <c r="C452">
        <v>99</v>
      </c>
      <c r="D452">
        <v>109993847</v>
      </c>
      <c r="E452" t="s">
        <v>907</v>
      </c>
      <c r="F452" t="s">
        <v>11</v>
      </c>
      <c r="G452">
        <v>80000000</v>
      </c>
      <c r="H452">
        <v>6.1</v>
      </c>
    </row>
    <row r="453" spans="1:8" ht="15.75" customHeight="1" x14ac:dyDescent="0.2">
      <c r="A453" t="s">
        <v>908</v>
      </c>
      <c r="B453" t="s">
        <v>16</v>
      </c>
      <c r="C453">
        <v>117</v>
      </c>
      <c r="D453">
        <v>104054514</v>
      </c>
      <c r="E453" t="s">
        <v>740</v>
      </c>
      <c r="F453" t="s">
        <v>11</v>
      </c>
      <c r="G453">
        <v>80000000</v>
      </c>
      <c r="H453">
        <v>7.7</v>
      </c>
    </row>
    <row r="454" spans="1:8" ht="15.75" customHeight="1" x14ac:dyDescent="0.2">
      <c r="A454" t="s">
        <v>909</v>
      </c>
      <c r="B454" t="s">
        <v>761</v>
      </c>
      <c r="C454">
        <v>117</v>
      </c>
      <c r="D454">
        <v>103028109</v>
      </c>
      <c r="E454" t="s">
        <v>580</v>
      </c>
      <c r="F454" t="s">
        <v>11</v>
      </c>
      <c r="G454">
        <v>80000000</v>
      </c>
      <c r="H454">
        <v>6.4</v>
      </c>
    </row>
    <row r="455" spans="1:8" ht="15.75" customHeight="1" x14ac:dyDescent="0.2">
      <c r="A455" t="s">
        <v>910</v>
      </c>
      <c r="C455">
        <v>54</v>
      </c>
      <c r="E455" t="s">
        <v>911</v>
      </c>
      <c r="F455" t="s">
        <v>11</v>
      </c>
      <c r="H455">
        <v>8.8000000000000007</v>
      </c>
    </row>
    <row r="456" spans="1:8" ht="15.75" customHeight="1" x14ac:dyDescent="0.2">
      <c r="A456" t="s">
        <v>912</v>
      </c>
      <c r="B456" t="s">
        <v>615</v>
      </c>
      <c r="C456">
        <v>123</v>
      </c>
      <c r="D456">
        <v>101087161</v>
      </c>
      <c r="E456" t="s">
        <v>112</v>
      </c>
      <c r="F456" t="s">
        <v>11</v>
      </c>
      <c r="G456">
        <v>75000000</v>
      </c>
      <c r="H456">
        <v>6.8</v>
      </c>
    </row>
    <row r="457" spans="1:8" ht="15.75" customHeight="1" x14ac:dyDescent="0.2">
      <c r="A457" t="s">
        <v>913</v>
      </c>
      <c r="B457" t="s">
        <v>914</v>
      </c>
      <c r="C457">
        <v>118</v>
      </c>
      <c r="D457">
        <v>101111837</v>
      </c>
      <c r="E457" t="s">
        <v>392</v>
      </c>
      <c r="F457" t="s">
        <v>11</v>
      </c>
      <c r="G457">
        <v>80000000</v>
      </c>
      <c r="H457">
        <v>6.6</v>
      </c>
    </row>
    <row r="458" spans="1:8" ht="15.75" customHeight="1" x14ac:dyDescent="0.2">
      <c r="A458" t="s">
        <v>915</v>
      </c>
      <c r="B458" t="s">
        <v>916</v>
      </c>
      <c r="C458">
        <v>154</v>
      </c>
      <c r="D458">
        <v>95632614</v>
      </c>
      <c r="E458" t="s">
        <v>917</v>
      </c>
      <c r="F458" t="s">
        <v>11</v>
      </c>
      <c r="G458">
        <v>79000000</v>
      </c>
      <c r="H458">
        <v>7.2</v>
      </c>
    </row>
    <row r="459" spans="1:8" ht="15.75" customHeight="1" x14ac:dyDescent="0.2">
      <c r="A459" t="s">
        <v>918</v>
      </c>
      <c r="B459" t="s">
        <v>919</v>
      </c>
      <c r="C459">
        <v>118</v>
      </c>
      <c r="D459">
        <v>94822707</v>
      </c>
      <c r="E459" t="s">
        <v>240</v>
      </c>
      <c r="F459" t="s">
        <v>11</v>
      </c>
      <c r="G459">
        <v>80000000</v>
      </c>
      <c r="H459">
        <v>6.9</v>
      </c>
    </row>
    <row r="460" spans="1:8" ht="15.75" customHeight="1" x14ac:dyDescent="0.2">
      <c r="A460" t="s">
        <v>920</v>
      </c>
      <c r="B460" t="s">
        <v>921</v>
      </c>
      <c r="C460">
        <v>90</v>
      </c>
      <c r="D460">
        <v>92969824</v>
      </c>
      <c r="E460" t="s">
        <v>922</v>
      </c>
      <c r="F460" t="s">
        <v>11</v>
      </c>
      <c r="G460">
        <v>80000000</v>
      </c>
      <c r="H460">
        <v>5.2</v>
      </c>
    </row>
    <row r="461" spans="1:8" ht="15.75" customHeight="1" x14ac:dyDescent="0.2">
      <c r="A461" t="s">
        <v>923</v>
      </c>
      <c r="B461" t="s">
        <v>551</v>
      </c>
      <c r="C461">
        <v>113</v>
      </c>
      <c r="D461">
        <v>91188905</v>
      </c>
      <c r="E461" t="s">
        <v>924</v>
      </c>
      <c r="F461" t="s">
        <v>11</v>
      </c>
      <c r="G461">
        <v>80000000</v>
      </c>
      <c r="H461">
        <v>4.9000000000000004</v>
      </c>
    </row>
    <row r="462" spans="1:8" ht="15.75" customHeight="1" x14ac:dyDescent="0.2">
      <c r="A462" t="s">
        <v>925</v>
      </c>
      <c r="B462" t="s">
        <v>926</v>
      </c>
      <c r="C462">
        <v>88</v>
      </c>
      <c r="D462">
        <v>90443603</v>
      </c>
      <c r="E462" t="s">
        <v>927</v>
      </c>
      <c r="F462" t="s">
        <v>11</v>
      </c>
      <c r="G462">
        <v>80000000</v>
      </c>
      <c r="H462">
        <v>6.3</v>
      </c>
    </row>
    <row r="463" spans="1:8" ht="15.75" customHeight="1" x14ac:dyDescent="0.2">
      <c r="A463" t="s">
        <v>928</v>
      </c>
      <c r="B463" t="s">
        <v>272</v>
      </c>
      <c r="C463">
        <v>93</v>
      </c>
      <c r="D463">
        <v>82226474</v>
      </c>
      <c r="E463" t="s">
        <v>929</v>
      </c>
      <c r="F463" t="s">
        <v>11</v>
      </c>
      <c r="G463">
        <v>65000000</v>
      </c>
      <c r="H463">
        <v>5.6</v>
      </c>
    </row>
    <row r="464" spans="1:8" ht="15.75" customHeight="1" x14ac:dyDescent="0.2">
      <c r="A464" t="s">
        <v>930</v>
      </c>
      <c r="B464" t="s">
        <v>931</v>
      </c>
      <c r="C464">
        <v>104</v>
      </c>
      <c r="D464">
        <v>79363785</v>
      </c>
      <c r="E464" t="s">
        <v>932</v>
      </c>
      <c r="F464" t="s">
        <v>11</v>
      </c>
      <c r="G464">
        <v>80000000</v>
      </c>
      <c r="H464">
        <v>5.5</v>
      </c>
    </row>
    <row r="465" spans="1:8" ht="15.75" customHeight="1" x14ac:dyDescent="0.2">
      <c r="A465" t="s">
        <v>933</v>
      </c>
      <c r="B465" t="s">
        <v>356</v>
      </c>
      <c r="C465">
        <v>135</v>
      </c>
      <c r="D465">
        <v>76081498</v>
      </c>
      <c r="E465" t="s">
        <v>934</v>
      </c>
      <c r="F465" t="s">
        <v>11</v>
      </c>
      <c r="G465">
        <v>75000000</v>
      </c>
      <c r="H465">
        <v>6.7</v>
      </c>
    </row>
    <row r="466" spans="1:8" ht="15.75" customHeight="1" x14ac:dyDescent="0.2">
      <c r="A466" t="s">
        <v>935</v>
      </c>
      <c r="B466" t="s">
        <v>167</v>
      </c>
      <c r="C466">
        <v>134</v>
      </c>
      <c r="D466">
        <v>85707116</v>
      </c>
      <c r="E466" t="s">
        <v>504</v>
      </c>
      <c r="F466" t="s">
        <v>11</v>
      </c>
      <c r="G466">
        <v>68000000</v>
      </c>
      <c r="H466">
        <v>7.6</v>
      </c>
    </row>
    <row r="467" spans="1:8" ht="15.75" customHeight="1" x14ac:dyDescent="0.2">
      <c r="A467" t="s">
        <v>936</v>
      </c>
      <c r="B467" t="s">
        <v>937</v>
      </c>
      <c r="C467">
        <v>98</v>
      </c>
      <c r="D467">
        <v>74329966</v>
      </c>
      <c r="E467" t="s">
        <v>938</v>
      </c>
      <c r="F467" t="s">
        <v>11</v>
      </c>
      <c r="G467">
        <v>70000000</v>
      </c>
      <c r="H467">
        <v>5.7</v>
      </c>
    </row>
    <row r="468" spans="1:8" ht="15.75" customHeight="1" x14ac:dyDescent="0.2">
      <c r="A468" t="s">
        <v>939</v>
      </c>
      <c r="B468" t="s">
        <v>940</v>
      </c>
      <c r="C468">
        <v>80</v>
      </c>
      <c r="D468">
        <v>100169068</v>
      </c>
      <c r="E468" t="s">
        <v>152</v>
      </c>
      <c r="F468" t="s">
        <v>11</v>
      </c>
      <c r="G468">
        <v>80000000</v>
      </c>
      <c r="H468">
        <v>4.5999999999999996</v>
      </c>
    </row>
    <row r="469" spans="1:8" ht="15.75" customHeight="1" x14ac:dyDescent="0.2">
      <c r="A469" t="s">
        <v>941</v>
      </c>
      <c r="B469" t="s">
        <v>942</v>
      </c>
      <c r="C469">
        <v>83</v>
      </c>
      <c r="D469">
        <v>73215310</v>
      </c>
      <c r="E469" t="s">
        <v>943</v>
      </c>
      <c r="F469" t="s">
        <v>11</v>
      </c>
      <c r="G469">
        <v>80000000</v>
      </c>
      <c r="H469">
        <v>7</v>
      </c>
    </row>
    <row r="470" spans="1:8" ht="15.75" customHeight="1" x14ac:dyDescent="0.2">
      <c r="A470" t="s">
        <v>944</v>
      </c>
      <c r="B470" t="s">
        <v>558</v>
      </c>
      <c r="C470">
        <v>102</v>
      </c>
      <c r="D470">
        <v>80360866</v>
      </c>
      <c r="E470" t="s">
        <v>945</v>
      </c>
      <c r="F470" t="s">
        <v>11</v>
      </c>
      <c r="G470">
        <v>80000000</v>
      </c>
      <c r="H470">
        <v>5.2</v>
      </c>
    </row>
    <row r="471" spans="1:8" ht="15.75" customHeight="1" x14ac:dyDescent="0.2">
      <c r="A471" t="s">
        <v>946</v>
      </c>
      <c r="B471" t="s">
        <v>947</v>
      </c>
      <c r="C471">
        <v>130</v>
      </c>
      <c r="D471">
        <v>69102910</v>
      </c>
      <c r="E471" t="s">
        <v>948</v>
      </c>
      <c r="F471" t="s">
        <v>11</v>
      </c>
      <c r="G471">
        <v>80000000</v>
      </c>
      <c r="H471">
        <v>5.0999999999999996</v>
      </c>
    </row>
    <row r="472" spans="1:8" ht="15.75" customHeight="1" x14ac:dyDescent="0.2">
      <c r="A472" t="s">
        <v>949</v>
      </c>
      <c r="B472" t="s">
        <v>950</v>
      </c>
      <c r="C472">
        <v>129</v>
      </c>
      <c r="D472">
        <v>65948711</v>
      </c>
      <c r="E472" t="s">
        <v>768</v>
      </c>
      <c r="F472" t="s">
        <v>11</v>
      </c>
      <c r="G472">
        <v>80000000</v>
      </c>
      <c r="H472">
        <v>6.6</v>
      </c>
    </row>
    <row r="473" spans="1:8" ht="15.75" customHeight="1" x14ac:dyDescent="0.2">
      <c r="A473" t="s">
        <v>951</v>
      </c>
      <c r="B473" t="s">
        <v>952</v>
      </c>
      <c r="C473">
        <v>117</v>
      </c>
      <c r="D473">
        <v>821997</v>
      </c>
      <c r="E473" t="s">
        <v>73</v>
      </c>
      <c r="F473" t="s">
        <v>11</v>
      </c>
      <c r="H473">
        <v>7</v>
      </c>
    </row>
    <row r="474" spans="1:8" ht="15.75" customHeight="1" x14ac:dyDescent="0.2">
      <c r="A474" t="s">
        <v>953</v>
      </c>
      <c r="B474" t="s">
        <v>813</v>
      </c>
      <c r="C474">
        <v>89</v>
      </c>
      <c r="D474">
        <v>169692572</v>
      </c>
      <c r="E474" t="s">
        <v>266</v>
      </c>
      <c r="F474" t="s">
        <v>11</v>
      </c>
      <c r="G474">
        <v>80000000</v>
      </c>
      <c r="H474">
        <v>6.7</v>
      </c>
    </row>
    <row r="475" spans="1:8" ht="15.75" customHeight="1" x14ac:dyDescent="0.2">
      <c r="A475" t="s">
        <v>954</v>
      </c>
      <c r="C475">
        <v>25</v>
      </c>
      <c r="E475" t="s">
        <v>171</v>
      </c>
      <c r="F475" t="s">
        <v>11</v>
      </c>
      <c r="H475">
        <v>7.6</v>
      </c>
    </row>
    <row r="476" spans="1:8" ht="15.75" customHeight="1" x14ac:dyDescent="0.2">
      <c r="A476" t="s">
        <v>955</v>
      </c>
      <c r="B476" t="s">
        <v>956</v>
      </c>
      <c r="C476">
        <v>74</v>
      </c>
      <c r="D476">
        <v>60507228</v>
      </c>
      <c r="E476" t="s">
        <v>957</v>
      </c>
      <c r="F476" t="s">
        <v>11</v>
      </c>
      <c r="G476">
        <v>80000000</v>
      </c>
      <c r="H476">
        <v>7.3</v>
      </c>
    </row>
    <row r="477" spans="1:8" ht="15.75" customHeight="1" x14ac:dyDescent="0.2">
      <c r="A477" t="s">
        <v>958</v>
      </c>
      <c r="B477" t="s">
        <v>313</v>
      </c>
      <c r="C477">
        <v>96</v>
      </c>
      <c r="D477">
        <v>56684819</v>
      </c>
      <c r="E477" t="s">
        <v>26</v>
      </c>
      <c r="F477" t="s">
        <v>11</v>
      </c>
      <c r="G477">
        <v>80000000</v>
      </c>
      <c r="H477">
        <v>5.9</v>
      </c>
    </row>
    <row r="478" spans="1:8" ht="15.75" customHeight="1" x14ac:dyDescent="0.2">
      <c r="A478" t="s">
        <v>959</v>
      </c>
      <c r="B478" t="s">
        <v>660</v>
      </c>
      <c r="C478">
        <v>114</v>
      </c>
      <c r="D478">
        <v>50628009</v>
      </c>
      <c r="E478" t="s">
        <v>960</v>
      </c>
      <c r="F478" t="s">
        <v>11</v>
      </c>
      <c r="G478">
        <v>90000000</v>
      </c>
      <c r="H478">
        <v>5.6</v>
      </c>
    </row>
    <row r="479" spans="1:8" ht="15.75" customHeight="1" x14ac:dyDescent="0.2">
      <c r="A479" t="s">
        <v>961</v>
      </c>
      <c r="B479" t="s">
        <v>582</v>
      </c>
      <c r="C479">
        <v>99</v>
      </c>
      <c r="D479">
        <v>69772969</v>
      </c>
      <c r="E479" t="s">
        <v>112</v>
      </c>
      <c r="F479" t="s">
        <v>11</v>
      </c>
      <c r="G479">
        <v>80000000</v>
      </c>
      <c r="H479">
        <v>6.5</v>
      </c>
    </row>
    <row r="480" spans="1:8" ht="15.75" customHeight="1" x14ac:dyDescent="0.2">
      <c r="A480" t="s">
        <v>962</v>
      </c>
      <c r="B480" t="s">
        <v>105</v>
      </c>
      <c r="C480">
        <v>129</v>
      </c>
      <c r="D480">
        <v>45356386</v>
      </c>
      <c r="E480" t="s">
        <v>47</v>
      </c>
      <c r="F480" t="s">
        <v>963</v>
      </c>
      <c r="G480">
        <v>75000000</v>
      </c>
      <c r="H480">
        <v>5.9</v>
      </c>
    </row>
    <row r="481" spans="1:8" ht="15.75" customHeight="1" x14ac:dyDescent="0.2">
      <c r="A481" t="s">
        <v>964</v>
      </c>
      <c r="B481" t="s">
        <v>965</v>
      </c>
      <c r="C481">
        <v>113</v>
      </c>
      <c r="D481">
        <v>55350897</v>
      </c>
      <c r="E481" t="s">
        <v>230</v>
      </c>
      <c r="F481" t="s">
        <v>11</v>
      </c>
      <c r="G481">
        <v>85000000</v>
      </c>
      <c r="H481">
        <v>7</v>
      </c>
    </row>
    <row r="482" spans="1:8" ht="15.75" customHeight="1" x14ac:dyDescent="0.2">
      <c r="A482" t="s">
        <v>966</v>
      </c>
      <c r="B482" t="s">
        <v>967</v>
      </c>
      <c r="C482">
        <v>90</v>
      </c>
      <c r="D482">
        <v>39442871</v>
      </c>
      <c r="E482" t="s">
        <v>968</v>
      </c>
      <c r="F482" t="s">
        <v>11</v>
      </c>
      <c r="G482">
        <v>80000000</v>
      </c>
      <c r="H482">
        <v>5.3</v>
      </c>
    </row>
    <row r="483" spans="1:8" ht="15.75" customHeight="1" x14ac:dyDescent="0.2">
      <c r="A483" t="s">
        <v>969</v>
      </c>
      <c r="B483" t="s">
        <v>970</v>
      </c>
      <c r="C483">
        <v>118</v>
      </c>
      <c r="D483">
        <v>37899638</v>
      </c>
      <c r="E483" t="s">
        <v>971</v>
      </c>
      <c r="F483" t="s">
        <v>11</v>
      </c>
      <c r="G483">
        <v>88000000</v>
      </c>
      <c r="H483">
        <v>5.9</v>
      </c>
    </row>
    <row r="484" spans="1:8" ht="15.75" customHeight="1" x14ac:dyDescent="0.2">
      <c r="A484" t="s">
        <v>972</v>
      </c>
      <c r="B484" t="s">
        <v>87</v>
      </c>
      <c r="C484">
        <v>106</v>
      </c>
      <c r="D484">
        <v>37754208</v>
      </c>
      <c r="E484" t="s">
        <v>661</v>
      </c>
      <c r="F484" t="s">
        <v>11</v>
      </c>
      <c r="G484">
        <v>70000000</v>
      </c>
      <c r="H484">
        <v>6.3</v>
      </c>
    </row>
    <row r="485" spans="1:8" ht="15.75" customHeight="1" x14ac:dyDescent="0.2">
      <c r="A485" t="s">
        <v>973</v>
      </c>
      <c r="B485" t="s">
        <v>974</v>
      </c>
      <c r="C485">
        <v>81</v>
      </c>
      <c r="E485" t="s">
        <v>975</v>
      </c>
      <c r="F485" t="s">
        <v>502</v>
      </c>
      <c r="H485">
        <v>6.4</v>
      </c>
    </row>
    <row r="486" spans="1:8" ht="15.75" customHeight="1" x14ac:dyDescent="0.2">
      <c r="A486" t="s">
        <v>976</v>
      </c>
      <c r="B486" t="s">
        <v>324</v>
      </c>
      <c r="C486">
        <v>117</v>
      </c>
      <c r="D486">
        <v>27779888</v>
      </c>
      <c r="E486" t="s">
        <v>240</v>
      </c>
      <c r="F486" t="s">
        <v>11</v>
      </c>
      <c r="H486">
        <v>6.9</v>
      </c>
    </row>
    <row r="487" spans="1:8" ht="15.75" customHeight="1" x14ac:dyDescent="0.2">
      <c r="A487" t="s">
        <v>977</v>
      </c>
      <c r="B487" t="s">
        <v>215</v>
      </c>
      <c r="C487">
        <v>89</v>
      </c>
      <c r="D487">
        <v>38542418</v>
      </c>
      <c r="E487" t="s">
        <v>978</v>
      </c>
      <c r="F487" t="s">
        <v>11</v>
      </c>
      <c r="G487">
        <v>80000000</v>
      </c>
      <c r="H487">
        <v>6.3</v>
      </c>
    </row>
    <row r="488" spans="1:8" ht="15.75" customHeight="1" x14ac:dyDescent="0.2">
      <c r="A488" t="s">
        <v>979</v>
      </c>
      <c r="B488" t="s">
        <v>511</v>
      </c>
      <c r="C488">
        <v>145</v>
      </c>
      <c r="D488">
        <v>34566746</v>
      </c>
      <c r="E488" t="s">
        <v>980</v>
      </c>
      <c r="F488" t="s">
        <v>11</v>
      </c>
      <c r="G488">
        <v>80000000</v>
      </c>
      <c r="H488">
        <v>7.3</v>
      </c>
    </row>
    <row r="489" spans="1:8" ht="15.75" customHeight="1" x14ac:dyDescent="0.2">
      <c r="A489" t="s">
        <v>981</v>
      </c>
      <c r="B489" t="s">
        <v>164</v>
      </c>
      <c r="C489">
        <v>114</v>
      </c>
      <c r="D489">
        <v>32885565</v>
      </c>
      <c r="E489" t="s">
        <v>240</v>
      </c>
      <c r="F489" t="s">
        <v>11</v>
      </c>
      <c r="G489">
        <v>80000000</v>
      </c>
      <c r="H489">
        <v>5.8</v>
      </c>
    </row>
    <row r="490" spans="1:8" ht="15.75" customHeight="1" x14ac:dyDescent="0.2">
      <c r="A490" t="s">
        <v>982</v>
      </c>
      <c r="B490" t="s">
        <v>983</v>
      </c>
      <c r="C490">
        <v>87</v>
      </c>
      <c r="D490">
        <v>36073232</v>
      </c>
      <c r="E490" t="s">
        <v>984</v>
      </c>
      <c r="F490" t="s">
        <v>11</v>
      </c>
      <c r="G490">
        <v>80000000</v>
      </c>
      <c r="H490">
        <v>5.2</v>
      </c>
    </row>
    <row r="491" spans="1:8" ht="15.75" customHeight="1" x14ac:dyDescent="0.2">
      <c r="A491" t="s">
        <v>985</v>
      </c>
      <c r="B491" t="s">
        <v>986</v>
      </c>
      <c r="C491">
        <v>119</v>
      </c>
      <c r="D491">
        <v>21471685</v>
      </c>
      <c r="E491" t="s">
        <v>26</v>
      </c>
      <c r="F491" t="s">
        <v>11</v>
      </c>
      <c r="G491">
        <v>44000000</v>
      </c>
      <c r="H491">
        <v>2.4</v>
      </c>
    </row>
    <row r="492" spans="1:8" ht="15.75" customHeight="1" x14ac:dyDescent="0.2">
      <c r="A492" t="s">
        <v>987</v>
      </c>
      <c r="B492" t="s">
        <v>988</v>
      </c>
      <c r="C492">
        <v>91</v>
      </c>
      <c r="D492">
        <v>20950820</v>
      </c>
      <c r="E492" t="s">
        <v>401</v>
      </c>
      <c r="F492" t="s">
        <v>11</v>
      </c>
      <c r="G492">
        <v>80000000</v>
      </c>
      <c r="H492">
        <v>5.7</v>
      </c>
    </row>
    <row r="493" spans="1:8" ht="15.75" customHeight="1" x14ac:dyDescent="0.2">
      <c r="A493" t="s">
        <v>989</v>
      </c>
      <c r="B493" t="s">
        <v>54</v>
      </c>
      <c r="C493">
        <v>118</v>
      </c>
      <c r="D493">
        <v>19673424</v>
      </c>
      <c r="E493" t="s">
        <v>990</v>
      </c>
      <c r="F493" t="s">
        <v>11</v>
      </c>
      <c r="G493">
        <v>80000000</v>
      </c>
      <c r="H493">
        <v>5.8</v>
      </c>
    </row>
    <row r="494" spans="1:8" ht="15.75" customHeight="1" x14ac:dyDescent="0.2">
      <c r="A494" t="s">
        <v>991</v>
      </c>
      <c r="B494" t="s">
        <v>356</v>
      </c>
      <c r="C494">
        <v>116</v>
      </c>
      <c r="D494">
        <v>19480739</v>
      </c>
      <c r="E494" t="s">
        <v>26</v>
      </c>
      <c r="F494" t="s">
        <v>11</v>
      </c>
      <c r="G494">
        <v>80000000</v>
      </c>
      <c r="H494">
        <v>5.6</v>
      </c>
    </row>
    <row r="495" spans="1:8" ht="15.75" customHeight="1" x14ac:dyDescent="0.2">
      <c r="A495" t="s">
        <v>992</v>
      </c>
      <c r="B495" t="s">
        <v>993</v>
      </c>
      <c r="C495">
        <v>177</v>
      </c>
      <c r="D495">
        <v>17593391</v>
      </c>
      <c r="E495" t="s">
        <v>191</v>
      </c>
      <c r="F495" t="s">
        <v>11</v>
      </c>
      <c r="G495">
        <v>80000000</v>
      </c>
      <c r="H495">
        <v>6</v>
      </c>
    </row>
    <row r="496" spans="1:8" ht="15.75" customHeight="1" x14ac:dyDescent="0.2">
      <c r="A496" t="s">
        <v>994</v>
      </c>
      <c r="B496" t="s">
        <v>282</v>
      </c>
      <c r="C496">
        <v>97</v>
      </c>
      <c r="D496">
        <v>18318000</v>
      </c>
      <c r="E496" t="s">
        <v>851</v>
      </c>
      <c r="F496" t="s">
        <v>11</v>
      </c>
      <c r="G496">
        <v>80000000</v>
      </c>
      <c r="H496">
        <v>5.8</v>
      </c>
    </row>
    <row r="497" spans="1:8" ht="15.75" customHeight="1" x14ac:dyDescent="0.2">
      <c r="A497" t="s">
        <v>995</v>
      </c>
      <c r="B497" t="s">
        <v>362</v>
      </c>
      <c r="C497">
        <v>106</v>
      </c>
      <c r="D497">
        <v>27356090</v>
      </c>
      <c r="E497" t="s">
        <v>14</v>
      </c>
      <c r="F497" t="s">
        <v>11</v>
      </c>
      <c r="G497">
        <v>90000000</v>
      </c>
      <c r="H497">
        <v>6</v>
      </c>
    </row>
    <row r="498" spans="1:8" ht="15.75" customHeight="1" x14ac:dyDescent="0.2">
      <c r="A498" t="s">
        <v>996</v>
      </c>
      <c r="B498" t="s">
        <v>997</v>
      </c>
      <c r="C498">
        <v>106</v>
      </c>
      <c r="D498">
        <v>17473245</v>
      </c>
      <c r="E498" t="s">
        <v>978</v>
      </c>
      <c r="F498" t="s">
        <v>11</v>
      </c>
      <c r="G498">
        <v>70000000</v>
      </c>
      <c r="H498">
        <v>5.7</v>
      </c>
    </row>
    <row r="499" spans="1:8" ht="15.75" customHeight="1" x14ac:dyDescent="0.2">
      <c r="A499" t="s">
        <v>998</v>
      </c>
      <c r="B499" t="s">
        <v>688</v>
      </c>
      <c r="C499">
        <v>94</v>
      </c>
      <c r="D499">
        <v>15131330</v>
      </c>
      <c r="E499" t="s">
        <v>210</v>
      </c>
      <c r="F499" t="s">
        <v>11</v>
      </c>
      <c r="G499">
        <v>86000000</v>
      </c>
      <c r="H499">
        <v>6</v>
      </c>
    </row>
    <row r="500" spans="1:8" ht="15.75" customHeight="1" x14ac:dyDescent="0.2">
      <c r="A500" t="s">
        <v>999</v>
      </c>
      <c r="B500" t="s">
        <v>1000</v>
      </c>
      <c r="C500">
        <v>104</v>
      </c>
      <c r="D500">
        <v>19406406</v>
      </c>
      <c r="E500" t="s">
        <v>1001</v>
      </c>
      <c r="F500" t="s">
        <v>502</v>
      </c>
      <c r="G500">
        <v>40000000</v>
      </c>
      <c r="H500">
        <v>7.8</v>
      </c>
    </row>
    <row r="501" spans="1:8" ht="15.75" customHeight="1" x14ac:dyDescent="0.2">
      <c r="A501" t="s">
        <v>1002</v>
      </c>
      <c r="B501" t="s">
        <v>628</v>
      </c>
      <c r="C501">
        <v>102</v>
      </c>
      <c r="D501">
        <v>1891821</v>
      </c>
      <c r="E501" t="s">
        <v>114</v>
      </c>
      <c r="F501" t="s">
        <v>11</v>
      </c>
      <c r="G501">
        <v>52000000</v>
      </c>
      <c r="H501">
        <v>4.2</v>
      </c>
    </row>
    <row r="502" spans="1:8" ht="15.75" customHeight="1" x14ac:dyDescent="0.2">
      <c r="A502" t="s">
        <v>1003</v>
      </c>
      <c r="B502" t="s">
        <v>811</v>
      </c>
      <c r="C502">
        <v>105</v>
      </c>
      <c r="D502">
        <v>23219748</v>
      </c>
      <c r="E502" t="s">
        <v>1004</v>
      </c>
      <c r="F502" t="s">
        <v>11</v>
      </c>
      <c r="G502">
        <v>80000000</v>
      </c>
      <c r="H502">
        <v>5.6</v>
      </c>
    </row>
    <row r="503" spans="1:8" ht="15.75" customHeight="1" x14ac:dyDescent="0.2">
      <c r="A503" t="s">
        <v>1005</v>
      </c>
      <c r="B503" t="s">
        <v>1006</v>
      </c>
      <c r="C503">
        <v>89</v>
      </c>
      <c r="E503" t="s">
        <v>1007</v>
      </c>
      <c r="F503" t="s">
        <v>963</v>
      </c>
      <c r="G503">
        <v>8000000</v>
      </c>
      <c r="H503">
        <v>4.4000000000000004</v>
      </c>
    </row>
    <row r="504" spans="1:8" ht="15.75" customHeight="1" x14ac:dyDescent="0.2">
      <c r="A504" t="s">
        <v>1008</v>
      </c>
      <c r="B504" t="s">
        <v>284</v>
      </c>
      <c r="C504">
        <v>135</v>
      </c>
      <c r="D504">
        <v>170708996</v>
      </c>
      <c r="E504" t="s">
        <v>530</v>
      </c>
      <c r="F504" t="s">
        <v>11</v>
      </c>
      <c r="G504">
        <v>58000000</v>
      </c>
      <c r="H504">
        <v>8.1999999999999993</v>
      </c>
    </row>
    <row r="505" spans="1:8" ht="15.75" customHeight="1" x14ac:dyDescent="0.2">
      <c r="A505" t="s">
        <v>1009</v>
      </c>
      <c r="B505" t="s">
        <v>830</v>
      </c>
      <c r="C505">
        <v>73</v>
      </c>
      <c r="D505">
        <v>422783777</v>
      </c>
      <c r="E505" t="s">
        <v>1010</v>
      </c>
      <c r="F505" t="s">
        <v>11</v>
      </c>
      <c r="G505">
        <v>45000000</v>
      </c>
      <c r="H505">
        <v>8.5</v>
      </c>
    </row>
    <row r="506" spans="1:8" ht="15.75" customHeight="1" x14ac:dyDescent="0.2">
      <c r="A506" t="s">
        <v>1011</v>
      </c>
      <c r="B506" t="s">
        <v>519</v>
      </c>
      <c r="C506">
        <v>94</v>
      </c>
      <c r="D506">
        <v>103812241</v>
      </c>
      <c r="E506" t="s">
        <v>57</v>
      </c>
      <c r="F506" t="s">
        <v>11</v>
      </c>
      <c r="G506">
        <v>79000000</v>
      </c>
      <c r="H506">
        <v>5.8</v>
      </c>
    </row>
    <row r="507" spans="1:8" ht="15.75" customHeight="1" x14ac:dyDescent="0.2">
      <c r="A507" t="s">
        <v>1012</v>
      </c>
      <c r="B507" t="s">
        <v>1013</v>
      </c>
      <c r="C507">
        <v>95</v>
      </c>
      <c r="D507">
        <v>119793567</v>
      </c>
      <c r="E507" t="s">
        <v>1014</v>
      </c>
      <c r="F507" t="s">
        <v>11</v>
      </c>
      <c r="G507">
        <v>78000000</v>
      </c>
      <c r="H507">
        <v>6.5</v>
      </c>
    </row>
    <row r="508" spans="1:8" ht="15.75" customHeight="1" x14ac:dyDescent="0.2">
      <c r="A508" t="s">
        <v>1015</v>
      </c>
      <c r="B508" t="s">
        <v>89</v>
      </c>
      <c r="C508">
        <v>124</v>
      </c>
      <c r="D508">
        <v>92930005</v>
      </c>
      <c r="E508" t="s">
        <v>740</v>
      </c>
      <c r="F508" t="s">
        <v>11</v>
      </c>
      <c r="G508">
        <v>78000000</v>
      </c>
      <c r="H508">
        <v>7.2</v>
      </c>
    </row>
    <row r="509" spans="1:8" ht="15.75" customHeight="1" x14ac:dyDescent="0.2">
      <c r="A509" t="s">
        <v>1016</v>
      </c>
      <c r="B509" t="s">
        <v>301</v>
      </c>
      <c r="C509">
        <v>136</v>
      </c>
      <c r="D509">
        <v>67286731</v>
      </c>
      <c r="E509" t="s">
        <v>47</v>
      </c>
      <c r="F509" t="s">
        <v>11</v>
      </c>
      <c r="G509">
        <v>100000000</v>
      </c>
      <c r="H509">
        <v>6.7</v>
      </c>
    </row>
    <row r="510" spans="1:8" ht="15.75" customHeight="1" x14ac:dyDescent="0.2">
      <c r="A510" t="s">
        <v>1017</v>
      </c>
      <c r="B510" t="s">
        <v>761</v>
      </c>
      <c r="C510">
        <v>91</v>
      </c>
      <c r="D510">
        <v>74158157</v>
      </c>
      <c r="E510" t="s">
        <v>575</v>
      </c>
      <c r="F510" t="s">
        <v>11</v>
      </c>
      <c r="G510">
        <v>79000000</v>
      </c>
      <c r="H510">
        <v>3.4</v>
      </c>
    </row>
    <row r="511" spans="1:8" ht="15.75" customHeight="1" x14ac:dyDescent="0.2">
      <c r="A511" t="s">
        <v>1018</v>
      </c>
      <c r="B511" t="s">
        <v>1019</v>
      </c>
      <c r="C511">
        <v>107</v>
      </c>
      <c r="D511">
        <v>127083765</v>
      </c>
      <c r="E511" t="s">
        <v>112</v>
      </c>
      <c r="F511" t="s">
        <v>11</v>
      </c>
      <c r="G511">
        <v>76000000</v>
      </c>
      <c r="H511">
        <v>5.9</v>
      </c>
    </row>
    <row r="512" spans="1:8" ht="15.75" customHeight="1" x14ac:dyDescent="0.2">
      <c r="A512" t="s">
        <v>1020</v>
      </c>
      <c r="B512" t="s">
        <v>394</v>
      </c>
      <c r="C512">
        <v>108</v>
      </c>
      <c r="D512">
        <v>1339152</v>
      </c>
      <c r="E512" t="s">
        <v>1021</v>
      </c>
      <c r="F512" t="s">
        <v>11</v>
      </c>
      <c r="G512">
        <v>81200000</v>
      </c>
      <c r="H512">
        <v>7.8</v>
      </c>
    </row>
    <row r="513" spans="1:8" ht="15.75" customHeight="1" x14ac:dyDescent="0.2">
      <c r="A513" t="s">
        <v>1022</v>
      </c>
      <c r="B513" t="s">
        <v>1023</v>
      </c>
      <c r="C513">
        <v>99</v>
      </c>
      <c r="D513">
        <v>15071514</v>
      </c>
      <c r="E513" t="s">
        <v>1024</v>
      </c>
      <c r="F513" t="s">
        <v>11</v>
      </c>
      <c r="G513">
        <v>80000000</v>
      </c>
      <c r="H513">
        <v>5.9</v>
      </c>
    </row>
    <row r="514" spans="1:8" ht="15.75" customHeight="1" x14ac:dyDescent="0.2">
      <c r="A514" t="s">
        <v>1025</v>
      </c>
      <c r="B514" t="s">
        <v>1026</v>
      </c>
      <c r="C514">
        <v>92</v>
      </c>
      <c r="D514">
        <v>26000610</v>
      </c>
      <c r="E514" t="s">
        <v>93</v>
      </c>
      <c r="F514" t="s">
        <v>11</v>
      </c>
      <c r="G514">
        <v>76000000</v>
      </c>
      <c r="H514">
        <v>4.0999999999999996</v>
      </c>
    </row>
    <row r="515" spans="1:8" ht="15.75" customHeight="1" x14ac:dyDescent="0.2">
      <c r="A515" t="s">
        <v>1027</v>
      </c>
      <c r="B515" t="s">
        <v>1028</v>
      </c>
      <c r="C515">
        <v>87</v>
      </c>
      <c r="D515">
        <v>323505540</v>
      </c>
      <c r="E515" t="s">
        <v>1029</v>
      </c>
      <c r="F515" t="s">
        <v>11</v>
      </c>
      <c r="G515">
        <v>75000000</v>
      </c>
      <c r="H515">
        <v>6.8</v>
      </c>
    </row>
    <row r="516" spans="1:8" ht="15.75" customHeight="1" x14ac:dyDescent="0.2">
      <c r="A516" t="s">
        <v>1030</v>
      </c>
      <c r="B516" t="s">
        <v>1031</v>
      </c>
      <c r="C516">
        <v>110</v>
      </c>
      <c r="D516">
        <v>66462600</v>
      </c>
      <c r="E516" t="s">
        <v>10</v>
      </c>
      <c r="F516" t="s">
        <v>11</v>
      </c>
      <c r="G516">
        <v>78000000</v>
      </c>
      <c r="H516">
        <v>5.8</v>
      </c>
    </row>
    <row r="517" spans="1:8" ht="15.75" customHeight="1" x14ac:dyDescent="0.2">
      <c r="A517" t="s">
        <v>1032</v>
      </c>
      <c r="B517" t="s">
        <v>1033</v>
      </c>
      <c r="C517">
        <v>98</v>
      </c>
      <c r="D517">
        <v>368049635</v>
      </c>
      <c r="E517" t="s">
        <v>732</v>
      </c>
      <c r="F517" t="s">
        <v>11</v>
      </c>
      <c r="G517">
        <v>76000000</v>
      </c>
      <c r="H517">
        <v>7.5</v>
      </c>
    </row>
    <row r="518" spans="1:8" ht="15.75" customHeight="1" x14ac:dyDescent="0.2">
      <c r="A518" t="s">
        <v>1034</v>
      </c>
      <c r="B518" t="s">
        <v>139</v>
      </c>
      <c r="C518">
        <v>154</v>
      </c>
      <c r="D518">
        <v>306124059</v>
      </c>
      <c r="E518" t="s">
        <v>26</v>
      </c>
      <c r="F518" t="s">
        <v>11</v>
      </c>
      <c r="G518">
        <v>75000000</v>
      </c>
      <c r="H518">
        <v>6.9</v>
      </c>
    </row>
    <row r="519" spans="1:8" ht="15.75" customHeight="1" x14ac:dyDescent="0.2">
      <c r="A519" t="s">
        <v>1035</v>
      </c>
      <c r="B519" t="s">
        <v>127</v>
      </c>
      <c r="C519">
        <v>129</v>
      </c>
      <c r="D519">
        <v>229074524</v>
      </c>
      <c r="E519" t="s">
        <v>26</v>
      </c>
      <c r="F519" t="s">
        <v>11</v>
      </c>
      <c r="G519">
        <v>73000000</v>
      </c>
      <c r="H519">
        <v>6.5</v>
      </c>
    </row>
    <row r="520" spans="1:8" ht="15.75" customHeight="1" x14ac:dyDescent="0.2">
      <c r="A520" t="s">
        <v>1036</v>
      </c>
      <c r="B520" t="s">
        <v>269</v>
      </c>
      <c r="C520">
        <v>86</v>
      </c>
      <c r="D520">
        <v>193136719</v>
      </c>
      <c r="E520" t="s">
        <v>152</v>
      </c>
      <c r="F520" t="s">
        <v>11</v>
      </c>
      <c r="G520">
        <v>75000000</v>
      </c>
      <c r="H520">
        <v>6.9</v>
      </c>
    </row>
    <row r="521" spans="1:8" ht="15.75" customHeight="1" x14ac:dyDescent="0.2">
      <c r="A521" t="s">
        <v>1037</v>
      </c>
      <c r="B521" t="s">
        <v>413</v>
      </c>
      <c r="C521">
        <v>109</v>
      </c>
      <c r="D521">
        <v>35286428</v>
      </c>
      <c r="E521" t="s">
        <v>932</v>
      </c>
      <c r="F521" t="s">
        <v>11</v>
      </c>
      <c r="G521">
        <v>76000000</v>
      </c>
      <c r="H521">
        <v>7.9</v>
      </c>
    </row>
    <row r="522" spans="1:8" ht="15.75" customHeight="1" x14ac:dyDescent="0.2">
      <c r="A522" t="s">
        <v>1038</v>
      </c>
      <c r="B522" t="s">
        <v>41</v>
      </c>
      <c r="C522">
        <v>104</v>
      </c>
      <c r="D522">
        <v>157299717</v>
      </c>
      <c r="E522" t="s">
        <v>26</v>
      </c>
      <c r="F522" t="s">
        <v>11</v>
      </c>
      <c r="G522">
        <v>75000000</v>
      </c>
      <c r="H522">
        <v>7.4</v>
      </c>
    </row>
    <row r="523" spans="1:8" ht="15.75" customHeight="1" x14ac:dyDescent="0.2">
      <c r="A523" t="s">
        <v>1039</v>
      </c>
      <c r="B523" t="s">
        <v>751</v>
      </c>
      <c r="C523">
        <v>110</v>
      </c>
      <c r="D523">
        <v>134568845</v>
      </c>
      <c r="E523" t="s">
        <v>1040</v>
      </c>
      <c r="F523" t="s">
        <v>11</v>
      </c>
      <c r="G523">
        <v>75000000</v>
      </c>
      <c r="H523">
        <v>6.7</v>
      </c>
    </row>
    <row r="524" spans="1:8" ht="15.75" customHeight="1" x14ac:dyDescent="0.2">
      <c r="A524" t="s">
        <v>1041</v>
      </c>
      <c r="B524" t="s">
        <v>95</v>
      </c>
      <c r="C524">
        <v>136</v>
      </c>
      <c r="D524">
        <v>134006721</v>
      </c>
      <c r="E524" t="s">
        <v>17</v>
      </c>
      <c r="F524" t="s">
        <v>11</v>
      </c>
      <c r="G524">
        <v>75000000</v>
      </c>
      <c r="H524">
        <v>7.4</v>
      </c>
    </row>
    <row r="525" spans="1:8" ht="15.75" customHeight="1" x14ac:dyDescent="0.2">
      <c r="A525" t="s">
        <v>1042</v>
      </c>
      <c r="B525" t="s">
        <v>438</v>
      </c>
      <c r="C525">
        <v>115</v>
      </c>
      <c r="D525">
        <v>195329763</v>
      </c>
      <c r="E525" t="s">
        <v>349</v>
      </c>
      <c r="F525" t="s">
        <v>11</v>
      </c>
      <c r="G525">
        <v>80000000</v>
      </c>
      <c r="H525">
        <v>6.9</v>
      </c>
    </row>
    <row r="526" spans="1:8" ht="15.75" customHeight="1" x14ac:dyDescent="0.2">
      <c r="A526" t="s">
        <v>1043</v>
      </c>
      <c r="B526" t="s">
        <v>858</v>
      </c>
      <c r="C526">
        <v>99</v>
      </c>
      <c r="D526">
        <v>120776832</v>
      </c>
      <c r="E526" t="s">
        <v>580</v>
      </c>
      <c r="F526" t="s">
        <v>11</v>
      </c>
      <c r="G526">
        <v>75000000</v>
      </c>
      <c r="H526">
        <v>6.8</v>
      </c>
    </row>
    <row r="527" spans="1:8" ht="15.75" customHeight="1" x14ac:dyDescent="0.2">
      <c r="A527" t="s">
        <v>1044</v>
      </c>
      <c r="B527" t="s">
        <v>906</v>
      </c>
      <c r="C527">
        <v>117</v>
      </c>
      <c r="D527">
        <v>118823091</v>
      </c>
      <c r="E527" t="s">
        <v>1045</v>
      </c>
      <c r="F527" t="s">
        <v>11</v>
      </c>
      <c r="G527">
        <v>75000000</v>
      </c>
      <c r="H527">
        <v>6.7</v>
      </c>
    </row>
    <row r="528" spans="1:8" ht="15.75" customHeight="1" x14ac:dyDescent="0.2">
      <c r="A528" t="s">
        <v>1046</v>
      </c>
      <c r="B528" t="s">
        <v>721</v>
      </c>
      <c r="C528">
        <v>125</v>
      </c>
      <c r="D528">
        <v>41814863</v>
      </c>
      <c r="E528" t="s">
        <v>1047</v>
      </c>
      <c r="F528" t="s">
        <v>11</v>
      </c>
      <c r="G528">
        <v>50000000</v>
      </c>
      <c r="H528">
        <v>5.0999999999999996</v>
      </c>
    </row>
    <row r="529" spans="1:8" ht="15.75" customHeight="1" x14ac:dyDescent="0.2">
      <c r="A529" t="s">
        <v>1048</v>
      </c>
      <c r="B529" t="s">
        <v>1049</v>
      </c>
      <c r="C529">
        <v>110</v>
      </c>
      <c r="D529">
        <v>97360069</v>
      </c>
      <c r="E529" t="s">
        <v>1050</v>
      </c>
      <c r="F529" t="s">
        <v>11</v>
      </c>
      <c r="G529">
        <v>75000000</v>
      </c>
      <c r="H529">
        <v>4.0999999999999996</v>
      </c>
    </row>
    <row r="530" spans="1:8" ht="15.75" customHeight="1" x14ac:dyDescent="0.2">
      <c r="A530" t="s">
        <v>1051</v>
      </c>
      <c r="B530" t="s">
        <v>378</v>
      </c>
      <c r="C530">
        <v>125</v>
      </c>
      <c r="D530">
        <v>117698894</v>
      </c>
      <c r="E530" t="s">
        <v>773</v>
      </c>
      <c r="F530" t="s">
        <v>11</v>
      </c>
      <c r="G530">
        <v>75000000</v>
      </c>
      <c r="H530">
        <v>7.3</v>
      </c>
    </row>
    <row r="531" spans="1:8" ht="15.75" customHeight="1" x14ac:dyDescent="0.2">
      <c r="A531" t="s">
        <v>1052</v>
      </c>
      <c r="B531" t="s">
        <v>761</v>
      </c>
      <c r="C531">
        <v>102</v>
      </c>
      <c r="D531">
        <v>162001186</v>
      </c>
      <c r="E531" t="s">
        <v>575</v>
      </c>
      <c r="F531" t="s">
        <v>11</v>
      </c>
      <c r="G531">
        <v>80000000</v>
      </c>
      <c r="H531">
        <v>6</v>
      </c>
    </row>
    <row r="532" spans="1:8" ht="15.75" customHeight="1" x14ac:dyDescent="0.2">
      <c r="A532" t="s">
        <v>1053</v>
      </c>
      <c r="B532" t="s">
        <v>127</v>
      </c>
      <c r="C532">
        <v>128</v>
      </c>
      <c r="D532">
        <v>77032279</v>
      </c>
      <c r="E532" t="s">
        <v>877</v>
      </c>
      <c r="F532" t="s">
        <v>11</v>
      </c>
      <c r="G532">
        <v>60000000</v>
      </c>
      <c r="H532">
        <v>7.3</v>
      </c>
    </row>
    <row r="533" spans="1:8" ht="15.75" customHeight="1" x14ac:dyDescent="0.2">
      <c r="A533" t="s">
        <v>1054</v>
      </c>
      <c r="C533">
        <v>43</v>
      </c>
      <c r="E533" t="s">
        <v>302</v>
      </c>
      <c r="F533" t="s">
        <v>11</v>
      </c>
      <c r="H533">
        <v>7.5</v>
      </c>
    </row>
    <row r="534" spans="1:8" ht="15.75" customHeight="1" x14ac:dyDescent="0.2">
      <c r="A534" t="s">
        <v>1055</v>
      </c>
      <c r="B534" t="s">
        <v>776</v>
      </c>
      <c r="C534">
        <v>100</v>
      </c>
      <c r="D534">
        <v>73023275</v>
      </c>
      <c r="E534" t="s">
        <v>1056</v>
      </c>
      <c r="F534" t="s">
        <v>11</v>
      </c>
      <c r="G534">
        <v>35000000</v>
      </c>
      <c r="H534">
        <v>5.4</v>
      </c>
    </row>
    <row r="535" spans="1:8" ht="15.75" customHeight="1" x14ac:dyDescent="0.2">
      <c r="A535" t="s">
        <v>1057</v>
      </c>
      <c r="B535" t="s">
        <v>105</v>
      </c>
      <c r="C535">
        <v>124</v>
      </c>
      <c r="D535">
        <v>68473360</v>
      </c>
      <c r="E535" t="s">
        <v>240</v>
      </c>
      <c r="F535" t="s">
        <v>11</v>
      </c>
      <c r="G535">
        <v>75000000</v>
      </c>
      <c r="H535">
        <v>5.9</v>
      </c>
    </row>
    <row r="536" spans="1:8" ht="15.75" customHeight="1" x14ac:dyDescent="0.2">
      <c r="A536" t="s">
        <v>1058</v>
      </c>
      <c r="B536" t="s">
        <v>1059</v>
      </c>
      <c r="C536">
        <v>102</v>
      </c>
      <c r="D536">
        <v>66636385</v>
      </c>
      <c r="E536" t="s">
        <v>1060</v>
      </c>
      <c r="F536" t="s">
        <v>11</v>
      </c>
      <c r="G536">
        <v>75000000</v>
      </c>
      <c r="H536">
        <v>7.1</v>
      </c>
    </row>
    <row r="537" spans="1:8" ht="15.75" customHeight="1" x14ac:dyDescent="0.2">
      <c r="A537" t="s">
        <v>1061</v>
      </c>
      <c r="B537" t="s">
        <v>692</v>
      </c>
      <c r="C537">
        <v>90</v>
      </c>
      <c r="D537">
        <v>160762022</v>
      </c>
      <c r="E537" t="s">
        <v>152</v>
      </c>
      <c r="F537" t="s">
        <v>11</v>
      </c>
      <c r="G537">
        <v>75000000</v>
      </c>
      <c r="H537">
        <v>6</v>
      </c>
    </row>
    <row r="538" spans="1:8" ht="15.75" customHeight="1" x14ac:dyDescent="0.2">
      <c r="A538" t="s">
        <v>1062</v>
      </c>
      <c r="B538" t="s">
        <v>373</v>
      </c>
      <c r="C538">
        <v>130</v>
      </c>
      <c r="D538">
        <v>103338338</v>
      </c>
      <c r="E538" t="s">
        <v>1063</v>
      </c>
      <c r="F538" t="s">
        <v>11</v>
      </c>
      <c r="G538">
        <v>70000000</v>
      </c>
      <c r="H538">
        <v>6.5</v>
      </c>
    </row>
    <row r="539" spans="1:8" ht="15.75" customHeight="1" x14ac:dyDescent="0.2">
      <c r="A539" t="s">
        <v>1064</v>
      </c>
      <c r="C539">
        <v>45</v>
      </c>
      <c r="E539" t="s">
        <v>1065</v>
      </c>
      <c r="F539" t="s">
        <v>11</v>
      </c>
      <c r="H539">
        <v>8.3000000000000007</v>
      </c>
    </row>
    <row r="540" spans="1:8" ht="15.75" customHeight="1" x14ac:dyDescent="0.2">
      <c r="A540" t="s">
        <v>1066</v>
      </c>
      <c r="B540" t="s">
        <v>1067</v>
      </c>
      <c r="C540">
        <v>118</v>
      </c>
      <c r="D540">
        <v>55808744</v>
      </c>
      <c r="E540" t="s">
        <v>1068</v>
      </c>
      <c r="F540" t="s">
        <v>11</v>
      </c>
      <c r="G540">
        <v>53000000</v>
      </c>
      <c r="H540">
        <v>5.7</v>
      </c>
    </row>
    <row r="541" spans="1:8" ht="15.75" customHeight="1" x14ac:dyDescent="0.2">
      <c r="A541" t="s">
        <v>1069</v>
      </c>
      <c r="B541" t="s">
        <v>127</v>
      </c>
      <c r="C541">
        <v>163</v>
      </c>
      <c r="D541">
        <v>47379090</v>
      </c>
      <c r="E541" t="s">
        <v>980</v>
      </c>
      <c r="F541" t="s">
        <v>11</v>
      </c>
      <c r="G541">
        <v>70000000</v>
      </c>
      <c r="H541">
        <v>7.6</v>
      </c>
    </row>
    <row r="542" spans="1:8" ht="15.75" customHeight="1" x14ac:dyDescent="0.2">
      <c r="A542" t="s">
        <v>1070</v>
      </c>
      <c r="B542" t="s">
        <v>1071</v>
      </c>
      <c r="C542">
        <v>142</v>
      </c>
      <c r="D542">
        <v>43426961</v>
      </c>
      <c r="E542" t="s">
        <v>663</v>
      </c>
      <c r="F542" t="s">
        <v>11</v>
      </c>
      <c r="G542">
        <v>70000000</v>
      </c>
      <c r="H542">
        <v>6.6</v>
      </c>
    </row>
    <row r="543" spans="1:8" ht="15.75" customHeight="1" x14ac:dyDescent="0.2">
      <c r="A543" t="s">
        <v>1072</v>
      </c>
      <c r="B543" t="s">
        <v>1073</v>
      </c>
      <c r="C543">
        <v>100</v>
      </c>
      <c r="D543">
        <v>47000485</v>
      </c>
      <c r="E543" t="s">
        <v>1074</v>
      </c>
      <c r="F543" t="s">
        <v>11</v>
      </c>
      <c r="G543">
        <v>75000000</v>
      </c>
      <c r="H543">
        <v>5.4</v>
      </c>
    </row>
    <row r="544" spans="1:8" ht="15.75" customHeight="1" x14ac:dyDescent="0.2">
      <c r="A544" t="s">
        <v>1075</v>
      </c>
      <c r="B544" t="s">
        <v>443</v>
      </c>
      <c r="C544">
        <v>116</v>
      </c>
      <c r="D544">
        <v>45434443</v>
      </c>
      <c r="E544" t="s">
        <v>559</v>
      </c>
      <c r="F544" t="s">
        <v>11</v>
      </c>
      <c r="G544">
        <v>75000000</v>
      </c>
      <c r="H544">
        <v>7.3</v>
      </c>
    </row>
    <row r="545" spans="1:8" ht="15.75" customHeight="1" x14ac:dyDescent="0.2">
      <c r="A545" t="s">
        <v>1076</v>
      </c>
      <c r="B545" t="s">
        <v>485</v>
      </c>
      <c r="C545">
        <v>131</v>
      </c>
      <c r="D545">
        <v>42044321</v>
      </c>
      <c r="E545" t="s">
        <v>486</v>
      </c>
      <c r="F545" t="s">
        <v>11</v>
      </c>
      <c r="G545">
        <v>80000000</v>
      </c>
      <c r="H545">
        <v>6.5</v>
      </c>
    </row>
    <row r="546" spans="1:8" ht="15.75" customHeight="1" x14ac:dyDescent="0.2">
      <c r="A546" t="s">
        <v>1077</v>
      </c>
      <c r="B546" t="s">
        <v>1078</v>
      </c>
      <c r="C546">
        <v>91</v>
      </c>
      <c r="D546">
        <v>73661010</v>
      </c>
      <c r="E546" t="s">
        <v>1079</v>
      </c>
      <c r="F546" t="s">
        <v>11</v>
      </c>
      <c r="G546">
        <v>75000000</v>
      </c>
      <c r="H546">
        <v>6.6</v>
      </c>
    </row>
    <row r="547" spans="1:8" ht="15.75" customHeight="1" x14ac:dyDescent="0.2">
      <c r="A547" t="s">
        <v>1080</v>
      </c>
      <c r="B547" t="s">
        <v>1081</v>
      </c>
      <c r="C547">
        <v>123</v>
      </c>
      <c r="D547">
        <v>41523271</v>
      </c>
      <c r="E547" t="s">
        <v>1082</v>
      </c>
      <c r="F547" t="s">
        <v>11</v>
      </c>
      <c r="G547">
        <v>80000000</v>
      </c>
      <c r="H547">
        <v>6.6</v>
      </c>
    </row>
    <row r="548" spans="1:8" ht="15.75" customHeight="1" x14ac:dyDescent="0.2">
      <c r="A548" t="s">
        <v>1083</v>
      </c>
      <c r="B548" t="s">
        <v>1084</v>
      </c>
      <c r="C548">
        <v>134</v>
      </c>
      <c r="D548">
        <v>37600435</v>
      </c>
      <c r="E548" t="s">
        <v>1085</v>
      </c>
      <c r="F548" t="s">
        <v>11</v>
      </c>
      <c r="G548">
        <v>55000000</v>
      </c>
      <c r="H548">
        <v>5.9</v>
      </c>
    </row>
    <row r="549" spans="1:8" ht="15.75" customHeight="1" x14ac:dyDescent="0.2">
      <c r="A549" t="s">
        <v>1086</v>
      </c>
      <c r="B549" t="s">
        <v>1087</v>
      </c>
      <c r="C549">
        <v>148</v>
      </c>
      <c r="D549">
        <v>39251128</v>
      </c>
      <c r="E549" t="s">
        <v>1088</v>
      </c>
      <c r="F549" t="s">
        <v>11</v>
      </c>
      <c r="G549">
        <v>75000000</v>
      </c>
      <c r="H549">
        <v>6.7</v>
      </c>
    </row>
    <row r="550" spans="1:8" ht="15.75" customHeight="1" x14ac:dyDescent="0.2">
      <c r="A550" t="s">
        <v>1089</v>
      </c>
      <c r="B550" t="s">
        <v>850</v>
      </c>
      <c r="C550">
        <v>110</v>
      </c>
      <c r="D550">
        <v>83503161</v>
      </c>
      <c r="E550" t="s">
        <v>1090</v>
      </c>
      <c r="F550" t="s">
        <v>11</v>
      </c>
      <c r="G550">
        <v>75000000</v>
      </c>
      <c r="H550">
        <v>6.1</v>
      </c>
    </row>
    <row r="551" spans="1:8" ht="15.75" customHeight="1" x14ac:dyDescent="0.2">
      <c r="A551" t="s">
        <v>1091</v>
      </c>
      <c r="B551" t="s">
        <v>1092</v>
      </c>
      <c r="C551">
        <v>113</v>
      </c>
      <c r="D551">
        <v>34636443</v>
      </c>
      <c r="E551" t="s">
        <v>380</v>
      </c>
      <c r="F551" t="s">
        <v>11</v>
      </c>
      <c r="G551">
        <v>52000000</v>
      </c>
      <c r="H551">
        <v>6.6</v>
      </c>
    </row>
    <row r="552" spans="1:8" ht="15.75" customHeight="1" x14ac:dyDescent="0.2">
      <c r="A552" t="s">
        <v>1093</v>
      </c>
      <c r="B552" t="s">
        <v>1094</v>
      </c>
      <c r="C552">
        <v>94</v>
      </c>
      <c r="D552">
        <v>22751979</v>
      </c>
      <c r="E552" t="s">
        <v>1095</v>
      </c>
      <c r="F552" t="s">
        <v>11</v>
      </c>
      <c r="G552">
        <v>75000000</v>
      </c>
      <c r="H552">
        <v>6.6</v>
      </c>
    </row>
    <row r="553" spans="1:8" ht="15.75" customHeight="1" x14ac:dyDescent="0.2">
      <c r="A553" t="s">
        <v>1096</v>
      </c>
      <c r="B553" t="s">
        <v>1097</v>
      </c>
      <c r="C553">
        <v>116</v>
      </c>
      <c r="D553">
        <v>30013346</v>
      </c>
      <c r="E553" t="s">
        <v>137</v>
      </c>
      <c r="F553" t="s">
        <v>11</v>
      </c>
      <c r="G553">
        <v>75000000</v>
      </c>
      <c r="H553">
        <v>5.3</v>
      </c>
    </row>
    <row r="554" spans="1:8" ht="15.75" customHeight="1" x14ac:dyDescent="0.2">
      <c r="A554" t="s">
        <v>1098</v>
      </c>
      <c r="B554" t="s">
        <v>811</v>
      </c>
      <c r="C554">
        <v>99</v>
      </c>
      <c r="D554">
        <v>14567883</v>
      </c>
      <c r="E554" t="s">
        <v>1099</v>
      </c>
      <c r="F554" t="s">
        <v>11</v>
      </c>
      <c r="G554">
        <v>75000000</v>
      </c>
      <c r="H554">
        <v>6</v>
      </c>
    </row>
    <row r="555" spans="1:8" ht="15.75" customHeight="1" x14ac:dyDescent="0.2">
      <c r="A555" t="s">
        <v>1100</v>
      </c>
      <c r="B555" t="s">
        <v>1101</v>
      </c>
      <c r="C555">
        <v>84</v>
      </c>
      <c r="D555">
        <v>90820</v>
      </c>
      <c r="E555" t="s">
        <v>1102</v>
      </c>
      <c r="F555" t="s">
        <v>11</v>
      </c>
      <c r="H555">
        <v>6</v>
      </c>
    </row>
    <row r="556" spans="1:8" ht="15.75" customHeight="1" x14ac:dyDescent="0.2">
      <c r="A556" t="s">
        <v>1103</v>
      </c>
      <c r="B556" t="s">
        <v>1104</v>
      </c>
      <c r="C556">
        <v>93</v>
      </c>
      <c r="D556">
        <v>5409517</v>
      </c>
      <c r="E556" t="s">
        <v>1105</v>
      </c>
      <c r="F556" t="s">
        <v>11</v>
      </c>
      <c r="G556">
        <v>75000000</v>
      </c>
      <c r="H556">
        <v>4.7</v>
      </c>
    </row>
    <row r="557" spans="1:8" ht="15.75" customHeight="1" x14ac:dyDescent="0.2">
      <c r="A557" t="s">
        <v>1106</v>
      </c>
      <c r="B557" t="s">
        <v>714</v>
      </c>
      <c r="C557">
        <v>113</v>
      </c>
      <c r="D557">
        <v>21009180</v>
      </c>
      <c r="E557" t="s">
        <v>240</v>
      </c>
      <c r="F557" t="s">
        <v>11</v>
      </c>
      <c r="G557">
        <v>45000000</v>
      </c>
      <c r="H557">
        <v>6.1</v>
      </c>
    </row>
    <row r="558" spans="1:8" ht="15.75" customHeight="1" x14ac:dyDescent="0.2">
      <c r="A558" t="s">
        <v>1107</v>
      </c>
      <c r="B558" t="s">
        <v>308</v>
      </c>
      <c r="C558">
        <v>106</v>
      </c>
      <c r="D558">
        <v>94999143</v>
      </c>
      <c r="E558" t="s">
        <v>768</v>
      </c>
      <c r="F558" t="s">
        <v>11</v>
      </c>
      <c r="G558">
        <v>75000000</v>
      </c>
      <c r="H558">
        <v>7.2</v>
      </c>
    </row>
    <row r="559" spans="1:8" ht="15.75" customHeight="1" x14ac:dyDescent="0.2">
      <c r="A559" t="s">
        <v>1108</v>
      </c>
      <c r="B559" t="s">
        <v>1109</v>
      </c>
      <c r="C559">
        <v>91</v>
      </c>
      <c r="D559">
        <v>336029560</v>
      </c>
      <c r="E559" t="s">
        <v>426</v>
      </c>
      <c r="F559" t="s">
        <v>11</v>
      </c>
      <c r="G559">
        <v>74000000</v>
      </c>
      <c r="H559">
        <v>6.4</v>
      </c>
    </row>
    <row r="560" spans="1:8" ht="15.75" customHeight="1" x14ac:dyDescent="0.2">
      <c r="A560" t="s">
        <v>1110</v>
      </c>
      <c r="B560" t="s">
        <v>39</v>
      </c>
      <c r="C560">
        <v>128</v>
      </c>
      <c r="D560">
        <v>36381716</v>
      </c>
      <c r="E560" t="s">
        <v>422</v>
      </c>
      <c r="F560" t="s">
        <v>11</v>
      </c>
      <c r="G560">
        <v>82000000</v>
      </c>
      <c r="H560">
        <v>6.1</v>
      </c>
    </row>
    <row r="561" spans="1:8" ht="15.75" customHeight="1" x14ac:dyDescent="0.2">
      <c r="A561" t="s">
        <v>1111</v>
      </c>
      <c r="B561" t="s">
        <v>783</v>
      </c>
      <c r="C561">
        <v>98</v>
      </c>
      <c r="D561">
        <v>55585389</v>
      </c>
      <c r="E561" t="s">
        <v>773</v>
      </c>
      <c r="F561" t="s">
        <v>11</v>
      </c>
      <c r="G561">
        <v>69000000</v>
      </c>
      <c r="H561">
        <v>5.9</v>
      </c>
    </row>
    <row r="562" spans="1:8" ht="15.75" customHeight="1" x14ac:dyDescent="0.2">
      <c r="A562" t="s">
        <v>1112</v>
      </c>
      <c r="B562" t="s">
        <v>1081</v>
      </c>
      <c r="C562">
        <v>134</v>
      </c>
      <c r="D562">
        <v>36976367</v>
      </c>
      <c r="E562" t="s">
        <v>768</v>
      </c>
      <c r="F562" t="s">
        <v>11</v>
      </c>
      <c r="G562">
        <v>75000000</v>
      </c>
      <c r="H562">
        <v>6</v>
      </c>
    </row>
    <row r="563" spans="1:8" ht="15.75" customHeight="1" x14ac:dyDescent="0.2">
      <c r="A563" t="s">
        <v>1113</v>
      </c>
      <c r="B563" t="s">
        <v>1114</v>
      </c>
      <c r="C563">
        <v>97</v>
      </c>
      <c r="D563">
        <v>107225164</v>
      </c>
      <c r="E563" t="s">
        <v>1115</v>
      </c>
      <c r="F563" t="s">
        <v>11</v>
      </c>
      <c r="G563">
        <v>73000000</v>
      </c>
      <c r="H563">
        <v>6.3</v>
      </c>
    </row>
    <row r="564" spans="1:8" ht="15.75" customHeight="1" x14ac:dyDescent="0.2">
      <c r="A564" t="s">
        <v>1116</v>
      </c>
      <c r="B564" t="s">
        <v>1087</v>
      </c>
      <c r="C564">
        <v>112</v>
      </c>
      <c r="D564">
        <v>70224196</v>
      </c>
      <c r="E564" t="s">
        <v>1117</v>
      </c>
      <c r="F564" t="s">
        <v>11</v>
      </c>
      <c r="G564">
        <v>70000000</v>
      </c>
      <c r="H564">
        <v>5.6</v>
      </c>
    </row>
    <row r="565" spans="1:8" ht="15.75" customHeight="1" x14ac:dyDescent="0.2">
      <c r="A565" t="s">
        <v>1118</v>
      </c>
      <c r="B565" t="s">
        <v>1119</v>
      </c>
      <c r="C565">
        <v>153</v>
      </c>
      <c r="D565">
        <v>51814190</v>
      </c>
      <c r="E565" t="s">
        <v>877</v>
      </c>
      <c r="F565" t="s">
        <v>11</v>
      </c>
      <c r="G565">
        <v>75000000</v>
      </c>
      <c r="H565">
        <v>6.4</v>
      </c>
    </row>
    <row r="566" spans="1:8" ht="15.75" customHeight="1" x14ac:dyDescent="0.2">
      <c r="A566" t="s">
        <v>1120</v>
      </c>
      <c r="B566" t="s">
        <v>77</v>
      </c>
      <c r="C566">
        <v>110</v>
      </c>
      <c r="D566">
        <v>47456450</v>
      </c>
      <c r="E566" t="s">
        <v>311</v>
      </c>
      <c r="F566" t="s">
        <v>11</v>
      </c>
      <c r="G566">
        <v>70000000</v>
      </c>
      <c r="H566">
        <v>7.1</v>
      </c>
    </row>
    <row r="567" spans="1:8" ht="15.75" customHeight="1" x14ac:dyDescent="0.2">
      <c r="A567" t="s">
        <v>1121</v>
      </c>
      <c r="B567" t="s">
        <v>601</v>
      </c>
      <c r="C567">
        <v>122</v>
      </c>
      <c r="D567">
        <v>148213377</v>
      </c>
      <c r="E567" t="s">
        <v>1122</v>
      </c>
      <c r="F567" t="s">
        <v>11</v>
      </c>
      <c r="G567">
        <v>73000000</v>
      </c>
      <c r="H567">
        <v>6.6</v>
      </c>
    </row>
    <row r="568" spans="1:8" ht="15.75" customHeight="1" x14ac:dyDescent="0.2">
      <c r="A568" t="s">
        <v>1123</v>
      </c>
      <c r="B568" t="s">
        <v>1124</v>
      </c>
      <c r="C568">
        <v>87</v>
      </c>
      <c r="D568">
        <v>112950721</v>
      </c>
      <c r="E568" t="s">
        <v>171</v>
      </c>
      <c r="F568" t="s">
        <v>11</v>
      </c>
      <c r="G568">
        <v>72000000</v>
      </c>
      <c r="H568">
        <v>4.5999999999999996</v>
      </c>
    </row>
    <row r="569" spans="1:8" ht="15.75" customHeight="1" x14ac:dyDescent="0.2">
      <c r="A569" t="s">
        <v>1125</v>
      </c>
      <c r="B569" t="s">
        <v>1126</v>
      </c>
      <c r="C569">
        <v>178</v>
      </c>
      <c r="D569">
        <v>75600000</v>
      </c>
      <c r="E569" t="s">
        <v>1127</v>
      </c>
      <c r="F569" t="s">
        <v>11</v>
      </c>
      <c r="G569">
        <v>72000000</v>
      </c>
      <c r="H569">
        <v>8.4</v>
      </c>
    </row>
    <row r="570" spans="1:8" ht="15.75" customHeight="1" x14ac:dyDescent="0.2">
      <c r="A570" t="s">
        <v>1128</v>
      </c>
      <c r="B570" t="s">
        <v>16</v>
      </c>
      <c r="C570">
        <v>125</v>
      </c>
      <c r="D570">
        <v>62647540</v>
      </c>
      <c r="E570" t="s">
        <v>504</v>
      </c>
      <c r="F570" t="s">
        <v>11</v>
      </c>
      <c r="G570">
        <v>70000000</v>
      </c>
      <c r="H570">
        <v>7.1</v>
      </c>
    </row>
    <row r="571" spans="1:8" ht="15.75" customHeight="1" x14ac:dyDescent="0.2">
      <c r="A571" t="s">
        <v>1129</v>
      </c>
      <c r="B571" t="s">
        <v>1130</v>
      </c>
      <c r="C571">
        <v>87</v>
      </c>
      <c r="D571">
        <v>183132370</v>
      </c>
      <c r="E571" t="s">
        <v>1131</v>
      </c>
      <c r="F571" t="s">
        <v>11</v>
      </c>
      <c r="G571">
        <v>75000000</v>
      </c>
      <c r="H571">
        <v>7.4</v>
      </c>
    </row>
    <row r="572" spans="1:8" ht="15.75" customHeight="1" x14ac:dyDescent="0.2">
      <c r="A572" t="s">
        <v>1132</v>
      </c>
      <c r="B572" t="s">
        <v>1133</v>
      </c>
      <c r="C572">
        <v>152</v>
      </c>
      <c r="D572">
        <v>27796042</v>
      </c>
      <c r="E572" t="s">
        <v>73</v>
      </c>
      <c r="F572" t="s">
        <v>11</v>
      </c>
      <c r="G572">
        <v>72000000</v>
      </c>
      <c r="H572">
        <v>6.9</v>
      </c>
    </row>
    <row r="573" spans="1:8" ht="15.75" customHeight="1" x14ac:dyDescent="0.2">
      <c r="A573" t="s">
        <v>1134</v>
      </c>
      <c r="B573" t="s">
        <v>721</v>
      </c>
      <c r="C573">
        <v>116</v>
      </c>
      <c r="D573">
        <v>32616869</v>
      </c>
      <c r="E573" t="s">
        <v>1135</v>
      </c>
      <c r="F573" t="s">
        <v>11</v>
      </c>
      <c r="G573">
        <v>72000000</v>
      </c>
      <c r="H573">
        <v>4.5</v>
      </c>
    </row>
    <row r="574" spans="1:8" ht="15.75" customHeight="1" x14ac:dyDescent="0.2">
      <c r="A574" t="s">
        <v>1136</v>
      </c>
      <c r="B574" t="s">
        <v>834</v>
      </c>
      <c r="C574">
        <v>109</v>
      </c>
      <c r="D574">
        <v>18947630</v>
      </c>
      <c r="E574" t="s">
        <v>1137</v>
      </c>
      <c r="F574" t="s">
        <v>11</v>
      </c>
      <c r="G574">
        <v>59660000</v>
      </c>
      <c r="H574">
        <v>7.1</v>
      </c>
    </row>
    <row r="575" spans="1:8" ht="15.75" customHeight="1" x14ac:dyDescent="0.2">
      <c r="A575" t="s">
        <v>1138</v>
      </c>
      <c r="B575" t="s">
        <v>308</v>
      </c>
      <c r="C575">
        <v>108</v>
      </c>
      <c r="D575">
        <v>114195633</v>
      </c>
      <c r="E575" t="s">
        <v>1139</v>
      </c>
      <c r="F575" t="s">
        <v>11</v>
      </c>
      <c r="G575">
        <v>60000000</v>
      </c>
      <c r="H575">
        <v>6.5</v>
      </c>
    </row>
    <row r="576" spans="1:8" ht="15.75" customHeight="1" x14ac:dyDescent="0.2">
      <c r="A576" t="s">
        <v>1140</v>
      </c>
      <c r="B576" t="s">
        <v>1141</v>
      </c>
      <c r="C576">
        <v>85</v>
      </c>
      <c r="D576">
        <v>144156464</v>
      </c>
      <c r="E576" t="s">
        <v>171</v>
      </c>
      <c r="F576" t="s">
        <v>11</v>
      </c>
      <c r="G576">
        <v>71500000</v>
      </c>
      <c r="H576">
        <v>5.3</v>
      </c>
    </row>
    <row r="577" spans="1:8" ht="15.75" customHeight="1" x14ac:dyDescent="0.2">
      <c r="A577" t="s">
        <v>1142</v>
      </c>
      <c r="B577" t="s">
        <v>308</v>
      </c>
      <c r="C577">
        <v>106</v>
      </c>
      <c r="D577">
        <v>227965690</v>
      </c>
      <c r="E577" t="s">
        <v>932</v>
      </c>
      <c r="F577" t="s">
        <v>11</v>
      </c>
      <c r="G577">
        <v>72000000</v>
      </c>
      <c r="H577">
        <v>6.7</v>
      </c>
    </row>
    <row r="578" spans="1:8" ht="15.75" customHeight="1" x14ac:dyDescent="0.2">
      <c r="A578" t="s">
        <v>1143</v>
      </c>
      <c r="B578" t="s">
        <v>50</v>
      </c>
      <c r="C578">
        <v>93</v>
      </c>
      <c r="D578">
        <v>436471036</v>
      </c>
      <c r="E578" t="s">
        <v>1144</v>
      </c>
      <c r="F578" t="s">
        <v>11</v>
      </c>
      <c r="G578">
        <v>150000000</v>
      </c>
      <c r="H578">
        <v>7.2</v>
      </c>
    </row>
    <row r="579" spans="1:8" ht="15.75" customHeight="1" x14ac:dyDescent="0.2">
      <c r="A579" t="s">
        <v>1145</v>
      </c>
      <c r="B579" t="s">
        <v>102</v>
      </c>
      <c r="C579">
        <v>117</v>
      </c>
      <c r="D579">
        <v>244052771</v>
      </c>
      <c r="E579" t="s">
        <v>103</v>
      </c>
      <c r="F579" t="s">
        <v>11</v>
      </c>
      <c r="G579">
        <v>120000000</v>
      </c>
      <c r="H579">
        <v>7.2</v>
      </c>
    </row>
    <row r="580" spans="1:8" ht="15.75" customHeight="1" x14ac:dyDescent="0.2">
      <c r="A580" t="s">
        <v>1146</v>
      </c>
      <c r="B580" t="s">
        <v>1147</v>
      </c>
      <c r="C580">
        <v>116</v>
      </c>
      <c r="D580">
        <v>152149590</v>
      </c>
      <c r="E580" t="s">
        <v>580</v>
      </c>
      <c r="F580" t="s">
        <v>11</v>
      </c>
      <c r="G580">
        <v>70000000</v>
      </c>
      <c r="H580">
        <v>5.5</v>
      </c>
    </row>
    <row r="581" spans="1:8" ht="15.75" customHeight="1" x14ac:dyDescent="0.2">
      <c r="A581" t="s">
        <v>1148</v>
      </c>
      <c r="B581" t="s">
        <v>164</v>
      </c>
      <c r="C581">
        <v>132</v>
      </c>
      <c r="D581">
        <v>141204016</v>
      </c>
      <c r="E581" t="s">
        <v>17</v>
      </c>
      <c r="F581" t="s">
        <v>11</v>
      </c>
      <c r="G581">
        <v>70000000</v>
      </c>
      <c r="H581">
        <v>5.8</v>
      </c>
    </row>
    <row r="582" spans="1:8" ht="15.75" customHeight="1" x14ac:dyDescent="0.2">
      <c r="A582" t="s">
        <v>1149</v>
      </c>
      <c r="B582" t="s">
        <v>1150</v>
      </c>
      <c r="C582">
        <v>92</v>
      </c>
      <c r="D582">
        <v>162495848</v>
      </c>
      <c r="E582" t="s">
        <v>93</v>
      </c>
      <c r="F582" t="s">
        <v>11</v>
      </c>
      <c r="G582">
        <v>74000000</v>
      </c>
      <c r="H582">
        <v>6</v>
      </c>
    </row>
    <row r="583" spans="1:8" ht="15.75" customHeight="1" x14ac:dyDescent="0.2">
      <c r="A583" t="s">
        <v>1151</v>
      </c>
      <c r="B583" t="s">
        <v>284</v>
      </c>
      <c r="C583">
        <v>139</v>
      </c>
      <c r="D583">
        <v>136448821</v>
      </c>
      <c r="E583" t="s">
        <v>525</v>
      </c>
      <c r="F583" t="s">
        <v>11</v>
      </c>
      <c r="G583">
        <v>80000000</v>
      </c>
      <c r="H583">
        <v>6.6</v>
      </c>
    </row>
    <row r="584" spans="1:8" ht="15.75" customHeight="1" x14ac:dyDescent="0.2">
      <c r="A584" t="s">
        <v>1152</v>
      </c>
      <c r="B584" t="s">
        <v>607</v>
      </c>
      <c r="C584">
        <v>153</v>
      </c>
      <c r="D584">
        <v>120523073</v>
      </c>
      <c r="E584" t="s">
        <v>1153</v>
      </c>
      <c r="F584" t="s">
        <v>11</v>
      </c>
      <c r="G584">
        <v>75000000</v>
      </c>
      <c r="H584">
        <v>8.3000000000000007</v>
      </c>
    </row>
    <row r="585" spans="1:8" ht="15.75" customHeight="1" x14ac:dyDescent="0.2">
      <c r="A585" t="s">
        <v>1154</v>
      </c>
      <c r="B585" t="s">
        <v>127</v>
      </c>
      <c r="C585">
        <v>142</v>
      </c>
      <c r="D585">
        <v>119654900</v>
      </c>
      <c r="E585" t="s">
        <v>264</v>
      </c>
      <c r="F585" t="s">
        <v>11</v>
      </c>
      <c r="G585">
        <v>70000000</v>
      </c>
      <c r="H585">
        <v>6.7</v>
      </c>
    </row>
    <row r="586" spans="1:8" ht="15.75" customHeight="1" x14ac:dyDescent="0.2">
      <c r="A586" t="s">
        <v>1155</v>
      </c>
      <c r="B586" t="s">
        <v>721</v>
      </c>
      <c r="C586">
        <v>124</v>
      </c>
      <c r="D586">
        <v>117541000</v>
      </c>
      <c r="E586" t="s">
        <v>20</v>
      </c>
      <c r="F586" t="s">
        <v>11</v>
      </c>
      <c r="G586">
        <v>70000000</v>
      </c>
      <c r="H586">
        <v>7.1</v>
      </c>
    </row>
    <row r="587" spans="1:8" ht="15.75" customHeight="1" x14ac:dyDescent="0.2">
      <c r="A587" t="s">
        <v>1156</v>
      </c>
      <c r="B587" t="s">
        <v>1157</v>
      </c>
      <c r="C587">
        <v>117</v>
      </c>
      <c r="D587">
        <v>116643346</v>
      </c>
      <c r="E587" t="s">
        <v>1158</v>
      </c>
      <c r="F587" t="s">
        <v>11</v>
      </c>
      <c r="G587">
        <v>80000000</v>
      </c>
      <c r="H587">
        <v>6</v>
      </c>
    </row>
    <row r="588" spans="1:8" ht="15.75" customHeight="1" x14ac:dyDescent="0.2">
      <c r="A588" t="s">
        <v>1159</v>
      </c>
      <c r="C588">
        <v>45</v>
      </c>
      <c r="E588" t="s">
        <v>1160</v>
      </c>
      <c r="F588" t="s">
        <v>11</v>
      </c>
      <c r="H588">
        <v>7.5</v>
      </c>
    </row>
    <row r="589" spans="1:8" ht="15.75" customHeight="1" x14ac:dyDescent="0.2">
      <c r="A589" t="s">
        <v>1161</v>
      </c>
      <c r="B589" t="s">
        <v>1162</v>
      </c>
      <c r="C589">
        <v>141</v>
      </c>
      <c r="D589">
        <v>100614858</v>
      </c>
      <c r="E589" t="s">
        <v>1163</v>
      </c>
      <c r="F589" t="s">
        <v>11</v>
      </c>
      <c r="G589">
        <v>68000000</v>
      </c>
      <c r="H589">
        <v>6.9</v>
      </c>
    </row>
    <row r="590" spans="1:8" ht="15.75" customHeight="1" x14ac:dyDescent="0.2">
      <c r="A590" t="s">
        <v>1164</v>
      </c>
      <c r="B590" t="s">
        <v>308</v>
      </c>
      <c r="C590">
        <v>110</v>
      </c>
      <c r="D590">
        <v>42272747</v>
      </c>
      <c r="E590" t="s">
        <v>1165</v>
      </c>
      <c r="F590" t="s">
        <v>11</v>
      </c>
      <c r="G590">
        <v>70000000</v>
      </c>
      <c r="H590">
        <v>5.6</v>
      </c>
    </row>
    <row r="591" spans="1:8" ht="15.75" customHeight="1" x14ac:dyDescent="0.2">
      <c r="A591" t="s">
        <v>1166</v>
      </c>
      <c r="B591" t="s">
        <v>811</v>
      </c>
      <c r="C591">
        <v>109</v>
      </c>
      <c r="D591">
        <v>80281096</v>
      </c>
      <c r="E591" t="s">
        <v>770</v>
      </c>
      <c r="F591" t="s">
        <v>11</v>
      </c>
      <c r="G591">
        <v>60000000</v>
      </c>
      <c r="H591">
        <v>5.6</v>
      </c>
    </row>
    <row r="592" spans="1:8" ht="15.75" customHeight="1" x14ac:dyDescent="0.2">
      <c r="A592" t="s">
        <v>1167</v>
      </c>
      <c r="B592" t="s">
        <v>1141</v>
      </c>
      <c r="C592">
        <v>88</v>
      </c>
      <c r="D592">
        <v>219613391</v>
      </c>
      <c r="E592" t="s">
        <v>1168</v>
      </c>
      <c r="F592" t="s">
        <v>11</v>
      </c>
      <c r="G592">
        <v>75000000</v>
      </c>
      <c r="H592">
        <v>4.5</v>
      </c>
    </row>
    <row r="593" spans="1:8" ht="15.75" customHeight="1" x14ac:dyDescent="0.2">
      <c r="A593" t="s">
        <v>1169</v>
      </c>
      <c r="B593" t="s">
        <v>1170</v>
      </c>
      <c r="C593">
        <v>124</v>
      </c>
      <c r="D593">
        <v>78120196</v>
      </c>
      <c r="E593" t="s">
        <v>343</v>
      </c>
      <c r="F593" t="s">
        <v>11</v>
      </c>
      <c r="G593">
        <v>75000000</v>
      </c>
      <c r="H593">
        <v>7.1</v>
      </c>
    </row>
    <row r="594" spans="1:8" ht="15.75" customHeight="1" x14ac:dyDescent="0.2">
      <c r="A594" t="s">
        <v>1171</v>
      </c>
      <c r="B594" t="s">
        <v>1071</v>
      </c>
      <c r="C594">
        <v>119</v>
      </c>
      <c r="D594">
        <v>98895417</v>
      </c>
      <c r="E594" t="s">
        <v>20</v>
      </c>
      <c r="F594" t="s">
        <v>11</v>
      </c>
      <c r="G594">
        <v>70000000</v>
      </c>
      <c r="H594">
        <v>6.5</v>
      </c>
    </row>
    <row r="595" spans="1:8" ht="15.75" customHeight="1" x14ac:dyDescent="0.2">
      <c r="A595" t="s">
        <v>1172</v>
      </c>
      <c r="B595" t="s">
        <v>1173</v>
      </c>
      <c r="C595">
        <v>103</v>
      </c>
      <c r="D595">
        <v>70117571</v>
      </c>
      <c r="E595" t="s">
        <v>78</v>
      </c>
      <c r="F595" t="s">
        <v>11</v>
      </c>
      <c r="G595">
        <v>58000000</v>
      </c>
      <c r="H595">
        <v>6.4</v>
      </c>
    </row>
    <row r="596" spans="1:8" ht="15.75" customHeight="1" x14ac:dyDescent="0.2">
      <c r="A596" t="s">
        <v>1174</v>
      </c>
      <c r="B596" t="s">
        <v>295</v>
      </c>
      <c r="C596">
        <v>116</v>
      </c>
      <c r="D596">
        <v>83552429</v>
      </c>
      <c r="E596" t="s">
        <v>216</v>
      </c>
      <c r="F596" t="s">
        <v>11</v>
      </c>
      <c r="G596">
        <v>70000000</v>
      </c>
      <c r="H596">
        <v>5.8</v>
      </c>
    </row>
    <row r="597" spans="1:8" ht="15.75" customHeight="1" x14ac:dyDescent="0.2">
      <c r="A597" t="s">
        <v>1175</v>
      </c>
      <c r="B597" t="s">
        <v>87</v>
      </c>
      <c r="C597">
        <v>125</v>
      </c>
      <c r="D597">
        <v>66257002</v>
      </c>
      <c r="E597" t="s">
        <v>464</v>
      </c>
      <c r="F597" t="s">
        <v>11</v>
      </c>
      <c r="G597">
        <v>70000000</v>
      </c>
      <c r="H597">
        <v>8</v>
      </c>
    </row>
    <row r="598" spans="1:8" ht="15.75" customHeight="1" x14ac:dyDescent="0.2">
      <c r="A598" t="s">
        <v>1176</v>
      </c>
      <c r="B598" t="s">
        <v>1059</v>
      </c>
      <c r="C598">
        <v>125</v>
      </c>
      <c r="D598">
        <v>65012000</v>
      </c>
      <c r="E598" t="s">
        <v>1177</v>
      </c>
      <c r="F598" t="s">
        <v>11</v>
      </c>
      <c r="G598">
        <v>70000000</v>
      </c>
      <c r="H598">
        <v>6.2</v>
      </c>
    </row>
    <row r="599" spans="1:8" ht="15.75" customHeight="1" x14ac:dyDescent="0.2">
      <c r="A599" t="s">
        <v>1178</v>
      </c>
      <c r="B599" t="s">
        <v>127</v>
      </c>
      <c r="C599">
        <v>146</v>
      </c>
      <c r="D599">
        <v>79883359</v>
      </c>
      <c r="E599" t="s">
        <v>1179</v>
      </c>
      <c r="F599" t="s">
        <v>11</v>
      </c>
      <c r="G599">
        <v>66000000</v>
      </c>
      <c r="H599">
        <v>7.2</v>
      </c>
    </row>
    <row r="600" spans="1:8" ht="15.75" customHeight="1" x14ac:dyDescent="0.2">
      <c r="A600" t="s">
        <v>1180</v>
      </c>
      <c r="B600" t="s">
        <v>1181</v>
      </c>
      <c r="C600">
        <v>118</v>
      </c>
      <c r="D600">
        <v>78031620</v>
      </c>
      <c r="E600" t="s">
        <v>1179</v>
      </c>
      <c r="F600" t="s">
        <v>11</v>
      </c>
      <c r="G600">
        <v>70000000</v>
      </c>
      <c r="H600">
        <v>6.1</v>
      </c>
    </row>
    <row r="601" spans="1:8" ht="15.75" customHeight="1" x14ac:dyDescent="0.2">
      <c r="A601" t="s">
        <v>1182</v>
      </c>
      <c r="B601" t="s">
        <v>9</v>
      </c>
      <c r="C601">
        <v>171</v>
      </c>
      <c r="D601">
        <v>54222000</v>
      </c>
      <c r="E601" t="s">
        <v>509</v>
      </c>
      <c r="F601" t="s">
        <v>11</v>
      </c>
      <c r="G601">
        <v>69500000</v>
      </c>
      <c r="H601">
        <v>7.6</v>
      </c>
    </row>
    <row r="602" spans="1:8" ht="15.75" customHeight="1" x14ac:dyDescent="0.2">
      <c r="A602" t="s">
        <v>1183</v>
      </c>
      <c r="B602" t="s">
        <v>255</v>
      </c>
      <c r="C602">
        <v>136</v>
      </c>
      <c r="D602">
        <v>52474616</v>
      </c>
      <c r="E602" t="s">
        <v>1184</v>
      </c>
      <c r="F602" t="s">
        <v>11</v>
      </c>
      <c r="G602">
        <v>70000000</v>
      </c>
      <c r="H602">
        <v>6.3</v>
      </c>
    </row>
    <row r="603" spans="1:8" ht="15.75" customHeight="1" x14ac:dyDescent="0.2">
      <c r="A603" t="s">
        <v>1185</v>
      </c>
      <c r="B603" t="s">
        <v>1186</v>
      </c>
      <c r="C603">
        <v>92</v>
      </c>
      <c r="D603">
        <v>55942830</v>
      </c>
      <c r="E603" t="s">
        <v>1187</v>
      </c>
      <c r="F603" t="s">
        <v>11</v>
      </c>
      <c r="G603">
        <v>70000000</v>
      </c>
      <c r="H603">
        <v>6.3</v>
      </c>
    </row>
    <row r="604" spans="1:8" ht="15.75" customHeight="1" x14ac:dyDescent="0.2">
      <c r="A604" t="s">
        <v>1188</v>
      </c>
      <c r="B604" t="s">
        <v>342</v>
      </c>
      <c r="C604">
        <v>116</v>
      </c>
      <c r="D604">
        <v>40932372</v>
      </c>
      <c r="E604" t="s">
        <v>20</v>
      </c>
      <c r="F604" t="s">
        <v>11</v>
      </c>
      <c r="G604">
        <v>70000000</v>
      </c>
      <c r="H604">
        <v>6.3</v>
      </c>
    </row>
    <row r="605" spans="1:8" ht="15.75" customHeight="1" x14ac:dyDescent="0.2">
      <c r="A605" t="s">
        <v>1189</v>
      </c>
      <c r="B605" t="s">
        <v>232</v>
      </c>
      <c r="C605">
        <v>127</v>
      </c>
      <c r="D605">
        <v>38345403</v>
      </c>
      <c r="E605" t="s">
        <v>1190</v>
      </c>
      <c r="F605" t="s">
        <v>11</v>
      </c>
      <c r="G605">
        <v>70000000</v>
      </c>
      <c r="H605">
        <v>7.7</v>
      </c>
    </row>
    <row r="606" spans="1:8" ht="15.75" customHeight="1" x14ac:dyDescent="0.2">
      <c r="A606" t="s">
        <v>1191</v>
      </c>
      <c r="B606" t="s">
        <v>834</v>
      </c>
      <c r="C606">
        <v>136</v>
      </c>
      <c r="D606">
        <v>37901509</v>
      </c>
      <c r="E606" t="s">
        <v>1192</v>
      </c>
      <c r="F606" t="s">
        <v>11</v>
      </c>
      <c r="G606">
        <v>70000000</v>
      </c>
      <c r="H606">
        <v>7</v>
      </c>
    </row>
    <row r="607" spans="1:8" ht="15.75" customHeight="1" x14ac:dyDescent="0.2">
      <c r="A607" t="s">
        <v>1193</v>
      </c>
      <c r="B607" t="s">
        <v>284</v>
      </c>
      <c r="C607">
        <v>111</v>
      </c>
      <c r="D607">
        <v>48430355</v>
      </c>
      <c r="E607" t="s">
        <v>877</v>
      </c>
      <c r="F607" t="s">
        <v>11</v>
      </c>
      <c r="G607">
        <v>70000000</v>
      </c>
      <c r="H607">
        <v>5.3</v>
      </c>
    </row>
    <row r="608" spans="1:8" ht="15.75" customHeight="1" x14ac:dyDescent="0.2">
      <c r="A608" t="s">
        <v>1194</v>
      </c>
      <c r="B608" t="s">
        <v>454</v>
      </c>
      <c r="C608">
        <v>116</v>
      </c>
      <c r="D608">
        <v>30157016</v>
      </c>
      <c r="E608" t="s">
        <v>363</v>
      </c>
      <c r="F608" t="s">
        <v>11</v>
      </c>
      <c r="G608">
        <v>70000000</v>
      </c>
      <c r="H608">
        <v>5.6</v>
      </c>
    </row>
    <row r="609" spans="1:8" ht="15.75" customHeight="1" x14ac:dyDescent="0.2">
      <c r="A609" t="s">
        <v>1195</v>
      </c>
      <c r="B609" t="s">
        <v>1196</v>
      </c>
      <c r="C609">
        <v>113</v>
      </c>
      <c r="D609">
        <v>28031250</v>
      </c>
      <c r="E609" t="s">
        <v>1197</v>
      </c>
      <c r="F609" t="s">
        <v>11</v>
      </c>
      <c r="G609">
        <v>60000000</v>
      </c>
      <c r="H609">
        <v>5.2</v>
      </c>
    </row>
    <row r="610" spans="1:8" ht="15.75" customHeight="1" x14ac:dyDescent="0.2">
      <c r="A610" t="s">
        <v>1198</v>
      </c>
      <c r="B610" t="s">
        <v>1141</v>
      </c>
      <c r="C610">
        <v>97</v>
      </c>
      <c r="D610">
        <v>33105600</v>
      </c>
      <c r="E610" t="s">
        <v>363</v>
      </c>
      <c r="F610" t="s">
        <v>11</v>
      </c>
      <c r="G610">
        <v>70000000</v>
      </c>
      <c r="H610">
        <v>5.4</v>
      </c>
    </row>
    <row r="611" spans="1:8" ht="15.75" customHeight="1" x14ac:dyDescent="0.2">
      <c r="A611" t="s">
        <v>1199</v>
      </c>
      <c r="B611" t="s">
        <v>1200</v>
      </c>
      <c r="C611">
        <v>88</v>
      </c>
      <c r="D611">
        <v>62321039</v>
      </c>
      <c r="E611" t="s">
        <v>1201</v>
      </c>
      <c r="F611" t="s">
        <v>11</v>
      </c>
      <c r="G611">
        <v>70000000</v>
      </c>
      <c r="H611">
        <v>6.4</v>
      </c>
    </row>
    <row r="612" spans="1:8" ht="15.75" customHeight="1" x14ac:dyDescent="0.2">
      <c r="A612" t="s">
        <v>1202</v>
      </c>
      <c r="B612" t="s">
        <v>906</v>
      </c>
      <c r="C612">
        <v>136</v>
      </c>
      <c r="D612">
        <v>38509342</v>
      </c>
      <c r="E612" t="s">
        <v>1203</v>
      </c>
      <c r="F612" t="s">
        <v>11</v>
      </c>
      <c r="G612">
        <v>75000000</v>
      </c>
      <c r="H612">
        <v>5.9</v>
      </c>
    </row>
    <row r="613" spans="1:8" ht="15.75" customHeight="1" x14ac:dyDescent="0.2">
      <c r="A613" t="s">
        <v>1204</v>
      </c>
      <c r="B613" t="s">
        <v>1205</v>
      </c>
      <c r="C613">
        <v>125</v>
      </c>
      <c r="D613">
        <v>19076815</v>
      </c>
      <c r="E613" t="s">
        <v>1179</v>
      </c>
      <c r="F613" t="s">
        <v>11</v>
      </c>
      <c r="G613">
        <v>60000000</v>
      </c>
      <c r="H613">
        <v>6.3</v>
      </c>
    </row>
    <row r="614" spans="1:8" ht="15.75" customHeight="1" x14ac:dyDescent="0.2">
      <c r="A614" t="s">
        <v>1206</v>
      </c>
      <c r="B614" t="s">
        <v>1207</v>
      </c>
      <c r="C614">
        <v>116</v>
      </c>
      <c r="D614">
        <v>25093607</v>
      </c>
      <c r="E614" t="s">
        <v>112</v>
      </c>
      <c r="F614" t="s">
        <v>11</v>
      </c>
      <c r="G614">
        <v>35000000</v>
      </c>
      <c r="H614">
        <v>6.5</v>
      </c>
    </row>
    <row r="615" spans="1:8" ht="15.75" customHeight="1" x14ac:dyDescent="0.2">
      <c r="A615" t="s">
        <v>1208</v>
      </c>
      <c r="B615" t="s">
        <v>449</v>
      </c>
      <c r="C615">
        <v>98</v>
      </c>
      <c r="D615">
        <v>18990542</v>
      </c>
      <c r="E615" t="s">
        <v>1209</v>
      </c>
      <c r="F615" t="s">
        <v>11</v>
      </c>
      <c r="G615">
        <v>70000000</v>
      </c>
      <c r="H615">
        <v>3</v>
      </c>
    </row>
    <row r="616" spans="1:8" ht="15.75" customHeight="1" x14ac:dyDescent="0.2">
      <c r="A616" t="s">
        <v>1210</v>
      </c>
      <c r="B616" t="s">
        <v>1211</v>
      </c>
      <c r="C616">
        <v>91</v>
      </c>
      <c r="D616">
        <v>14294842</v>
      </c>
      <c r="E616" t="s">
        <v>481</v>
      </c>
      <c r="F616" t="s">
        <v>11</v>
      </c>
      <c r="G616">
        <v>70000000</v>
      </c>
      <c r="H616">
        <v>3.6</v>
      </c>
    </row>
    <row r="617" spans="1:8" ht="15.75" customHeight="1" x14ac:dyDescent="0.2">
      <c r="A617" t="s">
        <v>1212</v>
      </c>
      <c r="B617" t="s">
        <v>1213</v>
      </c>
      <c r="C617">
        <v>97</v>
      </c>
      <c r="D617">
        <v>19819494</v>
      </c>
      <c r="E617" t="s">
        <v>149</v>
      </c>
      <c r="F617" t="s">
        <v>11</v>
      </c>
      <c r="G617">
        <v>70000000</v>
      </c>
      <c r="H617">
        <v>5.8</v>
      </c>
    </row>
    <row r="618" spans="1:8" ht="15.75" customHeight="1" x14ac:dyDescent="0.2">
      <c r="A618" t="s">
        <v>1214</v>
      </c>
      <c r="B618" t="s">
        <v>1215</v>
      </c>
      <c r="C618">
        <v>95</v>
      </c>
      <c r="D618">
        <v>13596911</v>
      </c>
      <c r="E618" t="s">
        <v>1216</v>
      </c>
      <c r="F618" t="s">
        <v>11</v>
      </c>
      <c r="G618">
        <v>70000000</v>
      </c>
      <c r="H618">
        <v>6.2</v>
      </c>
    </row>
    <row r="619" spans="1:8" ht="15.75" customHeight="1" x14ac:dyDescent="0.2">
      <c r="A619" t="s">
        <v>1217</v>
      </c>
      <c r="B619" t="s">
        <v>543</v>
      </c>
      <c r="C619">
        <v>88</v>
      </c>
      <c r="D619">
        <v>8460990</v>
      </c>
      <c r="E619" t="s">
        <v>1218</v>
      </c>
      <c r="F619" t="s">
        <v>11</v>
      </c>
      <c r="G619">
        <v>70000000</v>
      </c>
      <c r="H619">
        <v>5.6</v>
      </c>
    </row>
    <row r="620" spans="1:8" ht="15.75" customHeight="1" x14ac:dyDescent="0.2">
      <c r="A620" t="s">
        <v>1219</v>
      </c>
      <c r="B620" t="s">
        <v>561</v>
      </c>
      <c r="C620">
        <v>133</v>
      </c>
      <c r="D620">
        <v>7097125</v>
      </c>
      <c r="E620" t="s">
        <v>380</v>
      </c>
      <c r="F620" t="s">
        <v>11</v>
      </c>
      <c r="G620">
        <v>70000000</v>
      </c>
      <c r="H620">
        <v>5.4</v>
      </c>
    </row>
    <row r="621" spans="1:8" ht="15.75" customHeight="1" x14ac:dyDescent="0.2">
      <c r="A621" t="s">
        <v>1220</v>
      </c>
      <c r="B621" t="s">
        <v>1221</v>
      </c>
      <c r="C621">
        <v>106</v>
      </c>
      <c r="D621">
        <v>37760080</v>
      </c>
      <c r="E621" t="s">
        <v>546</v>
      </c>
      <c r="F621" t="s">
        <v>11</v>
      </c>
      <c r="G621">
        <v>70000000</v>
      </c>
      <c r="H621">
        <v>6.1</v>
      </c>
    </row>
    <row r="622" spans="1:8" ht="15.75" customHeight="1" x14ac:dyDescent="0.2">
      <c r="A622" t="s">
        <v>1222</v>
      </c>
      <c r="B622" t="s">
        <v>1223</v>
      </c>
      <c r="C622">
        <v>116</v>
      </c>
      <c r="D622">
        <v>5851188</v>
      </c>
      <c r="E622" t="s">
        <v>773</v>
      </c>
      <c r="F622" t="s">
        <v>11</v>
      </c>
      <c r="G622">
        <v>70000000</v>
      </c>
      <c r="H622">
        <v>4.2</v>
      </c>
    </row>
    <row r="623" spans="1:8" ht="15.75" customHeight="1" x14ac:dyDescent="0.2">
      <c r="A623" t="s">
        <v>1224</v>
      </c>
      <c r="B623" t="s">
        <v>1225</v>
      </c>
      <c r="C623">
        <v>115</v>
      </c>
      <c r="D623">
        <v>25121291</v>
      </c>
      <c r="E623" t="s">
        <v>1226</v>
      </c>
      <c r="F623" t="s">
        <v>11</v>
      </c>
      <c r="G623">
        <v>50000000</v>
      </c>
      <c r="H623">
        <v>6.7</v>
      </c>
    </row>
    <row r="624" spans="1:8" ht="15.75" customHeight="1" x14ac:dyDescent="0.2">
      <c r="A624" t="s">
        <v>1227</v>
      </c>
      <c r="B624" t="s">
        <v>721</v>
      </c>
      <c r="C624">
        <v>99</v>
      </c>
      <c r="D624">
        <v>18821279</v>
      </c>
      <c r="E624" t="s">
        <v>14</v>
      </c>
      <c r="F624" t="s">
        <v>11</v>
      </c>
      <c r="G624">
        <v>70000000</v>
      </c>
      <c r="H624">
        <v>4.2</v>
      </c>
    </row>
    <row r="625" spans="1:8" ht="15.75" customHeight="1" x14ac:dyDescent="0.2">
      <c r="A625" t="s">
        <v>1228</v>
      </c>
      <c r="B625" t="s">
        <v>1229</v>
      </c>
      <c r="C625">
        <v>124</v>
      </c>
      <c r="D625">
        <v>118471320</v>
      </c>
      <c r="E625" t="s">
        <v>311</v>
      </c>
      <c r="F625" t="s">
        <v>11</v>
      </c>
      <c r="G625">
        <v>68000000</v>
      </c>
      <c r="H625">
        <v>6.4</v>
      </c>
    </row>
    <row r="626" spans="1:8" ht="15.75" customHeight="1" x14ac:dyDescent="0.2">
      <c r="A626" t="s">
        <v>1230</v>
      </c>
      <c r="B626" t="s">
        <v>1231</v>
      </c>
      <c r="C626">
        <v>124</v>
      </c>
      <c r="D626">
        <v>300523113</v>
      </c>
      <c r="E626" t="s">
        <v>374</v>
      </c>
      <c r="F626" t="s">
        <v>11</v>
      </c>
      <c r="G626">
        <v>68000000</v>
      </c>
      <c r="H626">
        <v>4.9000000000000004</v>
      </c>
    </row>
    <row r="627" spans="1:8" ht="15.75" customHeight="1" x14ac:dyDescent="0.2">
      <c r="A627" t="s">
        <v>1232</v>
      </c>
      <c r="B627" t="s">
        <v>681</v>
      </c>
      <c r="C627">
        <v>124</v>
      </c>
      <c r="D627">
        <v>71069884</v>
      </c>
      <c r="E627" t="s">
        <v>740</v>
      </c>
      <c r="F627" t="s">
        <v>11</v>
      </c>
      <c r="G627">
        <v>68000000</v>
      </c>
      <c r="H627">
        <v>6.8</v>
      </c>
    </row>
    <row r="628" spans="1:8" ht="15.75" customHeight="1" x14ac:dyDescent="0.2">
      <c r="A628" t="s">
        <v>1233</v>
      </c>
      <c r="B628" t="s">
        <v>1033</v>
      </c>
      <c r="C628">
        <v>87</v>
      </c>
      <c r="D628">
        <v>251501645</v>
      </c>
      <c r="E628" t="s">
        <v>1029</v>
      </c>
      <c r="F628" t="s">
        <v>11</v>
      </c>
      <c r="G628">
        <v>69000000</v>
      </c>
      <c r="H628">
        <v>7.7</v>
      </c>
    </row>
    <row r="629" spans="1:8" ht="15.75" customHeight="1" x14ac:dyDescent="0.2">
      <c r="A629" t="s">
        <v>1234</v>
      </c>
      <c r="B629" t="s">
        <v>1235</v>
      </c>
      <c r="C629">
        <v>105</v>
      </c>
      <c r="D629">
        <v>35324232</v>
      </c>
      <c r="E629" t="s">
        <v>1236</v>
      </c>
      <c r="F629" t="s">
        <v>11</v>
      </c>
      <c r="G629">
        <v>68000000</v>
      </c>
      <c r="H629">
        <v>5.6</v>
      </c>
    </row>
    <row r="630" spans="1:8" ht="15.75" customHeight="1" x14ac:dyDescent="0.2">
      <c r="A630" t="s">
        <v>1237</v>
      </c>
      <c r="B630" t="s">
        <v>1238</v>
      </c>
      <c r="C630">
        <v>125</v>
      </c>
      <c r="D630">
        <v>81257500</v>
      </c>
      <c r="E630" t="s">
        <v>575</v>
      </c>
      <c r="F630" t="s">
        <v>11</v>
      </c>
      <c r="G630">
        <v>68000000</v>
      </c>
      <c r="H630">
        <v>6.4</v>
      </c>
    </row>
    <row r="631" spans="1:8" ht="15.75" customHeight="1" x14ac:dyDescent="0.2">
      <c r="A631" t="s">
        <v>1239</v>
      </c>
      <c r="B631" t="s">
        <v>1240</v>
      </c>
      <c r="C631">
        <v>141</v>
      </c>
      <c r="D631">
        <v>617840</v>
      </c>
      <c r="E631" t="s">
        <v>1241</v>
      </c>
      <c r="F631" t="s">
        <v>11</v>
      </c>
      <c r="G631">
        <v>70000000</v>
      </c>
      <c r="H631">
        <v>7.2</v>
      </c>
    </row>
    <row r="632" spans="1:8" ht="15.75" customHeight="1" x14ac:dyDescent="0.2">
      <c r="A632" t="s">
        <v>1242</v>
      </c>
      <c r="B632" t="s">
        <v>1243</v>
      </c>
      <c r="C632">
        <v>121</v>
      </c>
      <c r="D632">
        <v>29655590</v>
      </c>
      <c r="E632" t="s">
        <v>327</v>
      </c>
      <c r="F632" t="s">
        <v>11</v>
      </c>
      <c r="G632">
        <v>65000000</v>
      </c>
      <c r="H632">
        <v>6</v>
      </c>
    </row>
    <row r="633" spans="1:8" ht="15.75" customHeight="1" x14ac:dyDescent="0.2">
      <c r="A633" t="s">
        <v>1244</v>
      </c>
      <c r="B633" t="s">
        <v>1215</v>
      </c>
      <c r="C633">
        <v>111</v>
      </c>
      <c r="D633">
        <v>45045037</v>
      </c>
      <c r="E633" t="s">
        <v>580</v>
      </c>
      <c r="F633" t="s">
        <v>11</v>
      </c>
      <c r="G633">
        <v>36000000</v>
      </c>
      <c r="H633">
        <v>5.9</v>
      </c>
    </row>
    <row r="634" spans="1:8" ht="15.75" customHeight="1" x14ac:dyDescent="0.2">
      <c r="A634" t="s">
        <v>1245</v>
      </c>
      <c r="B634" t="s">
        <v>561</v>
      </c>
      <c r="C634">
        <v>157</v>
      </c>
      <c r="D634">
        <v>28965197</v>
      </c>
      <c r="E634" t="s">
        <v>1246</v>
      </c>
      <c r="F634" t="s">
        <v>11</v>
      </c>
      <c r="G634">
        <v>68000000</v>
      </c>
      <c r="H634">
        <v>7.9</v>
      </c>
    </row>
    <row r="635" spans="1:8" ht="15.75" customHeight="1" x14ac:dyDescent="0.2">
      <c r="A635" t="s">
        <v>1247</v>
      </c>
      <c r="B635" t="s">
        <v>1248</v>
      </c>
      <c r="C635">
        <v>117</v>
      </c>
      <c r="D635">
        <v>27550735</v>
      </c>
      <c r="E635" t="s">
        <v>1249</v>
      </c>
      <c r="F635" t="s">
        <v>11</v>
      </c>
      <c r="H635">
        <v>6.8</v>
      </c>
    </row>
    <row r="636" spans="1:8" ht="15.75" customHeight="1" x14ac:dyDescent="0.2">
      <c r="A636" t="s">
        <v>1250</v>
      </c>
      <c r="B636" t="s">
        <v>64</v>
      </c>
      <c r="C636">
        <v>128</v>
      </c>
      <c r="D636">
        <v>39380442</v>
      </c>
      <c r="E636" t="s">
        <v>311</v>
      </c>
      <c r="F636" t="s">
        <v>11</v>
      </c>
      <c r="G636">
        <v>70000000</v>
      </c>
      <c r="H636">
        <v>7.1</v>
      </c>
    </row>
    <row r="637" spans="1:8" ht="15.75" customHeight="1" x14ac:dyDescent="0.2">
      <c r="A637" t="s">
        <v>1251</v>
      </c>
      <c r="B637" t="s">
        <v>686</v>
      </c>
      <c r="C637">
        <v>114</v>
      </c>
      <c r="D637">
        <v>72980108</v>
      </c>
      <c r="E637" t="s">
        <v>575</v>
      </c>
      <c r="F637" t="s">
        <v>11</v>
      </c>
      <c r="H637">
        <v>5.9</v>
      </c>
    </row>
    <row r="638" spans="1:8" ht="15.75" customHeight="1" x14ac:dyDescent="0.2">
      <c r="A638" t="s">
        <v>1252</v>
      </c>
      <c r="B638" t="s">
        <v>751</v>
      </c>
      <c r="C638">
        <v>105</v>
      </c>
      <c r="D638">
        <v>37516013</v>
      </c>
      <c r="E638" t="s">
        <v>1201</v>
      </c>
      <c r="F638" t="s">
        <v>11</v>
      </c>
      <c r="G638">
        <v>69000000</v>
      </c>
      <c r="H638">
        <v>5.9</v>
      </c>
    </row>
    <row r="639" spans="1:8" ht="15.75" customHeight="1" x14ac:dyDescent="0.2">
      <c r="A639" t="s">
        <v>1253</v>
      </c>
      <c r="B639" t="s">
        <v>856</v>
      </c>
      <c r="C639">
        <v>113</v>
      </c>
      <c r="D639">
        <v>87704396</v>
      </c>
      <c r="E639" t="s">
        <v>552</v>
      </c>
      <c r="F639" t="s">
        <v>11</v>
      </c>
      <c r="G639">
        <v>66000000</v>
      </c>
      <c r="H639">
        <v>6.2</v>
      </c>
    </row>
    <row r="640" spans="1:8" ht="15.75" customHeight="1" x14ac:dyDescent="0.2">
      <c r="A640" t="s">
        <v>1254</v>
      </c>
      <c r="C640">
        <v>30</v>
      </c>
      <c r="E640" t="s">
        <v>575</v>
      </c>
      <c r="F640" t="s">
        <v>11</v>
      </c>
      <c r="H640">
        <v>7.4</v>
      </c>
    </row>
    <row r="641" spans="1:8" ht="15.75" customHeight="1" x14ac:dyDescent="0.2">
      <c r="A641" t="s">
        <v>1255</v>
      </c>
      <c r="B641" t="s">
        <v>1256</v>
      </c>
      <c r="C641">
        <v>121</v>
      </c>
      <c r="D641">
        <v>83892374</v>
      </c>
      <c r="E641" t="s">
        <v>768</v>
      </c>
      <c r="F641" t="s">
        <v>11</v>
      </c>
      <c r="G641">
        <v>66000000</v>
      </c>
      <c r="H641">
        <v>7</v>
      </c>
    </row>
    <row r="642" spans="1:8" ht="15.75" customHeight="1" x14ac:dyDescent="0.2">
      <c r="A642" t="s">
        <v>1257</v>
      </c>
      <c r="B642" t="s">
        <v>1258</v>
      </c>
      <c r="C642">
        <v>102</v>
      </c>
      <c r="D642">
        <v>5932060</v>
      </c>
      <c r="E642" t="s">
        <v>1259</v>
      </c>
      <c r="F642" t="s">
        <v>11</v>
      </c>
      <c r="G642">
        <v>35000000</v>
      </c>
      <c r="H642">
        <v>5.4</v>
      </c>
    </row>
    <row r="643" spans="1:8" ht="15.75" customHeight="1" x14ac:dyDescent="0.2">
      <c r="A643" t="s">
        <v>1260</v>
      </c>
      <c r="B643" t="s">
        <v>127</v>
      </c>
      <c r="C643">
        <v>169</v>
      </c>
      <c r="D643">
        <v>216119491</v>
      </c>
      <c r="E643" t="s">
        <v>504</v>
      </c>
      <c r="F643" t="s">
        <v>11</v>
      </c>
      <c r="G643">
        <v>70000000</v>
      </c>
      <c r="H643">
        <v>8.6</v>
      </c>
    </row>
    <row r="644" spans="1:8" ht="15.75" customHeight="1" x14ac:dyDescent="0.2">
      <c r="A644" t="s">
        <v>1261</v>
      </c>
      <c r="B644" t="s">
        <v>1262</v>
      </c>
      <c r="C644">
        <v>132</v>
      </c>
      <c r="D644">
        <v>43568507</v>
      </c>
      <c r="E644" t="s">
        <v>149</v>
      </c>
      <c r="F644" t="s">
        <v>11</v>
      </c>
      <c r="G644">
        <v>66000000</v>
      </c>
      <c r="H644">
        <v>6.5</v>
      </c>
    </row>
    <row r="645" spans="1:8" ht="15.75" customHeight="1" x14ac:dyDescent="0.2">
      <c r="A645" t="s">
        <v>1263</v>
      </c>
      <c r="B645" t="s">
        <v>825</v>
      </c>
      <c r="C645">
        <v>127</v>
      </c>
      <c r="D645">
        <v>182805123</v>
      </c>
      <c r="E645" t="s">
        <v>1264</v>
      </c>
      <c r="F645" t="s">
        <v>11</v>
      </c>
      <c r="G645">
        <v>70000000</v>
      </c>
      <c r="H645">
        <v>6.4</v>
      </c>
    </row>
    <row r="646" spans="1:8" ht="15.75" customHeight="1" x14ac:dyDescent="0.2">
      <c r="A646" t="s">
        <v>1265</v>
      </c>
      <c r="B646" t="s">
        <v>623</v>
      </c>
      <c r="C646">
        <v>103</v>
      </c>
      <c r="D646">
        <v>176387405</v>
      </c>
      <c r="E646" t="s">
        <v>152</v>
      </c>
      <c r="F646" t="s">
        <v>11</v>
      </c>
      <c r="G646">
        <v>59000000</v>
      </c>
      <c r="H646">
        <v>7.6</v>
      </c>
    </row>
    <row r="647" spans="1:8" ht="15.75" customHeight="1" x14ac:dyDescent="0.2">
      <c r="A647" t="s">
        <v>1266</v>
      </c>
      <c r="B647" t="s">
        <v>1267</v>
      </c>
      <c r="C647">
        <v>136</v>
      </c>
      <c r="D647">
        <v>33685268</v>
      </c>
      <c r="E647" t="s">
        <v>1102</v>
      </c>
      <c r="F647" t="s">
        <v>11</v>
      </c>
      <c r="G647">
        <v>68000000</v>
      </c>
      <c r="H647">
        <v>5.5</v>
      </c>
    </row>
    <row r="648" spans="1:8" ht="15.75" customHeight="1" x14ac:dyDescent="0.2">
      <c r="A648" t="s">
        <v>1268</v>
      </c>
      <c r="B648" t="s">
        <v>127</v>
      </c>
      <c r="C648">
        <v>150</v>
      </c>
      <c r="D648">
        <v>182204440</v>
      </c>
      <c r="E648" t="s">
        <v>1127</v>
      </c>
      <c r="F648" t="s">
        <v>11</v>
      </c>
      <c r="G648">
        <v>65000000</v>
      </c>
      <c r="H648">
        <v>7.4</v>
      </c>
    </row>
    <row r="649" spans="1:8" ht="15.75" customHeight="1" x14ac:dyDescent="0.2">
      <c r="A649" t="s">
        <v>1269</v>
      </c>
      <c r="B649" t="s">
        <v>144</v>
      </c>
      <c r="C649">
        <v>136</v>
      </c>
      <c r="D649">
        <v>171383253</v>
      </c>
      <c r="E649" t="s">
        <v>216</v>
      </c>
      <c r="F649" t="s">
        <v>11</v>
      </c>
      <c r="G649">
        <v>63000000</v>
      </c>
      <c r="H649">
        <v>8.6999999999999993</v>
      </c>
    </row>
    <row r="650" spans="1:8" ht="15.75" customHeight="1" x14ac:dyDescent="0.2">
      <c r="A650" t="s">
        <v>1270</v>
      </c>
      <c r="B650" t="s">
        <v>284</v>
      </c>
      <c r="C650">
        <v>140</v>
      </c>
      <c r="D650">
        <v>172071312</v>
      </c>
      <c r="E650" t="s">
        <v>752</v>
      </c>
      <c r="F650" t="s">
        <v>11</v>
      </c>
      <c r="G650">
        <v>62000000</v>
      </c>
      <c r="H650">
        <v>7.6</v>
      </c>
    </row>
    <row r="651" spans="1:8" ht="15.75" customHeight="1" x14ac:dyDescent="0.2">
      <c r="A651" t="s">
        <v>1271</v>
      </c>
      <c r="B651" t="s">
        <v>1272</v>
      </c>
      <c r="C651">
        <v>104</v>
      </c>
      <c r="D651">
        <v>139225854</v>
      </c>
      <c r="E651" t="s">
        <v>171</v>
      </c>
      <c r="F651" t="s">
        <v>11</v>
      </c>
      <c r="G651">
        <v>60000000</v>
      </c>
      <c r="H651">
        <v>5.5</v>
      </c>
    </row>
    <row r="652" spans="1:8" ht="15.75" customHeight="1" x14ac:dyDescent="0.2">
      <c r="A652" t="s">
        <v>1273</v>
      </c>
      <c r="B652" t="s">
        <v>1274</v>
      </c>
      <c r="C652">
        <v>158</v>
      </c>
      <c r="D652">
        <v>148775460</v>
      </c>
      <c r="E652" t="s">
        <v>990</v>
      </c>
      <c r="F652" t="s">
        <v>11</v>
      </c>
      <c r="G652">
        <v>61000000</v>
      </c>
      <c r="H652">
        <v>7.6</v>
      </c>
    </row>
    <row r="653" spans="1:8" ht="15.75" customHeight="1" x14ac:dyDescent="0.2">
      <c r="A653" t="s">
        <v>1275</v>
      </c>
      <c r="B653" t="s">
        <v>1276</v>
      </c>
      <c r="C653">
        <v>119</v>
      </c>
      <c r="D653">
        <v>115731542</v>
      </c>
      <c r="E653" t="s">
        <v>486</v>
      </c>
      <c r="F653" t="s">
        <v>11</v>
      </c>
      <c r="G653">
        <v>65000000</v>
      </c>
      <c r="H653">
        <v>6.5</v>
      </c>
    </row>
    <row r="654" spans="1:8" ht="15.75" customHeight="1" x14ac:dyDescent="0.2">
      <c r="A654" t="s">
        <v>1277</v>
      </c>
      <c r="B654" t="s">
        <v>601</v>
      </c>
      <c r="C654">
        <v>106</v>
      </c>
      <c r="D654">
        <v>100468793</v>
      </c>
      <c r="E654" t="s">
        <v>575</v>
      </c>
      <c r="F654" t="s">
        <v>11</v>
      </c>
      <c r="G654">
        <v>65000000</v>
      </c>
      <c r="H654">
        <v>6.9</v>
      </c>
    </row>
    <row r="655" spans="1:8" ht="15.75" customHeight="1" x14ac:dyDescent="0.2">
      <c r="A655" t="s">
        <v>1278</v>
      </c>
      <c r="B655" t="s">
        <v>105</v>
      </c>
      <c r="C655">
        <v>136</v>
      </c>
      <c r="D655">
        <v>93771072</v>
      </c>
      <c r="E655" t="s">
        <v>1279</v>
      </c>
      <c r="F655" t="s">
        <v>11</v>
      </c>
      <c r="G655">
        <v>65000000</v>
      </c>
      <c r="H655">
        <v>6.7</v>
      </c>
    </row>
    <row r="656" spans="1:8" ht="15.75" customHeight="1" x14ac:dyDescent="0.2">
      <c r="A656" t="s">
        <v>1280</v>
      </c>
      <c r="B656" t="s">
        <v>883</v>
      </c>
      <c r="C656">
        <v>95</v>
      </c>
      <c r="D656">
        <v>100448498</v>
      </c>
      <c r="E656" t="s">
        <v>877</v>
      </c>
      <c r="F656" t="s">
        <v>11</v>
      </c>
      <c r="G656">
        <v>65000000</v>
      </c>
      <c r="H656">
        <v>6.6</v>
      </c>
    </row>
    <row r="657" spans="1:8" ht="15.75" customHeight="1" x14ac:dyDescent="0.2">
      <c r="A657" t="s">
        <v>1281</v>
      </c>
      <c r="B657" t="s">
        <v>1282</v>
      </c>
      <c r="C657">
        <v>137</v>
      </c>
      <c r="D657">
        <v>115603980</v>
      </c>
      <c r="E657" t="s">
        <v>1283</v>
      </c>
      <c r="F657" t="s">
        <v>11</v>
      </c>
      <c r="G657">
        <v>65000000</v>
      </c>
      <c r="H657">
        <v>7.2</v>
      </c>
    </row>
    <row r="658" spans="1:8" ht="15.75" customHeight="1" x14ac:dyDescent="0.2">
      <c r="A658" t="s">
        <v>1284</v>
      </c>
      <c r="B658" t="s">
        <v>1285</v>
      </c>
      <c r="C658">
        <v>130</v>
      </c>
      <c r="D658">
        <v>90454043</v>
      </c>
      <c r="E658" t="s">
        <v>17</v>
      </c>
      <c r="F658" t="s">
        <v>11</v>
      </c>
      <c r="G658">
        <v>65000000</v>
      </c>
      <c r="H658">
        <v>6.4</v>
      </c>
    </row>
    <row r="659" spans="1:8" ht="15.75" customHeight="1" x14ac:dyDescent="0.2">
      <c r="A659" t="s">
        <v>1286</v>
      </c>
      <c r="B659" t="s">
        <v>721</v>
      </c>
      <c r="C659">
        <v>124</v>
      </c>
      <c r="D659">
        <v>84049211</v>
      </c>
      <c r="E659" t="s">
        <v>17</v>
      </c>
      <c r="F659" t="s">
        <v>11</v>
      </c>
      <c r="G659">
        <v>70000000</v>
      </c>
      <c r="H659">
        <v>6.4</v>
      </c>
    </row>
    <row r="660" spans="1:8" ht="15.75" customHeight="1" x14ac:dyDescent="0.2">
      <c r="A660" t="s">
        <v>1287</v>
      </c>
      <c r="B660" t="s">
        <v>459</v>
      </c>
      <c r="C660">
        <v>108</v>
      </c>
      <c r="D660">
        <v>70450000</v>
      </c>
      <c r="E660" t="s">
        <v>112</v>
      </c>
      <c r="F660" t="s">
        <v>11</v>
      </c>
      <c r="G660">
        <v>50000000</v>
      </c>
      <c r="H660">
        <v>6</v>
      </c>
    </row>
    <row r="661" spans="1:8" ht="15.75" customHeight="1" x14ac:dyDescent="0.2">
      <c r="A661" t="s">
        <v>1288</v>
      </c>
      <c r="B661" t="s">
        <v>237</v>
      </c>
      <c r="C661">
        <v>104</v>
      </c>
      <c r="D661">
        <v>69688384</v>
      </c>
      <c r="E661" t="s">
        <v>171</v>
      </c>
      <c r="F661" t="s">
        <v>11</v>
      </c>
      <c r="G661">
        <v>60000000</v>
      </c>
      <c r="H661">
        <v>6.1</v>
      </c>
    </row>
    <row r="662" spans="1:8" ht="15.75" customHeight="1" x14ac:dyDescent="0.2">
      <c r="A662" t="s">
        <v>1289</v>
      </c>
      <c r="B662" t="s">
        <v>255</v>
      </c>
      <c r="C662">
        <v>129</v>
      </c>
      <c r="D662">
        <v>70236496</v>
      </c>
      <c r="E662" t="s">
        <v>980</v>
      </c>
      <c r="F662" t="s">
        <v>11</v>
      </c>
      <c r="G662">
        <v>63000000</v>
      </c>
      <c r="H662">
        <v>6</v>
      </c>
    </row>
    <row r="663" spans="1:8" ht="15.75" customHeight="1" x14ac:dyDescent="0.2">
      <c r="A663" t="s">
        <v>1290</v>
      </c>
      <c r="B663" t="s">
        <v>122</v>
      </c>
      <c r="C663">
        <v>117</v>
      </c>
      <c r="D663">
        <v>63695760</v>
      </c>
      <c r="E663" t="s">
        <v>1184</v>
      </c>
      <c r="F663" t="s">
        <v>11</v>
      </c>
      <c r="G663">
        <v>65000000</v>
      </c>
      <c r="H663">
        <v>6.4</v>
      </c>
    </row>
    <row r="664" spans="1:8" ht="15.75" customHeight="1" x14ac:dyDescent="0.2">
      <c r="A664" t="s">
        <v>1291</v>
      </c>
      <c r="B664" t="s">
        <v>1292</v>
      </c>
      <c r="C664">
        <v>99</v>
      </c>
      <c r="D664">
        <v>59617068</v>
      </c>
      <c r="E664" t="s">
        <v>580</v>
      </c>
      <c r="F664" t="s">
        <v>11</v>
      </c>
      <c r="G664">
        <v>65000000</v>
      </c>
      <c r="H664">
        <v>6.4</v>
      </c>
    </row>
    <row r="665" spans="1:8" ht="15.75" customHeight="1" x14ac:dyDescent="0.2">
      <c r="A665" t="s">
        <v>1293</v>
      </c>
      <c r="B665" t="s">
        <v>1294</v>
      </c>
      <c r="C665">
        <v>159</v>
      </c>
      <c r="D665">
        <v>55637680</v>
      </c>
      <c r="E665" t="s">
        <v>668</v>
      </c>
      <c r="F665" t="s">
        <v>11</v>
      </c>
      <c r="G665">
        <v>65000000</v>
      </c>
      <c r="H665">
        <v>7.3</v>
      </c>
    </row>
    <row r="666" spans="1:8" ht="15.75" customHeight="1" x14ac:dyDescent="0.2">
      <c r="A666" t="s">
        <v>1295</v>
      </c>
      <c r="B666" t="s">
        <v>1296</v>
      </c>
      <c r="C666">
        <v>118</v>
      </c>
      <c r="D666">
        <v>85911262</v>
      </c>
      <c r="E666" t="s">
        <v>1297</v>
      </c>
      <c r="F666" t="s">
        <v>11</v>
      </c>
      <c r="G666">
        <v>65000000</v>
      </c>
      <c r="H666">
        <v>5.2</v>
      </c>
    </row>
    <row r="667" spans="1:8" ht="15.75" customHeight="1" x14ac:dyDescent="0.2">
      <c r="A667" t="s">
        <v>1298</v>
      </c>
      <c r="B667" t="s">
        <v>1299</v>
      </c>
      <c r="C667">
        <v>105</v>
      </c>
      <c r="D667">
        <v>53846915</v>
      </c>
      <c r="E667" t="s">
        <v>1082</v>
      </c>
      <c r="F667" t="s">
        <v>11</v>
      </c>
      <c r="G667">
        <v>50100000</v>
      </c>
      <c r="H667">
        <v>6.6</v>
      </c>
    </row>
    <row r="668" spans="1:8" ht="15.75" customHeight="1" x14ac:dyDescent="0.2">
      <c r="A668" t="s">
        <v>1300</v>
      </c>
      <c r="B668" t="s">
        <v>109</v>
      </c>
      <c r="C668">
        <v>103</v>
      </c>
      <c r="D668">
        <v>54758461</v>
      </c>
      <c r="E668" t="s">
        <v>489</v>
      </c>
      <c r="F668" t="s">
        <v>11</v>
      </c>
      <c r="G668">
        <v>65000000</v>
      </c>
      <c r="H668">
        <v>6.3</v>
      </c>
    </row>
    <row r="669" spans="1:8" ht="15.75" customHeight="1" x14ac:dyDescent="0.2">
      <c r="A669" t="s">
        <v>1301</v>
      </c>
      <c r="B669" t="s">
        <v>1302</v>
      </c>
      <c r="C669">
        <v>122</v>
      </c>
      <c r="D669">
        <v>52397389</v>
      </c>
      <c r="E669" t="s">
        <v>1303</v>
      </c>
      <c r="F669" t="s">
        <v>11</v>
      </c>
      <c r="G669">
        <v>65000000</v>
      </c>
      <c r="H669">
        <v>5.9</v>
      </c>
    </row>
    <row r="670" spans="1:8" ht="15.75" customHeight="1" x14ac:dyDescent="0.2">
      <c r="A670" t="s">
        <v>1304</v>
      </c>
      <c r="B670" t="s">
        <v>794</v>
      </c>
      <c r="C670">
        <v>114</v>
      </c>
      <c r="E670" t="s">
        <v>504</v>
      </c>
      <c r="F670" t="s">
        <v>11</v>
      </c>
      <c r="G670">
        <v>16900000</v>
      </c>
      <c r="H670">
        <v>6.4</v>
      </c>
    </row>
    <row r="671" spans="1:8" ht="15.75" customHeight="1" x14ac:dyDescent="0.2">
      <c r="A671" t="s">
        <v>1305</v>
      </c>
      <c r="B671" t="s">
        <v>1059</v>
      </c>
      <c r="C671">
        <v>143</v>
      </c>
      <c r="D671">
        <v>38966057</v>
      </c>
      <c r="E671" t="s">
        <v>877</v>
      </c>
      <c r="F671" t="s">
        <v>11</v>
      </c>
      <c r="G671">
        <v>65000000</v>
      </c>
      <c r="H671">
        <v>6.7</v>
      </c>
    </row>
    <row r="672" spans="1:8" ht="15.75" customHeight="1" x14ac:dyDescent="0.2">
      <c r="A672" t="s">
        <v>1306</v>
      </c>
      <c r="B672" t="s">
        <v>811</v>
      </c>
      <c r="C672">
        <v>96</v>
      </c>
      <c r="D672">
        <v>42345531</v>
      </c>
      <c r="E672" t="s">
        <v>770</v>
      </c>
      <c r="F672" t="s">
        <v>11</v>
      </c>
      <c r="G672">
        <v>65000000</v>
      </c>
      <c r="H672">
        <v>5.4</v>
      </c>
    </row>
    <row r="673" spans="1:8" ht="15.75" customHeight="1" x14ac:dyDescent="0.2">
      <c r="A673" t="s">
        <v>1307</v>
      </c>
      <c r="B673" t="s">
        <v>811</v>
      </c>
      <c r="C673">
        <v>111</v>
      </c>
      <c r="D673">
        <v>36064910</v>
      </c>
      <c r="E673" t="s">
        <v>978</v>
      </c>
      <c r="F673" t="s">
        <v>11</v>
      </c>
      <c r="G673">
        <v>45000000</v>
      </c>
      <c r="H673">
        <v>6.4</v>
      </c>
    </row>
    <row r="674" spans="1:8" ht="15.75" customHeight="1" x14ac:dyDescent="0.2">
      <c r="A674" t="s">
        <v>1308</v>
      </c>
      <c r="B674" t="s">
        <v>721</v>
      </c>
      <c r="C674">
        <v>121</v>
      </c>
      <c r="D674">
        <v>33328051</v>
      </c>
      <c r="E674" t="s">
        <v>380</v>
      </c>
      <c r="F674" t="s">
        <v>11</v>
      </c>
      <c r="G674">
        <v>65000000</v>
      </c>
      <c r="H674">
        <v>6.7</v>
      </c>
    </row>
    <row r="675" spans="1:8" ht="15.75" customHeight="1" x14ac:dyDescent="0.2">
      <c r="A675" t="s">
        <v>1309</v>
      </c>
      <c r="B675" t="s">
        <v>1310</v>
      </c>
      <c r="C675">
        <v>135</v>
      </c>
      <c r="D675">
        <v>32598931</v>
      </c>
      <c r="E675" t="s">
        <v>311</v>
      </c>
      <c r="F675" t="s">
        <v>11</v>
      </c>
      <c r="G675">
        <v>65000000</v>
      </c>
      <c r="H675">
        <v>6.2</v>
      </c>
    </row>
    <row r="676" spans="1:8" ht="15.75" customHeight="1" x14ac:dyDescent="0.2">
      <c r="A676" t="s">
        <v>1311</v>
      </c>
      <c r="B676" t="s">
        <v>157</v>
      </c>
      <c r="C676">
        <v>101</v>
      </c>
      <c r="D676">
        <v>28045540</v>
      </c>
      <c r="E676" t="s">
        <v>57</v>
      </c>
      <c r="F676" t="s">
        <v>11</v>
      </c>
      <c r="G676">
        <v>65000000</v>
      </c>
      <c r="H676">
        <v>6.1</v>
      </c>
    </row>
    <row r="677" spans="1:8" ht="15.75" customHeight="1" x14ac:dyDescent="0.2">
      <c r="A677" t="s">
        <v>1312</v>
      </c>
      <c r="B677" t="s">
        <v>229</v>
      </c>
      <c r="C677">
        <v>151</v>
      </c>
      <c r="D677">
        <v>37023395</v>
      </c>
      <c r="E677" t="s">
        <v>1184</v>
      </c>
      <c r="F677" t="s">
        <v>11</v>
      </c>
      <c r="G677">
        <v>63000000</v>
      </c>
      <c r="H677">
        <v>8.8000000000000007</v>
      </c>
    </row>
    <row r="678" spans="1:8" ht="15.75" customHeight="1" x14ac:dyDescent="0.2">
      <c r="A678" t="s">
        <v>1313</v>
      </c>
      <c r="B678" t="s">
        <v>109</v>
      </c>
      <c r="C678">
        <v>131</v>
      </c>
      <c r="D678">
        <v>43532294</v>
      </c>
      <c r="E678" t="s">
        <v>1314</v>
      </c>
      <c r="F678" t="s">
        <v>11</v>
      </c>
      <c r="G678">
        <v>65000000</v>
      </c>
      <c r="H678">
        <v>7.1</v>
      </c>
    </row>
    <row r="679" spans="1:8" ht="15.75" customHeight="1" x14ac:dyDescent="0.2">
      <c r="A679" t="s">
        <v>1315</v>
      </c>
      <c r="C679">
        <v>60</v>
      </c>
      <c r="E679" t="s">
        <v>1065</v>
      </c>
      <c r="F679" t="s">
        <v>11</v>
      </c>
      <c r="H679">
        <v>8.1</v>
      </c>
    </row>
    <row r="680" spans="1:8" ht="15.75" customHeight="1" x14ac:dyDescent="0.2">
      <c r="A680" t="s">
        <v>1316</v>
      </c>
      <c r="B680" t="s">
        <v>1317</v>
      </c>
      <c r="C680">
        <v>100</v>
      </c>
      <c r="D680">
        <v>17218080</v>
      </c>
      <c r="E680" t="s">
        <v>559</v>
      </c>
      <c r="F680" t="s">
        <v>11</v>
      </c>
      <c r="G680">
        <v>70000000</v>
      </c>
      <c r="H680">
        <v>5.7</v>
      </c>
    </row>
    <row r="681" spans="1:8" ht="15.75" customHeight="1" x14ac:dyDescent="0.2">
      <c r="A681" t="s">
        <v>1318</v>
      </c>
      <c r="B681" t="s">
        <v>1276</v>
      </c>
      <c r="C681">
        <v>105</v>
      </c>
      <c r="D681">
        <v>10014234</v>
      </c>
      <c r="E681" t="s">
        <v>340</v>
      </c>
      <c r="F681" t="s">
        <v>11</v>
      </c>
      <c r="G681">
        <v>65000000</v>
      </c>
      <c r="H681">
        <v>5</v>
      </c>
    </row>
    <row r="682" spans="1:8" ht="15.75" customHeight="1" x14ac:dyDescent="0.2">
      <c r="A682" t="s">
        <v>1319</v>
      </c>
      <c r="B682" t="s">
        <v>1320</v>
      </c>
      <c r="C682">
        <v>92</v>
      </c>
      <c r="D682">
        <v>19059018</v>
      </c>
      <c r="E682" t="s">
        <v>1321</v>
      </c>
      <c r="F682" t="s">
        <v>11</v>
      </c>
      <c r="G682">
        <v>65000000</v>
      </c>
      <c r="H682">
        <v>5.0999999999999996</v>
      </c>
    </row>
    <row r="683" spans="1:8" ht="15.75" customHeight="1" x14ac:dyDescent="0.2">
      <c r="A683" t="s">
        <v>1322</v>
      </c>
      <c r="B683" t="s">
        <v>1323</v>
      </c>
      <c r="C683">
        <v>130</v>
      </c>
      <c r="D683">
        <v>1987287</v>
      </c>
      <c r="E683" t="s">
        <v>672</v>
      </c>
      <c r="F683" t="s">
        <v>11</v>
      </c>
      <c r="G683">
        <v>50000000</v>
      </c>
      <c r="H683">
        <v>6.9</v>
      </c>
    </row>
    <row r="684" spans="1:8" ht="15.75" customHeight="1" x14ac:dyDescent="0.2">
      <c r="A684" t="s">
        <v>1324</v>
      </c>
      <c r="B684" t="s">
        <v>1256</v>
      </c>
      <c r="C684">
        <v>100</v>
      </c>
      <c r="D684">
        <v>24407944</v>
      </c>
      <c r="E684" t="s">
        <v>1040</v>
      </c>
      <c r="F684" t="s">
        <v>11</v>
      </c>
      <c r="G684">
        <v>43000000</v>
      </c>
      <c r="H684">
        <v>4.8</v>
      </c>
    </row>
    <row r="685" spans="1:8" ht="15.75" customHeight="1" x14ac:dyDescent="0.2">
      <c r="A685" t="s">
        <v>1325</v>
      </c>
      <c r="B685" t="s">
        <v>1326</v>
      </c>
      <c r="C685">
        <v>102</v>
      </c>
      <c r="D685">
        <v>13750556</v>
      </c>
      <c r="E685" t="s">
        <v>112</v>
      </c>
      <c r="F685" t="s">
        <v>11</v>
      </c>
      <c r="G685">
        <v>65000000</v>
      </c>
      <c r="H685">
        <v>6.5</v>
      </c>
    </row>
    <row r="686" spans="1:8" ht="15.75" customHeight="1" x14ac:dyDescent="0.2">
      <c r="A686" t="s">
        <v>1327</v>
      </c>
      <c r="B686" t="s">
        <v>772</v>
      </c>
      <c r="C686">
        <v>133</v>
      </c>
      <c r="D686">
        <v>31054924</v>
      </c>
      <c r="E686" t="s">
        <v>1328</v>
      </c>
      <c r="F686" t="s">
        <v>11</v>
      </c>
      <c r="G686">
        <v>64000000</v>
      </c>
      <c r="H686">
        <v>5.0999999999999996</v>
      </c>
    </row>
    <row r="687" spans="1:8" ht="15.75" customHeight="1" x14ac:dyDescent="0.2">
      <c r="A687" t="s">
        <v>1329</v>
      </c>
      <c r="B687" t="s">
        <v>1330</v>
      </c>
      <c r="C687">
        <v>121</v>
      </c>
      <c r="D687">
        <v>43247140</v>
      </c>
      <c r="E687" t="s">
        <v>1331</v>
      </c>
      <c r="F687" t="s">
        <v>11</v>
      </c>
      <c r="G687">
        <v>55000000</v>
      </c>
      <c r="H687">
        <v>7.1</v>
      </c>
    </row>
    <row r="688" spans="1:8" ht="15.75" customHeight="1" x14ac:dyDescent="0.2">
      <c r="A688" t="s">
        <v>1332</v>
      </c>
      <c r="B688" t="s">
        <v>638</v>
      </c>
      <c r="C688">
        <v>147</v>
      </c>
      <c r="D688">
        <v>2208939</v>
      </c>
      <c r="E688" t="s">
        <v>1333</v>
      </c>
      <c r="F688" t="s">
        <v>11</v>
      </c>
      <c r="G688">
        <v>50000000</v>
      </c>
      <c r="H688">
        <v>7.5</v>
      </c>
    </row>
    <row r="689" spans="1:8" ht="15.75" customHeight="1" x14ac:dyDescent="0.2">
      <c r="A689" t="s">
        <v>1334</v>
      </c>
      <c r="B689" t="s">
        <v>686</v>
      </c>
      <c r="C689">
        <v>94</v>
      </c>
      <c r="D689">
        <v>213079163</v>
      </c>
      <c r="E689" t="s">
        <v>602</v>
      </c>
      <c r="F689" t="s">
        <v>11</v>
      </c>
      <c r="G689">
        <v>63000000</v>
      </c>
      <c r="H689">
        <v>6.2</v>
      </c>
    </row>
    <row r="690" spans="1:8" ht="15.75" customHeight="1" x14ac:dyDescent="0.2">
      <c r="A690" t="s">
        <v>1335</v>
      </c>
      <c r="B690" t="s">
        <v>315</v>
      </c>
      <c r="C690">
        <v>94</v>
      </c>
      <c r="D690">
        <v>19548064</v>
      </c>
      <c r="E690" t="s">
        <v>426</v>
      </c>
      <c r="F690" t="s">
        <v>11</v>
      </c>
      <c r="G690">
        <v>65000000</v>
      </c>
      <c r="H690">
        <v>6.3</v>
      </c>
    </row>
    <row r="691" spans="1:8" ht="15.75" customHeight="1" x14ac:dyDescent="0.2">
      <c r="A691" t="s">
        <v>1336</v>
      </c>
      <c r="B691" t="s">
        <v>127</v>
      </c>
      <c r="C691">
        <v>127</v>
      </c>
      <c r="D691">
        <v>356784000</v>
      </c>
      <c r="E691" t="s">
        <v>398</v>
      </c>
      <c r="F691" t="s">
        <v>11</v>
      </c>
      <c r="G691">
        <v>63000000</v>
      </c>
      <c r="H691">
        <v>8.1</v>
      </c>
    </row>
    <row r="692" spans="1:8" ht="15.75" customHeight="1" x14ac:dyDescent="0.2">
      <c r="A692" t="s">
        <v>1337</v>
      </c>
      <c r="B692" t="s">
        <v>1267</v>
      </c>
      <c r="C692">
        <v>212</v>
      </c>
      <c r="D692">
        <v>25052000</v>
      </c>
      <c r="E692" t="s">
        <v>1338</v>
      </c>
      <c r="F692" t="s">
        <v>11</v>
      </c>
      <c r="G692">
        <v>63000000</v>
      </c>
      <c r="H692">
        <v>6.6</v>
      </c>
    </row>
    <row r="693" spans="1:8" ht="15.75" customHeight="1" x14ac:dyDescent="0.2">
      <c r="A693" t="s">
        <v>1339</v>
      </c>
      <c r="B693" t="s">
        <v>406</v>
      </c>
      <c r="C693">
        <v>141</v>
      </c>
      <c r="D693">
        <v>122012710</v>
      </c>
      <c r="E693" t="s">
        <v>149</v>
      </c>
      <c r="F693" t="s">
        <v>11</v>
      </c>
      <c r="G693">
        <v>62000000</v>
      </c>
      <c r="H693">
        <v>6.9</v>
      </c>
    </row>
    <row r="694" spans="1:8" ht="15.75" customHeight="1" x14ac:dyDescent="0.2">
      <c r="A694" t="s">
        <v>1340</v>
      </c>
      <c r="B694" t="s">
        <v>1341</v>
      </c>
      <c r="C694">
        <v>103</v>
      </c>
      <c r="D694">
        <v>72413</v>
      </c>
      <c r="E694" t="s">
        <v>65</v>
      </c>
      <c r="F694" t="s">
        <v>676</v>
      </c>
      <c r="G694">
        <v>65000000</v>
      </c>
      <c r="H694">
        <v>6.1</v>
      </c>
    </row>
    <row r="695" spans="1:8" ht="15.75" customHeight="1" x14ac:dyDescent="0.2">
      <c r="A695" t="s">
        <v>1342</v>
      </c>
      <c r="B695" t="s">
        <v>1343</v>
      </c>
      <c r="C695">
        <v>98</v>
      </c>
      <c r="D695">
        <v>58255287</v>
      </c>
      <c r="E695" t="s">
        <v>340</v>
      </c>
      <c r="F695" t="s">
        <v>11</v>
      </c>
      <c r="G695">
        <v>64000000</v>
      </c>
      <c r="H695">
        <v>4.3</v>
      </c>
    </row>
    <row r="696" spans="1:8" ht="15.75" customHeight="1" x14ac:dyDescent="0.2">
      <c r="A696" t="s">
        <v>1344</v>
      </c>
      <c r="B696" t="s">
        <v>215</v>
      </c>
      <c r="C696">
        <v>116</v>
      </c>
      <c r="D696">
        <v>77086030</v>
      </c>
      <c r="E696" t="s">
        <v>1345</v>
      </c>
      <c r="F696" t="s">
        <v>11</v>
      </c>
      <c r="G696">
        <v>62000000</v>
      </c>
      <c r="H696">
        <v>6.6</v>
      </c>
    </row>
    <row r="697" spans="1:8" ht="15.75" customHeight="1" x14ac:dyDescent="0.2">
      <c r="A697" t="s">
        <v>1346</v>
      </c>
      <c r="B697" t="s">
        <v>1347</v>
      </c>
      <c r="C697">
        <v>114</v>
      </c>
      <c r="D697">
        <v>65000000</v>
      </c>
      <c r="E697" t="s">
        <v>486</v>
      </c>
      <c r="F697" t="s">
        <v>11</v>
      </c>
      <c r="G697">
        <v>62000000</v>
      </c>
      <c r="H697">
        <v>6.8</v>
      </c>
    </row>
    <row r="698" spans="1:8" ht="15.75" customHeight="1" x14ac:dyDescent="0.2">
      <c r="A698" t="s">
        <v>1348</v>
      </c>
      <c r="B698" t="s">
        <v>1349</v>
      </c>
      <c r="C698">
        <v>87</v>
      </c>
      <c r="D698">
        <v>32178777</v>
      </c>
      <c r="E698" t="s">
        <v>1350</v>
      </c>
      <c r="F698" t="s">
        <v>11</v>
      </c>
      <c r="G698">
        <v>62000000</v>
      </c>
      <c r="H698">
        <v>3.8</v>
      </c>
    </row>
    <row r="699" spans="1:8" ht="15.75" customHeight="1" x14ac:dyDescent="0.2">
      <c r="A699" t="s">
        <v>1351</v>
      </c>
      <c r="B699" t="s">
        <v>1352</v>
      </c>
      <c r="C699">
        <v>125</v>
      </c>
      <c r="D699">
        <v>15738632</v>
      </c>
      <c r="E699" t="s">
        <v>137</v>
      </c>
      <c r="F699" t="s">
        <v>11</v>
      </c>
      <c r="G699">
        <v>42000000</v>
      </c>
      <c r="H699">
        <v>5.9</v>
      </c>
    </row>
    <row r="700" spans="1:8" ht="15.75" customHeight="1" x14ac:dyDescent="0.2">
      <c r="A700" t="s">
        <v>1353</v>
      </c>
      <c r="B700" t="s">
        <v>607</v>
      </c>
      <c r="C700">
        <v>187</v>
      </c>
      <c r="D700">
        <v>54116191</v>
      </c>
      <c r="E700" t="s">
        <v>1354</v>
      </c>
      <c r="F700" t="s">
        <v>11</v>
      </c>
      <c r="G700">
        <v>44000000</v>
      </c>
      <c r="H700">
        <v>7.9</v>
      </c>
    </row>
    <row r="701" spans="1:8" ht="15.75" customHeight="1" x14ac:dyDescent="0.2">
      <c r="A701" t="s">
        <v>1355</v>
      </c>
      <c r="B701" t="s">
        <v>1356</v>
      </c>
      <c r="C701">
        <v>93</v>
      </c>
      <c r="D701">
        <v>118153533</v>
      </c>
      <c r="E701" t="s">
        <v>1357</v>
      </c>
      <c r="F701" t="s">
        <v>11</v>
      </c>
      <c r="G701">
        <v>61000000</v>
      </c>
      <c r="H701">
        <v>6.3</v>
      </c>
    </row>
    <row r="702" spans="1:8" ht="15.75" customHeight="1" x14ac:dyDescent="0.2">
      <c r="A702" t="s">
        <v>1358</v>
      </c>
      <c r="B702" t="s">
        <v>1359</v>
      </c>
      <c r="C702">
        <v>95</v>
      </c>
      <c r="D702">
        <v>108012170</v>
      </c>
      <c r="E702" t="s">
        <v>93</v>
      </c>
      <c r="F702" t="s">
        <v>11</v>
      </c>
      <c r="G702">
        <v>63000000</v>
      </c>
      <c r="H702">
        <v>5.5</v>
      </c>
    </row>
    <row r="703" spans="1:8" ht="15.75" customHeight="1" x14ac:dyDescent="0.2">
      <c r="A703" t="s">
        <v>1360</v>
      </c>
      <c r="B703" t="s">
        <v>39</v>
      </c>
      <c r="C703">
        <v>117</v>
      </c>
      <c r="D703">
        <v>210592590</v>
      </c>
      <c r="E703" t="s">
        <v>539</v>
      </c>
      <c r="F703" t="s">
        <v>11</v>
      </c>
      <c r="G703">
        <v>65000000</v>
      </c>
      <c r="H703">
        <v>7.7</v>
      </c>
    </row>
    <row r="704" spans="1:8" ht="15.75" customHeight="1" x14ac:dyDescent="0.2">
      <c r="A704" t="s">
        <v>1361</v>
      </c>
      <c r="B704" t="s">
        <v>686</v>
      </c>
      <c r="C704">
        <v>106</v>
      </c>
      <c r="D704">
        <v>279167575</v>
      </c>
      <c r="E704" t="s">
        <v>580</v>
      </c>
      <c r="F704" t="s">
        <v>11</v>
      </c>
      <c r="G704">
        <v>80000000</v>
      </c>
      <c r="H704">
        <v>6.3</v>
      </c>
    </row>
    <row r="705" spans="1:8" ht="15.75" customHeight="1" x14ac:dyDescent="0.2">
      <c r="A705" t="s">
        <v>1362</v>
      </c>
      <c r="B705" t="s">
        <v>1363</v>
      </c>
      <c r="C705">
        <v>115</v>
      </c>
      <c r="D705">
        <v>143151473</v>
      </c>
      <c r="E705" t="s">
        <v>1364</v>
      </c>
      <c r="F705" t="s">
        <v>11</v>
      </c>
      <c r="G705">
        <v>60000000</v>
      </c>
      <c r="H705">
        <v>7.1</v>
      </c>
    </row>
    <row r="706" spans="1:8" ht="15.75" customHeight="1" x14ac:dyDescent="0.2">
      <c r="A706" t="s">
        <v>1365</v>
      </c>
      <c r="B706" t="s">
        <v>1133</v>
      </c>
      <c r="C706">
        <v>189</v>
      </c>
      <c r="D706">
        <v>136801374</v>
      </c>
      <c r="E706" t="s">
        <v>1366</v>
      </c>
      <c r="F706" t="s">
        <v>11</v>
      </c>
      <c r="G706">
        <v>60000000</v>
      </c>
      <c r="H706">
        <v>8.5</v>
      </c>
    </row>
    <row r="707" spans="1:8" ht="15.75" customHeight="1" x14ac:dyDescent="0.2">
      <c r="A707" t="s">
        <v>1367</v>
      </c>
      <c r="B707" t="s">
        <v>756</v>
      </c>
      <c r="C707">
        <v>100</v>
      </c>
      <c r="D707">
        <v>168213584</v>
      </c>
      <c r="E707" t="s">
        <v>559</v>
      </c>
      <c r="F707" t="s">
        <v>11</v>
      </c>
      <c r="H707">
        <v>5.9</v>
      </c>
    </row>
    <row r="708" spans="1:8" ht="15.75" customHeight="1" x14ac:dyDescent="0.2">
      <c r="A708" t="s">
        <v>1368</v>
      </c>
      <c r="B708" t="s">
        <v>613</v>
      </c>
      <c r="C708">
        <v>81</v>
      </c>
      <c r="D708">
        <v>135381507</v>
      </c>
      <c r="E708" t="s">
        <v>208</v>
      </c>
      <c r="F708" t="s">
        <v>11</v>
      </c>
      <c r="G708">
        <v>150000000</v>
      </c>
      <c r="H708">
        <v>5.8</v>
      </c>
    </row>
    <row r="709" spans="1:8" ht="15.75" customHeight="1" x14ac:dyDescent="0.2">
      <c r="A709" t="s">
        <v>1369</v>
      </c>
      <c r="B709" t="s">
        <v>229</v>
      </c>
      <c r="C709">
        <v>149</v>
      </c>
      <c r="D709">
        <v>167735396</v>
      </c>
      <c r="E709" t="s">
        <v>747</v>
      </c>
      <c r="F709" t="s">
        <v>11</v>
      </c>
      <c r="G709">
        <v>61000000</v>
      </c>
      <c r="H709">
        <v>8.1</v>
      </c>
    </row>
    <row r="710" spans="1:8" ht="15.75" customHeight="1" x14ac:dyDescent="0.2">
      <c r="A710" t="s">
        <v>1370</v>
      </c>
      <c r="B710" t="s">
        <v>173</v>
      </c>
      <c r="C710">
        <v>119</v>
      </c>
      <c r="D710">
        <v>121468960</v>
      </c>
      <c r="E710" t="s">
        <v>392</v>
      </c>
      <c r="F710" t="s">
        <v>11</v>
      </c>
      <c r="G710">
        <v>60000000</v>
      </c>
      <c r="H710">
        <v>7.9</v>
      </c>
    </row>
    <row r="711" spans="1:8" ht="15.75" customHeight="1" x14ac:dyDescent="0.2">
      <c r="A711" t="s">
        <v>1371</v>
      </c>
      <c r="B711" t="s">
        <v>105</v>
      </c>
      <c r="C711">
        <v>130</v>
      </c>
      <c r="D711">
        <v>106635996</v>
      </c>
      <c r="E711" t="s">
        <v>17</v>
      </c>
      <c r="F711" t="s">
        <v>11</v>
      </c>
      <c r="G711">
        <v>58000000</v>
      </c>
      <c r="H711">
        <v>7.2</v>
      </c>
    </row>
    <row r="712" spans="1:8" ht="15.75" customHeight="1" x14ac:dyDescent="0.2">
      <c r="A712" t="s">
        <v>1372</v>
      </c>
      <c r="B712" t="s">
        <v>615</v>
      </c>
      <c r="C712">
        <v>116</v>
      </c>
      <c r="D712">
        <v>102678089</v>
      </c>
      <c r="E712" t="s">
        <v>668</v>
      </c>
      <c r="F712" t="s">
        <v>11</v>
      </c>
      <c r="G712">
        <v>95000000</v>
      </c>
      <c r="H712">
        <v>6.3</v>
      </c>
    </row>
    <row r="713" spans="1:8" ht="15.75" customHeight="1" x14ac:dyDescent="0.2">
      <c r="A713" t="s">
        <v>1373</v>
      </c>
      <c r="B713" t="s">
        <v>370</v>
      </c>
      <c r="C713">
        <v>103</v>
      </c>
      <c r="D713">
        <v>125603360</v>
      </c>
      <c r="E713" t="s">
        <v>786</v>
      </c>
      <c r="F713" t="s">
        <v>11</v>
      </c>
      <c r="G713">
        <v>60000000</v>
      </c>
      <c r="H713">
        <v>8.1</v>
      </c>
    </row>
    <row r="714" spans="1:8" ht="15.75" customHeight="1" x14ac:dyDescent="0.2">
      <c r="A714" t="s">
        <v>1374</v>
      </c>
      <c r="B714" t="s">
        <v>1375</v>
      </c>
      <c r="C714">
        <v>99</v>
      </c>
      <c r="D714">
        <v>101217900</v>
      </c>
      <c r="E714" t="s">
        <v>1376</v>
      </c>
      <c r="F714" t="s">
        <v>11</v>
      </c>
      <c r="G714">
        <v>70000000</v>
      </c>
      <c r="H714">
        <v>7</v>
      </c>
    </row>
    <row r="715" spans="1:8" ht="15.75" customHeight="1" x14ac:dyDescent="0.2">
      <c r="A715" t="s">
        <v>1377</v>
      </c>
      <c r="B715" t="s">
        <v>1124</v>
      </c>
      <c r="C715">
        <v>92</v>
      </c>
      <c r="D715">
        <v>104148781</v>
      </c>
      <c r="E715" t="s">
        <v>1056</v>
      </c>
      <c r="F715" t="s">
        <v>11</v>
      </c>
      <c r="G715">
        <v>60000000</v>
      </c>
      <c r="H715">
        <v>5.5</v>
      </c>
    </row>
    <row r="716" spans="1:8" ht="15.75" customHeight="1" x14ac:dyDescent="0.2">
      <c r="A716" t="s">
        <v>1378</v>
      </c>
      <c r="B716" t="s">
        <v>1330</v>
      </c>
      <c r="C716">
        <v>109</v>
      </c>
      <c r="D716">
        <v>75573300</v>
      </c>
      <c r="E716" t="s">
        <v>1236</v>
      </c>
      <c r="F716" t="s">
        <v>11</v>
      </c>
      <c r="G716">
        <v>61000000</v>
      </c>
      <c r="H716">
        <v>6.7</v>
      </c>
    </row>
    <row r="717" spans="1:8" ht="15.75" customHeight="1" x14ac:dyDescent="0.2">
      <c r="A717" t="s">
        <v>1379</v>
      </c>
      <c r="B717" t="s">
        <v>656</v>
      </c>
      <c r="C717">
        <v>87</v>
      </c>
      <c r="D717">
        <v>93375151</v>
      </c>
      <c r="E717" t="s">
        <v>869</v>
      </c>
      <c r="F717" t="s">
        <v>11</v>
      </c>
      <c r="G717">
        <v>60000000</v>
      </c>
      <c r="H717">
        <v>5.2</v>
      </c>
    </row>
    <row r="718" spans="1:8" ht="15.75" customHeight="1" x14ac:dyDescent="0.2">
      <c r="A718" t="s">
        <v>1380</v>
      </c>
      <c r="B718" t="s">
        <v>1067</v>
      </c>
      <c r="C718">
        <v>111</v>
      </c>
      <c r="D718">
        <v>106126012</v>
      </c>
      <c r="E718" t="s">
        <v>112</v>
      </c>
      <c r="F718" t="s">
        <v>11</v>
      </c>
      <c r="G718">
        <v>60000000</v>
      </c>
      <c r="H718">
        <v>7</v>
      </c>
    </row>
    <row r="719" spans="1:8" ht="15.75" customHeight="1" x14ac:dyDescent="0.2">
      <c r="A719" t="s">
        <v>1381</v>
      </c>
      <c r="B719" t="s">
        <v>1382</v>
      </c>
      <c r="C719">
        <v>101</v>
      </c>
      <c r="D719">
        <v>93307796</v>
      </c>
      <c r="E719" t="s">
        <v>580</v>
      </c>
      <c r="F719" t="s">
        <v>11</v>
      </c>
      <c r="G719">
        <v>60000000</v>
      </c>
      <c r="H719">
        <v>6.1</v>
      </c>
    </row>
    <row r="720" spans="1:8" ht="15.75" customHeight="1" x14ac:dyDescent="0.2">
      <c r="A720" t="s">
        <v>1383</v>
      </c>
      <c r="B720" t="s">
        <v>269</v>
      </c>
      <c r="C720">
        <v>83</v>
      </c>
      <c r="D720">
        <v>90646554</v>
      </c>
      <c r="E720" t="s">
        <v>152</v>
      </c>
      <c r="F720" t="s">
        <v>11</v>
      </c>
      <c r="G720">
        <v>105000000</v>
      </c>
      <c r="H720">
        <v>6.6</v>
      </c>
    </row>
    <row r="721" spans="1:8" ht="15.75" customHeight="1" x14ac:dyDescent="0.2">
      <c r="A721" t="s">
        <v>1384</v>
      </c>
      <c r="B721" t="s">
        <v>1385</v>
      </c>
      <c r="C721">
        <v>113</v>
      </c>
      <c r="D721">
        <v>109176215</v>
      </c>
      <c r="E721" t="s">
        <v>575</v>
      </c>
      <c r="F721" t="s">
        <v>11</v>
      </c>
      <c r="G721">
        <v>60000000</v>
      </c>
      <c r="H721">
        <v>5.5</v>
      </c>
    </row>
    <row r="722" spans="1:8" ht="15.75" customHeight="1" x14ac:dyDescent="0.2">
      <c r="A722" t="s">
        <v>1386</v>
      </c>
      <c r="B722" t="s">
        <v>597</v>
      </c>
      <c r="C722">
        <v>107</v>
      </c>
      <c r="D722">
        <v>82670733</v>
      </c>
      <c r="E722" t="s">
        <v>1135</v>
      </c>
      <c r="F722" t="s">
        <v>11</v>
      </c>
      <c r="G722">
        <v>60000000</v>
      </c>
      <c r="H722">
        <v>5.9</v>
      </c>
    </row>
    <row r="723" spans="1:8" ht="15.75" customHeight="1" x14ac:dyDescent="0.2">
      <c r="A723" t="s">
        <v>1387</v>
      </c>
      <c r="B723" t="s">
        <v>906</v>
      </c>
      <c r="C723">
        <v>94</v>
      </c>
      <c r="D723">
        <v>82569532</v>
      </c>
      <c r="E723" t="s">
        <v>822</v>
      </c>
      <c r="F723" t="s">
        <v>11</v>
      </c>
      <c r="G723">
        <v>60000000</v>
      </c>
      <c r="H723">
        <v>5.4</v>
      </c>
    </row>
    <row r="724" spans="1:8" ht="15.75" customHeight="1" x14ac:dyDescent="0.2">
      <c r="A724" t="s">
        <v>1388</v>
      </c>
      <c r="B724" t="s">
        <v>1389</v>
      </c>
      <c r="C724">
        <v>132</v>
      </c>
      <c r="D724">
        <v>81687587</v>
      </c>
      <c r="E724" t="s">
        <v>978</v>
      </c>
      <c r="F724" t="s">
        <v>11</v>
      </c>
      <c r="G724">
        <v>61000000</v>
      </c>
      <c r="H724">
        <v>6.4</v>
      </c>
    </row>
    <row r="725" spans="1:8" ht="15.75" customHeight="1" x14ac:dyDescent="0.2">
      <c r="A725" t="s">
        <v>1390</v>
      </c>
      <c r="B725" t="s">
        <v>1391</v>
      </c>
      <c r="C725">
        <v>140</v>
      </c>
      <c r="D725">
        <v>80574010</v>
      </c>
      <c r="E725" t="s">
        <v>73</v>
      </c>
      <c r="F725" t="s">
        <v>11</v>
      </c>
      <c r="G725">
        <v>60000000</v>
      </c>
      <c r="H725">
        <v>5.7</v>
      </c>
    </row>
    <row r="726" spans="1:8" ht="15.75" customHeight="1" x14ac:dyDescent="0.2">
      <c r="A726" t="s">
        <v>1392</v>
      </c>
      <c r="B726" t="s">
        <v>89</v>
      </c>
      <c r="C726">
        <v>125</v>
      </c>
      <c r="D726">
        <v>75764085</v>
      </c>
      <c r="E726" t="s">
        <v>865</v>
      </c>
      <c r="F726" t="s">
        <v>11</v>
      </c>
      <c r="G726">
        <v>60000000</v>
      </c>
      <c r="H726">
        <v>6.7</v>
      </c>
    </row>
    <row r="727" spans="1:8" ht="15.75" customHeight="1" x14ac:dyDescent="0.2">
      <c r="A727" t="s">
        <v>1393</v>
      </c>
      <c r="B727" t="s">
        <v>430</v>
      </c>
      <c r="C727">
        <v>111</v>
      </c>
      <c r="D727">
        <v>90356857</v>
      </c>
      <c r="E727" t="s">
        <v>137</v>
      </c>
      <c r="F727" t="s">
        <v>11</v>
      </c>
      <c r="G727">
        <v>58000000</v>
      </c>
      <c r="H727">
        <v>7.1</v>
      </c>
    </row>
    <row r="728" spans="1:8" ht="15.75" customHeight="1" x14ac:dyDescent="0.2">
      <c r="A728" t="s">
        <v>1394</v>
      </c>
      <c r="B728" t="s">
        <v>255</v>
      </c>
      <c r="C728">
        <v>156</v>
      </c>
      <c r="D728">
        <v>75530832</v>
      </c>
      <c r="E728" t="s">
        <v>1314</v>
      </c>
      <c r="F728" t="s">
        <v>11</v>
      </c>
      <c r="G728">
        <v>55000000</v>
      </c>
      <c r="H728">
        <v>6.8</v>
      </c>
    </row>
    <row r="729" spans="1:8" ht="15.75" customHeight="1" x14ac:dyDescent="0.2">
      <c r="A729" t="s">
        <v>1395</v>
      </c>
      <c r="B729" t="s">
        <v>1396</v>
      </c>
      <c r="C729">
        <v>170</v>
      </c>
      <c r="D729">
        <v>75370763</v>
      </c>
      <c r="E729" t="s">
        <v>1397</v>
      </c>
      <c r="F729" t="s">
        <v>11</v>
      </c>
      <c r="G729">
        <v>60000000</v>
      </c>
      <c r="H729">
        <v>6.5</v>
      </c>
    </row>
    <row r="730" spans="1:8" ht="15.75" customHeight="1" x14ac:dyDescent="0.2">
      <c r="A730" t="s">
        <v>1398</v>
      </c>
      <c r="B730" t="s">
        <v>561</v>
      </c>
      <c r="C730">
        <v>120</v>
      </c>
      <c r="D730">
        <v>100003492</v>
      </c>
      <c r="E730" t="s">
        <v>740</v>
      </c>
      <c r="F730" t="s">
        <v>11</v>
      </c>
      <c r="G730">
        <v>65000000</v>
      </c>
      <c r="H730">
        <v>7.6</v>
      </c>
    </row>
    <row r="731" spans="1:8" ht="15.75" customHeight="1" x14ac:dyDescent="0.2">
      <c r="A731" t="s">
        <v>1399</v>
      </c>
      <c r="B731" t="s">
        <v>604</v>
      </c>
      <c r="C731">
        <v>100</v>
      </c>
      <c r="D731">
        <v>90341670</v>
      </c>
      <c r="E731" t="s">
        <v>670</v>
      </c>
      <c r="F731" t="s">
        <v>11</v>
      </c>
      <c r="G731">
        <v>60000000</v>
      </c>
      <c r="H731">
        <v>5.5</v>
      </c>
    </row>
    <row r="732" spans="1:8" ht="15.75" customHeight="1" x14ac:dyDescent="0.2">
      <c r="A732" t="s">
        <v>1400</v>
      </c>
      <c r="B732" t="s">
        <v>1401</v>
      </c>
      <c r="C732">
        <v>115</v>
      </c>
      <c r="D732">
        <v>74540762</v>
      </c>
      <c r="E732" t="s">
        <v>311</v>
      </c>
      <c r="F732" t="s">
        <v>11</v>
      </c>
      <c r="G732">
        <v>55000000</v>
      </c>
      <c r="H732">
        <v>6.5</v>
      </c>
    </row>
    <row r="733" spans="1:8" ht="15.75" customHeight="1" x14ac:dyDescent="0.2">
      <c r="A733" t="s">
        <v>1402</v>
      </c>
      <c r="B733" t="s">
        <v>299</v>
      </c>
      <c r="C733">
        <v>130</v>
      </c>
      <c r="D733">
        <v>80033643</v>
      </c>
      <c r="E733" t="s">
        <v>407</v>
      </c>
      <c r="F733" t="s">
        <v>11</v>
      </c>
      <c r="G733">
        <v>60000000</v>
      </c>
      <c r="H733">
        <v>7</v>
      </c>
    </row>
    <row r="734" spans="1:8" ht="15.75" customHeight="1" x14ac:dyDescent="0.2">
      <c r="A734" t="s">
        <v>1403</v>
      </c>
      <c r="B734" t="s">
        <v>721</v>
      </c>
      <c r="C734">
        <v>105</v>
      </c>
      <c r="D734">
        <v>73648142</v>
      </c>
      <c r="E734" t="s">
        <v>978</v>
      </c>
      <c r="F734" t="s">
        <v>11</v>
      </c>
      <c r="G734">
        <v>60000000</v>
      </c>
      <c r="H734">
        <v>5.8</v>
      </c>
    </row>
    <row r="735" spans="1:8" ht="15.75" customHeight="1" x14ac:dyDescent="0.2">
      <c r="A735" t="s">
        <v>1404</v>
      </c>
      <c r="B735" t="s">
        <v>1405</v>
      </c>
      <c r="C735">
        <v>111</v>
      </c>
      <c r="D735">
        <v>71844424</v>
      </c>
      <c r="E735" t="s">
        <v>1406</v>
      </c>
      <c r="F735" t="s">
        <v>11</v>
      </c>
      <c r="G735">
        <v>60000000</v>
      </c>
      <c r="H735">
        <v>7.3</v>
      </c>
    </row>
    <row r="736" spans="1:8" ht="15.75" customHeight="1" x14ac:dyDescent="0.2">
      <c r="A736" t="s">
        <v>1407</v>
      </c>
      <c r="B736" t="s">
        <v>524</v>
      </c>
      <c r="C736">
        <v>106</v>
      </c>
      <c r="D736">
        <v>75638743</v>
      </c>
      <c r="E736" t="s">
        <v>1408</v>
      </c>
      <c r="F736" t="s">
        <v>11</v>
      </c>
      <c r="G736">
        <v>60000000</v>
      </c>
      <c r="H736">
        <v>6.6</v>
      </c>
    </row>
    <row r="737" spans="1:8" ht="15.75" customHeight="1" x14ac:dyDescent="0.2">
      <c r="A737" t="s">
        <v>1409</v>
      </c>
      <c r="B737" t="s">
        <v>1410</v>
      </c>
      <c r="C737">
        <v>89</v>
      </c>
      <c r="D737">
        <v>66734992</v>
      </c>
      <c r="E737" t="s">
        <v>470</v>
      </c>
      <c r="F737" t="s">
        <v>11</v>
      </c>
      <c r="G737">
        <v>60000000</v>
      </c>
      <c r="H737">
        <v>4.4000000000000004</v>
      </c>
    </row>
    <row r="738" spans="1:8" ht="15.75" customHeight="1" x14ac:dyDescent="0.2">
      <c r="A738" t="s">
        <v>1411</v>
      </c>
      <c r="B738" t="s">
        <v>1104</v>
      </c>
      <c r="C738">
        <v>100</v>
      </c>
      <c r="D738">
        <v>75280058</v>
      </c>
      <c r="E738" t="s">
        <v>1412</v>
      </c>
      <c r="F738" t="s">
        <v>11</v>
      </c>
      <c r="G738">
        <v>60000000</v>
      </c>
      <c r="H738">
        <v>7.7</v>
      </c>
    </row>
    <row r="739" spans="1:8" ht="15.75" customHeight="1" x14ac:dyDescent="0.2">
      <c r="A739" t="s">
        <v>1413</v>
      </c>
      <c r="B739" t="s">
        <v>308</v>
      </c>
      <c r="C739">
        <v>91</v>
      </c>
      <c r="D739">
        <v>64505912</v>
      </c>
      <c r="E739" t="s">
        <v>1024</v>
      </c>
      <c r="F739" t="s">
        <v>11</v>
      </c>
      <c r="G739">
        <v>48000000</v>
      </c>
      <c r="H739">
        <v>5</v>
      </c>
    </row>
    <row r="740" spans="1:8" ht="15.75" customHeight="1" x14ac:dyDescent="0.2">
      <c r="A740" t="s">
        <v>1414</v>
      </c>
      <c r="B740" t="s">
        <v>597</v>
      </c>
      <c r="C740">
        <v>146</v>
      </c>
      <c r="D740">
        <v>77862546</v>
      </c>
      <c r="E740" t="s">
        <v>149</v>
      </c>
      <c r="F740" t="s">
        <v>11</v>
      </c>
      <c r="G740">
        <v>70000000</v>
      </c>
      <c r="H740">
        <v>7.7</v>
      </c>
    </row>
    <row r="741" spans="1:8" ht="15.75" customHeight="1" x14ac:dyDescent="0.2">
      <c r="A741" t="s">
        <v>1415</v>
      </c>
      <c r="B741" t="s">
        <v>1416</v>
      </c>
      <c r="C741">
        <v>98</v>
      </c>
      <c r="D741">
        <v>61112916</v>
      </c>
      <c r="E741" t="s">
        <v>171</v>
      </c>
      <c r="F741" t="s">
        <v>11</v>
      </c>
      <c r="G741">
        <v>50000000</v>
      </c>
      <c r="H741">
        <v>4.4000000000000004</v>
      </c>
    </row>
    <row r="742" spans="1:8" ht="15.75" customHeight="1" x14ac:dyDescent="0.2">
      <c r="A742" t="s">
        <v>1417</v>
      </c>
      <c r="B742" t="s">
        <v>883</v>
      </c>
      <c r="C742">
        <v>101</v>
      </c>
      <c r="D742">
        <v>88200225</v>
      </c>
      <c r="E742" t="s">
        <v>340</v>
      </c>
      <c r="F742" t="s">
        <v>11</v>
      </c>
      <c r="G742">
        <v>60000000</v>
      </c>
      <c r="H742">
        <v>6.1</v>
      </c>
    </row>
    <row r="743" spans="1:8" ht="15.75" customHeight="1" x14ac:dyDescent="0.2">
      <c r="A743" t="s">
        <v>1418</v>
      </c>
      <c r="B743" t="s">
        <v>1419</v>
      </c>
      <c r="C743">
        <v>94</v>
      </c>
      <c r="D743">
        <v>60573641</v>
      </c>
      <c r="E743" t="s">
        <v>1056</v>
      </c>
      <c r="F743" t="s">
        <v>11</v>
      </c>
      <c r="G743">
        <v>60000000</v>
      </c>
      <c r="H743">
        <v>5.4</v>
      </c>
    </row>
    <row r="744" spans="1:8" ht="15.75" customHeight="1" x14ac:dyDescent="0.2">
      <c r="A744" t="s">
        <v>1420</v>
      </c>
      <c r="B744" t="s">
        <v>124</v>
      </c>
      <c r="C744">
        <v>132</v>
      </c>
      <c r="D744">
        <v>59035104</v>
      </c>
      <c r="E744" t="s">
        <v>1421</v>
      </c>
      <c r="F744" t="s">
        <v>11</v>
      </c>
      <c r="G744">
        <v>66000000</v>
      </c>
      <c r="H744">
        <v>6.8</v>
      </c>
    </row>
    <row r="745" spans="1:8" ht="15.75" customHeight="1" x14ac:dyDescent="0.2">
      <c r="A745" t="s">
        <v>1422</v>
      </c>
      <c r="B745" t="s">
        <v>1423</v>
      </c>
      <c r="C745">
        <v>115</v>
      </c>
      <c r="D745">
        <v>56702901</v>
      </c>
      <c r="E745" t="s">
        <v>1184</v>
      </c>
      <c r="F745" t="s">
        <v>11</v>
      </c>
      <c r="G745">
        <v>60000000</v>
      </c>
      <c r="H745">
        <v>6.5</v>
      </c>
    </row>
    <row r="746" spans="1:8" ht="15.75" customHeight="1" x14ac:dyDescent="0.2">
      <c r="A746" t="s">
        <v>1424</v>
      </c>
      <c r="B746" t="s">
        <v>1425</v>
      </c>
      <c r="C746">
        <v>92</v>
      </c>
      <c r="D746">
        <v>55994557</v>
      </c>
      <c r="E746" t="s">
        <v>93</v>
      </c>
      <c r="F746" t="s">
        <v>11</v>
      </c>
      <c r="G746">
        <v>60000000</v>
      </c>
      <c r="H746">
        <v>7</v>
      </c>
    </row>
    <row r="747" spans="1:8" ht="15.75" customHeight="1" x14ac:dyDescent="0.2">
      <c r="A747" t="s">
        <v>1426</v>
      </c>
      <c r="B747" t="s">
        <v>1223</v>
      </c>
      <c r="C747">
        <v>124</v>
      </c>
      <c r="D747">
        <v>54910560</v>
      </c>
      <c r="E747" t="s">
        <v>1158</v>
      </c>
      <c r="F747" t="s">
        <v>11</v>
      </c>
      <c r="G747">
        <v>60000000</v>
      </c>
      <c r="H747">
        <v>6.3</v>
      </c>
    </row>
    <row r="748" spans="1:8" ht="15.75" customHeight="1" x14ac:dyDescent="0.2">
      <c r="A748" t="s">
        <v>1427</v>
      </c>
      <c r="B748" t="s">
        <v>459</v>
      </c>
      <c r="C748">
        <v>119</v>
      </c>
      <c r="D748">
        <v>53789313</v>
      </c>
      <c r="E748" t="s">
        <v>566</v>
      </c>
      <c r="F748" t="s">
        <v>11</v>
      </c>
      <c r="G748">
        <v>60000000</v>
      </c>
      <c r="H748">
        <v>6.3</v>
      </c>
    </row>
    <row r="749" spans="1:8" ht="15.75" customHeight="1" x14ac:dyDescent="0.2">
      <c r="A749" t="s">
        <v>1428</v>
      </c>
      <c r="B749" t="s">
        <v>1429</v>
      </c>
      <c r="C749">
        <v>124</v>
      </c>
      <c r="D749">
        <v>51045801</v>
      </c>
      <c r="E749" t="s">
        <v>73</v>
      </c>
      <c r="F749" t="s">
        <v>11</v>
      </c>
      <c r="G749">
        <v>60000000</v>
      </c>
      <c r="H749">
        <v>6.1</v>
      </c>
    </row>
    <row r="750" spans="1:8" ht="15.75" customHeight="1" x14ac:dyDescent="0.2">
      <c r="A750" t="s">
        <v>1430</v>
      </c>
      <c r="B750" t="s">
        <v>1431</v>
      </c>
      <c r="C750">
        <v>93</v>
      </c>
      <c r="D750">
        <v>50818750</v>
      </c>
      <c r="E750" t="s">
        <v>93</v>
      </c>
      <c r="F750" t="s">
        <v>11</v>
      </c>
      <c r="G750">
        <v>60000000</v>
      </c>
      <c r="H750">
        <v>6.1</v>
      </c>
    </row>
    <row r="751" spans="1:8" ht="15.75" customHeight="1" x14ac:dyDescent="0.2">
      <c r="A751" t="s">
        <v>1432</v>
      </c>
      <c r="C751">
        <v>22</v>
      </c>
      <c r="E751" t="s">
        <v>580</v>
      </c>
      <c r="F751" t="s">
        <v>11</v>
      </c>
      <c r="H751">
        <v>7.3</v>
      </c>
    </row>
    <row r="752" spans="1:8" ht="15.75" customHeight="1" x14ac:dyDescent="0.2">
      <c r="A752" t="s">
        <v>1433</v>
      </c>
      <c r="B752" t="s">
        <v>1434</v>
      </c>
      <c r="C752">
        <v>98</v>
      </c>
      <c r="D752">
        <v>50189179</v>
      </c>
      <c r="E752" t="s">
        <v>661</v>
      </c>
      <c r="F752" t="s">
        <v>11</v>
      </c>
      <c r="G752">
        <v>60000000</v>
      </c>
      <c r="H752">
        <v>5.3</v>
      </c>
    </row>
    <row r="753" spans="1:8" ht="15.75" customHeight="1" x14ac:dyDescent="0.2">
      <c r="A753" t="s">
        <v>1435</v>
      </c>
      <c r="B753" t="s">
        <v>1436</v>
      </c>
      <c r="C753">
        <v>92</v>
      </c>
      <c r="D753">
        <v>50024083</v>
      </c>
      <c r="E753" t="s">
        <v>20</v>
      </c>
      <c r="F753" t="s">
        <v>11</v>
      </c>
      <c r="G753">
        <v>60000000</v>
      </c>
      <c r="H753">
        <v>5.4</v>
      </c>
    </row>
    <row r="754" spans="1:8" ht="15.75" customHeight="1" x14ac:dyDescent="0.2">
      <c r="A754" t="s">
        <v>1437</v>
      </c>
      <c r="B754" t="s">
        <v>287</v>
      </c>
      <c r="C754">
        <v>105</v>
      </c>
      <c r="D754">
        <v>50549107</v>
      </c>
      <c r="E754" t="s">
        <v>311</v>
      </c>
      <c r="F754" t="s">
        <v>11</v>
      </c>
      <c r="G754">
        <v>60000000</v>
      </c>
      <c r="H754">
        <v>6.2</v>
      </c>
    </row>
    <row r="755" spans="1:8" ht="15.75" customHeight="1" x14ac:dyDescent="0.2">
      <c r="A755" t="s">
        <v>1438</v>
      </c>
      <c r="B755" t="s">
        <v>1439</v>
      </c>
      <c r="C755">
        <v>124</v>
      </c>
      <c r="D755">
        <v>56443482</v>
      </c>
      <c r="E755" t="s">
        <v>1440</v>
      </c>
      <c r="F755" t="s">
        <v>11</v>
      </c>
      <c r="G755">
        <v>60000000</v>
      </c>
      <c r="H755">
        <v>6.6</v>
      </c>
    </row>
    <row r="756" spans="1:8" ht="15.75" customHeight="1" x14ac:dyDescent="0.2">
      <c r="A756" t="s">
        <v>1441</v>
      </c>
      <c r="B756" t="s">
        <v>1442</v>
      </c>
      <c r="C756">
        <v>99</v>
      </c>
      <c r="D756">
        <v>62401264</v>
      </c>
      <c r="E756" t="s">
        <v>149</v>
      </c>
      <c r="F756" t="s">
        <v>11</v>
      </c>
      <c r="G756">
        <v>60000000</v>
      </c>
      <c r="H756">
        <v>5.9</v>
      </c>
    </row>
    <row r="757" spans="1:8" ht="15.75" customHeight="1" x14ac:dyDescent="0.2">
      <c r="A757" t="s">
        <v>1443</v>
      </c>
      <c r="B757" t="s">
        <v>1444</v>
      </c>
      <c r="C757">
        <v>116</v>
      </c>
      <c r="D757">
        <v>47748610</v>
      </c>
      <c r="E757" t="s">
        <v>1445</v>
      </c>
      <c r="F757" t="s">
        <v>11</v>
      </c>
      <c r="G757">
        <v>75000000</v>
      </c>
      <c r="H757">
        <v>6.3</v>
      </c>
    </row>
    <row r="758" spans="1:8" ht="15.75" customHeight="1" x14ac:dyDescent="0.2">
      <c r="A758" t="s">
        <v>1446</v>
      </c>
      <c r="B758" t="s">
        <v>1071</v>
      </c>
      <c r="C758">
        <v>124</v>
      </c>
      <c r="D758">
        <v>46975183</v>
      </c>
      <c r="E758" t="s">
        <v>380</v>
      </c>
      <c r="F758" t="s">
        <v>11</v>
      </c>
      <c r="G758">
        <v>61000000</v>
      </c>
      <c r="H758">
        <v>7.2</v>
      </c>
    </row>
    <row r="759" spans="1:8" ht="15.75" customHeight="1" x14ac:dyDescent="0.2">
      <c r="A759" t="s">
        <v>1447</v>
      </c>
      <c r="B759" t="s">
        <v>1448</v>
      </c>
      <c r="C759">
        <v>96</v>
      </c>
      <c r="D759">
        <v>50807639</v>
      </c>
      <c r="E759" t="s">
        <v>93</v>
      </c>
      <c r="F759" t="s">
        <v>11</v>
      </c>
      <c r="G759">
        <v>60000000</v>
      </c>
      <c r="H759">
        <v>6.8</v>
      </c>
    </row>
    <row r="760" spans="1:8" ht="15.75" customHeight="1" x14ac:dyDescent="0.2">
      <c r="A760" t="s">
        <v>1449</v>
      </c>
      <c r="B760" t="s">
        <v>1450</v>
      </c>
      <c r="C760">
        <v>104</v>
      </c>
      <c r="D760">
        <v>46611204</v>
      </c>
      <c r="E760" t="s">
        <v>865</v>
      </c>
      <c r="F760" t="s">
        <v>11</v>
      </c>
      <c r="G760">
        <v>48000000</v>
      </c>
      <c r="H760">
        <v>6.1</v>
      </c>
    </row>
    <row r="761" spans="1:8" ht="15.75" customHeight="1" x14ac:dyDescent="0.2">
      <c r="A761" t="s">
        <v>1451</v>
      </c>
      <c r="B761" t="s">
        <v>731</v>
      </c>
      <c r="C761">
        <v>100</v>
      </c>
      <c r="D761">
        <v>257756197</v>
      </c>
      <c r="E761" t="s">
        <v>349</v>
      </c>
      <c r="F761" t="s">
        <v>11</v>
      </c>
      <c r="G761">
        <v>60000000</v>
      </c>
      <c r="H761">
        <v>7.8</v>
      </c>
    </row>
    <row r="762" spans="1:8" ht="15.75" customHeight="1" x14ac:dyDescent="0.2">
      <c r="A762" t="s">
        <v>1452</v>
      </c>
      <c r="B762" t="s">
        <v>1453</v>
      </c>
      <c r="C762">
        <v>115</v>
      </c>
      <c r="D762">
        <v>48472213</v>
      </c>
      <c r="E762" t="s">
        <v>602</v>
      </c>
      <c r="F762" t="s">
        <v>11</v>
      </c>
      <c r="G762">
        <v>45000000</v>
      </c>
      <c r="H762">
        <v>5</v>
      </c>
    </row>
    <row r="763" spans="1:8" ht="15.75" customHeight="1" x14ac:dyDescent="0.2">
      <c r="A763" t="s">
        <v>1454</v>
      </c>
      <c r="B763" t="s">
        <v>1256</v>
      </c>
      <c r="C763">
        <v>101</v>
      </c>
      <c r="D763">
        <v>43060566</v>
      </c>
      <c r="E763" t="s">
        <v>90</v>
      </c>
      <c r="F763" t="s">
        <v>11</v>
      </c>
      <c r="G763">
        <v>60000000</v>
      </c>
      <c r="H763">
        <v>6.2</v>
      </c>
    </row>
    <row r="764" spans="1:8" ht="15.75" customHeight="1" x14ac:dyDescent="0.2">
      <c r="A764" t="s">
        <v>1455</v>
      </c>
      <c r="B764" t="s">
        <v>1456</v>
      </c>
      <c r="C764">
        <v>113</v>
      </c>
      <c r="D764">
        <v>45996718</v>
      </c>
      <c r="E764" t="s">
        <v>149</v>
      </c>
      <c r="F764" t="s">
        <v>11</v>
      </c>
      <c r="G764">
        <v>60000000</v>
      </c>
      <c r="H764">
        <v>6.7</v>
      </c>
    </row>
    <row r="765" spans="1:8" ht="15.75" customHeight="1" x14ac:dyDescent="0.2">
      <c r="A765" t="s">
        <v>1457</v>
      </c>
      <c r="B765" t="s">
        <v>1458</v>
      </c>
      <c r="C765">
        <v>100</v>
      </c>
      <c r="D765">
        <v>43337279</v>
      </c>
      <c r="E765" t="s">
        <v>1459</v>
      </c>
      <c r="F765" t="s">
        <v>11</v>
      </c>
      <c r="G765">
        <v>60000000</v>
      </c>
      <c r="H765">
        <v>4.9000000000000004</v>
      </c>
    </row>
    <row r="766" spans="1:8" ht="15.75" customHeight="1" x14ac:dyDescent="0.2">
      <c r="A766" t="s">
        <v>1460</v>
      </c>
      <c r="B766" t="s">
        <v>1285</v>
      </c>
      <c r="C766">
        <v>134</v>
      </c>
      <c r="D766">
        <v>37479778</v>
      </c>
      <c r="E766" t="s">
        <v>1461</v>
      </c>
      <c r="F766" t="s">
        <v>11</v>
      </c>
      <c r="G766">
        <v>60000000</v>
      </c>
      <c r="H766">
        <v>7.4</v>
      </c>
    </row>
    <row r="767" spans="1:8" ht="15.75" customHeight="1" x14ac:dyDescent="0.2">
      <c r="A767" t="s">
        <v>1462</v>
      </c>
      <c r="B767" t="s">
        <v>1463</v>
      </c>
      <c r="C767">
        <v>127</v>
      </c>
      <c r="D767">
        <v>36965395</v>
      </c>
      <c r="E767" t="s">
        <v>747</v>
      </c>
      <c r="F767" t="s">
        <v>11</v>
      </c>
      <c r="H767">
        <v>7.1</v>
      </c>
    </row>
    <row r="768" spans="1:8" ht="15.75" customHeight="1" x14ac:dyDescent="0.2">
      <c r="A768" t="s">
        <v>1464</v>
      </c>
      <c r="B768" t="s">
        <v>452</v>
      </c>
      <c r="C768">
        <v>125</v>
      </c>
      <c r="D768">
        <v>40559930</v>
      </c>
      <c r="E768" t="s">
        <v>1465</v>
      </c>
      <c r="F768" t="s">
        <v>11</v>
      </c>
      <c r="G768">
        <v>60000000</v>
      </c>
      <c r="H768">
        <v>6.2</v>
      </c>
    </row>
    <row r="769" spans="1:8" ht="15.75" customHeight="1" x14ac:dyDescent="0.2">
      <c r="A769" t="s">
        <v>1466</v>
      </c>
      <c r="B769" t="s">
        <v>1467</v>
      </c>
      <c r="C769">
        <v>94</v>
      </c>
      <c r="D769">
        <v>36830057</v>
      </c>
      <c r="E769" t="s">
        <v>922</v>
      </c>
      <c r="F769" t="s">
        <v>11</v>
      </c>
      <c r="G769">
        <v>65000000</v>
      </c>
      <c r="H769">
        <v>4.9000000000000004</v>
      </c>
    </row>
    <row r="770" spans="1:8" ht="15.75" customHeight="1" x14ac:dyDescent="0.2">
      <c r="A770" t="s">
        <v>1468</v>
      </c>
      <c r="B770" t="s">
        <v>1157</v>
      </c>
      <c r="C770">
        <v>107</v>
      </c>
      <c r="D770">
        <v>36279230</v>
      </c>
      <c r="E770" t="s">
        <v>112</v>
      </c>
      <c r="F770" t="s">
        <v>11</v>
      </c>
      <c r="G770">
        <v>60000000</v>
      </c>
      <c r="H770">
        <v>6.1</v>
      </c>
    </row>
    <row r="771" spans="1:8" ht="15.75" customHeight="1" x14ac:dyDescent="0.2">
      <c r="A771" t="s">
        <v>1469</v>
      </c>
      <c r="B771" t="s">
        <v>1470</v>
      </c>
      <c r="C771">
        <v>91</v>
      </c>
      <c r="D771">
        <v>42194060</v>
      </c>
      <c r="E771" t="s">
        <v>208</v>
      </c>
      <c r="F771" t="s">
        <v>11</v>
      </c>
      <c r="G771">
        <v>70000000</v>
      </c>
      <c r="H771">
        <v>6.1</v>
      </c>
    </row>
    <row r="772" spans="1:8" ht="15.75" customHeight="1" x14ac:dyDescent="0.2">
      <c r="A772" t="s">
        <v>1471</v>
      </c>
      <c r="B772" t="s">
        <v>1472</v>
      </c>
      <c r="C772">
        <v>116</v>
      </c>
      <c r="D772">
        <v>43119879</v>
      </c>
      <c r="E772" t="s">
        <v>78</v>
      </c>
      <c r="F772" t="s">
        <v>11</v>
      </c>
      <c r="G772">
        <v>60000000</v>
      </c>
      <c r="H772">
        <v>6.4</v>
      </c>
    </row>
    <row r="773" spans="1:8" ht="15.75" customHeight="1" x14ac:dyDescent="0.2">
      <c r="A773" t="s">
        <v>1473</v>
      </c>
      <c r="B773" t="s">
        <v>1474</v>
      </c>
      <c r="C773">
        <v>100</v>
      </c>
      <c r="D773">
        <v>35096190</v>
      </c>
      <c r="E773" t="s">
        <v>1475</v>
      </c>
      <c r="F773" t="s">
        <v>11</v>
      </c>
      <c r="G773">
        <v>60000000</v>
      </c>
      <c r="H773">
        <v>6.3</v>
      </c>
    </row>
    <row r="774" spans="1:8" ht="15.75" customHeight="1" x14ac:dyDescent="0.2">
      <c r="A774" t="s">
        <v>1476</v>
      </c>
      <c r="B774" t="s">
        <v>1477</v>
      </c>
      <c r="C774">
        <v>111</v>
      </c>
      <c r="D774">
        <v>35754555</v>
      </c>
      <c r="E774" t="s">
        <v>1314</v>
      </c>
      <c r="F774" t="s">
        <v>11</v>
      </c>
      <c r="H774">
        <v>6.8</v>
      </c>
    </row>
    <row r="775" spans="1:8" ht="15.75" customHeight="1" x14ac:dyDescent="0.2">
      <c r="A775" t="s">
        <v>1478</v>
      </c>
      <c r="B775" t="s">
        <v>105</v>
      </c>
      <c r="C775">
        <v>117</v>
      </c>
      <c r="D775">
        <v>43290977</v>
      </c>
      <c r="E775" t="s">
        <v>747</v>
      </c>
      <c r="F775" t="s">
        <v>11</v>
      </c>
      <c r="G775">
        <v>80000000</v>
      </c>
      <c r="H775">
        <v>6.6</v>
      </c>
    </row>
    <row r="776" spans="1:8" ht="15.75" customHeight="1" x14ac:dyDescent="0.2">
      <c r="A776" t="s">
        <v>1479</v>
      </c>
      <c r="B776" t="s">
        <v>628</v>
      </c>
      <c r="C776">
        <v>110</v>
      </c>
      <c r="D776">
        <v>33927476</v>
      </c>
      <c r="E776" t="s">
        <v>1480</v>
      </c>
      <c r="F776" t="s">
        <v>11</v>
      </c>
      <c r="G776">
        <v>40000000</v>
      </c>
      <c r="H776">
        <v>5.7</v>
      </c>
    </row>
    <row r="777" spans="1:8" ht="15.75" customHeight="1" x14ac:dyDescent="0.2">
      <c r="A777" t="s">
        <v>1481</v>
      </c>
      <c r="B777" t="s">
        <v>1458</v>
      </c>
      <c r="C777">
        <v>96</v>
      </c>
      <c r="D777">
        <v>32122249</v>
      </c>
      <c r="E777" t="s">
        <v>340</v>
      </c>
      <c r="F777" t="s">
        <v>11</v>
      </c>
      <c r="G777">
        <v>60000000</v>
      </c>
      <c r="H777">
        <v>5.9</v>
      </c>
    </row>
    <row r="778" spans="1:8" ht="15.75" customHeight="1" x14ac:dyDescent="0.2">
      <c r="A778" t="s">
        <v>1482</v>
      </c>
      <c r="B778" t="s">
        <v>1429</v>
      </c>
      <c r="C778">
        <v>101</v>
      </c>
      <c r="D778">
        <v>40076438</v>
      </c>
      <c r="E778" t="s">
        <v>380</v>
      </c>
      <c r="F778" t="s">
        <v>11</v>
      </c>
      <c r="G778">
        <v>60000000</v>
      </c>
      <c r="H778">
        <v>6</v>
      </c>
    </row>
    <row r="779" spans="1:8" ht="15.75" customHeight="1" x14ac:dyDescent="0.2">
      <c r="A779" t="s">
        <v>1483</v>
      </c>
      <c r="B779" t="s">
        <v>1484</v>
      </c>
      <c r="C779">
        <v>111</v>
      </c>
      <c r="D779">
        <v>32940507</v>
      </c>
      <c r="E779" t="s">
        <v>149</v>
      </c>
      <c r="F779" t="s">
        <v>11</v>
      </c>
      <c r="G779">
        <v>60000000</v>
      </c>
      <c r="H779">
        <v>6.1</v>
      </c>
    </row>
    <row r="780" spans="1:8" ht="15.75" customHeight="1" x14ac:dyDescent="0.2">
      <c r="A780" t="s">
        <v>1485</v>
      </c>
      <c r="B780" t="s">
        <v>317</v>
      </c>
      <c r="C780">
        <v>117</v>
      </c>
      <c r="D780">
        <v>31670931</v>
      </c>
      <c r="E780" t="s">
        <v>1486</v>
      </c>
      <c r="F780" t="s">
        <v>11</v>
      </c>
      <c r="G780">
        <v>60000000</v>
      </c>
      <c r="H780">
        <v>6.7</v>
      </c>
    </row>
    <row r="781" spans="1:8" ht="15.75" customHeight="1" x14ac:dyDescent="0.2">
      <c r="A781" t="s">
        <v>1487</v>
      </c>
      <c r="B781" t="s">
        <v>1396</v>
      </c>
      <c r="C781">
        <v>126</v>
      </c>
      <c r="D781">
        <v>30695227</v>
      </c>
      <c r="E781" t="s">
        <v>1488</v>
      </c>
      <c r="F781" t="s">
        <v>11</v>
      </c>
      <c r="G781">
        <v>60000000</v>
      </c>
      <c r="H781">
        <v>6.7</v>
      </c>
    </row>
    <row r="782" spans="1:8" ht="15.75" customHeight="1" x14ac:dyDescent="0.2">
      <c r="A782" t="s">
        <v>1489</v>
      </c>
      <c r="B782" t="s">
        <v>1162</v>
      </c>
      <c r="C782">
        <v>152</v>
      </c>
      <c r="D782">
        <v>32522352</v>
      </c>
      <c r="E782" t="s">
        <v>1490</v>
      </c>
      <c r="F782" t="s">
        <v>11</v>
      </c>
      <c r="G782">
        <v>60000000</v>
      </c>
      <c r="H782">
        <v>7.9</v>
      </c>
    </row>
    <row r="783" spans="1:8" ht="15.75" customHeight="1" x14ac:dyDescent="0.2">
      <c r="A783" t="s">
        <v>1491</v>
      </c>
      <c r="B783" t="s">
        <v>1359</v>
      </c>
      <c r="C783">
        <v>86</v>
      </c>
      <c r="D783">
        <v>28424210</v>
      </c>
      <c r="E783" t="s">
        <v>266</v>
      </c>
      <c r="F783" t="s">
        <v>11</v>
      </c>
      <c r="H783">
        <v>5</v>
      </c>
    </row>
    <row r="784" spans="1:8" ht="15.75" customHeight="1" x14ac:dyDescent="0.2">
      <c r="A784" t="s">
        <v>1492</v>
      </c>
      <c r="B784" t="s">
        <v>324</v>
      </c>
      <c r="C784">
        <v>101</v>
      </c>
      <c r="D784">
        <v>26082914</v>
      </c>
      <c r="E784" t="s">
        <v>1158</v>
      </c>
      <c r="F784" t="s">
        <v>11</v>
      </c>
      <c r="G784">
        <v>87000000</v>
      </c>
      <c r="H784">
        <v>4.3</v>
      </c>
    </row>
    <row r="785" spans="1:8" ht="15.75" customHeight="1" x14ac:dyDescent="0.2">
      <c r="A785" t="s">
        <v>1493</v>
      </c>
      <c r="B785" t="s">
        <v>1494</v>
      </c>
      <c r="C785">
        <v>87</v>
      </c>
      <c r="D785">
        <v>29136626</v>
      </c>
      <c r="E785" t="s">
        <v>1495</v>
      </c>
      <c r="F785" t="s">
        <v>11</v>
      </c>
      <c r="G785">
        <v>60000000</v>
      </c>
      <c r="H785">
        <v>5.7</v>
      </c>
    </row>
    <row r="786" spans="1:8" ht="15.75" customHeight="1" x14ac:dyDescent="0.2">
      <c r="A786" t="s">
        <v>1496</v>
      </c>
      <c r="B786" t="s">
        <v>1497</v>
      </c>
      <c r="C786">
        <v>85</v>
      </c>
      <c r="D786">
        <v>26288320</v>
      </c>
      <c r="E786" t="s">
        <v>1498</v>
      </c>
      <c r="F786" t="s">
        <v>11</v>
      </c>
      <c r="G786">
        <v>60000000</v>
      </c>
      <c r="H786">
        <v>6.7</v>
      </c>
    </row>
    <row r="787" spans="1:8" ht="15.75" customHeight="1" x14ac:dyDescent="0.2">
      <c r="A787" t="s">
        <v>1499</v>
      </c>
      <c r="B787" t="s">
        <v>811</v>
      </c>
      <c r="C787">
        <v>130</v>
      </c>
      <c r="D787">
        <v>26616590</v>
      </c>
      <c r="E787" t="s">
        <v>1500</v>
      </c>
      <c r="F787" t="s">
        <v>11</v>
      </c>
      <c r="G787">
        <v>60000000</v>
      </c>
      <c r="H787">
        <v>6.7</v>
      </c>
    </row>
    <row r="788" spans="1:8" ht="15.75" customHeight="1" x14ac:dyDescent="0.2">
      <c r="A788" t="s">
        <v>1501</v>
      </c>
      <c r="B788" t="s">
        <v>170</v>
      </c>
      <c r="C788">
        <v>104</v>
      </c>
      <c r="D788">
        <v>30063805</v>
      </c>
      <c r="E788" t="s">
        <v>1502</v>
      </c>
      <c r="F788" t="s">
        <v>11</v>
      </c>
      <c r="G788">
        <v>60000000</v>
      </c>
      <c r="H788">
        <v>6.1</v>
      </c>
    </row>
    <row r="789" spans="1:8" ht="15.75" customHeight="1" x14ac:dyDescent="0.2">
      <c r="A789" t="s">
        <v>1503</v>
      </c>
      <c r="B789" t="s">
        <v>783</v>
      </c>
      <c r="C789">
        <v>121</v>
      </c>
      <c r="D789">
        <v>22518325</v>
      </c>
      <c r="E789" t="s">
        <v>747</v>
      </c>
      <c r="F789" t="s">
        <v>11</v>
      </c>
      <c r="G789">
        <v>50000000</v>
      </c>
      <c r="H789">
        <v>5.6</v>
      </c>
    </row>
    <row r="790" spans="1:8" ht="15.75" customHeight="1" x14ac:dyDescent="0.2">
      <c r="A790" t="s">
        <v>1504</v>
      </c>
      <c r="B790" t="s">
        <v>1505</v>
      </c>
      <c r="C790">
        <v>140</v>
      </c>
      <c r="D790">
        <v>13082288</v>
      </c>
      <c r="E790" t="s">
        <v>1506</v>
      </c>
      <c r="F790" t="s">
        <v>11</v>
      </c>
      <c r="G790">
        <v>60000000</v>
      </c>
      <c r="H790">
        <v>6.6</v>
      </c>
    </row>
    <row r="791" spans="1:8" ht="15.75" customHeight="1" x14ac:dyDescent="0.2">
      <c r="A791" t="s">
        <v>1507</v>
      </c>
      <c r="B791" t="s">
        <v>1508</v>
      </c>
      <c r="C791">
        <v>131</v>
      </c>
      <c r="D791">
        <v>18208078</v>
      </c>
      <c r="E791" t="s">
        <v>311</v>
      </c>
      <c r="F791" t="s">
        <v>11</v>
      </c>
      <c r="G791">
        <v>60000000</v>
      </c>
      <c r="H791">
        <v>6.9</v>
      </c>
    </row>
    <row r="792" spans="1:8" ht="15.75" customHeight="1" x14ac:dyDescent="0.2">
      <c r="A792" t="s">
        <v>1509</v>
      </c>
      <c r="B792" t="s">
        <v>1510</v>
      </c>
      <c r="C792">
        <v>91</v>
      </c>
      <c r="D792">
        <v>14218868</v>
      </c>
      <c r="E792" t="s">
        <v>1500</v>
      </c>
      <c r="F792" t="s">
        <v>11</v>
      </c>
      <c r="G792">
        <v>65000000</v>
      </c>
      <c r="H792">
        <v>4.8</v>
      </c>
    </row>
    <row r="793" spans="1:8" ht="15.75" customHeight="1" x14ac:dyDescent="0.2">
      <c r="A793" t="s">
        <v>1511</v>
      </c>
      <c r="B793" t="s">
        <v>1512</v>
      </c>
      <c r="C793">
        <v>118</v>
      </c>
      <c r="D793">
        <v>22451</v>
      </c>
      <c r="E793" t="s">
        <v>1513</v>
      </c>
      <c r="F793" t="s">
        <v>11</v>
      </c>
      <c r="G793">
        <v>60000000</v>
      </c>
      <c r="H793">
        <v>6.2</v>
      </c>
    </row>
    <row r="794" spans="1:8" ht="15.75" customHeight="1" x14ac:dyDescent="0.2">
      <c r="A794" t="s">
        <v>1514</v>
      </c>
      <c r="B794" t="s">
        <v>1515</v>
      </c>
      <c r="C794">
        <v>130</v>
      </c>
      <c r="D794">
        <v>31165421</v>
      </c>
      <c r="E794" t="s">
        <v>1516</v>
      </c>
      <c r="F794" t="s">
        <v>11</v>
      </c>
      <c r="G794">
        <v>60000000</v>
      </c>
      <c r="H794">
        <v>6</v>
      </c>
    </row>
    <row r="795" spans="1:8" ht="15.75" customHeight="1" x14ac:dyDescent="0.2">
      <c r="A795" t="s">
        <v>1517</v>
      </c>
      <c r="B795" t="s">
        <v>1416</v>
      </c>
      <c r="C795">
        <v>90</v>
      </c>
      <c r="D795">
        <v>11802056</v>
      </c>
      <c r="E795" t="s">
        <v>1518</v>
      </c>
      <c r="F795" t="s">
        <v>11</v>
      </c>
      <c r="G795">
        <v>60000000</v>
      </c>
      <c r="H795">
        <v>4.9000000000000004</v>
      </c>
    </row>
    <row r="796" spans="1:8" ht="15.75" customHeight="1" x14ac:dyDescent="0.2">
      <c r="A796" t="s">
        <v>1519</v>
      </c>
      <c r="B796" t="s">
        <v>1520</v>
      </c>
      <c r="C796">
        <v>103</v>
      </c>
      <c r="D796">
        <v>25472967</v>
      </c>
      <c r="E796" t="s">
        <v>1521</v>
      </c>
      <c r="F796" t="s">
        <v>11</v>
      </c>
      <c r="G796">
        <v>30000000</v>
      </c>
      <c r="H796">
        <v>5.6</v>
      </c>
    </row>
    <row r="797" spans="1:8" ht="15.75" customHeight="1" x14ac:dyDescent="0.2">
      <c r="A797" t="s">
        <v>1522</v>
      </c>
      <c r="B797" t="s">
        <v>284</v>
      </c>
      <c r="C797">
        <v>122</v>
      </c>
      <c r="D797">
        <v>22362500</v>
      </c>
      <c r="E797" t="s">
        <v>877</v>
      </c>
      <c r="F797" t="s">
        <v>11</v>
      </c>
      <c r="G797">
        <v>55000000</v>
      </c>
      <c r="H797">
        <v>6.1</v>
      </c>
    </row>
    <row r="798" spans="1:8" ht="15.75" customHeight="1" x14ac:dyDescent="0.2">
      <c r="A798" t="s">
        <v>1523</v>
      </c>
      <c r="B798" t="s">
        <v>1524</v>
      </c>
      <c r="C798">
        <v>106</v>
      </c>
      <c r="D798">
        <v>17281832</v>
      </c>
      <c r="E798" t="s">
        <v>69</v>
      </c>
      <c r="F798" t="s">
        <v>11</v>
      </c>
      <c r="G798">
        <v>60000000</v>
      </c>
      <c r="H798">
        <v>6.1</v>
      </c>
    </row>
    <row r="799" spans="1:8" ht="15.75" customHeight="1" x14ac:dyDescent="0.2">
      <c r="A799" t="s">
        <v>1525</v>
      </c>
      <c r="B799" t="s">
        <v>1326</v>
      </c>
      <c r="C799">
        <v>103</v>
      </c>
      <c r="D799">
        <v>19781879</v>
      </c>
      <c r="E799" t="s">
        <v>1040</v>
      </c>
      <c r="F799" t="s">
        <v>11</v>
      </c>
      <c r="G799">
        <v>60000000</v>
      </c>
      <c r="H799">
        <v>4.8</v>
      </c>
    </row>
    <row r="800" spans="1:8" ht="15.75" customHeight="1" x14ac:dyDescent="0.2">
      <c r="A800" t="s">
        <v>1526</v>
      </c>
      <c r="B800" t="s">
        <v>1527</v>
      </c>
      <c r="C800">
        <v>107</v>
      </c>
      <c r="D800">
        <v>7605668</v>
      </c>
      <c r="E800" t="s">
        <v>1528</v>
      </c>
      <c r="F800" t="s">
        <v>11</v>
      </c>
      <c r="G800">
        <v>60000000</v>
      </c>
      <c r="H800">
        <v>5.5</v>
      </c>
    </row>
    <row r="801" spans="1:8" ht="15.75" customHeight="1" x14ac:dyDescent="0.2">
      <c r="A801" t="s">
        <v>1529</v>
      </c>
      <c r="B801" t="s">
        <v>1530</v>
      </c>
      <c r="C801">
        <v>156</v>
      </c>
      <c r="D801">
        <v>4535117</v>
      </c>
      <c r="E801" t="s">
        <v>670</v>
      </c>
      <c r="F801" t="s">
        <v>11</v>
      </c>
      <c r="G801">
        <v>60000000</v>
      </c>
      <c r="H801">
        <v>3.8</v>
      </c>
    </row>
    <row r="802" spans="1:8" ht="15.75" customHeight="1" x14ac:dyDescent="0.2">
      <c r="A802" t="s">
        <v>1531</v>
      </c>
      <c r="B802" t="s">
        <v>105</v>
      </c>
      <c r="C802">
        <v>127</v>
      </c>
      <c r="D802">
        <v>4426297</v>
      </c>
      <c r="E802" t="s">
        <v>415</v>
      </c>
      <c r="F802" t="s">
        <v>11</v>
      </c>
      <c r="G802">
        <v>35000000</v>
      </c>
      <c r="H802">
        <v>6.5</v>
      </c>
    </row>
    <row r="803" spans="1:8" ht="15.75" customHeight="1" x14ac:dyDescent="0.2">
      <c r="A803" t="s">
        <v>1532</v>
      </c>
      <c r="B803" t="s">
        <v>1533</v>
      </c>
      <c r="C803">
        <v>119</v>
      </c>
      <c r="E803" t="s">
        <v>14</v>
      </c>
      <c r="F803" t="s">
        <v>11</v>
      </c>
      <c r="G803">
        <v>68005000</v>
      </c>
      <c r="H803">
        <v>6</v>
      </c>
    </row>
    <row r="804" spans="1:8" ht="15.75" customHeight="1" x14ac:dyDescent="0.2">
      <c r="A804" t="s">
        <v>1534</v>
      </c>
      <c r="B804" t="s">
        <v>1535</v>
      </c>
      <c r="C804">
        <v>132</v>
      </c>
      <c r="D804">
        <v>10166502</v>
      </c>
      <c r="E804" t="s">
        <v>504</v>
      </c>
      <c r="F804" t="s">
        <v>1536</v>
      </c>
      <c r="G804">
        <v>80000000</v>
      </c>
      <c r="H804">
        <v>6.7</v>
      </c>
    </row>
    <row r="805" spans="1:8" ht="15.75" customHeight="1" x14ac:dyDescent="0.2">
      <c r="A805" t="s">
        <v>1537</v>
      </c>
      <c r="B805" t="s">
        <v>1538</v>
      </c>
      <c r="C805">
        <v>108</v>
      </c>
      <c r="D805">
        <v>363024263</v>
      </c>
      <c r="E805" t="s">
        <v>1539</v>
      </c>
      <c r="F805" t="s">
        <v>11</v>
      </c>
      <c r="G805">
        <v>58000000</v>
      </c>
      <c r="H805">
        <v>8.1</v>
      </c>
    </row>
    <row r="806" spans="1:8" ht="15.75" customHeight="1" x14ac:dyDescent="0.2">
      <c r="A806" t="s">
        <v>1540</v>
      </c>
      <c r="B806" t="s">
        <v>1541</v>
      </c>
      <c r="C806">
        <v>114</v>
      </c>
      <c r="D806">
        <v>12065985</v>
      </c>
      <c r="E806" t="s">
        <v>877</v>
      </c>
      <c r="F806" t="s">
        <v>11</v>
      </c>
      <c r="G806">
        <v>60000000</v>
      </c>
      <c r="H806">
        <v>4.9000000000000004</v>
      </c>
    </row>
    <row r="807" spans="1:8" ht="15.75" customHeight="1" x14ac:dyDescent="0.2">
      <c r="A807" t="s">
        <v>1542</v>
      </c>
      <c r="B807" t="s">
        <v>1285</v>
      </c>
      <c r="C807">
        <v>133</v>
      </c>
      <c r="D807">
        <v>350123553</v>
      </c>
      <c r="E807" t="s">
        <v>1543</v>
      </c>
      <c r="F807" t="s">
        <v>11</v>
      </c>
      <c r="G807">
        <v>58800000</v>
      </c>
      <c r="H807">
        <v>7.3</v>
      </c>
    </row>
    <row r="808" spans="1:8" ht="15.75" customHeight="1" x14ac:dyDescent="0.2">
      <c r="A808" t="s">
        <v>1544</v>
      </c>
      <c r="B808" t="s">
        <v>154</v>
      </c>
      <c r="C808">
        <v>103</v>
      </c>
      <c r="D808">
        <v>80021740</v>
      </c>
      <c r="E808" t="s">
        <v>1545</v>
      </c>
      <c r="F808" t="s">
        <v>11</v>
      </c>
      <c r="G808">
        <v>58000000</v>
      </c>
      <c r="H808">
        <v>6.4</v>
      </c>
    </row>
    <row r="809" spans="1:8" ht="15.75" customHeight="1" x14ac:dyDescent="0.2">
      <c r="A809" t="s">
        <v>1546</v>
      </c>
      <c r="C809">
        <v>22</v>
      </c>
      <c r="E809" t="s">
        <v>171</v>
      </c>
      <c r="F809" t="s">
        <v>11</v>
      </c>
      <c r="G809">
        <v>3000000</v>
      </c>
      <c r="H809">
        <v>6.6</v>
      </c>
    </row>
    <row r="810" spans="1:8" ht="15.75" customHeight="1" x14ac:dyDescent="0.2">
      <c r="A810" t="s">
        <v>1547</v>
      </c>
      <c r="B810" t="s">
        <v>712</v>
      </c>
      <c r="C810">
        <v>95</v>
      </c>
      <c r="D810">
        <v>48291624</v>
      </c>
      <c r="E810" t="s">
        <v>1264</v>
      </c>
      <c r="F810" t="s">
        <v>11</v>
      </c>
      <c r="G810">
        <v>58000000</v>
      </c>
      <c r="H810">
        <v>6.7</v>
      </c>
    </row>
    <row r="811" spans="1:8" ht="15.75" customHeight="1" x14ac:dyDescent="0.2">
      <c r="A811" t="s">
        <v>1548</v>
      </c>
      <c r="B811" t="s">
        <v>1419</v>
      </c>
      <c r="C811">
        <v>90</v>
      </c>
      <c r="D811">
        <v>35231365</v>
      </c>
      <c r="E811" t="s">
        <v>1549</v>
      </c>
      <c r="F811" t="s">
        <v>11</v>
      </c>
      <c r="G811">
        <v>60000000</v>
      </c>
      <c r="H811">
        <v>3.6</v>
      </c>
    </row>
    <row r="812" spans="1:8" ht="15.75" customHeight="1" x14ac:dyDescent="0.2">
      <c r="A812" t="s">
        <v>1550</v>
      </c>
      <c r="B812" t="s">
        <v>1551</v>
      </c>
      <c r="C812">
        <v>87</v>
      </c>
      <c r="D812">
        <v>53715611</v>
      </c>
      <c r="E812" t="s">
        <v>1552</v>
      </c>
      <c r="F812" t="s">
        <v>11</v>
      </c>
      <c r="G812">
        <v>63000000</v>
      </c>
      <c r="H812">
        <v>5.7</v>
      </c>
    </row>
    <row r="813" spans="1:8" ht="15.75" customHeight="1" x14ac:dyDescent="0.2">
      <c r="A813" t="s">
        <v>1553</v>
      </c>
      <c r="B813" t="s">
        <v>1181</v>
      </c>
      <c r="C813">
        <v>114</v>
      </c>
      <c r="D813">
        <v>31199215</v>
      </c>
      <c r="E813" t="s">
        <v>1554</v>
      </c>
      <c r="F813" t="s">
        <v>11</v>
      </c>
      <c r="G813">
        <v>58000000</v>
      </c>
      <c r="H813">
        <v>6</v>
      </c>
    </row>
    <row r="814" spans="1:8" ht="15.75" customHeight="1" x14ac:dyDescent="0.2">
      <c r="A814" t="s">
        <v>1555</v>
      </c>
      <c r="B814" t="s">
        <v>558</v>
      </c>
      <c r="C814">
        <v>119</v>
      </c>
      <c r="E814" t="s">
        <v>1556</v>
      </c>
      <c r="F814" t="s">
        <v>11</v>
      </c>
      <c r="H814">
        <v>4.9000000000000004</v>
      </c>
    </row>
    <row r="815" spans="1:8" ht="15.75" customHeight="1" x14ac:dyDescent="0.2">
      <c r="A815" t="s">
        <v>1557</v>
      </c>
      <c r="B815" t="s">
        <v>1382</v>
      </c>
      <c r="C815">
        <v>103</v>
      </c>
      <c r="D815">
        <v>29580087</v>
      </c>
      <c r="E815" t="s">
        <v>486</v>
      </c>
      <c r="F815" t="s">
        <v>11</v>
      </c>
      <c r="G815">
        <v>58000000</v>
      </c>
      <c r="H815">
        <v>4.7</v>
      </c>
    </row>
    <row r="816" spans="1:8" ht="15.75" customHeight="1" x14ac:dyDescent="0.2">
      <c r="A816" t="s">
        <v>1558</v>
      </c>
      <c r="B816" t="s">
        <v>272</v>
      </c>
      <c r="C816">
        <v>125</v>
      </c>
      <c r="D816">
        <v>44665963</v>
      </c>
      <c r="E816" t="s">
        <v>575</v>
      </c>
      <c r="F816" t="s">
        <v>11</v>
      </c>
      <c r="G816">
        <v>58000000</v>
      </c>
      <c r="H816">
        <v>6.3</v>
      </c>
    </row>
    <row r="817" spans="1:8" ht="15.75" customHeight="1" x14ac:dyDescent="0.2">
      <c r="A817" t="s">
        <v>1559</v>
      </c>
      <c r="B817" t="s">
        <v>811</v>
      </c>
      <c r="C817">
        <v>97</v>
      </c>
      <c r="D817">
        <v>60128566</v>
      </c>
      <c r="E817" t="s">
        <v>1197</v>
      </c>
      <c r="F817" t="s">
        <v>11</v>
      </c>
      <c r="G817">
        <v>60000000</v>
      </c>
      <c r="H817">
        <v>5.9</v>
      </c>
    </row>
    <row r="818" spans="1:8" ht="15.75" customHeight="1" x14ac:dyDescent="0.2">
      <c r="A818" t="s">
        <v>1560</v>
      </c>
      <c r="B818" t="s">
        <v>1561</v>
      </c>
      <c r="C818">
        <v>125</v>
      </c>
      <c r="D818">
        <v>49875589</v>
      </c>
      <c r="E818" t="s">
        <v>371</v>
      </c>
      <c r="F818" t="s">
        <v>11</v>
      </c>
      <c r="G818">
        <v>58000000</v>
      </c>
      <c r="H818">
        <v>5.9</v>
      </c>
    </row>
    <row r="819" spans="1:8" ht="15.75" customHeight="1" x14ac:dyDescent="0.2">
      <c r="A819" t="s">
        <v>1562</v>
      </c>
      <c r="C819">
        <v>30</v>
      </c>
      <c r="E819" t="s">
        <v>580</v>
      </c>
      <c r="F819" t="s">
        <v>11</v>
      </c>
      <c r="H819">
        <v>7</v>
      </c>
    </row>
    <row r="820" spans="1:8" ht="15.75" customHeight="1" x14ac:dyDescent="0.2">
      <c r="A820" t="s">
        <v>1563</v>
      </c>
      <c r="B820" t="s">
        <v>1310</v>
      </c>
      <c r="C820">
        <v>136</v>
      </c>
      <c r="D820">
        <v>60984028</v>
      </c>
      <c r="E820" t="s">
        <v>668</v>
      </c>
      <c r="F820" t="s">
        <v>11</v>
      </c>
      <c r="G820">
        <v>57000000</v>
      </c>
      <c r="H820">
        <v>7.5</v>
      </c>
    </row>
    <row r="821" spans="1:8" ht="15.75" customHeight="1" x14ac:dyDescent="0.2">
      <c r="A821" t="s">
        <v>1564</v>
      </c>
      <c r="B821" t="s">
        <v>1565</v>
      </c>
      <c r="C821">
        <v>116</v>
      </c>
      <c r="D821">
        <v>36931089</v>
      </c>
      <c r="E821" t="s">
        <v>575</v>
      </c>
      <c r="F821" t="s">
        <v>11</v>
      </c>
      <c r="G821">
        <v>70000000</v>
      </c>
      <c r="H821">
        <v>5.6</v>
      </c>
    </row>
    <row r="822" spans="1:8" ht="15.75" customHeight="1" x14ac:dyDescent="0.2">
      <c r="A822" t="s">
        <v>1566</v>
      </c>
      <c r="B822" t="s">
        <v>164</v>
      </c>
      <c r="C822">
        <v>103</v>
      </c>
      <c r="D822">
        <v>51317350</v>
      </c>
      <c r="E822" t="s">
        <v>14</v>
      </c>
      <c r="F822" t="s">
        <v>11</v>
      </c>
      <c r="G822">
        <v>57000000</v>
      </c>
      <c r="H822">
        <v>6.4</v>
      </c>
    </row>
    <row r="823" spans="1:8" ht="15.75" customHeight="1" x14ac:dyDescent="0.2">
      <c r="A823" t="s">
        <v>1567</v>
      </c>
      <c r="B823" t="s">
        <v>89</v>
      </c>
      <c r="C823">
        <v>97</v>
      </c>
      <c r="D823">
        <v>28328132</v>
      </c>
      <c r="E823" t="s">
        <v>1568</v>
      </c>
      <c r="F823" t="s">
        <v>11</v>
      </c>
      <c r="G823">
        <v>58000000</v>
      </c>
      <c r="H823">
        <v>6.3</v>
      </c>
    </row>
    <row r="824" spans="1:8" ht="15.75" customHeight="1" x14ac:dyDescent="0.2">
      <c r="A824" t="s">
        <v>1569</v>
      </c>
      <c r="B824" t="s">
        <v>1570</v>
      </c>
      <c r="C824">
        <v>96</v>
      </c>
      <c r="D824">
        <v>51774002</v>
      </c>
      <c r="E824" t="s">
        <v>467</v>
      </c>
      <c r="F824" t="s">
        <v>11</v>
      </c>
      <c r="G824">
        <v>57000000</v>
      </c>
      <c r="H824">
        <v>4.3</v>
      </c>
    </row>
    <row r="825" spans="1:8" ht="15.75" customHeight="1" x14ac:dyDescent="0.2">
      <c r="A825" t="s">
        <v>1571</v>
      </c>
      <c r="B825" t="s">
        <v>1572</v>
      </c>
      <c r="C825">
        <v>131</v>
      </c>
      <c r="D825">
        <v>25528495</v>
      </c>
      <c r="E825" t="s">
        <v>1573</v>
      </c>
      <c r="F825" t="s">
        <v>11</v>
      </c>
      <c r="G825">
        <v>57000000</v>
      </c>
      <c r="H825">
        <v>5.9</v>
      </c>
    </row>
    <row r="826" spans="1:8" ht="15.75" customHeight="1" x14ac:dyDescent="0.2">
      <c r="A826" t="s">
        <v>1574</v>
      </c>
      <c r="C826">
        <v>22</v>
      </c>
      <c r="E826" t="s">
        <v>580</v>
      </c>
      <c r="F826" t="s">
        <v>11</v>
      </c>
      <c r="H826">
        <v>6.7</v>
      </c>
    </row>
    <row r="827" spans="1:8" ht="15.75" customHeight="1" x14ac:dyDescent="0.2">
      <c r="A827" t="s">
        <v>1575</v>
      </c>
      <c r="B827" t="s">
        <v>906</v>
      </c>
      <c r="C827">
        <v>95</v>
      </c>
      <c r="D827">
        <v>113006880</v>
      </c>
      <c r="E827" t="s">
        <v>1576</v>
      </c>
      <c r="F827" t="s">
        <v>11</v>
      </c>
      <c r="G827">
        <v>56000000</v>
      </c>
      <c r="H827">
        <v>5.5</v>
      </c>
    </row>
    <row r="828" spans="1:8" ht="15.75" customHeight="1" x14ac:dyDescent="0.2">
      <c r="A828" t="s">
        <v>1577</v>
      </c>
      <c r="B828" t="s">
        <v>1578</v>
      </c>
      <c r="C828">
        <v>86</v>
      </c>
      <c r="D828">
        <v>45860039</v>
      </c>
      <c r="E828" t="s">
        <v>1579</v>
      </c>
      <c r="F828" t="s">
        <v>11</v>
      </c>
      <c r="G828">
        <v>56000000</v>
      </c>
      <c r="H828">
        <v>6.2</v>
      </c>
    </row>
    <row r="829" spans="1:8" ht="15.75" customHeight="1" x14ac:dyDescent="0.2">
      <c r="A829" t="s">
        <v>1580</v>
      </c>
      <c r="B829" t="s">
        <v>141</v>
      </c>
      <c r="C829">
        <v>142</v>
      </c>
      <c r="D829">
        <v>329691196</v>
      </c>
      <c r="E829" t="s">
        <v>877</v>
      </c>
      <c r="F829" t="s">
        <v>11</v>
      </c>
      <c r="G829">
        <v>55000000</v>
      </c>
      <c r="H829">
        <v>8.8000000000000007</v>
      </c>
    </row>
    <row r="830" spans="1:8" ht="15.75" customHeight="1" x14ac:dyDescent="0.2">
      <c r="A830" t="s">
        <v>1581</v>
      </c>
      <c r="B830" t="s">
        <v>1359</v>
      </c>
      <c r="C830">
        <v>92</v>
      </c>
      <c r="D830">
        <v>217326336</v>
      </c>
      <c r="E830" t="s">
        <v>1168</v>
      </c>
      <c r="F830" t="s">
        <v>11</v>
      </c>
      <c r="G830">
        <v>60000000</v>
      </c>
      <c r="H830">
        <v>5.2</v>
      </c>
    </row>
    <row r="831" spans="1:8" ht="15.75" customHeight="1" x14ac:dyDescent="0.2">
      <c r="A831" t="s">
        <v>1582</v>
      </c>
      <c r="B831" t="s">
        <v>686</v>
      </c>
      <c r="C831">
        <v>108</v>
      </c>
      <c r="D831">
        <v>166225040</v>
      </c>
      <c r="E831" t="s">
        <v>575</v>
      </c>
      <c r="F831" t="s">
        <v>11</v>
      </c>
      <c r="G831">
        <v>55000000</v>
      </c>
      <c r="H831">
        <v>7</v>
      </c>
    </row>
    <row r="832" spans="1:8" ht="15.75" customHeight="1" x14ac:dyDescent="0.2">
      <c r="A832" t="s">
        <v>1583</v>
      </c>
      <c r="B832" t="s">
        <v>1584</v>
      </c>
      <c r="C832">
        <v>84</v>
      </c>
      <c r="D832">
        <v>141600000</v>
      </c>
      <c r="E832" t="s">
        <v>1585</v>
      </c>
      <c r="F832" t="s">
        <v>11</v>
      </c>
      <c r="G832">
        <v>55000000</v>
      </c>
      <c r="H832">
        <v>6.6</v>
      </c>
    </row>
    <row r="833" spans="1:8" ht="15.75" customHeight="1" x14ac:dyDescent="0.2">
      <c r="A833" t="s">
        <v>1586</v>
      </c>
      <c r="B833" t="s">
        <v>356</v>
      </c>
      <c r="C833">
        <v>188</v>
      </c>
      <c r="D833">
        <v>134218018</v>
      </c>
      <c r="E833" t="s">
        <v>1587</v>
      </c>
      <c r="F833" t="s">
        <v>11</v>
      </c>
      <c r="G833">
        <v>55000000</v>
      </c>
      <c r="H833">
        <v>7.3</v>
      </c>
    </row>
    <row r="834" spans="1:8" ht="15.75" customHeight="1" x14ac:dyDescent="0.2">
      <c r="A834" t="s">
        <v>1588</v>
      </c>
      <c r="B834" t="s">
        <v>170</v>
      </c>
      <c r="C834">
        <v>95</v>
      </c>
      <c r="D834">
        <v>128769345</v>
      </c>
      <c r="E834" t="s">
        <v>859</v>
      </c>
      <c r="F834" t="s">
        <v>11</v>
      </c>
      <c r="G834">
        <v>54000000</v>
      </c>
      <c r="H834">
        <v>5.6</v>
      </c>
    </row>
    <row r="835" spans="1:8" ht="15.75" customHeight="1" x14ac:dyDescent="0.2">
      <c r="A835" t="s">
        <v>1589</v>
      </c>
      <c r="B835" t="s">
        <v>1087</v>
      </c>
      <c r="C835">
        <v>118</v>
      </c>
      <c r="D835">
        <v>177575142</v>
      </c>
      <c r="E835" t="s">
        <v>580</v>
      </c>
      <c r="F835" t="s">
        <v>11</v>
      </c>
      <c r="G835">
        <v>70000000</v>
      </c>
      <c r="H835">
        <v>6.6</v>
      </c>
    </row>
    <row r="836" spans="1:8" ht="15.75" customHeight="1" x14ac:dyDescent="0.2">
      <c r="A836" t="s">
        <v>1590</v>
      </c>
      <c r="B836" t="s">
        <v>1591</v>
      </c>
      <c r="C836">
        <v>92</v>
      </c>
      <c r="D836">
        <v>105263257</v>
      </c>
      <c r="E836" t="s">
        <v>1592</v>
      </c>
      <c r="F836" t="s">
        <v>11</v>
      </c>
      <c r="G836">
        <v>55000000</v>
      </c>
      <c r="H836">
        <v>5.4</v>
      </c>
    </row>
    <row r="837" spans="1:8" ht="15.75" customHeight="1" x14ac:dyDescent="0.2">
      <c r="A837" t="s">
        <v>1593</v>
      </c>
      <c r="B837" t="s">
        <v>1594</v>
      </c>
      <c r="C837">
        <v>74</v>
      </c>
      <c r="D837">
        <v>104354205</v>
      </c>
      <c r="E837" t="s">
        <v>580</v>
      </c>
      <c r="F837" t="s">
        <v>11</v>
      </c>
      <c r="G837">
        <v>55000000</v>
      </c>
      <c r="H837">
        <v>6.3</v>
      </c>
    </row>
    <row r="838" spans="1:8" ht="15.75" customHeight="1" x14ac:dyDescent="0.2">
      <c r="A838" t="s">
        <v>1595</v>
      </c>
      <c r="B838" t="s">
        <v>391</v>
      </c>
      <c r="C838">
        <v>134</v>
      </c>
      <c r="D838">
        <v>107100855</v>
      </c>
      <c r="E838" t="s">
        <v>1246</v>
      </c>
      <c r="F838" t="s">
        <v>11</v>
      </c>
      <c r="G838">
        <v>55000000</v>
      </c>
      <c r="H838">
        <v>7.9</v>
      </c>
    </row>
    <row r="839" spans="1:8" ht="15.75" customHeight="1" x14ac:dyDescent="0.2">
      <c r="A839" t="s">
        <v>1596</v>
      </c>
      <c r="B839" t="s">
        <v>272</v>
      </c>
      <c r="C839">
        <v>101</v>
      </c>
      <c r="D839">
        <v>98711404</v>
      </c>
      <c r="E839" t="s">
        <v>1465</v>
      </c>
      <c r="F839" t="s">
        <v>11</v>
      </c>
      <c r="G839">
        <v>55000000</v>
      </c>
      <c r="H839">
        <v>6.3</v>
      </c>
    </row>
    <row r="840" spans="1:8" ht="15.75" customHeight="1" x14ac:dyDescent="0.2">
      <c r="A840" t="s">
        <v>1597</v>
      </c>
      <c r="B840" t="s">
        <v>648</v>
      </c>
      <c r="C840">
        <v>100</v>
      </c>
      <c r="D840">
        <v>100328194</v>
      </c>
      <c r="E840" t="s">
        <v>171</v>
      </c>
      <c r="F840" t="s">
        <v>11</v>
      </c>
      <c r="G840">
        <v>50000000</v>
      </c>
      <c r="H840">
        <v>6</v>
      </c>
    </row>
    <row r="841" spans="1:8" ht="15.75" customHeight="1" x14ac:dyDescent="0.2">
      <c r="A841" t="s">
        <v>1598</v>
      </c>
      <c r="B841" t="s">
        <v>1071</v>
      </c>
      <c r="C841">
        <v>132</v>
      </c>
      <c r="D841">
        <v>101530738</v>
      </c>
      <c r="E841" t="s">
        <v>112</v>
      </c>
      <c r="F841" t="s">
        <v>11</v>
      </c>
      <c r="G841">
        <v>55000000</v>
      </c>
      <c r="H841">
        <v>7.2</v>
      </c>
    </row>
    <row r="842" spans="1:8" ht="15.75" customHeight="1" x14ac:dyDescent="0.2">
      <c r="A842" t="s">
        <v>1599</v>
      </c>
      <c r="B842" t="s">
        <v>1600</v>
      </c>
      <c r="C842">
        <v>105</v>
      </c>
      <c r="D842">
        <v>93815117</v>
      </c>
      <c r="E842" t="s">
        <v>486</v>
      </c>
      <c r="F842" t="s">
        <v>11</v>
      </c>
      <c r="G842">
        <v>55000000</v>
      </c>
      <c r="H842">
        <v>5.0999999999999996</v>
      </c>
    </row>
    <row r="843" spans="1:8" ht="15.75" customHeight="1" x14ac:dyDescent="0.2">
      <c r="A843" t="s">
        <v>1601</v>
      </c>
      <c r="B843" t="s">
        <v>597</v>
      </c>
      <c r="C843">
        <v>123</v>
      </c>
      <c r="D843">
        <v>91400000</v>
      </c>
      <c r="E843" t="s">
        <v>663</v>
      </c>
      <c r="F843" t="s">
        <v>11</v>
      </c>
      <c r="G843">
        <v>53000000</v>
      </c>
      <c r="H843">
        <v>7.3</v>
      </c>
    </row>
    <row r="844" spans="1:8" ht="15.75" customHeight="1" x14ac:dyDescent="0.2">
      <c r="A844" t="s">
        <v>1602</v>
      </c>
      <c r="B844" t="s">
        <v>1603</v>
      </c>
      <c r="C844">
        <v>117</v>
      </c>
      <c r="D844">
        <v>162586036</v>
      </c>
      <c r="E844" t="s">
        <v>530</v>
      </c>
      <c r="F844" t="s">
        <v>11</v>
      </c>
      <c r="G844">
        <v>55000000</v>
      </c>
      <c r="H844">
        <v>8</v>
      </c>
    </row>
    <row r="845" spans="1:8" ht="15.75" customHeight="1" x14ac:dyDescent="0.2">
      <c r="A845" t="s">
        <v>1604</v>
      </c>
      <c r="B845" t="s">
        <v>430</v>
      </c>
      <c r="C845">
        <v>98</v>
      </c>
      <c r="D845">
        <v>89706988</v>
      </c>
      <c r="E845" t="s">
        <v>668</v>
      </c>
      <c r="F845" t="s">
        <v>11</v>
      </c>
      <c r="G845">
        <v>55000000</v>
      </c>
      <c r="H845">
        <v>6.2</v>
      </c>
    </row>
    <row r="846" spans="1:8" ht="15.75" customHeight="1" x14ac:dyDescent="0.2">
      <c r="A846" t="s">
        <v>1605</v>
      </c>
      <c r="B846" t="s">
        <v>1081</v>
      </c>
      <c r="C846">
        <v>128</v>
      </c>
      <c r="D846">
        <v>83000000</v>
      </c>
      <c r="E846" t="s">
        <v>1408</v>
      </c>
      <c r="F846" t="s">
        <v>11</v>
      </c>
      <c r="G846">
        <v>55000000</v>
      </c>
      <c r="H846">
        <v>6</v>
      </c>
    </row>
    <row r="847" spans="1:8" ht="15.75" customHeight="1" x14ac:dyDescent="0.2">
      <c r="A847" t="s">
        <v>1606</v>
      </c>
      <c r="B847" t="s">
        <v>648</v>
      </c>
      <c r="C847">
        <v>114</v>
      </c>
      <c r="D847">
        <v>78745923</v>
      </c>
      <c r="E847" t="s">
        <v>230</v>
      </c>
      <c r="F847" t="s">
        <v>11</v>
      </c>
      <c r="G847">
        <v>55000000</v>
      </c>
      <c r="H847">
        <v>6.7</v>
      </c>
    </row>
    <row r="848" spans="1:8" ht="15.75" customHeight="1" x14ac:dyDescent="0.2">
      <c r="A848" t="s">
        <v>1607</v>
      </c>
      <c r="B848" t="s">
        <v>607</v>
      </c>
      <c r="C848">
        <v>111</v>
      </c>
      <c r="D848">
        <v>70098138</v>
      </c>
      <c r="E848" t="s">
        <v>455</v>
      </c>
      <c r="F848" t="s">
        <v>11</v>
      </c>
      <c r="G848">
        <v>30000000</v>
      </c>
      <c r="H848">
        <v>8.1</v>
      </c>
    </row>
    <row r="849" spans="1:8" ht="15.75" customHeight="1" x14ac:dyDescent="0.2">
      <c r="A849" t="s">
        <v>1608</v>
      </c>
      <c r="B849" t="s">
        <v>681</v>
      </c>
      <c r="C849">
        <v>85</v>
      </c>
      <c r="D849">
        <v>66365290</v>
      </c>
      <c r="E849" t="s">
        <v>575</v>
      </c>
      <c r="F849" t="s">
        <v>11</v>
      </c>
      <c r="G849">
        <v>55000000</v>
      </c>
      <c r="H849">
        <v>6.4</v>
      </c>
    </row>
    <row r="850" spans="1:8" ht="15.75" customHeight="1" x14ac:dyDescent="0.2">
      <c r="A850" t="s">
        <v>1609</v>
      </c>
      <c r="C850">
        <v>44</v>
      </c>
      <c r="E850" t="s">
        <v>191</v>
      </c>
      <c r="F850" t="s">
        <v>11</v>
      </c>
      <c r="G850">
        <v>1400000</v>
      </c>
      <c r="H850">
        <v>8.4</v>
      </c>
    </row>
    <row r="851" spans="1:8" ht="15.75" customHeight="1" x14ac:dyDescent="0.2">
      <c r="A851" t="s">
        <v>1610</v>
      </c>
      <c r="B851" t="s">
        <v>607</v>
      </c>
      <c r="C851">
        <v>137</v>
      </c>
      <c r="D851">
        <v>66207920</v>
      </c>
      <c r="E851" t="s">
        <v>149</v>
      </c>
      <c r="F851" t="s">
        <v>11</v>
      </c>
      <c r="G851">
        <v>30000000</v>
      </c>
      <c r="H851">
        <v>8</v>
      </c>
    </row>
    <row r="852" spans="1:8" ht="15.75" customHeight="1" x14ac:dyDescent="0.2">
      <c r="A852" t="s">
        <v>1611</v>
      </c>
      <c r="B852" t="s">
        <v>797</v>
      </c>
      <c r="C852">
        <v>97</v>
      </c>
      <c r="D852">
        <v>63408614</v>
      </c>
      <c r="E852" t="s">
        <v>137</v>
      </c>
      <c r="F852" t="s">
        <v>11</v>
      </c>
      <c r="G852">
        <v>55000000</v>
      </c>
      <c r="H852">
        <v>6.3</v>
      </c>
    </row>
    <row r="853" spans="1:8" ht="15.75" customHeight="1" x14ac:dyDescent="0.2">
      <c r="A853" t="s">
        <v>1612</v>
      </c>
      <c r="B853" t="s">
        <v>141</v>
      </c>
      <c r="C853">
        <v>104</v>
      </c>
      <c r="D853">
        <v>58422650</v>
      </c>
      <c r="E853" t="s">
        <v>297</v>
      </c>
      <c r="F853" t="s">
        <v>11</v>
      </c>
      <c r="G853">
        <v>55000000</v>
      </c>
      <c r="H853">
        <v>6.4</v>
      </c>
    </row>
    <row r="854" spans="1:8" ht="15.75" customHeight="1" x14ac:dyDescent="0.2">
      <c r="A854" t="s">
        <v>1613</v>
      </c>
      <c r="B854" t="s">
        <v>1614</v>
      </c>
      <c r="C854">
        <v>110</v>
      </c>
      <c r="D854">
        <v>56932305</v>
      </c>
      <c r="E854" t="s">
        <v>1615</v>
      </c>
      <c r="F854" t="s">
        <v>11</v>
      </c>
      <c r="G854">
        <v>55000000</v>
      </c>
      <c r="H854">
        <v>6.6</v>
      </c>
    </row>
    <row r="855" spans="1:8" ht="15.75" customHeight="1" x14ac:dyDescent="0.2">
      <c r="A855" t="s">
        <v>1616</v>
      </c>
      <c r="B855" t="s">
        <v>1472</v>
      </c>
      <c r="C855">
        <v>133</v>
      </c>
      <c r="D855">
        <v>68750000</v>
      </c>
      <c r="E855" t="s">
        <v>17</v>
      </c>
      <c r="F855" t="s">
        <v>11</v>
      </c>
      <c r="G855">
        <v>55000000</v>
      </c>
      <c r="H855">
        <v>6.4</v>
      </c>
    </row>
    <row r="856" spans="1:8" ht="15.75" customHeight="1" x14ac:dyDescent="0.2">
      <c r="A856" t="s">
        <v>1617</v>
      </c>
      <c r="B856" t="s">
        <v>712</v>
      </c>
      <c r="C856">
        <v>94</v>
      </c>
      <c r="D856">
        <v>68218041</v>
      </c>
      <c r="E856" t="s">
        <v>171</v>
      </c>
      <c r="F856" t="s">
        <v>11</v>
      </c>
      <c r="G856">
        <v>55000000</v>
      </c>
      <c r="H856">
        <v>6</v>
      </c>
    </row>
    <row r="857" spans="1:8" ht="15.75" customHeight="1" x14ac:dyDescent="0.2">
      <c r="A857" t="s">
        <v>1618</v>
      </c>
      <c r="B857" t="s">
        <v>319</v>
      </c>
      <c r="C857">
        <v>104</v>
      </c>
      <c r="D857">
        <v>25040293</v>
      </c>
      <c r="E857" t="s">
        <v>14</v>
      </c>
      <c r="F857" t="s">
        <v>11</v>
      </c>
      <c r="G857">
        <v>55000000</v>
      </c>
      <c r="H857">
        <v>6.6</v>
      </c>
    </row>
    <row r="858" spans="1:8" ht="15.75" customHeight="1" x14ac:dyDescent="0.2">
      <c r="A858" t="s">
        <v>1619</v>
      </c>
      <c r="B858" t="s">
        <v>1620</v>
      </c>
      <c r="C858">
        <v>91</v>
      </c>
      <c r="D858">
        <v>55747724</v>
      </c>
      <c r="E858" t="s">
        <v>152</v>
      </c>
      <c r="F858" t="s">
        <v>11</v>
      </c>
      <c r="G858">
        <v>55000000</v>
      </c>
      <c r="H858">
        <v>5.9</v>
      </c>
    </row>
    <row r="859" spans="1:8" ht="15.75" customHeight="1" x14ac:dyDescent="0.2">
      <c r="A859" t="s">
        <v>1621</v>
      </c>
      <c r="B859" t="s">
        <v>229</v>
      </c>
      <c r="C859">
        <v>145</v>
      </c>
      <c r="D859">
        <v>55473600</v>
      </c>
      <c r="E859" t="s">
        <v>1445</v>
      </c>
      <c r="F859" t="s">
        <v>11</v>
      </c>
      <c r="G859">
        <v>50000000</v>
      </c>
      <c r="H859">
        <v>6.4</v>
      </c>
    </row>
    <row r="860" spans="1:8" ht="15.75" customHeight="1" x14ac:dyDescent="0.2">
      <c r="A860" t="s">
        <v>1622</v>
      </c>
      <c r="B860" t="s">
        <v>1623</v>
      </c>
      <c r="C860">
        <v>135</v>
      </c>
      <c r="D860">
        <v>49994804</v>
      </c>
      <c r="E860" t="s">
        <v>1624</v>
      </c>
      <c r="F860" t="s">
        <v>11</v>
      </c>
      <c r="G860">
        <v>55000000</v>
      </c>
      <c r="H860">
        <v>6.3</v>
      </c>
    </row>
    <row r="861" spans="1:8" ht="15.75" customHeight="1" x14ac:dyDescent="0.2">
      <c r="A861" t="s">
        <v>1625</v>
      </c>
      <c r="B861" t="s">
        <v>1626</v>
      </c>
      <c r="C861">
        <v>122</v>
      </c>
      <c r="D861">
        <v>41609593</v>
      </c>
      <c r="E861" t="s">
        <v>1158</v>
      </c>
      <c r="F861" t="s">
        <v>11</v>
      </c>
      <c r="G861">
        <v>55000000</v>
      </c>
      <c r="H861">
        <v>7.3</v>
      </c>
    </row>
    <row r="862" spans="1:8" ht="15.75" customHeight="1" x14ac:dyDescent="0.2">
      <c r="A862" t="s">
        <v>1627</v>
      </c>
      <c r="B862" t="s">
        <v>947</v>
      </c>
      <c r="C862">
        <v>110</v>
      </c>
      <c r="D862">
        <v>38553833</v>
      </c>
      <c r="E862" t="s">
        <v>1628</v>
      </c>
      <c r="F862" t="s">
        <v>11</v>
      </c>
      <c r="G862">
        <v>55000000</v>
      </c>
      <c r="H862">
        <v>6.8</v>
      </c>
    </row>
    <row r="863" spans="1:8" ht="15.75" customHeight="1" x14ac:dyDescent="0.2">
      <c r="A863" t="s">
        <v>1629</v>
      </c>
      <c r="B863" t="s">
        <v>1630</v>
      </c>
      <c r="C863">
        <v>95</v>
      </c>
      <c r="D863">
        <v>76137505</v>
      </c>
      <c r="E863" t="s">
        <v>266</v>
      </c>
      <c r="F863" t="s">
        <v>11</v>
      </c>
      <c r="G863">
        <v>55000000</v>
      </c>
      <c r="H863">
        <v>7.2</v>
      </c>
    </row>
    <row r="864" spans="1:8" ht="15.75" customHeight="1" x14ac:dyDescent="0.2">
      <c r="A864" t="s">
        <v>1631</v>
      </c>
      <c r="B864" t="s">
        <v>1632</v>
      </c>
      <c r="C864">
        <v>102</v>
      </c>
      <c r="D864">
        <v>34350553</v>
      </c>
      <c r="E864" t="s">
        <v>661</v>
      </c>
      <c r="F864" t="s">
        <v>11</v>
      </c>
      <c r="G864">
        <v>68000000</v>
      </c>
      <c r="H864">
        <v>5.7</v>
      </c>
    </row>
    <row r="865" spans="1:8" ht="15.75" customHeight="1" x14ac:dyDescent="0.2">
      <c r="A865" t="s">
        <v>1633</v>
      </c>
      <c r="B865" t="s">
        <v>1634</v>
      </c>
      <c r="C865">
        <v>94</v>
      </c>
      <c r="D865">
        <v>34238611</v>
      </c>
      <c r="E865" t="s">
        <v>149</v>
      </c>
      <c r="F865" t="s">
        <v>11</v>
      </c>
      <c r="G865">
        <v>55000000</v>
      </c>
      <c r="H865">
        <v>6</v>
      </c>
    </row>
    <row r="866" spans="1:8" ht="15.75" customHeight="1" x14ac:dyDescent="0.2">
      <c r="A866" t="s">
        <v>1635</v>
      </c>
      <c r="B866" t="s">
        <v>237</v>
      </c>
      <c r="C866">
        <v>126</v>
      </c>
      <c r="D866">
        <v>34098563</v>
      </c>
      <c r="E866" t="s">
        <v>1408</v>
      </c>
      <c r="F866" t="s">
        <v>11</v>
      </c>
      <c r="G866">
        <v>55000000</v>
      </c>
      <c r="H866">
        <v>6.5</v>
      </c>
    </row>
    <row r="867" spans="1:8" ht="15.75" customHeight="1" x14ac:dyDescent="0.2">
      <c r="A867" t="s">
        <v>1636</v>
      </c>
      <c r="B867" t="s">
        <v>1215</v>
      </c>
      <c r="C867">
        <v>118</v>
      </c>
      <c r="D867">
        <v>33828318</v>
      </c>
      <c r="E867" t="s">
        <v>575</v>
      </c>
      <c r="F867" t="s">
        <v>11</v>
      </c>
      <c r="G867">
        <v>55000000</v>
      </c>
      <c r="H867">
        <v>5.8</v>
      </c>
    </row>
    <row r="868" spans="1:8" ht="15.75" customHeight="1" x14ac:dyDescent="0.2">
      <c r="A868" t="s">
        <v>1637</v>
      </c>
      <c r="B868" t="s">
        <v>1638</v>
      </c>
      <c r="C868">
        <v>99</v>
      </c>
      <c r="D868">
        <v>33472850</v>
      </c>
      <c r="E868" t="s">
        <v>1357</v>
      </c>
      <c r="F868" t="s">
        <v>11</v>
      </c>
      <c r="G868">
        <v>55000000</v>
      </c>
      <c r="H868">
        <v>5.8</v>
      </c>
    </row>
    <row r="869" spans="1:8" ht="15.75" customHeight="1" x14ac:dyDescent="0.2">
      <c r="A869" t="s">
        <v>1639</v>
      </c>
      <c r="B869" t="s">
        <v>1640</v>
      </c>
      <c r="C869">
        <v>88</v>
      </c>
      <c r="D869">
        <v>31051126</v>
      </c>
      <c r="E869" t="s">
        <v>152</v>
      </c>
      <c r="F869" t="s">
        <v>11</v>
      </c>
      <c r="G869">
        <v>55000000</v>
      </c>
      <c r="H869">
        <v>6.7</v>
      </c>
    </row>
    <row r="870" spans="1:8" ht="15.75" customHeight="1" x14ac:dyDescent="0.2">
      <c r="A870" t="s">
        <v>1641</v>
      </c>
      <c r="B870" t="s">
        <v>1285</v>
      </c>
      <c r="C870">
        <v>141</v>
      </c>
      <c r="D870">
        <v>35707327</v>
      </c>
      <c r="E870" t="s">
        <v>747</v>
      </c>
      <c r="F870" t="s">
        <v>11</v>
      </c>
      <c r="G870">
        <v>55000000</v>
      </c>
      <c r="H870">
        <v>7.8</v>
      </c>
    </row>
    <row r="871" spans="1:8" ht="15.75" customHeight="1" x14ac:dyDescent="0.2">
      <c r="A871" t="s">
        <v>1642</v>
      </c>
      <c r="B871" t="s">
        <v>845</v>
      </c>
      <c r="C871">
        <v>107</v>
      </c>
      <c r="D871">
        <v>20550712</v>
      </c>
      <c r="E871" t="s">
        <v>476</v>
      </c>
      <c r="F871" t="s">
        <v>11</v>
      </c>
      <c r="G871">
        <v>50000000</v>
      </c>
      <c r="H871">
        <v>5.6</v>
      </c>
    </row>
    <row r="872" spans="1:8" ht="15.75" customHeight="1" x14ac:dyDescent="0.2">
      <c r="A872" t="s">
        <v>1643</v>
      </c>
      <c r="B872" t="s">
        <v>597</v>
      </c>
      <c r="C872">
        <v>116</v>
      </c>
      <c r="D872">
        <v>18573791</v>
      </c>
      <c r="E872" t="s">
        <v>1644</v>
      </c>
      <c r="F872" t="s">
        <v>11</v>
      </c>
      <c r="G872">
        <v>55000000</v>
      </c>
      <c r="H872">
        <v>5.8</v>
      </c>
    </row>
    <row r="873" spans="1:8" ht="15.75" customHeight="1" x14ac:dyDescent="0.2">
      <c r="A873" t="s">
        <v>1645</v>
      </c>
      <c r="B873" t="s">
        <v>454</v>
      </c>
      <c r="C873">
        <v>143</v>
      </c>
      <c r="D873">
        <v>51225796</v>
      </c>
      <c r="E873" t="s">
        <v>1646</v>
      </c>
      <c r="F873" t="s">
        <v>11</v>
      </c>
      <c r="G873">
        <v>70000000</v>
      </c>
      <c r="H873">
        <v>7.4</v>
      </c>
    </row>
    <row r="874" spans="1:8" ht="15.75" customHeight="1" x14ac:dyDescent="0.2">
      <c r="A874" t="s">
        <v>1647</v>
      </c>
      <c r="B874" t="s">
        <v>1648</v>
      </c>
      <c r="C874">
        <v>114</v>
      </c>
      <c r="D874">
        <v>16264475</v>
      </c>
      <c r="E874" t="s">
        <v>1127</v>
      </c>
      <c r="F874" t="s">
        <v>11</v>
      </c>
      <c r="G874">
        <v>55000000</v>
      </c>
      <c r="H874">
        <v>6.9</v>
      </c>
    </row>
    <row r="875" spans="1:8" ht="15.75" customHeight="1" x14ac:dyDescent="0.2">
      <c r="A875" t="s">
        <v>1649</v>
      </c>
      <c r="B875" t="s">
        <v>1650</v>
      </c>
      <c r="C875">
        <v>93</v>
      </c>
      <c r="D875">
        <v>25857987</v>
      </c>
      <c r="E875" t="s">
        <v>216</v>
      </c>
      <c r="F875" t="s">
        <v>11</v>
      </c>
      <c r="G875">
        <v>62000000</v>
      </c>
      <c r="H875">
        <v>5.5</v>
      </c>
    </row>
    <row r="876" spans="1:8" ht="15.75" customHeight="1" x14ac:dyDescent="0.2">
      <c r="A876" t="s">
        <v>1651</v>
      </c>
      <c r="B876" t="s">
        <v>1652</v>
      </c>
      <c r="C876">
        <v>280</v>
      </c>
      <c r="D876">
        <v>12870569</v>
      </c>
      <c r="E876" t="s">
        <v>684</v>
      </c>
      <c r="F876" t="s">
        <v>11</v>
      </c>
      <c r="G876">
        <v>56000000</v>
      </c>
      <c r="H876">
        <v>6.3</v>
      </c>
    </row>
    <row r="877" spans="1:8" ht="15.75" customHeight="1" x14ac:dyDescent="0.2">
      <c r="A877" t="s">
        <v>1653</v>
      </c>
      <c r="B877" t="s">
        <v>1654</v>
      </c>
      <c r="C877">
        <v>100</v>
      </c>
      <c r="D877">
        <v>11466088</v>
      </c>
      <c r="E877" t="s">
        <v>20</v>
      </c>
      <c r="F877" t="s">
        <v>11</v>
      </c>
      <c r="G877">
        <v>71000000</v>
      </c>
      <c r="H877">
        <v>4.7</v>
      </c>
    </row>
    <row r="878" spans="1:8" ht="15.75" customHeight="1" x14ac:dyDescent="0.2">
      <c r="A878" t="s">
        <v>1655</v>
      </c>
      <c r="B878" t="s">
        <v>1656</v>
      </c>
      <c r="C878">
        <v>107</v>
      </c>
      <c r="D878">
        <v>16088610</v>
      </c>
      <c r="E878" t="s">
        <v>1657</v>
      </c>
      <c r="F878" t="s">
        <v>11</v>
      </c>
      <c r="G878">
        <v>55000000</v>
      </c>
      <c r="H878">
        <v>5.6</v>
      </c>
    </row>
    <row r="879" spans="1:8" ht="15.75" customHeight="1" x14ac:dyDescent="0.2">
      <c r="A879" t="s">
        <v>1658</v>
      </c>
      <c r="B879" t="s">
        <v>242</v>
      </c>
      <c r="C879">
        <v>119</v>
      </c>
      <c r="D879">
        <v>51178893</v>
      </c>
      <c r="E879" t="s">
        <v>1659</v>
      </c>
      <c r="F879" t="s">
        <v>11</v>
      </c>
      <c r="G879">
        <v>50000000</v>
      </c>
      <c r="H879">
        <v>6.4</v>
      </c>
    </row>
    <row r="880" spans="1:8" ht="15.75" customHeight="1" x14ac:dyDescent="0.2">
      <c r="A880" t="s">
        <v>1660</v>
      </c>
      <c r="B880" t="s">
        <v>1173</v>
      </c>
      <c r="C880">
        <v>95</v>
      </c>
      <c r="D880">
        <v>6768055</v>
      </c>
      <c r="E880" t="s">
        <v>1050</v>
      </c>
      <c r="F880" t="s">
        <v>11</v>
      </c>
      <c r="G880">
        <v>57000000</v>
      </c>
      <c r="H880">
        <v>4.2</v>
      </c>
    </row>
    <row r="881" spans="1:8" ht="15.75" customHeight="1" x14ac:dyDescent="0.2">
      <c r="A881" t="s">
        <v>1661</v>
      </c>
      <c r="B881" t="s">
        <v>1662</v>
      </c>
      <c r="C881">
        <v>119</v>
      </c>
      <c r="D881">
        <v>39440655</v>
      </c>
      <c r="E881" t="s">
        <v>1663</v>
      </c>
      <c r="F881" t="s">
        <v>11</v>
      </c>
      <c r="G881">
        <v>55000000</v>
      </c>
      <c r="H881">
        <v>6.4</v>
      </c>
    </row>
    <row r="882" spans="1:8" ht="15.75" customHeight="1" x14ac:dyDescent="0.2">
      <c r="A882" t="s">
        <v>1664</v>
      </c>
      <c r="B882" t="s">
        <v>1444</v>
      </c>
      <c r="C882">
        <v>133</v>
      </c>
      <c r="D882">
        <v>6167817</v>
      </c>
      <c r="E882" t="s">
        <v>1665</v>
      </c>
      <c r="F882" t="s">
        <v>502</v>
      </c>
      <c r="G882">
        <v>47000000</v>
      </c>
      <c r="H882">
        <v>7.7</v>
      </c>
    </row>
    <row r="883" spans="1:8" ht="15.75" customHeight="1" x14ac:dyDescent="0.2">
      <c r="A883" t="s">
        <v>1666</v>
      </c>
      <c r="B883" t="s">
        <v>1294</v>
      </c>
      <c r="C883">
        <v>152</v>
      </c>
      <c r="E883" t="s">
        <v>1667</v>
      </c>
      <c r="F883" t="s">
        <v>11</v>
      </c>
      <c r="G883">
        <v>2000000</v>
      </c>
      <c r="H883">
        <v>7.7</v>
      </c>
    </row>
    <row r="884" spans="1:8" ht="15.75" customHeight="1" x14ac:dyDescent="0.2">
      <c r="A884" t="s">
        <v>1668</v>
      </c>
      <c r="B884" t="s">
        <v>1669</v>
      </c>
      <c r="C884">
        <v>96</v>
      </c>
      <c r="E884" t="s">
        <v>1670</v>
      </c>
      <c r="F884" t="s">
        <v>11</v>
      </c>
      <c r="G884">
        <v>55000000</v>
      </c>
      <c r="H884">
        <v>5.3</v>
      </c>
    </row>
    <row r="885" spans="1:8" ht="15.75" customHeight="1" x14ac:dyDescent="0.2">
      <c r="A885" t="s">
        <v>1671</v>
      </c>
      <c r="B885" t="s">
        <v>124</v>
      </c>
      <c r="C885">
        <v>117</v>
      </c>
      <c r="D885">
        <v>81645152</v>
      </c>
      <c r="E885" t="s">
        <v>770</v>
      </c>
      <c r="F885" t="s">
        <v>11</v>
      </c>
      <c r="G885">
        <v>54000000</v>
      </c>
      <c r="H885">
        <v>6.7</v>
      </c>
    </row>
    <row r="886" spans="1:8" ht="15.75" customHeight="1" x14ac:dyDescent="0.2">
      <c r="A886" t="s">
        <v>1672</v>
      </c>
      <c r="B886" t="s">
        <v>1603</v>
      </c>
      <c r="C886">
        <v>123</v>
      </c>
      <c r="D886">
        <v>69951824</v>
      </c>
      <c r="E886" t="s">
        <v>73</v>
      </c>
      <c r="F886" t="s">
        <v>11</v>
      </c>
      <c r="G886">
        <v>55000000</v>
      </c>
      <c r="H886">
        <v>7.7</v>
      </c>
    </row>
    <row r="887" spans="1:8" ht="15.75" customHeight="1" x14ac:dyDescent="0.2">
      <c r="A887" t="s">
        <v>1673</v>
      </c>
      <c r="B887" t="s">
        <v>1510</v>
      </c>
      <c r="C887">
        <v>92</v>
      </c>
      <c r="D887">
        <v>9483821</v>
      </c>
      <c r="E887" t="s">
        <v>20</v>
      </c>
      <c r="F887" t="s">
        <v>11</v>
      </c>
      <c r="G887">
        <v>55000000</v>
      </c>
      <c r="H887">
        <v>5.7</v>
      </c>
    </row>
    <row r="888" spans="1:8" ht="15.75" customHeight="1" x14ac:dyDescent="0.2">
      <c r="A888" t="s">
        <v>1674</v>
      </c>
      <c r="B888" t="s">
        <v>1675</v>
      </c>
      <c r="C888">
        <v>170</v>
      </c>
      <c r="D888">
        <v>66676062</v>
      </c>
      <c r="E888" t="s">
        <v>672</v>
      </c>
      <c r="F888" t="s">
        <v>11</v>
      </c>
      <c r="G888">
        <v>54000000</v>
      </c>
      <c r="H888">
        <v>7.6</v>
      </c>
    </row>
    <row r="889" spans="1:8" ht="15.75" customHeight="1" x14ac:dyDescent="0.2">
      <c r="A889" t="s">
        <v>1676</v>
      </c>
      <c r="B889" t="s">
        <v>1162</v>
      </c>
      <c r="C889">
        <v>123</v>
      </c>
      <c r="D889">
        <v>26838389</v>
      </c>
      <c r="E889" t="s">
        <v>486</v>
      </c>
      <c r="F889" t="s">
        <v>11</v>
      </c>
      <c r="G889">
        <v>57000000</v>
      </c>
      <c r="H889">
        <v>6.4</v>
      </c>
    </row>
    <row r="890" spans="1:8" ht="15.75" customHeight="1" x14ac:dyDescent="0.2">
      <c r="A890" t="s">
        <v>1677</v>
      </c>
      <c r="B890" t="s">
        <v>75</v>
      </c>
      <c r="C890">
        <v>110</v>
      </c>
      <c r="D890">
        <v>75604320</v>
      </c>
      <c r="E890" t="s">
        <v>580</v>
      </c>
      <c r="F890" t="s">
        <v>11</v>
      </c>
      <c r="G890">
        <v>54000000</v>
      </c>
      <c r="H890">
        <v>5.6</v>
      </c>
    </row>
    <row r="891" spans="1:8" ht="15.75" customHeight="1" x14ac:dyDescent="0.2">
      <c r="A891" t="s">
        <v>1678</v>
      </c>
      <c r="B891" t="s">
        <v>1679</v>
      </c>
      <c r="C891">
        <v>116</v>
      </c>
      <c r="D891">
        <v>108200000</v>
      </c>
      <c r="E891" t="s">
        <v>194</v>
      </c>
      <c r="F891" t="s">
        <v>11</v>
      </c>
      <c r="G891">
        <v>54000000</v>
      </c>
      <c r="H891">
        <v>6.8</v>
      </c>
    </row>
    <row r="892" spans="1:8" ht="15.75" customHeight="1" x14ac:dyDescent="0.2">
      <c r="A892" t="s">
        <v>1680</v>
      </c>
      <c r="B892" t="s">
        <v>843</v>
      </c>
      <c r="C892">
        <v>121</v>
      </c>
      <c r="D892">
        <v>5660084</v>
      </c>
      <c r="E892" t="s">
        <v>1475</v>
      </c>
      <c r="F892" t="s">
        <v>11</v>
      </c>
      <c r="G892">
        <v>54000000</v>
      </c>
      <c r="H892">
        <v>2.4</v>
      </c>
    </row>
    <row r="893" spans="1:8" ht="15.75" customHeight="1" x14ac:dyDescent="0.2">
      <c r="A893" t="s">
        <v>1681</v>
      </c>
      <c r="B893" t="s">
        <v>1423</v>
      </c>
      <c r="C893">
        <v>128</v>
      </c>
      <c r="D893">
        <v>7221458</v>
      </c>
      <c r="E893" t="s">
        <v>1408</v>
      </c>
      <c r="F893" t="s">
        <v>11</v>
      </c>
      <c r="G893">
        <v>55000000</v>
      </c>
      <c r="H893">
        <v>6.2</v>
      </c>
    </row>
    <row r="894" spans="1:8" ht="15.75" customHeight="1" x14ac:dyDescent="0.2">
      <c r="A894" t="s">
        <v>1682</v>
      </c>
      <c r="B894" t="s">
        <v>1019</v>
      </c>
      <c r="C894">
        <v>99</v>
      </c>
      <c r="D894">
        <v>70327868</v>
      </c>
      <c r="E894" t="s">
        <v>112</v>
      </c>
      <c r="F894" t="s">
        <v>11</v>
      </c>
      <c r="G894">
        <v>46000000</v>
      </c>
      <c r="H894">
        <v>5.9</v>
      </c>
    </row>
    <row r="895" spans="1:8" ht="15.75" customHeight="1" x14ac:dyDescent="0.2">
      <c r="A895" t="s">
        <v>1683</v>
      </c>
      <c r="B895" t="s">
        <v>1094</v>
      </c>
      <c r="C895">
        <v>94</v>
      </c>
      <c r="D895">
        <v>58297830</v>
      </c>
      <c r="E895" t="s">
        <v>1684</v>
      </c>
      <c r="F895" t="s">
        <v>11</v>
      </c>
      <c r="G895">
        <v>50000000</v>
      </c>
      <c r="H895">
        <v>7.1</v>
      </c>
    </row>
    <row r="896" spans="1:8" ht="15.75" customHeight="1" x14ac:dyDescent="0.2">
      <c r="A896" t="s">
        <v>1685</v>
      </c>
      <c r="B896" t="s">
        <v>120</v>
      </c>
      <c r="C896">
        <v>127</v>
      </c>
      <c r="D896">
        <v>57386369</v>
      </c>
      <c r="E896" t="s">
        <v>990</v>
      </c>
      <c r="F896" t="s">
        <v>11</v>
      </c>
      <c r="G896">
        <v>52500000</v>
      </c>
      <c r="H896">
        <v>7.6</v>
      </c>
    </row>
    <row r="897" spans="1:8" ht="15.75" customHeight="1" x14ac:dyDescent="0.2">
      <c r="A897" t="s">
        <v>1686</v>
      </c>
      <c r="B897" t="s">
        <v>1484</v>
      </c>
      <c r="C897">
        <v>89</v>
      </c>
      <c r="D897">
        <v>45207112</v>
      </c>
      <c r="E897" t="s">
        <v>773</v>
      </c>
      <c r="F897" t="s">
        <v>11</v>
      </c>
      <c r="G897">
        <v>53000000</v>
      </c>
      <c r="H897">
        <v>5.5</v>
      </c>
    </row>
    <row r="898" spans="1:8" ht="15.75" customHeight="1" x14ac:dyDescent="0.2">
      <c r="A898" t="s">
        <v>1687</v>
      </c>
      <c r="B898" t="s">
        <v>1688</v>
      </c>
      <c r="C898">
        <v>123</v>
      </c>
      <c r="D898">
        <v>62563543</v>
      </c>
      <c r="E898" t="s">
        <v>593</v>
      </c>
      <c r="F898" t="s">
        <v>11</v>
      </c>
      <c r="G898">
        <v>53000000</v>
      </c>
      <c r="H898">
        <v>7</v>
      </c>
    </row>
    <row r="899" spans="1:8" ht="15.75" customHeight="1" x14ac:dyDescent="0.2">
      <c r="A899" t="s">
        <v>1689</v>
      </c>
      <c r="B899" t="s">
        <v>1285</v>
      </c>
      <c r="C899">
        <v>135</v>
      </c>
      <c r="D899">
        <v>33574332</v>
      </c>
      <c r="E899" t="s">
        <v>684</v>
      </c>
      <c r="F899" t="s">
        <v>11</v>
      </c>
      <c r="G899">
        <v>90000000</v>
      </c>
      <c r="H899">
        <v>7.1</v>
      </c>
    </row>
    <row r="900" spans="1:8" ht="15.75" customHeight="1" x14ac:dyDescent="0.2">
      <c r="A900" t="s">
        <v>1690</v>
      </c>
      <c r="B900" t="s">
        <v>1067</v>
      </c>
      <c r="C900">
        <v>118</v>
      </c>
      <c r="D900">
        <v>73343413</v>
      </c>
      <c r="E900" t="s">
        <v>740</v>
      </c>
      <c r="F900" t="s">
        <v>11</v>
      </c>
      <c r="G900">
        <v>50000000</v>
      </c>
      <c r="H900">
        <v>7.4</v>
      </c>
    </row>
    <row r="901" spans="1:8" ht="15.75" customHeight="1" x14ac:dyDescent="0.2">
      <c r="A901" t="s">
        <v>1691</v>
      </c>
      <c r="B901" t="s">
        <v>1692</v>
      </c>
      <c r="C901">
        <v>189</v>
      </c>
      <c r="D901">
        <v>25031037</v>
      </c>
      <c r="E901" t="s">
        <v>1693</v>
      </c>
      <c r="F901" t="s">
        <v>11</v>
      </c>
      <c r="G901">
        <v>53000000</v>
      </c>
      <c r="H901">
        <v>7.6</v>
      </c>
    </row>
    <row r="902" spans="1:8" ht="15.75" customHeight="1" x14ac:dyDescent="0.2">
      <c r="A902" t="s">
        <v>1694</v>
      </c>
      <c r="B902" t="s">
        <v>950</v>
      </c>
      <c r="C902">
        <v>172</v>
      </c>
      <c r="D902">
        <v>22843047</v>
      </c>
      <c r="E902" t="s">
        <v>1695</v>
      </c>
      <c r="F902" t="s">
        <v>11</v>
      </c>
      <c r="G902">
        <v>55000000</v>
      </c>
      <c r="H902">
        <v>5.9</v>
      </c>
    </row>
    <row r="903" spans="1:8" ht="15.75" customHeight="1" x14ac:dyDescent="0.2">
      <c r="A903" t="s">
        <v>1696</v>
      </c>
      <c r="B903" t="s">
        <v>1697</v>
      </c>
      <c r="C903">
        <v>124</v>
      </c>
      <c r="D903">
        <v>5755286</v>
      </c>
      <c r="E903" t="s">
        <v>1698</v>
      </c>
      <c r="F903" t="s">
        <v>11</v>
      </c>
      <c r="G903">
        <v>55000000</v>
      </c>
      <c r="H903">
        <v>5.9</v>
      </c>
    </row>
    <row r="904" spans="1:8" ht="15.75" customHeight="1" x14ac:dyDescent="0.2">
      <c r="A904" t="s">
        <v>1699</v>
      </c>
      <c r="B904" t="s">
        <v>127</v>
      </c>
      <c r="C904">
        <v>141</v>
      </c>
      <c r="D904">
        <v>164435221</v>
      </c>
      <c r="E904" t="s">
        <v>593</v>
      </c>
      <c r="F904" t="s">
        <v>11</v>
      </c>
      <c r="G904">
        <v>52000000</v>
      </c>
      <c r="H904">
        <v>8</v>
      </c>
    </row>
    <row r="905" spans="1:8" ht="15.75" customHeight="1" x14ac:dyDescent="0.2">
      <c r="A905" t="s">
        <v>1700</v>
      </c>
      <c r="B905" t="s">
        <v>792</v>
      </c>
      <c r="C905">
        <v>157</v>
      </c>
      <c r="D905">
        <v>95720716</v>
      </c>
      <c r="E905" t="s">
        <v>980</v>
      </c>
      <c r="F905" t="s">
        <v>11</v>
      </c>
      <c r="G905">
        <v>40000000</v>
      </c>
      <c r="H905">
        <v>7.4</v>
      </c>
    </row>
    <row r="906" spans="1:8" ht="15.75" customHeight="1" x14ac:dyDescent="0.2">
      <c r="A906" t="s">
        <v>1701</v>
      </c>
      <c r="B906" t="s">
        <v>396</v>
      </c>
      <c r="C906">
        <v>106</v>
      </c>
      <c r="D906">
        <v>118683135</v>
      </c>
      <c r="E906" t="s">
        <v>486</v>
      </c>
      <c r="F906" t="s">
        <v>11</v>
      </c>
      <c r="G906">
        <v>52000000</v>
      </c>
      <c r="H906">
        <v>5.8</v>
      </c>
    </row>
    <row r="907" spans="1:8" ht="15.75" customHeight="1" x14ac:dyDescent="0.2">
      <c r="A907" t="s">
        <v>1702</v>
      </c>
      <c r="B907" t="s">
        <v>1703</v>
      </c>
      <c r="C907">
        <v>108</v>
      </c>
      <c r="D907">
        <v>143704210</v>
      </c>
      <c r="E907" t="s">
        <v>1704</v>
      </c>
      <c r="F907" t="s">
        <v>11</v>
      </c>
      <c r="G907">
        <v>52000000</v>
      </c>
      <c r="H907">
        <v>6.3</v>
      </c>
    </row>
    <row r="908" spans="1:8" ht="15.75" customHeight="1" x14ac:dyDescent="0.2">
      <c r="A908" t="s">
        <v>1705</v>
      </c>
      <c r="B908" t="s">
        <v>1147</v>
      </c>
      <c r="C908">
        <v>125</v>
      </c>
      <c r="D908">
        <v>110476776</v>
      </c>
      <c r="E908" t="s">
        <v>580</v>
      </c>
      <c r="F908" t="s">
        <v>11</v>
      </c>
      <c r="G908">
        <v>52000000</v>
      </c>
      <c r="H908">
        <v>5.7</v>
      </c>
    </row>
    <row r="909" spans="1:8" ht="15.75" customHeight="1" x14ac:dyDescent="0.2">
      <c r="A909" t="s">
        <v>1706</v>
      </c>
      <c r="B909" t="s">
        <v>1707</v>
      </c>
      <c r="C909">
        <v>107</v>
      </c>
      <c r="D909">
        <v>80270227</v>
      </c>
      <c r="E909" t="s">
        <v>559</v>
      </c>
      <c r="F909" t="s">
        <v>11</v>
      </c>
      <c r="G909">
        <v>50000000</v>
      </c>
      <c r="H909">
        <v>5.0999999999999996</v>
      </c>
    </row>
    <row r="910" spans="1:8" ht="15.75" customHeight="1" x14ac:dyDescent="0.2">
      <c r="A910" t="s">
        <v>1708</v>
      </c>
      <c r="B910" t="s">
        <v>1709</v>
      </c>
      <c r="C910">
        <v>215</v>
      </c>
      <c r="D910">
        <v>36385763</v>
      </c>
      <c r="E910" t="s">
        <v>1179</v>
      </c>
      <c r="F910" t="s">
        <v>11</v>
      </c>
      <c r="G910">
        <v>52000000</v>
      </c>
      <c r="H910">
        <v>7.6</v>
      </c>
    </row>
    <row r="911" spans="1:8" ht="15.75" customHeight="1" x14ac:dyDescent="0.2">
      <c r="A911" t="s">
        <v>1710</v>
      </c>
      <c r="B911" t="s">
        <v>1711</v>
      </c>
      <c r="C911">
        <v>118</v>
      </c>
      <c r="D911">
        <v>37035845</v>
      </c>
      <c r="E911" t="s">
        <v>968</v>
      </c>
      <c r="F911" t="s">
        <v>11</v>
      </c>
      <c r="G911">
        <v>52000000</v>
      </c>
      <c r="H911">
        <v>6.4</v>
      </c>
    </row>
    <row r="912" spans="1:8" ht="15.75" customHeight="1" x14ac:dyDescent="0.2">
      <c r="A912" t="s">
        <v>1712</v>
      </c>
      <c r="B912" t="s">
        <v>1713</v>
      </c>
      <c r="C912">
        <v>118</v>
      </c>
      <c r="D912">
        <v>34580635</v>
      </c>
      <c r="E912" t="s">
        <v>1440</v>
      </c>
      <c r="F912" t="s">
        <v>11</v>
      </c>
      <c r="G912">
        <v>52000000</v>
      </c>
      <c r="H912">
        <v>7.4</v>
      </c>
    </row>
    <row r="913" spans="1:8" ht="15.75" customHeight="1" x14ac:dyDescent="0.2">
      <c r="A913" t="s">
        <v>1714</v>
      </c>
      <c r="B913" t="s">
        <v>159</v>
      </c>
      <c r="C913">
        <v>178</v>
      </c>
      <c r="D913">
        <v>42438300</v>
      </c>
      <c r="E913" t="s">
        <v>593</v>
      </c>
      <c r="F913" t="s">
        <v>11</v>
      </c>
      <c r="G913">
        <v>52000000</v>
      </c>
      <c r="H913">
        <v>8.1999999999999993</v>
      </c>
    </row>
    <row r="914" spans="1:8" ht="15.75" customHeight="1" x14ac:dyDescent="0.2">
      <c r="A914" t="s">
        <v>1715</v>
      </c>
      <c r="B914" t="s">
        <v>1716</v>
      </c>
      <c r="C914">
        <v>92</v>
      </c>
      <c r="D914">
        <v>23324666</v>
      </c>
      <c r="E914" t="s">
        <v>20</v>
      </c>
      <c r="F914" t="s">
        <v>11</v>
      </c>
      <c r="G914">
        <v>52000000</v>
      </c>
      <c r="H914">
        <v>6.5</v>
      </c>
    </row>
    <row r="915" spans="1:8" ht="15.75" customHeight="1" x14ac:dyDescent="0.2">
      <c r="A915" t="s">
        <v>1717</v>
      </c>
      <c r="B915" t="s">
        <v>1718</v>
      </c>
      <c r="C915">
        <v>104</v>
      </c>
      <c r="D915">
        <v>23020488</v>
      </c>
      <c r="E915" t="s">
        <v>431</v>
      </c>
      <c r="F915" t="s">
        <v>11</v>
      </c>
      <c r="G915">
        <v>52000000</v>
      </c>
      <c r="H915">
        <v>5.5</v>
      </c>
    </row>
    <row r="916" spans="1:8" ht="15.75" customHeight="1" x14ac:dyDescent="0.2">
      <c r="A916" t="s">
        <v>1719</v>
      </c>
      <c r="B916" t="s">
        <v>1215</v>
      </c>
      <c r="C916">
        <v>116</v>
      </c>
      <c r="D916">
        <v>90567722</v>
      </c>
      <c r="E916" t="s">
        <v>575</v>
      </c>
      <c r="F916" t="s">
        <v>11</v>
      </c>
      <c r="G916">
        <v>51000000</v>
      </c>
      <c r="H916">
        <v>6.5</v>
      </c>
    </row>
    <row r="917" spans="1:8" ht="15.75" customHeight="1" x14ac:dyDescent="0.2">
      <c r="A917" t="s">
        <v>1720</v>
      </c>
      <c r="B917" t="s">
        <v>1721</v>
      </c>
      <c r="C917">
        <v>90</v>
      </c>
      <c r="D917">
        <v>72601713</v>
      </c>
      <c r="E917" t="s">
        <v>1029</v>
      </c>
      <c r="F917" t="s">
        <v>11</v>
      </c>
      <c r="G917">
        <v>51000000</v>
      </c>
      <c r="H917">
        <v>5.6</v>
      </c>
    </row>
    <row r="918" spans="1:8" ht="15.75" customHeight="1" x14ac:dyDescent="0.2">
      <c r="A918" t="s">
        <v>1722</v>
      </c>
      <c r="B918" t="s">
        <v>1723</v>
      </c>
      <c r="C918">
        <v>93</v>
      </c>
      <c r="D918">
        <v>35092918</v>
      </c>
      <c r="E918" t="s">
        <v>1056</v>
      </c>
      <c r="F918" t="s">
        <v>11</v>
      </c>
      <c r="H918">
        <v>4.9000000000000004</v>
      </c>
    </row>
    <row r="919" spans="1:8" ht="15.75" customHeight="1" x14ac:dyDescent="0.2">
      <c r="A919" t="s">
        <v>1724</v>
      </c>
      <c r="B919" t="s">
        <v>68</v>
      </c>
      <c r="C919">
        <v>130</v>
      </c>
      <c r="D919">
        <v>296623634</v>
      </c>
      <c r="E919" t="s">
        <v>374</v>
      </c>
      <c r="F919" t="s">
        <v>11</v>
      </c>
      <c r="G919">
        <v>50000000</v>
      </c>
      <c r="H919">
        <v>4.5999999999999996</v>
      </c>
    </row>
    <row r="920" spans="1:8" ht="15.75" customHeight="1" x14ac:dyDescent="0.2">
      <c r="A920" t="s">
        <v>1725</v>
      </c>
      <c r="B920" t="s">
        <v>50</v>
      </c>
      <c r="C920">
        <v>90</v>
      </c>
      <c r="D920">
        <v>267652016</v>
      </c>
      <c r="E920" t="s">
        <v>93</v>
      </c>
      <c r="F920" t="s">
        <v>11</v>
      </c>
      <c r="G920">
        <v>60000000</v>
      </c>
      <c r="H920">
        <v>7.9</v>
      </c>
    </row>
    <row r="921" spans="1:8" ht="15.75" customHeight="1" x14ac:dyDescent="0.2">
      <c r="A921" t="s">
        <v>1726</v>
      </c>
      <c r="B921" t="s">
        <v>1727</v>
      </c>
      <c r="C921">
        <v>106</v>
      </c>
      <c r="D921">
        <v>62453315</v>
      </c>
      <c r="E921" t="s">
        <v>1728</v>
      </c>
      <c r="F921" t="s">
        <v>11</v>
      </c>
      <c r="G921">
        <v>50200000</v>
      </c>
      <c r="H921">
        <v>7.1</v>
      </c>
    </row>
    <row r="922" spans="1:8" ht="15.75" customHeight="1" x14ac:dyDescent="0.2">
      <c r="A922" t="s">
        <v>1729</v>
      </c>
      <c r="B922" t="s">
        <v>175</v>
      </c>
      <c r="C922">
        <v>155</v>
      </c>
      <c r="D922">
        <v>165500000</v>
      </c>
      <c r="E922" t="s">
        <v>71</v>
      </c>
      <c r="F922" t="s">
        <v>11</v>
      </c>
      <c r="G922">
        <v>48000000</v>
      </c>
      <c r="H922">
        <v>6.9</v>
      </c>
    </row>
    <row r="923" spans="1:8" ht="15.75" customHeight="1" x14ac:dyDescent="0.2">
      <c r="A923" t="s">
        <v>1730</v>
      </c>
      <c r="B923" t="s">
        <v>1162</v>
      </c>
      <c r="C923">
        <v>139</v>
      </c>
      <c r="D923">
        <v>153620822</v>
      </c>
      <c r="E923" t="s">
        <v>1554</v>
      </c>
      <c r="F923" t="s">
        <v>11</v>
      </c>
      <c r="G923">
        <v>50000000</v>
      </c>
      <c r="H923">
        <v>7.3</v>
      </c>
    </row>
    <row r="924" spans="1:8" ht="15.75" customHeight="1" x14ac:dyDescent="0.2">
      <c r="A924" t="s">
        <v>1731</v>
      </c>
      <c r="B924" t="s">
        <v>1238</v>
      </c>
      <c r="C924">
        <v>112</v>
      </c>
      <c r="D924">
        <v>218628680</v>
      </c>
      <c r="E924" t="s">
        <v>968</v>
      </c>
      <c r="F924" t="s">
        <v>11</v>
      </c>
      <c r="G924">
        <v>50000000</v>
      </c>
      <c r="H924">
        <v>7</v>
      </c>
    </row>
    <row r="925" spans="1:8" ht="15.75" customHeight="1" x14ac:dyDescent="0.2">
      <c r="A925" t="s">
        <v>1732</v>
      </c>
      <c r="B925" t="s">
        <v>485</v>
      </c>
      <c r="C925">
        <v>139</v>
      </c>
      <c r="D925">
        <v>147637474</v>
      </c>
      <c r="E925" t="s">
        <v>486</v>
      </c>
      <c r="F925" t="s">
        <v>11</v>
      </c>
      <c r="G925">
        <v>50000000</v>
      </c>
      <c r="H925">
        <v>7.7</v>
      </c>
    </row>
    <row r="926" spans="1:8" ht="15.75" customHeight="1" x14ac:dyDescent="0.2">
      <c r="A926" t="s">
        <v>1733</v>
      </c>
      <c r="B926" t="s">
        <v>170</v>
      </c>
      <c r="C926">
        <v>115</v>
      </c>
      <c r="D926">
        <v>135014968</v>
      </c>
      <c r="E926" t="s">
        <v>1734</v>
      </c>
      <c r="F926" t="s">
        <v>11</v>
      </c>
      <c r="G926">
        <v>50000000</v>
      </c>
      <c r="H926">
        <v>6.7</v>
      </c>
    </row>
    <row r="927" spans="1:8" ht="15.75" customHeight="1" x14ac:dyDescent="0.2">
      <c r="A927" t="s">
        <v>1735</v>
      </c>
      <c r="B927" t="s">
        <v>601</v>
      </c>
      <c r="C927">
        <v>143</v>
      </c>
      <c r="D927">
        <v>2175312</v>
      </c>
      <c r="E927" t="s">
        <v>575</v>
      </c>
      <c r="F927" t="s">
        <v>11</v>
      </c>
      <c r="G927">
        <v>50000000</v>
      </c>
      <c r="H927">
        <v>6.3</v>
      </c>
    </row>
    <row r="928" spans="1:8" ht="15.75" customHeight="1" x14ac:dyDescent="0.2">
      <c r="A928" t="s">
        <v>1736</v>
      </c>
      <c r="B928" t="s">
        <v>967</v>
      </c>
      <c r="C928">
        <v>96</v>
      </c>
      <c r="D928">
        <v>126203320</v>
      </c>
      <c r="E928" t="s">
        <v>580</v>
      </c>
      <c r="F928" t="s">
        <v>11</v>
      </c>
      <c r="G928">
        <v>50000000</v>
      </c>
      <c r="H928">
        <v>5.8</v>
      </c>
    </row>
    <row r="929" spans="1:8" ht="15.75" customHeight="1" x14ac:dyDescent="0.2">
      <c r="A929" t="s">
        <v>1737</v>
      </c>
      <c r="B929" t="s">
        <v>117</v>
      </c>
      <c r="C929">
        <v>112</v>
      </c>
      <c r="D929">
        <v>126975169</v>
      </c>
      <c r="E929" t="s">
        <v>1738</v>
      </c>
      <c r="F929" t="s">
        <v>11</v>
      </c>
      <c r="G929">
        <v>50000000</v>
      </c>
      <c r="H929">
        <v>7.1</v>
      </c>
    </row>
    <row r="930" spans="1:8" ht="15.75" customHeight="1" x14ac:dyDescent="0.2">
      <c r="A930" t="s">
        <v>1739</v>
      </c>
      <c r="B930" t="s">
        <v>524</v>
      </c>
      <c r="C930">
        <v>131</v>
      </c>
      <c r="D930">
        <v>125548685</v>
      </c>
      <c r="E930" t="s">
        <v>530</v>
      </c>
      <c r="F930" t="s">
        <v>11</v>
      </c>
      <c r="G930">
        <v>52000000</v>
      </c>
      <c r="H930">
        <v>7.3</v>
      </c>
    </row>
    <row r="931" spans="1:8" ht="15.75" customHeight="1" x14ac:dyDescent="0.2">
      <c r="A931" t="s">
        <v>1740</v>
      </c>
      <c r="B931" t="s">
        <v>1467</v>
      </c>
      <c r="C931">
        <v>116</v>
      </c>
      <c r="D931">
        <v>105807520</v>
      </c>
      <c r="E931" t="s">
        <v>580</v>
      </c>
      <c r="F931" t="s">
        <v>11</v>
      </c>
      <c r="G931">
        <v>50000000</v>
      </c>
      <c r="H931">
        <v>6.4</v>
      </c>
    </row>
    <row r="932" spans="1:8" ht="15.75" customHeight="1" x14ac:dyDescent="0.2">
      <c r="A932" t="s">
        <v>1741</v>
      </c>
      <c r="B932" t="s">
        <v>731</v>
      </c>
      <c r="C932">
        <v>112</v>
      </c>
      <c r="D932">
        <v>191616238</v>
      </c>
      <c r="E932" t="s">
        <v>602</v>
      </c>
      <c r="F932" t="s">
        <v>11</v>
      </c>
      <c r="G932">
        <v>50000000</v>
      </c>
      <c r="H932">
        <v>7.1</v>
      </c>
    </row>
    <row r="933" spans="1:8" ht="15.75" customHeight="1" x14ac:dyDescent="0.2">
      <c r="A933" t="s">
        <v>1742</v>
      </c>
      <c r="B933" t="s">
        <v>1743</v>
      </c>
      <c r="C933">
        <v>123</v>
      </c>
      <c r="D933">
        <v>105264608</v>
      </c>
      <c r="E933" t="s">
        <v>1744</v>
      </c>
      <c r="F933" t="s">
        <v>11</v>
      </c>
      <c r="G933">
        <v>60000000</v>
      </c>
      <c r="H933">
        <v>7.6</v>
      </c>
    </row>
    <row r="934" spans="1:8" ht="15.75" customHeight="1" x14ac:dyDescent="0.2">
      <c r="A934" t="s">
        <v>1745</v>
      </c>
      <c r="B934" t="s">
        <v>396</v>
      </c>
      <c r="C934">
        <v>104</v>
      </c>
      <c r="D934">
        <v>97680195</v>
      </c>
      <c r="E934" t="s">
        <v>580</v>
      </c>
      <c r="F934" t="s">
        <v>11</v>
      </c>
      <c r="G934">
        <v>70000000</v>
      </c>
      <c r="H934">
        <v>6.8</v>
      </c>
    </row>
    <row r="935" spans="1:8" ht="15.75" customHeight="1" x14ac:dyDescent="0.2">
      <c r="A935" t="s">
        <v>1746</v>
      </c>
      <c r="B935" t="s">
        <v>1747</v>
      </c>
      <c r="C935">
        <v>107</v>
      </c>
      <c r="D935">
        <v>126088877</v>
      </c>
      <c r="E935" t="s">
        <v>602</v>
      </c>
      <c r="F935" t="s">
        <v>11</v>
      </c>
      <c r="G935">
        <v>50000000</v>
      </c>
      <c r="H935">
        <v>6.6</v>
      </c>
    </row>
    <row r="936" spans="1:8" ht="15.75" customHeight="1" x14ac:dyDescent="0.2">
      <c r="A936" t="s">
        <v>1748</v>
      </c>
      <c r="B936" t="s">
        <v>428</v>
      </c>
      <c r="C936">
        <v>124</v>
      </c>
      <c r="D936">
        <v>91030827</v>
      </c>
      <c r="E936" t="s">
        <v>877</v>
      </c>
      <c r="F936" t="s">
        <v>11</v>
      </c>
      <c r="G936">
        <v>50000000</v>
      </c>
      <c r="H936">
        <v>6.7</v>
      </c>
    </row>
    <row r="937" spans="1:8" ht="15.75" customHeight="1" x14ac:dyDescent="0.2">
      <c r="A937" t="s">
        <v>1749</v>
      </c>
      <c r="B937" t="s">
        <v>1565</v>
      </c>
      <c r="C937">
        <v>96</v>
      </c>
      <c r="D937">
        <v>150315155</v>
      </c>
      <c r="E937" t="s">
        <v>1056</v>
      </c>
      <c r="F937" t="s">
        <v>11</v>
      </c>
      <c r="G937">
        <v>50000000</v>
      </c>
      <c r="H937">
        <v>6.1</v>
      </c>
    </row>
    <row r="938" spans="1:8" ht="15.75" customHeight="1" x14ac:dyDescent="0.2">
      <c r="A938" t="s">
        <v>1750</v>
      </c>
      <c r="B938" t="s">
        <v>54</v>
      </c>
      <c r="C938">
        <v>125</v>
      </c>
      <c r="D938">
        <v>127997349</v>
      </c>
      <c r="E938" t="s">
        <v>1751</v>
      </c>
      <c r="F938" t="s">
        <v>11</v>
      </c>
      <c r="G938">
        <v>50000000</v>
      </c>
      <c r="H938">
        <v>6</v>
      </c>
    </row>
    <row r="939" spans="1:8" ht="15.75" customHeight="1" x14ac:dyDescent="0.2">
      <c r="A939" t="s">
        <v>1752</v>
      </c>
      <c r="B939" t="s">
        <v>1753</v>
      </c>
      <c r="C939">
        <v>129</v>
      </c>
      <c r="D939">
        <v>88504640</v>
      </c>
      <c r="E939" t="s">
        <v>747</v>
      </c>
      <c r="F939" t="s">
        <v>11</v>
      </c>
      <c r="G939">
        <v>45000000</v>
      </c>
      <c r="H939">
        <v>7.6</v>
      </c>
    </row>
    <row r="940" spans="1:8" ht="15.75" customHeight="1" x14ac:dyDescent="0.2">
      <c r="A940" t="s">
        <v>1754</v>
      </c>
      <c r="B940" t="s">
        <v>1755</v>
      </c>
      <c r="C940">
        <v>90</v>
      </c>
      <c r="D940">
        <v>81517441</v>
      </c>
      <c r="E940" t="s">
        <v>149</v>
      </c>
      <c r="F940" t="s">
        <v>11</v>
      </c>
      <c r="G940">
        <v>50000000</v>
      </c>
      <c r="H940">
        <v>7.1</v>
      </c>
    </row>
    <row r="941" spans="1:8" ht="15.75" customHeight="1" x14ac:dyDescent="0.2">
      <c r="A941" t="s">
        <v>1756</v>
      </c>
      <c r="B941" t="s">
        <v>1757</v>
      </c>
      <c r="C941">
        <v>109</v>
      </c>
      <c r="D941">
        <v>81022333</v>
      </c>
      <c r="E941" t="s">
        <v>491</v>
      </c>
      <c r="F941" t="s">
        <v>11</v>
      </c>
      <c r="G941">
        <v>50000000</v>
      </c>
      <c r="H941">
        <v>5</v>
      </c>
    </row>
    <row r="942" spans="1:8" ht="15.75" customHeight="1" x14ac:dyDescent="0.2">
      <c r="A942" t="s">
        <v>1758</v>
      </c>
      <c r="B942" t="s">
        <v>1162</v>
      </c>
      <c r="C942">
        <v>124</v>
      </c>
      <c r="D942">
        <v>75621915</v>
      </c>
      <c r="E942" t="s">
        <v>1364</v>
      </c>
      <c r="F942" t="s">
        <v>11</v>
      </c>
      <c r="H942">
        <v>7.1</v>
      </c>
    </row>
    <row r="943" spans="1:8" ht="15.75" customHeight="1" x14ac:dyDescent="0.2">
      <c r="A943" t="s">
        <v>1759</v>
      </c>
      <c r="B943" t="s">
        <v>351</v>
      </c>
      <c r="C943">
        <v>121</v>
      </c>
      <c r="D943">
        <v>79948113</v>
      </c>
      <c r="E943" t="s">
        <v>768</v>
      </c>
      <c r="F943" t="s">
        <v>11</v>
      </c>
      <c r="G943">
        <v>50000000</v>
      </c>
      <c r="H943">
        <v>6.2</v>
      </c>
    </row>
    <row r="944" spans="1:8" ht="15.75" customHeight="1" x14ac:dyDescent="0.2">
      <c r="A944" t="s">
        <v>1760</v>
      </c>
      <c r="B944" t="s">
        <v>1614</v>
      </c>
      <c r="C944">
        <v>95</v>
      </c>
      <c r="D944">
        <v>88658172</v>
      </c>
      <c r="E944" t="s">
        <v>580</v>
      </c>
      <c r="F944" t="s">
        <v>11</v>
      </c>
      <c r="G944">
        <v>50000000</v>
      </c>
      <c r="H944">
        <v>5.6</v>
      </c>
    </row>
    <row r="945" spans="1:8" ht="15.75" customHeight="1" x14ac:dyDescent="0.2">
      <c r="A945" t="s">
        <v>1761</v>
      </c>
      <c r="B945" t="s">
        <v>1762</v>
      </c>
      <c r="C945">
        <v>128</v>
      </c>
      <c r="D945">
        <v>75888270</v>
      </c>
      <c r="E945" t="s">
        <v>1763</v>
      </c>
      <c r="F945" t="s">
        <v>11</v>
      </c>
      <c r="H945">
        <v>5.4</v>
      </c>
    </row>
    <row r="946" spans="1:8" ht="15.75" customHeight="1" x14ac:dyDescent="0.2">
      <c r="A946" t="s">
        <v>1764</v>
      </c>
      <c r="B946" t="s">
        <v>1299</v>
      </c>
      <c r="C946">
        <v>118</v>
      </c>
      <c r="D946">
        <v>84244877</v>
      </c>
      <c r="E946" t="s">
        <v>486</v>
      </c>
      <c r="F946" t="s">
        <v>11</v>
      </c>
      <c r="G946">
        <v>50000000</v>
      </c>
      <c r="H946">
        <v>7.4</v>
      </c>
    </row>
    <row r="947" spans="1:8" ht="15.75" customHeight="1" x14ac:dyDescent="0.2">
      <c r="A947" t="s">
        <v>1765</v>
      </c>
      <c r="B947" t="s">
        <v>1766</v>
      </c>
      <c r="C947">
        <v>80</v>
      </c>
      <c r="D947">
        <v>75367693</v>
      </c>
      <c r="E947" t="s">
        <v>266</v>
      </c>
      <c r="F947" t="s">
        <v>11</v>
      </c>
      <c r="G947">
        <v>35000000</v>
      </c>
      <c r="H947">
        <v>5</v>
      </c>
    </row>
    <row r="948" spans="1:8" ht="15.75" customHeight="1" x14ac:dyDescent="0.2">
      <c r="A948" t="s">
        <v>1767</v>
      </c>
      <c r="B948" t="s">
        <v>1768</v>
      </c>
      <c r="C948">
        <v>99</v>
      </c>
      <c r="D948">
        <v>73701902</v>
      </c>
      <c r="E948" t="s">
        <v>1056</v>
      </c>
      <c r="F948" t="s">
        <v>11</v>
      </c>
      <c r="G948">
        <v>60000000</v>
      </c>
      <c r="H948">
        <v>5.2</v>
      </c>
    </row>
    <row r="949" spans="1:8" ht="15.75" customHeight="1" x14ac:dyDescent="0.2">
      <c r="A949" t="s">
        <v>1769</v>
      </c>
      <c r="B949" t="s">
        <v>1770</v>
      </c>
      <c r="C949">
        <v>133</v>
      </c>
      <c r="D949">
        <v>75605492</v>
      </c>
      <c r="E949" t="s">
        <v>562</v>
      </c>
      <c r="F949" t="s">
        <v>11</v>
      </c>
      <c r="G949">
        <v>50000000</v>
      </c>
      <c r="H949">
        <v>7.6</v>
      </c>
    </row>
    <row r="950" spans="1:8" ht="15.75" customHeight="1" x14ac:dyDescent="0.2">
      <c r="A950" t="s">
        <v>1771</v>
      </c>
      <c r="B950" t="s">
        <v>239</v>
      </c>
      <c r="C950">
        <v>127</v>
      </c>
      <c r="D950">
        <v>67823573</v>
      </c>
      <c r="E950" t="s">
        <v>311</v>
      </c>
      <c r="F950" t="s">
        <v>11</v>
      </c>
      <c r="G950">
        <v>50000000</v>
      </c>
      <c r="H950">
        <v>6.6</v>
      </c>
    </row>
    <row r="951" spans="1:8" ht="15.75" customHeight="1" x14ac:dyDescent="0.2">
      <c r="A951" t="s">
        <v>1772</v>
      </c>
      <c r="B951" t="s">
        <v>1773</v>
      </c>
      <c r="C951">
        <v>106</v>
      </c>
      <c r="D951">
        <v>91439400</v>
      </c>
      <c r="E951" t="s">
        <v>392</v>
      </c>
      <c r="F951" t="s">
        <v>11</v>
      </c>
      <c r="G951">
        <v>50000000</v>
      </c>
      <c r="H951">
        <v>7</v>
      </c>
    </row>
    <row r="952" spans="1:8" ht="15.75" customHeight="1" x14ac:dyDescent="0.2">
      <c r="A952" t="s">
        <v>1774</v>
      </c>
      <c r="B952" t="s">
        <v>1775</v>
      </c>
      <c r="C952">
        <v>98</v>
      </c>
      <c r="D952">
        <v>67128202</v>
      </c>
      <c r="E952" t="s">
        <v>1776</v>
      </c>
      <c r="F952" t="s">
        <v>11</v>
      </c>
      <c r="G952">
        <v>65000000</v>
      </c>
      <c r="H952">
        <v>5.7</v>
      </c>
    </row>
    <row r="953" spans="1:8" ht="15.75" customHeight="1" x14ac:dyDescent="0.2">
      <c r="A953" t="s">
        <v>1777</v>
      </c>
      <c r="B953" t="s">
        <v>1778</v>
      </c>
      <c r="C953">
        <v>132</v>
      </c>
      <c r="D953">
        <v>70496802</v>
      </c>
      <c r="E953" t="s">
        <v>311</v>
      </c>
      <c r="F953" t="s">
        <v>11</v>
      </c>
      <c r="G953">
        <v>54000000</v>
      </c>
      <c r="H953">
        <v>8.1999999999999993</v>
      </c>
    </row>
    <row r="954" spans="1:8" ht="15.75" customHeight="1" x14ac:dyDescent="0.2">
      <c r="A954" t="s">
        <v>1779</v>
      </c>
      <c r="B954" t="s">
        <v>1711</v>
      </c>
      <c r="C954">
        <v>114</v>
      </c>
      <c r="D954">
        <v>60470220</v>
      </c>
      <c r="E954" t="s">
        <v>559</v>
      </c>
      <c r="F954" t="s">
        <v>11</v>
      </c>
      <c r="G954">
        <v>50000000</v>
      </c>
      <c r="H954">
        <v>6.2</v>
      </c>
    </row>
    <row r="955" spans="1:8" ht="15.75" customHeight="1" x14ac:dyDescent="0.2">
      <c r="A955" t="s">
        <v>1780</v>
      </c>
      <c r="C955">
        <v>45</v>
      </c>
      <c r="E955" t="s">
        <v>672</v>
      </c>
      <c r="F955" t="s">
        <v>11</v>
      </c>
      <c r="H955">
        <v>7.9</v>
      </c>
    </row>
    <row r="956" spans="1:8" ht="15.75" customHeight="1" x14ac:dyDescent="0.2">
      <c r="A956" t="s">
        <v>1781</v>
      </c>
      <c r="B956" t="s">
        <v>1782</v>
      </c>
      <c r="C956">
        <v>78</v>
      </c>
      <c r="D956">
        <v>58336565</v>
      </c>
      <c r="E956" t="s">
        <v>152</v>
      </c>
      <c r="F956" t="s">
        <v>11</v>
      </c>
      <c r="G956">
        <v>50000000</v>
      </c>
      <c r="H956">
        <v>6.6</v>
      </c>
    </row>
    <row r="957" spans="1:8" ht="15.75" customHeight="1" x14ac:dyDescent="0.2">
      <c r="A957" t="s">
        <v>1783</v>
      </c>
      <c r="B957" t="s">
        <v>1784</v>
      </c>
      <c r="C957">
        <v>101</v>
      </c>
      <c r="D957">
        <v>66002004</v>
      </c>
      <c r="E957" t="s">
        <v>1785</v>
      </c>
      <c r="F957" t="s">
        <v>11</v>
      </c>
      <c r="G957">
        <v>50000000</v>
      </c>
      <c r="H957">
        <v>4.7</v>
      </c>
    </row>
    <row r="958" spans="1:8" ht="15.75" customHeight="1" x14ac:dyDescent="0.2">
      <c r="A958" t="s">
        <v>1786</v>
      </c>
      <c r="B958" t="s">
        <v>1787</v>
      </c>
      <c r="C958">
        <v>113</v>
      </c>
      <c r="D958">
        <v>54997476</v>
      </c>
      <c r="E958" t="s">
        <v>747</v>
      </c>
      <c r="F958" t="s">
        <v>11</v>
      </c>
      <c r="G958">
        <v>50000000</v>
      </c>
      <c r="H958">
        <v>6.3</v>
      </c>
    </row>
    <row r="959" spans="1:8" ht="15.75" customHeight="1" x14ac:dyDescent="0.2">
      <c r="A959" t="s">
        <v>1788</v>
      </c>
      <c r="B959" t="s">
        <v>1789</v>
      </c>
      <c r="C959">
        <v>98</v>
      </c>
      <c r="D959">
        <v>55682070</v>
      </c>
      <c r="E959" t="s">
        <v>1201</v>
      </c>
      <c r="F959" t="s">
        <v>11</v>
      </c>
      <c r="G959">
        <v>50000000</v>
      </c>
      <c r="H959">
        <v>6.1</v>
      </c>
    </row>
    <row r="960" spans="1:8" ht="15.75" customHeight="1" x14ac:dyDescent="0.2">
      <c r="A960" t="s">
        <v>1790</v>
      </c>
      <c r="B960" t="s">
        <v>1791</v>
      </c>
      <c r="C960">
        <v>124</v>
      </c>
      <c r="D960">
        <v>52752475</v>
      </c>
      <c r="E960" t="s">
        <v>1408</v>
      </c>
      <c r="F960" t="s">
        <v>11</v>
      </c>
      <c r="G960">
        <v>50000000</v>
      </c>
      <c r="H960">
        <v>6.7</v>
      </c>
    </row>
    <row r="961" spans="1:8" ht="15.75" customHeight="1" x14ac:dyDescent="0.2">
      <c r="A961" t="s">
        <v>1792</v>
      </c>
      <c r="B961" t="s">
        <v>914</v>
      </c>
      <c r="C961">
        <v>109</v>
      </c>
      <c r="D961">
        <v>55092830</v>
      </c>
      <c r="E961" t="s">
        <v>78</v>
      </c>
      <c r="F961" t="s">
        <v>11</v>
      </c>
      <c r="G961">
        <v>60000000</v>
      </c>
      <c r="H961">
        <v>6.1</v>
      </c>
    </row>
    <row r="962" spans="1:8" ht="15.75" customHeight="1" x14ac:dyDescent="0.2">
      <c r="A962" t="s">
        <v>1793</v>
      </c>
      <c r="B962" t="s">
        <v>1794</v>
      </c>
      <c r="C962">
        <v>128</v>
      </c>
      <c r="D962">
        <v>50815288</v>
      </c>
      <c r="E962" t="s">
        <v>1408</v>
      </c>
      <c r="F962" t="s">
        <v>11</v>
      </c>
      <c r="G962">
        <v>50000000</v>
      </c>
      <c r="H962">
        <v>7</v>
      </c>
    </row>
    <row r="963" spans="1:8" ht="15.75" customHeight="1" x14ac:dyDescent="0.2">
      <c r="A963" t="s">
        <v>1795</v>
      </c>
      <c r="B963" t="s">
        <v>95</v>
      </c>
      <c r="C963">
        <v>144</v>
      </c>
      <c r="D963">
        <v>52822418</v>
      </c>
      <c r="E963" t="s">
        <v>663</v>
      </c>
      <c r="F963" t="s">
        <v>11</v>
      </c>
      <c r="G963">
        <v>50000000</v>
      </c>
      <c r="H963">
        <v>7.4</v>
      </c>
    </row>
    <row r="964" spans="1:8" ht="15.75" customHeight="1" x14ac:dyDescent="0.2">
      <c r="A964" t="s">
        <v>1796</v>
      </c>
      <c r="B964" t="s">
        <v>1797</v>
      </c>
      <c r="C964">
        <v>95</v>
      </c>
      <c r="D964">
        <v>50150619</v>
      </c>
      <c r="E964" t="s">
        <v>1144</v>
      </c>
      <c r="F964" t="s">
        <v>11</v>
      </c>
      <c r="G964">
        <v>50000000</v>
      </c>
      <c r="H964">
        <v>7.3</v>
      </c>
    </row>
    <row r="965" spans="1:8" ht="15.75" customHeight="1" x14ac:dyDescent="0.2">
      <c r="A965" t="s">
        <v>1798</v>
      </c>
      <c r="B965" t="s">
        <v>1799</v>
      </c>
      <c r="C965">
        <v>105</v>
      </c>
      <c r="D965">
        <v>48745150</v>
      </c>
      <c r="E965" t="s">
        <v>525</v>
      </c>
      <c r="F965" t="s">
        <v>11</v>
      </c>
      <c r="G965">
        <v>50000000</v>
      </c>
      <c r="H965">
        <v>5.8</v>
      </c>
    </row>
    <row r="966" spans="1:8" ht="15.75" customHeight="1" x14ac:dyDescent="0.2">
      <c r="A966" t="s">
        <v>1800</v>
      </c>
      <c r="B966" t="s">
        <v>1285</v>
      </c>
      <c r="C966">
        <v>121</v>
      </c>
      <c r="D966">
        <v>50007168</v>
      </c>
      <c r="E966" t="s">
        <v>149</v>
      </c>
      <c r="F966" t="s">
        <v>11</v>
      </c>
      <c r="G966">
        <v>50000000</v>
      </c>
      <c r="H966">
        <v>6.7</v>
      </c>
    </row>
    <row r="967" spans="1:8" ht="15.75" customHeight="1" x14ac:dyDescent="0.2">
      <c r="A967" t="s">
        <v>1801</v>
      </c>
      <c r="B967" t="s">
        <v>64</v>
      </c>
      <c r="C967">
        <v>125</v>
      </c>
      <c r="D967">
        <v>48154732</v>
      </c>
      <c r="E967" t="s">
        <v>504</v>
      </c>
      <c r="F967" t="s">
        <v>11</v>
      </c>
      <c r="G967">
        <v>50000000</v>
      </c>
      <c r="H967">
        <v>5.8</v>
      </c>
    </row>
    <row r="968" spans="1:8" ht="15.75" customHeight="1" x14ac:dyDescent="0.2">
      <c r="A968" t="s">
        <v>1802</v>
      </c>
      <c r="B968" t="s">
        <v>229</v>
      </c>
      <c r="C968">
        <v>129</v>
      </c>
      <c r="D968">
        <v>48265581</v>
      </c>
      <c r="E968" t="s">
        <v>668</v>
      </c>
      <c r="F968" t="s">
        <v>11</v>
      </c>
      <c r="G968">
        <v>50000000</v>
      </c>
      <c r="H968">
        <v>7.8</v>
      </c>
    </row>
    <row r="969" spans="1:8" ht="15.75" customHeight="1" x14ac:dyDescent="0.2">
      <c r="A969" t="s">
        <v>1803</v>
      </c>
      <c r="B969" t="s">
        <v>1804</v>
      </c>
      <c r="C969">
        <v>132</v>
      </c>
      <c r="D969">
        <v>46982632</v>
      </c>
      <c r="E969" t="s">
        <v>1805</v>
      </c>
      <c r="F969" t="s">
        <v>11</v>
      </c>
      <c r="G969">
        <v>50000000</v>
      </c>
      <c r="H969">
        <v>6.6</v>
      </c>
    </row>
    <row r="970" spans="1:8" ht="15.75" customHeight="1" x14ac:dyDescent="0.2">
      <c r="A970" t="s">
        <v>1806</v>
      </c>
      <c r="B970" t="s">
        <v>1807</v>
      </c>
      <c r="C970">
        <v>118</v>
      </c>
      <c r="D970">
        <v>44737059</v>
      </c>
      <c r="E970" t="s">
        <v>1357</v>
      </c>
      <c r="F970" t="s">
        <v>11</v>
      </c>
      <c r="G970">
        <v>50000000</v>
      </c>
      <c r="H970">
        <v>6.5</v>
      </c>
    </row>
    <row r="971" spans="1:8" ht="15.75" customHeight="1" x14ac:dyDescent="0.2">
      <c r="A971" t="s">
        <v>1808</v>
      </c>
      <c r="B971" t="s">
        <v>1809</v>
      </c>
      <c r="C971">
        <v>113</v>
      </c>
      <c r="D971">
        <v>56724080</v>
      </c>
      <c r="E971" t="s">
        <v>575</v>
      </c>
      <c r="F971" t="s">
        <v>11</v>
      </c>
      <c r="G971">
        <v>50000000</v>
      </c>
      <c r="H971">
        <v>6.7</v>
      </c>
    </row>
    <row r="972" spans="1:8" ht="15.75" customHeight="1" x14ac:dyDescent="0.2">
      <c r="A972" t="s">
        <v>1810</v>
      </c>
      <c r="B972" t="s">
        <v>1067</v>
      </c>
      <c r="C972">
        <v>140</v>
      </c>
      <c r="D972">
        <v>44484065</v>
      </c>
      <c r="E972" t="s">
        <v>380</v>
      </c>
      <c r="F972" t="s">
        <v>11</v>
      </c>
      <c r="G972">
        <v>50000000</v>
      </c>
      <c r="H972">
        <v>7.3</v>
      </c>
    </row>
    <row r="973" spans="1:8" ht="15.75" customHeight="1" x14ac:dyDescent="0.2">
      <c r="A973" t="s">
        <v>1811</v>
      </c>
      <c r="B973" t="s">
        <v>1812</v>
      </c>
      <c r="C973">
        <v>89</v>
      </c>
      <c r="D973">
        <v>47553512</v>
      </c>
      <c r="E973" t="s">
        <v>20</v>
      </c>
      <c r="F973" t="s">
        <v>11</v>
      </c>
      <c r="G973">
        <v>50000000</v>
      </c>
      <c r="H973">
        <v>5.8</v>
      </c>
    </row>
    <row r="974" spans="1:8" ht="15.75" customHeight="1" x14ac:dyDescent="0.2">
      <c r="A974" t="s">
        <v>1813</v>
      </c>
      <c r="B974" t="s">
        <v>1814</v>
      </c>
      <c r="C974">
        <v>104</v>
      </c>
      <c r="D974">
        <v>42610000</v>
      </c>
      <c r="E974" t="s">
        <v>137</v>
      </c>
      <c r="F974" t="s">
        <v>11</v>
      </c>
      <c r="G974">
        <v>55000000</v>
      </c>
      <c r="H974">
        <v>5.5</v>
      </c>
    </row>
    <row r="975" spans="1:8" ht="15.75" customHeight="1" x14ac:dyDescent="0.2">
      <c r="A975" t="s">
        <v>1815</v>
      </c>
      <c r="B975" t="s">
        <v>988</v>
      </c>
      <c r="C975">
        <v>106</v>
      </c>
      <c r="D975">
        <v>41482207</v>
      </c>
      <c r="E975" t="s">
        <v>297</v>
      </c>
      <c r="F975" t="s">
        <v>11</v>
      </c>
      <c r="G975">
        <v>50000000</v>
      </c>
      <c r="H975">
        <v>6.3</v>
      </c>
    </row>
    <row r="976" spans="1:8" ht="15.75" customHeight="1" x14ac:dyDescent="0.2">
      <c r="A976" t="s">
        <v>1816</v>
      </c>
      <c r="B976" t="s">
        <v>1711</v>
      </c>
      <c r="C976">
        <v>141</v>
      </c>
      <c r="D976">
        <v>47105085</v>
      </c>
      <c r="E976" t="s">
        <v>672</v>
      </c>
      <c r="F976" t="s">
        <v>11</v>
      </c>
      <c r="G976">
        <v>50000000</v>
      </c>
      <c r="H976">
        <v>7.4</v>
      </c>
    </row>
    <row r="977" spans="1:8" ht="15.75" customHeight="1" x14ac:dyDescent="0.2">
      <c r="A977" t="s">
        <v>1817</v>
      </c>
      <c r="B977" t="s">
        <v>891</v>
      </c>
      <c r="C977">
        <v>124</v>
      </c>
      <c r="D977">
        <v>41256277</v>
      </c>
      <c r="E977" t="s">
        <v>20</v>
      </c>
      <c r="F977" t="s">
        <v>11</v>
      </c>
      <c r="G977">
        <v>50000000</v>
      </c>
      <c r="H977">
        <v>5.9</v>
      </c>
    </row>
    <row r="978" spans="1:8" ht="15.75" customHeight="1" x14ac:dyDescent="0.2">
      <c r="A978" t="s">
        <v>1818</v>
      </c>
      <c r="B978" t="s">
        <v>1819</v>
      </c>
      <c r="C978">
        <v>98</v>
      </c>
      <c r="D978">
        <v>50740078</v>
      </c>
      <c r="E978" t="s">
        <v>770</v>
      </c>
      <c r="F978" t="s">
        <v>11</v>
      </c>
      <c r="G978">
        <v>45000000</v>
      </c>
      <c r="H978">
        <v>6.2</v>
      </c>
    </row>
    <row r="979" spans="1:8" ht="15.75" customHeight="1" x14ac:dyDescent="0.2">
      <c r="A979" t="s">
        <v>1820</v>
      </c>
      <c r="B979" t="s">
        <v>1821</v>
      </c>
      <c r="C979">
        <v>108</v>
      </c>
      <c r="D979">
        <v>40203020</v>
      </c>
      <c r="E979" t="s">
        <v>486</v>
      </c>
      <c r="F979" t="s">
        <v>11</v>
      </c>
      <c r="G979">
        <v>40000000</v>
      </c>
      <c r="H979">
        <v>5.9</v>
      </c>
    </row>
    <row r="980" spans="1:8" ht="15.75" customHeight="1" x14ac:dyDescent="0.2">
      <c r="A980" t="s">
        <v>1822</v>
      </c>
      <c r="B980" t="s">
        <v>1823</v>
      </c>
      <c r="C980">
        <v>114</v>
      </c>
      <c r="D980">
        <v>40905277</v>
      </c>
      <c r="E980" t="s">
        <v>1824</v>
      </c>
      <c r="F980" t="s">
        <v>11</v>
      </c>
      <c r="G980">
        <v>50000000</v>
      </c>
      <c r="H980">
        <v>6.5</v>
      </c>
    </row>
    <row r="981" spans="1:8" ht="15.75" customHeight="1" x14ac:dyDescent="0.2">
      <c r="A981" t="s">
        <v>1825</v>
      </c>
      <c r="B981" t="s">
        <v>1826</v>
      </c>
      <c r="C981">
        <v>101</v>
      </c>
      <c r="D981">
        <v>38590500</v>
      </c>
      <c r="E981" t="s">
        <v>17</v>
      </c>
      <c r="F981" t="s">
        <v>11</v>
      </c>
      <c r="G981">
        <v>50000000</v>
      </c>
      <c r="H981">
        <v>4.4000000000000004</v>
      </c>
    </row>
    <row r="982" spans="1:8" ht="15.75" customHeight="1" x14ac:dyDescent="0.2">
      <c r="A982" t="s">
        <v>1827</v>
      </c>
      <c r="B982" t="s">
        <v>1692</v>
      </c>
      <c r="C982">
        <v>93</v>
      </c>
      <c r="D982">
        <v>39177541</v>
      </c>
      <c r="E982" t="s">
        <v>51</v>
      </c>
      <c r="F982" t="s">
        <v>11</v>
      </c>
      <c r="G982">
        <v>50000000</v>
      </c>
      <c r="H982">
        <v>3.5</v>
      </c>
    </row>
    <row r="983" spans="1:8" ht="15.75" customHeight="1" x14ac:dyDescent="0.2">
      <c r="A983" t="s">
        <v>1828</v>
      </c>
      <c r="B983" t="s">
        <v>1829</v>
      </c>
      <c r="C983">
        <v>119</v>
      </c>
      <c r="D983">
        <v>39778599</v>
      </c>
      <c r="E983" t="s">
        <v>631</v>
      </c>
      <c r="F983" t="s">
        <v>11</v>
      </c>
      <c r="G983">
        <v>50000000</v>
      </c>
      <c r="H983">
        <v>6.6</v>
      </c>
    </row>
    <row r="984" spans="1:8" ht="15.75" customHeight="1" x14ac:dyDescent="0.2">
      <c r="A984" t="s">
        <v>1830</v>
      </c>
      <c r="B984" t="s">
        <v>1147</v>
      </c>
      <c r="C984">
        <v>119</v>
      </c>
      <c r="D984">
        <v>37486138</v>
      </c>
      <c r="E984" t="s">
        <v>486</v>
      </c>
      <c r="F984" t="s">
        <v>11</v>
      </c>
      <c r="G984">
        <v>50000000</v>
      </c>
      <c r="H984">
        <v>6</v>
      </c>
    </row>
    <row r="985" spans="1:8" ht="15.75" customHeight="1" x14ac:dyDescent="0.2">
      <c r="A985" t="s">
        <v>1831</v>
      </c>
      <c r="B985" t="s">
        <v>1778</v>
      </c>
      <c r="C985">
        <v>99</v>
      </c>
      <c r="D985">
        <v>38105077</v>
      </c>
      <c r="E985" t="s">
        <v>112</v>
      </c>
      <c r="F985" t="s">
        <v>11</v>
      </c>
      <c r="G985">
        <v>40000000</v>
      </c>
      <c r="H985">
        <v>6.4</v>
      </c>
    </row>
    <row r="986" spans="1:8" ht="15.75" customHeight="1" x14ac:dyDescent="0.2">
      <c r="A986" t="s">
        <v>1832</v>
      </c>
      <c r="B986" t="s">
        <v>28</v>
      </c>
      <c r="C986">
        <v>137</v>
      </c>
      <c r="D986">
        <v>35168395</v>
      </c>
      <c r="E986" t="s">
        <v>1698</v>
      </c>
      <c r="F986" t="s">
        <v>11</v>
      </c>
      <c r="G986">
        <v>50000000</v>
      </c>
      <c r="H986">
        <v>6.5</v>
      </c>
    </row>
    <row r="987" spans="1:8" ht="15.75" customHeight="1" x14ac:dyDescent="0.2">
      <c r="A987" t="s">
        <v>1833</v>
      </c>
      <c r="C987">
        <v>105</v>
      </c>
      <c r="E987" t="s">
        <v>1065</v>
      </c>
      <c r="F987" t="s">
        <v>11</v>
      </c>
      <c r="H987">
        <v>7.8</v>
      </c>
    </row>
    <row r="988" spans="1:8" ht="15.75" customHeight="1" x14ac:dyDescent="0.2">
      <c r="A988" t="s">
        <v>1834</v>
      </c>
      <c r="B988" t="s">
        <v>1835</v>
      </c>
      <c r="C988">
        <v>117</v>
      </c>
      <c r="D988">
        <v>32800000</v>
      </c>
      <c r="E988" t="s">
        <v>1836</v>
      </c>
      <c r="F988" t="s">
        <v>11</v>
      </c>
      <c r="G988">
        <v>40000000</v>
      </c>
      <c r="H988">
        <v>4.3</v>
      </c>
    </row>
    <row r="989" spans="1:8" ht="15.75" customHeight="1" x14ac:dyDescent="0.2">
      <c r="A989" t="s">
        <v>1837</v>
      </c>
      <c r="B989" t="s">
        <v>1614</v>
      </c>
      <c r="C989">
        <v>87</v>
      </c>
      <c r="D989">
        <v>33643461</v>
      </c>
      <c r="E989" t="s">
        <v>1056</v>
      </c>
      <c r="F989" t="s">
        <v>11</v>
      </c>
      <c r="G989">
        <v>50000000</v>
      </c>
      <c r="H989">
        <v>4.2</v>
      </c>
    </row>
    <row r="990" spans="1:8" ht="15.75" customHeight="1" x14ac:dyDescent="0.2">
      <c r="A990" t="s">
        <v>1838</v>
      </c>
      <c r="B990" t="s">
        <v>1285</v>
      </c>
      <c r="C990">
        <v>129</v>
      </c>
      <c r="D990">
        <v>32741596</v>
      </c>
      <c r="E990" t="s">
        <v>1839</v>
      </c>
      <c r="F990" t="s">
        <v>11</v>
      </c>
      <c r="G990">
        <v>50000000</v>
      </c>
      <c r="H990">
        <v>6.5</v>
      </c>
    </row>
    <row r="991" spans="1:8" ht="15.75" customHeight="1" x14ac:dyDescent="0.2">
      <c r="A991" t="s">
        <v>1840</v>
      </c>
      <c r="B991" t="s">
        <v>1841</v>
      </c>
      <c r="C991">
        <v>115</v>
      </c>
      <c r="D991">
        <v>31874869</v>
      </c>
      <c r="E991" t="s">
        <v>773</v>
      </c>
      <c r="F991" t="s">
        <v>11</v>
      </c>
      <c r="G991">
        <v>50000000</v>
      </c>
      <c r="H991">
        <v>6.1</v>
      </c>
    </row>
    <row r="992" spans="1:8" ht="15.75" customHeight="1" x14ac:dyDescent="0.2">
      <c r="A992" t="s">
        <v>1842</v>
      </c>
      <c r="B992" t="s">
        <v>356</v>
      </c>
      <c r="C992">
        <v>132</v>
      </c>
      <c r="D992">
        <v>30306268</v>
      </c>
      <c r="E992" t="s">
        <v>112</v>
      </c>
      <c r="F992" t="s">
        <v>11</v>
      </c>
      <c r="G992">
        <v>50000000</v>
      </c>
      <c r="H992">
        <v>6.3</v>
      </c>
    </row>
    <row r="993" spans="1:8" ht="15.75" customHeight="1" x14ac:dyDescent="0.2">
      <c r="A993" t="s">
        <v>1843</v>
      </c>
      <c r="B993" t="s">
        <v>1844</v>
      </c>
      <c r="C993">
        <v>131</v>
      </c>
      <c r="D993">
        <v>27667947</v>
      </c>
      <c r="E993" t="s">
        <v>740</v>
      </c>
      <c r="F993" t="s">
        <v>11</v>
      </c>
      <c r="G993">
        <v>50000000</v>
      </c>
      <c r="H993">
        <v>6.2</v>
      </c>
    </row>
    <row r="994" spans="1:8" ht="15.75" customHeight="1" x14ac:dyDescent="0.2">
      <c r="A994" t="s">
        <v>1845</v>
      </c>
      <c r="B994" t="s">
        <v>1347</v>
      </c>
      <c r="C994">
        <v>95</v>
      </c>
      <c r="D994">
        <v>27067160</v>
      </c>
      <c r="E994" t="s">
        <v>486</v>
      </c>
      <c r="F994" t="s">
        <v>11</v>
      </c>
      <c r="G994">
        <v>50000000</v>
      </c>
      <c r="H994">
        <v>5.9</v>
      </c>
    </row>
    <row r="995" spans="1:8" ht="15.75" customHeight="1" x14ac:dyDescent="0.2">
      <c r="A995" t="s">
        <v>1846</v>
      </c>
      <c r="B995" t="s">
        <v>1847</v>
      </c>
      <c r="C995">
        <v>125</v>
      </c>
      <c r="D995">
        <v>26616999</v>
      </c>
      <c r="E995" t="s">
        <v>577</v>
      </c>
      <c r="F995" t="s">
        <v>11</v>
      </c>
      <c r="G995">
        <v>40000000</v>
      </c>
      <c r="H995">
        <v>5.9</v>
      </c>
    </row>
    <row r="996" spans="1:8" ht="15.75" customHeight="1" x14ac:dyDescent="0.2">
      <c r="A996" t="s">
        <v>1848</v>
      </c>
      <c r="B996" t="s">
        <v>449</v>
      </c>
      <c r="C996">
        <v>98</v>
      </c>
      <c r="D996">
        <v>26536120</v>
      </c>
      <c r="E996" t="s">
        <v>380</v>
      </c>
      <c r="F996" t="s">
        <v>11</v>
      </c>
      <c r="G996">
        <v>50000000</v>
      </c>
      <c r="H996">
        <v>6.5</v>
      </c>
    </row>
    <row r="997" spans="1:8" ht="15.75" customHeight="1" x14ac:dyDescent="0.2">
      <c r="A997" t="s">
        <v>1849</v>
      </c>
      <c r="B997" t="s">
        <v>1285</v>
      </c>
      <c r="C997">
        <v>110</v>
      </c>
      <c r="D997">
        <v>26199517</v>
      </c>
      <c r="E997" t="s">
        <v>380</v>
      </c>
      <c r="F997" t="s">
        <v>11</v>
      </c>
      <c r="G997">
        <v>50000000</v>
      </c>
      <c r="H997">
        <v>6.4</v>
      </c>
    </row>
    <row r="998" spans="1:8" ht="15.75" customHeight="1" x14ac:dyDescent="0.2">
      <c r="A998" t="s">
        <v>1850</v>
      </c>
      <c r="B998" t="s">
        <v>638</v>
      </c>
      <c r="C998">
        <v>118</v>
      </c>
      <c r="D998">
        <v>25450527</v>
      </c>
      <c r="E998" t="s">
        <v>380</v>
      </c>
      <c r="F998" t="s">
        <v>11</v>
      </c>
      <c r="G998">
        <v>50000000</v>
      </c>
      <c r="H998">
        <v>6.5</v>
      </c>
    </row>
    <row r="999" spans="1:8" ht="15.75" customHeight="1" x14ac:dyDescent="0.2">
      <c r="A999" t="s">
        <v>1851</v>
      </c>
      <c r="B999" t="s">
        <v>1852</v>
      </c>
      <c r="C999">
        <v>101</v>
      </c>
      <c r="D999">
        <v>25407250</v>
      </c>
      <c r="E999" t="s">
        <v>78</v>
      </c>
      <c r="F999" t="s">
        <v>11</v>
      </c>
      <c r="G999">
        <v>50000000</v>
      </c>
      <c r="H999">
        <v>5.7</v>
      </c>
    </row>
    <row r="1000" spans="1:8" ht="15.75" customHeight="1" x14ac:dyDescent="0.2">
      <c r="A1000" t="s">
        <v>1853</v>
      </c>
      <c r="C1000">
        <v>60</v>
      </c>
      <c r="E1000" t="s">
        <v>668</v>
      </c>
      <c r="F1000" t="s">
        <v>11</v>
      </c>
      <c r="H1000">
        <v>7.5</v>
      </c>
    </row>
    <row r="1001" spans="1:8" ht="15.75" customHeight="1" x14ac:dyDescent="0.2">
      <c r="A1001" t="s">
        <v>1854</v>
      </c>
      <c r="B1001" t="s">
        <v>201</v>
      </c>
      <c r="C1001">
        <v>90</v>
      </c>
      <c r="D1001">
        <v>23159305</v>
      </c>
      <c r="E1001" t="s">
        <v>205</v>
      </c>
      <c r="F1001" t="s">
        <v>11</v>
      </c>
      <c r="G1001">
        <v>70000000</v>
      </c>
      <c r="H1001">
        <v>8</v>
      </c>
    </row>
    <row r="1002" spans="1:8" ht="15.75" customHeight="1" x14ac:dyDescent="0.2">
      <c r="A1002" t="s">
        <v>1855</v>
      </c>
      <c r="B1002" t="s">
        <v>1856</v>
      </c>
      <c r="C1002">
        <v>119</v>
      </c>
      <c r="D1002">
        <v>24006726</v>
      </c>
      <c r="E1002" t="s">
        <v>1857</v>
      </c>
      <c r="F1002" t="s">
        <v>11</v>
      </c>
      <c r="G1002">
        <v>50000000</v>
      </c>
      <c r="H1002">
        <v>7.3</v>
      </c>
    </row>
    <row r="1003" spans="1:8" ht="15.75" customHeight="1" x14ac:dyDescent="0.2">
      <c r="A1003" t="s">
        <v>1858</v>
      </c>
      <c r="B1003" t="s">
        <v>800</v>
      </c>
      <c r="C1003">
        <v>139</v>
      </c>
      <c r="D1003">
        <v>20389967</v>
      </c>
      <c r="E1003" t="s">
        <v>1859</v>
      </c>
      <c r="F1003" t="s">
        <v>11</v>
      </c>
      <c r="G1003">
        <v>50000000</v>
      </c>
      <c r="H1003">
        <v>6.7</v>
      </c>
    </row>
    <row r="1004" spans="1:8" ht="15.75" customHeight="1" x14ac:dyDescent="0.2">
      <c r="A1004" t="s">
        <v>1860</v>
      </c>
      <c r="B1004" t="s">
        <v>1623</v>
      </c>
      <c r="C1004">
        <v>130</v>
      </c>
      <c r="D1004">
        <v>19593740</v>
      </c>
      <c r="E1004" t="s">
        <v>740</v>
      </c>
      <c r="F1004" t="s">
        <v>11</v>
      </c>
      <c r="G1004">
        <v>50000000</v>
      </c>
      <c r="H1004">
        <v>7.5</v>
      </c>
    </row>
    <row r="1005" spans="1:8" ht="15.75" customHeight="1" x14ac:dyDescent="0.2">
      <c r="A1005" t="s">
        <v>1861</v>
      </c>
      <c r="B1005" t="s">
        <v>1541</v>
      </c>
      <c r="C1005">
        <v>100</v>
      </c>
      <c r="D1005">
        <v>19118247</v>
      </c>
      <c r="E1005" t="s">
        <v>745</v>
      </c>
      <c r="F1005" t="s">
        <v>11</v>
      </c>
      <c r="G1005">
        <v>40000000</v>
      </c>
      <c r="H1005">
        <v>5.4</v>
      </c>
    </row>
    <row r="1006" spans="1:8" ht="15.75" customHeight="1" x14ac:dyDescent="0.2">
      <c r="A1006" t="s">
        <v>1862</v>
      </c>
      <c r="B1006" t="s">
        <v>1773</v>
      </c>
      <c r="C1006">
        <v>114</v>
      </c>
      <c r="D1006">
        <v>26442251</v>
      </c>
      <c r="E1006" t="s">
        <v>149</v>
      </c>
      <c r="F1006" t="s">
        <v>11</v>
      </c>
      <c r="G1006">
        <v>50000000</v>
      </c>
      <c r="H1006">
        <v>6.6</v>
      </c>
    </row>
    <row r="1007" spans="1:8" ht="15.75" customHeight="1" x14ac:dyDescent="0.2">
      <c r="A1007" t="s">
        <v>1863</v>
      </c>
      <c r="B1007" t="s">
        <v>1864</v>
      </c>
      <c r="C1007">
        <v>96</v>
      </c>
      <c r="D1007">
        <v>17114882</v>
      </c>
      <c r="E1007" t="s">
        <v>773</v>
      </c>
      <c r="F1007" t="s">
        <v>11</v>
      </c>
      <c r="G1007">
        <v>25000000</v>
      </c>
      <c r="H1007">
        <v>7.7</v>
      </c>
    </row>
    <row r="1008" spans="1:8" ht="15.75" customHeight="1" x14ac:dyDescent="0.2">
      <c r="A1008" t="s">
        <v>1865</v>
      </c>
      <c r="B1008" t="s">
        <v>1866</v>
      </c>
      <c r="C1008">
        <v>110</v>
      </c>
      <c r="D1008">
        <v>18472363</v>
      </c>
      <c r="E1008" t="s">
        <v>1158</v>
      </c>
      <c r="F1008" t="s">
        <v>11</v>
      </c>
      <c r="G1008">
        <v>50000000</v>
      </c>
      <c r="H1008">
        <v>5.8</v>
      </c>
    </row>
    <row r="1009" spans="1:8" ht="15.75" customHeight="1" x14ac:dyDescent="0.2">
      <c r="A1009" t="s">
        <v>1867</v>
      </c>
      <c r="B1009" t="s">
        <v>688</v>
      </c>
      <c r="C1009">
        <v>158</v>
      </c>
      <c r="D1009">
        <v>14131298</v>
      </c>
      <c r="E1009" t="s">
        <v>1192</v>
      </c>
      <c r="F1009" t="s">
        <v>11</v>
      </c>
      <c r="G1009">
        <v>390000000</v>
      </c>
      <c r="H1009">
        <v>6.4</v>
      </c>
    </row>
    <row r="1010" spans="1:8" ht="15.75" customHeight="1" x14ac:dyDescent="0.2">
      <c r="A1010" t="s">
        <v>1868</v>
      </c>
      <c r="B1010" t="s">
        <v>1869</v>
      </c>
      <c r="C1010">
        <v>102</v>
      </c>
      <c r="D1010">
        <v>21557240</v>
      </c>
      <c r="E1010" t="s">
        <v>1870</v>
      </c>
      <c r="F1010" t="s">
        <v>11</v>
      </c>
      <c r="G1010">
        <v>49900000</v>
      </c>
      <c r="H1010">
        <v>5.6</v>
      </c>
    </row>
    <row r="1011" spans="1:8" ht="15.75" customHeight="1" x14ac:dyDescent="0.2">
      <c r="A1011" t="s">
        <v>1871</v>
      </c>
      <c r="B1011" t="s">
        <v>1872</v>
      </c>
      <c r="C1011">
        <v>84</v>
      </c>
      <c r="D1011">
        <v>21283440</v>
      </c>
      <c r="E1011" t="s">
        <v>668</v>
      </c>
      <c r="F1011" t="s">
        <v>11</v>
      </c>
      <c r="G1011">
        <v>55000000</v>
      </c>
      <c r="H1011">
        <v>6</v>
      </c>
    </row>
    <row r="1012" spans="1:8" ht="15.75" customHeight="1" x14ac:dyDescent="0.2">
      <c r="A1012" t="s">
        <v>1873</v>
      </c>
      <c r="B1012" t="s">
        <v>1874</v>
      </c>
      <c r="C1012">
        <v>115</v>
      </c>
      <c r="D1012">
        <v>10556196</v>
      </c>
      <c r="E1012" t="s">
        <v>740</v>
      </c>
      <c r="F1012" t="s">
        <v>11</v>
      </c>
      <c r="G1012">
        <v>50000000</v>
      </c>
      <c r="H1012">
        <v>6.2</v>
      </c>
    </row>
    <row r="1013" spans="1:8" ht="15.75" customHeight="1" x14ac:dyDescent="0.2">
      <c r="A1013" t="s">
        <v>1875</v>
      </c>
      <c r="B1013" t="s">
        <v>1876</v>
      </c>
      <c r="C1013">
        <v>99</v>
      </c>
      <c r="D1013">
        <v>16671505</v>
      </c>
      <c r="E1013" t="s">
        <v>1877</v>
      </c>
      <c r="F1013" t="s">
        <v>11</v>
      </c>
      <c r="G1013">
        <v>50000000</v>
      </c>
      <c r="H1013">
        <v>5.9</v>
      </c>
    </row>
    <row r="1014" spans="1:8" ht="15.75" customHeight="1" x14ac:dyDescent="0.2">
      <c r="A1014" t="s">
        <v>1878</v>
      </c>
      <c r="B1014" t="s">
        <v>193</v>
      </c>
      <c r="C1014">
        <v>135</v>
      </c>
      <c r="D1014">
        <v>10400000</v>
      </c>
      <c r="E1014" t="s">
        <v>73</v>
      </c>
      <c r="F1014" t="s">
        <v>11</v>
      </c>
      <c r="G1014">
        <v>50000000</v>
      </c>
      <c r="H1014">
        <v>5.0999999999999996</v>
      </c>
    </row>
    <row r="1015" spans="1:8" ht="15.75" customHeight="1" x14ac:dyDescent="0.2">
      <c r="A1015" t="s">
        <v>1879</v>
      </c>
      <c r="B1015" t="s">
        <v>173</v>
      </c>
      <c r="C1015">
        <v>108</v>
      </c>
      <c r="D1015">
        <v>9528092</v>
      </c>
      <c r="E1015" t="s">
        <v>1246</v>
      </c>
      <c r="F1015" t="s">
        <v>11</v>
      </c>
      <c r="G1015">
        <v>22000000</v>
      </c>
      <c r="H1015">
        <v>6.8</v>
      </c>
    </row>
    <row r="1016" spans="1:8" ht="15.75" customHeight="1" x14ac:dyDescent="0.2">
      <c r="A1016" t="s">
        <v>1880</v>
      </c>
      <c r="C1016">
        <v>43</v>
      </c>
      <c r="E1016" t="s">
        <v>1099</v>
      </c>
      <c r="F1016" t="s">
        <v>11</v>
      </c>
      <c r="H1016">
        <v>7</v>
      </c>
    </row>
    <row r="1017" spans="1:8" ht="15.75" customHeight="1" x14ac:dyDescent="0.2">
      <c r="A1017" t="s">
        <v>1881</v>
      </c>
      <c r="B1017" t="s">
        <v>597</v>
      </c>
      <c r="C1017">
        <v>127</v>
      </c>
      <c r="D1017">
        <v>10137232</v>
      </c>
      <c r="E1017" t="s">
        <v>1882</v>
      </c>
      <c r="F1017" t="s">
        <v>11</v>
      </c>
      <c r="G1017">
        <v>50000000</v>
      </c>
      <c r="H1017">
        <v>6</v>
      </c>
    </row>
    <row r="1018" spans="1:8" ht="15.75" customHeight="1" x14ac:dyDescent="0.2">
      <c r="A1018" t="s">
        <v>1883</v>
      </c>
      <c r="B1018" t="s">
        <v>1634</v>
      </c>
      <c r="C1018">
        <v>107</v>
      </c>
      <c r="D1018">
        <v>9795017</v>
      </c>
      <c r="E1018" t="s">
        <v>740</v>
      </c>
      <c r="F1018" t="s">
        <v>11</v>
      </c>
      <c r="G1018">
        <v>50000000</v>
      </c>
      <c r="H1018">
        <v>5.0999999999999996</v>
      </c>
    </row>
    <row r="1019" spans="1:8" ht="15.75" customHeight="1" x14ac:dyDescent="0.2">
      <c r="A1019" t="s">
        <v>1884</v>
      </c>
      <c r="B1019" t="s">
        <v>1570</v>
      </c>
      <c r="C1019">
        <v>95</v>
      </c>
      <c r="D1019">
        <v>20488579</v>
      </c>
      <c r="E1019" t="s">
        <v>978</v>
      </c>
      <c r="F1019" t="s">
        <v>11</v>
      </c>
      <c r="G1019">
        <v>50000000</v>
      </c>
      <c r="H1019">
        <v>5.8</v>
      </c>
    </row>
    <row r="1020" spans="1:8" ht="15.75" customHeight="1" x14ac:dyDescent="0.2">
      <c r="A1020" t="s">
        <v>1885</v>
      </c>
      <c r="B1020" t="s">
        <v>1886</v>
      </c>
      <c r="C1020">
        <v>124</v>
      </c>
      <c r="D1020">
        <v>19445217</v>
      </c>
      <c r="E1020" t="s">
        <v>230</v>
      </c>
      <c r="F1020" t="s">
        <v>11</v>
      </c>
      <c r="G1020">
        <v>60000000</v>
      </c>
      <c r="H1020">
        <v>6.2</v>
      </c>
    </row>
    <row r="1021" spans="1:8" ht="15.75" customHeight="1" x14ac:dyDescent="0.2">
      <c r="A1021" t="s">
        <v>1887</v>
      </c>
      <c r="B1021" t="s">
        <v>1888</v>
      </c>
      <c r="C1021">
        <v>109</v>
      </c>
      <c r="D1021">
        <v>8355815</v>
      </c>
      <c r="E1021" t="s">
        <v>1836</v>
      </c>
      <c r="F1021" t="s">
        <v>11</v>
      </c>
      <c r="G1021">
        <v>55000000</v>
      </c>
      <c r="H1021">
        <v>6.4</v>
      </c>
    </row>
    <row r="1022" spans="1:8" ht="15.75" customHeight="1" x14ac:dyDescent="0.2">
      <c r="A1022" t="s">
        <v>1889</v>
      </c>
      <c r="B1022" t="s">
        <v>735</v>
      </c>
      <c r="C1022">
        <v>102</v>
      </c>
      <c r="D1022">
        <v>28837115</v>
      </c>
      <c r="E1022" t="s">
        <v>575</v>
      </c>
      <c r="F1022" t="s">
        <v>11</v>
      </c>
      <c r="G1022">
        <v>50000000</v>
      </c>
      <c r="H1022">
        <v>4.8</v>
      </c>
    </row>
    <row r="1023" spans="1:8" ht="15.75" customHeight="1" x14ac:dyDescent="0.2">
      <c r="A1023" t="s">
        <v>1890</v>
      </c>
      <c r="B1023" t="s">
        <v>1891</v>
      </c>
      <c r="C1023">
        <v>88</v>
      </c>
      <c r="D1023">
        <v>6471394</v>
      </c>
      <c r="E1023" t="s">
        <v>340</v>
      </c>
      <c r="F1023" t="s">
        <v>11</v>
      </c>
      <c r="G1023">
        <v>50000000</v>
      </c>
      <c r="H1023">
        <v>4.9000000000000004</v>
      </c>
    </row>
    <row r="1024" spans="1:8" ht="15.75" customHeight="1" x14ac:dyDescent="0.2">
      <c r="A1024" t="s">
        <v>1892</v>
      </c>
      <c r="B1024" t="s">
        <v>1059</v>
      </c>
      <c r="C1024">
        <v>87</v>
      </c>
      <c r="D1024">
        <v>6291602</v>
      </c>
      <c r="E1024" t="s">
        <v>1893</v>
      </c>
      <c r="F1024" t="s">
        <v>11</v>
      </c>
      <c r="G1024">
        <v>50000000</v>
      </c>
      <c r="H1024">
        <v>5.6</v>
      </c>
    </row>
    <row r="1025" spans="1:8" ht="15.75" customHeight="1" x14ac:dyDescent="0.2">
      <c r="A1025" t="s">
        <v>1894</v>
      </c>
      <c r="B1025" t="s">
        <v>1895</v>
      </c>
      <c r="C1025">
        <v>104</v>
      </c>
      <c r="D1025">
        <v>10706786</v>
      </c>
      <c r="E1025" t="s">
        <v>467</v>
      </c>
      <c r="F1025" t="s">
        <v>11</v>
      </c>
      <c r="G1025">
        <v>50000000</v>
      </c>
      <c r="H1025">
        <v>5.5</v>
      </c>
    </row>
    <row r="1026" spans="1:8" ht="15.75" customHeight="1" x14ac:dyDescent="0.2">
      <c r="A1026" t="s">
        <v>1896</v>
      </c>
      <c r="B1026" t="s">
        <v>1196</v>
      </c>
      <c r="C1026">
        <v>96</v>
      </c>
      <c r="D1026">
        <v>8742261</v>
      </c>
      <c r="E1026" t="s">
        <v>380</v>
      </c>
      <c r="F1026" t="s">
        <v>11</v>
      </c>
      <c r="G1026">
        <v>18000000</v>
      </c>
      <c r="H1026">
        <v>3.7</v>
      </c>
    </row>
    <row r="1027" spans="1:8" ht="15.75" customHeight="1" x14ac:dyDescent="0.2">
      <c r="A1027" t="s">
        <v>1897</v>
      </c>
      <c r="B1027" t="s">
        <v>1898</v>
      </c>
      <c r="C1027">
        <v>85</v>
      </c>
      <c r="D1027">
        <v>43905746</v>
      </c>
      <c r="E1027" t="s">
        <v>978</v>
      </c>
      <c r="F1027" t="s">
        <v>11</v>
      </c>
      <c r="G1027">
        <v>49000000</v>
      </c>
      <c r="H1027">
        <v>5.9</v>
      </c>
    </row>
    <row r="1028" spans="1:8" ht="15.75" customHeight="1" x14ac:dyDescent="0.2">
      <c r="A1028" t="s">
        <v>1899</v>
      </c>
      <c r="C1028">
        <v>64</v>
      </c>
      <c r="E1028" t="s">
        <v>1900</v>
      </c>
      <c r="F1028" t="s">
        <v>11</v>
      </c>
      <c r="H1028">
        <v>8.5</v>
      </c>
    </row>
    <row r="1029" spans="1:8" ht="15.75" customHeight="1" x14ac:dyDescent="0.2">
      <c r="A1029" t="s">
        <v>1901</v>
      </c>
      <c r="B1029" t="s">
        <v>721</v>
      </c>
      <c r="C1029">
        <v>104</v>
      </c>
      <c r="D1029">
        <v>21413502</v>
      </c>
      <c r="E1029" t="s">
        <v>1902</v>
      </c>
      <c r="F1029" t="s">
        <v>11</v>
      </c>
      <c r="G1029">
        <v>40000000</v>
      </c>
      <c r="H1029">
        <v>6.3</v>
      </c>
    </row>
    <row r="1030" spans="1:8" ht="15.75" customHeight="1" x14ac:dyDescent="0.2">
      <c r="A1030" t="s">
        <v>1903</v>
      </c>
      <c r="B1030" t="s">
        <v>1904</v>
      </c>
      <c r="C1030">
        <v>135</v>
      </c>
      <c r="D1030">
        <v>7994115</v>
      </c>
      <c r="E1030" t="s">
        <v>1905</v>
      </c>
      <c r="F1030" t="s">
        <v>11</v>
      </c>
      <c r="H1030">
        <v>7.4</v>
      </c>
    </row>
    <row r="1031" spans="1:8" ht="15.75" customHeight="1" x14ac:dyDescent="0.2">
      <c r="A1031" t="s">
        <v>1906</v>
      </c>
      <c r="B1031" t="s">
        <v>524</v>
      </c>
      <c r="C1031">
        <v>190</v>
      </c>
      <c r="D1031">
        <v>124107476</v>
      </c>
      <c r="E1031" t="s">
        <v>740</v>
      </c>
      <c r="F1031" t="s">
        <v>11</v>
      </c>
      <c r="G1031">
        <v>48000000</v>
      </c>
      <c r="H1031">
        <v>7.6</v>
      </c>
    </row>
    <row r="1032" spans="1:8" ht="15.75" customHeight="1" x14ac:dyDescent="0.2">
      <c r="A1032" t="s">
        <v>1907</v>
      </c>
      <c r="B1032" t="s">
        <v>127</v>
      </c>
      <c r="C1032">
        <v>127</v>
      </c>
      <c r="D1032">
        <v>197171806</v>
      </c>
      <c r="E1032" t="s">
        <v>14</v>
      </c>
      <c r="F1032" t="s">
        <v>11</v>
      </c>
      <c r="G1032">
        <v>48000000</v>
      </c>
      <c r="H1032">
        <v>8.3000000000000007</v>
      </c>
    </row>
    <row r="1033" spans="1:8" ht="15.75" customHeight="1" x14ac:dyDescent="0.2">
      <c r="A1033" t="s">
        <v>1908</v>
      </c>
      <c r="B1033" t="s">
        <v>317</v>
      </c>
      <c r="C1033">
        <v>129</v>
      </c>
      <c r="D1033">
        <v>12802907</v>
      </c>
      <c r="E1033" t="s">
        <v>73</v>
      </c>
      <c r="F1033" t="s">
        <v>11</v>
      </c>
      <c r="H1033">
        <v>6.6</v>
      </c>
    </row>
    <row r="1034" spans="1:8" ht="15.75" customHeight="1" x14ac:dyDescent="0.2">
      <c r="A1034" t="s">
        <v>1909</v>
      </c>
      <c r="B1034" t="s">
        <v>475</v>
      </c>
      <c r="C1034">
        <v>120</v>
      </c>
      <c r="D1034">
        <v>31569268</v>
      </c>
      <c r="E1034" t="s">
        <v>1910</v>
      </c>
      <c r="F1034" t="s">
        <v>11</v>
      </c>
      <c r="G1034">
        <v>49000000</v>
      </c>
      <c r="H1034">
        <v>6.9</v>
      </c>
    </row>
    <row r="1035" spans="1:8" ht="15.75" customHeight="1" x14ac:dyDescent="0.2">
      <c r="A1035" t="s">
        <v>1911</v>
      </c>
      <c r="B1035" t="s">
        <v>406</v>
      </c>
      <c r="C1035">
        <v>118</v>
      </c>
      <c r="D1035">
        <v>66488090</v>
      </c>
      <c r="E1035" t="s">
        <v>747</v>
      </c>
      <c r="F1035" t="s">
        <v>11</v>
      </c>
      <c r="G1035">
        <v>48000000</v>
      </c>
      <c r="H1035">
        <v>6.7</v>
      </c>
    </row>
    <row r="1036" spans="1:8" ht="15.75" customHeight="1" x14ac:dyDescent="0.2">
      <c r="A1036" t="s">
        <v>1912</v>
      </c>
      <c r="B1036" t="s">
        <v>229</v>
      </c>
      <c r="C1036">
        <v>112</v>
      </c>
      <c r="D1036">
        <v>95308367</v>
      </c>
      <c r="E1036" t="s">
        <v>740</v>
      </c>
      <c r="F1036" t="s">
        <v>11</v>
      </c>
      <c r="G1036">
        <v>48000000</v>
      </c>
      <c r="H1036">
        <v>6.8</v>
      </c>
    </row>
    <row r="1037" spans="1:8" ht="15.75" customHeight="1" x14ac:dyDescent="0.2">
      <c r="A1037" t="s">
        <v>1913</v>
      </c>
      <c r="B1037" t="s">
        <v>1914</v>
      </c>
      <c r="C1037">
        <v>89</v>
      </c>
      <c r="E1037" t="s">
        <v>1915</v>
      </c>
      <c r="F1037" t="s">
        <v>11</v>
      </c>
      <c r="G1037">
        <v>1500000</v>
      </c>
      <c r="H1037">
        <v>4.5999999999999996</v>
      </c>
    </row>
    <row r="1038" spans="1:8" ht="15.75" customHeight="1" x14ac:dyDescent="0.2">
      <c r="A1038" t="s">
        <v>1916</v>
      </c>
      <c r="B1038" t="s">
        <v>1439</v>
      </c>
      <c r="C1038">
        <v>114</v>
      </c>
      <c r="D1038">
        <v>60652036</v>
      </c>
      <c r="E1038" t="s">
        <v>1917</v>
      </c>
      <c r="F1038" t="s">
        <v>11</v>
      </c>
      <c r="G1038">
        <v>48000000</v>
      </c>
      <c r="H1038">
        <v>7.1</v>
      </c>
    </row>
    <row r="1039" spans="1:8" ht="15.75" customHeight="1" x14ac:dyDescent="0.2">
      <c r="A1039" t="s">
        <v>1918</v>
      </c>
      <c r="B1039" t="s">
        <v>820</v>
      </c>
      <c r="C1039">
        <v>137</v>
      </c>
      <c r="D1039">
        <v>1206135</v>
      </c>
      <c r="E1039" t="s">
        <v>740</v>
      </c>
      <c r="F1039" t="s">
        <v>11</v>
      </c>
      <c r="G1039">
        <v>50000000</v>
      </c>
      <c r="H1039">
        <v>6.4</v>
      </c>
    </row>
    <row r="1040" spans="1:8" ht="15.75" customHeight="1" x14ac:dyDescent="0.2">
      <c r="A1040" t="s">
        <v>1919</v>
      </c>
      <c r="B1040" t="s">
        <v>1084</v>
      </c>
      <c r="C1040">
        <v>112</v>
      </c>
      <c r="D1040">
        <v>56607223</v>
      </c>
      <c r="E1040" t="s">
        <v>1459</v>
      </c>
      <c r="F1040" t="s">
        <v>11</v>
      </c>
      <c r="G1040">
        <v>48000000</v>
      </c>
      <c r="H1040">
        <v>6.4</v>
      </c>
    </row>
    <row r="1041" spans="1:8" ht="15.75" customHeight="1" x14ac:dyDescent="0.2">
      <c r="A1041" t="s">
        <v>1920</v>
      </c>
      <c r="B1041" t="s">
        <v>1524</v>
      </c>
      <c r="C1041">
        <v>120</v>
      </c>
      <c r="D1041">
        <v>50173190</v>
      </c>
      <c r="E1041" t="s">
        <v>1921</v>
      </c>
      <c r="F1041" t="s">
        <v>11</v>
      </c>
      <c r="G1041">
        <v>48000000</v>
      </c>
      <c r="H1041">
        <v>7.4</v>
      </c>
    </row>
    <row r="1042" spans="1:8" ht="15.75" customHeight="1" x14ac:dyDescent="0.2">
      <c r="A1042" t="s">
        <v>1922</v>
      </c>
      <c r="B1042" t="s">
        <v>488</v>
      </c>
      <c r="C1042">
        <v>123</v>
      </c>
      <c r="D1042">
        <v>47095453</v>
      </c>
      <c r="E1042" t="s">
        <v>1264</v>
      </c>
      <c r="F1042" t="s">
        <v>11</v>
      </c>
      <c r="G1042">
        <v>48000000</v>
      </c>
      <c r="H1042">
        <v>6.4</v>
      </c>
    </row>
    <row r="1043" spans="1:8" ht="15.75" customHeight="1" x14ac:dyDescent="0.2">
      <c r="A1043" t="s">
        <v>1923</v>
      </c>
      <c r="B1043" t="s">
        <v>1458</v>
      </c>
      <c r="C1043">
        <v>93</v>
      </c>
      <c r="D1043">
        <v>37879996</v>
      </c>
      <c r="E1043" t="s">
        <v>1264</v>
      </c>
      <c r="F1043" t="s">
        <v>11</v>
      </c>
      <c r="G1043">
        <v>48000000</v>
      </c>
      <c r="H1043">
        <v>6</v>
      </c>
    </row>
    <row r="1044" spans="1:8" ht="15.75" customHeight="1" x14ac:dyDescent="0.2">
      <c r="A1044" t="s">
        <v>1924</v>
      </c>
      <c r="B1044" t="s">
        <v>1675</v>
      </c>
      <c r="C1044">
        <v>123</v>
      </c>
      <c r="D1044">
        <v>25900000</v>
      </c>
      <c r="E1044" t="s">
        <v>1925</v>
      </c>
      <c r="F1044" t="s">
        <v>11</v>
      </c>
      <c r="G1044">
        <v>58000000</v>
      </c>
      <c r="H1044">
        <v>6.5</v>
      </c>
    </row>
    <row r="1045" spans="1:8" ht="15.75" customHeight="1" x14ac:dyDescent="0.2">
      <c r="A1045" t="s">
        <v>1926</v>
      </c>
      <c r="B1045" t="s">
        <v>488</v>
      </c>
      <c r="C1045">
        <v>122</v>
      </c>
      <c r="D1045">
        <v>53574088</v>
      </c>
      <c r="E1045" t="s">
        <v>1927</v>
      </c>
      <c r="F1045" t="s">
        <v>11</v>
      </c>
      <c r="G1045">
        <v>55000000</v>
      </c>
      <c r="H1045">
        <v>7.8</v>
      </c>
    </row>
    <row r="1046" spans="1:8" ht="15.75" customHeight="1" x14ac:dyDescent="0.2">
      <c r="A1046" t="s">
        <v>1928</v>
      </c>
      <c r="B1046" t="s">
        <v>1929</v>
      </c>
      <c r="C1046">
        <v>115</v>
      </c>
      <c r="D1046">
        <v>89253340</v>
      </c>
      <c r="E1046" t="s">
        <v>20</v>
      </c>
      <c r="F1046" t="s">
        <v>11</v>
      </c>
      <c r="G1046">
        <v>48000000</v>
      </c>
      <c r="H1046">
        <v>6</v>
      </c>
    </row>
    <row r="1047" spans="1:8" ht="15.75" customHeight="1" x14ac:dyDescent="0.2">
      <c r="A1047" t="s">
        <v>1930</v>
      </c>
      <c r="B1047" t="s">
        <v>524</v>
      </c>
      <c r="C1047">
        <v>123</v>
      </c>
      <c r="D1047">
        <v>37339525</v>
      </c>
      <c r="E1047" t="s">
        <v>1824</v>
      </c>
      <c r="F1047" t="s">
        <v>11</v>
      </c>
      <c r="G1047">
        <v>48000000</v>
      </c>
      <c r="H1047">
        <v>7</v>
      </c>
    </row>
    <row r="1048" spans="1:8" ht="15.75" customHeight="1" x14ac:dyDescent="0.2">
      <c r="A1048" t="s">
        <v>1931</v>
      </c>
      <c r="B1048" t="s">
        <v>735</v>
      </c>
      <c r="C1048">
        <v>96</v>
      </c>
      <c r="D1048">
        <v>60154431</v>
      </c>
      <c r="E1048" t="s">
        <v>1932</v>
      </c>
      <c r="F1048" t="s">
        <v>11</v>
      </c>
      <c r="G1048">
        <v>47000000</v>
      </c>
      <c r="H1048">
        <v>6</v>
      </c>
    </row>
    <row r="1049" spans="1:8" ht="15.75" customHeight="1" x14ac:dyDescent="0.2">
      <c r="A1049" t="s">
        <v>1933</v>
      </c>
      <c r="B1049" t="s">
        <v>1934</v>
      </c>
      <c r="C1049">
        <v>110</v>
      </c>
      <c r="D1049">
        <v>528972</v>
      </c>
      <c r="E1049" t="s">
        <v>1935</v>
      </c>
      <c r="F1049" t="s">
        <v>1936</v>
      </c>
      <c r="H1049">
        <v>7.8</v>
      </c>
    </row>
    <row r="1050" spans="1:8" ht="15.75" customHeight="1" x14ac:dyDescent="0.2">
      <c r="A1050" t="s">
        <v>1937</v>
      </c>
      <c r="B1050" t="s">
        <v>1938</v>
      </c>
      <c r="C1050">
        <v>105</v>
      </c>
      <c r="D1050">
        <v>103738726</v>
      </c>
      <c r="E1050" t="s">
        <v>1939</v>
      </c>
      <c r="F1050" t="s">
        <v>11</v>
      </c>
      <c r="G1050">
        <v>100000000</v>
      </c>
      <c r="H1050">
        <v>6.1</v>
      </c>
    </row>
    <row r="1051" spans="1:8" ht="15.75" customHeight="1" x14ac:dyDescent="0.2">
      <c r="A1051" t="s">
        <v>1940</v>
      </c>
      <c r="B1051" t="s">
        <v>449</v>
      </c>
      <c r="C1051">
        <v>113</v>
      </c>
      <c r="D1051">
        <v>69304264</v>
      </c>
      <c r="E1051" t="s">
        <v>1941</v>
      </c>
      <c r="F1051" t="s">
        <v>11</v>
      </c>
      <c r="G1051">
        <v>48000000</v>
      </c>
      <c r="H1051">
        <v>6.8</v>
      </c>
    </row>
    <row r="1052" spans="1:8" ht="15.75" customHeight="1" x14ac:dyDescent="0.2">
      <c r="A1052" t="s">
        <v>1942</v>
      </c>
      <c r="B1052" t="s">
        <v>1943</v>
      </c>
      <c r="C1052">
        <v>132</v>
      </c>
      <c r="D1052">
        <v>29781453</v>
      </c>
      <c r="E1052" t="s">
        <v>1440</v>
      </c>
      <c r="F1052" t="s">
        <v>11</v>
      </c>
      <c r="G1052">
        <v>48000000</v>
      </c>
      <c r="H1052">
        <v>6.4</v>
      </c>
    </row>
    <row r="1053" spans="1:8" ht="15.75" customHeight="1" x14ac:dyDescent="0.2">
      <c r="A1053" t="s">
        <v>1944</v>
      </c>
      <c r="B1053" t="s">
        <v>1945</v>
      </c>
      <c r="C1053">
        <v>93</v>
      </c>
      <c r="E1053" t="s">
        <v>345</v>
      </c>
      <c r="F1053" t="s">
        <v>11</v>
      </c>
      <c r="G1053">
        <v>14000000</v>
      </c>
      <c r="H1053">
        <v>7.7</v>
      </c>
    </row>
    <row r="1054" spans="1:8" ht="15.75" customHeight="1" x14ac:dyDescent="0.2">
      <c r="A1054" t="s">
        <v>1946</v>
      </c>
      <c r="B1054" t="s">
        <v>1947</v>
      </c>
      <c r="C1054">
        <v>115</v>
      </c>
      <c r="E1054" t="s">
        <v>1921</v>
      </c>
      <c r="F1054" t="s">
        <v>1948</v>
      </c>
      <c r="G1054">
        <v>1000000</v>
      </c>
      <c r="H1054">
        <v>8.1</v>
      </c>
    </row>
    <row r="1055" spans="1:8" ht="15.75" customHeight="1" x14ac:dyDescent="0.2">
      <c r="A1055" t="s">
        <v>1949</v>
      </c>
      <c r="B1055" t="s">
        <v>1950</v>
      </c>
      <c r="C1055">
        <v>75</v>
      </c>
      <c r="D1055">
        <v>15519841</v>
      </c>
      <c r="E1055" t="s">
        <v>93</v>
      </c>
      <c r="F1055" t="s">
        <v>11</v>
      </c>
      <c r="G1055">
        <v>47000000</v>
      </c>
      <c r="H1055">
        <v>4.5</v>
      </c>
    </row>
    <row r="1056" spans="1:8" ht="15.75" customHeight="1" x14ac:dyDescent="0.2">
      <c r="A1056" t="s">
        <v>1951</v>
      </c>
      <c r="B1056" t="s">
        <v>1952</v>
      </c>
      <c r="C1056">
        <v>108</v>
      </c>
      <c r="D1056">
        <v>5600000</v>
      </c>
      <c r="E1056" t="s">
        <v>1177</v>
      </c>
      <c r="F1056" t="s">
        <v>11</v>
      </c>
      <c r="G1056">
        <v>47000000</v>
      </c>
      <c r="H1056">
        <v>5.8</v>
      </c>
    </row>
    <row r="1057" spans="1:8" ht="15.75" customHeight="1" x14ac:dyDescent="0.2">
      <c r="A1057" t="s">
        <v>1953</v>
      </c>
      <c r="B1057" t="s">
        <v>1954</v>
      </c>
      <c r="C1057">
        <v>105</v>
      </c>
      <c r="D1057">
        <v>126805112</v>
      </c>
      <c r="E1057" t="s">
        <v>580</v>
      </c>
      <c r="F1057" t="s">
        <v>11</v>
      </c>
      <c r="G1057">
        <v>46000000</v>
      </c>
      <c r="H1057">
        <v>6.3</v>
      </c>
    </row>
    <row r="1058" spans="1:8" ht="15.75" customHeight="1" x14ac:dyDescent="0.2">
      <c r="A1058" t="s">
        <v>1955</v>
      </c>
      <c r="B1058" t="s">
        <v>1768</v>
      </c>
      <c r="C1058">
        <v>102</v>
      </c>
      <c r="D1058">
        <v>93607673</v>
      </c>
      <c r="E1058" t="s">
        <v>580</v>
      </c>
      <c r="F1058" t="s">
        <v>11</v>
      </c>
      <c r="G1058">
        <v>48000000</v>
      </c>
      <c r="H1058">
        <v>5.7</v>
      </c>
    </row>
    <row r="1059" spans="1:8" ht="15.75" customHeight="1" x14ac:dyDescent="0.2">
      <c r="A1059" t="s">
        <v>1956</v>
      </c>
      <c r="B1059" t="s">
        <v>19</v>
      </c>
      <c r="C1059">
        <v>118</v>
      </c>
      <c r="D1059">
        <v>67263182</v>
      </c>
      <c r="E1059" t="s">
        <v>668</v>
      </c>
      <c r="F1059" t="s">
        <v>11</v>
      </c>
      <c r="G1059">
        <v>46000000</v>
      </c>
      <c r="H1059">
        <v>7.2</v>
      </c>
    </row>
    <row r="1060" spans="1:8" ht="15.75" customHeight="1" x14ac:dyDescent="0.2">
      <c r="A1060" t="s">
        <v>1957</v>
      </c>
      <c r="B1060" t="s">
        <v>1173</v>
      </c>
      <c r="C1060">
        <v>111</v>
      </c>
      <c r="D1060">
        <v>92001027</v>
      </c>
      <c r="E1060" t="s">
        <v>1958</v>
      </c>
      <c r="F1060" t="s">
        <v>11</v>
      </c>
      <c r="G1060">
        <v>45000000</v>
      </c>
      <c r="H1060">
        <v>7.6</v>
      </c>
    </row>
    <row r="1061" spans="1:8" ht="15.75" customHeight="1" x14ac:dyDescent="0.2">
      <c r="A1061" t="s">
        <v>1959</v>
      </c>
      <c r="B1061" t="s">
        <v>1620</v>
      </c>
      <c r="C1061">
        <v>81</v>
      </c>
      <c r="D1061">
        <v>10539414</v>
      </c>
      <c r="E1061" t="s">
        <v>1960</v>
      </c>
      <c r="F1061" t="s">
        <v>11</v>
      </c>
      <c r="G1061">
        <v>47000000</v>
      </c>
      <c r="H1061">
        <v>4.7</v>
      </c>
    </row>
    <row r="1062" spans="1:8" ht="15.75" customHeight="1" x14ac:dyDescent="0.2">
      <c r="A1062" t="s">
        <v>1961</v>
      </c>
      <c r="B1062" t="s">
        <v>342</v>
      </c>
      <c r="C1062">
        <v>116</v>
      </c>
      <c r="D1062">
        <v>58918501</v>
      </c>
      <c r="E1062" t="s">
        <v>1962</v>
      </c>
      <c r="F1062" t="s">
        <v>11</v>
      </c>
      <c r="G1062">
        <v>46000000</v>
      </c>
      <c r="H1062">
        <v>6.6</v>
      </c>
    </row>
    <row r="1063" spans="1:8" ht="15.75" customHeight="1" x14ac:dyDescent="0.2">
      <c r="A1063" t="s">
        <v>1963</v>
      </c>
      <c r="B1063" t="s">
        <v>170</v>
      </c>
      <c r="C1063">
        <v>86</v>
      </c>
      <c r="D1063">
        <v>181395380</v>
      </c>
      <c r="E1063" t="s">
        <v>1264</v>
      </c>
      <c r="F1063" t="s">
        <v>11</v>
      </c>
      <c r="G1063">
        <v>45000000</v>
      </c>
      <c r="H1063">
        <v>6.8</v>
      </c>
    </row>
    <row r="1064" spans="1:8" ht="15.75" customHeight="1" x14ac:dyDescent="0.2">
      <c r="A1064" t="s">
        <v>1964</v>
      </c>
      <c r="B1064" t="s">
        <v>1965</v>
      </c>
      <c r="C1064">
        <v>127</v>
      </c>
      <c r="D1064">
        <v>14946229</v>
      </c>
      <c r="E1064" t="s">
        <v>1966</v>
      </c>
      <c r="F1064" t="s">
        <v>11</v>
      </c>
      <c r="G1064">
        <v>25000000</v>
      </c>
      <c r="H1064">
        <v>7.3</v>
      </c>
    </row>
    <row r="1065" spans="1:8" ht="15.75" customHeight="1" x14ac:dyDescent="0.2">
      <c r="A1065" t="s">
        <v>1967</v>
      </c>
      <c r="B1065" t="s">
        <v>1968</v>
      </c>
      <c r="C1065">
        <v>140</v>
      </c>
      <c r="E1065" t="s">
        <v>684</v>
      </c>
      <c r="F1065" t="s">
        <v>11</v>
      </c>
      <c r="G1065">
        <v>48000000</v>
      </c>
      <c r="H1065">
        <v>2.7</v>
      </c>
    </row>
    <row r="1066" spans="1:8" ht="15.75" customHeight="1" x14ac:dyDescent="0.2">
      <c r="A1066" t="s">
        <v>1969</v>
      </c>
      <c r="B1066" t="s">
        <v>1419</v>
      </c>
      <c r="C1066">
        <v>91</v>
      </c>
      <c r="D1066">
        <v>130512915</v>
      </c>
      <c r="E1066" t="s">
        <v>171</v>
      </c>
      <c r="F1066" t="s">
        <v>11</v>
      </c>
      <c r="G1066">
        <v>45000000</v>
      </c>
      <c r="H1066">
        <v>4.8</v>
      </c>
    </row>
    <row r="1067" spans="1:8" ht="15.75" customHeight="1" x14ac:dyDescent="0.2">
      <c r="A1067" t="s">
        <v>1970</v>
      </c>
      <c r="B1067" t="s">
        <v>1929</v>
      </c>
      <c r="C1067">
        <v>98</v>
      </c>
      <c r="D1067">
        <v>139852971</v>
      </c>
      <c r="E1067" t="s">
        <v>112</v>
      </c>
      <c r="F1067" t="s">
        <v>11</v>
      </c>
      <c r="G1067">
        <v>45000000</v>
      </c>
      <c r="H1067">
        <v>6.3</v>
      </c>
    </row>
    <row r="1068" spans="1:8" ht="15.75" customHeight="1" x14ac:dyDescent="0.2">
      <c r="A1068" t="s">
        <v>1971</v>
      </c>
      <c r="B1068" t="s">
        <v>1972</v>
      </c>
      <c r="C1068">
        <v>84</v>
      </c>
      <c r="D1068">
        <v>110000082</v>
      </c>
      <c r="E1068" t="s">
        <v>575</v>
      </c>
      <c r="F1068" t="s">
        <v>11</v>
      </c>
      <c r="G1068">
        <v>48000000</v>
      </c>
      <c r="H1068">
        <v>5.5</v>
      </c>
    </row>
    <row r="1069" spans="1:8" ht="15.75" customHeight="1" x14ac:dyDescent="0.2">
      <c r="A1069" t="s">
        <v>1973</v>
      </c>
      <c r="B1069" t="s">
        <v>1467</v>
      </c>
      <c r="C1069">
        <v>109</v>
      </c>
      <c r="D1069">
        <v>106807667</v>
      </c>
      <c r="E1069" t="s">
        <v>1974</v>
      </c>
      <c r="F1069" t="s">
        <v>11</v>
      </c>
      <c r="G1069">
        <v>45000000</v>
      </c>
      <c r="H1069">
        <v>6.2</v>
      </c>
    </row>
    <row r="1070" spans="1:8" ht="15.75" customHeight="1" x14ac:dyDescent="0.2">
      <c r="A1070" t="s">
        <v>1975</v>
      </c>
      <c r="B1070" t="s">
        <v>940</v>
      </c>
      <c r="C1070">
        <v>93</v>
      </c>
      <c r="D1070">
        <v>101702060</v>
      </c>
      <c r="E1070" t="s">
        <v>1976</v>
      </c>
      <c r="F1070" t="s">
        <v>11</v>
      </c>
      <c r="G1070">
        <v>45000000</v>
      </c>
      <c r="H1070">
        <v>5.8</v>
      </c>
    </row>
    <row r="1071" spans="1:8" ht="15.75" customHeight="1" x14ac:dyDescent="0.2">
      <c r="A1071" t="s">
        <v>1977</v>
      </c>
      <c r="B1071" t="s">
        <v>1147</v>
      </c>
      <c r="C1071">
        <v>113</v>
      </c>
      <c r="D1071">
        <v>95149435</v>
      </c>
      <c r="E1071" t="s">
        <v>945</v>
      </c>
      <c r="F1071" t="s">
        <v>11</v>
      </c>
      <c r="G1071">
        <v>40000000</v>
      </c>
      <c r="H1071">
        <v>5.7</v>
      </c>
    </row>
    <row r="1072" spans="1:8" ht="15.75" customHeight="1" x14ac:dyDescent="0.2">
      <c r="A1072" t="s">
        <v>1978</v>
      </c>
      <c r="B1072" t="s">
        <v>790</v>
      </c>
      <c r="C1072">
        <v>141</v>
      </c>
      <c r="D1072">
        <v>100768056</v>
      </c>
      <c r="E1072" t="s">
        <v>747</v>
      </c>
      <c r="F1072" t="s">
        <v>11</v>
      </c>
      <c r="G1072">
        <v>45000000</v>
      </c>
      <c r="H1072">
        <v>6.5</v>
      </c>
    </row>
    <row r="1073" spans="1:8" ht="15.75" customHeight="1" x14ac:dyDescent="0.2">
      <c r="A1073" t="s">
        <v>1979</v>
      </c>
      <c r="B1073" t="s">
        <v>454</v>
      </c>
      <c r="C1073">
        <v>119</v>
      </c>
      <c r="D1073">
        <v>92115211</v>
      </c>
      <c r="E1073" t="s">
        <v>747</v>
      </c>
      <c r="F1073" t="s">
        <v>11</v>
      </c>
      <c r="G1073">
        <v>45000000</v>
      </c>
      <c r="H1073">
        <v>6.7</v>
      </c>
    </row>
    <row r="1074" spans="1:8" ht="15.75" customHeight="1" x14ac:dyDescent="0.2">
      <c r="A1074" t="s">
        <v>1980</v>
      </c>
      <c r="B1074" t="s">
        <v>1347</v>
      </c>
      <c r="C1074">
        <v>97</v>
      </c>
      <c r="D1074">
        <v>93452056</v>
      </c>
      <c r="E1074" t="s">
        <v>1857</v>
      </c>
      <c r="F1074" t="s">
        <v>11</v>
      </c>
      <c r="G1074">
        <v>45000000</v>
      </c>
      <c r="H1074">
        <v>7.4</v>
      </c>
    </row>
    <row r="1075" spans="1:8" ht="15.75" customHeight="1" x14ac:dyDescent="0.2">
      <c r="A1075" t="s">
        <v>1981</v>
      </c>
      <c r="B1075" t="s">
        <v>406</v>
      </c>
      <c r="C1075">
        <v>117</v>
      </c>
      <c r="D1075">
        <v>83287363</v>
      </c>
      <c r="E1075" t="s">
        <v>20</v>
      </c>
      <c r="F1075" t="s">
        <v>11</v>
      </c>
      <c r="G1075">
        <v>45000000</v>
      </c>
      <c r="H1075">
        <v>6.9</v>
      </c>
    </row>
    <row r="1076" spans="1:8" ht="15.75" customHeight="1" x14ac:dyDescent="0.2">
      <c r="A1076" t="s">
        <v>1982</v>
      </c>
      <c r="B1076" t="s">
        <v>1073</v>
      </c>
      <c r="C1076">
        <v>101</v>
      </c>
      <c r="D1076">
        <v>82931301</v>
      </c>
      <c r="E1076" t="s">
        <v>580</v>
      </c>
      <c r="F1076" t="s">
        <v>11</v>
      </c>
      <c r="G1076">
        <v>60000000</v>
      </c>
      <c r="H1076">
        <v>5.5</v>
      </c>
    </row>
    <row r="1077" spans="1:8" ht="15.75" customHeight="1" x14ac:dyDescent="0.2">
      <c r="A1077" t="s">
        <v>1983</v>
      </c>
      <c r="B1077" t="s">
        <v>1984</v>
      </c>
      <c r="C1077">
        <v>153</v>
      </c>
      <c r="D1077">
        <v>60962878</v>
      </c>
      <c r="E1077" t="s">
        <v>747</v>
      </c>
      <c r="F1077" t="s">
        <v>11</v>
      </c>
      <c r="G1077">
        <v>46000000</v>
      </c>
      <c r="H1077">
        <v>8.1</v>
      </c>
    </row>
    <row r="1078" spans="1:8" ht="15.75" customHeight="1" x14ac:dyDescent="0.2">
      <c r="A1078" t="s">
        <v>1985</v>
      </c>
      <c r="B1078" t="s">
        <v>1071</v>
      </c>
      <c r="C1078">
        <v>122</v>
      </c>
      <c r="D1078">
        <v>76261036</v>
      </c>
      <c r="E1078" t="s">
        <v>740</v>
      </c>
      <c r="F1078" t="s">
        <v>11</v>
      </c>
      <c r="G1078">
        <v>45000000</v>
      </c>
      <c r="H1078">
        <v>7.7</v>
      </c>
    </row>
    <row r="1079" spans="1:8" ht="15.75" customHeight="1" x14ac:dyDescent="0.2">
      <c r="A1079" t="s">
        <v>1986</v>
      </c>
      <c r="B1079" t="s">
        <v>339</v>
      </c>
      <c r="C1079">
        <v>102</v>
      </c>
      <c r="D1079">
        <v>71423726</v>
      </c>
      <c r="E1079" t="s">
        <v>649</v>
      </c>
      <c r="F1079" t="s">
        <v>11</v>
      </c>
      <c r="G1079">
        <v>45000000</v>
      </c>
      <c r="H1079">
        <v>7.3</v>
      </c>
    </row>
    <row r="1080" spans="1:8" ht="15.75" customHeight="1" x14ac:dyDescent="0.2">
      <c r="A1080" t="s">
        <v>1987</v>
      </c>
      <c r="B1080" t="s">
        <v>1343</v>
      </c>
      <c r="C1080">
        <v>83</v>
      </c>
      <c r="D1080">
        <v>71277420</v>
      </c>
      <c r="E1080" t="s">
        <v>575</v>
      </c>
      <c r="F1080" t="s">
        <v>11</v>
      </c>
      <c r="G1080">
        <v>45000000</v>
      </c>
      <c r="H1080">
        <v>5.2</v>
      </c>
    </row>
    <row r="1081" spans="1:8" ht="15.75" customHeight="1" x14ac:dyDescent="0.2">
      <c r="A1081" t="s">
        <v>1988</v>
      </c>
      <c r="B1081" t="s">
        <v>242</v>
      </c>
      <c r="C1081">
        <v>103</v>
      </c>
      <c r="D1081">
        <v>88625922</v>
      </c>
      <c r="E1081" t="s">
        <v>1989</v>
      </c>
      <c r="F1081" t="s">
        <v>11</v>
      </c>
      <c r="G1081">
        <v>45000000</v>
      </c>
      <c r="H1081">
        <v>7.1</v>
      </c>
    </row>
    <row r="1082" spans="1:8" ht="15.75" customHeight="1" x14ac:dyDescent="0.2">
      <c r="A1082" t="s">
        <v>1990</v>
      </c>
      <c r="B1082" t="s">
        <v>1031</v>
      </c>
      <c r="C1082">
        <v>110</v>
      </c>
      <c r="D1082">
        <v>70001065</v>
      </c>
      <c r="E1082" t="s">
        <v>1991</v>
      </c>
      <c r="F1082" t="s">
        <v>11</v>
      </c>
      <c r="G1082">
        <v>45000000</v>
      </c>
      <c r="H1082">
        <v>7.1</v>
      </c>
    </row>
    <row r="1083" spans="1:8" ht="15.75" customHeight="1" x14ac:dyDescent="0.2">
      <c r="A1083" t="s">
        <v>1992</v>
      </c>
      <c r="B1083" t="s">
        <v>1993</v>
      </c>
      <c r="C1083">
        <v>136</v>
      </c>
      <c r="D1083">
        <v>67253092</v>
      </c>
      <c r="E1083" t="s">
        <v>1314</v>
      </c>
      <c r="F1083" t="s">
        <v>11</v>
      </c>
      <c r="G1083">
        <v>30000000</v>
      </c>
      <c r="H1083">
        <v>7.2</v>
      </c>
    </row>
    <row r="1084" spans="1:8" ht="15.75" customHeight="1" x14ac:dyDescent="0.2">
      <c r="A1084" t="s">
        <v>1994</v>
      </c>
      <c r="B1084" t="s">
        <v>1995</v>
      </c>
      <c r="C1084">
        <v>91</v>
      </c>
      <c r="D1084">
        <v>66790248</v>
      </c>
      <c r="E1084" t="s">
        <v>1408</v>
      </c>
      <c r="F1084" t="s">
        <v>11</v>
      </c>
      <c r="G1084">
        <v>45000000</v>
      </c>
      <c r="H1084">
        <v>6.5</v>
      </c>
    </row>
    <row r="1085" spans="1:8" ht="15.75" customHeight="1" x14ac:dyDescent="0.2">
      <c r="A1085" t="s">
        <v>1996</v>
      </c>
      <c r="B1085" t="s">
        <v>1997</v>
      </c>
      <c r="C1085">
        <v>89</v>
      </c>
      <c r="D1085">
        <v>65557989</v>
      </c>
      <c r="E1085" t="s">
        <v>1998</v>
      </c>
      <c r="F1085" t="s">
        <v>11</v>
      </c>
      <c r="G1085">
        <v>45000000</v>
      </c>
      <c r="H1085">
        <v>4.5999999999999996</v>
      </c>
    </row>
    <row r="1086" spans="1:8" ht="15.75" customHeight="1" x14ac:dyDescent="0.2">
      <c r="A1086" t="s">
        <v>1999</v>
      </c>
      <c r="B1086" t="s">
        <v>1410</v>
      </c>
      <c r="C1086">
        <v>107</v>
      </c>
      <c r="D1086">
        <v>60786269</v>
      </c>
      <c r="E1086" t="s">
        <v>2000</v>
      </c>
      <c r="F1086" t="s">
        <v>11</v>
      </c>
      <c r="G1086">
        <v>45000000</v>
      </c>
      <c r="H1086">
        <v>5.6</v>
      </c>
    </row>
    <row r="1087" spans="1:8" ht="15.75" customHeight="1" x14ac:dyDescent="0.2">
      <c r="A1087" t="s">
        <v>2001</v>
      </c>
      <c r="B1087" t="s">
        <v>1904</v>
      </c>
      <c r="C1087">
        <v>129</v>
      </c>
      <c r="D1087">
        <v>59365105</v>
      </c>
      <c r="E1087" t="s">
        <v>486</v>
      </c>
      <c r="F1087" t="s">
        <v>11</v>
      </c>
      <c r="G1087">
        <v>45000000</v>
      </c>
      <c r="H1087">
        <v>7.7</v>
      </c>
    </row>
    <row r="1088" spans="1:8" ht="15.75" customHeight="1" x14ac:dyDescent="0.2">
      <c r="A1088" t="s">
        <v>2002</v>
      </c>
      <c r="B1088" t="s">
        <v>102</v>
      </c>
      <c r="C1088">
        <v>95</v>
      </c>
      <c r="D1088">
        <v>162792677</v>
      </c>
      <c r="E1088" t="s">
        <v>93</v>
      </c>
      <c r="F1088" t="s">
        <v>11</v>
      </c>
      <c r="G1088">
        <v>120000000</v>
      </c>
      <c r="H1088">
        <v>7.2</v>
      </c>
    </row>
    <row r="1089" spans="1:8" ht="15.75" customHeight="1" x14ac:dyDescent="0.2">
      <c r="A1089" t="s">
        <v>2003</v>
      </c>
      <c r="B1089" t="s">
        <v>919</v>
      </c>
      <c r="C1089">
        <v>122</v>
      </c>
      <c r="D1089">
        <v>31598308</v>
      </c>
      <c r="E1089" t="s">
        <v>1047</v>
      </c>
      <c r="F1089" t="s">
        <v>11</v>
      </c>
      <c r="G1089">
        <v>35000000</v>
      </c>
      <c r="H1089">
        <v>6.8</v>
      </c>
    </row>
    <row r="1090" spans="1:8" ht="15.75" customHeight="1" x14ac:dyDescent="0.2">
      <c r="A1090" t="s">
        <v>2004</v>
      </c>
      <c r="B1090" t="s">
        <v>1997</v>
      </c>
      <c r="C1090">
        <v>110</v>
      </c>
      <c r="D1090">
        <v>57362581</v>
      </c>
      <c r="E1090" t="s">
        <v>2005</v>
      </c>
      <c r="F1090" t="s">
        <v>11</v>
      </c>
      <c r="G1090">
        <v>45000000</v>
      </c>
      <c r="H1090">
        <v>5.4</v>
      </c>
    </row>
    <row r="1091" spans="1:8" ht="15.75" customHeight="1" x14ac:dyDescent="0.2">
      <c r="A1091" t="s">
        <v>2006</v>
      </c>
      <c r="B1091" t="s">
        <v>1097</v>
      </c>
      <c r="C1091">
        <v>135</v>
      </c>
      <c r="D1091">
        <v>53854588</v>
      </c>
      <c r="E1091" t="s">
        <v>1554</v>
      </c>
      <c r="F1091" t="s">
        <v>11</v>
      </c>
      <c r="G1091">
        <v>45000000</v>
      </c>
      <c r="H1091">
        <v>6.3</v>
      </c>
    </row>
    <row r="1092" spans="1:8" ht="15.75" customHeight="1" x14ac:dyDescent="0.2">
      <c r="A1092" t="s">
        <v>2007</v>
      </c>
      <c r="B1092" t="s">
        <v>2008</v>
      </c>
      <c r="C1092">
        <v>111</v>
      </c>
      <c r="E1092" t="s">
        <v>1056</v>
      </c>
      <c r="F1092" t="s">
        <v>11</v>
      </c>
      <c r="G1092">
        <v>2500000</v>
      </c>
      <c r="H1092">
        <v>7.2</v>
      </c>
    </row>
    <row r="1093" spans="1:8" ht="15.75" customHeight="1" x14ac:dyDescent="0.2">
      <c r="A1093" t="s">
        <v>2009</v>
      </c>
      <c r="B1093" t="s">
        <v>1594</v>
      </c>
      <c r="C1093">
        <v>95</v>
      </c>
      <c r="D1093">
        <v>52580895</v>
      </c>
      <c r="E1093" t="s">
        <v>2010</v>
      </c>
      <c r="F1093" t="s">
        <v>11</v>
      </c>
      <c r="G1093">
        <v>45000000</v>
      </c>
      <c r="H1093">
        <v>5.6</v>
      </c>
    </row>
    <row r="1094" spans="1:8" ht="15.75" customHeight="1" x14ac:dyDescent="0.2">
      <c r="A1094" t="s">
        <v>2011</v>
      </c>
      <c r="B1094" t="s">
        <v>2012</v>
      </c>
      <c r="C1094">
        <v>109</v>
      </c>
      <c r="D1094">
        <v>51019112</v>
      </c>
      <c r="E1094" t="s">
        <v>649</v>
      </c>
      <c r="F1094" t="s">
        <v>11</v>
      </c>
      <c r="G1094">
        <v>50000000</v>
      </c>
      <c r="H1094">
        <v>6.8</v>
      </c>
    </row>
    <row r="1095" spans="1:8" ht="15.75" customHeight="1" x14ac:dyDescent="0.2">
      <c r="A1095" t="s">
        <v>2013</v>
      </c>
      <c r="B1095" t="s">
        <v>2014</v>
      </c>
      <c r="C1095">
        <v>93</v>
      </c>
      <c r="D1095">
        <v>48114556</v>
      </c>
      <c r="E1095" t="s">
        <v>907</v>
      </c>
      <c r="F1095" t="s">
        <v>11</v>
      </c>
      <c r="G1095">
        <v>26000000</v>
      </c>
      <c r="H1095">
        <v>4.3</v>
      </c>
    </row>
    <row r="1096" spans="1:8" ht="15.75" customHeight="1" x14ac:dyDescent="0.2">
      <c r="A1096" t="s">
        <v>2015</v>
      </c>
      <c r="B1096" t="s">
        <v>2016</v>
      </c>
      <c r="C1096">
        <v>94</v>
      </c>
      <c r="D1096">
        <v>50648679</v>
      </c>
      <c r="E1096" t="s">
        <v>770</v>
      </c>
      <c r="F1096" t="s">
        <v>11</v>
      </c>
      <c r="G1096">
        <v>45000000</v>
      </c>
      <c r="H1096">
        <v>6.3</v>
      </c>
    </row>
    <row r="1097" spans="1:8" ht="15.75" customHeight="1" x14ac:dyDescent="0.2">
      <c r="A1097" t="s">
        <v>2017</v>
      </c>
      <c r="B1097" t="s">
        <v>558</v>
      </c>
      <c r="C1097">
        <v>117</v>
      </c>
      <c r="D1097">
        <v>46280507</v>
      </c>
      <c r="E1097" t="s">
        <v>580</v>
      </c>
      <c r="F1097" t="s">
        <v>11</v>
      </c>
      <c r="G1097">
        <v>40000000</v>
      </c>
      <c r="H1097">
        <v>6.5</v>
      </c>
    </row>
    <row r="1098" spans="1:8" ht="15.75" customHeight="1" x14ac:dyDescent="0.2">
      <c r="A1098" t="s">
        <v>2018</v>
      </c>
      <c r="B1098" t="s">
        <v>1600</v>
      </c>
      <c r="C1098">
        <v>112</v>
      </c>
      <c r="D1098">
        <v>38360195</v>
      </c>
      <c r="E1098" t="s">
        <v>1857</v>
      </c>
      <c r="F1098" t="s">
        <v>11</v>
      </c>
      <c r="G1098">
        <v>45000000</v>
      </c>
      <c r="H1098">
        <v>6.4</v>
      </c>
    </row>
    <row r="1099" spans="1:8" ht="15.75" customHeight="1" x14ac:dyDescent="0.2">
      <c r="A1099" t="s">
        <v>2019</v>
      </c>
      <c r="B1099" t="s">
        <v>1697</v>
      </c>
      <c r="C1099">
        <v>111</v>
      </c>
      <c r="D1099">
        <v>46815748</v>
      </c>
      <c r="E1099" t="s">
        <v>1158</v>
      </c>
      <c r="F1099" t="s">
        <v>11</v>
      </c>
      <c r="G1099">
        <v>45000000</v>
      </c>
      <c r="H1099">
        <v>6.3</v>
      </c>
    </row>
    <row r="1100" spans="1:8" ht="15.75" customHeight="1" x14ac:dyDescent="0.2">
      <c r="A1100" t="s">
        <v>2020</v>
      </c>
      <c r="B1100" t="s">
        <v>681</v>
      </c>
      <c r="C1100">
        <v>96</v>
      </c>
      <c r="D1100">
        <v>35617599</v>
      </c>
      <c r="E1100" t="s">
        <v>2021</v>
      </c>
      <c r="F1100" t="s">
        <v>11</v>
      </c>
      <c r="G1100">
        <v>45000000</v>
      </c>
      <c r="H1100">
        <v>5.9</v>
      </c>
    </row>
    <row r="1101" spans="1:8" ht="15.75" customHeight="1" x14ac:dyDescent="0.2">
      <c r="A1101" t="s">
        <v>2022</v>
      </c>
      <c r="B1101" t="s">
        <v>255</v>
      </c>
      <c r="C1101">
        <v>141</v>
      </c>
      <c r="D1101">
        <v>47307550</v>
      </c>
      <c r="E1101" t="s">
        <v>740</v>
      </c>
      <c r="F1101" t="s">
        <v>11</v>
      </c>
      <c r="G1101">
        <v>45000000</v>
      </c>
      <c r="H1101">
        <v>6.5</v>
      </c>
    </row>
    <row r="1102" spans="1:8" ht="15.75" customHeight="1" x14ac:dyDescent="0.2">
      <c r="A1102" t="s">
        <v>2023</v>
      </c>
      <c r="B1102" t="s">
        <v>2024</v>
      </c>
      <c r="C1102">
        <v>94</v>
      </c>
      <c r="D1102">
        <v>32003620</v>
      </c>
      <c r="E1102" t="s">
        <v>112</v>
      </c>
      <c r="F1102" t="s">
        <v>11</v>
      </c>
      <c r="G1102">
        <v>25000000</v>
      </c>
      <c r="H1102">
        <v>6.5</v>
      </c>
    </row>
    <row r="1103" spans="1:8" ht="15.75" customHeight="1" x14ac:dyDescent="0.2">
      <c r="A1103" t="s">
        <v>2025</v>
      </c>
      <c r="B1103" t="s">
        <v>2026</v>
      </c>
      <c r="C1103">
        <v>87</v>
      </c>
      <c r="D1103">
        <v>27972410</v>
      </c>
      <c r="E1103" t="s">
        <v>559</v>
      </c>
      <c r="F1103" t="s">
        <v>11</v>
      </c>
      <c r="G1103">
        <v>35000000</v>
      </c>
      <c r="H1103">
        <v>6.1</v>
      </c>
    </row>
    <row r="1104" spans="1:8" ht="15.75" customHeight="1" x14ac:dyDescent="0.2">
      <c r="A1104" t="s">
        <v>2027</v>
      </c>
      <c r="B1104" t="s">
        <v>2028</v>
      </c>
      <c r="C1104">
        <v>88</v>
      </c>
      <c r="D1104">
        <v>28133159</v>
      </c>
      <c r="E1104" t="s">
        <v>93</v>
      </c>
      <c r="F1104" t="s">
        <v>11</v>
      </c>
      <c r="G1104">
        <v>50000000</v>
      </c>
      <c r="H1104">
        <v>5.9</v>
      </c>
    </row>
    <row r="1105" spans="1:8" ht="15.75" customHeight="1" x14ac:dyDescent="0.2">
      <c r="A1105" t="s">
        <v>2029</v>
      </c>
      <c r="B1105" t="s">
        <v>2030</v>
      </c>
      <c r="C1105">
        <v>177</v>
      </c>
      <c r="D1105">
        <v>27400000</v>
      </c>
      <c r="E1105" t="s">
        <v>26</v>
      </c>
      <c r="F1105" t="s">
        <v>11</v>
      </c>
      <c r="G1105">
        <v>40000000</v>
      </c>
      <c r="H1105">
        <v>6.6</v>
      </c>
    </row>
    <row r="1106" spans="1:8" ht="15.75" customHeight="1" x14ac:dyDescent="0.2">
      <c r="A1106" t="s">
        <v>2031</v>
      </c>
      <c r="B1106" t="s">
        <v>2032</v>
      </c>
      <c r="C1106">
        <v>133</v>
      </c>
      <c r="D1106">
        <v>24343673</v>
      </c>
      <c r="E1106" t="s">
        <v>2033</v>
      </c>
      <c r="F1106" t="s">
        <v>11</v>
      </c>
      <c r="G1106">
        <v>45000000</v>
      </c>
      <c r="H1106">
        <v>7.4</v>
      </c>
    </row>
    <row r="1107" spans="1:8" ht="15.75" customHeight="1" x14ac:dyDescent="0.2">
      <c r="A1107" t="s">
        <v>2034</v>
      </c>
      <c r="B1107" t="s">
        <v>16</v>
      </c>
      <c r="C1107">
        <v>119</v>
      </c>
      <c r="D1107">
        <v>22877808</v>
      </c>
      <c r="E1107" t="s">
        <v>73</v>
      </c>
      <c r="F1107" t="s">
        <v>11</v>
      </c>
      <c r="G1107">
        <v>35000000</v>
      </c>
      <c r="H1107">
        <v>7.3</v>
      </c>
    </row>
    <row r="1108" spans="1:8" ht="15.75" customHeight="1" x14ac:dyDescent="0.2">
      <c r="A1108" t="s">
        <v>2035</v>
      </c>
      <c r="B1108" t="s">
        <v>356</v>
      </c>
      <c r="C1108">
        <v>102</v>
      </c>
      <c r="D1108">
        <v>36883539</v>
      </c>
      <c r="E1108" t="s">
        <v>149</v>
      </c>
      <c r="F1108" t="s">
        <v>11</v>
      </c>
      <c r="G1108">
        <v>52000000</v>
      </c>
      <c r="H1108">
        <v>6.6</v>
      </c>
    </row>
    <row r="1109" spans="1:8" ht="15.75" customHeight="1" x14ac:dyDescent="0.2">
      <c r="A1109" t="s">
        <v>2036</v>
      </c>
      <c r="B1109" t="s">
        <v>2037</v>
      </c>
      <c r="C1109">
        <v>101</v>
      </c>
      <c r="D1109">
        <v>22531698</v>
      </c>
      <c r="E1109" t="s">
        <v>78</v>
      </c>
      <c r="F1109" t="s">
        <v>11</v>
      </c>
      <c r="G1109">
        <v>70000000</v>
      </c>
      <c r="H1109">
        <v>5.6</v>
      </c>
    </row>
    <row r="1110" spans="1:8" ht="15.75" customHeight="1" x14ac:dyDescent="0.2">
      <c r="A1110" t="s">
        <v>2038</v>
      </c>
      <c r="B1110" t="s">
        <v>2039</v>
      </c>
      <c r="C1110">
        <v>91</v>
      </c>
      <c r="D1110">
        <v>20400913</v>
      </c>
      <c r="E1110" t="s">
        <v>1236</v>
      </c>
      <c r="F1110" t="s">
        <v>11</v>
      </c>
      <c r="G1110">
        <v>45000000</v>
      </c>
      <c r="H1110">
        <v>5.3</v>
      </c>
    </row>
    <row r="1111" spans="1:8" ht="15.75" customHeight="1" x14ac:dyDescent="0.2">
      <c r="A1111" t="s">
        <v>2040</v>
      </c>
      <c r="B1111" t="s">
        <v>1458</v>
      </c>
      <c r="C1111">
        <v>117</v>
      </c>
      <c r="D1111">
        <v>20101861</v>
      </c>
      <c r="E1111" t="s">
        <v>859</v>
      </c>
      <c r="F1111" t="s">
        <v>11</v>
      </c>
      <c r="G1111">
        <v>45000000</v>
      </c>
      <c r="H1111">
        <v>6</v>
      </c>
    </row>
    <row r="1112" spans="1:8" ht="15.75" customHeight="1" x14ac:dyDescent="0.2">
      <c r="A1112" t="s">
        <v>2041</v>
      </c>
      <c r="B1112" t="s">
        <v>2042</v>
      </c>
      <c r="C1112">
        <v>86</v>
      </c>
      <c r="D1112">
        <v>25200412</v>
      </c>
      <c r="E1112" t="s">
        <v>2043</v>
      </c>
      <c r="F1112" t="s">
        <v>11</v>
      </c>
      <c r="G1112">
        <v>45000000</v>
      </c>
      <c r="H1112">
        <v>5.4</v>
      </c>
    </row>
    <row r="1113" spans="1:8" ht="15.75" customHeight="1" x14ac:dyDescent="0.2">
      <c r="A1113" t="s">
        <v>2044</v>
      </c>
      <c r="B1113" t="s">
        <v>2045</v>
      </c>
      <c r="C1113">
        <v>124</v>
      </c>
      <c r="D1113">
        <v>19719930</v>
      </c>
      <c r="E1113" t="s">
        <v>747</v>
      </c>
      <c r="F1113" t="s">
        <v>11</v>
      </c>
      <c r="G1113">
        <v>45000000</v>
      </c>
      <c r="H1113">
        <v>6.8</v>
      </c>
    </row>
    <row r="1114" spans="1:8" ht="15.75" customHeight="1" x14ac:dyDescent="0.2">
      <c r="A1114" t="s">
        <v>2046</v>
      </c>
      <c r="B1114" t="s">
        <v>2047</v>
      </c>
      <c r="C1114">
        <v>134</v>
      </c>
      <c r="D1114">
        <v>19377727</v>
      </c>
      <c r="E1114" t="s">
        <v>2048</v>
      </c>
      <c r="F1114" t="s">
        <v>11</v>
      </c>
      <c r="G1114">
        <v>45000000</v>
      </c>
      <c r="H1114">
        <v>6.4</v>
      </c>
    </row>
    <row r="1115" spans="1:8" ht="15.75" customHeight="1" x14ac:dyDescent="0.2">
      <c r="A1115" t="s">
        <v>862</v>
      </c>
      <c r="B1115" t="s">
        <v>863</v>
      </c>
      <c r="C1115">
        <v>95</v>
      </c>
      <c r="D1115">
        <v>13401683</v>
      </c>
      <c r="E1115" t="s">
        <v>216</v>
      </c>
      <c r="F1115" t="s">
        <v>11</v>
      </c>
      <c r="G1115">
        <v>35000000</v>
      </c>
      <c r="H1115">
        <v>7.1</v>
      </c>
    </row>
    <row r="1116" spans="1:8" ht="15.75" customHeight="1" x14ac:dyDescent="0.2">
      <c r="A1116" t="s">
        <v>2049</v>
      </c>
      <c r="B1116" t="s">
        <v>2050</v>
      </c>
      <c r="C1116">
        <v>100</v>
      </c>
      <c r="D1116">
        <v>17300889</v>
      </c>
      <c r="E1116" t="s">
        <v>837</v>
      </c>
      <c r="F1116" t="s">
        <v>11</v>
      </c>
      <c r="G1116">
        <v>45000000</v>
      </c>
      <c r="H1116">
        <v>4.9000000000000004</v>
      </c>
    </row>
    <row r="1117" spans="1:8" ht="15.75" customHeight="1" x14ac:dyDescent="0.2">
      <c r="A1117" t="s">
        <v>2051</v>
      </c>
      <c r="B1117" t="s">
        <v>2052</v>
      </c>
      <c r="C1117">
        <v>220</v>
      </c>
      <c r="D1117">
        <v>15527125</v>
      </c>
      <c r="E1117" t="s">
        <v>1397</v>
      </c>
      <c r="F1117" t="s">
        <v>11</v>
      </c>
      <c r="G1117">
        <v>57000000</v>
      </c>
      <c r="H1117">
        <v>5.8</v>
      </c>
    </row>
    <row r="1118" spans="1:8" ht="15.75" customHeight="1" x14ac:dyDescent="0.2">
      <c r="A1118" t="s">
        <v>2053</v>
      </c>
      <c r="B1118" t="s">
        <v>255</v>
      </c>
      <c r="C1118">
        <v>212</v>
      </c>
      <c r="D1118">
        <v>13560960</v>
      </c>
      <c r="E1118" t="s">
        <v>2054</v>
      </c>
      <c r="F1118" t="s">
        <v>11</v>
      </c>
      <c r="G1118">
        <v>50000000</v>
      </c>
      <c r="H1118">
        <v>7.1</v>
      </c>
    </row>
    <row r="1119" spans="1:8" ht="15.75" customHeight="1" x14ac:dyDescent="0.2">
      <c r="A1119" t="s">
        <v>2055</v>
      </c>
      <c r="B1119" t="s">
        <v>1323</v>
      </c>
      <c r="C1119">
        <v>128</v>
      </c>
      <c r="D1119">
        <v>15523168</v>
      </c>
      <c r="E1119" t="s">
        <v>285</v>
      </c>
      <c r="F1119" t="s">
        <v>11</v>
      </c>
      <c r="G1119">
        <v>45000000</v>
      </c>
      <c r="H1119">
        <v>7.2</v>
      </c>
    </row>
    <row r="1120" spans="1:8" ht="15.75" customHeight="1" x14ac:dyDescent="0.2">
      <c r="A1120" t="s">
        <v>2056</v>
      </c>
      <c r="B1120" t="s">
        <v>177</v>
      </c>
      <c r="C1120">
        <v>106</v>
      </c>
      <c r="D1120">
        <v>11146409</v>
      </c>
      <c r="E1120" t="s">
        <v>1197</v>
      </c>
      <c r="F1120" t="s">
        <v>11</v>
      </c>
      <c r="G1120">
        <v>45000000</v>
      </c>
      <c r="H1120">
        <v>6</v>
      </c>
    </row>
    <row r="1121" spans="1:8" ht="15.75" customHeight="1" x14ac:dyDescent="0.2">
      <c r="A1121" t="s">
        <v>2057</v>
      </c>
      <c r="B1121" t="s">
        <v>1753</v>
      </c>
      <c r="C1121">
        <v>160</v>
      </c>
      <c r="D1121">
        <v>7916887</v>
      </c>
      <c r="E1121" t="s">
        <v>2058</v>
      </c>
      <c r="F1121" t="s">
        <v>11</v>
      </c>
      <c r="G1121">
        <v>45000000</v>
      </c>
      <c r="H1121">
        <v>6</v>
      </c>
    </row>
    <row r="1122" spans="1:8" ht="15.75" customHeight="1" x14ac:dyDescent="0.2">
      <c r="A1122" t="s">
        <v>2059</v>
      </c>
      <c r="B1122" t="s">
        <v>674</v>
      </c>
      <c r="C1122">
        <v>114</v>
      </c>
      <c r="D1122">
        <v>6565495</v>
      </c>
      <c r="E1122" t="s">
        <v>73</v>
      </c>
      <c r="F1122" t="s">
        <v>676</v>
      </c>
      <c r="G1122">
        <v>45000000</v>
      </c>
      <c r="H1122">
        <v>7</v>
      </c>
    </row>
    <row r="1123" spans="1:8" ht="15.75" customHeight="1" x14ac:dyDescent="0.2">
      <c r="A1123" t="s">
        <v>2060</v>
      </c>
      <c r="B1123" t="s">
        <v>2061</v>
      </c>
      <c r="C1123">
        <v>99</v>
      </c>
      <c r="D1123">
        <v>15279680</v>
      </c>
      <c r="E1123" t="s">
        <v>112</v>
      </c>
      <c r="F1123" t="s">
        <v>11</v>
      </c>
      <c r="G1123">
        <v>40000000</v>
      </c>
      <c r="H1123">
        <v>5.4</v>
      </c>
    </row>
    <row r="1124" spans="1:8" ht="15.75" customHeight="1" x14ac:dyDescent="0.2">
      <c r="A1124" t="s">
        <v>2062</v>
      </c>
      <c r="B1124" t="s">
        <v>56</v>
      </c>
      <c r="C1124">
        <v>74</v>
      </c>
      <c r="D1124">
        <v>7262288</v>
      </c>
      <c r="E1124" t="s">
        <v>2063</v>
      </c>
      <c r="F1124" t="s">
        <v>11</v>
      </c>
      <c r="G1124">
        <v>40000000</v>
      </c>
      <c r="H1124">
        <v>6.5</v>
      </c>
    </row>
    <row r="1125" spans="1:8" ht="15.75" customHeight="1" x14ac:dyDescent="0.2">
      <c r="A1125" t="s">
        <v>2064</v>
      </c>
      <c r="B1125" t="s">
        <v>122</v>
      </c>
      <c r="C1125">
        <v>139</v>
      </c>
      <c r="D1125">
        <v>4584886</v>
      </c>
      <c r="E1125" t="s">
        <v>73</v>
      </c>
      <c r="F1125" t="s">
        <v>11</v>
      </c>
      <c r="G1125">
        <v>45000000</v>
      </c>
      <c r="H1125">
        <v>6.4</v>
      </c>
    </row>
    <row r="1126" spans="1:8" ht="15.75" customHeight="1" x14ac:dyDescent="0.2">
      <c r="A1126" t="s">
        <v>2065</v>
      </c>
      <c r="C1126">
        <v>52</v>
      </c>
      <c r="E1126" t="s">
        <v>2066</v>
      </c>
      <c r="F1126" t="s">
        <v>502</v>
      </c>
      <c r="H1126">
        <v>8.3000000000000007</v>
      </c>
    </row>
    <row r="1127" spans="1:8" ht="15.75" customHeight="1" x14ac:dyDescent="0.2">
      <c r="A1127" t="s">
        <v>2067</v>
      </c>
      <c r="B1127" t="s">
        <v>2068</v>
      </c>
      <c r="C1127">
        <v>103</v>
      </c>
      <c r="D1127">
        <v>2154540</v>
      </c>
      <c r="E1127" t="s">
        <v>20</v>
      </c>
      <c r="F1127" t="s">
        <v>11</v>
      </c>
      <c r="G1127">
        <v>45000000</v>
      </c>
      <c r="H1127">
        <v>4.9000000000000004</v>
      </c>
    </row>
    <row r="1128" spans="1:8" ht="15.75" customHeight="1" x14ac:dyDescent="0.2">
      <c r="A1128" t="s">
        <v>2069</v>
      </c>
      <c r="B1128" t="s">
        <v>2070</v>
      </c>
      <c r="C1128">
        <v>101</v>
      </c>
      <c r="D1128">
        <v>8129455</v>
      </c>
      <c r="E1128" t="s">
        <v>470</v>
      </c>
      <c r="F1128" t="s">
        <v>11</v>
      </c>
      <c r="G1128">
        <v>45000000</v>
      </c>
      <c r="H1128">
        <v>6.3</v>
      </c>
    </row>
    <row r="1129" spans="1:8" ht="15.75" customHeight="1" x14ac:dyDescent="0.2">
      <c r="A1129" t="s">
        <v>2071</v>
      </c>
      <c r="B1129" t="s">
        <v>2072</v>
      </c>
      <c r="C1129">
        <v>91</v>
      </c>
      <c r="E1129" t="s">
        <v>2073</v>
      </c>
      <c r="F1129" t="s">
        <v>11</v>
      </c>
      <c r="G1129">
        <v>65000000</v>
      </c>
      <c r="H1129">
        <v>1.7</v>
      </c>
    </row>
    <row r="1130" spans="1:8" ht="15.75" customHeight="1" x14ac:dyDescent="0.2">
      <c r="A1130" t="s">
        <v>2074</v>
      </c>
      <c r="B1130" t="s">
        <v>2075</v>
      </c>
      <c r="C1130">
        <v>130</v>
      </c>
      <c r="D1130">
        <v>136019448</v>
      </c>
      <c r="E1130" t="s">
        <v>2076</v>
      </c>
      <c r="F1130" t="s">
        <v>11</v>
      </c>
      <c r="G1130">
        <v>44500000</v>
      </c>
      <c r="H1130">
        <v>7.7</v>
      </c>
    </row>
    <row r="1131" spans="1:8" ht="15.75" customHeight="1" x14ac:dyDescent="0.2">
      <c r="A1131" t="s">
        <v>2077</v>
      </c>
      <c r="B1131" t="s">
        <v>845</v>
      </c>
      <c r="C1131">
        <v>130</v>
      </c>
      <c r="D1131">
        <v>183875760</v>
      </c>
      <c r="E1131" t="s">
        <v>2078</v>
      </c>
      <c r="F1131" t="s">
        <v>11</v>
      </c>
      <c r="G1131">
        <v>44000000</v>
      </c>
      <c r="H1131">
        <v>7.8</v>
      </c>
    </row>
    <row r="1132" spans="1:8" ht="15.75" customHeight="1" x14ac:dyDescent="0.2">
      <c r="A1132" t="s">
        <v>2079</v>
      </c>
      <c r="B1132" t="s">
        <v>1087</v>
      </c>
      <c r="C1132">
        <v>110</v>
      </c>
      <c r="D1132">
        <v>67061228</v>
      </c>
      <c r="E1132" t="s">
        <v>489</v>
      </c>
      <c r="F1132" t="s">
        <v>11</v>
      </c>
      <c r="G1132">
        <v>40000000</v>
      </c>
      <c r="H1132">
        <v>5.5</v>
      </c>
    </row>
    <row r="1133" spans="1:8" ht="15.75" customHeight="1" x14ac:dyDescent="0.2">
      <c r="A1133" t="s">
        <v>2080</v>
      </c>
      <c r="B1133" t="s">
        <v>1081</v>
      </c>
      <c r="C1133">
        <v>147</v>
      </c>
      <c r="D1133">
        <v>53300852</v>
      </c>
      <c r="E1133" t="s">
        <v>740</v>
      </c>
      <c r="F1133" t="s">
        <v>11</v>
      </c>
      <c r="G1133">
        <v>44000000</v>
      </c>
      <c r="H1133">
        <v>7.5</v>
      </c>
    </row>
    <row r="1134" spans="1:8" ht="15.75" customHeight="1" x14ac:dyDescent="0.2">
      <c r="A1134" t="s">
        <v>2081</v>
      </c>
      <c r="B1134" t="s">
        <v>2068</v>
      </c>
      <c r="C1134">
        <v>96</v>
      </c>
      <c r="D1134">
        <v>150415432</v>
      </c>
      <c r="E1134" t="s">
        <v>1552</v>
      </c>
      <c r="F1134" t="s">
        <v>11</v>
      </c>
      <c r="G1134">
        <v>44000000</v>
      </c>
      <c r="H1134">
        <v>6.4</v>
      </c>
    </row>
    <row r="1135" spans="1:8" ht="15.75" customHeight="1" x14ac:dyDescent="0.2">
      <c r="A1135" t="s">
        <v>2082</v>
      </c>
      <c r="B1135" t="s">
        <v>2083</v>
      </c>
      <c r="C1135">
        <v>118</v>
      </c>
      <c r="D1135">
        <v>44834712</v>
      </c>
      <c r="E1135" t="s">
        <v>1408</v>
      </c>
      <c r="F1135" t="s">
        <v>11</v>
      </c>
      <c r="G1135">
        <v>44000000</v>
      </c>
      <c r="H1135">
        <v>5.6</v>
      </c>
    </row>
    <row r="1136" spans="1:8" ht="15.75" customHeight="1" x14ac:dyDescent="0.2">
      <c r="A1136" t="s">
        <v>2084</v>
      </c>
      <c r="B1136" t="s">
        <v>2085</v>
      </c>
      <c r="C1136">
        <v>88</v>
      </c>
      <c r="D1136">
        <v>84300000</v>
      </c>
      <c r="E1136" t="s">
        <v>2086</v>
      </c>
      <c r="F1136" t="s">
        <v>11</v>
      </c>
      <c r="G1136">
        <v>2600000</v>
      </c>
      <c r="H1136">
        <v>7.5</v>
      </c>
    </row>
    <row r="1137" spans="1:8" ht="15.75" customHeight="1" x14ac:dyDescent="0.2">
      <c r="A1137" t="s">
        <v>2087</v>
      </c>
      <c r="B1137" t="s">
        <v>2088</v>
      </c>
      <c r="C1137">
        <v>325</v>
      </c>
      <c r="D1137">
        <v>1500000</v>
      </c>
      <c r="E1137" t="s">
        <v>2089</v>
      </c>
      <c r="F1137" t="s">
        <v>11</v>
      </c>
      <c r="G1137">
        <v>44000000</v>
      </c>
      <c r="H1137">
        <v>6.8</v>
      </c>
    </row>
    <row r="1138" spans="1:8" ht="15.75" customHeight="1" x14ac:dyDescent="0.2">
      <c r="A1138" t="s">
        <v>2090</v>
      </c>
      <c r="B1138" t="s">
        <v>555</v>
      </c>
      <c r="C1138">
        <v>102</v>
      </c>
      <c r="D1138">
        <v>62318875</v>
      </c>
      <c r="E1138" t="s">
        <v>90</v>
      </c>
      <c r="F1138" t="s">
        <v>11</v>
      </c>
      <c r="G1138">
        <v>50000000</v>
      </c>
      <c r="H1138">
        <v>6.8</v>
      </c>
    </row>
    <row r="1139" spans="1:8" ht="15.75" customHeight="1" x14ac:dyDescent="0.2">
      <c r="A1139" t="s">
        <v>2091</v>
      </c>
      <c r="B1139" t="s">
        <v>2092</v>
      </c>
      <c r="C1139">
        <v>110</v>
      </c>
      <c r="D1139">
        <v>5773519</v>
      </c>
      <c r="E1139" t="s">
        <v>1102</v>
      </c>
      <c r="F1139" t="s">
        <v>11</v>
      </c>
      <c r="G1139">
        <v>40000000</v>
      </c>
      <c r="H1139">
        <v>6</v>
      </c>
    </row>
    <row r="1140" spans="1:8" ht="15.75" customHeight="1" x14ac:dyDescent="0.2">
      <c r="A1140" t="s">
        <v>2093</v>
      </c>
      <c r="B1140" t="s">
        <v>2094</v>
      </c>
      <c r="C1140">
        <v>136</v>
      </c>
      <c r="D1140">
        <v>51768623</v>
      </c>
      <c r="E1140" t="s">
        <v>1184</v>
      </c>
      <c r="F1140" t="s">
        <v>11</v>
      </c>
      <c r="G1140">
        <v>43000000</v>
      </c>
      <c r="H1140">
        <v>7.3</v>
      </c>
    </row>
    <row r="1141" spans="1:8" ht="15.75" customHeight="1" x14ac:dyDescent="0.2">
      <c r="A1141" t="s">
        <v>2095</v>
      </c>
      <c r="B1141" t="s">
        <v>1141</v>
      </c>
      <c r="C1141">
        <v>103</v>
      </c>
      <c r="D1141">
        <v>37035515</v>
      </c>
      <c r="E1141" t="s">
        <v>877</v>
      </c>
      <c r="F1141" t="s">
        <v>11</v>
      </c>
      <c r="G1141">
        <v>43000000</v>
      </c>
      <c r="H1141">
        <v>6</v>
      </c>
    </row>
    <row r="1142" spans="1:8" ht="15.75" customHeight="1" x14ac:dyDescent="0.2">
      <c r="A1142" t="s">
        <v>2096</v>
      </c>
      <c r="B1142" t="s">
        <v>378</v>
      </c>
      <c r="C1142">
        <v>103</v>
      </c>
      <c r="D1142">
        <v>24520892</v>
      </c>
      <c r="E1142" t="s">
        <v>149</v>
      </c>
      <c r="F1142" t="s">
        <v>11</v>
      </c>
      <c r="G1142">
        <v>45000000</v>
      </c>
      <c r="H1142">
        <v>7</v>
      </c>
    </row>
    <row r="1143" spans="1:8" ht="15.75" customHeight="1" x14ac:dyDescent="0.2">
      <c r="A1143" t="s">
        <v>2097</v>
      </c>
      <c r="B1143" t="s">
        <v>2098</v>
      </c>
      <c r="C1143">
        <v>90</v>
      </c>
      <c r="D1143">
        <v>24430272</v>
      </c>
      <c r="E1143" t="s">
        <v>580</v>
      </c>
      <c r="F1143" t="s">
        <v>11</v>
      </c>
      <c r="G1143">
        <v>43000000</v>
      </c>
      <c r="H1143">
        <v>5.0999999999999996</v>
      </c>
    </row>
    <row r="1144" spans="1:8" ht="15.75" customHeight="1" x14ac:dyDescent="0.2">
      <c r="A1144" t="s">
        <v>2099</v>
      </c>
      <c r="B1144" t="s">
        <v>772</v>
      </c>
      <c r="C1144">
        <v>154</v>
      </c>
      <c r="D1144">
        <v>158348400</v>
      </c>
      <c r="E1144" t="s">
        <v>668</v>
      </c>
      <c r="F1144" t="s">
        <v>11</v>
      </c>
      <c r="G1144">
        <v>42000000</v>
      </c>
      <c r="H1144">
        <v>6.8</v>
      </c>
    </row>
    <row r="1145" spans="1:8" ht="15.75" customHeight="1" x14ac:dyDescent="0.2">
      <c r="A1145" t="s">
        <v>2100</v>
      </c>
      <c r="B1145" t="s">
        <v>2101</v>
      </c>
      <c r="C1145">
        <v>99</v>
      </c>
      <c r="D1145">
        <v>31136950</v>
      </c>
      <c r="E1145" t="s">
        <v>230</v>
      </c>
      <c r="F1145" t="s">
        <v>11</v>
      </c>
      <c r="G1145">
        <v>44000000</v>
      </c>
      <c r="H1145">
        <v>6.5</v>
      </c>
    </row>
    <row r="1146" spans="1:8" ht="15.75" customHeight="1" x14ac:dyDescent="0.2">
      <c r="A1146" t="s">
        <v>2102</v>
      </c>
      <c r="B1146" t="s">
        <v>615</v>
      </c>
      <c r="C1146">
        <v>93</v>
      </c>
      <c r="D1146">
        <v>29113588</v>
      </c>
      <c r="E1146" t="s">
        <v>112</v>
      </c>
      <c r="F1146" t="s">
        <v>11</v>
      </c>
      <c r="G1146">
        <v>40000000</v>
      </c>
      <c r="H1146">
        <v>6.6</v>
      </c>
    </row>
    <row r="1147" spans="1:8" ht="15.75" customHeight="1" x14ac:dyDescent="0.2">
      <c r="A1147" t="s">
        <v>2103</v>
      </c>
      <c r="B1147" t="s">
        <v>731</v>
      </c>
      <c r="C1147">
        <v>109</v>
      </c>
      <c r="D1147">
        <v>138447667</v>
      </c>
      <c r="E1147" t="s">
        <v>602</v>
      </c>
      <c r="F1147" t="s">
        <v>11</v>
      </c>
      <c r="G1147">
        <v>42000000</v>
      </c>
      <c r="H1147">
        <v>7.2</v>
      </c>
    </row>
    <row r="1148" spans="1:8" ht="15.75" customHeight="1" x14ac:dyDescent="0.2">
      <c r="A1148" t="s">
        <v>2104</v>
      </c>
      <c r="B1148" t="s">
        <v>1995</v>
      </c>
      <c r="C1148">
        <v>124</v>
      </c>
      <c r="D1148">
        <v>116006080</v>
      </c>
      <c r="E1148" t="s">
        <v>486</v>
      </c>
      <c r="F1148" t="s">
        <v>11</v>
      </c>
      <c r="G1148">
        <v>42000000</v>
      </c>
      <c r="H1148">
        <v>7</v>
      </c>
    </row>
    <row r="1149" spans="1:8" ht="15.75" customHeight="1" x14ac:dyDescent="0.2">
      <c r="A1149" t="s">
        <v>2105</v>
      </c>
      <c r="B1149" t="s">
        <v>1640</v>
      </c>
      <c r="C1149">
        <v>84</v>
      </c>
      <c r="D1149">
        <v>106793915</v>
      </c>
      <c r="E1149" t="s">
        <v>290</v>
      </c>
      <c r="F1149" t="s">
        <v>11</v>
      </c>
      <c r="G1149">
        <v>45000000</v>
      </c>
      <c r="H1149">
        <v>7</v>
      </c>
    </row>
    <row r="1150" spans="1:8" ht="15.75" customHeight="1" x14ac:dyDescent="0.2">
      <c r="A1150" t="s">
        <v>2106</v>
      </c>
      <c r="B1150" t="s">
        <v>2107</v>
      </c>
      <c r="C1150">
        <v>90</v>
      </c>
      <c r="D1150">
        <v>87856565</v>
      </c>
      <c r="E1150" t="s">
        <v>580</v>
      </c>
      <c r="F1150" t="s">
        <v>11</v>
      </c>
      <c r="G1150">
        <v>42000000</v>
      </c>
      <c r="H1150">
        <v>5.9</v>
      </c>
    </row>
    <row r="1151" spans="1:8" ht="15.75" customHeight="1" x14ac:dyDescent="0.2">
      <c r="A1151" t="s">
        <v>2108</v>
      </c>
      <c r="B1151" t="s">
        <v>2109</v>
      </c>
      <c r="C1151">
        <v>117</v>
      </c>
      <c r="D1151">
        <v>70100000</v>
      </c>
      <c r="E1151" t="s">
        <v>486</v>
      </c>
      <c r="F1151" t="s">
        <v>11</v>
      </c>
      <c r="G1151">
        <v>40000000</v>
      </c>
      <c r="H1151">
        <v>5.4</v>
      </c>
    </row>
    <row r="1152" spans="1:8" ht="15.75" customHeight="1" x14ac:dyDescent="0.2">
      <c r="A1152" t="s">
        <v>2110</v>
      </c>
      <c r="B1152" t="s">
        <v>326</v>
      </c>
      <c r="C1152">
        <v>123</v>
      </c>
      <c r="D1152">
        <v>159578352</v>
      </c>
      <c r="E1152" t="s">
        <v>602</v>
      </c>
      <c r="F1152" t="s">
        <v>11</v>
      </c>
      <c r="G1152">
        <v>43000000</v>
      </c>
      <c r="H1152">
        <v>6.6</v>
      </c>
    </row>
    <row r="1153" spans="1:8" ht="15.75" customHeight="1" x14ac:dyDescent="0.2">
      <c r="A1153" t="s">
        <v>2111</v>
      </c>
      <c r="B1153" t="s">
        <v>2112</v>
      </c>
      <c r="C1153">
        <v>251</v>
      </c>
      <c r="D1153">
        <v>57750000</v>
      </c>
      <c r="E1153" t="s">
        <v>2113</v>
      </c>
      <c r="F1153" t="s">
        <v>11</v>
      </c>
      <c r="G1153">
        <v>31115000</v>
      </c>
      <c r="H1153">
        <v>7</v>
      </c>
    </row>
    <row r="1154" spans="1:8" ht="15.75" customHeight="1" x14ac:dyDescent="0.2">
      <c r="A1154" t="s">
        <v>2114</v>
      </c>
      <c r="B1154" t="s">
        <v>558</v>
      </c>
      <c r="C1154">
        <v>105</v>
      </c>
      <c r="D1154">
        <v>45290318</v>
      </c>
      <c r="E1154" t="s">
        <v>1122</v>
      </c>
      <c r="F1154" t="s">
        <v>11</v>
      </c>
      <c r="G1154">
        <v>42000000</v>
      </c>
      <c r="H1154">
        <v>6.5</v>
      </c>
    </row>
    <row r="1155" spans="1:8" ht="15.75" customHeight="1" x14ac:dyDescent="0.2">
      <c r="A1155" t="s">
        <v>2115</v>
      </c>
      <c r="B1155" t="s">
        <v>1823</v>
      </c>
      <c r="C1155">
        <v>115</v>
      </c>
      <c r="D1155">
        <v>41543207</v>
      </c>
      <c r="E1155" t="s">
        <v>747</v>
      </c>
      <c r="F1155" t="s">
        <v>11</v>
      </c>
      <c r="G1155">
        <v>42000000</v>
      </c>
      <c r="H1155">
        <v>6.3</v>
      </c>
    </row>
    <row r="1156" spans="1:8" ht="15.75" customHeight="1" x14ac:dyDescent="0.2">
      <c r="A1156" t="s">
        <v>2116</v>
      </c>
      <c r="B1156" t="s">
        <v>2117</v>
      </c>
      <c r="C1156">
        <v>122</v>
      </c>
      <c r="D1156">
        <v>41252428</v>
      </c>
      <c r="E1156" t="s">
        <v>486</v>
      </c>
      <c r="F1156" t="s">
        <v>11</v>
      </c>
      <c r="G1156">
        <v>42000000</v>
      </c>
      <c r="H1156">
        <v>6.5</v>
      </c>
    </row>
    <row r="1157" spans="1:8" ht="15.75" customHeight="1" x14ac:dyDescent="0.2">
      <c r="A1157" t="s">
        <v>2118</v>
      </c>
      <c r="B1157" t="s">
        <v>2119</v>
      </c>
      <c r="C1157">
        <v>119</v>
      </c>
      <c r="D1157">
        <v>35228696</v>
      </c>
      <c r="E1157" t="s">
        <v>2120</v>
      </c>
      <c r="F1157" t="s">
        <v>11</v>
      </c>
      <c r="G1157">
        <v>32000000</v>
      </c>
      <c r="H1157">
        <v>6.5</v>
      </c>
    </row>
    <row r="1158" spans="1:8" ht="15.75" customHeight="1" x14ac:dyDescent="0.2">
      <c r="A1158" t="s">
        <v>2121</v>
      </c>
      <c r="B1158" t="s">
        <v>1292</v>
      </c>
      <c r="C1158">
        <v>81</v>
      </c>
      <c r="D1158">
        <v>59992760</v>
      </c>
      <c r="E1158" t="s">
        <v>575</v>
      </c>
      <c r="F1158" t="s">
        <v>11</v>
      </c>
      <c r="G1158">
        <v>42000000</v>
      </c>
      <c r="H1158">
        <v>5.8</v>
      </c>
    </row>
    <row r="1159" spans="1:8" ht="15.75" customHeight="1" x14ac:dyDescent="0.2">
      <c r="A1159" t="s">
        <v>2122</v>
      </c>
      <c r="B1159" t="s">
        <v>2123</v>
      </c>
      <c r="C1159">
        <v>133</v>
      </c>
      <c r="D1159">
        <v>34667015</v>
      </c>
      <c r="E1159" t="s">
        <v>17</v>
      </c>
      <c r="F1159" t="s">
        <v>11</v>
      </c>
      <c r="G1159">
        <v>32000000</v>
      </c>
      <c r="H1159">
        <v>6.6</v>
      </c>
    </row>
    <row r="1160" spans="1:8" ht="15.75" customHeight="1" x14ac:dyDescent="0.2">
      <c r="A1160" t="s">
        <v>2124</v>
      </c>
      <c r="B1160" t="s">
        <v>2125</v>
      </c>
      <c r="C1160">
        <v>100</v>
      </c>
      <c r="D1160">
        <v>37652565</v>
      </c>
      <c r="E1160" t="s">
        <v>924</v>
      </c>
      <c r="F1160" t="s">
        <v>11</v>
      </c>
      <c r="G1160">
        <v>42000000</v>
      </c>
      <c r="H1160">
        <v>5.4</v>
      </c>
    </row>
    <row r="1161" spans="1:8" ht="15.75" customHeight="1" x14ac:dyDescent="0.2">
      <c r="A1161" t="s">
        <v>2126</v>
      </c>
      <c r="B1161" t="s">
        <v>2127</v>
      </c>
      <c r="C1161">
        <v>120</v>
      </c>
      <c r="D1161">
        <v>24375436</v>
      </c>
      <c r="E1161" t="s">
        <v>149</v>
      </c>
      <c r="F1161" t="s">
        <v>11</v>
      </c>
      <c r="G1161">
        <v>42000000</v>
      </c>
      <c r="H1161">
        <v>6.1</v>
      </c>
    </row>
    <row r="1162" spans="1:8" ht="15.75" customHeight="1" x14ac:dyDescent="0.2">
      <c r="A1162" t="s">
        <v>2128</v>
      </c>
      <c r="B1162" t="s">
        <v>2129</v>
      </c>
      <c r="C1162">
        <v>104</v>
      </c>
      <c r="D1162">
        <v>20915465</v>
      </c>
      <c r="E1162" t="s">
        <v>2043</v>
      </c>
      <c r="F1162" t="s">
        <v>11</v>
      </c>
      <c r="G1162">
        <v>42000000</v>
      </c>
      <c r="H1162">
        <v>4</v>
      </c>
    </row>
    <row r="1163" spans="1:8" ht="15.75" customHeight="1" x14ac:dyDescent="0.2">
      <c r="A1163" t="s">
        <v>2130</v>
      </c>
      <c r="B1163" t="s">
        <v>1847</v>
      </c>
      <c r="C1163">
        <v>122</v>
      </c>
      <c r="D1163">
        <v>24127895</v>
      </c>
      <c r="E1163" t="s">
        <v>740</v>
      </c>
      <c r="F1163" t="s">
        <v>11</v>
      </c>
      <c r="G1163">
        <v>50000000</v>
      </c>
      <c r="H1163">
        <v>7.6</v>
      </c>
    </row>
    <row r="1164" spans="1:8" ht="15.75" customHeight="1" x14ac:dyDescent="0.2">
      <c r="A1164" t="s">
        <v>2131</v>
      </c>
      <c r="B1164" t="s">
        <v>674</v>
      </c>
      <c r="C1164">
        <v>80</v>
      </c>
      <c r="D1164">
        <v>84961</v>
      </c>
      <c r="E1164" t="s">
        <v>450</v>
      </c>
      <c r="F1164" t="s">
        <v>676</v>
      </c>
      <c r="G1164">
        <v>31000000</v>
      </c>
      <c r="H1164">
        <v>7.9</v>
      </c>
    </row>
    <row r="1165" spans="1:8" ht="15.75" customHeight="1" x14ac:dyDescent="0.2">
      <c r="A1165" t="s">
        <v>2132</v>
      </c>
      <c r="B1165" t="s">
        <v>2133</v>
      </c>
      <c r="C1165">
        <v>91</v>
      </c>
      <c r="D1165">
        <v>26404753</v>
      </c>
      <c r="E1165" t="s">
        <v>527</v>
      </c>
      <c r="F1165" t="s">
        <v>11</v>
      </c>
      <c r="G1165">
        <v>40000000</v>
      </c>
      <c r="H1165">
        <v>5.3</v>
      </c>
    </row>
    <row r="1166" spans="1:8" ht="15.75" customHeight="1" x14ac:dyDescent="0.2">
      <c r="A1166" t="s">
        <v>2134</v>
      </c>
      <c r="B1166" t="s">
        <v>2135</v>
      </c>
      <c r="C1166">
        <v>112</v>
      </c>
      <c r="D1166">
        <v>6105175</v>
      </c>
      <c r="E1166" t="s">
        <v>575</v>
      </c>
      <c r="F1166" t="s">
        <v>11</v>
      </c>
      <c r="G1166">
        <v>44000000</v>
      </c>
      <c r="H1166">
        <v>6.6</v>
      </c>
    </row>
    <row r="1167" spans="1:8" ht="15.75" customHeight="1" x14ac:dyDescent="0.2">
      <c r="A1167" t="s">
        <v>2136</v>
      </c>
      <c r="B1167" t="s">
        <v>2137</v>
      </c>
      <c r="C1167">
        <v>100</v>
      </c>
      <c r="D1167">
        <v>5664251</v>
      </c>
      <c r="E1167" t="s">
        <v>2138</v>
      </c>
      <c r="F1167" t="s">
        <v>11</v>
      </c>
      <c r="G1167">
        <v>45000000</v>
      </c>
      <c r="H1167">
        <v>6.3</v>
      </c>
    </row>
    <row r="1168" spans="1:8" ht="15.75" customHeight="1" x14ac:dyDescent="0.2">
      <c r="A1168" t="s">
        <v>2139</v>
      </c>
      <c r="C1168">
        <v>30</v>
      </c>
      <c r="E1168" t="s">
        <v>2140</v>
      </c>
      <c r="F1168" t="s">
        <v>11</v>
      </c>
      <c r="H1168">
        <v>7.5</v>
      </c>
    </row>
    <row r="1169" spans="1:8" ht="15.75" customHeight="1" x14ac:dyDescent="0.2">
      <c r="A1169" t="s">
        <v>2141</v>
      </c>
      <c r="B1169" t="s">
        <v>1444</v>
      </c>
      <c r="C1169">
        <v>105</v>
      </c>
      <c r="D1169">
        <v>1260917</v>
      </c>
      <c r="E1169" t="s">
        <v>602</v>
      </c>
      <c r="F1169" t="s">
        <v>502</v>
      </c>
      <c r="G1169">
        <v>27000000</v>
      </c>
      <c r="H1169">
        <v>7.2</v>
      </c>
    </row>
    <row r="1170" spans="1:8" ht="15.75" customHeight="1" x14ac:dyDescent="0.2">
      <c r="A1170" t="s">
        <v>2142</v>
      </c>
      <c r="B1170" t="s">
        <v>1697</v>
      </c>
      <c r="C1170">
        <v>110</v>
      </c>
      <c r="D1170">
        <v>116724075</v>
      </c>
      <c r="E1170" t="s">
        <v>2143</v>
      </c>
      <c r="F1170" t="s">
        <v>11</v>
      </c>
      <c r="G1170">
        <v>41000000</v>
      </c>
      <c r="H1170">
        <v>7</v>
      </c>
    </row>
    <row r="1171" spans="1:8" ht="15.75" customHeight="1" x14ac:dyDescent="0.2">
      <c r="A1171" t="s">
        <v>2144</v>
      </c>
      <c r="B1171" t="s">
        <v>2145</v>
      </c>
      <c r="C1171">
        <v>101</v>
      </c>
      <c r="E1171" t="s">
        <v>152</v>
      </c>
      <c r="F1171" t="s">
        <v>502</v>
      </c>
      <c r="H1171">
        <v>4.9000000000000004</v>
      </c>
    </row>
    <row r="1172" spans="1:8" ht="15.75" customHeight="1" x14ac:dyDescent="0.2">
      <c r="A1172" t="s">
        <v>2146</v>
      </c>
      <c r="B1172" t="s">
        <v>1755</v>
      </c>
      <c r="C1172">
        <v>144</v>
      </c>
      <c r="D1172">
        <v>56083966</v>
      </c>
      <c r="E1172" t="s">
        <v>29</v>
      </c>
      <c r="F1172" t="s">
        <v>11</v>
      </c>
      <c r="G1172">
        <v>65000000</v>
      </c>
      <c r="H1172">
        <v>6.9</v>
      </c>
    </row>
    <row r="1173" spans="1:8" ht="15.75" customHeight="1" x14ac:dyDescent="0.2">
      <c r="A1173" t="s">
        <v>2147</v>
      </c>
      <c r="B1173" t="s">
        <v>2148</v>
      </c>
      <c r="C1173">
        <v>108</v>
      </c>
      <c r="D1173">
        <v>22108977</v>
      </c>
      <c r="E1173" t="s">
        <v>431</v>
      </c>
      <c r="F1173" t="s">
        <v>11</v>
      </c>
      <c r="G1173">
        <v>41000000</v>
      </c>
      <c r="H1173">
        <v>5.2</v>
      </c>
    </row>
    <row r="1174" spans="1:8" ht="15.75" customHeight="1" x14ac:dyDescent="0.2">
      <c r="A1174" t="s">
        <v>2149</v>
      </c>
      <c r="B1174" t="s">
        <v>308</v>
      </c>
      <c r="C1174">
        <v>107</v>
      </c>
      <c r="D1174">
        <v>293501675</v>
      </c>
      <c r="E1174" t="s">
        <v>668</v>
      </c>
      <c r="F1174" t="s">
        <v>11</v>
      </c>
      <c r="G1174">
        <v>40000000</v>
      </c>
      <c r="H1174">
        <v>8.1</v>
      </c>
    </row>
    <row r="1175" spans="1:8" ht="15.75" customHeight="1" x14ac:dyDescent="0.2">
      <c r="A1175" t="s">
        <v>2150</v>
      </c>
      <c r="B1175" t="s">
        <v>2151</v>
      </c>
      <c r="C1175">
        <v>102</v>
      </c>
      <c r="D1175">
        <v>18600911</v>
      </c>
      <c r="E1175" t="s">
        <v>112</v>
      </c>
      <c r="F1175" t="s">
        <v>11</v>
      </c>
      <c r="G1175">
        <v>42000000</v>
      </c>
      <c r="H1175">
        <v>6.6</v>
      </c>
    </row>
    <row r="1176" spans="1:8" ht="15.75" customHeight="1" x14ac:dyDescent="0.2">
      <c r="A1176" t="s">
        <v>2152</v>
      </c>
      <c r="B1176" t="s">
        <v>1363</v>
      </c>
      <c r="C1176">
        <v>100</v>
      </c>
      <c r="D1176">
        <v>7204138</v>
      </c>
      <c r="E1176" t="s">
        <v>575</v>
      </c>
      <c r="F1176" t="s">
        <v>11</v>
      </c>
      <c r="G1176">
        <v>41000000</v>
      </c>
      <c r="H1176">
        <v>6.2</v>
      </c>
    </row>
    <row r="1177" spans="1:8" ht="15.75" customHeight="1" x14ac:dyDescent="0.2">
      <c r="A1177" t="s">
        <v>2153</v>
      </c>
      <c r="B1177" t="s">
        <v>2154</v>
      </c>
      <c r="C1177">
        <v>126</v>
      </c>
      <c r="D1177">
        <v>90800000</v>
      </c>
      <c r="E1177" t="s">
        <v>2155</v>
      </c>
      <c r="F1177" t="s">
        <v>11</v>
      </c>
      <c r="G1177">
        <v>8000000</v>
      </c>
      <c r="H1177">
        <v>7.2</v>
      </c>
    </row>
    <row r="1178" spans="1:8" ht="15.75" customHeight="1" x14ac:dyDescent="0.2">
      <c r="A1178" t="s">
        <v>2156</v>
      </c>
      <c r="B1178" t="s">
        <v>1439</v>
      </c>
      <c r="C1178">
        <v>138</v>
      </c>
      <c r="D1178">
        <v>150117807</v>
      </c>
      <c r="E1178" t="s">
        <v>672</v>
      </c>
      <c r="F1178" t="s">
        <v>11</v>
      </c>
      <c r="G1178">
        <v>40000000</v>
      </c>
      <c r="H1178">
        <v>7.3</v>
      </c>
    </row>
    <row r="1179" spans="1:8" ht="15.75" customHeight="1" x14ac:dyDescent="0.2">
      <c r="A1179" t="s">
        <v>2157</v>
      </c>
      <c r="B1179" t="s">
        <v>2158</v>
      </c>
      <c r="C1179">
        <v>108</v>
      </c>
      <c r="D1179">
        <v>163947053</v>
      </c>
      <c r="E1179" t="s">
        <v>486</v>
      </c>
      <c r="F1179" t="s">
        <v>11</v>
      </c>
      <c r="G1179">
        <v>40000000</v>
      </c>
      <c r="H1179">
        <v>6.7</v>
      </c>
    </row>
    <row r="1180" spans="1:8" ht="15.75" customHeight="1" x14ac:dyDescent="0.2">
      <c r="A1180" t="s">
        <v>2159</v>
      </c>
      <c r="B1180" t="s">
        <v>2160</v>
      </c>
      <c r="C1180">
        <v>105</v>
      </c>
      <c r="D1180">
        <v>116735231</v>
      </c>
      <c r="E1180" t="s">
        <v>773</v>
      </c>
      <c r="F1180" t="s">
        <v>11</v>
      </c>
      <c r="G1180">
        <v>70000000</v>
      </c>
      <c r="H1180">
        <v>6.4</v>
      </c>
    </row>
    <row r="1181" spans="1:8" ht="15.75" customHeight="1" x14ac:dyDescent="0.2">
      <c r="A1181" t="s">
        <v>2161</v>
      </c>
      <c r="B1181" t="s">
        <v>141</v>
      </c>
      <c r="C1181">
        <v>108</v>
      </c>
      <c r="D1181">
        <v>118500000</v>
      </c>
      <c r="E1181" t="s">
        <v>649</v>
      </c>
      <c r="F1181" t="s">
        <v>11</v>
      </c>
      <c r="G1181">
        <v>40000000</v>
      </c>
      <c r="H1181">
        <v>7.8</v>
      </c>
    </row>
    <row r="1182" spans="1:8" ht="15.75" customHeight="1" x14ac:dyDescent="0.2">
      <c r="A1182" t="s">
        <v>2162</v>
      </c>
      <c r="B1182" t="s">
        <v>688</v>
      </c>
      <c r="C1182">
        <v>89</v>
      </c>
      <c r="D1182">
        <v>126546825</v>
      </c>
      <c r="E1182" t="s">
        <v>978</v>
      </c>
      <c r="F1182" t="s">
        <v>11</v>
      </c>
      <c r="G1182">
        <v>40000000</v>
      </c>
      <c r="H1182">
        <v>6.4</v>
      </c>
    </row>
    <row r="1183" spans="1:8" ht="15.75" customHeight="1" x14ac:dyDescent="0.2">
      <c r="A1183" t="s">
        <v>2163</v>
      </c>
      <c r="B1183" t="s">
        <v>2164</v>
      </c>
      <c r="C1183">
        <v>129</v>
      </c>
      <c r="D1183">
        <v>166147885</v>
      </c>
      <c r="E1183" t="s">
        <v>73</v>
      </c>
      <c r="F1183" t="s">
        <v>11</v>
      </c>
      <c r="G1183">
        <v>40000000</v>
      </c>
      <c r="H1183">
        <v>4.0999999999999996</v>
      </c>
    </row>
    <row r="1184" spans="1:8" ht="15.75" customHeight="1" x14ac:dyDescent="0.2">
      <c r="A1184" t="s">
        <v>2165</v>
      </c>
      <c r="B1184" t="s">
        <v>1692</v>
      </c>
      <c r="C1184">
        <v>84</v>
      </c>
      <c r="D1184">
        <v>111760631</v>
      </c>
      <c r="E1184" t="s">
        <v>1050</v>
      </c>
      <c r="F1184" t="s">
        <v>11</v>
      </c>
      <c r="G1184">
        <v>38000000</v>
      </c>
      <c r="H1184">
        <v>4.0999999999999996</v>
      </c>
    </row>
    <row r="1185" spans="1:8" ht="15.75" customHeight="1" x14ac:dyDescent="0.2">
      <c r="A1185" t="s">
        <v>2166</v>
      </c>
      <c r="B1185" t="s">
        <v>454</v>
      </c>
      <c r="C1185">
        <v>149</v>
      </c>
      <c r="D1185">
        <v>108706165</v>
      </c>
      <c r="E1185" t="s">
        <v>740</v>
      </c>
      <c r="F1185" t="s">
        <v>11</v>
      </c>
      <c r="G1185">
        <v>40000000</v>
      </c>
      <c r="H1185">
        <v>7.4</v>
      </c>
    </row>
    <row r="1186" spans="1:8" ht="15.75" customHeight="1" x14ac:dyDescent="0.2">
      <c r="A1186" t="s">
        <v>2167</v>
      </c>
      <c r="B1186" t="s">
        <v>272</v>
      </c>
      <c r="C1186">
        <v>94</v>
      </c>
      <c r="D1186">
        <v>138614544</v>
      </c>
      <c r="E1186" t="s">
        <v>1056</v>
      </c>
      <c r="F1186" t="s">
        <v>11</v>
      </c>
      <c r="G1186">
        <v>40000000</v>
      </c>
      <c r="H1186">
        <v>5.8</v>
      </c>
    </row>
    <row r="1187" spans="1:8" ht="15.75" customHeight="1" x14ac:dyDescent="0.2">
      <c r="A1187" t="s">
        <v>2168</v>
      </c>
      <c r="B1187" t="s">
        <v>77</v>
      </c>
      <c r="C1187">
        <v>121</v>
      </c>
      <c r="D1187">
        <v>125069696</v>
      </c>
      <c r="E1187" t="s">
        <v>2169</v>
      </c>
      <c r="F1187" t="s">
        <v>11</v>
      </c>
      <c r="G1187">
        <v>40000000</v>
      </c>
      <c r="H1187">
        <v>7.6</v>
      </c>
    </row>
    <row r="1188" spans="1:8" ht="15.75" customHeight="1" x14ac:dyDescent="0.2">
      <c r="A1188" t="s">
        <v>2170</v>
      </c>
      <c r="B1188" t="s">
        <v>1943</v>
      </c>
      <c r="C1188">
        <v>128</v>
      </c>
      <c r="D1188">
        <v>107458785</v>
      </c>
      <c r="E1188" t="s">
        <v>2171</v>
      </c>
      <c r="F1188" t="s">
        <v>11</v>
      </c>
      <c r="G1188">
        <v>40000000</v>
      </c>
      <c r="H1188">
        <v>7.2</v>
      </c>
    </row>
    <row r="1189" spans="1:8" ht="15.75" customHeight="1" x14ac:dyDescent="0.2">
      <c r="A1189" t="s">
        <v>2172</v>
      </c>
      <c r="B1189" t="s">
        <v>111</v>
      </c>
      <c r="C1189">
        <v>134</v>
      </c>
      <c r="D1189">
        <v>102310175</v>
      </c>
      <c r="E1189" t="s">
        <v>1047</v>
      </c>
      <c r="F1189" t="s">
        <v>11</v>
      </c>
      <c r="G1189">
        <v>40000000</v>
      </c>
      <c r="H1189">
        <v>7.8</v>
      </c>
    </row>
    <row r="1190" spans="1:8" ht="15.75" customHeight="1" x14ac:dyDescent="0.2">
      <c r="A1190" t="s">
        <v>2173</v>
      </c>
      <c r="B1190" t="s">
        <v>229</v>
      </c>
      <c r="C1190">
        <v>120</v>
      </c>
      <c r="D1190">
        <v>96917897</v>
      </c>
      <c r="E1190" t="s">
        <v>530</v>
      </c>
      <c r="F1190" t="s">
        <v>11</v>
      </c>
      <c r="G1190">
        <v>40000000</v>
      </c>
      <c r="H1190">
        <v>7.7</v>
      </c>
    </row>
    <row r="1191" spans="1:8" ht="15.75" customHeight="1" x14ac:dyDescent="0.2">
      <c r="A1191" t="s">
        <v>2174</v>
      </c>
      <c r="B1191" t="s">
        <v>2175</v>
      </c>
      <c r="C1191">
        <v>129</v>
      </c>
      <c r="D1191">
        <v>93952276</v>
      </c>
      <c r="E1191" t="s">
        <v>486</v>
      </c>
      <c r="F1191" t="s">
        <v>11</v>
      </c>
      <c r="G1191">
        <v>40000000</v>
      </c>
      <c r="H1191">
        <v>6.4</v>
      </c>
    </row>
    <row r="1192" spans="1:8" ht="15.75" customHeight="1" x14ac:dyDescent="0.2">
      <c r="A1192" t="s">
        <v>2176</v>
      </c>
      <c r="B1192" t="s">
        <v>1972</v>
      </c>
      <c r="C1192">
        <v>89</v>
      </c>
      <c r="D1192">
        <v>90703745</v>
      </c>
      <c r="E1192" t="s">
        <v>575</v>
      </c>
      <c r="F1192" t="s">
        <v>11</v>
      </c>
      <c r="G1192">
        <v>45000000</v>
      </c>
      <c r="H1192">
        <v>5.0999999999999996</v>
      </c>
    </row>
    <row r="1193" spans="1:8" ht="15.75" customHeight="1" x14ac:dyDescent="0.2">
      <c r="A1193" t="s">
        <v>2177</v>
      </c>
      <c r="B1193" t="s">
        <v>2178</v>
      </c>
      <c r="C1193">
        <v>116</v>
      </c>
      <c r="D1193">
        <v>89138076</v>
      </c>
      <c r="E1193" t="s">
        <v>1763</v>
      </c>
      <c r="F1193" t="s">
        <v>11</v>
      </c>
      <c r="G1193">
        <v>40000000</v>
      </c>
      <c r="H1193">
        <v>5.5</v>
      </c>
    </row>
    <row r="1194" spans="1:8" ht="15.75" customHeight="1" x14ac:dyDescent="0.2">
      <c r="A1194" t="s">
        <v>2179</v>
      </c>
      <c r="B1194" t="s">
        <v>141</v>
      </c>
      <c r="C1194">
        <v>118</v>
      </c>
      <c r="D1194">
        <v>87666629</v>
      </c>
      <c r="E1194" t="s">
        <v>2180</v>
      </c>
      <c r="F1194" t="s">
        <v>11</v>
      </c>
      <c r="G1194">
        <v>40000000</v>
      </c>
      <c r="H1194">
        <v>7.4</v>
      </c>
    </row>
    <row r="1195" spans="1:8" ht="15.75" customHeight="1" x14ac:dyDescent="0.2">
      <c r="A1195" t="s">
        <v>2181</v>
      </c>
      <c r="B1195" t="s">
        <v>2182</v>
      </c>
      <c r="C1195">
        <v>107</v>
      </c>
      <c r="D1195">
        <v>90353764</v>
      </c>
      <c r="E1195" t="s">
        <v>340</v>
      </c>
      <c r="F1195" t="s">
        <v>11</v>
      </c>
      <c r="G1195">
        <v>40000000</v>
      </c>
      <c r="H1195">
        <v>6</v>
      </c>
    </row>
    <row r="1196" spans="1:8" ht="15.75" customHeight="1" x14ac:dyDescent="0.2">
      <c r="A1196" t="s">
        <v>2183</v>
      </c>
      <c r="B1196" t="s">
        <v>1675</v>
      </c>
      <c r="C1196">
        <v>155</v>
      </c>
      <c r="D1196">
        <v>82522790</v>
      </c>
      <c r="E1196" t="s">
        <v>2184</v>
      </c>
      <c r="F1196" t="s">
        <v>11</v>
      </c>
      <c r="G1196">
        <v>40000000</v>
      </c>
      <c r="H1196">
        <v>7.5</v>
      </c>
    </row>
    <row r="1197" spans="1:8" ht="15.75" customHeight="1" x14ac:dyDescent="0.2">
      <c r="A1197" t="s">
        <v>2185</v>
      </c>
      <c r="B1197" t="s">
        <v>1276</v>
      </c>
      <c r="C1197">
        <v>123</v>
      </c>
      <c r="D1197">
        <v>94125426</v>
      </c>
      <c r="E1197" t="s">
        <v>2186</v>
      </c>
      <c r="F1197" t="s">
        <v>11</v>
      </c>
      <c r="G1197">
        <v>40000000</v>
      </c>
      <c r="H1197">
        <v>7</v>
      </c>
    </row>
    <row r="1198" spans="1:8" ht="15.75" customHeight="1" x14ac:dyDescent="0.2">
      <c r="A1198" t="s">
        <v>2187</v>
      </c>
      <c r="B1198" t="s">
        <v>1755</v>
      </c>
      <c r="C1198">
        <v>128</v>
      </c>
      <c r="D1198">
        <v>95001343</v>
      </c>
      <c r="E1198" t="s">
        <v>562</v>
      </c>
      <c r="F1198" t="s">
        <v>11</v>
      </c>
      <c r="G1198">
        <v>40000000</v>
      </c>
      <c r="H1198">
        <v>7.5</v>
      </c>
    </row>
    <row r="1199" spans="1:8" ht="15.75" customHeight="1" x14ac:dyDescent="0.2">
      <c r="A1199" t="s">
        <v>2188</v>
      </c>
      <c r="B1199" t="s">
        <v>916</v>
      </c>
      <c r="C1199">
        <v>139</v>
      </c>
      <c r="D1199">
        <v>81292135</v>
      </c>
      <c r="E1199" t="s">
        <v>740</v>
      </c>
      <c r="F1199" t="s">
        <v>11</v>
      </c>
      <c r="G1199">
        <v>40000000</v>
      </c>
      <c r="H1199">
        <v>7.3</v>
      </c>
    </row>
    <row r="1200" spans="1:8" ht="15.75" customHeight="1" x14ac:dyDescent="0.2">
      <c r="A1200" t="s">
        <v>2189</v>
      </c>
      <c r="B1200" t="s">
        <v>1215</v>
      </c>
      <c r="C1200">
        <v>109</v>
      </c>
      <c r="D1200">
        <v>86208010</v>
      </c>
      <c r="E1200" t="s">
        <v>575</v>
      </c>
      <c r="F1200" t="s">
        <v>11</v>
      </c>
      <c r="G1200">
        <v>35000000</v>
      </c>
      <c r="H1200">
        <v>5.7</v>
      </c>
    </row>
    <row r="1201" spans="1:8" ht="15.75" customHeight="1" x14ac:dyDescent="0.2">
      <c r="A1201" t="s">
        <v>2190</v>
      </c>
      <c r="B1201" t="s">
        <v>1757</v>
      </c>
      <c r="C1201">
        <v>120</v>
      </c>
      <c r="D1201">
        <v>81593527</v>
      </c>
      <c r="E1201" t="s">
        <v>1137</v>
      </c>
      <c r="F1201" t="s">
        <v>11</v>
      </c>
      <c r="G1201">
        <v>40000000</v>
      </c>
      <c r="H1201">
        <v>7.3</v>
      </c>
    </row>
    <row r="1202" spans="1:8" ht="15.75" customHeight="1" x14ac:dyDescent="0.2">
      <c r="A1202" t="s">
        <v>2191</v>
      </c>
      <c r="B1202" t="s">
        <v>825</v>
      </c>
      <c r="C1202">
        <v>121</v>
      </c>
      <c r="D1202">
        <v>75274748</v>
      </c>
      <c r="E1202" t="s">
        <v>877</v>
      </c>
      <c r="F1202" t="s">
        <v>11</v>
      </c>
      <c r="G1202">
        <v>35000000</v>
      </c>
      <c r="H1202">
        <v>7.2</v>
      </c>
    </row>
    <row r="1203" spans="1:8" ht="15.75" customHeight="1" x14ac:dyDescent="0.2">
      <c r="A1203" t="s">
        <v>2192</v>
      </c>
      <c r="B1203" t="s">
        <v>462</v>
      </c>
      <c r="C1203">
        <v>102</v>
      </c>
      <c r="D1203">
        <v>90835030</v>
      </c>
      <c r="E1203" t="s">
        <v>745</v>
      </c>
      <c r="F1203" t="s">
        <v>11</v>
      </c>
      <c r="G1203">
        <v>40000000</v>
      </c>
      <c r="H1203">
        <v>5.9</v>
      </c>
    </row>
    <row r="1204" spans="1:8" ht="15.75" customHeight="1" x14ac:dyDescent="0.2">
      <c r="A1204" t="s">
        <v>2193</v>
      </c>
      <c r="B1204" t="s">
        <v>561</v>
      </c>
      <c r="C1204">
        <v>117</v>
      </c>
      <c r="D1204">
        <v>72455275</v>
      </c>
      <c r="E1204" t="s">
        <v>2194</v>
      </c>
      <c r="F1204" t="s">
        <v>11</v>
      </c>
      <c r="G1204">
        <v>40000000</v>
      </c>
      <c r="H1204">
        <v>7.8</v>
      </c>
    </row>
    <row r="1205" spans="1:8" ht="15.75" customHeight="1" x14ac:dyDescent="0.2">
      <c r="A1205" t="s">
        <v>2195</v>
      </c>
      <c r="B1205" t="s">
        <v>1310</v>
      </c>
      <c r="C1205">
        <v>178</v>
      </c>
      <c r="D1205">
        <v>75305995</v>
      </c>
      <c r="E1205" t="s">
        <v>1486</v>
      </c>
      <c r="F1205" t="s">
        <v>11</v>
      </c>
      <c r="G1205">
        <v>40000000</v>
      </c>
      <c r="H1205">
        <v>7.7</v>
      </c>
    </row>
    <row r="1206" spans="1:8" ht="15.75" customHeight="1" x14ac:dyDescent="0.2">
      <c r="A1206" t="s">
        <v>2196</v>
      </c>
      <c r="B1206" t="s">
        <v>1326</v>
      </c>
      <c r="C1206">
        <v>147</v>
      </c>
      <c r="D1206">
        <v>74098862</v>
      </c>
      <c r="E1206" t="s">
        <v>525</v>
      </c>
      <c r="F1206" t="s">
        <v>11</v>
      </c>
      <c r="G1206">
        <v>40000000</v>
      </c>
      <c r="H1206">
        <v>8.1</v>
      </c>
    </row>
    <row r="1207" spans="1:8" ht="15.75" customHeight="1" x14ac:dyDescent="0.2">
      <c r="A1207" t="s">
        <v>2197</v>
      </c>
      <c r="B1207" t="s">
        <v>863</v>
      </c>
      <c r="C1207">
        <v>90</v>
      </c>
      <c r="D1207">
        <v>72266306</v>
      </c>
      <c r="E1207" t="s">
        <v>747</v>
      </c>
      <c r="F1207" t="s">
        <v>11</v>
      </c>
      <c r="G1207">
        <v>40000000</v>
      </c>
      <c r="H1207">
        <v>6.6</v>
      </c>
    </row>
    <row r="1208" spans="1:8" ht="15.75" customHeight="1" x14ac:dyDescent="0.2">
      <c r="A1208" t="s">
        <v>2198</v>
      </c>
      <c r="B1208" t="s">
        <v>2107</v>
      </c>
      <c r="C1208">
        <v>105</v>
      </c>
      <c r="D1208">
        <v>71347010</v>
      </c>
      <c r="E1208" t="s">
        <v>580</v>
      </c>
      <c r="F1208" t="s">
        <v>11</v>
      </c>
      <c r="G1208">
        <v>40000000</v>
      </c>
      <c r="H1208">
        <v>7.1</v>
      </c>
    </row>
    <row r="1209" spans="1:8" ht="15.75" customHeight="1" x14ac:dyDescent="0.2">
      <c r="A1209" t="s">
        <v>2199</v>
      </c>
      <c r="B1209" t="s">
        <v>1215</v>
      </c>
      <c r="C1209">
        <v>114</v>
      </c>
      <c r="D1209">
        <v>70836296</v>
      </c>
      <c r="E1209" t="s">
        <v>865</v>
      </c>
      <c r="F1209" t="s">
        <v>11</v>
      </c>
      <c r="G1209">
        <v>40000000</v>
      </c>
      <c r="H1209">
        <v>5.9</v>
      </c>
    </row>
    <row r="1210" spans="1:8" ht="15.75" customHeight="1" x14ac:dyDescent="0.2">
      <c r="A1210" t="s">
        <v>2200</v>
      </c>
      <c r="B1210" t="s">
        <v>255</v>
      </c>
      <c r="C1210">
        <v>206</v>
      </c>
      <c r="D1210">
        <v>70405498</v>
      </c>
      <c r="E1210" t="s">
        <v>980</v>
      </c>
      <c r="F1210" t="s">
        <v>11</v>
      </c>
      <c r="G1210">
        <v>40000000</v>
      </c>
      <c r="H1210">
        <v>8</v>
      </c>
    </row>
    <row r="1211" spans="1:8" ht="15.75" customHeight="1" x14ac:dyDescent="0.2">
      <c r="A1211" t="s">
        <v>2201</v>
      </c>
      <c r="B1211" t="s">
        <v>1723</v>
      </c>
      <c r="C1211">
        <v>99</v>
      </c>
      <c r="D1211">
        <v>70163652</v>
      </c>
      <c r="E1211" t="s">
        <v>340</v>
      </c>
      <c r="F1211" t="s">
        <v>11</v>
      </c>
      <c r="G1211">
        <v>40000000</v>
      </c>
      <c r="H1211">
        <v>4.5999999999999996</v>
      </c>
    </row>
    <row r="1212" spans="1:8" ht="15.75" customHeight="1" x14ac:dyDescent="0.2">
      <c r="A1212" t="s">
        <v>2202</v>
      </c>
      <c r="B1212" t="s">
        <v>13</v>
      </c>
      <c r="C1212">
        <v>123</v>
      </c>
      <c r="D1212">
        <v>66808615</v>
      </c>
      <c r="E1212" t="s">
        <v>2203</v>
      </c>
      <c r="F1212" t="s">
        <v>11</v>
      </c>
      <c r="G1212">
        <v>34000000</v>
      </c>
      <c r="H1212">
        <v>6.1</v>
      </c>
    </row>
    <row r="1213" spans="1:8" ht="15.75" customHeight="1" x14ac:dyDescent="0.2">
      <c r="A1213" t="s">
        <v>2204</v>
      </c>
      <c r="B1213" t="s">
        <v>2101</v>
      </c>
      <c r="C1213">
        <v>102</v>
      </c>
      <c r="D1213">
        <v>64149837</v>
      </c>
      <c r="E1213" t="s">
        <v>2205</v>
      </c>
      <c r="F1213" t="s">
        <v>11</v>
      </c>
      <c r="G1213">
        <v>20000000</v>
      </c>
      <c r="H1213">
        <v>6.4</v>
      </c>
    </row>
    <row r="1214" spans="1:8" ht="15.75" customHeight="1" x14ac:dyDescent="0.2">
      <c r="A1214" t="s">
        <v>2206</v>
      </c>
      <c r="B1214" t="s">
        <v>2207</v>
      </c>
      <c r="C1214">
        <v>109</v>
      </c>
      <c r="D1214">
        <v>83906114</v>
      </c>
      <c r="E1214" t="s">
        <v>580</v>
      </c>
      <c r="F1214" t="s">
        <v>11</v>
      </c>
      <c r="G1214">
        <v>40000000</v>
      </c>
      <c r="H1214">
        <v>6</v>
      </c>
    </row>
    <row r="1215" spans="1:8" ht="15.75" customHeight="1" x14ac:dyDescent="0.2">
      <c r="A1215" t="s">
        <v>2208</v>
      </c>
      <c r="B1215" t="s">
        <v>2024</v>
      </c>
      <c r="C1215">
        <v>82</v>
      </c>
      <c r="D1215">
        <v>66466372</v>
      </c>
      <c r="E1215" t="s">
        <v>2209</v>
      </c>
      <c r="F1215" t="s">
        <v>11</v>
      </c>
      <c r="G1215">
        <v>40000000</v>
      </c>
      <c r="H1215">
        <v>5.2</v>
      </c>
    </row>
    <row r="1216" spans="1:8" ht="15.75" customHeight="1" x14ac:dyDescent="0.2">
      <c r="A1216" t="s">
        <v>2210</v>
      </c>
      <c r="B1216" t="s">
        <v>127</v>
      </c>
      <c r="C1216">
        <v>142</v>
      </c>
      <c r="D1216">
        <v>72306065</v>
      </c>
      <c r="E1216" t="s">
        <v>980</v>
      </c>
      <c r="F1216" t="s">
        <v>11</v>
      </c>
      <c r="G1216">
        <v>40000000</v>
      </c>
      <c r="H1216">
        <v>7.6</v>
      </c>
    </row>
    <row r="1217" spans="1:8" ht="15.75" customHeight="1" x14ac:dyDescent="0.2">
      <c r="A1217" t="s">
        <v>2211</v>
      </c>
      <c r="B1217" t="s">
        <v>714</v>
      </c>
      <c r="C1217">
        <v>106</v>
      </c>
      <c r="D1217">
        <v>59068786</v>
      </c>
      <c r="E1217" t="s">
        <v>663</v>
      </c>
      <c r="F1217" t="s">
        <v>11</v>
      </c>
      <c r="G1217">
        <v>40000000</v>
      </c>
      <c r="H1217">
        <v>6.4</v>
      </c>
    </row>
    <row r="1218" spans="1:8" ht="15.75" customHeight="1" x14ac:dyDescent="0.2">
      <c r="A1218" t="s">
        <v>2212</v>
      </c>
      <c r="B1218" t="s">
        <v>2213</v>
      </c>
      <c r="C1218">
        <v>114</v>
      </c>
      <c r="D1218">
        <v>60923325</v>
      </c>
      <c r="E1218" t="s">
        <v>2214</v>
      </c>
      <c r="F1218" t="s">
        <v>11</v>
      </c>
      <c r="H1218">
        <v>6.4</v>
      </c>
    </row>
    <row r="1219" spans="1:8" ht="15.75" customHeight="1" x14ac:dyDescent="0.2">
      <c r="A1219" t="s">
        <v>2215</v>
      </c>
      <c r="B1219" t="s">
        <v>579</v>
      </c>
      <c r="C1219">
        <v>106</v>
      </c>
      <c r="D1219">
        <v>57887882</v>
      </c>
      <c r="E1219" t="s">
        <v>486</v>
      </c>
      <c r="F1219" t="s">
        <v>11</v>
      </c>
      <c r="G1219">
        <v>50000000</v>
      </c>
      <c r="H1219">
        <v>6.1</v>
      </c>
    </row>
    <row r="1220" spans="1:8" ht="15.75" customHeight="1" x14ac:dyDescent="0.2">
      <c r="A1220" t="s">
        <v>2216</v>
      </c>
      <c r="B1220" t="s">
        <v>988</v>
      </c>
      <c r="C1220">
        <v>108</v>
      </c>
      <c r="D1220">
        <v>53955614</v>
      </c>
      <c r="E1220" t="s">
        <v>1050</v>
      </c>
      <c r="F1220" t="s">
        <v>11</v>
      </c>
      <c r="G1220">
        <v>40000000</v>
      </c>
      <c r="H1220">
        <v>6.1</v>
      </c>
    </row>
    <row r="1221" spans="1:8" ht="15.75" customHeight="1" x14ac:dyDescent="0.2">
      <c r="A1221" t="s">
        <v>2217</v>
      </c>
      <c r="B1221" t="s">
        <v>2218</v>
      </c>
      <c r="C1221">
        <v>98</v>
      </c>
      <c r="D1221">
        <v>54967359</v>
      </c>
      <c r="E1221" t="s">
        <v>1991</v>
      </c>
      <c r="F1221" t="s">
        <v>11</v>
      </c>
      <c r="G1221">
        <v>40000000</v>
      </c>
      <c r="H1221">
        <v>5.2</v>
      </c>
    </row>
    <row r="1222" spans="1:8" ht="15.75" customHeight="1" x14ac:dyDescent="0.2">
      <c r="A1222" t="s">
        <v>2219</v>
      </c>
      <c r="B1222" t="s">
        <v>175</v>
      </c>
      <c r="C1222">
        <v>131</v>
      </c>
      <c r="D1222">
        <v>54228104</v>
      </c>
      <c r="E1222" t="s">
        <v>2220</v>
      </c>
      <c r="F1222" t="s">
        <v>11</v>
      </c>
      <c r="G1222">
        <v>35000000</v>
      </c>
      <c r="H1222">
        <v>7.7</v>
      </c>
    </row>
    <row r="1223" spans="1:8" ht="15.75" customHeight="1" x14ac:dyDescent="0.2">
      <c r="A1223" t="s">
        <v>2221</v>
      </c>
      <c r="B1223" t="s">
        <v>1965</v>
      </c>
      <c r="C1223">
        <v>118</v>
      </c>
      <c r="D1223">
        <v>57981889</v>
      </c>
      <c r="E1223" t="s">
        <v>740</v>
      </c>
      <c r="F1223" t="s">
        <v>11</v>
      </c>
      <c r="G1223">
        <v>40000000</v>
      </c>
      <c r="H1223">
        <v>7.3</v>
      </c>
    </row>
    <row r="1224" spans="1:8" ht="15.75" customHeight="1" x14ac:dyDescent="0.2">
      <c r="A1224" t="s">
        <v>2222</v>
      </c>
      <c r="B1224" t="s">
        <v>1773</v>
      </c>
      <c r="C1224">
        <v>113</v>
      </c>
      <c r="D1224">
        <v>61094903</v>
      </c>
      <c r="E1224" t="s">
        <v>392</v>
      </c>
      <c r="F1224" t="s">
        <v>11</v>
      </c>
      <c r="G1224">
        <v>30000000</v>
      </c>
      <c r="H1224">
        <v>6.9</v>
      </c>
    </row>
    <row r="1225" spans="1:8" ht="15.75" customHeight="1" x14ac:dyDescent="0.2">
      <c r="A1225" t="s">
        <v>2223</v>
      </c>
      <c r="B1225" t="s">
        <v>19</v>
      </c>
      <c r="C1225">
        <v>130</v>
      </c>
      <c r="D1225">
        <v>53082743</v>
      </c>
      <c r="E1225" t="s">
        <v>768</v>
      </c>
      <c r="F1225" t="s">
        <v>11</v>
      </c>
      <c r="G1225">
        <v>40000000</v>
      </c>
      <c r="H1225">
        <v>8.5</v>
      </c>
    </row>
    <row r="1226" spans="1:8" ht="15.75" customHeight="1" x14ac:dyDescent="0.2">
      <c r="A1226" t="s">
        <v>2224</v>
      </c>
      <c r="B1226" t="s">
        <v>1565</v>
      </c>
      <c r="C1226">
        <v>116</v>
      </c>
      <c r="D1226">
        <v>54414716</v>
      </c>
      <c r="E1226" t="s">
        <v>340</v>
      </c>
      <c r="F1226" t="s">
        <v>11</v>
      </c>
      <c r="G1226">
        <v>42000000</v>
      </c>
      <c r="H1226">
        <v>6.3</v>
      </c>
    </row>
    <row r="1227" spans="1:8" ht="15.75" customHeight="1" x14ac:dyDescent="0.2">
      <c r="A1227" t="s">
        <v>2225</v>
      </c>
      <c r="B1227" t="s">
        <v>2226</v>
      </c>
      <c r="C1227">
        <v>89</v>
      </c>
      <c r="D1227">
        <v>57011847</v>
      </c>
      <c r="E1227" t="s">
        <v>208</v>
      </c>
      <c r="F1227" t="s">
        <v>11</v>
      </c>
      <c r="G1227">
        <v>40000000</v>
      </c>
      <c r="H1227">
        <v>5.9</v>
      </c>
    </row>
    <row r="1228" spans="1:8" ht="15.75" customHeight="1" x14ac:dyDescent="0.2">
      <c r="A1228" t="s">
        <v>2227</v>
      </c>
      <c r="B1228" t="s">
        <v>1126</v>
      </c>
      <c r="C1228">
        <v>139</v>
      </c>
      <c r="D1228">
        <v>50859889</v>
      </c>
      <c r="E1228" t="s">
        <v>240</v>
      </c>
      <c r="F1228" t="s">
        <v>2228</v>
      </c>
      <c r="G1228">
        <v>40000000</v>
      </c>
      <c r="H1228">
        <v>7.8</v>
      </c>
    </row>
    <row r="1229" spans="1:8" ht="15.75" customHeight="1" x14ac:dyDescent="0.2">
      <c r="A1229" t="s">
        <v>2229</v>
      </c>
      <c r="B1229" t="s">
        <v>2123</v>
      </c>
      <c r="C1229">
        <v>130</v>
      </c>
      <c r="D1229">
        <v>51185897</v>
      </c>
      <c r="E1229" t="s">
        <v>17</v>
      </c>
      <c r="F1229" t="s">
        <v>11</v>
      </c>
      <c r="G1229">
        <v>30000000</v>
      </c>
      <c r="H1229">
        <v>6.7</v>
      </c>
    </row>
    <row r="1230" spans="1:8" ht="15.75" customHeight="1" x14ac:dyDescent="0.2">
      <c r="A1230" t="s">
        <v>2230</v>
      </c>
      <c r="B1230" t="s">
        <v>2231</v>
      </c>
      <c r="C1230">
        <v>107</v>
      </c>
      <c r="D1230">
        <v>52000688</v>
      </c>
      <c r="E1230" t="s">
        <v>78</v>
      </c>
      <c r="F1230" t="s">
        <v>11</v>
      </c>
      <c r="G1230">
        <v>40000000</v>
      </c>
      <c r="H1230">
        <v>6.4</v>
      </c>
    </row>
    <row r="1231" spans="1:8" ht="15.75" customHeight="1" x14ac:dyDescent="0.2">
      <c r="A1231" t="s">
        <v>2232</v>
      </c>
      <c r="B1231" t="s">
        <v>937</v>
      </c>
      <c r="C1231">
        <v>116</v>
      </c>
      <c r="D1231">
        <v>49851591</v>
      </c>
      <c r="E1231" t="s">
        <v>1475</v>
      </c>
      <c r="F1231" t="s">
        <v>11</v>
      </c>
      <c r="G1231">
        <v>40000000</v>
      </c>
      <c r="H1231">
        <v>5.9</v>
      </c>
    </row>
    <row r="1232" spans="1:8" ht="15.75" customHeight="1" x14ac:dyDescent="0.2">
      <c r="A1232" t="s">
        <v>2233</v>
      </c>
      <c r="B1232" t="s">
        <v>1527</v>
      </c>
      <c r="C1232">
        <v>96</v>
      </c>
      <c r="D1232">
        <v>47781388</v>
      </c>
      <c r="E1232" t="s">
        <v>285</v>
      </c>
      <c r="F1232" t="s">
        <v>11</v>
      </c>
      <c r="G1232">
        <v>40000000</v>
      </c>
      <c r="H1232">
        <v>6.6</v>
      </c>
    </row>
    <row r="1233" spans="1:8" ht="15.75" customHeight="1" x14ac:dyDescent="0.2">
      <c r="A1233" t="s">
        <v>2234</v>
      </c>
      <c r="B1233" t="s">
        <v>2235</v>
      </c>
      <c r="C1233">
        <v>99</v>
      </c>
      <c r="D1233">
        <v>52320979</v>
      </c>
      <c r="E1233" t="s">
        <v>230</v>
      </c>
      <c r="F1233" t="s">
        <v>11</v>
      </c>
      <c r="G1233">
        <v>40000000</v>
      </c>
      <c r="H1233">
        <v>6.8</v>
      </c>
    </row>
    <row r="1234" spans="1:8" ht="15.75" customHeight="1" x14ac:dyDescent="0.2">
      <c r="A1234" t="s">
        <v>2236</v>
      </c>
      <c r="B1234" t="s">
        <v>1524</v>
      </c>
      <c r="C1234">
        <v>104</v>
      </c>
      <c r="D1234">
        <v>47806295</v>
      </c>
      <c r="E1234" t="s">
        <v>1047</v>
      </c>
      <c r="F1234" t="s">
        <v>11</v>
      </c>
      <c r="G1234">
        <v>43000000</v>
      </c>
      <c r="H1234">
        <v>6.5</v>
      </c>
    </row>
    <row r="1235" spans="1:8" ht="15.75" customHeight="1" x14ac:dyDescent="0.2">
      <c r="A1235" t="s">
        <v>2237</v>
      </c>
      <c r="B1235" t="s">
        <v>2238</v>
      </c>
      <c r="C1235">
        <v>105</v>
      </c>
      <c r="D1235">
        <v>51853450</v>
      </c>
      <c r="E1235" t="s">
        <v>1657</v>
      </c>
      <c r="F1235" t="s">
        <v>11</v>
      </c>
      <c r="G1235">
        <v>25000000</v>
      </c>
      <c r="H1235">
        <v>6.6</v>
      </c>
    </row>
    <row r="1236" spans="1:8" ht="15.75" customHeight="1" x14ac:dyDescent="0.2">
      <c r="A1236" t="s">
        <v>2239</v>
      </c>
      <c r="B1236" t="s">
        <v>2240</v>
      </c>
      <c r="C1236">
        <v>101</v>
      </c>
      <c r="D1236">
        <v>46012734</v>
      </c>
      <c r="E1236" t="s">
        <v>580</v>
      </c>
      <c r="F1236" t="s">
        <v>11</v>
      </c>
      <c r="G1236">
        <v>40000000</v>
      </c>
      <c r="H1236">
        <v>5.8</v>
      </c>
    </row>
    <row r="1237" spans="1:8" ht="15.75" customHeight="1" x14ac:dyDescent="0.2">
      <c r="A1237" t="s">
        <v>2241</v>
      </c>
      <c r="B1237" t="s">
        <v>1285</v>
      </c>
      <c r="C1237">
        <v>134</v>
      </c>
      <c r="D1237">
        <v>47034272</v>
      </c>
      <c r="E1237" t="s">
        <v>2242</v>
      </c>
      <c r="F1237" t="s">
        <v>11</v>
      </c>
      <c r="G1237">
        <v>40000000</v>
      </c>
      <c r="H1237">
        <v>6.9</v>
      </c>
    </row>
    <row r="1238" spans="1:8" ht="15.75" customHeight="1" x14ac:dyDescent="0.2">
      <c r="A1238" t="s">
        <v>2243</v>
      </c>
      <c r="B1238" t="s">
        <v>1675</v>
      </c>
      <c r="C1238">
        <v>135</v>
      </c>
      <c r="D1238">
        <v>45856732</v>
      </c>
      <c r="E1238" t="s">
        <v>740</v>
      </c>
      <c r="F1238" t="s">
        <v>11</v>
      </c>
      <c r="G1238">
        <v>40000000</v>
      </c>
      <c r="H1238">
        <v>7.1</v>
      </c>
    </row>
    <row r="1239" spans="1:8" ht="15.75" customHeight="1" x14ac:dyDescent="0.2">
      <c r="A1239" t="s">
        <v>2244</v>
      </c>
      <c r="B1239" t="s">
        <v>2037</v>
      </c>
      <c r="C1239">
        <v>98</v>
      </c>
      <c r="D1239">
        <v>59588068</v>
      </c>
      <c r="E1239" t="s">
        <v>1047</v>
      </c>
      <c r="F1239" t="s">
        <v>11</v>
      </c>
      <c r="G1239">
        <v>40000000</v>
      </c>
      <c r="H1239">
        <v>5.8</v>
      </c>
    </row>
    <row r="1240" spans="1:8" ht="15.75" customHeight="1" x14ac:dyDescent="0.2">
      <c r="A1240" t="s">
        <v>2245</v>
      </c>
      <c r="B1240" t="s">
        <v>127</v>
      </c>
      <c r="C1240">
        <v>155</v>
      </c>
      <c r="D1240">
        <v>44175394</v>
      </c>
      <c r="E1240" t="s">
        <v>2246</v>
      </c>
      <c r="F1240" t="s">
        <v>11</v>
      </c>
      <c r="G1240">
        <v>36000000</v>
      </c>
      <c r="H1240">
        <v>7.2</v>
      </c>
    </row>
    <row r="1241" spans="1:8" ht="15.75" customHeight="1" x14ac:dyDescent="0.2">
      <c r="A1241" t="s">
        <v>2247</v>
      </c>
      <c r="B1241" t="s">
        <v>449</v>
      </c>
      <c r="C1241">
        <v>106</v>
      </c>
      <c r="D1241">
        <v>45500797</v>
      </c>
      <c r="E1241" t="s">
        <v>804</v>
      </c>
      <c r="F1241" t="s">
        <v>11</v>
      </c>
      <c r="G1241">
        <v>40000000</v>
      </c>
      <c r="H1241">
        <v>6</v>
      </c>
    </row>
    <row r="1242" spans="1:8" ht="15.75" customHeight="1" x14ac:dyDescent="0.2">
      <c r="A1242" t="s">
        <v>2248</v>
      </c>
      <c r="B1242" t="s">
        <v>2249</v>
      </c>
      <c r="C1242">
        <v>102</v>
      </c>
      <c r="D1242">
        <v>41797066</v>
      </c>
      <c r="E1242" t="s">
        <v>770</v>
      </c>
      <c r="F1242" t="s">
        <v>11</v>
      </c>
      <c r="G1242">
        <v>40000000</v>
      </c>
      <c r="H1242">
        <v>4.7</v>
      </c>
    </row>
    <row r="1243" spans="1:8" ht="15.75" customHeight="1" x14ac:dyDescent="0.2">
      <c r="A1243" t="s">
        <v>2250</v>
      </c>
      <c r="B1243" t="s">
        <v>1467</v>
      </c>
      <c r="C1243">
        <v>95</v>
      </c>
      <c r="D1243">
        <v>38087756</v>
      </c>
      <c r="E1243" t="s">
        <v>1056</v>
      </c>
      <c r="F1243" t="s">
        <v>11</v>
      </c>
      <c r="G1243">
        <v>40000000</v>
      </c>
      <c r="H1243">
        <v>5.2</v>
      </c>
    </row>
    <row r="1244" spans="1:8" ht="15.75" customHeight="1" x14ac:dyDescent="0.2">
      <c r="A1244" t="s">
        <v>2251</v>
      </c>
      <c r="B1244" t="s">
        <v>2252</v>
      </c>
      <c r="C1244">
        <v>103</v>
      </c>
      <c r="D1244">
        <v>37752931</v>
      </c>
      <c r="E1244" t="s">
        <v>73</v>
      </c>
      <c r="F1244" t="s">
        <v>11</v>
      </c>
      <c r="G1244">
        <v>40000000</v>
      </c>
      <c r="H1244">
        <v>5.5</v>
      </c>
    </row>
    <row r="1245" spans="1:8" ht="15.75" customHeight="1" x14ac:dyDescent="0.2">
      <c r="A1245" t="s">
        <v>2253</v>
      </c>
      <c r="B1245" t="s">
        <v>1382</v>
      </c>
      <c r="C1245">
        <v>95</v>
      </c>
      <c r="D1245">
        <v>50562555</v>
      </c>
      <c r="E1245" t="s">
        <v>2254</v>
      </c>
      <c r="F1245" t="s">
        <v>11</v>
      </c>
      <c r="H1245">
        <v>6.5</v>
      </c>
    </row>
    <row r="1246" spans="1:8" ht="15.75" customHeight="1" x14ac:dyDescent="0.2">
      <c r="A1246" t="s">
        <v>2255</v>
      </c>
      <c r="B1246" t="s">
        <v>2256</v>
      </c>
      <c r="C1246">
        <v>109</v>
      </c>
      <c r="D1246">
        <v>37371385</v>
      </c>
      <c r="E1246" t="s">
        <v>649</v>
      </c>
      <c r="F1246" t="s">
        <v>11</v>
      </c>
      <c r="G1246">
        <v>40000000</v>
      </c>
      <c r="H1246">
        <v>7</v>
      </c>
    </row>
    <row r="1247" spans="1:8" ht="15.75" customHeight="1" x14ac:dyDescent="0.2">
      <c r="A1247" t="s">
        <v>2257</v>
      </c>
      <c r="B1247" t="s">
        <v>2158</v>
      </c>
      <c r="C1247">
        <v>95</v>
      </c>
      <c r="D1247">
        <v>37101011</v>
      </c>
      <c r="E1247" t="s">
        <v>877</v>
      </c>
      <c r="F1247" t="s">
        <v>11</v>
      </c>
      <c r="G1247">
        <v>40000000</v>
      </c>
      <c r="H1247">
        <v>5.8</v>
      </c>
    </row>
    <row r="1248" spans="1:8" ht="15.75" customHeight="1" x14ac:dyDescent="0.2">
      <c r="A1248" t="s">
        <v>2258</v>
      </c>
      <c r="B1248" t="s">
        <v>2178</v>
      </c>
      <c r="C1248">
        <v>111</v>
      </c>
      <c r="D1248">
        <v>38176892</v>
      </c>
      <c r="E1248" t="s">
        <v>1763</v>
      </c>
      <c r="F1248" t="s">
        <v>11</v>
      </c>
      <c r="G1248">
        <v>40000000</v>
      </c>
      <c r="H1248">
        <v>6.2</v>
      </c>
    </row>
    <row r="1249" spans="1:8" ht="15.75" customHeight="1" x14ac:dyDescent="0.2">
      <c r="A1249" t="s">
        <v>2259</v>
      </c>
      <c r="B1249" t="s">
        <v>454</v>
      </c>
      <c r="C1249">
        <v>123</v>
      </c>
      <c r="D1249">
        <v>36283504</v>
      </c>
      <c r="E1249" t="s">
        <v>285</v>
      </c>
      <c r="F1249" t="s">
        <v>11</v>
      </c>
      <c r="G1249">
        <v>40000000</v>
      </c>
      <c r="H1249">
        <v>6.5</v>
      </c>
    </row>
    <row r="1250" spans="1:8" ht="15.75" customHeight="1" x14ac:dyDescent="0.2">
      <c r="A1250" t="s">
        <v>2260</v>
      </c>
      <c r="B1250" t="s">
        <v>255</v>
      </c>
      <c r="C1250">
        <v>140</v>
      </c>
      <c r="D1250">
        <v>35183792</v>
      </c>
      <c r="E1250" t="s">
        <v>2242</v>
      </c>
      <c r="F1250" t="s">
        <v>11</v>
      </c>
      <c r="G1250">
        <v>38000000</v>
      </c>
      <c r="H1250">
        <v>7.2</v>
      </c>
    </row>
    <row r="1251" spans="1:8" ht="15.75" customHeight="1" x14ac:dyDescent="0.2">
      <c r="A1251" t="s">
        <v>2261</v>
      </c>
      <c r="B1251" t="s">
        <v>2262</v>
      </c>
      <c r="C1251">
        <v>94</v>
      </c>
      <c r="D1251">
        <v>38543473</v>
      </c>
      <c r="E1251" t="s">
        <v>575</v>
      </c>
      <c r="F1251" t="s">
        <v>11</v>
      </c>
      <c r="G1251">
        <v>40000000</v>
      </c>
      <c r="H1251">
        <v>5.0999999999999996</v>
      </c>
    </row>
    <row r="1252" spans="1:8" ht="15.75" customHeight="1" x14ac:dyDescent="0.2">
      <c r="A1252" t="s">
        <v>2263</v>
      </c>
      <c r="B1252" t="s">
        <v>2264</v>
      </c>
      <c r="C1252">
        <v>94</v>
      </c>
      <c r="D1252">
        <v>36037909</v>
      </c>
      <c r="E1252" t="s">
        <v>877</v>
      </c>
      <c r="F1252" t="s">
        <v>11</v>
      </c>
      <c r="G1252">
        <v>60000000</v>
      </c>
      <c r="H1252">
        <v>4.7</v>
      </c>
    </row>
    <row r="1253" spans="1:8" ht="15.75" customHeight="1" x14ac:dyDescent="0.2">
      <c r="A1253" t="s">
        <v>2265</v>
      </c>
      <c r="B1253" t="s">
        <v>1812</v>
      </c>
      <c r="C1253">
        <v>92</v>
      </c>
      <c r="D1253">
        <v>42575718</v>
      </c>
      <c r="E1253" t="s">
        <v>2209</v>
      </c>
      <c r="F1253" t="s">
        <v>11</v>
      </c>
      <c r="G1253">
        <v>40000000</v>
      </c>
      <c r="H1253">
        <v>5.9</v>
      </c>
    </row>
    <row r="1254" spans="1:8" ht="15.75" customHeight="1" x14ac:dyDescent="0.2">
      <c r="A1254" t="s">
        <v>2266</v>
      </c>
      <c r="B1254" t="s">
        <v>2267</v>
      </c>
      <c r="C1254">
        <v>102</v>
      </c>
      <c r="D1254">
        <v>33864342</v>
      </c>
      <c r="E1254" t="s">
        <v>1475</v>
      </c>
      <c r="F1254" t="s">
        <v>11</v>
      </c>
      <c r="G1254">
        <v>40000000</v>
      </c>
      <c r="H1254">
        <v>5.8</v>
      </c>
    </row>
    <row r="1255" spans="1:8" ht="15.75" customHeight="1" x14ac:dyDescent="0.2">
      <c r="A1255" t="s">
        <v>2268</v>
      </c>
      <c r="B1255" t="s">
        <v>891</v>
      </c>
      <c r="C1255">
        <v>123</v>
      </c>
      <c r="D1255">
        <v>33508922</v>
      </c>
      <c r="E1255" t="s">
        <v>1184</v>
      </c>
      <c r="F1255" t="s">
        <v>11</v>
      </c>
      <c r="G1255">
        <v>40000000</v>
      </c>
      <c r="H1255">
        <v>7.2</v>
      </c>
    </row>
    <row r="1256" spans="1:8" ht="15.75" customHeight="1" x14ac:dyDescent="0.2">
      <c r="A1256" t="s">
        <v>2269</v>
      </c>
      <c r="B1256" t="s">
        <v>1215</v>
      </c>
      <c r="C1256">
        <v>104</v>
      </c>
      <c r="D1256">
        <v>42071069</v>
      </c>
      <c r="E1256" t="s">
        <v>1554</v>
      </c>
      <c r="F1256" t="s">
        <v>11</v>
      </c>
      <c r="G1256">
        <v>30000000</v>
      </c>
      <c r="H1256">
        <v>6.2</v>
      </c>
    </row>
    <row r="1257" spans="1:8" ht="15.75" customHeight="1" x14ac:dyDescent="0.2">
      <c r="A1257" t="s">
        <v>2270</v>
      </c>
      <c r="C1257">
        <v>30</v>
      </c>
      <c r="E1257" t="s">
        <v>1029</v>
      </c>
      <c r="F1257" t="s">
        <v>11</v>
      </c>
      <c r="H1257">
        <v>7.4</v>
      </c>
    </row>
    <row r="1258" spans="1:8" ht="15.75" customHeight="1" x14ac:dyDescent="0.2">
      <c r="A1258" t="s">
        <v>2271</v>
      </c>
      <c r="B1258" t="s">
        <v>967</v>
      </c>
      <c r="C1258">
        <v>102</v>
      </c>
      <c r="D1258">
        <v>32853640</v>
      </c>
      <c r="E1258" t="s">
        <v>877</v>
      </c>
      <c r="F1258" t="s">
        <v>11</v>
      </c>
      <c r="G1258">
        <v>40000000</v>
      </c>
      <c r="H1258">
        <v>5.7</v>
      </c>
    </row>
    <row r="1259" spans="1:8" ht="15.75" customHeight="1" x14ac:dyDescent="0.2">
      <c r="A1259" t="s">
        <v>2272</v>
      </c>
      <c r="B1259" t="s">
        <v>1238</v>
      </c>
      <c r="C1259">
        <v>136</v>
      </c>
      <c r="D1259">
        <v>42615685</v>
      </c>
      <c r="E1259" t="s">
        <v>1556</v>
      </c>
      <c r="F1259" t="s">
        <v>11</v>
      </c>
      <c r="G1259">
        <v>40000000</v>
      </c>
      <c r="H1259">
        <v>6.1</v>
      </c>
    </row>
    <row r="1260" spans="1:8" ht="15.75" customHeight="1" x14ac:dyDescent="0.2">
      <c r="A1260" t="s">
        <v>2273</v>
      </c>
      <c r="B1260" t="s">
        <v>2016</v>
      </c>
      <c r="C1260">
        <v>93</v>
      </c>
      <c r="D1260">
        <v>32055248</v>
      </c>
      <c r="E1260" t="s">
        <v>2274</v>
      </c>
      <c r="F1260" t="s">
        <v>11</v>
      </c>
      <c r="G1260">
        <v>25000000</v>
      </c>
      <c r="H1260">
        <v>6</v>
      </c>
    </row>
    <row r="1261" spans="1:8" ht="15.75" customHeight="1" x14ac:dyDescent="0.2">
      <c r="A1261" t="s">
        <v>2275</v>
      </c>
      <c r="B1261" t="s">
        <v>2276</v>
      </c>
      <c r="C1261">
        <v>129</v>
      </c>
      <c r="D1261">
        <v>31836745</v>
      </c>
      <c r="E1261" t="s">
        <v>2277</v>
      </c>
      <c r="F1261" t="s">
        <v>11</v>
      </c>
      <c r="G1261">
        <v>40000000</v>
      </c>
      <c r="H1261">
        <v>6.9</v>
      </c>
    </row>
    <row r="1262" spans="1:8" ht="15.75" customHeight="1" x14ac:dyDescent="0.2">
      <c r="A1262" t="s">
        <v>2278</v>
      </c>
      <c r="B1262" t="s">
        <v>1995</v>
      </c>
      <c r="C1262">
        <v>107</v>
      </c>
      <c r="D1262">
        <v>30993544</v>
      </c>
      <c r="E1262" t="s">
        <v>486</v>
      </c>
      <c r="F1262" t="s">
        <v>11</v>
      </c>
      <c r="G1262">
        <v>40000000</v>
      </c>
      <c r="H1262">
        <v>6.5</v>
      </c>
    </row>
    <row r="1263" spans="1:8" ht="15.75" customHeight="1" x14ac:dyDescent="0.2">
      <c r="A1263" t="s">
        <v>2279</v>
      </c>
      <c r="B1263" t="s">
        <v>1872</v>
      </c>
      <c r="C1263">
        <v>117</v>
      </c>
      <c r="D1263">
        <v>30981850</v>
      </c>
      <c r="E1263" t="s">
        <v>2280</v>
      </c>
      <c r="F1263" t="s">
        <v>11</v>
      </c>
      <c r="G1263">
        <v>40000000</v>
      </c>
      <c r="H1263">
        <v>5</v>
      </c>
    </row>
    <row r="1264" spans="1:8" ht="15.75" customHeight="1" x14ac:dyDescent="0.2">
      <c r="A1264" t="s">
        <v>2281</v>
      </c>
      <c r="B1264" t="s">
        <v>2282</v>
      </c>
      <c r="C1264">
        <v>116</v>
      </c>
      <c r="D1264">
        <v>30199105</v>
      </c>
      <c r="E1264" t="s">
        <v>1158</v>
      </c>
      <c r="F1264" t="s">
        <v>11</v>
      </c>
      <c r="G1264">
        <v>40000000</v>
      </c>
      <c r="H1264">
        <v>5.7</v>
      </c>
    </row>
    <row r="1265" spans="1:8" ht="15.75" customHeight="1" x14ac:dyDescent="0.2">
      <c r="A1265" t="s">
        <v>2283</v>
      </c>
      <c r="B1265" t="s">
        <v>428</v>
      </c>
      <c r="C1265">
        <v>135</v>
      </c>
      <c r="D1265">
        <v>29077547</v>
      </c>
      <c r="E1265" t="s">
        <v>990</v>
      </c>
      <c r="F1265" t="s">
        <v>11</v>
      </c>
      <c r="G1265">
        <v>40000000</v>
      </c>
      <c r="H1265">
        <v>7</v>
      </c>
    </row>
    <row r="1266" spans="1:8" ht="15.75" customHeight="1" x14ac:dyDescent="0.2">
      <c r="A1266" t="s">
        <v>2284</v>
      </c>
      <c r="B1266" t="s">
        <v>604</v>
      </c>
      <c r="C1266">
        <v>107</v>
      </c>
      <c r="D1266">
        <v>29374178</v>
      </c>
      <c r="E1266" t="s">
        <v>2285</v>
      </c>
      <c r="F1266" t="s">
        <v>11</v>
      </c>
      <c r="G1266">
        <v>40000000</v>
      </c>
      <c r="H1266">
        <v>5.0999999999999996</v>
      </c>
    </row>
    <row r="1267" spans="1:8" ht="15.75" customHeight="1" x14ac:dyDescent="0.2">
      <c r="A1267" t="s">
        <v>2286</v>
      </c>
      <c r="B1267" t="s">
        <v>1591</v>
      </c>
      <c r="C1267">
        <v>90</v>
      </c>
      <c r="D1267">
        <v>28535768</v>
      </c>
      <c r="E1267" t="s">
        <v>575</v>
      </c>
      <c r="F1267" t="s">
        <v>11</v>
      </c>
      <c r="G1267">
        <v>40000000</v>
      </c>
      <c r="H1267">
        <v>5.3</v>
      </c>
    </row>
    <row r="1268" spans="1:8" ht="15.75" customHeight="1" x14ac:dyDescent="0.2">
      <c r="A1268" t="s">
        <v>2287</v>
      </c>
      <c r="B1268" t="s">
        <v>1626</v>
      </c>
      <c r="C1268">
        <v>99</v>
      </c>
      <c r="D1268">
        <v>27663982</v>
      </c>
      <c r="E1268" t="s">
        <v>1500</v>
      </c>
      <c r="F1268" t="s">
        <v>11</v>
      </c>
      <c r="G1268">
        <v>40000000</v>
      </c>
      <c r="H1268">
        <v>4.4000000000000004</v>
      </c>
    </row>
    <row r="1269" spans="1:8" ht="15.75" customHeight="1" x14ac:dyDescent="0.2">
      <c r="A1269" t="s">
        <v>2288</v>
      </c>
      <c r="B1269" t="s">
        <v>628</v>
      </c>
      <c r="C1269">
        <v>104</v>
      </c>
      <c r="D1269">
        <v>27053815</v>
      </c>
      <c r="E1269" t="s">
        <v>29</v>
      </c>
      <c r="F1269" t="s">
        <v>11</v>
      </c>
      <c r="G1269">
        <v>40000000</v>
      </c>
      <c r="H1269">
        <v>4.7</v>
      </c>
    </row>
    <row r="1270" spans="1:8" ht="15.75" customHeight="1" x14ac:dyDescent="0.2">
      <c r="A1270" t="s">
        <v>2289</v>
      </c>
      <c r="B1270" t="s">
        <v>2290</v>
      </c>
      <c r="C1270">
        <v>115</v>
      </c>
      <c r="D1270">
        <v>26814957</v>
      </c>
      <c r="E1270" t="s">
        <v>2113</v>
      </c>
      <c r="F1270" t="s">
        <v>11</v>
      </c>
      <c r="G1270">
        <v>35000000</v>
      </c>
      <c r="H1270">
        <v>6.7</v>
      </c>
    </row>
    <row r="1271" spans="1:8" ht="15.75" customHeight="1" x14ac:dyDescent="0.2">
      <c r="A1271" t="s">
        <v>2291</v>
      </c>
      <c r="B1271" t="s">
        <v>2292</v>
      </c>
      <c r="C1271">
        <v>119</v>
      </c>
      <c r="D1271">
        <v>25178165</v>
      </c>
      <c r="E1271" t="s">
        <v>73</v>
      </c>
      <c r="F1271" t="s">
        <v>11</v>
      </c>
      <c r="G1271">
        <v>40000000</v>
      </c>
      <c r="H1271">
        <v>6.7</v>
      </c>
    </row>
    <row r="1272" spans="1:8" ht="15.75" customHeight="1" x14ac:dyDescent="0.2">
      <c r="A1272" t="s">
        <v>2293</v>
      </c>
      <c r="B1272" t="s">
        <v>947</v>
      </c>
      <c r="C1272">
        <v>99</v>
      </c>
      <c r="D1272">
        <v>25117498</v>
      </c>
      <c r="E1272" t="s">
        <v>1915</v>
      </c>
      <c r="F1272" t="s">
        <v>11</v>
      </c>
      <c r="G1272">
        <v>40000000</v>
      </c>
      <c r="H1272">
        <v>5.7</v>
      </c>
    </row>
    <row r="1273" spans="1:8" ht="15.75" customHeight="1" x14ac:dyDescent="0.2">
      <c r="A1273" t="s">
        <v>2294</v>
      </c>
      <c r="B1273" t="s">
        <v>159</v>
      </c>
      <c r="C1273">
        <v>112</v>
      </c>
      <c r="D1273">
        <v>32645</v>
      </c>
      <c r="E1273" t="s">
        <v>1824</v>
      </c>
      <c r="F1273" t="s">
        <v>11</v>
      </c>
      <c r="G1273">
        <v>500000</v>
      </c>
      <c r="H1273">
        <v>7.4</v>
      </c>
    </row>
    <row r="1274" spans="1:8" ht="15.75" customHeight="1" x14ac:dyDescent="0.2">
      <c r="A1274" t="s">
        <v>2295</v>
      </c>
      <c r="B1274" t="s">
        <v>1943</v>
      </c>
      <c r="C1274">
        <v>128</v>
      </c>
      <c r="D1274">
        <v>24332324</v>
      </c>
      <c r="E1274" t="s">
        <v>877</v>
      </c>
      <c r="F1274" t="s">
        <v>11</v>
      </c>
      <c r="G1274">
        <v>40000000</v>
      </c>
      <c r="H1274">
        <v>6.1</v>
      </c>
    </row>
    <row r="1275" spans="1:8" ht="15.75" customHeight="1" x14ac:dyDescent="0.2">
      <c r="A1275" t="s">
        <v>2296</v>
      </c>
      <c r="B1275" t="s">
        <v>1929</v>
      </c>
      <c r="C1275">
        <v>112</v>
      </c>
      <c r="D1275">
        <v>36665854</v>
      </c>
      <c r="E1275" t="s">
        <v>149</v>
      </c>
      <c r="F1275" t="s">
        <v>11</v>
      </c>
      <c r="G1275">
        <v>40000000</v>
      </c>
      <c r="H1275">
        <v>6.4</v>
      </c>
    </row>
    <row r="1276" spans="1:8" ht="15.75" customHeight="1" x14ac:dyDescent="0.2">
      <c r="A1276" t="s">
        <v>2297</v>
      </c>
      <c r="B1276" t="s">
        <v>2298</v>
      </c>
      <c r="C1276">
        <v>86</v>
      </c>
      <c r="D1276">
        <v>22717758</v>
      </c>
      <c r="E1276" t="s">
        <v>2299</v>
      </c>
      <c r="F1276" t="s">
        <v>11</v>
      </c>
      <c r="G1276">
        <v>40000000</v>
      </c>
      <c r="H1276">
        <v>6.2</v>
      </c>
    </row>
    <row r="1277" spans="1:8" ht="15.75" customHeight="1" x14ac:dyDescent="0.2">
      <c r="A1277" t="s">
        <v>2300</v>
      </c>
      <c r="B1277" t="s">
        <v>1223</v>
      </c>
      <c r="C1277">
        <v>108</v>
      </c>
      <c r="D1277">
        <v>22433915</v>
      </c>
      <c r="E1277" t="s">
        <v>747</v>
      </c>
      <c r="F1277" t="s">
        <v>11</v>
      </c>
      <c r="G1277">
        <v>60000000</v>
      </c>
      <c r="H1277">
        <v>6.2</v>
      </c>
    </row>
    <row r="1278" spans="1:8" ht="15.75" customHeight="1" x14ac:dyDescent="0.2">
      <c r="A1278" t="s">
        <v>2301</v>
      </c>
      <c r="B1278" t="s">
        <v>2302</v>
      </c>
      <c r="C1278">
        <v>128</v>
      </c>
      <c r="D1278">
        <v>22326247</v>
      </c>
      <c r="E1278" t="s">
        <v>73</v>
      </c>
      <c r="F1278" t="s">
        <v>11</v>
      </c>
      <c r="G1278">
        <v>60000000</v>
      </c>
      <c r="H1278">
        <v>5.9</v>
      </c>
    </row>
    <row r="1279" spans="1:8" ht="15.75" customHeight="1" x14ac:dyDescent="0.2">
      <c r="A1279" t="s">
        <v>2303</v>
      </c>
      <c r="B1279" t="s">
        <v>2304</v>
      </c>
      <c r="C1279">
        <v>84</v>
      </c>
      <c r="D1279">
        <v>21176322</v>
      </c>
      <c r="E1279" t="s">
        <v>602</v>
      </c>
      <c r="F1279" t="s">
        <v>11</v>
      </c>
      <c r="G1279">
        <v>40000000</v>
      </c>
      <c r="H1279">
        <v>4</v>
      </c>
    </row>
    <row r="1280" spans="1:8" ht="15.75" customHeight="1" x14ac:dyDescent="0.2">
      <c r="A1280" t="s">
        <v>2305</v>
      </c>
      <c r="B1280" t="s">
        <v>1484</v>
      </c>
      <c r="C1280">
        <v>111</v>
      </c>
      <c r="D1280">
        <v>20300000</v>
      </c>
      <c r="E1280" t="s">
        <v>1408</v>
      </c>
      <c r="F1280" t="s">
        <v>11</v>
      </c>
      <c r="G1280">
        <v>40000000</v>
      </c>
      <c r="H1280">
        <v>6.2</v>
      </c>
    </row>
    <row r="1281" spans="1:8" ht="15.75" customHeight="1" x14ac:dyDescent="0.2">
      <c r="A1281" t="s">
        <v>2306</v>
      </c>
      <c r="B1281" t="s">
        <v>447</v>
      </c>
      <c r="C1281">
        <v>131</v>
      </c>
      <c r="D1281">
        <v>20302961</v>
      </c>
      <c r="E1281" t="s">
        <v>1184</v>
      </c>
      <c r="F1281" t="s">
        <v>11</v>
      </c>
      <c r="G1281">
        <v>45000000</v>
      </c>
      <c r="H1281">
        <v>4.5999999999999996</v>
      </c>
    </row>
    <row r="1282" spans="1:8" ht="15.75" customHeight="1" x14ac:dyDescent="0.2">
      <c r="A1282" t="s">
        <v>2307</v>
      </c>
      <c r="B1282" t="s">
        <v>2308</v>
      </c>
      <c r="C1282">
        <v>123</v>
      </c>
      <c r="D1282">
        <v>15962471</v>
      </c>
      <c r="E1282" t="s">
        <v>2113</v>
      </c>
      <c r="F1282" t="s">
        <v>11</v>
      </c>
      <c r="G1282">
        <v>40000000</v>
      </c>
      <c r="H1282">
        <v>6.4</v>
      </c>
    </row>
    <row r="1283" spans="1:8" ht="15.75" customHeight="1" x14ac:dyDescent="0.2">
      <c r="A1283" t="s">
        <v>2309</v>
      </c>
      <c r="B1283" t="s">
        <v>1841</v>
      </c>
      <c r="C1283">
        <v>101</v>
      </c>
      <c r="D1283">
        <v>14942422</v>
      </c>
      <c r="E1283" t="s">
        <v>112</v>
      </c>
      <c r="F1283" t="s">
        <v>11</v>
      </c>
      <c r="G1283">
        <v>40000000</v>
      </c>
      <c r="H1283">
        <v>5.9</v>
      </c>
    </row>
    <row r="1284" spans="1:8" ht="15.75" customHeight="1" x14ac:dyDescent="0.2">
      <c r="A1284" t="s">
        <v>2310</v>
      </c>
      <c r="B1284" t="s">
        <v>2311</v>
      </c>
      <c r="C1284">
        <v>102</v>
      </c>
      <c r="D1284">
        <v>14967182</v>
      </c>
      <c r="E1284" t="s">
        <v>149</v>
      </c>
      <c r="F1284" t="s">
        <v>11</v>
      </c>
      <c r="G1284">
        <v>40000000</v>
      </c>
      <c r="H1284">
        <v>5.0999999999999996</v>
      </c>
    </row>
    <row r="1285" spans="1:8" ht="15.75" customHeight="1" x14ac:dyDescent="0.2">
      <c r="A1285" t="s">
        <v>2312</v>
      </c>
      <c r="B1285" t="s">
        <v>2313</v>
      </c>
      <c r="C1285">
        <v>114</v>
      </c>
      <c r="D1285">
        <v>18996755</v>
      </c>
      <c r="E1285" t="s">
        <v>1408</v>
      </c>
      <c r="F1285" t="s">
        <v>11</v>
      </c>
      <c r="G1285">
        <v>45000000</v>
      </c>
      <c r="H1285">
        <v>7.6</v>
      </c>
    </row>
    <row r="1286" spans="1:8" ht="15.75" customHeight="1" x14ac:dyDescent="0.2">
      <c r="A1286" t="s">
        <v>2314</v>
      </c>
      <c r="B1286" t="s">
        <v>2315</v>
      </c>
      <c r="C1286">
        <v>107</v>
      </c>
      <c r="D1286">
        <v>14375181</v>
      </c>
      <c r="E1286" t="s">
        <v>2316</v>
      </c>
      <c r="F1286" t="s">
        <v>11</v>
      </c>
      <c r="G1286">
        <v>51000000</v>
      </c>
      <c r="H1286">
        <v>4.2</v>
      </c>
    </row>
    <row r="1287" spans="1:8" ht="15.75" customHeight="1" x14ac:dyDescent="0.2">
      <c r="A1287" t="s">
        <v>2317</v>
      </c>
      <c r="B1287" t="s">
        <v>1856</v>
      </c>
      <c r="C1287">
        <v>87</v>
      </c>
      <c r="D1287">
        <v>20999103</v>
      </c>
      <c r="E1287" t="s">
        <v>2318</v>
      </c>
      <c r="F1287" t="s">
        <v>11</v>
      </c>
      <c r="G1287">
        <v>40000000</v>
      </c>
      <c r="H1287">
        <v>7.8</v>
      </c>
    </row>
    <row r="1288" spans="1:8" ht="15.75" customHeight="1" x14ac:dyDescent="0.2">
      <c r="A1288" t="s">
        <v>2319</v>
      </c>
      <c r="B1288" t="s">
        <v>1541</v>
      </c>
      <c r="C1288">
        <v>103</v>
      </c>
      <c r="D1288">
        <v>14448589</v>
      </c>
      <c r="E1288" t="s">
        <v>580</v>
      </c>
      <c r="F1288" t="s">
        <v>11</v>
      </c>
      <c r="G1288">
        <v>40000000</v>
      </c>
      <c r="H1288">
        <v>5.8</v>
      </c>
    </row>
    <row r="1289" spans="1:8" ht="15.75" customHeight="1" x14ac:dyDescent="0.2">
      <c r="A1289" t="s">
        <v>2320</v>
      </c>
      <c r="B1289" t="s">
        <v>1852</v>
      </c>
      <c r="C1289">
        <v>99</v>
      </c>
      <c r="D1289">
        <v>14358033</v>
      </c>
      <c r="E1289" t="s">
        <v>2321</v>
      </c>
      <c r="F1289" t="s">
        <v>11</v>
      </c>
      <c r="G1289">
        <v>40000000</v>
      </c>
      <c r="H1289">
        <v>5.9</v>
      </c>
    </row>
    <row r="1290" spans="1:8" ht="15.75" customHeight="1" x14ac:dyDescent="0.2">
      <c r="A1290" t="s">
        <v>2322</v>
      </c>
      <c r="B1290" t="s">
        <v>1444</v>
      </c>
      <c r="C1290">
        <v>122</v>
      </c>
      <c r="D1290">
        <v>33201661</v>
      </c>
      <c r="E1290" t="s">
        <v>580</v>
      </c>
      <c r="F1290" t="s">
        <v>502</v>
      </c>
      <c r="G1290">
        <v>77000000</v>
      </c>
      <c r="H1290">
        <v>8.4</v>
      </c>
    </row>
    <row r="1291" spans="1:8" ht="15.75" customHeight="1" x14ac:dyDescent="0.2">
      <c r="A1291" t="s">
        <v>2323</v>
      </c>
      <c r="B1291" t="s">
        <v>2324</v>
      </c>
      <c r="C1291">
        <v>91</v>
      </c>
      <c r="D1291">
        <v>14018364</v>
      </c>
      <c r="E1291" t="s">
        <v>2325</v>
      </c>
      <c r="F1291" t="s">
        <v>11</v>
      </c>
      <c r="G1291">
        <v>30000000</v>
      </c>
      <c r="H1291">
        <v>4.8</v>
      </c>
    </row>
    <row r="1292" spans="1:8" ht="15.75" customHeight="1" x14ac:dyDescent="0.2">
      <c r="A1292" t="s">
        <v>2326</v>
      </c>
      <c r="B1292" t="s">
        <v>2327</v>
      </c>
      <c r="C1292">
        <v>103</v>
      </c>
      <c r="D1292">
        <v>13395939</v>
      </c>
      <c r="E1292" t="s">
        <v>486</v>
      </c>
      <c r="F1292" t="s">
        <v>11</v>
      </c>
      <c r="G1292">
        <v>60000000</v>
      </c>
      <c r="H1292">
        <v>6.2</v>
      </c>
    </row>
    <row r="1293" spans="1:8" ht="15.75" customHeight="1" x14ac:dyDescent="0.2">
      <c r="A1293" t="s">
        <v>2328</v>
      </c>
      <c r="B1293" t="s">
        <v>2175</v>
      </c>
      <c r="C1293">
        <v>107</v>
      </c>
      <c r="D1293">
        <v>20113965</v>
      </c>
      <c r="E1293" t="s">
        <v>2186</v>
      </c>
      <c r="F1293" t="s">
        <v>11</v>
      </c>
      <c r="G1293">
        <v>40000000</v>
      </c>
      <c r="H1293">
        <v>6.5</v>
      </c>
    </row>
    <row r="1294" spans="1:8" ht="15.75" customHeight="1" x14ac:dyDescent="0.2">
      <c r="A1294" t="s">
        <v>2329</v>
      </c>
      <c r="B1294" t="s">
        <v>2330</v>
      </c>
      <c r="C1294">
        <v>106</v>
      </c>
      <c r="D1294">
        <v>13376506</v>
      </c>
      <c r="E1294" t="s">
        <v>1184</v>
      </c>
      <c r="F1294" t="s">
        <v>11</v>
      </c>
      <c r="G1294">
        <v>40000000</v>
      </c>
      <c r="H1294">
        <v>6.3</v>
      </c>
    </row>
    <row r="1295" spans="1:8" ht="15.75" customHeight="1" x14ac:dyDescent="0.2">
      <c r="A1295" t="s">
        <v>2331</v>
      </c>
      <c r="B1295" t="s">
        <v>2332</v>
      </c>
      <c r="C1295">
        <v>101</v>
      </c>
      <c r="D1295">
        <v>13208023</v>
      </c>
      <c r="E1295" t="s">
        <v>2333</v>
      </c>
      <c r="F1295" t="s">
        <v>11</v>
      </c>
      <c r="G1295">
        <v>42000000</v>
      </c>
      <c r="H1295">
        <v>3.3</v>
      </c>
    </row>
    <row r="1296" spans="1:8" ht="15.75" customHeight="1" x14ac:dyDescent="0.2">
      <c r="A1296" t="s">
        <v>2334</v>
      </c>
      <c r="B1296" t="s">
        <v>599</v>
      </c>
      <c r="C1296">
        <v>109</v>
      </c>
      <c r="D1296">
        <v>13838130</v>
      </c>
      <c r="E1296" t="s">
        <v>670</v>
      </c>
      <c r="F1296" t="s">
        <v>11</v>
      </c>
      <c r="G1296">
        <v>40000000</v>
      </c>
      <c r="H1296">
        <v>5.9</v>
      </c>
    </row>
    <row r="1297" spans="1:8" ht="15.75" customHeight="1" x14ac:dyDescent="0.2">
      <c r="A1297" t="s">
        <v>2335</v>
      </c>
      <c r="B1297" t="s">
        <v>1888</v>
      </c>
      <c r="C1297">
        <v>89</v>
      </c>
      <c r="D1297">
        <v>9652000</v>
      </c>
      <c r="E1297" t="s">
        <v>575</v>
      </c>
      <c r="F1297" t="s">
        <v>11</v>
      </c>
      <c r="G1297">
        <v>40000000</v>
      </c>
      <c r="H1297">
        <v>5.8</v>
      </c>
    </row>
    <row r="1298" spans="1:8" ht="15.75" customHeight="1" x14ac:dyDescent="0.2">
      <c r="A1298" t="s">
        <v>2336</v>
      </c>
      <c r="B1298" t="s">
        <v>2337</v>
      </c>
      <c r="C1298">
        <v>100</v>
      </c>
      <c r="D1298">
        <v>12081447</v>
      </c>
      <c r="E1298" t="s">
        <v>1905</v>
      </c>
      <c r="F1298" t="s">
        <v>11</v>
      </c>
      <c r="H1298">
        <v>6.5</v>
      </c>
    </row>
    <row r="1299" spans="1:8" ht="15.75" customHeight="1" x14ac:dyDescent="0.2">
      <c r="A1299" t="s">
        <v>2338</v>
      </c>
      <c r="B1299" t="s">
        <v>2339</v>
      </c>
      <c r="C1299">
        <v>119</v>
      </c>
      <c r="D1299">
        <v>7000000</v>
      </c>
      <c r="E1299" t="s">
        <v>240</v>
      </c>
      <c r="F1299" t="s">
        <v>11</v>
      </c>
      <c r="G1299">
        <v>36000000</v>
      </c>
      <c r="H1299">
        <v>4.7</v>
      </c>
    </row>
    <row r="1300" spans="1:8" ht="15.75" customHeight="1" x14ac:dyDescent="0.2">
      <c r="A1300" t="s">
        <v>2340</v>
      </c>
      <c r="B1300" t="s">
        <v>2341</v>
      </c>
      <c r="C1300">
        <v>83</v>
      </c>
      <c r="D1300">
        <v>10431220</v>
      </c>
      <c r="E1300" t="s">
        <v>216</v>
      </c>
      <c r="F1300" t="s">
        <v>11</v>
      </c>
      <c r="G1300">
        <v>24000000</v>
      </c>
      <c r="H1300">
        <v>4.0999999999999996</v>
      </c>
    </row>
    <row r="1301" spans="1:8" ht="15.75" customHeight="1" x14ac:dyDescent="0.2">
      <c r="A1301" t="s">
        <v>2342</v>
      </c>
      <c r="B1301" t="s">
        <v>2343</v>
      </c>
      <c r="C1301">
        <v>108</v>
      </c>
      <c r="D1301">
        <v>10326062</v>
      </c>
      <c r="E1301" t="s">
        <v>2344</v>
      </c>
      <c r="F1301" t="s">
        <v>11</v>
      </c>
      <c r="G1301">
        <v>33000000</v>
      </c>
      <c r="H1301">
        <v>6.8</v>
      </c>
    </row>
    <row r="1302" spans="1:8" ht="15.75" customHeight="1" x14ac:dyDescent="0.2">
      <c r="A1302" t="s">
        <v>2345</v>
      </c>
      <c r="B1302" t="s">
        <v>1787</v>
      </c>
      <c r="C1302">
        <v>102</v>
      </c>
      <c r="D1302">
        <v>6114237</v>
      </c>
      <c r="E1302" t="s">
        <v>768</v>
      </c>
      <c r="F1302" t="s">
        <v>11</v>
      </c>
      <c r="G1302">
        <v>40000000</v>
      </c>
      <c r="H1302">
        <v>6.2</v>
      </c>
    </row>
    <row r="1303" spans="1:8" ht="15.75" customHeight="1" x14ac:dyDescent="0.2">
      <c r="A1303" t="s">
        <v>2346</v>
      </c>
      <c r="B1303" t="s">
        <v>2282</v>
      </c>
      <c r="C1303">
        <v>93</v>
      </c>
      <c r="D1303">
        <v>4835968</v>
      </c>
      <c r="E1303" t="s">
        <v>17</v>
      </c>
      <c r="F1303" t="s">
        <v>11</v>
      </c>
      <c r="G1303">
        <v>40000000</v>
      </c>
      <c r="H1303">
        <v>4.5</v>
      </c>
    </row>
    <row r="1304" spans="1:8" ht="15.75" customHeight="1" x14ac:dyDescent="0.2">
      <c r="A1304" t="s">
        <v>2347</v>
      </c>
      <c r="B1304" t="s">
        <v>2348</v>
      </c>
      <c r="C1304">
        <v>84</v>
      </c>
      <c r="D1304">
        <v>4777007</v>
      </c>
      <c r="E1304" t="s">
        <v>2349</v>
      </c>
      <c r="F1304" t="s">
        <v>11</v>
      </c>
      <c r="G1304">
        <v>40000000</v>
      </c>
      <c r="H1304">
        <v>5.8</v>
      </c>
    </row>
    <row r="1305" spans="1:8" ht="15.75" customHeight="1" x14ac:dyDescent="0.2">
      <c r="A1305" t="s">
        <v>2350</v>
      </c>
      <c r="B1305" t="s">
        <v>1829</v>
      </c>
      <c r="C1305">
        <v>107</v>
      </c>
      <c r="D1305">
        <v>3675072</v>
      </c>
      <c r="E1305" t="s">
        <v>398</v>
      </c>
      <c r="F1305" t="s">
        <v>11</v>
      </c>
      <c r="G1305">
        <v>26000000</v>
      </c>
      <c r="H1305">
        <v>7.3</v>
      </c>
    </row>
    <row r="1306" spans="1:8" ht="15.75" customHeight="1" x14ac:dyDescent="0.2">
      <c r="A1306" t="s">
        <v>2351</v>
      </c>
      <c r="B1306" t="s">
        <v>1416</v>
      </c>
      <c r="C1306">
        <v>91</v>
      </c>
      <c r="D1306">
        <v>18438149</v>
      </c>
      <c r="E1306" t="s">
        <v>877</v>
      </c>
      <c r="F1306" t="s">
        <v>11</v>
      </c>
      <c r="G1306">
        <v>40000000</v>
      </c>
      <c r="H1306">
        <v>5.9</v>
      </c>
    </row>
    <row r="1307" spans="1:8" ht="15.75" customHeight="1" x14ac:dyDescent="0.2">
      <c r="A1307" t="s">
        <v>2352</v>
      </c>
      <c r="B1307" t="s">
        <v>2353</v>
      </c>
      <c r="C1307">
        <v>94</v>
      </c>
      <c r="D1307">
        <v>511920</v>
      </c>
      <c r="E1307" t="s">
        <v>2354</v>
      </c>
      <c r="F1307" t="s">
        <v>11</v>
      </c>
      <c r="G1307">
        <v>40000000</v>
      </c>
      <c r="H1307">
        <v>4.4000000000000004</v>
      </c>
    </row>
    <row r="1308" spans="1:8" ht="15.75" customHeight="1" x14ac:dyDescent="0.2">
      <c r="A1308" t="s">
        <v>2355</v>
      </c>
      <c r="B1308" t="s">
        <v>1716</v>
      </c>
      <c r="C1308">
        <v>115</v>
      </c>
      <c r="D1308">
        <v>10640645</v>
      </c>
      <c r="E1308" t="s">
        <v>380</v>
      </c>
      <c r="F1308" t="s">
        <v>11</v>
      </c>
      <c r="G1308">
        <v>40000000</v>
      </c>
      <c r="H1308">
        <v>5.8</v>
      </c>
    </row>
    <row r="1309" spans="1:8" ht="15.75" customHeight="1" x14ac:dyDescent="0.2">
      <c r="A1309" t="s">
        <v>2356</v>
      </c>
      <c r="B1309" t="s">
        <v>2357</v>
      </c>
      <c r="C1309">
        <v>93</v>
      </c>
      <c r="D1309">
        <v>652526</v>
      </c>
      <c r="E1309" t="s">
        <v>2358</v>
      </c>
      <c r="F1309" t="s">
        <v>11</v>
      </c>
      <c r="G1309">
        <v>40000000</v>
      </c>
      <c r="H1309">
        <v>5.0999999999999996</v>
      </c>
    </row>
    <row r="1310" spans="1:8" ht="15.75" customHeight="1" x14ac:dyDescent="0.2">
      <c r="A1310" t="s">
        <v>2359</v>
      </c>
      <c r="B1310" t="s">
        <v>914</v>
      </c>
      <c r="C1310">
        <v>105</v>
      </c>
      <c r="D1310">
        <v>80050171</v>
      </c>
      <c r="E1310" t="s">
        <v>668</v>
      </c>
      <c r="F1310" t="s">
        <v>11</v>
      </c>
      <c r="G1310">
        <v>20000000</v>
      </c>
      <c r="H1310">
        <v>6.9</v>
      </c>
    </row>
    <row r="1311" spans="1:8" ht="15.75" customHeight="1" x14ac:dyDescent="0.2">
      <c r="A1311" t="s">
        <v>2360</v>
      </c>
      <c r="B1311" t="s">
        <v>1524</v>
      </c>
      <c r="C1311">
        <v>107</v>
      </c>
      <c r="D1311">
        <v>7564000</v>
      </c>
      <c r="E1311" t="s">
        <v>1836</v>
      </c>
      <c r="F1311" t="s">
        <v>11</v>
      </c>
      <c r="G1311">
        <v>20000000</v>
      </c>
      <c r="H1311">
        <v>6.2</v>
      </c>
    </row>
    <row r="1312" spans="1:8" ht="15.75" customHeight="1" x14ac:dyDescent="0.2">
      <c r="A1312" t="s">
        <v>2361</v>
      </c>
      <c r="B1312" t="s">
        <v>2362</v>
      </c>
      <c r="C1312">
        <v>101</v>
      </c>
      <c r="D1312">
        <v>876671</v>
      </c>
      <c r="E1312" t="s">
        <v>2363</v>
      </c>
      <c r="F1312" t="s">
        <v>11</v>
      </c>
      <c r="G1312">
        <v>25000000</v>
      </c>
      <c r="H1312">
        <v>6.9</v>
      </c>
    </row>
    <row r="1313" spans="1:8" ht="15.75" customHeight="1" x14ac:dyDescent="0.2">
      <c r="A1313" t="s">
        <v>2364</v>
      </c>
      <c r="B1313" t="s">
        <v>1474</v>
      </c>
      <c r="C1313">
        <v>111</v>
      </c>
      <c r="D1313">
        <v>2869369</v>
      </c>
      <c r="E1313" t="s">
        <v>968</v>
      </c>
      <c r="F1313" t="s">
        <v>11</v>
      </c>
      <c r="G1313">
        <v>30000000</v>
      </c>
      <c r="H1313">
        <v>7.3</v>
      </c>
    </row>
    <row r="1314" spans="1:8" ht="15.75" customHeight="1" x14ac:dyDescent="0.2">
      <c r="A1314" t="s">
        <v>2365</v>
      </c>
      <c r="B1314" t="s">
        <v>2366</v>
      </c>
      <c r="C1314">
        <v>113</v>
      </c>
      <c r="D1314">
        <v>128978</v>
      </c>
      <c r="E1314" t="s">
        <v>252</v>
      </c>
      <c r="F1314" t="s">
        <v>676</v>
      </c>
      <c r="G1314">
        <v>40000000</v>
      </c>
      <c r="H1314">
        <v>7.1</v>
      </c>
    </row>
    <row r="1315" spans="1:8" ht="15.75" customHeight="1" x14ac:dyDescent="0.2">
      <c r="A1315" t="s">
        <v>2367</v>
      </c>
      <c r="B1315" t="s">
        <v>703</v>
      </c>
      <c r="C1315">
        <v>112</v>
      </c>
      <c r="D1315">
        <v>77231</v>
      </c>
      <c r="E1315" t="s">
        <v>684</v>
      </c>
      <c r="F1315" t="s">
        <v>2368</v>
      </c>
      <c r="G1315">
        <v>25000000</v>
      </c>
      <c r="H1315">
        <v>6</v>
      </c>
    </row>
    <row r="1316" spans="1:8" ht="15.75" customHeight="1" x14ac:dyDescent="0.2">
      <c r="A1316" t="s">
        <v>2369</v>
      </c>
      <c r="B1316" t="s">
        <v>2370</v>
      </c>
      <c r="C1316">
        <v>126</v>
      </c>
      <c r="D1316">
        <v>4563029</v>
      </c>
      <c r="E1316" t="s">
        <v>476</v>
      </c>
      <c r="F1316" t="s">
        <v>11</v>
      </c>
      <c r="G1316">
        <v>39200000</v>
      </c>
      <c r="H1316">
        <v>7</v>
      </c>
    </row>
    <row r="1317" spans="1:8" ht="15.75" customHeight="1" x14ac:dyDescent="0.2">
      <c r="A1317" t="s">
        <v>2371</v>
      </c>
      <c r="B1317" t="s">
        <v>692</v>
      </c>
      <c r="C1317">
        <v>90</v>
      </c>
      <c r="E1317" t="s">
        <v>2372</v>
      </c>
      <c r="F1317" t="s">
        <v>502</v>
      </c>
      <c r="G1317">
        <v>25000000</v>
      </c>
      <c r="H1317">
        <v>6.8</v>
      </c>
    </row>
    <row r="1318" spans="1:8" ht="15.75" customHeight="1" x14ac:dyDescent="0.2">
      <c r="A1318" t="s">
        <v>2373</v>
      </c>
      <c r="B1318" t="s">
        <v>2374</v>
      </c>
      <c r="C1318">
        <v>93</v>
      </c>
      <c r="D1318">
        <v>463730</v>
      </c>
      <c r="E1318" t="s">
        <v>575</v>
      </c>
      <c r="F1318" t="s">
        <v>11</v>
      </c>
      <c r="H1318">
        <v>5.7</v>
      </c>
    </row>
    <row r="1319" spans="1:8" ht="15.75" customHeight="1" x14ac:dyDescent="0.2">
      <c r="A1319" t="s">
        <v>2375</v>
      </c>
      <c r="B1319" t="s">
        <v>351</v>
      </c>
      <c r="C1319">
        <v>98</v>
      </c>
      <c r="D1319">
        <v>50693162</v>
      </c>
      <c r="E1319" t="s">
        <v>2376</v>
      </c>
      <c r="F1319" t="s">
        <v>11</v>
      </c>
      <c r="G1319">
        <v>23000000</v>
      </c>
      <c r="H1319">
        <v>7.6</v>
      </c>
    </row>
    <row r="1320" spans="1:8" ht="15.75" customHeight="1" x14ac:dyDescent="0.2">
      <c r="A1320" t="s">
        <v>2377</v>
      </c>
      <c r="B1320" t="s">
        <v>2378</v>
      </c>
      <c r="C1320">
        <v>159</v>
      </c>
      <c r="D1320">
        <v>6498000</v>
      </c>
      <c r="E1320" t="s">
        <v>2379</v>
      </c>
      <c r="F1320" t="s">
        <v>2380</v>
      </c>
      <c r="G1320">
        <v>18026148</v>
      </c>
      <c r="H1320">
        <v>8.4</v>
      </c>
    </row>
    <row r="1321" spans="1:8" ht="15.75" customHeight="1" x14ac:dyDescent="0.2">
      <c r="A1321" t="s">
        <v>2381</v>
      </c>
      <c r="B1321" t="s">
        <v>430</v>
      </c>
      <c r="C1321">
        <v>107</v>
      </c>
      <c r="D1321">
        <v>63411478</v>
      </c>
      <c r="E1321" t="s">
        <v>2382</v>
      </c>
      <c r="F1321" t="s">
        <v>11</v>
      </c>
      <c r="G1321">
        <v>39000000</v>
      </c>
      <c r="H1321">
        <v>7.1</v>
      </c>
    </row>
    <row r="1322" spans="1:8" ht="15.75" customHeight="1" x14ac:dyDescent="0.2">
      <c r="A1322" t="s">
        <v>2383</v>
      </c>
      <c r="B1322" t="s">
        <v>1317</v>
      </c>
      <c r="C1322">
        <v>102</v>
      </c>
      <c r="D1322">
        <v>42640890</v>
      </c>
      <c r="E1322" t="s">
        <v>580</v>
      </c>
      <c r="F1322" t="s">
        <v>11</v>
      </c>
      <c r="H1322">
        <v>5.6</v>
      </c>
    </row>
    <row r="1323" spans="1:8" ht="15.75" customHeight="1" x14ac:dyDescent="0.2">
      <c r="A1323" t="s">
        <v>227</v>
      </c>
      <c r="B1323" t="s">
        <v>164</v>
      </c>
      <c r="C1323">
        <v>106</v>
      </c>
      <c r="D1323">
        <v>144512310</v>
      </c>
      <c r="E1323" t="s">
        <v>112</v>
      </c>
      <c r="F1323" t="s">
        <v>11</v>
      </c>
      <c r="G1323">
        <v>38000000</v>
      </c>
      <c r="H1323">
        <v>6.7</v>
      </c>
    </row>
    <row r="1324" spans="1:8" ht="15.75" customHeight="1" x14ac:dyDescent="0.2">
      <c r="A1324" t="s">
        <v>2384</v>
      </c>
      <c r="B1324" t="s">
        <v>87</v>
      </c>
      <c r="C1324">
        <v>87</v>
      </c>
      <c r="D1324">
        <v>35287788</v>
      </c>
      <c r="E1324" t="s">
        <v>2385</v>
      </c>
      <c r="F1324" t="s">
        <v>11</v>
      </c>
      <c r="G1324">
        <v>39000000</v>
      </c>
      <c r="H1324">
        <v>7</v>
      </c>
    </row>
    <row r="1325" spans="1:8" ht="15.75" customHeight="1" x14ac:dyDescent="0.2">
      <c r="A1325" t="s">
        <v>2386</v>
      </c>
      <c r="B1325" t="s">
        <v>34</v>
      </c>
      <c r="C1325">
        <v>119</v>
      </c>
      <c r="D1325">
        <v>25335935</v>
      </c>
      <c r="E1325" t="s">
        <v>78</v>
      </c>
      <c r="F1325" t="s">
        <v>11</v>
      </c>
      <c r="G1325">
        <v>40000000</v>
      </c>
      <c r="H1325">
        <v>8</v>
      </c>
    </row>
    <row r="1326" spans="1:8" ht="15.75" customHeight="1" x14ac:dyDescent="0.2">
      <c r="A1326" t="s">
        <v>2387</v>
      </c>
      <c r="B1326" t="s">
        <v>2388</v>
      </c>
      <c r="C1326">
        <v>110</v>
      </c>
      <c r="D1326">
        <v>5881504</v>
      </c>
      <c r="E1326" t="s">
        <v>2389</v>
      </c>
      <c r="F1326" t="s">
        <v>11</v>
      </c>
      <c r="G1326">
        <v>39000000</v>
      </c>
      <c r="H1326">
        <v>5.3</v>
      </c>
    </row>
    <row r="1327" spans="1:8" ht="15.75" customHeight="1" x14ac:dyDescent="0.2">
      <c r="A1327" t="s">
        <v>2390</v>
      </c>
      <c r="B1327" t="s">
        <v>1679</v>
      </c>
      <c r="C1327">
        <v>125</v>
      </c>
      <c r="D1327">
        <v>60000000</v>
      </c>
      <c r="E1327" t="s">
        <v>661</v>
      </c>
      <c r="F1327" t="s">
        <v>11</v>
      </c>
      <c r="G1327">
        <v>39000000</v>
      </c>
      <c r="H1327">
        <v>4.9000000000000004</v>
      </c>
    </row>
    <row r="1328" spans="1:8" ht="15.75" customHeight="1" x14ac:dyDescent="0.2">
      <c r="A1328" t="s">
        <v>2391</v>
      </c>
      <c r="B1328" t="s">
        <v>858</v>
      </c>
      <c r="C1328">
        <v>113</v>
      </c>
      <c r="D1328">
        <v>29802761</v>
      </c>
      <c r="E1328" t="s">
        <v>1357</v>
      </c>
      <c r="F1328" t="s">
        <v>11</v>
      </c>
      <c r="G1328">
        <v>40000000</v>
      </c>
      <c r="H1328">
        <v>6.4</v>
      </c>
    </row>
    <row r="1329" spans="1:8" ht="15.75" customHeight="1" x14ac:dyDescent="0.2">
      <c r="A1329" t="s">
        <v>2392</v>
      </c>
      <c r="B1329" t="s">
        <v>459</v>
      </c>
      <c r="C1329">
        <v>150</v>
      </c>
      <c r="D1329">
        <v>626809</v>
      </c>
      <c r="E1329" t="s">
        <v>371</v>
      </c>
      <c r="F1329" t="s">
        <v>676</v>
      </c>
      <c r="G1329">
        <v>553632000</v>
      </c>
      <c r="H1329">
        <v>7.4</v>
      </c>
    </row>
    <row r="1330" spans="1:8" ht="15.75" customHeight="1" x14ac:dyDescent="0.2">
      <c r="A1330" t="s">
        <v>2393</v>
      </c>
      <c r="B1330" t="s">
        <v>1087</v>
      </c>
      <c r="C1330">
        <v>108</v>
      </c>
      <c r="D1330">
        <v>127214072</v>
      </c>
      <c r="E1330" t="s">
        <v>580</v>
      </c>
      <c r="F1330" t="s">
        <v>11</v>
      </c>
      <c r="G1330">
        <v>38000000</v>
      </c>
      <c r="H1330">
        <v>6.1</v>
      </c>
    </row>
    <row r="1331" spans="1:8" ht="15.75" customHeight="1" x14ac:dyDescent="0.2">
      <c r="A1331" t="s">
        <v>2394</v>
      </c>
      <c r="B1331" t="s">
        <v>1073</v>
      </c>
      <c r="C1331">
        <v>96</v>
      </c>
      <c r="D1331">
        <v>88915214</v>
      </c>
      <c r="E1331" t="s">
        <v>580</v>
      </c>
      <c r="F1331" t="s">
        <v>11</v>
      </c>
      <c r="G1331">
        <v>38000000</v>
      </c>
      <c r="H1331">
        <v>6.5</v>
      </c>
    </row>
    <row r="1332" spans="1:8" ht="15.75" customHeight="1" x14ac:dyDescent="0.2">
      <c r="A1332" t="s">
        <v>2395</v>
      </c>
      <c r="B1332" t="s">
        <v>2396</v>
      </c>
      <c r="C1332">
        <v>93</v>
      </c>
      <c r="D1332">
        <v>30400000</v>
      </c>
      <c r="E1332" t="s">
        <v>575</v>
      </c>
      <c r="F1332" t="s">
        <v>11</v>
      </c>
      <c r="G1332">
        <v>39000000</v>
      </c>
      <c r="H1332">
        <v>5.7</v>
      </c>
    </row>
    <row r="1333" spans="1:8" ht="15.75" customHeight="1" x14ac:dyDescent="0.2">
      <c r="A1333" t="s">
        <v>2397</v>
      </c>
      <c r="B1333" t="s">
        <v>1692</v>
      </c>
      <c r="C1333">
        <v>100</v>
      </c>
      <c r="D1333">
        <v>85570368</v>
      </c>
      <c r="E1333" t="s">
        <v>1050</v>
      </c>
      <c r="F1333" t="s">
        <v>11</v>
      </c>
      <c r="G1333">
        <v>38000000</v>
      </c>
      <c r="H1333">
        <v>5.0999999999999996</v>
      </c>
    </row>
    <row r="1334" spans="1:8" ht="15.75" customHeight="1" x14ac:dyDescent="0.2">
      <c r="A1334" t="s">
        <v>2398</v>
      </c>
      <c r="B1334" t="s">
        <v>2399</v>
      </c>
      <c r="C1334">
        <v>118</v>
      </c>
      <c r="D1334">
        <v>75668868</v>
      </c>
      <c r="E1334" t="s">
        <v>546</v>
      </c>
      <c r="F1334" t="s">
        <v>11</v>
      </c>
      <c r="G1334">
        <v>35000000</v>
      </c>
      <c r="H1334">
        <v>6.6</v>
      </c>
    </row>
    <row r="1335" spans="1:8" ht="15.75" customHeight="1" x14ac:dyDescent="0.2">
      <c r="A1335" t="s">
        <v>2400</v>
      </c>
      <c r="B1335" t="s">
        <v>2401</v>
      </c>
      <c r="C1335">
        <v>122</v>
      </c>
      <c r="D1335">
        <v>6594136</v>
      </c>
      <c r="E1335" t="s">
        <v>2402</v>
      </c>
      <c r="F1335" t="s">
        <v>676</v>
      </c>
      <c r="G1335">
        <v>38600000</v>
      </c>
      <c r="H1335">
        <v>6.5</v>
      </c>
    </row>
    <row r="1336" spans="1:8" ht="15.75" customHeight="1" x14ac:dyDescent="0.2">
      <c r="A1336" t="s">
        <v>2403</v>
      </c>
      <c r="B1336" t="s">
        <v>234</v>
      </c>
      <c r="C1336">
        <v>120</v>
      </c>
      <c r="D1336">
        <v>58700247</v>
      </c>
      <c r="E1336" t="s">
        <v>73</v>
      </c>
      <c r="F1336" t="s">
        <v>11</v>
      </c>
      <c r="G1336">
        <v>38000000</v>
      </c>
      <c r="H1336">
        <v>6.9</v>
      </c>
    </row>
    <row r="1337" spans="1:8" ht="15.75" customHeight="1" x14ac:dyDescent="0.2">
      <c r="A1337" t="s">
        <v>2404</v>
      </c>
      <c r="C1337">
        <v>60</v>
      </c>
      <c r="E1337" t="s">
        <v>922</v>
      </c>
      <c r="F1337" t="s">
        <v>11</v>
      </c>
      <c r="H1337">
        <v>7.8</v>
      </c>
    </row>
    <row r="1338" spans="1:8" ht="15.75" customHeight="1" x14ac:dyDescent="0.2">
      <c r="A1338" t="s">
        <v>2405</v>
      </c>
      <c r="B1338" t="s">
        <v>2406</v>
      </c>
      <c r="C1338">
        <v>88</v>
      </c>
      <c r="E1338" t="s">
        <v>210</v>
      </c>
      <c r="F1338" t="s">
        <v>11</v>
      </c>
      <c r="G1338">
        <v>40000000</v>
      </c>
      <c r="H1338">
        <v>6.4</v>
      </c>
    </row>
    <row r="1339" spans="1:8" ht="15.75" customHeight="1" x14ac:dyDescent="0.2">
      <c r="A1339" t="s">
        <v>2407</v>
      </c>
      <c r="B1339" t="s">
        <v>2408</v>
      </c>
      <c r="C1339">
        <v>146</v>
      </c>
      <c r="D1339">
        <v>50668906</v>
      </c>
      <c r="E1339" t="s">
        <v>562</v>
      </c>
      <c r="F1339" t="s">
        <v>11</v>
      </c>
      <c r="G1339">
        <v>38000000</v>
      </c>
      <c r="H1339">
        <v>7.6</v>
      </c>
    </row>
    <row r="1340" spans="1:8" ht="15.75" customHeight="1" x14ac:dyDescent="0.2">
      <c r="A1340" t="s">
        <v>2409</v>
      </c>
      <c r="B1340" t="s">
        <v>250</v>
      </c>
      <c r="C1340">
        <v>115</v>
      </c>
      <c r="D1340">
        <v>39177215</v>
      </c>
      <c r="E1340" t="s">
        <v>740</v>
      </c>
      <c r="F1340" t="s">
        <v>11</v>
      </c>
      <c r="G1340">
        <v>38000000</v>
      </c>
      <c r="H1340">
        <v>5.6</v>
      </c>
    </row>
    <row r="1341" spans="1:8" ht="15.75" customHeight="1" x14ac:dyDescent="0.2">
      <c r="A1341" t="s">
        <v>2410</v>
      </c>
      <c r="B1341" t="s">
        <v>2411</v>
      </c>
      <c r="C1341">
        <v>123</v>
      </c>
      <c r="D1341">
        <v>40334024</v>
      </c>
      <c r="E1341" t="s">
        <v>1475</v>
      </c>
      <c r="F1341" t="s">
        <v>11</v>
      </c>
      <c r="G1341">
        <v>35000000</v>
      </c>
      <c r="H1341">
        <v>6.2</v>
      </c>
    </row>
    <row r="1342" spans="1:8" ht="15.75" customHeight="1" x14ac:dyDescent="0.2">
      <c r="A1342" t="s">
        <v>2412</v>
      </c>
      <c r="B1342" t="s">
        <v>1775</v>
      </c>
      <c r="C1342">
        <v>94</v>
      </c>
      <c r="D1342">
        <v>71038190</v>
      </c>
      <c r="E1342" t="s">
        <v>602</v>
      </c>
      <c r="F1342" t="s">
        <v>11</v>
      </c>
      <c r="G1342">
        <v>30000000</v>
      </c>
      <c r="H1342">
        <v>4.4000000000000004</v>
      </c>
    </row>
    <row r="1343" spans="1:8" ht="15.75" customHeight="1" x14ac:dyDescent="0.2">
      <c r="A1343" t="s">
        <v>2413</v>
      </c>
      <c r="B1343" t="s">
        <v>2414</v>
      </c>
      <c r="C1343">
        <v>102</v>
      </c>
      <c r="D1343">
        <v>24044532</v>
      </c>
      <c r="E1343" t="s">
        <v>73</v>
      </c>
      <c r="F1343" t="s">
        <v>11</v>
      </c>
      <c r="G1343">
        <v>38000000</v>
      </c>
      <c r="H1343">
        <v>5.6</v>
      </c>
    </row>
    <row r="1344" spans="1:8" ht="15.75" customHeight="1" x14ac:dyDescent="0.2">
      <c r="A1344" t="s">
        <v>2415</v>
      </c>
      <c r="B1344" t="s">
        <v>1453</v>
      </c>
      <c r="C1344">
        <v>98</v>
      </c>
      <c r="D1344">
        <v>22770864</v>
      </c>
      <c r="E1344" t="s">
        <v>877</v>
      </c>
      <c r="F1344" t="s">
        <v>11</v>
      </c>
      <c r="G1344">
        <v>38000000</v>
      </c>
      <c r="H1344">
        <v>5.5</v>
      </c>
    </row>
    <row r="1345" spans="1:8" ht="15.75" customHeight="1" x14ac:dyDescent="0.2">
      <c r="A1345" t="s">
        <v>2416</v>
      </c>
      <c r="B1345" t="s">
        <v>1323</v>
      </c>
      <c r="C1345">
        <v>133</v>
      </c>
      <c r="D1345">
        <v>18653746</v>
      </c>
      <c r="E1345" t="s">
        <v>285</v>
      </c>
      <c r="F1345" t="s">
        <v>11</v>
      </c>
      <c r="G1345">
        <v>38000000</v>
      </c>
      <c r="H1345">
        <v>6.7</v>
      </c>
    </row>
    <row r="1346" spans="1:8" ht="15.75" customHeight="1" x14ac:dyDescent="0.2">
      <c r="A1346" t="s">
        <v>2417</v>
      </c>
      <c r="B1346" t="s">
        <v>250</v>
      </c>
      <c r="C1346">
        <v>118</v>
      </c>
      <c r="D1346">
        <v>17305211</v>
      </c>
      <c r="E1346" t="s">
        <v>747</v>
      </c>
      <c r="F1346" t="s">
        <v>11</v>
      </c>
      <c r="G1346">
        <v>38000000</v>
      </c>
      <c r="H1346">
        <v>6.1</v>
      </c>
    </row>
    <row r="1347" spans="1:8" ht="15.75" customHeight="1" x14ac:dyDescent="0.2">
      <c r="A1347" t="s">
        <v>2418</v>
      </c>
      <c r="B1347" t="s">
        <v>1541</v>
      </c>
      <c r="C1347">
        <v>105</v>
      </c>
      <c r="D1347">
        <v>16991902</v>
      </c>
      <c r="E1347" t="s">
        <v>2143</v>
      </c>
      <c r="F1347" t="s">
        <v>11</v>
      </c>
      <c r="G1347">
        <v>57000000</v>
      </c>
      <c r="H1347">
        <v>6.2</v>
      </c>
    </row>
    <row r="1348" spans="1:8" ht="15.75" customHeight="1" x14ac:dyDescent="0.2">
      <c r="A1348" t="s">
        <v>2419</v>
      </c>
      <c r="B1348" t="s">
        <v>2420</v>
      </c>
      <c r="C1348">
        <v>109</v>
      </c>
      <c r="D1348">
        <v>47536959</v>
      </c>
      <c r="E1348" t="s">
        <v>1184</v>
      </c>
      <c r="F1348" t="s">
        <v>11</v>
      </c>
      <c r="G1348">
        <v>10000000</v>
      </c>
      <c r="H1348">
        <v>7.3</v>
      </c>
    </row>
    <row r="1349" spans="1:8" ht="15.75" customHeight="1" x14ac:dyDescent="0.2">
      <c r="A1349" t="s">
        <v>2421</v>
      </c>
      <c r="B1349" t="s">
        <v>64</v>
      </c>
      <c r="C1349">
        <v>129</v>
      </c>
      <c r="D1349">
        <v>10300000</v>
      </c>
      <c r="E1349" t="s">
        <v>2422</v>
      </c>
      <c r="F1349" t="s">
        <v>11</v>
      </c>
      <c r="G1349">
        <v>38000000</v>
      </c>
      <c r="H1349">
        <v>6.6</v>
      </c>
    </row>
    <row r="1350" spans="1:8" ht="15.75" customHeight="1" x14ac:dyDescent="0.2">
      <c r="A1350" t="s">
        <v>2423</v>
      </c>
      <c r="B1350" t="s">
        <v>1852</v>
      </c>
      <c r="C1350">
        <v>109</v>
      </c>
      <c r="D1350">
        <v>13782838</v>
      </c>
      <c r="E1350" t="s">
        <v>2424</v>
      </c>
      <c r="F1350" t="s">
        <v>11</v>
      </c>
      <c r="G1350">
        <v>15000000</v>
      </c>
      <c r="H1350">
        <v>8.1999999999999993</v>
      </c>
    </row>
    <row r="1351" spans="1:8" ht="15.75" customHeight="1" x14ac:dyDescent="0.2">
      <c r="A1351" t="s">
        <v>2425</v>
      </c>
      <c r="B1351" t="s">
        <v>478</v>
      </c>
      <c r="C1351">
        <v>127</v>
      </c>
      <c r="D1351">
        <v>41997790</v>
      </c>
      <c r="E1351" t="s">
        <v>978</v>
      </c>
      <c r="F1351" t="s">
        <v>11</v>
      </c>
      <c r="G1351">
        <v>38000000</v>
      </c>
      <c r="H1351">
        <v>6.4</v>
      </c>
    </row>
    <row r="1352" spans="1:8" ht="15.75" customHeight="1" x14ac:dyDescent="0.2">
      <c r="A1352" t="s">
        <v>2426</v>
      </c>
      <c r="B1352" t="s">
        <v>2427</v>
      </c>
      <c r="C1352">
        <v>118</v>
      </c>
      <c r="D1352">
        <v>6482195</v>
      </c>
      <c r="E1352" t="s">
        <v>773</v>
      </c>
      <c r="F1352" t="s">
        <v>11</v>
      </c>
      <c r="G1352">
        <v>37000000</v>
      </c>
      <c r="H1352">
        <v>6.4</v>
      </c>
    </row>
    <row r="1353" spans="1:8" ht="15.75" customHeight="1" x14ac:dyDescent="0.2">
      <c r="A1353" t="s">
        <v>2428</v>
      </c>
      <c r="B1353" t="s">
        <v>2429</v>
      </c>
      <c r="C1353">
        <v>110</v>
      </c>
      <c r="D1353">
        <v>623374</v>
      </c>
      <c r="E1353" t="s">
        <v>2430</v>
      </c>
      <c r="F1353" t="s">
        <v>11</v>
      </c>
      <c r="G1353">
        <v>38000000</v>
      </c>
      <c r="H1353">
        <v>5.2</v>
      </c>
    </row>
    <row r="1354" spans="1:8" ht="15.75" customHeight="1" x14ac:dyDescent="0.2">
      <c r="A1354" t="s">
        <v>2431</v>
      </c>
      <c r="B1354" t="s">
        <v>1078</v>
      </c>
      <c r="C1354">
        <v>90</v>
      </c>
      <c r="D1354">
        <v>7871693</v>
      </c>
      <c r="E1354" t="s">
        <v>2432</v>
      </c>
      <c r="F1354" t="s">
        <v>11</v>
      </c>
      <c r="G1354">
        <v>55000000</v>
      </c>
      <c r="H1354">
        <v>6.5</v>
      </c>
    </row>
    <row r="1355" spans="1:8" ht="15.75" customHeight="1" x14ac:dyDescent="0.2">
      <c r="A1355" t="s">
        <v>2433</v>
      </c>
      <c r="B1355" t="s">
        <v>2434</v>
      </c>
      <c r="C1355">
        <v>144</v>
      </c>
      <c r="D1355">
        <v>16377274</v>
      </c>
      <c r="E1355" t="s">
        <v>1184</v>
      </c>
      <c r="F1355" t="s">
        <v>11</v>
      </c>
      <c r="G1355">
        <v>32000000</v>
      </c>
      <c r="H1355">
        <v>7.1</v>
      </c>
    </row>
    <row r="1356" spans="1:8" ht="15.75" customHeight="1" x14ac:dyDescent="0.2">
      <c r="A1356" t="s">
        <v>2435</v>
      </c>
      <c r="B1356" t="s">
        <v>2436</v>
      </c>
      <c r="C1356">
        <v>97</v>
      </c>
      <c r="E1356" t="s">
        <v>2437</v>
      </c>
      <c r="F1356" t="s">
        <v>11</v>
      </c>
      <c r="G1356">
        <v>38000000</v>
      </c>
      <c r="H1356">
        <v>4.8</v>
      </c>
    </row>
    <row r="1357" spans="1:8" ht="15.75" customHeight="1" x14ac:dyDescent="0.2">
      <c r="A1357" t="s">
        <v>2438</v>
      </c>
      <c r="B1357" t="s">
        <v>1787</v>
      </c>
      <c r="C1357">
        <v>130</v>
      </c>
      <c r="D1357">
        <v>9589875</v>
      </c>
      <c r="E1357" t="s">
        <v>562</v>
      </c>
      <c r="F1357" t="s">
        <v>11</v>
      </c>
      <c r="G1357">
        <v>40000000</v>
      </c>
      <c r="H1357">
        <v>7.3</v>
      </c>
    </row>
    <row r="1358" spans="1:8" ht="15.75" customHeight="1" x14ac:dyDescent="0.2">
      <c r="A1358" t="s">
        <v>2439</v>
      </c>
      <c r="B1358" t="s">
        <v>2440</v>
      </c>
      <c r="C1358">
        <v>112</v>
      </c>
      <c r="D1358">
        <v>34912982</v>
      </c>
      <c r="E1358" t="s">
        <v>78</v>
      </c>
      <c r="F1358" t="s">
        <v>11</v>
      </c>
      <c r="G1358">
        <v>38000000</v>
      </c>
      <c r="H1358">
        <v>5.2</v>
      </c>
    </row>
    <row r="1359" spans="1:8" ht="15.75" customHeight="1" x14ac:dyDescent="0.2">
      <c r="A1359" t="s">
        <v>2441</v>
      </c>
      <c r="B1359" t="s">
        <v>2442</v>
      </c>
      <c r="C1359">
        <v>133</v>
      </c>
      <c r="D1359">
        <v>109712885</v>
      </c>
      <c r="E1359" t="s">
        <v>1314</v>
      </c>
      <c r="F1359" t="s">
        <v>11</v>
      </c>
      <c r="G1359">
        <v>35000000</v>
      </c>
      <c r="H1359">
        <v>7.7</v>
      </c>
    </row>
    <row r="1360" spans="1:8" ht="15.75" customHeight="1" x14ac:dyDescent="0.2">
      <c r="A1360" t="s">
        <v>2443</v>
      </c>
      <c r="B1360" t="s">
        <v>2075</v>
      </c>
      <c r="C1360">
        <v>150</v>
      </c>
      <c r="D1360">
        <v>92173235</v>
      </c>
      <c r="E1360" t="s">
        <v>740</v>
      </c>
      <c r="F1360" t="s">
        <v>11</v>
      </c>
      <c r="G1360">
        <v>37000000</v>
      </c>
      <c r="H1360">
        <v>7.6</v>
      </c>
    </row>
    <row r="1361" spans="1:8" ht="15.75" customHeight="1" x14ac:dyDescent="0.2">
      <c r="A1361" t="s">
        <v>2444</v>
      </c>
      <c r="B1361" t="s">
        <v>2445</v>
      </c>
      <c r="C1361">
        <v>110</v>
      </c>
      <c r="D1361">
        <v>41102171</v>
      </c>
      <c r="E1361" t="s">
        <v>486</v>
      </c>
      <c r="F1361" t="s">
        <v>11</v>
      </c>
      <c r="G1361">
        <v>40000000</v>
      </c>
      <c r="H1361">
        <v>5.7</v>
      </c>
    </row>
    <row r="1362" spans="1:8" ht="15.75" customHeight="1" x14ac:dyDescent="0.2">
      <c r="A1362" t="s">
        <v>2446</v>
      </c>
      <c r="B1362" t="s">
        <v>2447</v>
      </c>
      <c r="C1362">
        <v>96</v>
      </c>
      <c r="D1362">
        <v>60338891</v>
      </c>
      <c r="E1362" t="s">
        <v>877</v>
      </c>
      <c r="F1362" t="s">
        <v>11</v>
      </c>
      <c r="G1362">
        <v>37000000</v>
      </c>
      <c r="H1362">
        <v>7</v>
      </c>
    </row>
    <row r="1363" spans="1:8" ht="15.75" customHeight="1" x14ac:dyDescent="0.2">
      <c r="A1363" t="s">
        <v>2448</v>
      </c>
      <c r="B1363" t="s">
        <v>2449</v>
      </c>
      <c r="C1363">
        <v>96</v>
      </c>
      <c r="D1363">
        <v>48006503</v>
      </c>
      <c r="E1363" t="s">
        <v>264</v>
      </c>
      <c r="F1363" t="s">
        <v>11</v>
      </c>
      <c r="G1363">
        <v>37000000</v>
      </c>
      <c r="H1363">
        <v>6</v>
      </c>
    </row>
    <row r="1364" spans="1:8" ht="15.75" customHeight="1" x14ac:dyDescent="0.2">
      <c r="A1364" t="s">
        <v>2450</v>
      </c>
      <c r="B1364" t="s">
        <v>284</v>
      </c>
      <c r="C1364">
        <v>123</v>
      </c>
      <c r="D1364">
        <v>26903709</v>
      </c>
      <c r="E1364" t="s">
        <v>2451</v>
      </c>
      <c r="F1364" t="s">
        <v>11</v>
      </c>
      <c r="G1364">
        <v>38000000</v>
      </c>
      <c r="H1364">
        <v>8.1</v>
      </c>
    </row>
    <row r="1365" spans="1:8" ht="15.75" customHeight="1" x14ac:dyDescent="0.2">
      <c r="A1365" t="s">
        <v>2452</v>
      </c>
      <c r="B1365" t="s">
        <v>2434</v>
      </c>
      <c r="C1365">
        <v>188</v>
      </c>
      <c r="D1365">
        <v>22450975</v>
      </c>
      <c r="E1365" t="s">
        <v>1184</v>
      </c>
      <c r="F1365" t="s">
        <v>11</v>
      </c>
      <c r="G1365">
        <v>37000000</v>
      </c>
      <c r="H1365">
        <v>8</v>
      </c>
    </row>
    <row r="1366" spans="1:8" ht="15.75" customHeight="1" x14ac:dyDescent="0.2">
      <c r="A1366" t="s">
        <v>2453</v>
      </c>
      <c r="B1366" t="s">
        <v>2454</v>
      </c>
      <c r="C1366">
        <v>107</v>
      </c>
      <c r="D1366">
        <v>44867349</v>
      </c>
      <c r="E1366" t="s">
        <v>602</v>
      </c>
      <c r="F1366" t="s">
        <v>11</v>
      </c>
      <c r="G1366">
        <v>37000000</v>
      </c>
      <c r="H1366">
        <v>5.6</v>
      </c>
    </row>
    <row r="1367" spans="1:8" ht="15.75" customHeight="1" x14ac:dyDescent="0.2">
      <c r="A1367" t="s">
        <v>2455</v>
      </c>
      <c r="B1367" t="s">
        <v>2456</v>
      </c>
      <c r="C1367">
        <v>110</v>
      </c>
      <c r="D1367">
        <v>46813366</v>
      </c>
      <c r="E1367" t="s">
        <v>580</v>
      </c>
      <c r="F1367" t="s">
        <v>11</v>
      </c>
      <c r="G1367">
        <v>38000000</v>
      </c>
      <c r="H1367">
        <v>6.1</v>
      </c>
    </row>
    <row r="1368" spans="1:8" ht="15.75" customHeight="1" x14ac:dyDescent="0.2">
      <c r="A1368" t="s">
        <v>2457</v>
      </c>
      <c r="B1368" t="s">
        <v>2458</v>
      </c>
      <c r="C1368">
        <v>113</v>
      </c>
      <c r="D1368">
        <v>72279690</v>
      </c>
      <c r="E1368" t="s">
        <v>2459</v>
      </c>
      <c r="F1368" t="s">
        <v>11</v>
      </c>
      <c r="G1368">
        <v>37000000</v>
      </c>
      <c r="H1368">
        <v>6.9</v>
      </c>
    </row>
    <row r="1369" spans="1:8" ht="15.75" customHeight="1" x14ac:dyDescent="0.2">
      <c r="A1369" t="s">
        <v>2460</v>
      </c>
      <c r="B1369" t="s">
        <v>2125</v>
      </c>
      <c r="C1369">
        <v>122</v>
      </c>
      <c r="D1369">
        <v>191449475</v>
      </c>
      <c r="E1369" t="s">
        <v>230</v>
      </c>
      <c r="F1369" t="s">
        <v>11</v>
      </c>
      <c r="G1369">
        <v>37000000</v>
      </c>
      <c r="H1369">
        <v>5.2</v>
      </c>
    </row>
    <row r="1370" spans="1:8" ht="15.75" customHeight="1" x14ac:dyDescent="0.2">
      <c r="A1370" t="s">
        <v>2461</v>
      </c>
      <c r="B1370" t="s">
        <v>2207</v>
      </c>
      <c r="C1370">
        <v>116</v>
      </c>
      <c r="D1370">
        <v>71026631</v>
      </c>
      <c r="E1370" t="s">
        <v>740</v>
      </c>
      <c r="F1370" t="s">
        <v>11</v>
      </c>
      <c r="G1370">
        <v>36000000</v>
      </c>
      <c r="H1370">
        <v>7</v>
      </c>
    </row>
    <row r="1371" spans="1:8" ht="15.75" customHeight="1" x14ac:dyDescent="0.2">
      <c r="A1371" t="s">
        <v>2462</v>
      </c>
      <c r="B1371" t="s">
        <v>921</v>
      </c>
      <c r="C1371">
        <v>93</v>
      </c>
      <c r="D1371">
        <v>68208190</v>
      </c>
      <c r="E1371" t="s">
        <v>137</v>
      </c>
      <c r="F1371" t="s">
        <v>11</v>
      </c>
      <c r="G1371">
        <v>65000000</v>
      </c>
      <c r="H1371">
        <v>6.3</v>
      </c>
    </row>
    <row r="1372" spans="1:8" ht="15.75" customHeight="1" x14ac:dyDescent="0.2">
      <c r="A1372" t="s">
        <v>2463</v>
      </c>
      <c r="B1372" t="s">
        <v>1747</v>
      </c>
      <c r="C1372">
        <v>118</v>
      </c>
      <c r="D1372">
        <v>150368971</v>
      </c>
      <c r="E1372" t="s">
        <v>340</v>
      </c>
      <c r="F1372" t="s">
        <v>11</v>
      </c>
      <c r="G1372">
        <v>37000000</v>
      </c>
      <c r="H1372">
        <v>7</v>
      </c>
    </row>
    <row r="1373" spans="1:8" ht="15.75" customHeight="1" x14ac:dyDescent="0.2">
      <c r="A1373" t="s">
        <v>2464</v>
      </c>
      <c r="B1373" t="s">
        <v>2465</v>
      </c>
      <c r="C1373">
        <v>115</v>
      </c>
      <c r="E1373" t="s">
        <v>26</v>
      </c>
      <c r="F1373" t="s">
        <v>1948</v>
      </c>
      <c r="G1373">
        <v>29500000</v>
      </c>
      <c r="H1373">
        <v>5.3</v>
      </c>
    </row>
    <row r="1374" spans="1:8" ht="15.75" customHeight="1" x14ac:dyDescent="0.2">
      <c r="A1374" t="s">
        <v>2466</v>
      </c>
      <c r="B1374" t="s">
        <v>215</v>
      </c>
      <c r="C1374">
        <v>93</v>
      </c>
      <c r="D1374">
        <v>50129186</v>
      </c>
      <c r="E1374" t="s">
        <v>380</v>
      </c>
      <c r="F1374" t="s">
        <v>11</v>
      </c>
      <c r="G1374">
        <v>36000000</v>
      </c>
      <c r="H1374">
        <v>6.9</v>
      </c>
    </row>
    <row r="1375" spans="1:8" ht="15.75" customHeight="1" x14ac:dyDescent="0.2">
      <c r="A1375" t="s">
        <v>2467</v>
      </c>
      <c r="B1375" t="s">
        <v>2468</v>
      </c>
      <c r="C1375">
        <v>121</v>
      </c>
      <c r="D1375">
        <v>55500000</v>
      </c>
      <c r="E1375" t="s">
        <v>17</v>
      </c>
      <c r="F1375" t="s">
        <v>11</v>
      </c>
      <c r="G1375">
        <v>36000000</v>
      </c>
      <c r="H1375">
        <v>6.2</v>
      </c>
    </row>
    <row r="1376" spans="1:8" ht="15.75" customHeight="1" x14ac:dyDescent="0.2">
      <c r="A1376" t="s">
        <v>2469</v>
      </c>
      <c r="B1376" t="s">
        <v>2470</v>
      </c>
      <c r="C1376">
        <v>101</v>
      </c>
      <c r="D1376">
        <v>50213619</v>
      </c>
      <c r="E1376" t="s">
        <v>1893</v>
      </c>
      <c r="F1376" t="s">
        <v>11</v>
      </c>
      <c r="G1376">
        <v>36000000</v>
      </c>
      <c r="H1376">
        <v>6.4</v>
      </c>
    </row>
    <row r="1377" spans="1:8" ht="15.75" customHeight="1" x14ac:dyDescent="0.2">
      <c r="A1377" t="s">
        <v>2471</v>
      </c>
      <c r="B1377" t="s">
        <v>2458</v>
      </c>
      <c r="C1377">
        <v>107</v>
      </c>
      <c r="D1377">
        <v>42019483</v>
      </c>
      <c r="E1377" t="s">
        <v>2459</v>
      </c>
      <c r="F1377" t="s">
        <v>11</v>
      </c>
      <c r="G1377">
        <v>36000000</v>
      </c>
      <c r="H1377">
        <v>6.4</v>
      </c>
    </row>
    <row r="1378" spans="1:8" ht="15.75" customHeight="1" x14ac:dyDescent="0.2">
      <c r="A1378" t="s">
        <v>2472</v>
      </c>
      <c r="B1378" t="s">
        <v>1626</v>
      </c>
      <c r="C1378">
        <v>124</v>
      </c>
      <c r="D1378">
        <v>23360779</v>
      </c>
      <c r="E1378" t="s">
        <v>2473</v>
      </c>
      <c r="F1378" t="s">
        <v>11</v>
      </c>
      <c r="G1378">
        <v>34000000</v>
      </c>
      <c r="H1378">
        <v>5.7</v>
      </c>
    </row>
    <row r="1379" spans="1:8" ht="15.75" customHeight="1" x14ac:dyDescent="0.2">
      <c r="A1379" t="s">
        <v>2474</v>
      </c>
      <c r="B1379" t="s">
        <v>1067</v>
      </c>
      <c r="C1379">
        <v>109</v>
      </c>
      <c r="D1379">
        <v>26183197</v>
      </c>
      <c r="E1379" t="s">
        <v>149</v>
      </c>
      <c r="F1379" t="s">
        <v>11</v>
      </c>
      <c r="G1379">
        <v>36000000</v>
      </c>
      <c r="H1379">
        <v>6.1</v>
      </c>
    </row>
    <row r="1380" spans="1:8" ht="15.75" customHeight="1" x14ac:dyDescent="0.2">
      <c r="A1380" t="s">
        <v>2475</v>
      </c>
      <c r="B1380" t="s">
        <v>1162</v>
      </c>
      <c r="C1380">
        <v>105</v>
      </c>
      <c r="D1380">
        <v>20991497</v>
      </c>
      <c r="E1380" t="s">
        <v>486</v>
      </c>
      <c r="F1380" t="s">
        <v>11</v>
      </c>
      <c r="G1380">
        <v>37000000</v>
      </c>
      <c r="H1380">
        <v>5.4</v>
      </c>
    </row>
    <row r="1381" spans="1:8" ht="15.75" customHeight="1" x14ac:dyDescent="0.2">
      <c r="A1381" t="s">
        <v>2476</v>
      </c>
      <c r="B1381" t="s">
        <v>1347</v>
      </c>
      <c r="C1381">
        <v>130</v>
      </c>
      <c r="D1381">
        <v>13052741</v>
      </c>
      <c r="E1381" t="s">
        <v>2246</v>
      </c>
      <c r="F1381" t="s">
        <v>11</v>
      </c>
      <c r="G1381">
        <v>36000000</v>
      </c>
      <c r="H1381">
        <v>6.7</v>
      </c>
    </row>
    <row r="1382" spans="1:8" ht="15.75" customHeight="1" x14ac:dyDescent="0.2">
      <c r="A1382" t="s">
        <v>2477</v>
      </c>
      <c r="B1382" t="s">
        <v>2478</v>
      </c>
      <c r="C1382">
        <v>127</v>
      </c>
      <c r="D1382">
        <v>14378353</v>
      </c>
      <c r="E1382" t="s">
        <v>1139</v>
      </c>
      <c r="F1382" t="s">
        <v>11</v>
      </c>
      <c r="G1382">
        <v>36000000</v>
      </c>
      <c r="H1382">
        <v>6.8</v>
      </c>
    </row>
    <row r="1383" spans="1:8" ht="15.75" customHeight="1" x14ac:dyDescent="0.2">
      <c r="A1383" t="s">
        <v>2479</v>
      </c>
      <c r="B1383" t="s">
        <v>1225</v>
      </c>
      <c r="C1383">
        <v>114</v>
      </c>
      <c r="D1383">
        <v>33037754</v>
      </c>
      <c r="E1383" t="s">
        <v>2120</v>
      </c>
      <c r="F1383" t="s">
        <v>11</v>
      </c>
      <c r="G1383">
        <v>37000000</v>
      </c>
      <c r="H1383">
        <v>6</v>
      </c>
    </row>
    <row r="1384" spans="1:8" ht="15.75" customHeight="1" x14ac:dyDescent="0.2">
      <c r="A1384" t="s">
        <v>2480</v>
      </c>
      <c r="B1384" t="s">
        <v>1847</v>
      </c>
      <c r="C1384">
        <v>106</v>
      </c>
      <c r="D1384">
        <v>12339633</v>
      </c>
      <c r="E1384" t="s">
        <v>932</v>
      </c>
      <c r="F1384" t="s">
        <v>11</v>
      </c>
      <c r="G1384">
        <v>36000000</v>
      </c>
      <c r="H1384">
        <v>7.8</v>
      </c>
    </row>
    <row r="1385" spans="1:8" ht="15.75" customHeight="1" x14ac:dyDescent="0.2">
      <c r="A1385" t="s">
        <v>2481</v>
      </c>
      <c r="B1385" t="s">
        <v>1835</v>
      </c>
      <c r="C1385">
        <v>95</v>
      </c>
      <c r="D1385">
        <v>2954405</v>
      </c>
      <c r="E1385" t="s">
        <v>2482</v>
      </c>
      <c r="F1385" t="s">
        <v>11</v>
      </c>
      <c r="G1385">
        <v>36000000</v>
      </c>
      <c r="H1385">
        <v>5.3</v>
      </c>
    </row>
    <row r="1386" spans="1:8" ht="15.75" customHeight="1" x14ac:dyDescent="0.2">
      <c r="A1386" t="s">
        <v>2483</v>
      </c>
      <c r="B1386" t="s">
        <v>499</v>
      </c>
      <c r="C1386">
        <v>81</v>
      </c>
      <c r="D1386">
        <v>30105968</v>
      </c>
      <c r="E1386" t="s">
        <v>208</v>
      </c>
      <c r="F1386" t="s">
        <v>11</v>
      </c>
      <c r="G1386">
        <v>37000000</v>
      </c>
      <c r="H1386">
        <v>4.5</v>
      </c>
    </row>
    <row r="1387" spans="1:8" ht="15.75" customHeight="1" x14ac:dyDescent="0.2">
      <c r="A1387" t="s">
        <v>2484</v>
      </c>
      <c r="B1387" t="s">
        <v>2485</v>
      </c>
      <c r="C1387">
        <v>95</v>
      </c>
      <c r="D1387">
        <v>37788228</v>
      </c>
      <c r="E1387" t="s">
        <v>575</v>
      </c>
      <c r="F1387" t="s">
        <v>11</v>
      </c>
      <c r="G1387">
        <v>35200000</v>
      </c>
      <c r="H1387">
        <v>5.4</v>
      </c>
    </row>
    <row r="1388" spans="1:8" ht="15.75" customHeight="1" x14ac:dyDescent="0.2">
      <c r="A1388" t="s">
        <v>2486</v>
      </c>
      <c r="B1388" t="s">
        <v>883</v>
      </c>
      <c r="C1388">
        <v>108</v>
      </c>
      <c r="D1388">
        <v>277313371</v>
      </c>
      <c r="E1388" t="s">
        <v>575</v>
      </c>
      <c r="F1388" t="s">
        <v>11</v>
      </c>
      <c r="G1388">
        <v>35000000</v>
      </c>
      <c r="H1388">
        <v>7.8</v>
      </c>
    </row>
    <row r="1389" spans="1:8" ht="15.75" customHeight="1" x14ac:dyDescent="0.2">
      <c r="A1389" t="s">
        <v>2487</v>
      </c>
      <c r="B1389" t="s">
        <v>2488</v>
      </c>
      <c r="C1389">
        <v>105</v>
      </c>
      <c r="D1389">
        <v>2126511</v>
      </c>
      <c r="E1389" t="s">
        <v>2489</v>
      </c>
      <c r="F1389" t="s">
        <v>2490</v>
      </c>
      <c r="G1389">
        <v>36000000</v>
      </c>
      <c r="H1389">
        <v>7.2</v>
      </c>
    </row>
    <row r="1390" spans="1:8" ht="15.75" customHeight="1" x14ac:dyDescent="0.2">
      <c r="A1390" t="s">
        <v>2491</v>
      </c>
      <c r="B1390" t="s">
        <v>686</v>
      </c>
      <c r="C1390">
        <v>95</v>
      </c>
      <c r="D1390">
        <v>205399422</v>
      </c>
      <c r="E1390" t="s">
        <v>470</v>
      </c>
      <c r="F1390" t="s">
        <v>11</v>
      </c>
      <c r="G1390">
        <v>33000000</v>
      </c>
      <c r="H1390">
        <v>6.6</v>
      </c>
    </row>
    <row r="1391" spans="1:8" ht="15.75" customHeight="1" x14ac:dyDescent="0.2">
      <c r="A1391" t="s">
        <v>2492</v>
      </c>
      <c r="B1391" t="s">
        <v>87</v>
      </c>
      <c r="C1391">
        <v>126</v>
      </c>
      <c r="D1391">
        <v>251188924</v>
      </c>
      <c r="E1391" t="s">
        <v>44</v>
      </c>
      <c r="F1391" t="s">
        <v>11</v>
      </c>
      <c r="G1391">
        <v>35000000</v>
      </c>
      <c r="H1391">
        <v>7.6</v>
      </c>
    </row>
    <row r="1392" spans="1:8" ht="15.75" customHeight="1" x14ac:dyDescent="0.2">
      <c r="A1392" t="s">
        <v>2493</v>
      </c>
      <c r="B1392" t="s">
        <v>193</v>
      </c>
      <c r="C1392">
        <v>102</v>
      </c>
      <c r="D1392">
        <v>1068392</v>
      </c>
      <c r="E1392" t="s">
        <v>2494</v>
      </c>
      <c r="F1392" t="s">
        <v>11</v>
      </c>
      <c r="G1392">
        <v>36000000</v>
      </c>
      <c r="H1392">
        <v>5.9</v>
      </c>
    </row>
    <row r="1393" spans="1:8" ht="15.75" customHeight="1" x14ac:dyDescent="0.2">
      <c r="A1393" t="s">
        <v>2495</v>
      </c>
      <c r="B1393" t="s">
        <v>356</v>
      </c>
      <c r="C1393">
        <v>121</v>
      </c>
      <c r="D1393">
        <v>144731527</v>
      </c>
      <c r="E1393" t="s">
        <v>112</v>
      </c>
      <c r="F1393" t="s">
        <v>11</v>
      </c>
      <c r="G1393">
        <v>35000000</v>
      </c>
      <c r="H1393">
        <v>6.7</v>
      </c>
    </row>
    <row r="1394" spans="1:8" ht="15.75" customHeight="1" x14ac:dyDescent="0.2">
      <c r="A1394" t="s">
        <v>2496</v>
      </c>
      <c r="B1394" t="s">
        <v>716</v>
      </c>
      <c r="C1394">
        <v>129</v>
      </c>
      <c r="D1394">
        <v>255950375</v>
      </c>
      <c r="E1394" t="s">
        <v>562</v>
      </c>
      <c r="F1394" t="s">
        <v>11</v>
      </c>
      <c r="G1394">
        <v>29000000</v>
      </c>
      <c r="H1394">
        <v>7.7</v>
      </c>
    </row>
    <row r="1395" spans="1:8" ht="15.75" customHeight="1" x14ac:dyDescent="0.2">
      <c r="A1395" t="s">
        <v>2497</v>
      </c>
      <c r="C1395">
        <v>43</v>
      </c>
      <c r="E1395" t="s">
        <v>602</v>
      </c>
      <c r="F1395" t="s">
        <v>11</v>
      </c>
      <c r="H1395">
        <v>5.8</v>
      </c>
    </row>
    <row r="1396" spans="1:8" ht="15.75" customHeight="1" x14ac:dyDescent="0.2">
      <c r="A1396" t="s">
        <v>2498</v>
      </c>
      <c r="B1396" t="s">
        <v>1692</v>
      </c>
      <c r="C1396">
        <v>88</v>
      </c>
      <c r="D1396">
        <v>112692062</v>
      </c>
      <c r="E1396" t="s">
        <v>1050</v>
      </c>
      <c r="F1396" t="s">
        <v>11</v>
      </c>
      <c r="G1396">
        <v>35000000</v>
      </c>
      <c r="H1396">
        <v>5.4</v>
      </c>
    </row>
    <row r="1397" spans="1:8" ht="15.75" customHeight="1" x14ac:dyDescent="0.2">
      <c r="A1397" t="s">
        <v>2499</v>
      </c>
      <c r="B1397" t="s">
        <v>902</v>
      </c>
      <c r="C1397">
        <v>106</v>
      </c>
      <c r="D1397">
        <v>117528646</v>
      </c>
      <c r="E1397" t="s">
        <v>340</v>
      </c>
      <c r="F1397" t="s">
        <v>11</v>
      </c>
      <c r="G1397">
        <v>35000000</v>
      </c>
      <c r="H1397">
        <v>6.9</v>
      </c>
    </row>
    <row r="1398" spans="1:8" ht="15.75" customHeight="1" x14ac:dyDescent="0.2">
      <c r="A1398" t="s">
        <v>2500</v>
      </c>
      <c r="B1398" t="s">
        <v>2447</v>
      </c>
      <c r="C1398">
        <v>110</v>
      </c>
      <c r="D1398">
        <v>171031347</v>
      </c>
      <c r="E1398" t="s">
        <v>2089</v>
      </c>
      <c r="F1398" t="s">
        <v>11</v>
      </c>
      <c r="G1398">
        <v>38000000</v>
      </c>
      <c r="H1398">
        <v>7.7</v>
      </c>
    </row>
    <row r="1399" spans="1:8" ht="15.75" customHeight="1" x14ac:dyDescent="0.2">
      <c r="A1399" t="s">
        <v>2501</v>
      </c>
      <c r="B1399" t="s">
        <v>1363</v>
      </c>
      <c r="C1399">
        <v>109</v>
      </c>
      <c r="D1399">
        <v>124732962</v>
      </c>
      <c r="E1399" t="s">
        <v>486</v>
      </c>
      <c r="F1399" t="s">
        <v>11</v>
      </c>
      <c r="G1399">
        <v>35000000</v>
      </c>
      <c r="H1399">
        <v>6.8</v>
      </c>
    </row>
    <row r="1400" spans="1:8" ht="15.75" customHeight="1" x14ac:dyDescent="0.2">
      <c r="A1400" t="s">
        <v>2502</v>
      </c>
      <c r="B1400" t="s">
        <v>2503</v>
      </c>
      <c r="C1400">
        <v>143</v>
      </c>
      <c r="D1400">
        <v>82300000</v>
      </c>
      <c r="E1400" t="s">
        <v>472</v>
      </c>
      <c r="F1400" t="s">
        <v>11</v>
      </c>
      <c r="G1400">
        <v>35000000</v>
      </c>
      <c r="H1400">
        <v>6.4</v>
      </c>
    </row>
    <row r="1401" spans="1:8" ht="15.75" customHeight="1" x14ac:dyDescent="0.2">
      <c r="A1401" t="s">
        <v>2504</v>
      </c>
      <c r="B1401" t="s">
        <v>902</v>
      </c>
      <c r="C1401">
        <v>120</v>
      </c>
      <c r="D1401">
        <v>134455175</v>
      </c>
      <c r="E1401" t="s">
        <v>340</v>
      </c>
      <c r="F1401" t="s">
        <v>11</v>
      </c>
      <c r="G1401">
        <v>35000000</v>
      </c>
      <c r="H1401">
        <v>5.7</v>
      </c>
    </row>
    <row r="1402" spans="1:8" ht="15.75" customHeight="1" x14ac:dyDescent="0.2">
      <c r="A1402" t="s">
        <v>2505</v>
      </c>
      <c r="B1402" t="s">
        <v>159</v>
      </c>
      <c r="C1402">
        <v>128</v>
      </c>
      <c r="D1402">
        <v>79100000</v>
      </c>
      <c r="E1402" t="s">
        <v>525</v>
      </c>
      <c r="F1402" t="s">
        <v>11</v>
      </c>
      <c r="G1402">
        <v>35000000</v>
      </c>
      <c r="H1402">
        <v>7.3</v>
      </c>
    </row>
    <row r="1403" spans="1:8" ht="15.75" customHeight="1" x14ac:dyDescent="0.2">
      <c r="A1403" t="s">
        <v>2506</v>
      </c>
      <c r="B1403" t="s">
        <v>1073</v>
      </c>
      <c r="C1403">
        <v>123</v>
      </c>
      <c r="D1403">
        <v>81159365</v>
      </c>
      <c r="E1403" t="s">
        <v>740</v>
      </c>
      <c r="F1403" t="s">
        <v>11</v>
      </c>
      <c r="G1403">
        <v>35000000</v>
      </c>
      <c r="H1403">
        <v>6.8</v>
      </c>
    </row>
    <row r="1404" spans="1:8" ht="15.75" customHeight="1" x14ac:dyDescent="0.2">
      <c r="A1404" t="s">
        <v>2507</v>
      </c>
      <c r="B1404" t="s">
        <v>1119</v>
      </c>
      <c r="C1404">
        <v>129</v>
      </c>
      <c r="D1404">
        <v>110008260</v>
      </c>
      <c r="E1404" t="s">
        <v>580</v>
      </c>
      <c r="F1404" t="s">
        <v>11</v>
      </c>
      <c r="G1404">
        <v>35000000</v>
      </c>
      <c r="H1404">
        <v>6.3</v>
      </c>
    </row>
    <row r="1405" spans="1:8" ht="15.75" customHeight="1" x14ac:dyDescent="0.2">
      <c r="A1405" t="s">
        <v>2508</v>
      </c>
      <c r="B1405" t="s">
        <v>2509</v>
      </c>
      <c r="C1405">
        <v>105</v>
      </c>
      <c r="D1405">
        <v>67962333</v>
      </c>
      <c r="E1405" t="s">
        <v>580</v>
      </c>
      <c r="F1405" t="s">
        <v>11</v>
      </c>
      <c r="G1405">
        <v>35000000</v>
      </c>
      <c r="H1405">
        <v>5.9</v>
      </c>
    </row>
    <row r="1406" spans="1:8" ht="15.75" customHeight="1" x14ac:dyDescent="0.2">
      <c r="A1406" t="s">
        <v>2510</v>
      </c>
      <c r="B1406" t="s">
        <v>916</v>
      </c>
      <c r="C1406">
        <v>162</v>
      </c>
      <c r="D1406">
        <v>78651430</v>
      </c>
      <c r="E1406" t="s">
        <v>1935</v>
      </c>
      <c r="F1406" t="s">
        <v>11</v>
      </c>
      <c r="G1406">
        <v>27000000</v>
      </c>
      <c r="H1406">
        <v>7.4</v>
      </c>
    </row>
    <row r="1407" spans="1:8" ht="15.75" customHeight="1" x14ac:dyDescent="0.2">
      <c r="A1407" t="s">
        <v>2511</v>
      </c>
      <c r="B1407" t="s">
        <v>1697</v>
      </c>
      <c r="C1407">
        <v>138</v>
      </c>
      <c r="D1407">
        <v>64604977</v>
      </c>
      <c r="E1407" t="s">
        <v>747</v>
      </c>
      <c r="F1407" t="s">
        <v>11</v>
      </c>
      <c r="G1407">
        <v>35000000</v>
      </c>
      <c r="H1407">
        <v>8.3000000000000007</v>
      </c>
    </row>
    <row r="1408" spans="1:8" ht="15.75" customHeight="1" x14ac:dyDescent="0.2">
      <c r="A1408" t="s">
        <v>2512</v>
      </c>
      <c r="B1408" t="s">
        <v>199</v>
      </c>
      <c r="C1408">
        <v>100</v>
      </c>
      <c r="D1408">
        <v>63939454</v>
      </c>
      <c r="E1408" t="s">
        <v>2513</v>
      </c>
      <c r="F1408" t="s">
        <v>11</v>
      </c>
      <c r="G1408">
        <v>35000000</v>
      </c>
      <c r="H1408">
        <v>6.2</v>
      </c>
    </row>
    <row r="1409" spans="1:8" ht="15.75" customHeight="1" x14ac:dyDescent="0.2">
      <c r="A1409" t="s">
        <v>2514</v>
      </c>
      <c r="B1409" t="s">
        <v>681</v>
      </c>
      <c r="C1409">
        <v>90</v>
      </c>
      <c r="D1409">
        <v>63826569</v>
      </c>
      <c r="E1409" t="s">
        <v>575</v>
      </c>
      <c r="F1409" t="s">
        <v>11</v>
      </c>
      <c r="G1409">
        <v>35000000</v>
      </c>
      <c r="H1409">
        <v>6.3</v>
      </c>
    </row>
    <row r="1410" spans="1:8" ht="15.75" customHeight="1" x14ac:dyDescent="0.2">
      <c r="A1410" t="s">
        <v>2515</v>
      </c>
      <c r="B1410" t="s">
        <v>511</v>
      </c>
      <c r="C1410">
        <v>108</v>
      </c>
      <c r="D1410">
        <v>60054449</v>
      </c>
      <c r="E1410" t="s">
        <v>770</v>
      </c>
      <c r="F1410" t="s">
        <v>11</v>
      </c>
      <c r="G1410">
        <v>35000000</v>
      </c>
      <c r="H1410">
        <v>5.8</v>
      </c>
    </row>
    <row r="1411" spans="1:8" ht="15.75" customHeight="1" x14ac:dyDescent="0.2">
      <c r="A1411" t="s">
        <v>2516</v>
      </c>
      <c r="B1411" t="s">
        <v>2178</v>
      </c>
      <c r="C1411">
        <v>101</v>
      </c>
      <c r="D1411">
        <v>26505000</v>
      </c>
      <c r="E1411" t="s">
        <v>2209</v>
      </c>
      <c r="F1411" t="s">
        <v>11</v>
      </c>
      <c r="G1411">
        <v>1800000</v>
      </c>
      <c r="H1411">
        <v>7.5</v>
      </c>
    </row>
    <row r="1412" spans="1:8" ht="15.75" customHeight="1" x14ac:dyDescent="0.2">
      <c r="A1412" t="s">
        <v>2517</v>
      </c>
      <c r="B1412" t="s">
        <v>850</v>
      </c>
      <c r="C1412">
        <v>109</v>
      </c>
      <c r="D1412">
        <v>61280963</v>
      </c>
      <c r="E1412" t="s">
        <v>1500</v>
      </c>
      <c r="F1412" t="s">
        <v>11</v>
      </c>
      <c r="G1412">
        <v>33000000</v>
      </c>
      <c r="H1412">
        <v>6.3</v>
      </c>
    </row>
    <row r="1413" spans="1:8" ht="15.75" customHeight="1" x14ac:dyDescent="0.2">
      <c r="A1413" t="s">
        <v>2518</v>
      </c>
      <c r="B1413" t="s">
        <v>1170</v>
      </c>
      <c r="C1413">
        <v>132</v>
      </c>
      <c r="D1413">
        <v>56876365</v>
      </c>
      <c r="E1413" t="s">
        <v>44</v>
      </c>
      <c r="F1413" t="s">
        <v>11</v>
      </c>
      <c r="G1413">
        <v>35000000</v>
      </c>
      <c r="H1413">
        <v>6.4</v>
      </c>
    </row>
    <row r="1414" spans="1:8" ht="15.75" customHeight="1" x14ac:dyDescent="0.2">
      <c r="A1414" t="s">
        <v>2519</v>
      </c>
      <c r="B1414" t="s">
        <v>1170</v>
      </c>
      <c r="C1414">
        <v>123</v>
      </c>
      <c r="D1414">
        <v>59699513</v>
      </c>
      <c r="E1414" t="s">
        <v>2520</v>
      </c>
      <c r="F1414" t="s">
        <v>11</v>
      </c>
      <c r="G1414">
        <v>35000000</v>
      </c>
      <c r="H1414">
        <v>7.2</v>
      </c>
    </row>
    <row r="1415" spans="1:8" ht="15.75" customHeight="1" x14ac:dyDescent="0.2">
      <c r="A1415" t="s">
        <v>2521</v>
      </c>
      <c r="B1415" t="s">
        <v>2522</v>
      </c>
      <c r="C1415">
        <v>87</v>
      </c>
      <c r="D1415">
        <v>54132596</v>
      </c>
      <c r="E1415" t="s">
        <v>293</v>
      </c>
      <c r="F1415" t="s">
        <v>11</v>
      </c>
      <c r="G1415">
        <v>34000000</v>
      </c>
      <c r="H1415">
        <v>6.3</v>
      </c>
    </row>
    <row r="1416" spans="1:8" ht="15.75" customHeight="1" x14ac:dyDescent="0.2">
      <c r="A1416" t="s">
        <v>2523</v>
      </c>
      <c r="B1416" t="s">
        <v>2524</v>
      </c>
      <c r="C1416">
        <v>109</v>
      </c>
      <c r="D1416">
        <v>52277485</v>
      </c>
      <c r="E1416" t="s">
        <v>562</v>
      </c>
      <c r="F1416" t="s">
        <v>11</v>
      </c>
      <c r="G1416">
        <v>35000000</v>
      </c>
      <c r="H1416">
        <v>6.9</v>
      </c>
    </row>
    <row r="1417" spans="1:8" ht="15.75" customHeight="1" x14ac:dyDescent="0.2">
      <c r="A1417" t="s">
        <v>2525</v>
      </c>
      <c r="B1417" t="s">
        <v>1296</v>
      </c>
      <c r="C1417">
        <v>109</v>
      </c>
      <c r="D1417">
        <v>55802754</v>
      </c>
      <c r="E1417" t="s">
        <v>580</v>
      </c>
      <c r="F1417" t="s">
        <v>11</v>
      </c>
      <c r="G1417">
        <v>35000000</v>
      </c>
      <c r="H1417">
        <v>6.6</v>
      </c>
    </row>
    <row r="1418" spans="1:8" ht="15.75" customHeight="1" x14ac:dyDescent="0.2">
      <c r="A1418" t="s">
        <v>2526</v>
      </c>
      <c r="B1418" t="s">
        <v>2213</v>
      </c>
      <c r="C1418">
        <v>92</v>
      </c>
      <c r="D1418">
        <v>55291815</v>
      </c>
      <c r="E1418" t="s">
        <v>575</v>
      </c>
      <c r="F1418" t="s">
        <v>11</v>
      </c>
      <c r="G1418">
        <v>35000000</v>
      </c>
      <c r="H1418">
        <v>6</v>
      </c>
    </row>
    <row r="1419" spans="1:8" ht="15.75" customHeight="1" x14ac:dyDescent="0.2">
      <c r="A1419" t="s">
        <v>2527</v>
      </c>
      <c r="B1419" t="s">
        <v>716</v>
      </c>
      <c r="C1419">
        <v>125</v>
      </c>
      <c r="D1419">
        <v>83299761</v>
      </c>
      <c r="E1419" t="s">
        <v>2528</v>
      </c>
      <c r="F1419" t="s">
        <v>11</v>
      </c>
      <c r="G1419">
        <v>35000000</v>
      </c>
      <c r="H1419">
        <v>7.5</v>
      </c>
    </row>
    <row r="1420" spans="1:8" ht="15.75" customHeight="1" x14ac:dyDescent="0.2">
      <c r="A1420" t="s">
        <v>2529</v>
      </c>
      <c r="B1420" t="s">
        <v>1753</v>
      </c>
      <c r="C1420">
        <v>202</v>
      </c>
      <c r="D1420">
        <v>48169908</v>
      </c>
      <c r="E1420" t="s">
        <v>2113</v>
      </c>
      <c r="F1420" t="s">
        <v>11</v>
      </c>
      <c r="G1420">
        <v>33000000</v>
      </c>
      <c r="H1420">
        <v>7.7</v>
      </c>
    </row>
    <row r="1421" spans="1:8" ht="15.75" customHeight="1" x14ac:dyDescent="0.2">
      <c r="A1421" t="s">
        <v>2530</v>
      </c>
      <c r="B1421" t="s">
        <v>1119</v>
      </c>
      <c r="C1421">
        <v>134</v>
      </c>
      <c r="D1421">
        <v>67523385</v>
      </c>
      <c r="E1421" t="s">
        <v>575</v>
      </c>
      <c r="F1421" t="s">
        <v>11</v>
      </c>
      <c r="G1421">
        <v>35000000</v>
      </c>
      <c r="H1421">
        <v>6.2</v>
      </c>
    </row>
    <row r="1422" spans="1:8" ht="15.75" customHeight="1" x14ac:dyDescent="0.2">
      <c r="A1422" t="s">
        <v>2531</v>
      </c>
      <c r="B1422" t="s">
        <v>756</v>
      </c>
      <c r="C1422">
        <v>88</v>
      </c>
      <c r="D1422">
        <v>49474048</v>
      </c>
      <c r="E1422" t="s">
        <v>1056</v>
      </c>
      <c r="F1422" t="s">
        <v>11</v>
      </c>
      <c r="G1422">
        <v>35000000</v>
      </c>
      <c r="H1422">
        <v>5.4</v>
      </c>
    </row>
    <row r="1423" spans="1:8" ht="15.75" customHeight="1" x14ac:dyDescent="0.2">
      <c r="A1423" t="s">
        <v>2532</v>
      </c>
      <c r="B1423" t="s">
        <v>2533</v>
      </c>
      <c r="C1423">
        <v>92</v>
      </c>
      <c r="D1423">
        <v>45802315</v>
      </c>
      <c r="E1423" t="s">
        <v>90</v>
      </c>
      <c r="F1423" t="s">
        <v>11</v>
      </c>
      <c r="G1423">
        <v>35000000</v>
      </c>
      <c r="H1423">
        <v>6.6</v>
      </c>
    </row>
    <row r="1424" spans="1:8" ht="15.75" customHeight="1" x14ac:dyDescent="0.2">
      <c r="A1424" t="s">
        <v>2534</v>
      </c>
      <c r="B1424" t="s">
        <v>2175</v>
      </c>
      <c r="C1424">
        <v>91</v>
      </c>
      <c r="D1424">
        <v>43792641</v>
      </c>
      <c r="E1424" t="s">
        <v>580</v>
      </c>
      <c r="F1424" t="s">
        <v>11</v>
      </c>
      <c r="G1424">
        <v>35000000</v>
      </c>
      <c r="H1424">
        <v>5.3</v>
      </c>
    </row>
    <row r="1425" spans="1:8" ht="15.75" customHeight="1" x14ac:dyDescent="0.2">
      <c r="A1425" t="s">
        <v>2535</v>
      </c>
      <c r="B1425" t="s">
        <v>761</v>
      </c>
      <c r="C1425">
        <v>75</v>
      </c>
      <c r="D1425">
        <v>57651794</v>
      </c>
      <c r="E1425" t="s">
        <v>1350</v>
      </c>
      <c r="F1425" t="s">
        <v>11</v>
      </c>
      <c r="G1425">
        <v>33000000</v>
      </c>
      <c r="H1425">
        <v>5.6</v>
      </c>
    </row>
    <row r="1426" spans="1:8" ht="15.75" customHeight="1" x14ac:dyDescent="0.2">
      <c r="A1426" t="s">
        <v>2536</v>
      </c>
      <c r="B1426" t="s">
        <v>2537</v>
      </c>
      <c r="C1426">
        <v>98</v>
      </c>
      <c r="D1426">
        <v>43894863</v>
      </c>
      <c r="E1426" t="s">
        <v>580</v>
      </c>
      <c r="F1426" t="s">
        <v>11</v>
      </c>
      <c r="G1426">
        <v>30000000</v>
      </c>
      <c r="H1426">
        <v>5.9</v>
      </c>
    </row>
    <row r="1427" spans="1:8" ht="15.75" customHeight="1" x14ac:dyDescent="0.2">
      <c r="A1427" t="s">
        <v>2538</v>
      </c>
      <c r="B1427" t="s">
        <v>122</v>
      </c>
      <c r="C1427">
        <v>147</v>
      </c>
      <c r="D1427">
        <v>41954997</v>
      </c>
      <c r="E1427" t="s">
        <v>593</v>
      </c>
      <c r="F1427" t="s">
        <v>11</v>
      </c>
      <c r="G1427">
        <v>35000000</v>
      </c>
      <c r="H1427">
        <v>7.8</v>
      </c>
    </row>
    <row r="1428" spans="1:8" ht="15.75" customHeight="1" x14ac:dyDescent="0.2">
      <c r="A1428" t="s">
        <v>2539</v>
      </c>
      <c r="B1428" t="s">
        <v>811</v>
      </c>
      <c r="C1428">
        <v>100</v>
      </c>
      <c r="D1428">
        <v>39532308</v>
      </c>
      <c r="E1428" t="s">
        <v>1445</v>
      </c>
      <c r="F1428" t="s">
        <v>11</v>
      </c>
      <c r="G1428">
        <v>33000000</v>
      </c>
      <c r="H1428">
        <v>6.7</v>
      </c>
    </row>
    <row r="1429" spans="1:8" ht="15.75" customHeight="1" x14ac:dyDescent="0.2">
      <c r="A1429" t="s">
        <v>2540</v>
      </c>
      <c r="B1429" t="s">
        <v>2541</v>
      </c>
      <c r="C1429">
        <v>120</v>
      </c>
      <c r="D1429">
        <v>76600000</v>
      </c>
      <c r="E1429" t="s">
        <v>2542</v>
      </c>
      <c r="F1429" t="s">
        <v>11</v>
      </c>
      <c r="G1429">
        <v>10700000</v>
      </c>
      <c r="H1429">
        <v>7.4</v>
      </c>
    </row>
    <row r="1430" spans="1:8" ht="15.75" customHeight="1" x14ac:dyDescent="0.2">
      <c r="A1430" t="s">
        <v>2543</v>
      </c>
      <c r="B1430" t="s">
        <v>2447</v>
      </c>
      <c r="C1430">
        <v>104</v>
      </c>
      <c r="D1430">
        <v>39692139</v>
      </c>
      <c r="E1430" t="s">
        <v>2063</v>
      </c>
      <c r="F1430" t="s">
        <v>11</v>
      </c>
      <c r="G1430">
        <v>35000000</v>
      </c>
      <c r="H1430">
        <v>6.2</v>
      </c>
    </row>
    <row r="1431" spans="1:8" ht="15.75" customHeight="1" x14ac:dyDescent="0.2">
      <c r="A1431" t="s">
        <v>2544</v>
      </c>
      <c r="B1431" t="s">
        <v>714</v>
      </c>
      <c r="C1431">
        <v>103</v>
      </c>
      <c r="D1431">
        <v>40687294</v>
      </c>
      <c r="E1431" t="s">
        <v>380</v>
      </c>
      <c r="F1431" t="s">
        <v>11</v>
      </c>
      <c r="G1431">
        <v>35000000</v>
      </c>
      <c r="H1431">
        <v>5.4</v>
      </c>
    </row>
    <row r="1432" spans="1:8" ht="15.75" customHeight="1" x14ac:dyDescent="0.2">
      <c r="A1432" t="s">
        <v>2545</v>
      </c>
      <c r="B1432" t="s">
        <v>1847</v>
      </c>
      <c r="C1432">
        <v>109</v>
      </c>
      <c r="D1432">
        <v>37553932</v>
      </c>
      <c r="E1432" t="s">
        <v>978</v>
      </c>
      <c r="F1432" t="s">
        <v>11</v>
      </c>
      <c r="G1432">
        <v>40000000</v>
      </c>
      <c r="H1432">
        <v>6.7</v>
      </c>
    </row>
    <row r="1433" spans="1:8" ht="15.75" customHeight="1" x14ac:dyDescent="0.2">
      <c r="A1433" t="s">
        <v>2546</v>
      </c>
      <c r="B1433" t="s">
        <v>2547</v>
      </c>
      <c r="C1433">
        <v>104</v>
      </c>
      <c r="D1433">
        <v>37481242</v>
      </c>
      <c r="E1433" t="s">
        <v>580</v>
      </c>
      <c r="F1433" t="s">
        <v>11</v>
      </c>
      <c r="G1433">
        <v>35000000</v>
      </c>
      <c r="H1433">
        <v>5.3</v>
      </c>
    </row>
    <row r="1434" spans="1:8" ht="15.75" customHeight="1" x14ac:dyDescent="0.2">
      <c r="A1434" t="s">
        <v>2548</v>
      </c>
      <c r="B1434" t="s">
        <v>2549</v>
      </c>
      <c r="C1434">
        <v>112</v>
      </c>
      <c r="D1434">
        <v>39026186</v>
      </c>
      <c r="E1434" t="s">
        <v>486</v>
      </c>
      <c r="F1434" t="s">
        <v>11</v>
      </c>
      <c r="G1434">
        <v>35000000</v>
      </c>
      <c r="H1434">
        <v>5.9</v>
      </c>
    </row>
    <row r="1435" spans="1:8" ht="15.75" customHeight="1" x14ac:dyDescent="0.2">
      <c r="A1435" t="s">
        <v>2550</v>
      </c>
      <c r="C1435">
        <v>60</v>
      </c>
      <c r="E1435" t="s">
        <v>73</v>
      </c>
      <c r="F1435" t="s">
        <v>11</v>
      </c>
      <c r="H1435">
        <v>7</v>
      </c>
    </row>
    <row r="1436" spans="1:8" ht="15.75" customHeight="1" x14ac:dyDescent="0.2">
      <c r="A1436" t="s">
        <v>2551</v>
      </c>
      <c r="B1436" t="s">
        <v>2552</v>
      </c>
      <c r="C1436">
        <v>95</v>
      </c>
      <c r="D1436">
        <v>33422806</v>
      </c>
      <c r="E1436" t="s">
        <v>1870</v>
      </c>
      <c r="F1436" t="s">
        <v>11</v>
      </c>
      <c r="G1436">
        <v>50000000</v>
      </c>
      <c r="H1436">
        <v>4.8</v>
      </c>
    </row>
    <row r="1437" spans="1:8" ht="15.75" customHeight="1" x14ac:dyDescent="0.2">
      <c r="A1437" t="s">
        <v>2553</v>
      </c>
      <c r="B1437" t="s">
        <v>2554</v>
      </c>
      <c r="C1437">
        <v>102</v>
      </c>
      <c r="E1437" t="s">
        <v>2555</v>
      </c>
      <c r="F1437" t="s">
        <v>11</v>
      </c>
      <c r="H1437">
        <v>7.3</v>
      </c>
    </row>
    <row r="1438" spans="1:8" ht="15.75" customHeight="1" x14ac:dyDescent="0.2">
      <c r="A1438" t="s">
        <v>2556</v>
      </c>
      <c r="B1438" t="s">
        <v>2557</v>
      </c>
      <c r="C1438">
        <v>102</v>
      </c>
      <c r="D1438">
        <v>33423521</v>
      </c>
      <c r="E1438" t="s">
        <v>363</v>
      </c>
      <c r="F1438" t="s">
        <v>11</v>
      </c>
      <c r="G1438">
        <v>35000000</v>
      </c>
      <c r="H1438">
        <v>3.8</v>
      </c>
    </row>
    <row r="1439" spans="1:8" ht="15.75" customHeight="1" x14ac:dyDescent="0.2">
      <c r="A1439" t="s">
        <v>2558</v>
      </c>
      <c r="B1439" t="s">
        <v>1323</v>
      </c>
      <c r="C1439">
        <v>150</v>
      </c>
      <c r="D1439">
        <v>32519322</v>
      </c>
      <c r="E1439" t="s">
        <v>2494</v>
      </c>
      <c r="F1439" t="s">
        <v>11</v>
      </c>
      <c r="G1439">
        <v>35000000</v>
      </c>
      <c r="H1439">
        <v>8.5</v>
      </c>
    </row>
    <row r="1440" spans="1:8" ht="15.75" customHeight="1" x14ac:dyDescent="0.2">
      <c r="A1440" t="s">
        <v>2559</v>
      </c>
      <c r="B1440" t="s">
        <v>2125</v>
      </c>
      <c r="C1440">
        <v>101</v>
      </c>
      <c r="D1440">
        <v>37617947</v>
      </c>
      <c r="E1440" t="s">
        <v>2021</v>
      </c>
      <c r="F1440" t="s">
        <v>11</v>
      </c>
      <c r="G1440">
        <v>30000000</v>
      </c>
      <c r="H1440">
        <v>6.8</v>
      </c>
    </row>
    <row r="1441" spans="1:8" ht="15.75" customHeight="1" x14ac:dyDescent="0.2">
      <c r="A1441" t="s">
        <v>2560</v>
      </c>
      <c r="B1441" t="s">
        <v>1773</v>
      </c>
      <c r="C1441">
        <v>108</v>
      </c>
      <c r="D1441">
        <v>32048809</v>
      </c>
      <c r="E1441" t="s">
        <v>2209</v>
      </c>
      <c r="F1441" t="s">
        <v>11</v>
      </c>
      <c r="G1441">
        <v>30000000</v>
      </c>
      <c r="H1441">
        <v>5.3</v>
      </c>
    </row>
    <row r="1442" spans="1:8" ht="15.75" customHeight="1" x14ac:dyDescent="0.2">
      <c r="A1442" t="s">
        <v>2561</v>
      </c>
      <c r="B1442" t="s">
        <v>1059</v>
      </c>
      <c r="C1442">
        <v>98</v>
      </c>
      <c r="D1442">
        <v>33987757</v>
      </c>
      <c r="E1442" t="s">
        <v>73</v>
      </c>
      <c r="F1442" t="s">
        <v>11</v>
      </c>
      <c r="G1442">
        <v>27000000</v>
      </c>
      <c r="H1442">
        <v>7.3</v>
      </c>
    </row>
    <row r="1443" spans="1:8" ht="15.75" customHeight="1" x14ac:dyDescent="0.2">
      <c r="A1443" t="s">
        <v>2562</v>
      </c>
      <c r="B1443" t="s">
        <v>1285</v>
      </c>
      <c r="C1443">
        <v>137</v>
      </c>
      <c r="D1443">
        <v>37304950</v>
      </c>
      <c r="E1443" t="s">
        <v>593</v>
      </c>
      <c r="F1443" t="s">
        <v>11</v>
      </c>
      <c r="G1443">
        <v>35000000</v>
      </c>
      <c r="H1443">
        <v>6.6</v>
      </c>
    </row>
    <row r="1444" spans="1:8" ht="15.75" customHeight="1" x14ac:dyDescent="0.2">
      <c r="A1444" t="s">
        <v>2563</v>
      </c>
      <c r="B1444" t="s">
        <v>2564</v>
      </c>
      <c r="C1444">
        <v>112</v>
      </c>
      <c r="D1444">
        <v>30691439</v>
      </c>
      <c r="E1444" t="s">
        <v>1763</v>
      </c>
      <c r="F1444" t="s">
        <v>11</v>
      </c>
      <c r="G1444">
        <v>35000000</v>
      </c>
      <c r="H1444">
        <v>6.2</v>
      </c>
    </row>
    <row r="1445" spans="1:8" ht="15.75" customHeight="1" x14ac:dyDescent="0.2">
      <c r="A1445" t="s">
        <v>2565</v>
      </c>
      <c r="B1445" t="s">
        <v>2566</v>
      </c>
      <c r="C1445">
        <v>101</v>
      </c>
      <c r="D1445">
        <v>30307804</v>
      </c>
      <c r="E1445" t="s">
        <v>1744</v>
      </c>
      <c r="F1445" t="s">
        <v>11</v>
      </c>
      <c r="G1445">
        <v>35000000</v>
      </c>
      <c r="H1445">
        <v>5.2</v>
      </c>
    </row>
    <row r="1446" spans="1:8" ht="15.75" customHeight="1" x14ac:dyDescent="0.2">
      <c r="A1446" t="s">
        <v>2567</v>
      </c>
      <c r="B1446" t="s">
        <v>947</v>
      </c>
      <c r="C1446">
        <v>103</v>
      </c>
      <c r="D1446">
        <v>30669413</v>
      </c>
      <c r="E1446" t="s">
        <v>1445</v>
      </c>
      <c r="F1446" t="s">
        <v>11</v>
      </c>
      <c r="G1446">
        <v>35000000</v>
      </c>
      <c r="H1446">
        <v>6.2</v>
      </c>
    </row>
    <row r="1447" spans="1:8" ht="15.75" customHeight="1" x14ac:dyDescent="0.2">
      <c r="A1447" t="s">
        <v>2568</v>
      </c>
      <c r="B1447" t="s">
        <v>1205</v>
      </c>
      <c r="C1447">
        <v>101</v>
      </c>
      <c r="D1447">
        <v>28687835</v>
      </c>
      <c r="E1447" t="s">
        <v>740</v>
      </c>
      <c r="F1447" t="s">
        <v>11</v>
      </c>
      <c r="G1447">
        <v>35000000</v>
      </c>
      <c r="H1447">
        <v>6.2</v>
      </c>
    </row>
    <row r="1448" spans="1:8" ht="15.75" customHeight="1" x14ac:dyDescent="0.2">
      <c r="A1448" t="s">
        <v>2569</v>
      </c>
      <c r="B1448" t="s">
        <v>2570</v>
      </c>
      <c r="C1448">
        <v>112</v>
      </c>
      <c r="D1448">
        <v>26494611</v>
      </c>
      <c r="E1448" t="s">
        <v>2571</v>
      </c>
      <c r="F1448" t="s">
        <v>11</v>
      </c>
      <c r="G1448">
        <v>35000000</v>
      </c>
      <c r="H1448">
        <v>6.6</v>
      </c>
    </row>
    <row r="1449" spans="1:8" ht="15.75" customHeight="1" x14ac:dyDescent="0.2">
      <c r="A1449" t="s">
        <v>2572</v>
      </c>
      <c r="B1449" t="s">
        <v>2573</v>
      </c>
      <c r="C1449">
        <v>111</v>
      </c>
      <c r="E1449" t="s">
        <v>26</v>
      </c>
      <c r="F1449" t="s">
        <v>11</v>
      </c>
      <c r="G1449">
        <v>20000000</v>
      </c>
      <c r="H1449">
        <v>6.4</v>
      </c>
    </row>
    <row r="1450" spans="1:8" ht="15.75" customHeight="1" x14ac:dyDescent="0.2">
      <c r="A1450" t="s">
        <v>2574</v>
      </c>
      <c r="B1450" t="s">
        <v>2454</v>
      </c>
      <c r="C1450">
        <v>102</v>
      </c>
      <c r="D1450">
        <v>25266129</v>
      </c>
      <c r="E1450" t="s">
        <v>486</v>
      </c>
      <c r="F1450" t="s">
        <v>11</v>
      </c>
      <c r="G1450">
        <v>35000000</v>
      </c>
      <c r="H1450">
        <v>6.2</v>
      </c>
    </row>
    <row r="1451" spans="1:8" ht="15.75" customHeight="1" x14ac:dyDescent="0.2">
      <c r="A1451" t="s">
        <v>2575</v>
      </c>
      <c r="B1451" t="s">
        <v>164</v>
      </c>
      <c r="C1451">
        <v>101</v>
      </c>
      <c r="D1451">
        <v>25863915</v>
      </c>
      <c r="E1451" t="s">
        <v>407</v>
      </c>
      <c r="F1451" t="s">
        <v>11</v>
      </c>
      <c r="G1451">
        <v>35000000</v>
      </c>
      <c r="H1451">
        <v>5.0999999999999996</v>
      </c>
    </row>
    <row r="1452" spans="1:8" ht="15.75" customHeight="1" x14ac:dyDescent="0.2">
      <c r="A1452" t="s">
        <v>2576</v>
      </c>
      <c r="B1452" t="s">
        <v>1285</v>
      </c>
      <c r="C1452">
        <v>155</v>
      </c>
      <c r="D1452">
        <v>25078937</v>
      </c>
      <c r="E1452" t="s">
        <v>747</v>
      </c>
      <c r="F1452" t="s">
        <v>11</v>
      </c>
      <c r="G1452">
        <v>30000000</v>
      </c>
      <c r="H1452">
        <v>6.6</v>
      </c>
    </row>
    <row r="1453" spans="1:8" ht="15.75" customHeight="1" x14ac:dyDescent="0.2">
      <c r="A1453" t="s">
        <v>2577</v>
      </c>
      <c r="B1453" t="s">
        <v>2578</v>
      </c>
      <c r="C1453">
        <v>93</v>
      </c>
      <c r="E1453" t="s">
        <v>112</v>
      </c>
      <c r="F1453" t="s">
        <v>11</v>
      </c>
      <c r="G1453">
        <v>19000000</v>
      </c>
      <c r="H1453">
        <v>6.1</v>
      </c>
    </row>
    <row r="1454" spans="1:8" ht="15.75" customHeight="1" x14ac:dyDescent="0.2">
      <c r="A1454" t="s">
        <v>2579</v>
      </c>
      <c r="B1454" t="s">
        <v>2580</v>
      </c>
      <c r="C1454">
        <v>109</v>
      </c>
      <c r="D1454">
        <v>28995450</v>
      </c>
      <c r="E1454" t="s">
        <v>171</v>
      </c>
      <c r="F1454" t="s">
        <v>11</v>
      </c>
      <c r="G1454">
        <v>35000000</v>
      </c>
      <c r="H1454">
        <v>6.1</v>
      </c>
    </row>
    <row r="1455" spans="1:8" ht="15.75" customHeight="1" x14ac:dyDescent="0.2">
      <c r="A1455" t="s">
        <v>2581</v>
      </c>
      <c r="B1455" t="s">
        <v>1888</v>
      </c>
      <c r="C1455">
        <v>140</v>
      </c>
      <c r="D1455">
        <v>24276500</v>
      </c>
      <c r="E1455" t="s">
        <v>593</v>
      </c>
      <c r="F1455" t="s">
        <v>11</v>
      </c>
      <c r="G1455">
        <v>35000000</v>
      </c>
      <c r="H1455">
        <v>6.6</v>
      </c>
    </row>
    <row r="1456" spans="1:8" ht="15.75" customHeight="1" x14ac:dyDescent="0.2">
      <c r="A1456" t="s">
        <v>2582</v>
      </c>
      <c r="B1456" t="s">
        <v>2583</v>
      </c>
      <c r="C1456">
        <v>108</v>
      </c>
      <c r="D1456">
        <v>20981633</v>
      </c>
      <c r="E1456" t="s">
        <v>768</v>
      </c>
      <c r="F1456" t="s">
        <v>11</v>
      </c>
      <c r="G1456">
        <v>30000000</v>
      </c>
      <c r="H1456">
        <v>5.9</v>
      </c>
    </row>
    <row r="1457" spans="1:8" ht="15.75" customHeight="1" x14ac:dyDescent="0.2">
      <c r="A1457" t="s">
        <v>2584</v>
      </c>
      <c r="B1457" t="s">
        <v>2585</v>
      </c>
      <c r="C1457">
        <v>96</v>
      </c>
      <c r="D1457">
        <v>22913677</v>
      </c>
      <c r="E1457" t="s">
        <v>907</v>
      </c>
      <c r="F1457" t="s">
        <v>11</v>
      </c>
      <c r="G1457">
        <v>35000000</v>
      </c>
      <c r="H1457">
        <v>6.3</v>
      </c>
    </row>
    <row r="1458" spans="1:8" ht="15.75" customHeight="1" x14ac:dyDescent="0.2">
      <c r="A1458" t="s">
        <v>2586</v>
      </c>
      <c r="B1458" t="s">
        <v>2587</v>
      </c>
      <c r="C1458">
        <v>123</v>
      </c>
      <c r="D1458">
        <v>34531832</v>
      </c>
      <c r="E1458" t="s">
        <v>562</v>
      </c>
      <c r="F1458" t="s">
        <v>11</v>
      </c>
      <c r="G1458">
        <v>35000000</v>
      </c>
      <c r="H1458">
        <v>7.1</v>
      </c>
    </row>
    <row r="1459" spans="1:8" ht="15.75" customHeight="1" x14ac:dyDescent="0.2">
      <c r="A1459" t="s">
        <v>2588</v>
      </c>
      <c r="B1459" t="s">
        <v>1019</v>
      </c>
      <c r="C1459">
        <v>106</v>
      </c>
      <c r="D1459">
        <v>28064226</v>
      </c>
      <c r="E1459" t="s">
        <v>392</v>
      </c>
      <c r="F1459" t="s">
        <v>11</v>
      </c>
      <c r="G1459">
        <v>35000000</v>
      </c>
      <c r="H1459">
        <v>5</v>
      </c>
    </row>
    <row r="1460" spans="1:8" ht="15.75" customHeight="1" x14ac:dyDescent="0.2">
      <c r="A1460" t="s">
        <v>2589</v>
      </c>
      <c r="B1460" t="s">
        <v>2590</v>
      </c>
      <c r="C1460">
        <v>76</v>
      </c>
      <c r="D1460">
        <v>19447478</v>
      </c>
      <c r="E1460" t="s">
        <v>2591</v>
      </c>
      <c r="F1460" t="s">
        <v>11</v>
      </c>
      <c r="G1460">
        <v>35000000</v>
      </c>
      <c r="H1460">
        <v>5.6</v>
      </c>
    </row>
    <row r="1461" spans="1:8" ht="15.75" customHeight="1" x14ac:dyDescent="0.2">
      <c r="A1461" t="s">
        <v>2592</v>
      </c>
      <c r="B1461" t="s">
        <v>1697</v>
      </c>
      <c r="C1461">
        <v>107</v>
      </c>
      <c r="D1461">
        <v>19389454</v>
      </c>
      <c r="E1461" t="s">
        <v>877</v>
      </c>
      <c r="F1461" t="s">
        <v>11</v>
      </c>
      <c r="G1461">
        <v>55000000</v>
      </c>
      <c r="H1461">
        <v>7.4</v>
      </c>
    </row>
    <row r="1462" spans="1:8" ht="15.75" customHeight="1" x14ac:dyDescent="0.2">
      <c r="A1462" t="s">
        <v>2593</v>
      </c>
      <c r="B1462" t="s">
        <v>2594</v>
      </c>
      <c r="C1462">
        <v>82</v>
      </c>
      <c r="D1462">
        <v>25871834</v>
      </c>
      <c r="E1462" t="s">
        <v>2595</v>
      </c>
      <c r="F1462" t="s">
        <v>11</v>
      </c>
      <c r="G1462">
        <v>35000000</v>
      </c>
      <c r="H1462">
        <v>4.5</v>
      </c>
    </row>
    <row r="1463" spans="1:8" ht="15.75" customHeight="1" x14ac:dyDescent="0.2">
      <c r="A1463" t="s">
        <v>2596</v>
      </c>
      <c r="B1463" t="s">
        <v>2597</v>
      </c>
      <c r="C1463">
        <v>109</v>
      </c>
      <c r="D1463">
        <v>19692608</v>
      </c>
      <c r="E1463" t="s">
        <v>740</v>
      </c>
      <c r="F1463" t="s">
        <v>11</v>
      </c>
      <c r="G1463">
        <v>35000000</v>
      </c>
      <c r="H1463">
        <v>6.2</v>
      </c>
    </row>
    <row r="1464" spans="1:8" ht="15.75" customHeight="1" x14ac:dyDescent="0.2">
      <c r="A1464" t="s">
        <v>2598</v>
      </c>
      <c r="B1464" t="s">
        <v>2178</v>
      </c>
      <c r="C1464">
        <v>99</v>
      </c>
      <c r="D1464">
        <v>19294901</v>
      </c>
      <c r="E1464" t="s">
        <v>2599</v>
      </c>
      <c r="F1464" t="s">
        <v>11</v>
      </c>
      <c r="G1464">
        <v>35000000</v>
      </c>
      <c r="H1464">
        <v>5</v>
      </c>
    </row>
    <row r="1465" spans="1:8" ht="15.75" customHeight="1" x14ac:dyDescent="0.2">
      <c r="A1465" t="s">
        <v>2600</v>
      </c>
      <c r="B1465" t="s">
        <v>1527</v>
      </c>
      <c r="C1465">
        <v>91</v>
      </c>
      <c r="D1465">
        <v>20275446</v>
      </c>
      <c r="E1465" t="s">
        <v>112</v>
      </c>
      <c r="F1465" t="s">
        <v>11</v>
      </c>
      <c r="G1465">
        <v>35000000</v>
      </c>
      <c r="H1465">
        <v>6.5</v>
      </c>
    </row>
    <row r="1466" spans="1:8" ht="15.75" customHeight="1" x14ac:dyDescent="0.2">
      <c r="A1466" t="s">
        <v>2601</v>
      </c>
      <c r="B1466" t="s">
        <v>2158</v>
      </c>
      <c r="C1466">
        <v>87</v>
      </c>
      <c r="D1466">
        <v>34507079</v>
      </c>
      <c r="E1466" t="s">
        <v>602</v>
      </c>
      <c r="F1466" t="s">
        <v>11</v>
      </c>
      <c r="G1466">
        <v>35000000</v>
      </c>
      <c r="H1466">
        <v>5.0999999999999996</v>
      </c>
    </row>
    <row r="1467" spans="1:8" ht="15.75" customHeight="1" x14ac:dyDescent="0.2">
      <c r="A1467" t="s">
        <v>2602</v>
      </c>
      <c r="B1467" t="s">
        <v>1648</v>
      </c>
      <c r="C1467">
        <v>125</v>
      </c>
      <c r="D1467">
        <v>18306166</v>
      </c>
      <c r="E1467" t="s">
        <v>415</v>
      </c>
      <c r="F1467" t="s">
        <v>11</v>
      </c>
      <c r="G1467">
        <v>35000000</v>
      </c>
      <c r="H1467">
        <v>6.5</v>
      </c>
    </row>
    <row r="1468" spans="1:8" ht="15.75" customHeight="1" x14ac:dyDescent="0.2">
      <c r="A1468" t="s">
        <v>2603</v>
      </c>
      <c r="B1468" t="s">
        <v>1310</v>
      </c>
      <c r="C1468">
        <v>118</v>
      </c>
      <c r="D1468">
        <v>17609982</v>
      </c>
      <c r="E1468" t="s">
        <v>552</v>
      </c>
      <c r="F1468" t="s">
        <v>11</v>
      </c>
      <c r="G1468">
        <v>35000000</v>
      </c>
      <c r="H1468">
        <v>6.2</v>
      </c>
    </row>
    <row r="1469" spans="1:8" ht="15.75" customHeight="1" x14ac:dyDescent="0.2">
      <c r="A1469" t="s">
        <v>2604</v>
      </c>
      <c r="B1469" t="s">
        <v>1799</v>
      </c>
      <c r="C1469">
        <v>98</v>
      </c>
      <c r="D1469">
        <v>16831505</v>
      </c>
      <c r="E1469" t="s">
        <v>1350</v>
      </c>
      <c r="F1469" t="s">
        <v>11</v>
      </c>
      <c r="G1469">
        <v>31000000</v>
      </c>
      <c r="H1469">
        <v>6.3</v>
      </c>
    </row>
    <row r="1470" spans="1:8" ht="15.75" customHeight="1" x14ac:dyDescent="0.2">
      <c r="A1470" t="s">
        <v>2605</v>
      </c>
      <c r="B1470" t="s">
        <v>2098</v>
      </c>
      <c r="C1470">
        <v>92</v>
      </c>
      <c r="D1470">
        <v>17596256</v>
      </c>
      <c r="E1470" t="s">
        <v>1056</v>
      </c>
      <c r="F1470" t="s">
        <v>11</v>
      </c>
      <c r="G1470">
        <v>35000000</v>
      </c>
      <c r="H1470">
        <v>3.8</v>
      </c>
    </row>
    <row r="1471" spans="1:8" ht="15.75" customHeight="1" x14ac:dyDescent="0.2">
      <c r="A1471" t="s">
        <v>2606</v>
      </c>
      <c r="B1471" t="s">
        <v>2607</v>
      </c>
      <c r="C1471">
        <v>93</v>
      </c>
      <c r="E1471" t="s">
        <v>1445</v>
      </c>
      <c r="F1471" t="s">
        <v>11</v>
      </c>
      <c r="G1471">
        <v>30000000</v>
      </c>
      <c r="H1471">
        <v>5.2</v>
      </c>
    </row>
    <row r="1472" spans="1:8" ht="15.75" customHeight="1" x14ac:dyDescent="0.2">
      <c r="A1472" t="s">
        <v>2608</v>
      </c>
      <c r="B1472" t="s">
        <v>2609</v>
      </c>
      <c r="C1472">
        <v>116</v>
      </c>
      <c r="E1472" t="s">
        <v>14</v>
      </c>
      <c r="F1472" t="s">
        <v>11</v>
      </c>
      <c r="G1472">
        <v>27000000</v>
      </c>
      <c r="H1472">
        <v>6</v>
      </c>
    </row>
    <row r="1473" spans="1:8" ht="15.75" customHeight="1" x14ac:dyDescent="0.2">
      <c r="A1473" t="s">
        <v>2610</v>
      </c>
      <c r="B1473" t="s">
        <v>1396</v>
      </c>
      <c r="C1473">
        <v>92</v>
      </c>
      <c r="D1473">
        <v>14998070</v>
      </c>
      <c r="E1473" t="s">
        <v>2611</v>
      </c>
      <c r="F1473" t="s">
        <v>11</v>
      </c>
      <c r="G1473">
        <v>35000000</v>
      </c>
      <c r="H1473">
        <v>6.2</v>
      </c>
    </row>
    <row r="1474" spans="1:8" ht="15.75" customHeight="1" x14ac:dyDescent="0.2">
      <c r="A1474" t="s">
        <v>2612</v>
      </c>
      <c r="B1474" t="s">
        <v>794</v>
      </c>
      <c r="C1474">
        <v>115</v>
      </c>
      <c r="D1474">
        <v>14587732</v>
      </c>
      <c r="E1474" t="s">
        <v>663</v>
      </c>
      <c r="F1474" t="s">
        <v>11</v>
      </c>
      <c r="G1474">
        <v>35000000</v>
      </c>
      <c r="H1474">
        <v>5.7</v>
      </c>
    </row>
    <row r="1475" spans="1:8" ht="15.75" customHeight="1" x14ac:dyDescent="0.2">
      <c r="A1475" t="s">
        <v>2613</v>
      </c>
      <c r="B1475" t="s">
        <v>2262</v>
      </c>
      <c r="C1475">
        <v>120</v>
      </c>
      <c r="D1475">
        <v>18317151</v>
      </c>
      <c r="E1475" t="s">
        <v>2214</v>
      </c>
      <c r="F1475" t="s">
        <v>11</v>
      </c>
      <c r="G1475">
        <v>35000000</v>
      </c>
      <c r="H1475">
        <v>6.7</v>
      </c>
    </row>
    <row r="1476" spans="1:8" ht="15.75" customHeight="1" x14ac:dyDescent="0.2">
      <c r="A1476" t="s">
        <v>2614</v>
      </c>
      <c r="B1476" t="s">
        <v>2615</v>
      </c>
      <c r="C1476">
        <v>111</v>
      </c>
      <c r="D1476">
        <v>11405825</v>
      </c>
      <c r="E1476" t="s">
        <v>1184</v>
      </c>
      <c r="F1476" t="s">
        <v>11</v>
      </c>
      <c r="G1476">
        <v>35000000</v>
      </c>
      <c r="H1476">
        <v>6.8</v>
      </c>
    </row>
    <row r="1477" spans="1:8" ht="15.75" customHeight="1" x14ac:dyDescent="0.2">
      <c r="A1477" t="s">
        <v>2616</v>
      </c>
      <c r="B1477" t="s">
        <v>921</v>
      </c>
      <c r="C1477">
        <v>94</v>
      </c>
      <c r="D1477">
        <v>13264986</v>
      </c>
      <c r="E1477" t="s">
        <v>2617</v>
      </c>
      <c r="F1477" t="s">
        <v>11</v>
      </c>
      <c r="G1477">
        <v>35000000</v>
      </c>
      <c r="H1477">
        <v>6</v>
      </c>
    </row>
    <row r="1478" spans="1:8" ht="15.75" customHeight="1" x14ac:dyDescent="0.2">
      <c r="A1478" t="s">
        <v>2618</v>
      </c>
      <c r="B1478" t="s">
        <v>2619</v>
      </c>
      <c r="C1478">
        <v>100</v>
      </c>
      <c r="D1478">
        <v>10991381</v>
      </c>
      <c r="E1478" t="s">
        <v>2113</v>
      </c>
      <c r="F1478" t="s">
        <v>11</v>
      </c>
      <c r="G1478">
        <v>35000000</v>
      </c>
      <c r="H1478">
        <v>7.3</v>
      </c>
    </row>
    <row r="1479" spans="1:8" ht="15.75" customHeight="1" x14ac:dyDescent="0.2">
      <c r="A1479" t="s">
        <v>2620</v>
      </c>
      <c r="B1479" t="s">
        <v>582</v>
      </c>
      <c r="C1479">
        <v>101</v>
      </c>
      <c r="D1479">
        <v>10268846</v>
      </c>
      <c r="E1479" t="s">
        <v>407</v>
      </c>
      <c r="F1479" t="s">
        <v>11</v>
      </c>
      <c r="G1479">
        <v>35000000</v>
      </c>
      <c r="H1479">
        <v>5.5</v>
      </c>
    </row>
    <row r="1480" spans="1:8" ht="15.75" customHeight="1" x14ac:dyDescent="0.2">
      <c r="A1480" t="s">
        <v>2621</v>
      </c>
      <c r="B1480" t="s">
        <v>1709</v>
      </c>
      <c r="C1480">
        <v>139</v>
      </c>
      <c r="D1480">
        <v>13303319</v>
      </c>
      <c r="E1480" t="s">
        <v>1839</v>
      </c>
      <c r="F1480" t="s">
        <v>11</v>
      </c>
      <c r="G1480">
        <v>32000000</v>
      </c>
      <c r="H1480">
        <v>6.7</v>
      </c>
    </row>
    <row r="1481" spans="1:8" ht="15.75" customHeight="1" x14ac:dyDescent="0.2">
      <c r="A1481" t="s">
        <v>2622</v>
      </c>
      <c r="B1481" t="s">
        <v>2623</v>
      </c>
      <c r="C1481">
        <v>91</v>
      </c>
      <c r="D1481">
        <v>10076136</v>
      </c>
      <c r="E1481" t="s">
        <v>595</v>
      </c>
      <c r="F1481" t="s">
        <v>11</v>
      </c>
      <c r="G1481">
        <v>35000000</v>
      </c>
      <c r="H1481">
        <v>4.8</v>
      </c>
    </row>
    <row r="1482" spans="1:8" ht="15.75" customHeight="1" x14ac:dyDescent="0.2">
      <c r="A1482" t="s">
        <v>2624</v>
      </c>
      <c r="B1482" t="s">
        <v>167</v>
      </c>
      <c r="C1482">
        <v>109</v>
      </c>
      <c r="D1482">
        <v>10499968</v>
      </c>
      <c r="E1482" t="s">
        <v>149</v>
      </c>
      <c r="F1482" t="s">
        <v>11</v>
      </c>
      <c r="G1482">
        <v>35000000</v>
      </c>
      <c r="H1482">
        <v>5.7</v>
      </c>
    </row>
    <row r="1483" spans="1:8" ht="15.75" customHeight="1" x14ac:dyDescent="0.2">
      <c r="A1483" t="s">
        <v>2625</v>
      </c>
      <c r="B1483" t="s">
        <v>1755</v>
      </c>
      <c r="C1483">
        <v>102</v>
      </c>
      <c r="D1483">
        <v>7659747</v>
      </c>
      <c r="E1483" t="s">
        <v>392</v>
      </c>
      <c r="F1483" t="s">
        <v>11</v>
      </c>
      <c r="G1483">
        <v>38000000</v>
      </c>
      <c r="H1483">
        <v>5.0999999999999996</v>
      </c>
    </row>
    <row r="1484" spans="1:8" ht="15.75" customHeight="1" x14ac:dyDescent="0.2">
      <c r="A1484" t="s">
        <v>2626</v>
      </c>
      <c r="B1484" t="s">
        <v>2627</v>
      </c>
      <c r="C1484">
        <v>103</v>
      </c>
      <c r="D1484">
        <v>7948159</v>
      </c>
      <c r="E1484" t="s">
        <v>149</v>
      </c>
      <c r="F1484" t="s">
        <v>11</v>
      </c>
      <c r="G1484">
        <v>35000000</v>
      </c>
      <c r="H1484">
        <v>6</v>
      </c>
    </row>
    <row r="1485" spans="1:8" ht="15.75" customHeight="1" x14ac:dyDescent="0.2">
      <c r="A1485" t="s">
        <v>2628</v>
      </c>
      <c r="B1485" t="s">
        <v>1766</v>
      </c>
      <c r="C1485">
        <v>83</v>
      </c>
      <c r="D1485">
        <v>11631245</v>
      </c>
      <c r="E1485" t="s">
        <v>2629</v>
      </c>
      <c r="F1485" t="s">
        <v>11</v>
      </c>
      <c r="G1485">
        <v>35000000</v>
      </c>
      <c r="H1485">
        <v>4.2</v>
      </c>
    </row>
    <row r="1486" spans="1:8" ht="15.75" customHeight="1" x14ac:dyDescent="0.2">
      <c r="A1486" t="s">
        <v>2630</v>
      </c>
      <c r="B1486" t="s">
        <v>141</v>
      </c>
      <c r="C1486">
        <v>123</v>
      </c>
      <c r="D1486">
        <v>10137502</v>
      </c>
      <c r="E1486" t="s">
        <v>2631</v>
      </c>
      <c r="F1486" t="s">
        <v>11</v>
      </c>
      <c r="G1486">
        <v>35000000</v>
      </c>
      <c r="H1486">
        <v>7.4</v>
      </c>
    </row>
    <row r="1487" spans="1:8" ht="15.75" customHeight="1" x14ac:dyDescent="0.2">
      <c r="A1487" t="s">
        <v>2632</v>
      </c>
      <c r="B1487" t="s">
        <v>2633</v>
      </c>
      <c r="C1487">
        <v>101</v>
      </c>
      <c r="D1487">
        <v>6448817</v>
      </c>
      <c r="E1487" t="s">
        <v>14</v>
      </c>
      <c r="F1487" t="s">
        <v>11</v>
      </c>
      <c r="G1487">
        <v>35000000</v>
      </c>
      <c r="H1487">
        <v>4.5999999999999996</v>
      </c>
    </row>
    <row r="1488" spans="1:8" ht="15.75" customHeight="1" x14ac:dyDescent="0.2">
      <c r="A1488" t="s">
        <v>2634</v>
      </c>
      <c r="B1488" t="s">
        <v>64</v>
      </c>
      <c r="C1488">
        <v>117</v>
      </c>
      <c r="D1488">
        <v>7458269</v>
      </c>
      <c r="E1488" t="s">
        <v>486</v>
      </c>
      <c r="F1488" t="s">
        <v>11</v>
      </c>
      <c r="G1488">
        <v>35000000</v>
      </c>
      <c r="H1488">
        <v>6.9</v>
      </c>
    </row>
    <row r="1489" spans="1:8" ht="15.75" customHeight="1" x14ac:dyDescent="0.2">
      <c r="A1489" t="s">
        <v>2635</v>
      </c>
      <c r="C1489">
        <v>60</v>
      </c>
      <c r="E1489" t="s">
        <v>747</v>
      </c>
      <c r="F1489" t="s">
        <v>11</v>
      </c>
      <c r="H1489">
        <v>8.6</v>
      </c>
    </row>
    <row r="1490" spans="1:8" ht="15.75" customHeight="1" x14ac:dyDescent="0.2">
      <c r="A1490" t="s">
        <v>2636</v>
      </c>
      <c r="B1490" t="s">
        <v>356</v>
      </c>
      <c r="C1490">
        <v>114</v>
      </c>
      <c r="D1490">
        <v>4651977</v>
      </c>
      <c r="E1490" t="s">
        <v>1184</v>
      </c>
      <c r="F1490" t="s">
        <v>11</v>
      </c>
      <c r="G1490">
        <v>35000000</v>
      </c>
      <c r="H1490">
        <v>6.9</v>
      </c>
    </row>
    <row r="1491" spans="1:8" ht="15.75" customHeight="1" x14ac:dyDescent="0.2">
      <c r="A1491" t="s">
        <v>2637</v>
      </c>
      <c r="B1491" t="s">
        <v>1310</v>
      </c>
      <c r="C1491">
        <v>330</v>
      </c>
      <c r="D1491">
        <v>4496583</v>
      </c>
      <c r="E1491" t="s">
        <v>672</v>
      </c>
      <c r="F1491" t="s">
        <v>11</v>
      </c>
      <c r="G1491">
        <v>35000000</v>
      </c>
      <c r="H1491">
        <v>8</v>
      </c>
    </row>
    <row r="1492" spans="1:8" ht="15.75" customHeight="1" x14ac:dyDescent="0.2">
      <c r="A1492" t="s">
        <v>2638</v>
      </c>
      <c r="B1492" t="s">
        <v>2639</v>
      </c>
      <c r="C1492">
        <v>121</v>
      </c>
      <c r="D1492">
        <v>2221994</v>
      </c>
      <c r="E1492" t="s">
        <v>476</v>
      </c>
      <c r="F1492" t="s">
        <v>11</v>
      </c>
      <c r="G1492">
        <v>35000000</v>
      </c>
      <c r="H1492">
        <v>6.4</v>
      </c>
    </row>
    <row r="1493" spans="1:8" ht="15.75" customHeight="1" x14ac:dyDescent="0.2">
      <c r="A1493" t="s">
        <v>2640</v>
      </c>
      <c r="B1493" t="s">
        <v>783</v>
      </c>
      <c r="C1493">
        <v>114</v>
      </c>
      <c r="D1493">
        <v>6592103</v>
      </c>
      <c r="E1493" t="s">
        <v>747</v>
      </c>
      <c r="F1493" t="s">
        <v>11</v>
      </c>
      <c r="G1493">
        <v>35000000</v>
      </c>
      <c r="H1493">
        <v>6.3</v>
      </c>
    </row>
    <row r="1494" spans="1:8" ht="15.75" customHeight="1" x14ac:dyDescent="0.2">
      <c r="A1494" t="s">
        <v>2641</v>
      </c>
      <c r="B1494" t="s">
        <v>2642</v>
      </c>
      <c r="C1494">
        <v>156</v>
      </c>
      <c r="E1494" t="s">
        <v>1127</v>
      </c>
      <c r="F1494" t="s">
        <v>11</v>
      </c>
      <c r="G1494">
        <v>35000000</v>
      </c>
      <c r="H1494">
        <v>8.4</v>
      </c>
    </row>
    <row r="1495" spans="1:8" ht="15.75" customHeight="1" x14ac:dyDescent="0.2">
      <c r="A1495" t="s">
        <v>2643</v>
      </c>
      <c r="B1495" t="s">
        <v>2644</v>
      </c>
      <c r="C1495">
        <v>135</v>
      </c>
      <c r="D1495">
        <v>1877179</v>
      </c>
      <c r="E1495" t="s">
        <v>415</v>
      </c>
      <c r="F1495" t="s">
        <v>502</v>
      </c>
      <c r="H1495">
        <v>7.1</v>
      </c>
    </row>
    <row r="1496" spans="1:8" ht="15.75" customHeight="1" x14ac:dyDescent="0.2">
      <c r="A1496" t="s">
        <v>2645</v>
      </c>
      <c r="B1496" t="s">
        <v>358</v>
      </c>
      <c r="C1496">
        <v>148</v>
      </c>
      <c r="D1496">
        <v>630779</v>
      </c>
      <c r="E1496" t="s">
        <v>2646</v>
      </c>
      <c r="F1496" t="s">
        <v>11</v>
      </c>
      <c r="G1496">
        <v>35000000</v>
      </c>
      <c r="H1496">
        <v>6.8</v>
      </c>
    </row>
    <row r="1497" spans="1:8" ht="15.75" customHeight="1" x14ac:dyDescent="0.2">
      <c r="A1497" t="s">
        <v>2647</v>
      </c>
      <c r="B1497" t="s">
        <v>383</v>
      </c>
      <c r="C1497">
        <v>148</v>
      </c>
      <c r="D1497">
        <v>5100937</v>
      </c>
      <c r="E1497" t="s">
        <v>1184</v>
      </c>
      <c r="F1497" t="s">
        <v>963</v>
      </c>
      <c r="H1497">
        <v>7.5</v>
      </c>
    </row>
    <row r="1498" spans="1:8" ht="15.75" customHeight="1" x14ac:dyDescent="0.2">
      <c r="A1498" t="s">
        <v>192</v>
      </c>
      <c r="B1498" t="s">
        <v>193</v>
      </c>
      <c r="C1498">
        <v>109</v>
      </c>
      <c r="E1498" t="s">
        <v>194</v>
      </c>
      <c r="F1498" t="s">
        <v>11</v>
      </c>
      <c r="H1498">
        <v>4.5</v>
      </c>
    </row>
    <row r="1499" spans="1:8" ht="15.75" customHeight="1" x14ac:dyDescent="0.2">
      <c r="A1499" t="s">
        <v>2648</v>
      </c>
      <c r="B1499" t="s">
        <v>2649</v>
      </c>
      <c r="C1499">
        <v>93</v>
      </c>
      <c r="E1499" t="s">
        <v>2650</v>
      </c>
      <c r="F1499" t="s">
        <v>11</v>
      </c>
      <c r="G1499">
        <v>32000000</v>
      </c>
      <c r="H1499">
        <v>5.7</v>
      </c>
    </row>
    <row r="1500" spans="1:8" ht="15.75" customHeight="1" x14ac:dyDescent="0.2">
      <c r="A1500" t="s">
        <v>2651</v>
      </c>
      <c r="B1500" t="s">
        <v>2652</v>
      </c>
      <c r="E1500" t="s">
        <v>672</v>
      </c>
      <c r="F1500" t="s">
        <v>11</v>
      </c>
      <c r="G1500">
        <v>23000000</v>
      </c>
      <c r="H1500">
        <v>7.2</v>
      </c>
    </row>
    <row r="1501" spans="1:8" ht="15.75" customHeight="1" x14ac:dyDescent="0.2">
      <c r="A1501" t="s">
        <v>2653</v>
      </c>
      <c r="B1501" t="s">
        <v>1389</v>
      </c>
      <c r="C1501">
        <v>113</v>
      </c>
      <c r="D1501">
        <v>102413606</v>
      </c>
      <c r="E1501" t="s">
        <v>566</v>
      </c>
      <c r="F1501" t="s">
        <v>11</v>
      </c>
      <c r="G1501">
        <v>34000000</v>
      </c>
      <c r="H1501">
        <v>6.8</v>
      </c>
    </row>
    <row r="1502" spans="1:8" ht="15.75" customHeight="1" x14ac:dyDescent="0.2">
      <c r="A1502" t="s">
        <v>2654</v>
      </c>
      <c r="B1502" t="s">
        <v>2655</v>
      </c>
      <c r="C1502">
        <v>91</v>
      </c>
      <c r="D1502">
        <v>10214013</v>
      </c>
      <c r="E1502" t="s">
        <v>575</v>
      </c>
      <c r="F1502" t="s">
        <v>11</v>
      </c>
      <c r="G1502">
        <v>35000000</v>
      </c>
      <c r="H1502">
        <v>5.4</v>
      </c>
    </row>
    <row r="1503" spans="1:8" ht="15.75" customHeight="1" x14ac:dyDescent="0.2">
      <c r="A1503" t="s">
        <v>2656</v>
      </c>
      <c r="B1503" t="s">
        <v>159</v>
      </c>
      <c r="C1503">
        <v>139</v>
      </c>
      <c r="D1503">
        <v>32000000</v>
      </c>
      <c r="E1503" t="s">
        <v>73</v>
      </c>
      <c r="F1503" t="s">
        <v>11</v>
      </c>
      <c r="G1503">
        <v>30000000</v>
      </c>
      <c r="H1503">
        <v>7.2</v>
      </c>
    </row>
    <row r="1504" spans="1:8" ht="15.75" customHeight="1" x14ac:dyDescent="0.2">
      <c r="A1504" t="s">
        <v>2657</v>
      </c>
      <c r="B1504" t="s">
        <v>409</v>
      </c>
      <c r="C1504">
        <v>96</v>
      </c>
      <c r="D1504">
        <v>10139254</v>
      </c>
      <c r="E1504" t="s">
        <v>639</v>
      </c>
      <c r="F1504" t="s">
        <v>11</v>
      </c>
      <c r="G1504">
        <v>35000000</v>
      </c>
      <c r="H1504">
        <v>7.3</v>
      </c>
    </row>
    <row r="1505" spans="1:8" ht="15.75" customHeight="1" x14ac:dyDescent="0.2">
      <c r="A1505" t="s">
        <v>2658</v>
      </c>
      <c r="B1505" t="s">
        <v>2659</v>
      </c>
      <c r="C1505">
        <v>102</v>
      </c>
      <c r="D1505">
        <v>11227940</v>
      </c>
      <c r="E1505" t="s">
        <v>2660</v>
      </c>
      <c r="F1505" t="s">
        <v>11</v>
      </c>
      <c r="G1505">
        <v>34000000</v>
      </c>
      <c r="H1505">
        <v>5.2</v>
      </c>
    </row>
    <row r="1506" spans="1:8" ht="15.75" customHeight="1" x14ac:dyDescent="0.2">
      <c r="A1506" t="s">
        <v>2661</v>
      </c>
      <c r="B1506" t="s">
        <v>615</v>
      </c>
      <c r="C1506">
        <v>96</v>
      </c>
      <c r="D1506">
        <v>183125</v>
      </c>
      <c r="E1506" t="s">
        <v>149</v>
      </c>
      <c r="F1506" t="s">
        <v>11</v>
      </c>
      <c r="G1506">
        <v>35000000</v>
      </c>
      <c r="H1506">
        <v>5.5</v>
      </c>
    </row>
    <row r="1507" spans="1:8" ht="15.75" customHeight="1" x14ac:dyDescent="0.2">
      <c r="A1507" t="s">
        <v>2662</v>
      </c>
      <c r="B1507" t="s">
        <v>2663</v>
      </c>
      <c r="C1507">
        <v>101</v>
      </c>
      <c r="D1507">
        <v>15081783</v>
      </c>
      <c r="E1507" t="s">
        <v>210</v>
      </c>
      <c r="F1507" t="s">
        <v>225</v>
      </c>
      <c r="G1507">
        <v>34000000</v>
      </c>
      <c r="H1507">
        <v>7.7</v>
      </c>
    </row>
    <row r="1508" spans="1:8" ht="15.75" customHeight="1" x14ac:dyDescent="0.2">
      <c r="A1508" t="s">
        <v>2664</v>
      </c>
      <c r="B1508" t="s">
        <v>2665</v>
      </c>
      <c r="C1508">
        <v>128</v>
      </c>
      <c r="D1508">
        <v>37432299</v>
      </c>
      <c r="E1508" t="s">
        <v>73</v>
      </c>
      <c r="F1508" t="s">
        <v>11</v>
      </c>
      <c r="G1508">
        <v>34000000</v>
      </c>
      <c r="H1508">
        <v>7.1</v>
      </c>
    </row>
    <row r="1509" spans="1:8" ht="15.75" customHeight="1" x14ac:dyDescent="0.2">
      <c r="A1509" t="s">
        <v>2666</v>
      </c>
      <c r="B1509" t="s">
        <v>2667</v>
      </c>
      <c r="C1509">
        <v>109</v>
      </c>
      <c r="D1509">
        <v>10654581</v>
      </c>
      <c r="E1509" t="s">
        <v>932</v>
      </c>
      <c r="F1509" t="s">
        <v>11</v>
      </c>
      <c r="G1509">
        <v>34000000</v>
      </c>
      <c r="H1509">
        <v>5.3</v>
      </c>
    </row>
    <row r="1510" spans="1:8" ht="15.75" customHeight="1" x14ac:dyDescent="0.2">
      <c r="A1510" t="s">
        <v>2668</v>
      </c>
      <c r="B1510" t="s">
        <v>2669</v>
      </c>
      <c r="C1510">
        <v>114</v>
      </c>
      <c r="D1510">
        <v>6543194</v>
      </c>
      <c r="E1510" t="s">
        <v>804</v>
      </c>
      <c r="F1510" t="s">
        <v>11</v>
      </c>
      <c r="G1510">
        <v>34000000</v>
      </c>
      <c r="H1510">
        <v>5.6</v>
      </c>
    </row>
    <row r="1511" spans="1:8" ht="15.75" customHeight="1" x14ac:dyDescent="0.2">
      <c r="A1511" t="s">
        <v>2670</v>
      </c>
      <c r="B1511" t="s">
        <v>1603</v>
      </c>
      <c r="C1511">
        <v>105</v>
      </c>
      <c r="D1511">
        <v>13101142</v>
      </c>
      <c r="E1511" t="s">
        <v>1350</v>
      </c>
      <c r="F1511" t="s">
        <v>11</v>
      </c>
      <c r="G1511">
        <v>35000000</v>
      </c>
      <c r="H1511">
        <v>5.7</v>
      </c>
    </row>
    <row r="1512" spans="1:8" ht="15.75" customHeight="1" x14ac:dyDescent="0.2">
      <c r="A1512" t="s">
        <v>2671</v>
      </c>
      <c r="B1512" t="s">
        <v>2290</v>
      </c>
      <c r="C1512">
        <v>141</v>
      </c>
      <c r="D1512">
        <v>8324748</v>
      </c>
      <c r="E1512" t="s">
        <v>2054</v>
      </c>
      <c r="F1512" t="s">
        <v>11</v>
      </c>
      <c r="G1512">
        <v>35000000</v>
      </c>
      <c r="H1512">
        <v>7.1</v>
      </c>
    </row>
    <row r="1513" spans="1:8" ht="15.75" customHeight="1" x14ac:dyDescent="0.2">
      <c r="A1513" t="s">
        <v>2672</v>
      </c>
      <c r="B1513" t="s">
        <v>1938</v>
      </c>
      <c r="C1513">
        <v>195</v>
      </c>
      <c r="E1513" t="s">
        <v>2113</v>
      </c>
      <c r="F1513" t="s">
        <v>11</v>
      </c>
      <c r="G1513">
        <v>35000000</v>
      </c>
      <c r="H1513">
        <v>7.5</v>
      </c>
    </row>
    <row r="1514" spans="1:8" ht="15.75" customHeight="1" x14ac:dyDescent="0.2">
      <c r="A1514" t="s">
        <v>2673</v>
      </c>
      <c r="B1514" t="s">
        <v>1347</v>
      </c>
      <c r="C1514">
        <v>138</v>
      </c>
      <c r="D1514">
        <v>141340178</v>
      </c>
      <c r="E1514" t="s">
        <v>1408</v>
      </c>
      <c r="F1514" t="s">
        <v>11</v>
      </c>
      <c r="G1514">
        <v>40000000</v>
      </c>
      <c r="H1514">
        <v>7.6</v>
      </c>
    </row>
    <row r="1515" spans="1:8" ht="15.75" customHeight="1" x14ac:dyDescent="0.2">
      <c r="A1515" t="s">
        <v>2674</v>
      </c>
      <c r="B1515" t="s">
        <v>1196</v>
      </c>
      <c r="C1515">
        <v>101</v>
      </c>
      <c r="D1515">
        <v>51758599</v>
      </c>
      <c r="E1515" t="s">
        <v>1236</v>
      </c>
      <c r="F1515" t="s">
        <v>11</v>
      </c>
      <c r="G1515">
        <v>33000000</v>
      </c>
      <c r="H1515">
        <v>5.5</v>
      </c>
    </row>
    <row r="1516" spans="1:8" ht="15.75" customHeight="1" x14ac:dyDescent="0.2">
      <c r="A1516" t="s">
        <v>2675</v>
      </c>
      <c r="B1516" t="s">
        <v>541</v>
      </c>
      <c r="C1516">
        <v>99</v>
      </c>
      <c r="D1516">
        <v>117559438</v>
      </c>
      <c r="E1516" t="s">
        <v>602</v>
      </c>
      <c r="F1516" t="s">
        <v>11</v>
      </c>
      <c r="G1516">
        <v>30000000</v>
      </c>
      <c r="H1516">
        <v>5.0999999999999996</v>
      </c>
    </row>
    <row r="1517" spans="1:8" ht="15.75" customHeight="1" x14ac:dyDescent="0.2">
      <c r="A1517" t="s">
        <v>2676</v>
      </c>
      <c r="B1517" t="s">
        <v>2677</v>
      </c>
      <c r="C1517">
        <v>85</v>
      </c>
      <c r="D1517">
        <v>4091</v>
      </c>
      <c r="E1517" t="s">
        <v>93</v>
      </c>
      <c r="F1517" t="s">
        <v>11</v>
      </c>
      <c r="G1517">
        <v>34000000</v>
      </c>
      <c r="H1517">
        <v>6.3</v>
      </c>
    </row>
    <row r="1518" spans="1:8" ht="15.75" customHeight="1" x14ac:dyDescent="0.2">
      <c r="A1518" t="s">
        <v>2678</v>
      </c>
      <c r="B1518" t="s">
        <v>2679</v>
      </c>
      <c r="C1518">
        <v>89</v>
      </c>
      <c r="D1518">
        <v>21426805</v>
      </c>
      <c r="E1518" t="s">
        <v>114</v>
      </c>
      <c r="F1518" t="s">
        <v>11</v>
      </c>
      <c r="G1518">
        <v>30000000</v>
      </c>
      <c r="H1518">
        <v>4.9000000000000004</v>
      </c>
    </row>
    <row r="1519" spans="1:8" ht="15.75" customHeight="1" x14ac:dyDescent="0.2">
      <c r="A1519" t="s">
        <v>2680</v>
      </c>
      <c r="B1519" t="s">
        <v>2681</v>
      </c>
      <c r="C1519">
        <v>99</v>
      </c>
      <c r="D1519">
        <v>35057332</v>
      </c>
      <c r="E1519" t="s">
        <v>2682</v>
      </c>
      <c r="F1519" t="s">
        <v>11</v>
      </c>
      <c r="G1519">
        <v>33000000</v>
      </c>
      <c r="H1519">
        <v>6.5</v>
      </c>
    </row>
    <row r="1520" spans="1:8" ht="15.75" customHeight="1" x14ac:dyDescent="0.2">
      <c r="A1520" t="s">
        <v>2683</v>
      </c>
      <c r="B1520" t="s">
        <v>2024</v>
      </c>
      <c r="C1520">
        <v>105</v>
      </c>
      <c r="D1520">
        <v>34014398</v>
      </c>
      <c r="E1520" t="s">
        <v>2684</v>
      </c>
      <c r="F1520" t="s">
        <v>11</v>
      </c>
      <c r="G1520">
        <v>33000000</v>
      </c>
      <c r="H1520">
        <v>5.6</v>
      </c>
    </row>
    <row r="1521" spans="1:8" ht="15.75" customHeight="1" x14ac:dyDescent="0.2">
      <c r="A1521" t="s">
        <v>2685</v>
      </c>
      <c r="B1521" t="s">
        <v>2686</v>
      </c>
      <c r="C1521">
        <v>97</v>
      </c>
      <c r="D1521">
        <v>28927720</v>
      </c>
      <c r="E1521" t="s">
        <v>1670</v>
      </c>
      <c r="F1521" t="s">
        <v>11</v>
      </c>
      <c r="G1521">
        <v>33000000</v>
      </c>
      <c r="H1521">
        <v>5.3</v>
      </c>
    </row>
    <row r="1522" spans="1:8" ht="15.75" customHeight="1" x14ac:dyDescent="0.2">
      <c r="A1522" t="s">
        <v>2687</v>
      </c>
      <c r="B1522" t="s">
        <v>2688</v>
      </c>
      <c r="C1522">
        <v>140</v>
      </c>
      <c r="D1522">
        <v>33682273</v>
      </c>
      <c r="E1522" t="s">
        <v>149</v>
      </c>
      <c r="F1522" t="s">
        <v>11</v>
      </c>
      <c r="G1522">
        <v>33000000</v>
      </c>
      <c r="H1522">
        <v>6.5</v>
      </c>
    </row>
    <row r="1523" spans="1:8" ht="15.75" customHeight="1" x14ac:dyDescent="0.2">
      <c r="A1523" t="s">
        <v>2689</v>
      </c>
      <c r="B1523" t="s">
        <v>2690</v>
      </c>
      <c r="C1523">
        <v>118</v>
      </c>
      <c r="D1523">
        <v>4280577</v>
      </c>
      <c r="E1523" t="s">
        <v>1698</v>
      </c>
      <c r="F1523" t="s">
        <v>11</v>
      </c>
      <c r="G1523">
        <v>10000000</v>
      </c>
      <c r="H1523">
        <v>6.8</v>
      </c>
    </row>
    <row r="1524" spans="1:8" ht="15.75" customHeight="1" x14ac:dyDescent="0.2">
      <c r="A1524" t="s">
        <v>2691</v>
      </c>
      <c r="B1524" t="s">
        <v>2692</v>
      </c>
      <c r="C1524">
        <v>94</v>
      </c>
      <c r="D1524">
        <v>17120019</v>
      </c>
      <c r="E1524" t="s">
        <v>112</v>
      </c>
      <c r="F1524" t="s">
        <v>11</v>
      </c>
      <c r="G1524">
        <v>30000000</v>
      </c>
      <c r="H1524">
        <v>6.5</v>
      </c>
    </row>
    <row r="1525" spans="1:8" ht="15.75" customHeight="1" x14ac:dyDescent="0.2">
      <c r="A1525" t="s">
        <v>2693</v>
      </c>
      <c r="B1525" t="s">
        <v>122</v>
      </c>
      <c r="C1525">
        <v>124</v>
      </c>
      <c r="D1525">
        <v>8406264</v>
      </c>
      <c r="E1525" t="s">
        <v>486</v>
      </c>
      <c r="F1525" t="s">
        <v>11</v>
      </c>
      <c r="G1525">
        <v>38000000</v>
      </c>
      <c r="H1525">
        <v>6</v>
      </c>
    </row>
    <row r="1526" spans="1:8" ht="15.75" customHeight="1" x14ac:dyDescent="0.2">
      <c r="A1526" t="s">
        <v>2694</v>
      </c>
      <c r="B1526" t="s">
        <v>2695</v>
      </c>
      <c r="C1526">
        <v>134</v>
      </c>
      <c r="D1526">
        <v>309125409</v>
      </c>
      <c r="E1526" t="s">
        <v>10</v>
      </c>
      <c r="F1526" t="s">
        <v>11</v>
      </c>
      <c r="G1526">
        <v>32500000</v>
      </c>
      <c r="H1526">
        <v>8.4</v>
      </c>
    </row>
    <row r="1527" spans="1:8" ht="15.75" customHeight="1" x14ac:dyDescent="0.2">
      <c r="A1527" t="s">
        <v>2696</v>
      </c>
      <c r="B1527" t="s">
        <v>2697</v>
      </c>
      <c r="C1527">
        <v>113</v>
      </c>
      <c r="D1527">
        <v>10955425</v>
      </c>
      <c r="E1527" t="s">
        <v>978</v>
      </c>
      <c r="F1527" t="s">
        <v>11</v>
      </c>
      <c r="G1527">
        <v>30000000</v>
      </c>
      <c r="H1527">
        <v>6</v>
      </c>
    </row>
    <row r="1528" spans="1:8" ht="16" x14ac:dyDescent="0.2">
      <c r="A1528" t="s">
        <v>2698</v>
      </c>
      <c r="B1528" t="s">
        <v>2276</v>
      </c>
      <c r="C1528">
        <v>124</v>
      </c>
      <c r="D1528">
        <v>34180954</v>
      </c>
      <c r="E1528" t="s">
        <v>73</v>
      </c>
      <c r="F1528" t="s">
        <v>11</v>
      </c>
      <c r="G1528">
        <v>32000000</v>
      </c>
      <c r="H1528">
        <v>7.6</v>
      </c>
    </row>
    <row r="1529" spans="1:8" ht="16" x14ac:dyDescent="0.2">
      <c r="A1529" t="s">
        <v>2699</v>
      </c>
      <c r="B1529" t="s">
        <v>2700</v>
      </c>
      <c r="C1529">
        <v>98</v>
      </c>
      <c r="D1529">
        <v>17225675</v>
      </c>
      <c r="E1529" t="s">
        <v>575</v>
      </c>
      <c r="F1529" t="s">
        <v>11</v>
      </c>
      <c r="H1529">
        <v>5.6</v>
      </c>
    </row>
    <row r="1530" spans="1:8" ht="16" x14ac:dyDescent="0.2">
      <c r="A1530" t="s">
        <v>2701</v>
      </c>
      <c r="B1530" t="s">
        <v>157</v>
      </c>
      <c r="C1530">
        <v>97</v>
      </c>
      <c r="D1530">
        <v>173381405</v>
      </c>
      <c r="E1530" t="s">
        <v>907</v>
      </c>
      <c r="F1530" t="s">
        <v>11</v>
      </c>
      <c r="G1530">
        <v>33000000</v>
      </c>
      <c r="H1530">
        <v>6.9</v>
      </c>
    </row>
    <row r="1531" spans="1:8" ht="16" x14ac:dyDescent="0.2">
      <c r="A1531" t="s">
        <v>2702</v>
      </c>
      <c r="B1531" t="s">
        <v>237</v>
      </c>
      <c r="C1531">
        <v>123</v>
      </c>
      <c r="D1531">
        <v>104632573</v>
      </c>
      <c r="E1531" t="s">
        <v>2382</v>
      </c>
      <c r="F1531" t="s">
        <v>11</v>
      </c>
      <c r="G1531">
        <v>32000000</v>
      </c>
      <c r="H1531">
        <v>6.4</v>
      </c>
    </row>
    <row r="1532" spans="1:8" ht="16" x14ac:dyDescent="0.2">
      <c r="A1532" t="s">
        <v>2703</v>
      </c>
      <c r="B1532" t="s">
        <v>1419</v>
      </c>
      <c r="C1532">
        <v>99</v>
      </c>
      <c r="D1532">
        <v>81150692</v>
      </c>
      <c r="E1532" t="s">
        <v>2704</v>
      </c>
      <c r="F1532" t="s">
        <v>11</v>
      </c>
      <c r="G1532">
        <v>35000000</v>
      </c>
      <c r="H1532">
        <v>5.0999999999999996</v>
      </c>
    </row>
    <row r="1533" spans="1:8" ht="16" x14ac:dyDescent="0.2">
      <c r="A1533" t="s">
        <v>2705</v>
      </c>
      <c r="B1533" t="s">
        <v>356</v>
      </c>
      <c r="C1533">
        <v>101</v>
      </c>
      <c r="D1533">
        <v>60328558</v>
      </c>
      <c r="E1533" t="s">
        <v>2706</v>
      </c>
      <c r="F1533" t="s">
        <v>11</v>
      </c>
      <c r="G1533">
        <v>32000000</v>
      </c>
      <c r="H1533">
        <v>7</v>
      </c>
    </row>
    <row r="1534" spans="1:8" ht="16" x14ac:dyDescent="0.2">
      <c r="A1534" t="s">
        <v>2707</v>
      </c>
      <c r="B1534" t="s">
        <v>2708</v>
      </c>
      <c r="C1534">
        <v>92</v>
      </c>
      <c r="D1534">
        <v>80197993</v>
      </c>
      <c r="E1534" t="s">
        <v>2709</v>
      </c>
      <c r="F1534" t="s">
        <v>11</v>
      </c>
      <c r="G1534">
        <v>32000000</v>
      </c>
      <c r="H1534">
        <v>5.7</v>
      </c>
    </row>
    <row r="1535" spans="1:8" ht="16" x14ac:dyDescent="0.2">
      <c r="A1535" t="s">
        <v>2710</v>
      </c>
      <c r="B1535" t="s">
        <v>326</v>
      </c>
      <c r="C1535">
        <v>131</v>
      </c>
      <c r="D1535">
        <v>169076745</v>
      </c>
      <c r="E1535" t="s">
        <v>580</v>
      </c>
      <c r="F1535" t="s">
        <v>11</v>
      </c>
      <c r="G1535">
        <v>32500000</v>
      </c>
      <c r="H1535">
        <v>6.8</v>
      </c>
    </row>
    <row r="1536" spans="1:8" ht="16" x14ac:dyDescent="0.2">
      <c r="A1536" t="s">
        <v>2711</v>
      </c>
      <c r="B1536" t="s">
        <v>2135</v>
      </c>
      <c r="C1536">
        <v>107</v>
      </c>
      <c r="D1536">
        <v>101470202</v>
      </c>
      <c r="E1536" t="s">
        <v>968</v>
      </c>
      <c r="F1536" t="s">
        <v>11</v>
      </c>
      <c r="G1536">
        <v>32000000</v>
      </c>
      <c r="H1536">
        <v>6.7</v>
      </c>
    </row>
    <row r="1537" spans="1:8" ht="16" x14ac:dyDescent="0.2">
      <c r="A1537" t="s">
        <v>2712</v>
      </c>
      <c r="B1537" t="s">
        <v>2713</v>
      </c>
      <c r="C1537">
        <v>103</v>
      </c>
      <c r="D1537">
        <v>50041732</v>
      </c>
      <c r="E1537" t="s">
        <v>2209</v>
      </c>
      <c r="F1537" t="s">
        <v>11</v>
      </c>
      <c r="G1537">
        <v>29000000</v>
      </c>
      <c r="H1537">
        <v>6.2</v>
      </c>
    </row>
    <row r="1538" spans="1:8" ht="16" x14ac:dyDescent="0.2">
      <c r="A1538" t="s">
        <v>2714</v>
      </c>
      <c r="B1538" t="s">
        <v>2665</v>
      </c>
      <c r="C1538">
        <v>129</v>
      </c>
      <c r="D1538">
        <v>48814909</v>
      </c>
      <c r="E1538" t="s">
        <v>530</v>
      </c>
      <c r="F1538" t="s">
        <v>11</v>
      </c>
      <c r="G1538">
        <v>32000000</v>
      </c>
      <c r="H1538">
        <v>7.2</v>
      </c>
    </row>
    <row r="1539" spans="1:8" ht="16" x14ac:dyDescent="0.2">
      <c r="A1539" t="s">
        <v>2715</v>
      </c>
      <c r="B1539" t="s">
        <v>2716</v>
      </c>
      <c r="C1539">
        <v>107</v>
      </c>
      <c r="D1539">
        <v>57744720</v>
      </c>
      <c r="E1539" t="s">
        <v>112</v>
      </c>
      <c r="F1539" t="s">
        <v>11</v>
      </c>
      <c r="G1539">
        <v>20000000</v>
      </c>
      <c r="H1539">
        <v>6.2</v>
      </c>
    </row>
    <row r="1540" spans="1:8" ht="16" x14ac:dyDescent="0.2">
      <c r="A1540" t="s">
        <v>2717</v>
      </c>
      <c r="B1540" t="s">
        <v>2718</v>
      </c>
      <c r="C1540">
        <v>89</v>
      </c>
      <c r="D1540">
        <v>21784432</v>
      </c>
      <c r="E1540" t="s">
        <v>575</v>
      </c>
      <c r="F1540" t="s">
        <v>11</v>
      </c>
      <c r="G1540">
        <v>35000000</v>
      </c>
      <c r="H1540">
        <v>5.6</v>
      </c>
    </row>
    <row r="1541" spans="1:8" ht="16" x14ac:dyDescent="0.2">
      <c r="A1541" t="s">
        <v>2719</v>
      </c>
      <c r="B1541" t="s">
        <v>1723</v>
      </c>
      <c r="C1541">
        <v>113</v>
      </c>
      <c r="D1541">
        <v>37911876</v>
      </c>
      <c r="E1541" t="s">
        <v>602</v>
      </c>
      <c r="F1541" t="s">
        <v>11</v>
      </c>
      <c r="G1541">
        <v>32000000</v>
      </c>
      <c r="H1541">
        <v>4.4000000000000004</v>
      </c>
    </row>
    <row r="1542" spans="1:8" ht="16" x14ac:dyDescent="0.2">
      <c r="A1542" t="s">
        <v>2720</v>
      </c>
      <c r="B1542" t="s">
        <v>246</v>
      </c>
      <c r="C1542">
        <v>93</v>
      </c>
      <c r="D1542">
        <v>54696902</v>
      </c>
      <c r="E1542" t="s">
        <v>1738</v>
      </c>
      <c r="F1542" t="s">
        <v>11</v>
      </c>
      <c r="G1542">
        <v>32000000</v>
      </c>
      <c r="H1542">
        <v>7.5</v>
      </c>
    </row>
    <row r="1543" spans="1:8" ht="16" x14ac:dyDescent="0.2">
      <c r="A1543" t="s">
        <v>2721</v>
      </c>
      <c r="B1543" t="s">
        <v>1757</v>
      </c>
      <c r="C1543">
        <v>120</v>
      </c>
      <c r="D1543">
        <v>36733909</v>
      </c>
      <c r="E1543" t="s">
        <v>2631</v>
      </c>
      <c r="F1543" t="s">
        <v>11</v>
      </c>
      <c r="G1543">
        <v>32000000</v>
      </c>
      <c r="H1543">
        <v>7.1</v>
      </c>
    </row>
    <row r="1544" spans="1:8" ht="16" x14ac:dyDescent="0.2">
      <c r="A1544" t="s">
        <v>2722</v>
      </c>
      <c r="B1544" t="s">
        <v>454</v>
      </c>
      <c r="C1544">
        <v>98</v>
      </c>
      <c r="D1544">
        <v>35063732</v>
      </c>
      <c r="E1544" t="s">
        <v>285</v>
      </c>
      <c r="F1544" t="s">
        <v>11</v>
      </c>
      <c r="G1544">
        <v>32000000</v>
      </c>
      <c r="H1544">
        <v>6.4</v>
      </c>
    </row>
    <row r="1545" spans="1:8" ht="16" x14ac:dyDescent="0.2">
      <c r="A1545" t="s">
        <v>2723</v>
      </c>
      <c r="B1545" t="s">
        <v>1444</v>
      </c>
      <c r="C1545">
        <v>105</v>
      </c>
      <c r="D1545">
        <v>99462</v>
      </c>
      <c r="E1545" t="s">
        <v>2724</v>
      </c>
      <c r="F1545" t="s">
        <v>11</v>
      </c>
      <c r="G1545">
        <v>33000000</v>
      </c>
      <c r="H1545">
        <v>7.1</v>
      </c>
    </row>
    <row r="1546" spans="1:8" ht="16" x14ac:dyDescent="0.2">
      <c r="A1546" t="s">
        <v>2725</v>
      </c>
      <c r="B1546" t="s">
        <v>127</v>
      </c>
      <c r="C1546">
        <v>142</v>
      </c>
      <c r="E1546" t="s">
        <v>2726</v>
      </c>
      <c r="F1546" t="s">
        <v>11</v>
      </c>
      <c r="G1546">
        <v>35000000</v>
      </c>
      <c r="H1546">
        <v>5.9</v>
      </c>
    </row>
    <row r="1547" spans="1:8" ht="16" x14ac:dyDescent="0.2">
      <c r="A1547" t="s">
        <v>2727</v>
      </c>
      <c r="B1547" t="s">
        <v>2728</v>
      </c>
      <c r="C1547">
        <v>98</v>
      </c>
      <c r="D1547">
        <v>32701088</v>
      </c>
      <c r="E1547" t="s">
        <v>2729</v>
      </c>
      <c r="F1547" t="s">
        <v>11</v>
      </c>
      <c r="G1547">
        <v>32000000</v>
      </c>
      <c r="H1547">
        <v>6.9</v>
      </c>
    </row>
    <row r="1548" spans="1:8" ht="16" x14ac:dyDescent="0.2">
      <c r="A1548" t="s">
        <v>2730</v>
      </c>
      <c r="B1548" t="s">
        <v>1864</v>
      </c>
      <c r="C1548">
        <v>96</v>
      </c>
      <c r="D1548">
        <v>31493782</v>
      </c>
      <c r="E1548" t="s">
        <v>740</v>
      </c>
      <c r="F1548" t="s">
        <v>11</v>
      </c>
      <c r="G1548">
        <v>32000000</v>
      </c>
      <c r="H1548">
        <v>7.5</v>
      </c>
    </row>
    <row r="1549" spans="1:8" ht="16" x14ac:dyDescent="0.2">
      <c r="A1549" t="s">
        <v>2731</v>
      </c>
      <c r="B1549" t="s">
        <v>378</v>
      </c>
      <c r="C1549">
        <v>87</v>
      </c>
      <c r="D1549">
        <v>43095600</v>
      </c>
      <c r="E1549" t="s">
        <v>112</v>
      </c>
      <c r="F1549" t="s">
        <v>11</v>
      </c>
      <c r="G1549">
        <v>32000000</v>
      </c>
      <c r="H1549">
        <v>6.3</v>
      </c>
    </row>
    <row r="1550" spans="1:8" ht="16" x14ac:dyDescent="0.2">
      <c r="A1550" t="s">
        <v>2732</v>
      </c>
      <c r="B1550" t="s">
        <v>28</v>
      </c>
      <c r="C1550">
        <v>107</v>
      </c>
      <c r="D1550">
        <v>18636537</v>
      </c>
      <c r="E1550" t="s">
        <v>2733</v>
      </c>
      <c r="F1550" t="s">
        <v>11</v>
      </c>
      <c r="G1550">
        <v>32000000</v>
      </c>
      <c r="H1550">
        <v>6.4</v>
      </c>
    </row>
    <row r="1551" spans="1:8" ht="16" x14ac:dyDescent="0.2">
      <c r="A1551" t="s">
        <v>2734</v>
      </c>
      <c r="B1551" t="s">
        <v>2026</v>
      </c>
      <c r="C1551">
        <v>90</v>
      </c>
      <c r="D1551">
        <v>17848322</v>
      </c>
      <c r="E1551" t="s">
        <v>580</v>
      </c>
      <c r="F1551" t="s">
        <v>11</v>
      </c>
      <c r="G1551">
        <v>28000000</v>
      </c>
      <c r="H1551">
        <v>5.9</v>
      </c>
    </row>
    <row r="1552" spans="1:8" ht="16" x14ac:dyDescent="0.2">
      <c r="A1552" t="s">
        <v>2735</v>
      </c>
      <c r="B1552" t="s">
        <v>159</v>
      </c>
      <c r="C1552">
        <v>121</v>
      </c>
      <c r="D1552">
        <v>16640210</v>
      </c>
      <c r="E1552" t="s">
        <v>1408</v>
      </c>
      <c r="F1552" t="s">
        <v>11</v>
      </c>
      <c r="G1552">
        <v>55000000</v>
      </c>
      <c r="H1552">
        <v>6.8</v>
      </c>
    </row>
    <row r="1553" spans="1:8" ht="16" x14ac:dyDescent="0.2">
      <c r="A1553" t="s">
        <v>2736</v>
      </c>
      <c r="B1553" t="s">
        <v>2737</v>
      </c>
      <c r="C1553">
        <v>119</v>
      </c>
      <c r="D1553">
        <v>13763130</v>
      </c>
      <c r="E1553" t="s">
        <v>481</v>
      </c>
      <c r="F1553" t="s">
        <v>11</v>
      </c>
      <c r="G1553">
        <v>32000000</v>
      </c>
      <c r="H1553">
        <v>6.3</v>
      </c>
    </row>
    <row r="1554" spans="1:8" ht="16" x14ac:dyDescent="0.2">
      <c r="A1554" t="s">
        <v>2738</v>
      </c>
      <c r="B1554" t="s">
        <v>2739</v>
      </c>
      <c r="C1554">
        <v>107</v>
      </c>
      <c r="D1554">
        <v>10956379</v>
      </c>
      <c r="E1554" t="s">
        <v>2740</v>
      </c>
      <c r="F1554" t="s">
        <v>11</v>
      </c>
      <c r="G1554">
        <v>35000000</v>
      </c>
      <c r="H1554">
        <v>3.6</v>
      </c>
    </row>
    <row r="1555" spans="1:8" ht="16" x14ac:dyDescent="0.2">
      <c r="A1555" t="s">
        <v>2741</v>
      </c>
      <c r="B1555" t="s">
        <v>2408</v>
      </c>
      <c r="C1555">
        <v>110</v>
      </c>
      <c r="D1555">
        <v>4357000</v>
      </c>
      <c r="E1555" t="s">
        <v>171</v>
      </c>
      <c r="F1555" t="s">
        <v>11</v>
      </c>
      <c r="G1555">
        <v>30000000</v>
      </c>
      <c r="H1555">
        <v>5.3</v>
      </c>
    </row>
    <row r="1556" spans="1:8" ht="16" x14ac:dyDescent="0.2">
      <c r="A1556" t="s">
        <v>2742</v>
      </c>
      <c r="B1556" t="s">
        <v>2743</v>
      </c>
      <c r="C1556">
        <v>100</v>
      </c>
      <c r="D1556">
        <v>22525921</v>
      </c>
      <c r="E1556" t="s">
        <v>575</v>
      </c>
      <c r="F1556" t="s">
        <v>11</v>
      </c>
      <c r="G1556">
        <v>30000000</v>
      </c>
      <c r="H1556">
        <v>5.9</v>
      </c>
    </row>
    <row r="1557" spans="1:8" ht="16" x14ac:dyDescent="0.2">
      <c r="A1557" t="s">
        <v>2744</v>
      </c>
      <c r="B1557" t="s">
        <v>613</v>
      </c>
      <c r="C1557">
        <v>75</v>
      </c>
      <c r="D1557">
        <v>3562749</v>
      </c>
      <c r="E1557" t="s">
        <v>2745</v>
      </c>
      <c r="F1557" t="s">
        <v>11</v>
      </c>
      <c r="G1557">
        <v>32000000</v>
      </c>
      <c r="H1557">
        <v>6.9</v>
      </c>
    </row>
    <row r="1558" spans="1:8" ht="16" x14ac:dyDescent="0.2">
      <c r="A1558" t="s">
        <v>2746</v>
      </c>
      <c r="B1558" t="s">
        <v>2747</v>
      </c>
      <c r="C1558">
        <v>132</v>
      </c>
      <c r="D1558">
        <v>2899970</v>
      </c>
      <c r="E1558" t="s">
        <v>1184</v>
      </c>
      <c r="F1558" t="s">
        <v>11</v>
      </c>
      <c r="G1558">
        <v>32000000</v>
      </c>
      <c r="H1558">
        <v>6.9</v>
      </c>
    </row>
    <row r="1559" spans="1:8" ht="16" x14ac:dyDescent="0.2">
      <c r="A1559" t="s">
        <v>2748</v>
      </c>
      <c r="B1559" t="s">
        <v>524</v>
      </c>
      <c r="C1559">
        <v>105</v>
      </c>
      <c r="D1559">
        <v>1304837</v>
      </c>
      <c r="E1559" t="s">
        <v>668</v>
      </c>
      <c r="F1559" t="s">
        <v>11</v>
      </c>
      <c r="G1559">
        <v>32000000</v>
      </c>
      <c r="H1559">
        <v>6.1</v>
      </c>
    </row>
    <row r="1560" spans="1:8" ht="16" x14ac:dyDescent="0.2">
      <c r="A1560" t="s">
        <v>2749</v>
      </c>
      <c r="B1560" t="s">
        <v>2750</v>
      </c>
      <c r="C1560">
        <v>93</v>
      </c>
      <c r="E1560" t="s">
        <v>2751</v>
      </c>
      <c r="F1560" t="s">
        <v>11</v>
      </c>
      <c r="G1560">
        <v>32000000</v>
      </c>
      <c r="H1560">
        <v>5.7</v>
      </c>
    </row>
    <row r="1561" spans="1:8" ht="16" x14ac:dyDescent="0.2">
      <c r="A1561" t="s">
        <v>2752</v>
      </c>
      <c r="B1561" t="s">
        <v>1675</v>
      </c>
      <c r="C1561">
        <v>289</v>
      </c>
      <c r="D1561">
        <v>78800000</v>
      </c>
      <c r="E1561" t="s">
        <v>1179</v>
      </c>
      <c r="F1561" t="s">
        <v>11</v>
      </c>
      <c r="G1561">
        <v>31500000</v>
      </c>
      <c r="H1561">
        <v>8.5</v>
      </c>
    </row>
    <row r="1562" spans="1:8" ht="16" x14ac:dyDescent="0.2">
      <c r="A1562" t="s">
        <v>2753</v>
      </c>
      <c r="B1562" t="s">
        <v>2754</v>
      </c>
      <c r="C1562">
        <v>102</v>
      </c>
      <c r="D1562">
        <v>17797316</v>
      </c>
      <c r="E1562" t="s">
        <v>580</v>
      </c>
      <c r="F1562" t="s">
        <v>11</v>
      </c>
      <c r="G1562">
        <v>32000000</v>
      </c>
      <c r="H1562">
        <v>6.3</v>
      </c>
    </row>
    <row r="1563" spans="1:8" ht="16" x14ac:dyDescent="0.2">
      <c r="A1563" t="s">
        <v>2755</v>
      </c>
      <c r="B1563" t="s">
        <v>1541</v>
      </c>
      <c r="C1563">
        <v>143</v>
      </c>
      <c r="D1563">
        <v>82528097</v>
      </c>
      <c r="E1563" t="s">
        <v>2143</v>
      </c>
      <c r="F1563" t="s">
        <v>11</v>
      </c>
      <c r="G1563">
        <v>6500000</v>
      </c>
      <c r="H1563">
        <v>7.3</v>
      </c>
    </row>
    <row r="1564" spans="1:8" ht="16" x14ac:dyDescent="0.2">
      <c r="A1564" t="s">
        <v>2756</v>
      </c>
      <c r="B1564" t="s">
        <v>2757</v>
      </c>
      <c r="C1564">
        <v>113</v>
      </c>
      <c r="D1564">
        <v>14268533</v>
      </c>
      <c r="E1564" t="s">
        <v>2758</v>
      </c>
      <c r="F1564" t="s">
        <v>11</v>
      </c>
      <c r="G1564">
        <v>31500000</v>
      </c>
      <c r="H1564">
        <v>6.3</v>
      </c>
    </row>
    <row r="1565" spans="1:8" ht="16" x14ac:dyDescent="0.2">
      <c r="A1565" t="s">
        <v>2759</v>
      </c>
      <c r="B1565" t="s">
        <v>772</v>
      </c>
      <c r="C1565">
        <v>161</v>
      </c>
      <c r="D1565">
        <v>87100000</v>
      </c>
      <c r="E1565" t="s">
        <v>2186</v>
      </c>
      <c r="F1565" t="s">
        <v>11</v>
      </c>
      <c r="G1565">
        <v>31000000</v>
      </c>
      <c r="H1565">
        <v>7.2</v>
      </c>
    </row>
    <row r="1566" spans="1:8" ht="16" x14ac:dyDescent="0.2">
      <c r="A1566" t="s">
        <v>2760</v>
      </c>
      <c r="B1566" t="s">
        <v>141</v>
      </c>
      <c r="C1566">
        <v>138</v>
      </c>
      <c r="D1566">
        <v>93749203</v>
      </c>
      <c r="E1566" t="s">
        <v>1408</v>
      </c>
      <c r="F1566" t="s">
        <v>11</v>
      </c>
      <c r="G1566">
        <v>31000000</v>
      </c>
      <c r="H1566">
        <v>7.3</v>
      </c>
    </row>
    <row r="1567" spans="1:8" ht="16" x14ac:dyDescent="0.2">
      <c r="A1567" t="s">
        <v>2761</v>
      </c>
      <c r="B1567" t="s">
        <v>2762</v>
      </c>
      <c r="C1567">
        <v>126</v>
      </c>
      <c r="D1567">
        <v>62700000</v>
      </c>
      <c r="E1567" t="s">
        <v>78</v>
      </c>
      <c r="F1567" t="s">
        <v>11</v>
      </c>
      <c r="G1567">
        <v>34000000</v>
      </c>
      <c r="H1567">
        <v>6.3</v>
      </c>
    </row>
    <row r="1568" spans="1:8" ht="16" x14ac:dyDescent="0.2">
      <c r="A1568" t="s">
        <v>2763</v>
      </c>
      <c r="B1568" t="s">
        <v>1856</v>
      </c>
      <c r="C1568">
        <v>99</v>
      </c>
      <c r="D1568">
        <v>59073773</v>
      </c>
      <c r="E1568" t="s">
        <v>2764</v>
      </c>
      <c r="F1568" t="s">
        <v>11</v>
      </c>
      <c r="G1568">
        <v>25000000</v>
      </c>
      <c r="H1568">
        <v>8.1</v>
      </c>
    </row>
    <row r="1569" spans="1:8" ht="16" x14ac:dyDescent="0.2">
      <c r="A1569" t="s">
        <v>2765</v>
      </c>
      <c r="B1569" t="s">
        <v>2478</v>
      </c>
      <c r="C1569">
        <v>101</v>
      </c>
      <c r="D1569">
        <v>24185781</v>
      </c>
      <c r="E1569" t="s">
        <v>2766</v>
      </c>
      <c r="F1569" t="s">
        <v>11</v>
      </c>
      <c r="G1569">
        <v>31000000</v>
      </c>
      <c r="H1569">
        <v>6.9</v>
      </c>
    </row>
    <row r="1570" spans="1:8" ht="16" x14ac:dyDescent="0.2">
      <c r="A1570" t="s">
        <v>2767</v>
      </c>
      <c r="B1570" t="s">
        <v>1757</v>
      </c>
      <c r="C1570">
        <v>103</v>
      </c>
      <c r="D1570">
        <v>53133888</v>
      </c>
      <c r="E1570" t="s">
        <v>2768</v>
      </c>
      <c r="F1570" t="s">
        <v>11</v>
      </c>
      <c r="G1570">
        <v>31000000</v>
      </c>
      <c r="H1570">
        <v>6.3</v>
      </c>
    </row>
    <row r="1571" spans="1:8" ht="16" x14ac:dyDescent="0.2">
      <c r="A1571" t="s">
        <v>2769</v>
      </c>
      <c r="B1571" t="s">
        <v>1205</v>
      </c>
      <c r="C1571">
        <v>118</v>
      </c>
      <c r="D1571">
        <v>44983704</v>
      </c>
      <c r="E1571" t="s">
        <v>2770</v>
      </c>
      <c r="F1571" t="s">
        <v>11</v>
      </c>
      <c r="G1571">
        <v>31000000</v>
      </c>
      <c r="H1571">
        <v>7.3</v>
      </c>
    </row>
    <row r="1572" spans="1:8" ht="16" x14ac:dyDescent="0.2">
      <c r="A1572" t="s">
        <v>325</v>
      </c>
      <c r="B1572" t="s">
        <v>326</v>
      </c>
      <c r="C1572">
        <v>116</v>
      </c>
      <c r="D1572">
        <v>118099659</v>
      </c>
      <c r="E1572" t="s">
        <v>327</v>
      </c>
      <c r="F1572" t="s">
        <v>11</v>
      </c>
      <c r="G1572">
        <v>144000000</v>
      </c>
      <c r="H1572">
        <v>5.5</v>
      </c>
    </row>
    <row r="1573" spans="1:8" ht="16" x14ac:dyDescent="0.2">
      <c r="A1573" t="s">
        <v>2771</v>
      </c>
      <c r="B1573" t="s">
        <v>2772</v>
      </c>
      <c r="C1573">
        <v>99</v>
      </c>
      <c r="D1573">
        <v>58879132</v>
      </c>
      <c r="E1573" t="s">
        <v>1459</v>
      </c>
      <c r="F1573" t="s">
        <v>11</v>
      </c>
      <c r="G1573">
        <v>31000000</v>
      </c>
      <c r="H1573">
        <v>6.1</v>
      </c>
    </row>
    <row r="1574" spans="1:8" ht="16" x14ac:dyDescent="0.2">
      <c r="A1574" t="s">
        <v>2773</v>
      </c>
      <c r="B1574" t="s">
        <v>56</v>
      </c>
      <c r="C1574">
        <v>105</v>
      </c>
      <c r="D1574">
        <v>72077000</v>
      </c>
      <c r="E1574" t="s">
        <v>2063</v>
      </c>
      <c r="F1574" t="s">
        <v>11</v>
      </c>
      <c r="G1574">
        <v>30250000</v>
      </c>
      <c r="H1574">
        <v>6.9</v>
      </c>
    </row>
    <row r="1575" spans="1:8" ht="16" x14ac:dyDescent="0.2">
      <c r="A1575" t="s">
        <v>2774</v>
      </c>
      <c r="B1575" t="s">
        <v>54</v>
      </c>
      <c r="C1575">
        <v>113</v>
      </c>
      <c r="D1575">
        <v>170684505</v>
      </c>
      <c r="E1575" t="s">
        <v>2775</v>
      </c>
      <c r="F1575" t="s">
        <v>11</v>
      </c>
      <c r="G1575">
        <v>45000000</v>
      </c>
      <c r="H1575">
        <v>7.2</v>
      </c>
    </row>
    <row r="1576" spans="1:8" ht="16" x14ac:dyDescent="0.2">
      <c r="A1576" t="s">
        <v>2776</v>
      </c>
      <c r="B1576" t="s">
        <v>761</v>
      </c>
      <c r="C1576">
        <v>93</v>
      </c>
      <c r="D1576">
        <v>163479795</v>
      </c>
      <c r="E1576" t="s">
        <v>877</v>
      </c>
      <c r="F1576" t="s">
        <v>11</v>
      </c>
      <c r="G1576">
        <v>34200000</v>
      </c>
      <c r="H1576">
        <v>6.4</v>
      </c>
    </row>
    <row r="1577" spans="1:8" ht="16" x14ac:dyDescent="0.2">
      <c r="A1577" t="s">
        <v>2777</v>
      </c>
      <c r="B1577" t="s">
        <v>2778</v>
      </c>
      <c r="C1577">
        <v>108</v>
      </c>
      <c r="D1577">
        <v>145096820</v>
      </c>
      <c r="E1577" t="s">
        <v>575</v>
      </c>
      <c r="F1577" t="s">
        <v>11</v>
      </c>
      <c r="G1577">
        <v>30000000</v>
      </c>
      <c r="H1577">
        <v>6.4</v>
      </c>
    </row>
    <row r="1578" spans="1:8" ht="16" x14ac:dyDescent="0.2">
      <c r="A1578" t="s">
        <v>2779</v>
      </c>
      <c r="B1578" t="s">
        <v>102</v>
      </c>
      <c r="C1578">
        <v>74</v>
      </c>
      <c r="D1578">
        <v>191796233</v>
      </c>
      <c r="E1578" t="s">
        <v>93</v>
      </c>
      <c r="F1578" t="s">
        <v>11</v>
      </c>
      <c r="G1578">
        <v>30000000</v>
      </c>
      <c r="H1578">
        <v>8.3000000000000007</v>
      </c>
    </row>
    <row r="1579" spans="1:8" ht="16" x14ac:dyDescent="0.2">
      <c r="A1579" t="s">
        <v>2780</v>
      </c>
      <c r="B1579" t="s">
        <v>551</v>
      </c>
      <c r="C1579">
        <v>116</v>
      </c>
      <c r="D1579">
        <v>121248145</v>
      </c>
      <c r="E1579" t="s">
        <v>1158</v>
      </c>
      <c r="F1579" t="s">
        <v>11</v>
      </c>
      <c r="G1579">
        <v>25000000</v>
      </c>
      <c r="H1579">
        <v>7.2</v>
      </c>
    </row>
    <row r="1580" spans="1:8" ht="16" x14ac:dyDescent="0.2">
      <c r="A1580" t="s">
        <v>2781</v>
      </c>
      <c r="B1580" t="s">
        <v>2782</v>
      </c>
      <c r="C1580">
        <v>104</v>
      </c>
      <c r="D1580">
        <v>125014030</v>
      </c>
      <c r="E1580" t="s">
        <v>73</v>
      </c>
      <c r="F1580" t="s">
        <v>11</v>
      </c>
      <c r="G1580">
        <v>30000000</v>
      </c>
      <c r="H1580">
        <v>6.8</v>
      </c>
    </row>
    <row r="1581" spans="1:8" ht="16" x14ac:dyDescent="0.2">
      <c r="A1581" t="s">
        <v>2783</v>
      </c>
      <c r="B1581" t="s">
        <v>2784</v>
      </c>
      <c r="C1581">
        <v>106</v>
      </c>
      <c r="D1581">
        <v>11854694</v>
      </c>
      <c r="E1581" t="s">
        <v>1184</v>
      </c>
      <c r="F1581" t="s">
        <v>11</v>
      </c>
      <c r="G1581">
        <v>31000000</v>
      </c>
      <c r="H1581">
        <v>6.5</v>
      </c>
    </row>
    <row r="1582" spans="1:8" ht="16" x14ac:dyDescent="0.2">
      <c r="A1582" t="s">
        <v>2785</v>
      </c>
      <c r="B1582" t="s">
        <v>2692</v>
      </c>
      <c r="C1582">
        <v>120</v>
      </c>
      <c r="D1582">
        <v>115648585</v>
      </c>
      <c r="E1582" t="s">
        <v>562</v>
      </c>
      <c r="F1582" t="s">
        <v>11</v>
      </c>
      <c r="G1582">
        <v>30000000</v>
      </c>
      <c r="H1582">
        <v>7.8</v>
      </c>
    </row>
    <row r="1583" spans="1:8" ht="16" x14ac:dyDescent="0.2">
      <c r="A1583" t="s">
        <v>2786</v>
      </c>
      <c r="B1583" t="s">
        <v>449</v>
      </c>
      <c r="C1583">
        <v>135</v>
      </c>
      <c r="D1583">
        <v>122012643</v>
      </c>
      <c r="E1583" t="s">
        <v>17</v>
      </c>
      <c r="F1583" t="s">
        <v>11</v>
      </c>
      <c r="G1583">
        <v>30000000</v>
      </c>
      <c r="H1583">
        <v>7.6</v>
      </c>
    </row>
    <row r="1584" spans="1:8" ht="16" x14ac:dyDescent="0.2">
      <c r="A1584" t="s">
        <v>2787</v>
      </c>
      <c r="B1584" t="s">
        <v>2420</v>
      </c>
      <c r="C1584">
        <v>132</v>
      </c>
      <c r="D1584">
        <v>116631310</v>
      </c>
      <c r="E1584" t="s">
        <v>530</v>
      </c>
      <c r="F1584" t="s">
        <v>11</v>
      </c>
      <c r="G1584">
        <v>30000000</v>
      </c>
      <c r="H1584">
        <v>7.2</v>
      </c>
    </row>
    <row r="1585" spans="1:8" ht="16" x14ac:dyDescent="0.2">
      <c r="A1585" t="s">
        <v>2788</v>
      </c>
      <c r="B1585" t="s">
        <v>1747</v>
      </c>
      <c r="C1585">
        <v>92</v>
      </c>
      <c r="D1585">
        <v>114324072</v>
      </c>
      <c r="E1585" t="s">
        <v>1357</v>
      </c>
      <c r="F1585" t="s">
        <v>11</v>
      </c>
      <c r="G1585">
        <v>20000000</v>
      </c>
      <c r="H1585">
        <v>6.7</v>
      </c>
    </row>
    <row r="1586" spans="1:8" ht="16" x14ac:dyDescent="0.2">
      <c r="A1586" t="s">
        <v>2789</v>
      </c>
      <c r="B1586" t="s">
        <v>56</v>
      </c>
      <c r="C1586">
        <v>99</v>
      </c>
      <c r="D1586">
        <v>113502246</v>
      </c>
      <c r="E1586" t="s">
        <v>968</v>
      </c>
      <c r="F1586" t="s">
        <v>11</v>
      </c>
      <c r="G1586">
        <v>38000000</v>
      </c>
      <c r="H1586">
        <v>6.8</v>
      </c>
    </row>
    <row r="1587" spans="1:8" ht="16" x14ac:dyDescent="0.2">
      <c r="A1587" t="s">
        <v>2790</v>
      </c>
      <c r="B1587" t="s">
        <v>1721</v>
      </c>
      <c r="C1587">
        <v>90</v>
      </c>
      <c r="D1587">
        <v>108360000</v>
      </c>
      <c r="E1587" t="s">
        <v>1459</v>
      </c>
      <c r="F1587" t="s">
        <v>11</v>
      </c>
      <c r="G1587">
        <v>30000000</v>
      </c>
      <c r="H1587">
        <v>6.3</v>
      </c>
    </row>
    <row r="1588" spans="1:8" ht="16" x14ac:dyDescent="0.2">
      <c r="A1588" t="s">
        <v>2791</v>
      </c>
      <c r="B1588" t="s">
        <v>1147</v>
      </c>
      <c r="C1588">
        <v>111</v>
      </c>
      <c r="D1588">
        <v>108244774</v>
      </c>
      <c r="E1588" t="s">
        <v>945</v>
      </c>
      <c r="F1588" t="s">
        <v>11</v>
      </c>
      <c r="G1588">
        <v>37000000</v>
      </c>
      <c r="H1588">
        <v>6.2</v>
      </c>
    </row>
    <row r="1589" spans="1:8" ht="16" x14ac:dyDescent="0.2">
      <c r="A1589" t="s">
        <v>2792</v>
      </c>
      <c r="B1589" t="s">
        <v>2570</v>
      </c>
      <c r="C1589">
        <v>103</v>
      </c>
      <c r="D1589">
        <v>105444419</v>
      </c>
      <c r="E1589" t="s">
        <v>575</v>
      </c>
      <c r="F1589" t="s">
        <v>11</v>
      </c>
      <c r="G1589">
        <v>26000000</v>
      </c>
      <c r="H1589">
        <v>6.2</v>
      </c>
    </row>
    <row r="1590" spans="1:8" ht="16" x14ac:dyDescent="0.2">
      <c r="A1590" t="s">
        <v>2793</v>
      </c>
      <c r="B1590" t="s">
        <v>229</v>
      </c>
      <c r="C1590">
        <v>127</v>
      </c>
      <c r="D1590">
        <v>100125340</v>
      </c>
      <c r="E1590" t="s">
        <v>747</v>
      </c>
      <c r="F1590" t="s">
        <v>11</v>
      </c>
      <c r="G1590">
        <v>33000000</v>
      </c>
      <c r="H1590">
        <v>8.6</v>
      </c>
    </row>
    <row r="1591" spans="1:8" ht="16" x14ac:dyDescent="0.2">
      <c r="A1591" t="s">
        <v>2794</v>
      </c>
      <c r="B1591" t="s">
        <v>475</v>
      </c>
      <c r="C1591">
        <v>112</v>
      </c>
      <c r="D1591">
        <v>115646235</v>
      </c>
      <c r="E1591" t="s">
        <v>978</v>
      </c>
      <c r="F1591" t="s">
        <v>11</v>
      </c>
      <c r="G1591">
        <v>30000000</v>
      </c>
      <c r="H1591">
        <v>8</v>
      </c>
    </row>
    <row r="1592" spans="1:8" ht="16" x14ac:dyDescent="0.2">
      <c r="A1592" t="s">
        <v>2795</v>
      </c>
      <c r="B1592" t="s">
        <v>2796</v>
      </c>
      <c r="C1592">
        <v>87</v>
      </c>
      <c r="D1592">
        <v>85416609</v>
      </c>
      <c r="E1592" t="s">
        <v>93</v>
      </c>
      <c r="F1592" t="s">
        <v>11</v>
      </c>
      <c r="G1592">
        <v>30000000</v>
      </c>
      <c r="H1592">
        <v>7</v>
      </c>
    </row>
    <row r="1593" spans="1:8" ht="16" x14ac:dyDescent="0.2">
      <c r="A1593" t="s">
        <v>2797</v>
      </c>
      <c r="B1593" t="s">
        <v>1285</v>
      </c>
      <c r="C1593">
        <v>138</v>
      </c>
      <c r="D1593">
        <v>90135191</v>
      </c>
      <c r="E1593" t="s">
        <v>747</v>
      </c>
      <c r="F1593" t="s">
        <v>11</v>
      </c>
      <c r="G1593">
        <v>25000000</v>
      </c>
      <c r="H1593">
        <v>8</v>
      </c>
    </row>
    <row r="1594" spans="1:8" ht="16" x14ac:dyDescent="0.2">
      <c r="A1594" t="s">
        <v>2798</v>
      </c>
      <c r="B1594" t="s">
        <v>1285</v>
      </c>
      <c r="C1594">
        <v>132</v>
      </c>
      <c r="D1594">
        <v>100422786</v>
      </c>
      <c r="E1594" t="s">
        <v>1314</v>
      </c>
      <c r="F1594" t="s">
        <v>11</v>
      </c>
      <c r="G1594">
        <v>30000000</v>
      </c>
      <c r="H1594">
        <v>8.1</v>
      </c>
    </row>
    <row r="1595" spans="1:8" ht="16" x14ac:dyDescent="0.2">
      <c r="A1595" t="s">
        <v>2799</v>
      </c>
      <c r="B1595" t="s">
        <v>1458</v>
      </c>
      <c r="C1595">
        <v>103</v>
      </c>
      <c r="D1595">
        <v>106694016</v>
      </c>
      <c r="E1595" t="s">
        <v>340</v>
      </c>
      <c r="F1595" t="s">
        <v>11</v>
      </c>
      <c r="G1595">
        <v>30000000</v>
      </c>
      <c r="H1595">
        <v>6.7</v>
      </c>
    </row>
    <row r="1596" spans="1:8" ht="16" x14ac:dyDescent="0.2">
      <c r="A1596" t="s">
        <v>2800</v>
      </c>
      <c r="B1596" t="s">
        <v>2207</v>
      </c>
      <c r="C1596">
        <v>123</v>
      </c>
      <c r="D1596">
        <v>64286</v>
      </c>
      <c r="E1596" t="s">
        <v>73</v>
      </c>
      <c r="F1596" t="s">
        <v>11</v>
      </c>
      <c r="G1596">
        <v>29000000</v>
      </c>
      <c r="H1596">
        <v>7.9</v>
      </c>
    </row>
    <row r="1597" spans="1:8" ht="16" x14ac:dyDescent="0.2">
      <c r="A1597" t="s">
        <v>2801</v>
      </c>
      <c r="B1597" t="s">
        <v>2158</v>
      </c>
      <c r="C1597">
        <v>111</v>
      </c>
      <c r="D1597">
        <v>76806312</v>
      </c>
      <c r="E1597" t="s">
        <v>580</v>
      </c>
      <c r="F1597" t="s">
        <v>11</v>
      </c>
      <c r="G1597">
        <v>30000000</v>
      </c>
      <c r="H1597">
        <v>6.1</v>
      </c>
    </row>
    <row r="1598" spans="1:8" ht="16" x14ac:dyDescent="0.2">
      <c r="A1598" t="s">
        <v>2802</v>
      </c>
      <c r="B1598" t="s">
        <v>579</v>
      </c>
      <c r="C1598">
        <v>102</v>
      </c>
      <c r="D1598">
        <v>79566871</v>
      </c>
      <c r="E1598" t="s">
        <v>2803</v>
      </c>
      <c r="F1598" t="s">
        <v>11</v>
      </c>
      <c r="G1598">
        <v>30000000</v>
      </c>
      <c r="H1598">
        <v>4.2</v>
      </c>
    </row>
    <row r="1599" spans="1:8" ht="16" x14ac:dyDescent="0.2">
      <c r="A1599" t="s">
        <v>2804</v>
      </c>
      <c r="B1599" t="s">
        <v>2805</v>
      </c>
      <c r="C1599">
        <v>78</v>
      </c>
      <c r="D1599">
        <v>76501438</v>
      </c>
      <c r="E1599" t="s">
        <v>693</v>
      </c>
      <c r="F1599" t="s">
        <v>11</v>
      </c>
      <c r="G1599">
        <v>30000000</v>
      </c>
      <c r="H1599">
        <v>6.1</v>
      </c>
    </row>
    <row r="1600" spans="1:8" ht="16" x14ac:dyDescent="0.2">
      <c r="A1600" t="s">
        <v>2806</v>
      </c>
      <c r="B1600" t="s">
        <v>2117</v>
      </c>
      <c r="C1600">
        <v>132</v>
      </c>
      <c r="D1600">
        <v>74787599</v>
      </c>
      <c r="E1600" t="s">
        <v>73</v>
      </c>
      <c r="F1600" t="s">
        <v>11</v>
      </c>
      <c r="G1600">
        <v>30000000</v>
      </c>
      <c r="H1600">
        <v>6.6</v>
      </c>
    </row>
    <row r="1601" spans="1:8" ht="16" x14ac:dyDescent="0.2">
      <c r="A1601" t="s">
        <v>2807</v>
      </c>
      <c r="B1601" t="s">
        <v>342</v>
      </c>
      <c r="C1601">
        <v>133</v>
      </c>
      <c r="D1601">
        <v>66528842</v>
      </c>
      <c r="E1601" t="s">
        <v>2646</v>
      </c>
      <c r="F1601" t="s">
        <v>11</v>
      </c>
      <c r="G1601">
        <v>30000000</v>
      </c>
      <c r="H1601">
        <v>7.5</v>
      </c>
    </row>
    <row r="1602" spans="1:8" ht="16" x14ac:dyDescent="0.2">
      <c r="A1602" t="s">
        <v>2808</v>
      </c>
      <c r="B1602" t="s">
        <v>2809</v>
      </c>
      <c r="C1602">
        <v>108</v>
      </c>
      <c r="D1602">
        <v>83813460</v>
      </c>
      <c r="E1602" t="s">
        <v>73</v>
      </c>
      <c r="F1602" t="s">
        <v>11</v>
      </c>
      <c r="G1602">
        <v>25000000</v>
      </c>
      <c r="H1602">
        <v>7.4</v>
      </c>
    </row>
    <row r="1603" spans="1:8" ht="16" x14ac:dyDescent="0.2">
      <c r="A1603" t="s">
        <v>2810</v>
      </c>
      <c r="B1603" t="s">
        <v>2811</v>
      </c>
      <c r="C1603">
        <v>125</v>
      </c>
      <c r="D1603">
        <v>65010106</v>
      </c>
      <c r="E1603" t="s">
        <v>877</v>
      </c>
      <c r="F1603" t="s">
        <v>11</v>
      </c>
      <c r="G1603">
        <v>30000000</v>
      </c>
      <c r="H1603">
        <v>7.2</v>
      </c>
    </row>
    <row r="1604" spans="1:8" ht="16" x14ac:dyDescent="0.2">
      <c r="A1604" t="s">
        <v>2812</v>
      </c>
      <c r="B1604" t="s">
        <v>2813</v>
      </c>
      <c r="C1604">
        <v>98</v>
      </c>
      <c r="D1604">
        <v>66359959</v>
      </c>
      <c r="E1604" t="s">
        <v>2814</v>
      </c>
      <c r="F1604" t="s">
        <v>11</v>
      </c>
      <c r="G1604">
        <v>35000000</v>
      </c>
      <c r="H1604">
        <v>6.9</v>
      </c>
    </row>
    <row r="1605" spans="1:8" ht="16" x14ac:dyDescent="0.2">
      <c r="A1605" t="s">
        <v>2815</v>
      </c>
      <c r="B1605" t="s">
        <v>2816</v>
      </c>
      <c r="C1605">
        <v>119</v>
      </c>
      <c r="D1605">
        <v>66468315</v>
      </c>
      <c r="E1605" t="s">
        <v>1910</v>
      </c>
      <c r="F1605" t="s">
        <v>11</v>
      </c>
      <c r="G1605">
        <v>30000000</v>
      </c>
      <c r="H1605">
        <v>7.4</v>
      </c>
    </row>
    <row r="1606" spans="1:8" ht="16" x14ac:dyDescent="0.2">
      <c r="A1606" t="s">
        <v>2817</v>
      </c>
      <c r="B1606" t="s">
        <v>68</v>
      </c>
      <c r="C1606">
        <v>87</v>
      </c>
      <c r="D1606">
        <v>64172251</v>
      </c>
      <c r="E1606" t="s">
        <v>968</v>
      </c>
      <c r="F1606" t="s">
        <v>11</v>
      </c>
      <c r="G1606">
        <v>30000000</v>
      </c>
      <c r="H1606">
        <v>5.4</v>
      </c>
    </row>
    <row r="1607" spans="1:8" ht="16" x14ac:dyDescent="0.2">
      <c r="A1607" t="s">
        <v>2818</v>
      </c>
      <c r="B1607" t="s">
        <v>2819</v>
      </c>
      <c r="C1607">
        <v>91</v>
      </c>
      <c r="D1607">
        <v>66600000</v>
      </c>
      <c r="E1607" t="s">
        <v>1364</v>
      </c>
      <c r="F1607" t="s">
        <v>11</v>
      </c>
      <c r="G1607">
        <v>30000000</v>
      </c>
      <c r="H1607">
        <v>6.8</v>
      </c>
    </row>
    <row r="1608" spans="1:8" ht="16" x14ac:dyDescent="0.2">
      <c r="A1608" t="s">
        <v>2820</v>
      </c>
      <c r="B1608" t="s">
        <v>1363</v>
      </c>
      <c r="C1608">
        <v>100</v>
      </c>
      <c r="D1608">
        <v>63536011</v>
      </c>
      <c r="E1608" t="s">
        <v>486</v>
      </c>
      <c r="F1608" t="s">
        <v>11</v>
      </c>
      <c r="G1608">
        <v>30000000</v>
      </c>
      <c r="H1608">
        <v>6.3</v>
      </c>
    </row>
    <row r="1609" spans="1:8" ht="16" x14ac:dyDescent="0.2">
      <c r="A1609" t="s">
        <v>2821</v>
      </c>
      <c r="B1609" t="s">
        <v>2213</v>
      </c>
      <c r="C1609">
        <v>118</v>
      </c>
      <c r="D1609">
        <v>62877175</v>
      </c>
      <c r="E1609" t="s">
        <v>486</v>
      </c>
      <c r="F1609" t="s">
        <v>11</v>
      </c>
      <c r="G1609">
        <v>30000000</v>
      </c>
      <c r="H1609">
        <v>7.2</v>
      </c>
    </row>
    <row r="1610" spans="1:8" ht="16" x14ac:dyDescent="0.2">
      <c r="A1610" t="s">
        <v>2822</v>
      </c>
      <c r="C1610">
        <v>44</v>
      </c>
      <c r="E1610" t="s">
        <v>1314</v>
      </c>
      <c r="F1610" t="s">
        <v>11</v>
      </c>
      <c r="H1610">
        <v>8.6999999999999993</v>
      </c>
    </row>
    <row r="1611" spans="1:8" ht="16" x14ac:dyDescent="0.2">
      <c r="A1611" t="s">
        <v>2823</v>
      </c>
      <c r="B1611" t="s">
        <v>1019</v>
      </c>
      <c r="C1611">
        <v>109</v>
      </c>
      <c r="D1611">
        <v>74484168</v>
      </c>
      <c r="E1611" t="s">
        <v>380</v>
      </c>
      <c r="F1611" t="s">
        <v>11</v>
      </c>
      <c r="G1611">
        <v>45000000</v>
      </c>
      <c r="H1611">
        <v>6.9</v>
      </c>
    </row>
    <row r="1612" spans="1:8" ht="16" x14ac:dyDescent="0.2">
      <c r="A1612" t="s">
        <v>2824</v>
      </c>
      <c r="B1612" t="s">
        <v>2825</v>
      </c>
      <c r="C1612">
        <v>99</v>
      </c>
      <c r="D1612">
        <v>60269340</v>
      </c>
      <c r="E1612" t="s">
        <v>580</v>
      </c>
      <c r="F1612" t="s">
        <v>11</v>
      </c>
      <c r="G1612">
        <v>30000000</v>
      </c>
      <c r="H1612">
        <v>6</v>
      </c>
    </row>
    <row r="1613" spans="1:8" ht="16" x14ac:dyDescent="0.2">
      <c r="A1613" t="s">
        <v>2826</v>
      </c>
      <c r="B1613" t="s">
        <v>2827</v>
      </c>
      <c r="C1613">
        <v>114</v>
      </c>
      <c r="D1613">
        <v>60033780</v>
      </c>
      <c r="E1613" t="s">
        <v>73</v>
      </c>
      <c r="F1613" t="s">
        <v>11</v>
      </c>
      <c r="G1613">
        <v>30000000</v>
      </c>
      <c r="H1613">
        <v>5.9</v>
      </c>
    </row>
    <row r="1614" spans="1:8" ht="16" x14ac:dyDescent="0.2">
      <c r="A1614" t="s">
        <v>2828</v>
      </c>
      <c r="B1614" t="s">
        <v>889</v>
      </c>
      <c r="C1614">
        <v>89</v>
      </c>
      <c r="D1614">
        <v>58715510</v>
      </c>
      <c r="E1614" t="s">
        <v>580</v>
      </c>
      <c r="F1614" t="s">
        <v>11</v>
      </c>
      <c r="G1614">
        <v>30000000</v>
      </c>
      <c r="H1614">
        <v>5.4</v>
      </c>
    </row>
    <row r="1615" spans="1:8" ht="16" x14ac:dyDescent="0.2">
      <c r="A1615" t="s">
        <v>2829</v>
      </c>
      <c r="B1615" t="s">
        <v>967</v>
      </c>
      <c r="C1615">
        <v>95</v>
      </c>
      <c r="D1615">
        <v>58156435</v>
      </c>
      <c r="E1615" t="s">
        <v>861</v>
      </c>
      <c r="F1615" t="s">
        <v>11</v>
      </c>
      <c r="G1615">
        <v>19000000</v>
      </c>
      <c r="H1615">
        <v>5.9</v>
      </c>
    </row>
    <row r="1616" spans="1:8" ht="16" x14ac:dyDescent="0.2">
      <c r="A1616" t="s">
        <v>2830</v>
      </c>
      <c r="B1616" t="s">
        <v>889</v>
      </c>
      <c r="C1616">
        <v>98</v>
      </c>
      <c r="D1616">
        <v>56044241</v>
      </c>
      <c r="E1616" t="s">
        <v>1264</v>
      </c>
      <c r="F1616" t="s">
        <v>11</v>
      </c>
      <c r="G1616">
        <v>37000000</v>
      </c>
      <c r="H1616">
        <v>6.1</v>
      </c>
    </row>
    <row r="1617" spans="1:8" ht="16" x14ac:dyDescent="0.2">
      <c r="A1617" t="s">
        <v>2831</v>
      </c>
      <c r="B1617" t="s">
        <v>2832</v>
      </c>
      <c r="C1617">
        <v>94</v>
      </c>
      <c r="D1617">
        <v>56816662</v>
      </c>
      <c r="E1617" t="s">
        <v>1264</v>
      </c>
      <c r="F1617" t="s">
        <v>11</v>
      </c>
      <c r="G1617">
        <v>17000000</v>
      </c>
      <c r="H1617">
        <v>7.7</v>
      </c>
    </row>
    <row r="1618" spans="1:8" ht="16" x14ac:dyDescent="0.2">
      <c r="A1618" t="s">
        <v>2833</v>
      </c>
      <c r="B1618" t="s">
        <v>2834</v>
      </c>
      <c r="C1618">
        <v>85</v>
      </c>
      <c r="D1618">
        <v>64238770</v>
      </c>
      <c r="E1618" t="s">
        <v>152</v>
      </c>
      <c r="F1618" t="s">
        <v>11</v>
      </c>
      <c r="G1618">
        <v>42000000</v>
      </c>
      <c r="H1618">
        <v>5.8</v>
      </c>
    </row>
    <row r="1619" spans="1:8" ht="16" x14ac:dyDescent="0.2">
      <c r="A1619" t="s">
        <v>2835</v>
      </c>
      <c r="B1619" t="s">
        <v>2836</v>
      </c>
      <c r="C1619">
        <v>124</v>
      </c>
      <c r="D1619">
        <v>52937130</v>
      </c>
      <c r="E1619" t="s">
        <v>593</v>
      </c>
      <c r="F1619" t="s">
        <v>11</v>
      </c>
      <c r="G1619">
        <v>30000000</v>
      </c>
      <c r="H1619">
        <v>7.6</v>
      </c>
    </row>
    <row r="1620" spans="1:8" ht="16" x14ac:dyDescent="0.2">
      <c r="A1620" t="s">
        <v>2837</v>
      </c>
      <c r="B1620" t="s">
        <v>2414</v>
      </c>
      <c r="C1620">
        <v>131</v>
      </c>
      <c r="D1620">
        <v>52799004</v>
      </c>
      <c r="E1620" t="s">
        <v>73</v>
      </c>
      <c r="F1620" t="s">
        <v>11</v>
      </c>
      <c r="G1620">
        <v>55000000</v>
      </c>
      <c r="H1620">
        <v>6.1</v>
      </c>
    </row>
    <row r="1621" spans="1:8" ht="16" x14ac:dyDescent="0.2">
      <c r="A1621" t="s">
        <v>2838</v>
      </c>
      <c r="B1621" t="s">
        <v>2839</v>
      </c>
      <c r="C1621">
        <v>107</v>
      </c>
      <c r="D1621">
        <v>55210049</v>
      </c>
      <c r="E1621" t="s">
        <v>78</v>
      </c>
      <c r="F1621" t="s">
        <v>11</v>
      </c>
      <c r="G1621">
        <v>27800000</v>
      </c>
      <c r="H1621">
        <v>5.4</v>
      </c>
    </row>
    <row r="1622" spans="1:8" ht="16" x14ac:dyDescent="0.2">
      <c r="A1622" t="s">
        <v>2840</v>
      </c>
      <c r="B1622" t="s">
        <v>2042</v>
      </c>
      <c r="C1622">
        <v>99</v>
      </c>
      <c r="D1622">
        <v>51432423</v>
      </c>
      <c r="E1622" t="s">
        <v>2841</v>
      </c>
      <c r="F1622" t="s">
        <v>11</v>
      </c>
      <c r="G1622">
        <v>30000000</v>
      </c>
      <c r="H1622">
        <v>5.0999999999999996</v>
      </c>
    </row>
    <row r="1623" spans="1:8" ht="16" x14ac:dyDescent="0.2">
      <c r="A1623" t="s">
        <v>2842</v>
      </c>
      <c r="B1623" t="s">
        <v>858</v>
      </c>
      <c r="C1623">
        <v>83</v>
      </c>
      <c r="D1623">
        <v>51109400</v>
      </c>
      <c r="E1623" t="s">
        <v>340</v>
      </c>
      <c r="F1623" t="s">
        <v>11</v>
      </c>
      <c r="G1623">
        <v>30000000</v>
      </c>
      <c r="H1623">
        <v>6.4</v>
      </c>
    </row>
    <row r="1624" spans="1:8" ht="16" x14ac:dyDescent="0.2">
      <c r="A1624" t="s">
        <v>2843</v>
      </c>
      <c r="B1624" t="s">
        <v>2123</v>
      </c>
      <c r="C1624">
        <v>131</v>
      </c>
      <c r="D1624">
        <v>50300000</v>
      </c>
      <c r="E1624" t="s">
        <v>17</v>
      </c>
      <c r="F1624" t="s">
        <v>11</v>
      </c>
      <c r="G1624">
        <v>30000000</v>
      </c>
      <c r="H1624">
        <v>6.3</v>
      </c>
    </row>
    <row r="1625" spans="1:8" ht="16" x14ac:dyDescent="0.2">
      <c r="A1625" t="s">
        <v>2844</v>
      </c>
      <c r="B1625" t="s">
        <v>2845</v>
      </c>
      <c r="C1625">
        <v>85</v>
      </c>
      <c r="D1625">
        <v>56068547</v>
      </c>
      <c r="E1625" t="s">
        <v>2846</v>
      </c>
      <c r="F1625" t="s">
        <v>11</v>
      </c>
      <c r="G1625">
        <v>30000000</v>
      </c>
      <c r="H1625">
        <v>7.5</v>
      </c>
    </row>
    <row r="1626" spans="1:8" ht="16" x14ac:dyDescent="0.2">
      <c r="A1626" t="s">
        <v>2847</v>
      </c>
      <c r="B1626" t="s">
        <v>1886</v>
      </c>
      <c r="C1626">
        <v>126</v>
      </c>
      <c r="D1626">
        <v>53680848</v>
      </c>
      <c r="E1626" t="s">
        <v>73</v>
      </c>
      <c r="F1626" t="s">
        <v>11</v>
      </c>
      <c r="G1626">
        <v>30000000</v>
      </c>
      <c r="H1626">
        <v>7.1</v>
      </c>
    </row>
    <row r="1627" spans="1:8" ht="16" x14ac:dyDescent="0.2">
      <c r="A1627" t="s">
        <v>2848</v>
      </c>
      <c r="B1627" t="s">
        <v>2298</v>
      </c>
      <c r="C1627">
        <v>102</v>
      </c>
      <c r="D1627">
        <v>49186871</v>
      </c>
      <c r="E1627" t="s">
        <v>2849</v>
      </c>
      <c r="F1627" t="s">
        <v>11</v>
      </c>
      <c r="H1627">
        <v>5.2</v>
      </c>
    </row>
    <row r="1628" spans="1:8" ht="16" x14ac:dyDescent="0.2">
      <c r="A1628" t="s">
        <v>2850</v>
      </c>
      <c r="B1628" t="s">
        <v>317</v>
      </c>
      <c r="C1628">
        <v>123</v>
      </c>
      <c r="D1628">
        <v>50921738</v>
      </c>
      <c r="E1628" t="s">
        <v>1665</v>
      </c>
      <c r="F1628" t="s">
        <v>11</v>
      </c>
      <c r="G1628">
        <v>30000000</v>
      </c>
      <c r="H1628">
        <v>7.8</v>
      </c>
    </row>
    <row r="1629" spans="1:8" ht="16" x14ac:dyDescent="0.2">
      <c r="A1629" t="s">
        <v>2851</v>
      </c>
      <c r="B1629" t="s">
        <v>889</v>
      </c>
      <c r="C1629">
        <v>105</v>
      </c>
      <c r="D1629">
        <v>53021560</v>
      </c>
      <c r="E1629" t="s">
        <v>486</v>
      </c>
      <c r="F1629" t="s">
        <v>11</v>
      </c>
      <c r="G1629">
        <v>30000000</v>
      </c>
      <c r="H1629">
        <v>6.5</v>
      </c>
    </row>
    <row r="1630" spans="1:8" ht="16" x14ac:dyDescent="0.2">
      <c r="A1630" t="s">
        <v>2852</v>
      </c>
      <c r="B1630" t="s">
        <v>64</v>
      </c>
      <c r="C1630">
        <v>125</v>
      </c>
      <c r="D1630">
        <v>45645204</v>
      </c>
      <c r="E1630" t="s">
        <v>112</v>
      </c>
      <c r="F1630" t="s">
        <v>11</v>
      </c>
      <c r="G1630">
        <v>30000000</v>
      </c>
      <c r="H1630">
        <v>6.6</v>
      </c>
    </row>
    <row r="1631" spans="1:8" ht="16" x14ac:dyDescent="0.2">
      <c r="A1631" t="s">
        <v>2853</v>
      </c>
      <c r="B1631" t="s">
        <v>1215</v>
      </c>
      <c r="C1631">
        <v>92</v>
      </c>
      <c r="D1631">
        <v>44328238</v>
      </c>
      <c r="E1631" t="s">
        <v>575</v>
      </c>
      <c r="F1631" t="s">
        <v>11</v>
      </c>
      <c r="H1631">
        <v>5.0999999999999996</v>
      </c>
    </row>
    <row r="1632" spans="1:8" ht="16" x14ac:dyDescent="0.2">
      <c r="A1632" t="s">
        <v>2854</v>
      </c>
      <c r="B1632" t="s">
        <v>87</v>
      </c>
      <c r="C1632">
        <v>77</v>
      </c>
      <c r="D1632">
        <v>53337608</v>
      </c>
      <c r="E1632" t="s">
        <v>2855</v>
      </c>
      <c r="F1632" t="s">
        <v>11</v>
      </c>
      <c r="G1632">
        <v>40000000</v>
      </c>
      <c r="H1632">
        <v>7.4</v>
      </c>
    </row>
    <row r="1633" spans="1:8" ht="16" x14ac:dyDescent="0.2">
      <c r="A1633" t="s">
        <v>2856</v>
      </c>
      <c r="B1633" t="s">
        <v>2857</v>
      </c>
      <c r="C1633">
        <v>118</v>
      </c>
      <c r="D1633">
        <v>42643187</v>
      </c>
      <c r="E1633" t="s">
        <v>562</v>
      </c>
      <c r="F1633" t="s">
        <v>11</v>
      </c>
      <c r="H1633">
        <v>7.2</v>
      </c>
    </row>
    <row r="1634" spans="1:8" ht="16" x14ac:dyDescent="0.2">
      <c r="A1634" t="s">
        <v>2858</v>
      </c>
      <c r="B1634" t="s">
        <v>1984</v>
      </c>
      <c r="C1634">
        <v>121</v>
      </c>
      <c r="D1634">
        <v>46875468</v>
      </c>
      <c r="E1634" t="s">
        <v>380</v>
      </c>
      <c r="F1634" t="s">
        <v>11</v>
      </c>
      <c r="G1634">
        <v>30000000</v>
      </c>
      <c r="H1634">
        <v>7.6</v>
      </c>
    </row>
    <row r="1635" spans="1:8" ht="16" x14ac:dyDescent="0.2">
      <c r="A1635" t="s">
        <v>2859</v>
      </c>
      <c r="B1635" t="s">
        <v>1071</v>
      </c>
      <c r="C1635">
        <v>124</v>
      </c>
      <c r="D1635">
        <v>52418902</v>
      </c>
      <c r="E1635" t="s">
        <v>1314</v>
      </c>
      <c r="F1635" t="s">
        <v>11</v>
      </c>
      <c r="G1635">
        <v>30000000</v>
      </c>
      <c r="H1635">
        <v>7.5</v>
      </c>
    </row>
    <row r="1636" spans="1:8" ht="16" x14ac:dyDescent="0.2">
      <c r="A1636" t="s">
        <v>2860</v>
      </c>
      <c r="B1636" t="s">
        <v>28</v>
      </c>
      <c r="C1636">
        <v>99</v>
      </c>
      <c r="D1636">
        <v>42057340</v>
      </c>
      <c r="E1636" t="s">
        <v>1915</v>
      </c>
      <c r="F1636" t="s">
        <v>11</v>
      </c>
      <c r="G1636">
        <v>30000000</v>
      </c>
      <c r="H1636">
        <v>6.6</v>
      </c>
    </row>
    <row r="1637" spans="1:8" ht="16" x14ac:dyDescent="0.2">
      <c r="A1637" t="s">
        <v>2861</v>
      </c>
      <c r="B1637" t="s">
        <v>2862</v>
      </c>
      <c r="C1637">
        <v>112</v>
      </c>
      <c r="D1637">
        <v>42478175</v>
      </c>
      <c r="E1637" t="s">
        <v>230</v>
      </c>
      <c r="F1637" t="s">
        <v>11</v>
      </c>
      <c r="G1637">
        <v>25000000</v>
      </c>
      <c r="H1637">
        <v>7.2</v>
      </c>
    </row>
    <row r="1638" spans="1:8" ht="16" x14ac:dyDescent="0.2">
      <c r="A1638" t="s">
        <v>2863</v>
      </c>
      <c r="B1638" t="s">
        <v>2864</v>
      </c>
      <c r="C1638">
        <v>111</v>
      </c>
      <c r="D1638">
        <v>41407470</v>
      </c>
      <c r="E1638" t="s">
        <v>1364</v>
      </c>
      <c r="F1638" t="s">
        <v>11</v>
      </c>
      <c r="G1638">
        <v>30000000</v>
      </c>
      <c r="H1638">
        <v>7.6</v>
      </c>
    </row>
    <row r="1639" spans="1:8" ht="16" x14ac:dyDescent="0.2">
      <c r="A1639" t="s">
        <v>2865</v>
      </c>
      <c r="B1639" t="s">
        <v>360</v>
      </c>
      <c r="C1639">
        <v>107</v>
      </c>
      <c r="D1639">
        <v>42385520</v>
      </c>
      <c r="E1639" t="s">
        <v>2682</v>
      </c>
      <c r="F1639" t="s">
        <v>11</v>
      </c>
      <c r="G1639">
        <v>30000000</v>
      </c>
      <c r="H1639">
        <v>6.2</v>
      </c>
    </row>
    <row r="1640" spans="1:8" ht="16" x14ac:dyDescent="0.2">
      <c r="A1640" t="s">
        <v>2866</v>
      </c>
      <c r="B1640" t="s">
        <v>1866</v>
      </c>
      <c r="C1640">
        <v>104</v>
      </c>
      <c r="D1640">
        <v>40118420</v>
      </c>
      <c r="E1640" t="s">
        <v>1698</v>
      </c>
      <c r="F1640" t="s">
        <v>11</v>
      </c>
      <c r="G1640">
        <v>30000000</v>
      </c>
      <c r="H1640">
        <v>5.6</v>
      </c>
    </row>
    <row r="1641" spans="1:8" ht="16" x14ac:dyDescent="0.2">
      <c r="A1641" t="s">
        <v>2867</v>
      </c>
      <c r="B1641" t="s">
        <v>43</v>
      </c>
      <c r="C1641">
        <v>113</v>
      </c>
      <c r="D1641">
        <v>40137776</v>
      </c>
      <c r="E1641" t="s">
        <v>865</v>
      </c>
      <c r="F1641" t="s">
        <v>11</v>
      </c>
      <c r="G1641">
        <v>38000000</v>
      </c>
      <c r="H1641">
        <v>7.6</v>
      </c>
    </row>
    <row r="1642" spans="1:8" ht="16" x14ac:dyDescent="0.2">
      <c r="A1642" t="s">
        <v>2868</v>
      </c>
      <c r="B1642" t="s">
        <v>1231</v>
      </c>
      <c r="C1642">
        <v>113</v>
      </c>
      <c r="D1642">
        <v>39568996</v>
      </c>
      <c r="E1642" t="s">
        <v>2209</v>
      </c>
      <c r="F1642" t="s">
        <v>11</v>
      </c>
      <c r="G1642">
        <v>32000000</v>
      </c>
      <c r="H1642">
        <v>6.6</v>
      </c>
    </row>
    <row r="1643" spans="1:8" ht="16" x14ac:dyDescent="0.2">
      <c r="A1643" t="s">
        <v>2869</v>
      </c>
      <c r="B1643" t="s">
        <v>2870</v>
      </c>
      <c r="C1643">
        <v>95</v>
      </c>
      <c r="D1643">
        <v>42043633</v>
      </c>
      <c r="E1643" t="s">
        <v>924</v>
      </c>
      <c r="F1643" t="s">
        <v>11</v>
      </c>
      <c r="G1643">
        <v>30000000</v>
      </c>
      <c r="H1643">
        <v>7</v>
      </c>
    </row>
    <row r="1644" spans="1:8" ht="16" x14ac:dyDescent="0.2">
      <c r="A1644" t="s">
        <v>2871</v>
      </c>
      <c r="B1644" t="s">
        <v>2872</v>
      </c>
      <c r="C1644">
        <v>86</v>
      </c>
      <c r="D1644">
        <v>38232624</v>
      </c>
      <c r="E1644" t="s">
        <v>575</v>
      </c>
      <c r="F1644" t="s">
        <v>11</v>
      </c>
      <c r="G1644">
        <v>30000000</v>
      </c>
      <c r="H1644">
        <v>2.7</v>
      </c>
    </row>
    <row r="1645" spans="1:8" ht="16" x14ac:dyDescent="0.2">
      <c r="A1645" t="s">
        <v>2873</v>
      </c>
      <c r="B1645" t="s">
        <v>843</v>
      </c>
      <c r="C1645">
        <v>126</v>
      </c>
      <c r="D1645">
        <v>38413606</v>
      </c>
      <c r="E1645" t="s">
        <v>137</v>
      </c>
      <c r="F1645" t="s">
        <v>11</v>
      </c>
      <c r="G1645">
        <v>30000000</v>
      </c>
      <c r="H1645">
        <v>7.6</v>
      </c>
    </row>
    <row r="1646" spans="1:8" ht="16" x14ac:dyDescent="0.2">
      <c r="A1646" t="s">
        <v>2874</v>
      </c>
      <c r="B1646" t="s">
        <v>2875</v>
      </c>
      <c r="C1646">
        <v>101</v>
      </c>
      <c r="D1646">
        <v>38122105</v>
      </c>
      <c r="E1646" t="s">
        <v>481</v>
      </c>
      <c r="F1646" t="s">
        <v>11</v>
      </c>
      <c r="G1646">
        <v>27000000</v>
      </c>
      <c r="H1646">
        <v>6.6</v>
      </c>
    </row>
    <row r="1647" spans="1:8" ht="16" x14ac:dyDescent="0.2">
      <c r="A1647" t="s">
        <v>2876</v>
      </c>
      <c r="B1647" t="s">
        <v>681</v>
      </c>
      <c r="C1647">
        <v>102</v>
      </c>
      <c r="D1647">
        <v>38747385</v>
      </c>
      <c r="E1647" t="s">
        <v>2877</v>
      </c>
      <c r="F1647" t="s">
        <v>11</v>
      </c>
      <c r="G1647">
        <v>25000000</v>
      </c>
      <c r="H1647">
        <v>6.9</v>
      </c>
    </row>
    <row r="1648" spans="1:8" ht="16" x14ac:dyDescent="0.2">
      <c r="A1648" t="s">
        <v>2878</v>
      </c>
      <c r="B1648" t="s">
        <v>317</v>
      </c>
      <c r="C1648">
        <v>111</v>
      </c>
      <c r="D1648">
        <v>40247512</v>
      </c>
      <c r="E1648" t="s">
        <v>311</v>
      </c>
      <c r="F1648" t="s">
        <v>11</v>
      </c>
      <c r="G1648">
        <v>30000000</v>
      </c>
      <c r="H1648">
        <v>6.8</v>
      </c>
    </row>
    <row r="1649" spans="1:8" ht="16" x14ac:dyDescent="0.2">
      <c r="A1649" t="s">
        <v>2879</v>
      </c>
      <c r="C1649">
        <v>60</v>
      </c>
      <c r="E1649" t="s">
        <v>2766</v>
      </c>
      <c r="F1649" t="s">
        <v>11</v>
      </c>
      <c r="H1649">
        <v>7.5</v>
      </c>
    </row>
    <row r="1650" spans="1:8" ht="16" x14ac:dyDescent="0.2">
      <c r="A1650" t="s">
        <v>2880</v>
      </c>
      <c r="B1650" t="s">
        <v>2881</v>
      </c>
      <c r="C1650">
        <v>95</v>
      </c>
      <c r="D1650">
        <v>35927406</v>
      </c>
      <c r="E1650" t="s">
        <v>90</v>
      </c>
      <c r="F1650" t="s">
        <v>11</v>
      </c>
      <c r="G1650">
        <v>30000000</v>
      </c>
      <c r="H1650">
        <v>3.7</v>
      </c>
    </row>
    <row r="1651" spans="1:8" ht="16" x14ac:dyDescent="0.2">
      <c r="A1651" t="s">
        <v>2882</v>
      </c>
      <c r="B1651" t="s">
        <v>2883</v>
      </c>
      <c r="C1651">
        <v>98</v>
      </c>
      <c r="D1651">
        <v>35565975</v>
      </c>
      <c r="E1651" t="s">
        <v>486</v>
      </c>
      <c r="F1651" t="s">
        <v>11</v>
      </c>
      <c r="G1651">
        <v>30000000</v>
      </c>
      <c r="H1651">
        <v>6.1</v>
      </c>
    </row>
    <row r="1652" spans="1:8" ht="16" x14ac:dyDescent="0.2">
      <c r="A1652" t="s">
        <v>2884</v>
      </c>
      <c r="B1652" t="s">
        <v>2885</v>
      </c>
      <c r="C1652">
        <v>100</v>
      </c>
      <c r="D1652">
        <v>35266619</v>
      </c>
      <c r="E1652" t="s">
        <v>1744</v>
      </c>
      <c r="F1652" t="s">
        <v>11</v>
      </c>
      <c r="G1652">
        <v>30000000</v>
      </c>
      <c r="H1652">
        <v>5.9</v>
      </c>
    </row>
    <row r="1653" spans="1:8" ht="16" x14ac:dyDescent="0.2">
      <c r="A1653" t="s">
        <v>2886</v>
      </c>
      <c r="B1653" t="s">
        <v>2887</v>
      </c>
      <c r="C1653">
        <v>118</v>
      </c>
      <c r="D1653">
        <v>34703228</v>
      </c>
      <c r="E1653" t="s">
        <v>2143</v>
      </c>
      <c r="F1653" t="s">
        <v>11</v>
      </c>
      <c r="G1653">
        <v>30000000</v>
      </c>
      <c r="H1653">
        <v>6.7</v>
      </c>
    </row>
    <row r="1654" spans="1:8" ht="16" x14ac:dyDescent="0.2">
      <c r="A1654" t="s">
        <v>2888</v>
      </c>
      <c r="C1654">
        <v>28</v>
      </c>
      <c r="E1654" t="s">
        <v>877</v>
      </c>
      <c r="F1654" t="s">
        <v>11</v>
      </c>
      <c r="H1654">
        <v>8.5</v>
      </c>
    </row>
    <row r="1655" spans="1:8" ht="16" x14ac:dyDescent="0.2">
      <c r="A1655" t="s">
        <v>2889</v>
      </c>
      <c r="B1655" t="s">
        <v>2890</v>
      </c>
      <c r="C1655">
        <v>125</v>
      </c>
      <c r="D1655">
        <v>38432823</v>
      </c>
      <c r="E1655" t="s">
        <v>2891</v>
      </c>
      <c r="F1655" t="s">
        <v>11</v>
      </c>
      <c r="G1655">
        <v>30000000</v>
      </c>
      <c r="H1655">
        <v>6.9</v>
      </c>
    </row>
    <row r="1656" spans="1:8" ht="16" x14ac:dyDescent="0.2">
      <c r="A1656" t="s">
        <v>2892</v>
      </c>
      <c r="B1656" t="s">
        <v>1591</v>
      </c>
      <c r="C1656">
        <v>94</v>
      </c>
      <c r="D1656">
        <v>32095318</v>
      </c>
      <c r="E1656" t="s">
        <v>340</v>
      </c>
      <c r="F1656" t="s">
        <v>11</v>
      </c>
      <c r="G1656">
        <v>45000000</v>
      </c>
      <c r="H1656">
        <v>5.5</v>
      </c>
    </row>
    <row r="1657" spans="1:8" ht="16" x14ac:dyDescent="0.2">
      <c r="A1657" t="s">
        <v>2893</v>
      </c>
      <c r="B1657" t="s">
        <v>2894</v>
      </c>
      <c r="C1657">
        <v>79</v>
      </c>
      <c r="D1657">
        <v>31743332</v>
      </c>
      <c r="E1657" t="s">
        <v>2895</v>
      </c>
      <c r="F1657" t="s">
        <v>11</v>
      </c>
      <c r="G1657">
        <v>30000000</v>
      </c>
      <c r="H1657">
        <v>7.1</v>
      </c>
    </row>
    <row r="1658" spans="1:8" ht="16" x14ac:dyDescent="0.2">
      <c r="A1658" t="s">
        <v>2896</v>
      </c>
      <c r="B1658" t="s">
        <v>524</v>
      </c>
      <c r="C1658">
        <v>106</v>
      </c>
      <c r="D1658">
        <v>32154410</v>
      </c>
      <c r="E1658" t="s">
        <v>740</v>
      </c>
      <c r="F1658" t="s">
        <v>11</v>
      </c>
      <c r="G1658">
        <v>30000000</v>
      </c>
      <c r="H1658">
        <v>7.1</v>
      </c>
    </row>
    <row r="1659" spans="1:8" ht="16" x14ac:dyDescent="0.2">
      <c r="A1659" t="s">
        <v>2897</v>
      </c>
      <c r="B1659" t="s">
        <v>2898</v>
      </c>
      <c r="C1659">
        <v>111</v>
      </c>
      <c r="D1659">
        <v>28165882</v>
      </c>
      <c r="E1659" t="s">
        <v>945</v>
      </c>
      <c r="F1659" t="s">
        <v>11</v>
      </c>
      <c r="H1659">
        <v>5.9</v>
      </c>
    </row>
    <row r="1660" spans="1:8" ht="16" x14ac:dyDescent="0.2">
      <c r="A1660" t="s">
        <v>2899</v>
      </c>
      <c r="B1660" t="s">
        <v>2900</v>
      </c>
      <c r="C1660">
        <v>63</v>
      </c>
      <c r="D1660">
        <v>26687172</v>
      </c>
      <c r="E1660" t="s">
        <v>439</v>
      </c>
      <c r="F1660" t="s">
        <v>11</v>
      </c>
      <c r="G1660">
        <v>30000000</v>
      </c>
      <c r="H1660">
        <v>7.3</v>
      </c>
    </row>
    <row r="1661" spans="1:8" ht="16" x14ac:dyDescent="0.2">
      <c r="A1661" t="s">
        <v>2901</v>
      </c>
      <c r="B1661" t="s">
        <v>2902</v>
      </c>
      <c r="C1661">
        <v>85</v>
      </c>
      <c r="D1661">
        <v>26096584</v>
      </c>
      <c r="E1661" t="s">
        <v>575</v>
      </c>
      <c r="F1661" t="s">
        <v>11</v>
      </c>
      <c r="G1661">
        <v>19000000</v>
      </c>
      <c r="H1661">
        <v>3.4</v>
      </c>
    </row>
    <row r="1662" spans="1:8" ht="16" x14ac:dyDescent="0.2">
      <c r="A1662" t="s">
        <v>2903</v>
      </c>
      <c r="B1662" t="s">
        <v>1938</v>
      </c>
      <c r="C1662">
        <v>108</v>
      </c>
      <c r="D1662">
        <v>26525834</v>
      </c>
      <c r="E1662" t="s">
        <v>486</v>
      </c>
      <c r="F1662" t="s">
        <v>11</v>
      </c>
      <c r="G1662">
        <v>30000000</v>
      </c>
      <c r="H1662">
        <v>6.8</v>
      </c>
    </row>
    <row r="1663" spans="1:8" ht="16" x14ac:dyDescent="0.2">
      <c r="A1663" t="s">
        <v>2904</v>
      </c>
      <c r="B1663" t="s">
        <v>2905</v>
      </c>
      <c r="C1663">
        <v>139</v>
      </c>
      <c r="D1663">
        <v>30513940</v>
      </c>
      <c r="E1663" t="s">
        <v>1486</v>
      </c>
      <c r="F1663" t="s">
        <v>11</v>
      </c>
      <c r="G1663">
        <v>30000000</v>
      </c>
      <c r="H1663">
        <v>6.9</v>
      </c>
    </row>
    <row r="1664" spans="1:8" ht="16" x14ac:dyDescent="0.2">
      <c r="A1664" t="s">
        <v>2906</v>
      </c>
      <c r="B1664" t="s">
        <v>1823</v>
      </c>
      <c r="C1664">
        <v>127</v>
      </c>
      <c r="D1664">
        <v>23209440</v>
      </c>
      <c r="E1664" t="s">
        <v>1184</v>
      </c>
      <c r="F1664" t="s">
        <v>11</v>
      </c>
      <c r="G1664">
        <v>30000000</v>
      </c>
      <c r="H1664">
        <v>7</v>
      </c>
    </row>
    <row r="1665" spans="1:8" ht="16" x14ac:dyDescent="0.2">
      <c r="A1665" t="s">
        <v>2907</v>
      </c>
      <c r="B1665" t="s">
        <v>2908</v>
      </c>
      <c r="C1665">
        <v>106</v>
      </c>
      <c r="D1665">
        <v>24048000</v>
      </c>
      <c r="E1665" t="s">
        <v>481</v>
      </c>
      <c r="F1665" t="s">
        <v>11</v>
      </c>
      <c r="G1665">
        <v>30000000</v>
      </c>
      <c r="H1665">
        <v>5.5</v>
      </c>
    </row>
    <row r="1666" spans="1:8" ht="16" x14ac:dyDescent="0.2">
      <c r="A1666" t="s">
        <v>2909</v>
      </c>
      <c r="B1666" t="s">
        <v>937</v>
      </c>
      <c r="C1666">
        <v>95</v>
      </c>
      <c r="D1666">
        <v>22526144</v>
      </c>
      <c r="E1666" t="s">
        <v>859</v>
      </c>
      <c r="F1666" t="s">
        <v>11</v>
      </c>
      <c r="G1666">
        <v>30000000</v>
      </c>
      <c r="H1666">
        <v>5.0999999999999996</v>
      </c>
    </row>
    <row r="1667" spans="1:8" ht="16" x14ac:dyDescent="0.2">
      <c r="A1667" t="s">
        <v>2910</v>
      </c>
      <c r="B1667" t="s">
        <v>931</v>
      </c>
      <c r="C1667">
        <v>118</v>
      </c>
      <c r="D1667">
        <v>30523568</v>
      </c>
      <c r="E1667" t="s">
        <v>1047</v>
      </c>
      <c r="F1667" t="s">
        <v>11</v>
      </c>
      <c r="G1667">
        <v>30000000</v>
      </c>
      <c r="H1667">
        <v>6.2</v>
      </c>
    </row>
    <row r="1668" spans="1:8" ht="16" x14ac:dyDescent="0.2">
      <c r="A1668" t="s">
        <v>2911</v>
      </c>
      <c r="B1668" t="s">
        <v>2912</v>
      </c>
      <c r="C1668">
        <v>108</v>
      </c>
      <c r="D1668">
        <v>23070045</v>
      </c>
      <c r="E1668" t="s">
        <v>631</v>
      </c>
      <c r="F1668" t="s">
        <v>11</v>
      </c>
      <c r="G1668">
        <v>30000000</v>
      </c>
      <c r="H1668">
        <v>5.9</v>
      </c>
    </row>
    <row r="1669" spans="1:8" ht="16" x14ac:dyDescent="0.2">
      <c r="A1669" t="s">
        <v>2913</v>
      </c>
      <c r="B1669" t="s">
        <v>2914</v>
      </c>
      <c r="C1669">
        <v>105</v>
      </c>
      <c r="D1669">
        <v>20422207</v>
      </c>
      <c r="E1669" t="s">
        <v>486</v>
      </c>
      <c r="F1669" t="s">
        <v>11</v>
      </c>
      <c r="G1669">
        <v>35000000</v>
      </c>
      <c r="H1669">
        <v>5.2</v>
      </c>
    </row>
    <row r="1670" spans="1:8" ht="16" x14ac:dyDescent="0.2">
      <c r="A1670" t="s">
        <v>2915</v>
      </c>
      <c r="B1670" t="s">
        <v>2213</v>
      </c>
      <c r="C1670">
        <v>131</v>
      </c>
      <c r="D1670">
        <v>28644770</v>
      </c>
      <c r="E1670" t="s">
        <v>580</v>
      </c>
      <c r="F1670" t="s">
        <v>11</v>
      </c>
      <c r="G1670">
        <v>30000000</v>
      </c>
      <c r="H1670">
        <v>6.2</v>
      </c>
    </row>
    <row r="1671" spans="1:8" ht="16" x14ac:dyDescent="0.2">
      <c r="A1671" t="s">
        <v>2916</v>
      </c>
      <c r="B1671" t="s">
        <v>2917</v>
      </c>
      <c r="C1671">
        <v>104</v>
      </c>
      <c r="D1671">
        <v>21800302</v>
      </c>
      <c r="E1671" t="s">
        <v>1554</v>
      </c>
      <c r="F1671" t="s">
        <v>11</v>
      </c>
      <c r="G1671">
        <v>30000000</v>
      </c>
      <c r="H1671">
        <v>5.5</v>
      </c>
    </row>
    <row r="1672" spans="1:8" ht="16" x14ac:dyDescent="0.2">
      <c r="A1672" t="s">
        <v>2918</v>
      </c>
      <c r="B1672" t="s">
        <v>2919</v>
      </c>
      <c r="C1672">
        <v>133</v>
      </c>
      <c r="D1672">
        <v>21129348</v>
      </c>
      <c r="E1672" t="s">
        <v>1824</v>
      </c>
      <c r="F1672" t="s">
        <v>11</v>
      </c>
      <c r="G1672">
        <v>35000000</v>
      </c>
      <c r="H1672">
        <v>7.4</v>
      </c>
    </row>
    <row r="1673" spans="1:8" ht="16" x14ac:dyDescent="0.2">
      <c r="A1673" t="s">
        <v>2920</v>
      </c>
      <c r="B1673" t="s">
        <v>2921</v>
      </c>
      <c r="C1673">
        <v>94</v>
      </c>
      <c r="D1673">
        <v>18500966</v>
      </c>
      <c r="E1673" t="s">
        <v>770</v>
      </c>
      <c r="F1673" t="s">
        <v>11</v>
      </c>
      <c r="G1673">
        <v>30000000</v>
      </c>
      <c r="H1673">
        <v>4.4000000000000004</v>
      </c>
    </row>
    <row r="1674" spans="1:8" ht="16" x14ac:dyDescent="0.2">
      <c r="A1674" t="s">
        <v>2922</v>
      </c>
      <c r="B1674" t="s">
        <v>2923</v>
      </c>
      <c r="C1674">
        <v>109</v>
      </c>
      <c r="D1674">
        <v>19976073</v>
      </c>
      <c r="E1674" t="s">
        <v>149</v>
      </c>
      <c r="F1674" t="s">
        <v>11</v>
      </c>
      <c r="G1674">
        <v>20000000</v>
      </c>
      <c r="H1674">
        <v>6.3</v>
      </c>
    </row>
    <row r="1675" spans="1:8" ht="16" x14ac:dyDescent="0.2">
      <c r="A1675" t="s">
        <v>2924</v>
      </c>
      <c r="B1675" t="s">
        <v>1071</v>
      </c>
      <c r="C1675">
        <v>96</v>
      </c>
      <c r="D1675">
        <v>18967571</v>
      </c>
      <c r="E1675" t="s">
        <v>112</v>
      </c>
      <c r="F1675" t="s">
        <v>11</v>
      </c>
      <c r="G1675">
        <v>30000000</v>
      </c>
      <c r="H1675">
        <v>6.1</v>
      </c>
    </row>
    <row r="1676" spans="1:8" ht="16" x14ac:dyDescent="0.2">
      <c r="A1676" t="s">
        <v>2925</v>
      </c>
      <c r="B1676" t="s">
        <v>2926</v>
      </c>
      <c r="C1676">
        <v>105</v>
      </c>
      <c r="D1676">
        <v>17100000</v>
      </c>
      <c r="E1676" t="s">
        <v>2927</v>
      </c>
      <c r="F1676" t="s">
        <v>11</v>
      </c>
      <c r="G1676">
        <v>25000000</v>
      </c>
      <c r="H1676">
        <v>5.3</v>
      </c>
    </row>
    <row r="1677" spans="1:8" ht="16" x14ac:dyDescent="0.2">
      <c r="A1677" t="s">
        <v>2928</v>
      </c>
      <c r="B1677" t="s">
        <v>2929</v>
      </c>
      <c r="C1677">
        <v>99</v>
      </c>
      <c r="D1677">
        <v>17266505</v>
      </c>
      <c r="E1677" t="s">
        <v>2930</v>
      </c>
      <c r="F1677" t="s">
        <v>11</v>
      </c>
      <c r="G1677">
        <v>30000000</v>
      </c>
      <c r="H1677">
        <v>5.4</v>
      </c>
    </row>
    <row r="1678" spans="1:8" ht="16" x14ac:dyDescent="0.2">
      <c r="A1678" t="s">
        <v>2931</v>
      </c>
      <c r="B1678" t="s">
        <v>342</v>
      </c>
      <c r="C1678">
        <v>112</v>
      </c>
      <c r="D1678">
        <v>32357532</v>
      </c>
      <c r="E1678" t="s">
        <v>486</v>
      </c>
      <c r="F1678" t="s">
        <v>11</v>
      </c>
      <c r="G1678">
        <v>30000000</v>
      </c>
      <c r="H1678">
        <v>6.7</v>
      </c>
    </row>
    <row r="1679" spans="1:8" ht="16" x14ac:dyDescent="0.2">
      <c r="A1679" t="s">
        <v>2932</v>
      </c>
      <c r="B1679" t="s">
        <v>1429</v>
      </c>
      <c r="C1679">
        <v>108</v>
      </c>
      <c r="D1679">
        <v>16930884</v>
      </c>
      <c r="E1679" t="s">
        <v>747</v>
      </c>
      <c r="F1679" t="s">
        <v>11</v>
      </c>
      <c r="G1679">
        <v>30000000</v>
      </c>
      <c r="H1679">
        <v>5.9</v>
      </c>
    </row>
    <row r="1680" spans="1:8" ht="16" x14ac:dyDescent="0.2">
      <c r="A1680" t="s">
        <v>2933</v>
      </c>
      <c r="B1680" t="s">
        <v>2934</v>
      </c>
      <c r="C1680">
        <v>126</v>
      </c>
      <c r="D1680">
        <v>18324242</v>
      </c>
      <c r="E1680" t="s">
        <v>1184</v>
      </c>
      <c r="F1680" t="s">
        <v>11</v>
      </c>
      <c r="G1680">
        <v>35000000</v>
      </c>
      <c r="H1680">
        <v>7.3</v>
      </c>
    </row>
    <row r="1681" spans="1:8" ht="16" x14ac:dyDescent="0.2">
      <c r="A1681" t="s">
        <v>2935</v>
      </c>
      <c r="B1681" t="s">
        <v>1807</v>
      </c>
      <c r="C1681">
        <v>98</v>
      </c>
      <c r="D1681">
        <v>16323969</v>
      </c>
      <c r="E1681" t="s">
        <v>2063</v>
      </c>
      <c r="F1681" t="s">
        <v>11</v>
      </c>
      <c r="G1681">
        <v>40000000</v>
      </c>
      <c r="H1681">
        <v>5.5</v>
      </c>
    </row>
    <row r="1682" spans="1:8" ht="16" x14ac:dyDescent="0.2">
      <c r="A1682" t="s">
        <v>2936</v>
      </c>
      <c r="B1682" t="s">
        <v>2937</v>
      </c>
      <c r="C1682">
        <v>104</v>
      </c>
      <c r="D1682">
        <v>16999046</v>
      </c>
      <c r="E1682" t="s">
        <v>262</v>
      </c>
      <c r="F1682" t="s">
        <v>11</v>
      </c>
      <c r="G1682">
        <v>26000000</v>
      </c>
      <c r="H1682">
        <v>5.8</v>
      </c>
    </row>
    <row r="1683" spans="1:8" ht="16" x14ac:dyDescent="0.2">
      <c r="A1683" t="s">
        <v>2938</v>
      </c>
      <c r="B1683" t="s">
        <v>2939</v>
      </c>
      <c r="C1683">
        <v>110</v>
      </c>
      <c r="D1683">
        <v>16295774</v>
      </c>
      <c r="E1683" t="s">
        <v>1539</v>
      </c>
      <c r="F1683" t="s">
        <v>11</v>
      </c>
      <c r="G1683">
        <v>35000000</v>
      </c>
      <c r="H1683">
        <v>4.5999999999999996</v>
      </c>
    </row>
    <row r="1684" spans="1:8" ht="16" x14ac:dyDescent="0.2">
      <c r="A1684" t="s">
        <v>2940</v>
      </c>
      <c r="B1684" t="s">
        <v>2941</v>
      </c>
      <c r="C1684">
        <v>130</v>
      </c>
      <c r="D1684">
        <v>15709385</v>
      </c>
      <c r="E1684" t="s">
        <v>740</v>
      </c>
      <c r="F1684" t="s">
        <v>11</v>
      </c>
      <c r="G1684">
        <v>30000000</v>
      </c>
      <c r="H1684">
        <v>6.7</v>
      </c>
    </row>
    <row r="1685" spans="1:8" ht="16" x14ac:dyDescent="0.2">
      <c r="A1685" t="s">
        <v>2942</v>
      </c>
      <c r="B1685" t="s">
        <v>2943</v>
      </c>
      <c r="C1685">
        <v>93</v>
      </c>
      <c r="D1685">
        <v>14888028</v>
      </c>
      <c r="E1685" t="s">
        <v>2944</v>
      </c>
      <c r="F1685" t="s">
        <v>11</v>
      </c>
      <c r="G1685">
        <v>30000000</v>
      </c>
      <c r="H1685">
        <v>5.0999999999999996</v>
      </c>
    </row>
    <row r="1686" spans="1:8" ht="16" x14ac:dyDescent="0.2">
      <c r="A1686" t="s">
        <v>2945</v>
      </c>
      <c r="B1686" t="s">
        <v>1347</v>
      </c>
      <c r="C1686">
        <v>96</v>
      </c>
      <c r="D1686">
        <v>14208384</v>
      </c>
      <c r="E1686" t="s">
        <v>580</v>
      </c>
      <c r="F1686" t="s">
        <v>11</v>
      </c>
      <c r="G1686">
        <v>30000000</v>
      </c>
      <c r="H1686">
        <v>5.6</v>
      </c>
    </row>
    <row r="1687" spans="1:8" ht="16" x14ac:dyDescent="0.2">
      <c r="A1687" t="s">
        <v>2946</v>
      </c>
      <c r="B1687" t="s">
        <v>2092</v>
      </c>
      <c r="C1687">
        <v>114</v>
      </c>
      <c r="D1687">
        <v>12831121</v>
      </c>
      <c r="E1687" t="s">
        <v>1139</v>
      </c>
      <c r="F1687" t="s">
        <v>11</v>
      </c>
      <c r="G1687">
        <v>30000000</v>
      </c>
      <c r="H1687">
        <v>7</v>
      </c>
    </row>
    <row r="1688" spans="1:8" ht="16" x14ac:dyDescent="0.2">
      <c r="A1688" t="s">
        <v>2947</v>
      </c>
      <c r="B1688" t="s">
        <v>1248</v>
      </c>
      <c r="C1688">
        <v>106</v>
      </c>
      <c r="D1688">
        <v>18298649</v>
      </c>
      <c r="E1688" t="s">
        <v>2599</v>
      </c>
      <c r="F1688" t="s">
        <v>11</v>
      </c>
      <c r="G1688">
        <v>30000000</v>
      </c>
      <c r="H1688">
        <v>6.4</v>
      </c>
    </row>
    <row r="1689" spans="1:8" ht="16" x14ac:dyDescent="0.2">
      <c r="A1689" t="s">
        <v>2948</v>
      </c>
      <c r="B1689" t="s">
        <v>1709</v>
      </c>
      <c r="C1689">
        <v>150</v>
      </c>
      <c r="D1689">
        <v>12712093</v>
      </c>
      <c r="E1689" t="s">
        <v>2113</v>
      </c>
      <c r="F1689" t="s">
        <v>11</v>
      </c>
      <c r="G1689">
        <v>30000000</v>
      </c>
      <c r="H1689">
        <v>6.7</v>
      </c>
    </row>
    <row r="1690" spans="1:8" ht="16" x14ac:dyDescent="0.2">
      <c r="A1690" t="s">
        <v>2949</v>
      </c>
      <c r="B1690" t="s">
        <v>2950</v>
      </c>
      <c r="C1690">
        <v>100</v>
      </c>
      <c r="D1690">
        <v>11576087</v>
      </c>
      <c r="E1690" t="s">
        <v>26</v>
      </c>
      <c r="F1690" t="s">
        <v>11</v>
      </c>
      <c r="G1690">
        <v>30000000</v>
      </c>
      <c r="H1690">
        <v>4.0999999999999996</v>
      </c>
    </row>
    <row r="1691" spans="1:8" ht="16" x14ac:dyDescent="0.2">
      <c r="A1691" t="s">
        <v>2951</v>
      </c>
      <c r="B1691" t="s">
        <v>1743</v>
      </c>
      <c r="C1691">
        <v>100</v>
      </c>
      <c r="D1691">
        <v>11900000</v>
      </c>
      <c r="E1691" t="s">
        <v>698</v>
      </c>
      <c r="F1691" t="s">
        <v>11</v>
      </c>
      <c r="G1691">
        <v>30000000</v>
      </c>
      <c r="H1691">
        <v>5.5</v>
      </c>
    </row>
    <row r="1692" spans="1:8" ht="16" x14ac:dyDescent="0.2">
      <c r="A1692" t="s">
        <v>2952</v>
      </c>
      <c r="B1692" t="s">
        <v>1898</v>
      </c>
      <c r="C1692">
        <v>100</v>
      </c>
      <c r="D1692">
        <v>9353573</v>
      </c>
      <c r="E1692" t="s">
        <v>90</v>
      </c>
      <c r="F1692" t="s">
        <v>11</v>
      </c>
      <c r="G1692">
        <v>45000000</v>
      </c>
      <c r="H1692">
        <v>2.7</v>
      </c>
    </row>
    <row r="1693" spans="1:8" ht="16" x14ac:dyDescent="0.2">
      <c r="A1693" t="s">
        <v>2953</v>
      </c>
      <c r="B1693" t="s">
        <v>2954</v>
      </c>
      <c r="C1693">
        <v>107</v>
      </c>
      <c r="D1693">
        <v>12026670</v>
      </c>
      <c r="E1693" t="s">
        <v>112</v>
      </c>
      <c r="F1693" t="s">
        <v>11</v>
      </c>
      <c r="G1693">
        <v>45000000</v>
      </c>
      <c r="H1693">
        <v>6.4</v>
      </c>
    </row>
    <row r="1694" spans="1:8" ht="16" x14ac:dyDescent="0.2">
      <c r="A1694" t="s">
        <v>2955</v>
      </c>
      <c r="B1694" t="s">
        <v>2956</v>
      </c>
      <c r="C1694">
        <v>102</v>
      </c>
      <c r="D1694">
        <v>14334645</v>
      </c>
      <c r="E1694" t="s">
        <v>1102</v>
      </c>
      <c r="F1694" t="s">
        <v>11</v>
      </c>
      <c r="G1694">
        <v>25000000</v>
      </c>
      <c r="H1694">
        <v>4.8</v>
      </c>
    </row>
    <row r="1695" spans="1:8" ht="16" x14ac:dyDescent="0.2">
      <c r="A1695" t="s">
        <v>2957</v>
      </c>
      <c r="B1695" t="s">
        <v>2958</v>
      </c>
      <c r="C1695">
        <v>101</v>
      </c>
      <c r="D1695">
        <v>12189514</v>
      </c>
      <c r="E1695" t="s">
        <v>580</v>
      </c>
      <c r="F1695" t="s">
        <v>11</v>
      </c>
      <c r="G1695">
        <v>23000000</v>
      </c>
      <c r="H1695">
        <v>6.1</v>
      </c>
    </row>
    <row r="1696" spans="1:8" ht="16" x14ac:dyDescent="0.2">
      <c r="A1696" t="s">
        <v>2959</v>
      </c>
      <c r="B1696" t="s">
        <v>2960</v>
      </c>
      <c r="C1696">
        <v>86</v>
      </c>
      <c r="D1696">
        <v>10134754</v>
      </c>
      <c r="E1696" t="s">
        <v>1029</v>
      </c>
      <c r="F1696" t="s">
        <v>11</v>
      </c>
      <c r="G1696">
        <v>30000000</v>
      </c>
      <c r="H1696">
        <v>4.8</v>
      </c>
    </row>
    <row r="1697" spans="1:8" ht="16" x14ac:dyDescent="0.2">
      <c r="A1697" t="s">
        <v>2961</v>
      </c>
      <c r="B1697" t="s">
        <v>2615</v>
      </c>
      <c r="C1697">
        <v>108</v>
      </c>
      <c r="D1697">
        <v>8535575</v>
      </c>
      <c r="E1697" t="s">
        <v>1184</v>
      </c>
      <c r="F1697" t="s">
        <v>11</v>
      </c>
      <c r="G1697">
        <v>30000000</v>
      </c>
      <c r="H1697">
        <v>7</v>
      </c>
    </row>
    <row r="1698" spans="1:8" ht="16" x14ac:dyDescent="0.2">
      <c r="A1698" t="s">
        <v>2962</v>
      </c>
      <c r="B1698" t="s">
        <v>970</v>
      </c>
      <c r="C1698">
        <v>123</v>
      </c>
      <c r="D1698">
        <v>7689458</v>
      </c>
      <c r="E1698" t="s">
        <v>2963</v>
      </c>
      <c r="F1698" t="s">
        <v>11</v>
      </c>
      <c r="G1698">
        <v>40000000</v>
      </c>
      <c r="H1698">
        <v>6.8</v>
      </c>
    </row>
    <row r="1699" spans="1:8" ht="16" x14ac:dyDescent="0.2">
      <c r="A1699" t="s">
        <v>2964</v>
      </c>
      <c r="B1699" t="s">
        <v>2965</v>
      </c>
      <c r="C1699">
        <v>134</v>
      </c>
      <c r="D1699">
        <v>7501404</v>
      </c>
      <c r="E1699" t="s">
        <v>877</v>
      </c>
      <c r="F1699" t="s">
        <v>11</v>
      </c>
      <c r="H1699">
        <v>7.3</v>
      </c>
    </row>
    <row r="1700" spans="1:8" ht="16" x14ac:dyDescent="0.2">
      <c r="A1700" t="s">
        <v>2966</v>
      </c>
      <c r="C1700">
        <v>511</v>
      </c>
      <c r="E1700" t="s">
        <v>740</v>
      </c>
      <c r="F1700" t="s">
        <v>2967</v>
      </c>
      <c r="H1700">
        <v>8.1999999999999993</v>
      </c>
    </row>
    <row r="1701" spans="1:8" ht="16" x14ac:dyDescent="0.2">
      <c r="A1701" t="s">
        <v>2968</v>
      </c>
      <c r="B1701" t="s">
        <v>1965</v>
      </c>
      <c r="C1701">
        <v>88</v>
      </c>
      <c r="D1701">
        <v>19316646</v>
      </c>
      <c r="E1701" t="s">
        <v>525</v>
      </c>
      <c r="F1701" t="s">
        <v>11</v>
      </c>
      <c r="G1701">
        <v>30000000</v>
      </c>
      <c r="H1701">
        <v>5.6</v>
      </c>
    </row>
    <row r="1702" spans="1:8" ht="16" x14ac:dyDescent="0.2">
      <c r="A1702" t="s">
        <v>2969</v>
      </c>
      <c r="B1702" t="s">
        <v>2026</v>
      </c>
      <c r="C1702">
        <v>109</v>
      </c>
      <c r="D1702">
        <v>10965209</v>
      </c>
      <c r="E1702" t="s">
        <v>149</v>
      </c>
      <c r="F1702" t="s">
        <v>11</v>
      </c>
      <c r="G1702">
        <v>30000000</v>
      </c>
      <c r="H1702">
        <v>6.1</v>
      </c>
    </row>
    <row r="1703" spans="1:8" ht="16" x14ac:dyDescent="0.2">
      <c r="A1703" t="s">
        <v>2970</v>
      </c>
      <c r="B1703" t="s">
        <v>342</v>
      </c>
      <c r="C1703">
        <v>122</v>
      </c>
      <c r="D1703">
        <v>26830000</v>
      </c>
      <c r="E1703" t="s">
        <v>684</v>
      </c>
      <c r="F1703" t="s">
        <v>11</v>
      </c>
      <c r="G1703">
        <v>18000000</v>
      </c>
      <c r="H1703">
        <v>7.9</v>
      </c>
    </row>
    <row r="1704" spans="1:8" ht="16" x14ac:dyDescent="0.2">
      <c r="A1704" t="s">
        <v>2971</v>
      </c>
      <c r="B1704" t="s">
        <v>2972</v>
      </c>
      <c r="C1704">
        <v>251</v>
      </c>
      <c r="D1704">
        <v>5300000</v>
      </c>
      <c r="E1704" t="s">
        <v>672</v>
      </c>
      <c r="F1704" t="s">
        <v>11</v>
      </c>
      <c r="G1704">
        <v>30000000</v>
      </c>
      <c r="H1704">
        <v>8.4</v>
      </c>
    </row>
    <row r="1705" spans="1:8" ht="16" x14ac:dyDescent="0.2">
      <c r="A1705" t="s">
        <v>2973</v>
      </c>
      <c r="B1705" t="s">
        <v>2974</v>
      </c>
      <c r="C1705">
        <v>118</v>
      </c>
      <c r="D1705">
        <v>10880926</v>
      </c>
      <c r="E1705" t="s">
        <v>149</v>
      </c>
      <c r="F1705" t="s">
        <v>11</v>
      </c>
      <c r="G1705">
        <v>30000000</v>
      </c>
      <c r="H1705">
        <v>6.5</v>
      </c>
    </row>
    <row r="1706" spans="1:8" ht="16" x14ac:dyDescent="0.2">
      <c r="A1706" t="s">
        <v>2975</v>
      </c>
      <c r="B1706" t="s">
        <v>2976</v>
      </c>
      <c r="C1706">
        <v>131</v>
      </c>
      <c r="D1706">
        <v>3752725</v>
      </c>
      <c r="E1706" t="s">
        <v>73</v>
      </c>
      <c r="F1706" t="s">
        <v>11</v>
      </c>
      <c r="G1706">
        <v>18000000</v>
      </c>
      <c r="H1706">
        <v>7.1</v>
      </c>
    </row>
    <row r="1707" spans="1:8" ht="16" x14ac:dyDescent="0.2">
      <c r="A1707" t="s">
        <v>2977</v>
      </c>
      <c r="B1707" t="s">
        <v>1743</v>
      </c>
      <c r="C1707">
        <v>109</v>
      </c>
      <c r="D1707">
        <v>3517797</v>
      </c>
      <c r="E1707" t="s">
        <v>2005</v>
      </c>
      <c r="F1707" t="s">
        <v>11</v>
      </c>
      <c r="G1707">
        <v>25000000</v>
      </c>
      <c r="H1707">
        <v>6.6</v>
      </c>
    </row>
    <row r="1708" spans="1:8" ht="16" x14ac:dyDescent="0.2">
      <c r="A1708" t="s">
        <v>2978</v>
      </c>
      <c r="B1708" t="s">
        <v>2979</v>
      </c>
      <c r="C1708">
        <v>80</v>
      </c>
      <c r="D1708">
        <v>3101301</v>
      </c>
      <c r="E1708" t="s">
        <v>2980</v>
      </c>
      <c r="F1708" t="s">
        <v>11</v>
      </c>
      <c r="H1708">
        <v>4</v>
      </c>
    </row>
    <row r="1709" spans="1:8" ht="16" x14ac:dyDescent="0.2">
      <c r="A1709" t="s">
        <v>2981</v>
      </c>
      <c r="B1709" t="s">
        <v>2819</v>
      </c>
      <c r="C1709">
        <v>88</v>
      </c>
      <c r="D1709">
        <v>2975649</v>
      </c>
      <c r="E1709" t="s">
        <v>2186</v>
      </c>
      <c r="F1709" t="s">
        <v>11</v>
      </c>
      <c r="G1709">
        <v>30000000</v>
      </c>
      <c r="H1709">
        <v>7</v>
      </c>
    </row>
    <row r="1710" spans="1:8" ht="16" x14ac:dyDescent="0.2">
      <c r="A1710" t="s">
        <v>2982</v>
      </c>
      <c r="B1710" t="s">
        <v>2983</v>
      </c>
      <c r="C1710">
        <v>103</v>
      </c>
      <c r="D1710">
        <v>668171</v>
      </c>
      <c r="E1710" t="s">
        <v>2376</v>
      </c>
      <c r="F1710" t="s">
        <v>676</v>
      </c>
      <c r="G1710">
        <v>60000000</v>
      </c>
      <c r="H1710">
        <v>5.6</v>
      </c>
    </row>
    <row r="1711" spans="1:8" ht="16" x14ac:dyDescent="0.2">
      <c r="A1711" t="s">
        <v>2984</v>
      </c>
      <c r="B1711" t="s">
        <v>2985</v>
      </c>
      <c r="C1711">
        <v>87</v>
      </c>
      <c r="D1711">
        <v>480314</v>
      </c>
      <c r="E1711" t="s">
        <v>44</v>
      </c>
      <c r="F1711" t="s">
        <v>11</v>
      </c>
      <c r="G1711">
        <v>21000000</v>
      </c>
      <c r="H1711">
        <v>4.8</v>
      </c>
    </row>
    <row r="1712" spans="1:8" ht="16" x14ac:dyDescent="0.2">
      <c r="A1712" t="s">
        <v>2986</v>
      </c>
      <c r="B1712" t="s">
        <v>2987</v>
      </c>
      <c r="C1712">
        <v>160</v>
      </c>
      <c r="D1712">
        <v>3904982</v>
      </c>
      <c r="E1712" t="s">
        <v>2988</v>
      </c>
      <c r="F1712" t="s">
        <v>11</v>
      </c>
      <c r="G1712">
        <v>30000000</v>
      </c>
      <c r="H1712">
        <v>7.5</v>
      </c>
    </row>
    <row r="1713" spans="1:8" ht="16" x14ac:dyDescent="0.2">
      <c r="A1713" t="s">
        <v>2989</v>
      </c>
      <c r="B1713" t="s">
        <v>2990</v>
      </c>
      <c r="C1713">
        <v>121</v>
      </c>
      <c r="D1713">
        <v>127437</v>
      </c>
      <c r="E1713" t="s">
        <v>371</v>
      </c>
      <c r="F1713" t="s">
        <v>676</v>
      </c>
      <c r="G1713">
        <v>18000000</v>
      </c>
      <c r="H1713">
        <v>6</v>
      </c>
    </row>
    <row r="1714" spans="1:8" ht="16" x14ac:dyDescent="0.2">
      <c r="A1714" t="s">
        <v>2991</v>
      </c>
      <c r="B1714" t="s">
        <v>2992</v>
      </c>
      <c r="C1714">
        <v>91</v>
      </c>
      <c r="E1714" t="s">
        <v>1056</v>
      </c>
      <c r="F1714" t="s">
        <v>502</v>
      </c>
      <c r="H1714">
        <v>7.2</v>
      </c>
    </row>
    <row r="1715" spans="1:8" ht="16" x14ac:dyDescent="0.2">
      <c r="A1715" t="s">
        <v>2993</v>
      </c>
      <c r="B1715" t="s">
        <v>615</v>
      </c>
      <c r="C1715">
        <v>92</v>
      </c>
      <c r="E1715" t="s">
        <v>149</v>
      </c>
      <c r="F1715" t="s">
        <v>11</v>
      </c>
      <c r="G1715">
        <v>30000000</v>
      </c>
      <c r="H1715">
        <v>5.6</v>
      </c>
    </row>
    <row r="1716" spans="1:8" ht="16" x14ac:dyDescent="0.2">
      <c r="A1716" t="s">
        <v>2994</v>
      </c>
      <c r="B1716" t="s">
        <v>43</v>
      </c>
      <c r="C1716">
        <v>129</v>
      </c>
      <c r="D1716">
        <v>537580</v>
      </c>
      <c r="E1716" t="s">
        <v>2995</v>
      </c>
      <c r="F1716" t="s">
        <v>11</v>
      </c>
      <c r="G1716">
        <v>30000000</v>
      </c>
      <c r="H1716">
        <v>6.8</v>
      </c>
    </row>
    <row r="1717" spans="1:8" ht="16" x14ac:dyDescent="0.2">
      <c r="A1717" t="s">
        <v>2996</v>
      </c>
      <c r="B1717" t="s">
        <v>2997</v>
      </c>
      <c r="C1717">
        <v>93</v>
      </c>
      <c r="E1717" t="s">
        <v>1029</v>
      </c>
      <c r="F1717" t="s">
        <v>2998</v>
      </c>
      <c r="H1717">
        <v>4.9000000000000004</v>
      </c>
    </row>
    <row r="1718" spans="1:8" ht="16" x14ac:dyDescent="0.2">
      <c r="A1718" t="s">
        <v>2999</v>
      </c>
      <c r="B1718" t="s">
        <v>2639</v>
      </c>
      <c r="C1718">
        <v>118</v>
      </c>
      <c r="E1718" t="s">
        <v>2054</v>
      </c>
      <c r="F1718" t="s">
        <v>11</v>
      </c>
      <c r="G1718">
        <v>30000000</v>
      </c>
      <c r="H1718">
        <v>7.1</v>
      </c>
    </row>
    <row r="1719" spans="1:8" ht="16" x14ac:dyDescent="0.2">
      <c r="A1719" t="s">
        <v>3000</v>
      </c>
      <c r="B1719" t="s">
        <v>3001</v>
      </c>
      <c r="C1719">
        <v>110</v>
      </c>
      <c r="E1719" t="s">
        <v>801</v>
      </c>
      <c r="F1719" t="s">
        <v>11</v>
      </c>
      <c r="G1719">
        <v>24000000</v>
      </c>
      <c r="H1719">
        <v>2</v>
      </c>
    </row>
    <row r="1720" spans="1:8" ht="16" x14ac:dyDescent="0.2">
      <c r="A1720" t="s">
        <v>3002</v>
      </c>
      <c r="B1720" t="s">
        <v>3003</v>
      </c>
      <c r="C1720">
        <v>103</v>
      </c>
      <c r="E1720" t="s">
        <v>2186</v>
      </c>
      <c r="F1720" t="s">
        <v>11</v>
      </c>
      <c r="G1720">
        <v>30000000</v>
      </c>
      <c r="H1720">
        <v>5.7</v>
      </c>
    </row>
    <row r="1721" spans="1:8" ht="16" x14ac:dyDescent="0.2">
      <c r="A1721" t="s">
        <v>3004</v>
      </c>
      <c r="B1721" t="s">
        <v>3005</v>
      </c>
      <c r="C1721">
        <v>85</v>
      </c>
      <c r="E1721" t="s">
        <v>3006</v>
      </c>
      <c r="F1721" t="s">
        <v>1948</v>
      </c>
      <c r="G1721">
        <v>30000000</v>
      </c>
      <c r="H1721">
        <v>4.0999999999999996</v>
      </c>
    </row>
    <row r="1722" spans="1:8" ht="16" x14ac:dyDescent="0.2">
      <c r="A1722" t="s">
        <v>3007</v>
      </c>
      <c r="B1722" t="s">
        <v>3008</v>
      </c>
      <c r="C1722">
        <v>110</v>
      </c>
      <c r="E1722" t="s">
        <v>747</v>
      </c>
      <c r="F1722" t="s">
        <v>11</v>
      </c>
      <c r="G1722">
        <v>30000000</v>
      </c>
      <c r="H1722">
        <v>6.7</v>
      </c>
    </row>
    <row r="1723" spans="1:8" ht="16" x14ac:dyDescent="0.2">
      <c r="A1723" t="s">
        <v>3009</v>
      </c>
      <c r="B1723" t="s">
        <v>3010</v>
      </c>
      <c r="C1723">
        <v>89</v>
      </c>
      <c r="E1723" t="s">
        <v>3011</v>
      </c>
      <c r="F1723" t="s">
        <v>11</v>
      </c>
      <c r="G1723">
        <v>19000000</v>
      </c>
      <c r="H1723">
        <v>7.5</v>
      </c>
    </row>
    <row r="1724" spans="1:8" ht="16" x14ac:dyDescent="0.2">
      <c r="A1724" t="s">
        <v>3012</v>
      </c>
      <c r="B1724" t="s">
        <v>3013</v>
      </c>
      <c r="C1724">
        <v>115</v>
      </c>
      <c r="D1724">
        <v>183436380</v>
      </c>
      <c r="E1724" t="s">
        <v>2214</v>
      </c>
      <c r="F1724" t="s">
        <v>11</v>
      </c>
      <c r="G1724">
        <v>29000000</v>
      </c>
      <c r="H1724">
        <v>6.5</v>
      </c>
    </row>
    <row r="1725" spans="1:8" ht="16" x14ac:dyDescent="0.2">
      <c r="A1725" t="s">
        <v>3014</v>
      </c>
      <c r="B1725" t="s">
        <v>488</v>
      </c>
      <c r="C1725">
        <v>153</v>
      </c>
      <c r="D1725">
        <v>119518352</v>
      </c>
      <c r="E1725" t="s">
        <v>3015</v>
      </c>
      <c r="F1725" t="s">
        <v>11</v>
      </c>
      <c r="G1725">
        <v>28000000</v>
      </c>
      <c r="H1725">
        <v>7.9</v>
      </c>
    </row>
    <row r="1726" spans="1:8" ht="16" x14ac:dyDescent="0.2">
      <c r="A1726" t="s">
        <v>3016</v>
      </c>
      <c r="C1726">
        <v>42</v>
      </c>
      <c r="E1726" t="s">
        <v>3017</v>
      </c>
      <c r="F1726" t="s">
        <v>11</v>
      </c>
      <c r="H1726">
        <v>7.6</v>
      </c>
    </row>
    <row r="1727" spans="1:8" ht="16" x14ac:dyDescent="0.2">
      <c r="A1727" t="s">
        <v>3018</v>
      </c>
      <c r="B1727" t="s">
        <v>3019</v>
      </c>
      <c r="C1727">
        <v>128</v>
      </c>
      <c r="D1727">
        <v>37036404</v>
      </c>
      <c r="E1727" t="s">
        <v>486</v>
      </c>
      <c r="F1727" t="s">
        <v>11</v>
      </c>
      <c r="G1727">
        <v>30000000</v>
      </c>
      <c r="H1727">
        <v>6.4</v>
      </c>
    </row>
    <row r="1728" spans="1:8" ht="16" x14ac:dyDescent="0.2">
      <c r="A1728" t="s">
        <v>3020</v>
      </c>
      <c r="B1728" t="s">
        <v>1766</v>
      </c>
      <c r="C1728">
        <v>89</v>
      </c>
      <c r="D1728">
        <v>22359293</v>
      </c>
      <c r="E1728" t="s">
        <v>264</v>
      </c>
      <c r="F1728" t="s">
        <v>11</v>
      </c>
      <c r="G1728">
        <v>29000000</v>
      </c>
      <c r="H1728">
        <v>5.8</v>
      </c>
    </row>
    <row r="1729" spans="1:8" ht="16" x14ac:dyDescent="0.2">
      <c r="A1729" t="s">
        <v>3021</v>
      </c>
      <c r="B1729" t="s">
        <v>284</v>
      </c>
      <c r="C1729">
        <v>122</v>
      </c>
      <c r="D1729">
        <v>18593156</v>
      </c>
      <c r="E1729" t="s">
        <v>1184</v>
      </c>
      <c r="F1729" t="s">
        <v>11</v>
      </c>
      <c r="G1729">
        <v>35000000</v>
      </c>
      <c r="H1729">
        <v>7.7</v>
      </c>
    </row>
    <row r="1730" spans="1:8" ht="16" x14ac:dyDescent="0.2">
      <c r="A1730" t="s">
        <v>3022</v>
      </c>
      <c r="B1730" t="s">
        <v>1181</v>
      </c>
      <c r="C1730">
        <v>113</v>
      </c>
      <c r="E1730" t="s">
        <v>3023</v>
      </c>
      <c r="F1730" t="s">
        <v>11</v>
      </c>
      <c r="G1730">
        <v>29000000</v>
      </c>
      <c r="H1730">
        <v>7.1</v>
      </c>
    </row>
    <row r="1731" spans="1:8" ht="16" x14ac:dyDescent="0.2">
      <c r="A1731" t="s">
        <v>3024</v>
      </c>
      <c r="B1731" t="s">
        <v>2109</v>
      </c>
      <c r="C1731">
        <v>99</v>
      </c>
      <c r="D1731">
        <v>16930185</v>
      </c>
      <c r="E1731" t="s">
        <v>580</v>
      </c>
      <c r="F1731" t="s">
        <v>11</v>
      </c>
      <c r="G1731">
        <v>29000000</v>
      </c>
      <c r="H1731">
        <v>5.3</v>
      </c>
    </row>
    <row r="1732" spans="1:8" ht="16" x14ac:dyDescent="0.2">
      <c r="A1732" t="s">
        <v>3025</v>
      </c>
      <c r="B1732" t="s">
        <v>3026</v>
      </c>
      <c r="C1732">
        <v>99</v>
      </c>
      <c r="D1732">
        <v>63034755</v>
      </c>
      <c r="E1732" t="s">
        <v>575</v>
      </c>
      <c r="F1732" t="s">
        <v>11</v>
      </c>
      <c r="G1732">
        <v>29000000</v>
      </c>
      <c r="H1732">
        <v>5.3</v>
      </c>
    </row>
    <row r="1733" spans="1:8" ht="16" x14ac:dyDescent="0.2">
      <c r="A1733" t="s">
        <v>3027</v>
      </c>
      <c r="B1733" t="s">
        <v>3028</v>
      </c>
      <c r="C1733">
        <v>147</v>
      </c>
      <c r="D1733">
        <v>5899797</v>
      </c>
      <c r="E1733" t="s">
        <v>2054</v>
      </c>
      <c r="F1733" t="s">
        <v>11</v>
      </c>
      <c r="G1733">
        <v>29000000</v>
      </c>
      <c r="H1733">
        <v>7.5</v>
      </c>
    </row>
    <row r="1734" spans="1:8" ht="16" x14ac:dyDescent="0.2">
      <c r="A1734" t="s">
        <v>3029</v>
      </c>
      <c r="B1734" t="s">
        <v>1267</v>
      </c>
      <c r="C1734">
        <v>112</v>
      </c>
      <c r="D1734">
        <v>4554569</v>
      </c>
      <c r="E1734" t="s">
        <v>877</v>
      </c>
      <c r="F1734" t="s">
        <v>11</v>
      </c>
      <c r="G1734">
        <v>28000000</v>
      </c>
      <c r="H1734">
        <v>6.9</v>
      </c>
    </row>
    <row r="1735" spans="1:8" ht="16" x14ac:dyDescent="0.2">
      <c r="A1735" t="s">
        <v>3030</v>
      </c>
      <c r="B1735" t="s">
        <v>3031</v>
      </c>
      <c r="C1735">
        <v>88</v>
      </c>
      <c r="D1735">
        <v>17016190</v>
      </c>
      <c r="E1735" t="s">
        <v>2768</v>
      </c>
      <c r="F1735" t="s">
        <v>11</v>
      </c>
      <c r="G1735">
        <v>12000000</v>
      </c>
      <c r="H1735">
        <v>4.9000000000000004</v>
      </c>
    </row>
    <row r="1736" spans="1:8" ht="16" x14ac:dyDescent="0.2">
      <c r="A1736" t="s">
        <v>3032</v>
      </c>
      <c r="B1736" t="s">
        <v>3033</v>
      </c>
      <c r="C1736">
        <v>94</v>
      </c>
      <c r="D1736">
        <v>6301131</v>
      </c>
      <c r="E1736" t="s">
        <v>768</v>
      </c>
      <c r="F1736" t="s">
        <v>11</v>
      </c>
      <c r="G1736">
        <v>29000000</v>
      </c>
      <c r="H1736">
        <v>7.1</v>
      </c>
    </row>
    <row r="1737" spans="1:8" ht="16" x14ac:dyDescent="0.2">
      <c r="A1737" t="s">
        <v>3034</v>
      </c>
      <c r="B1737" t="s">
        <v>570</v>
      </c>
      <c r="C1737">
        <v>90</v>
      </c>
      <c r="D1737">
        <v>217350219</v>
      </c>
      <c r="E1737" t="s">
        <v>32</v>
      </c>
      <c r="F1737" t="s">
        <v>11</v>
      </c>
      <c r="G1737">
        <v>28000000</v>
      </c>
      <c r="H1737">
        <v>8</v>
      </c>
    </row>
    <row r="1738" spans="1:8" ht="16" x14ac:dyDescent="0.2">
      <c r="A1738" t="s">
        <v>3035</v>
      </c>
      <c r="B1738" t="s">
        <v>1067</v>
      </c>
      <c r="C1738">
        <v>167</v>
      </c>
      <c r="D1738">
        <v>161029270</v>
      </c>
      <c r="E1738" t="s">
        <v>3036</v>
      </c>
      <c r="F1738" t="s">
        <v>11</v>
      </c>
      <c r="G1738">
        <v>28000000</v>
      </c>
      <c r="H1738">
        <v>7.9</v>
      </c>
    </row>
    <row r="1739" spans="1:8" ht="16" x14ac:dyDescent="0.2">
      <c r="A1739" t="s">
        <v>3037</v>
      </c>
      <c r="B1739" t="s">
        <v>127</v>
      </c>
      <c r="C1739">
        <v>118</v>
      </c>
      <c r="D1739">
        <v>179870271</v>
      </c>
      <c r="E1739" t="s">
        <v>44</v>
      </c>
      <c r="F1739" t="s">
        <v>11</v>
      </c>
      <c r="G1739">
        <v>28000000</v>
      </c>
      <c r="H1739">
        <v>7.6</v>
      </c>
    </row>
    <row r="1740" spans="1:8" ht="16" x14ac:dyDescent="0.2">
      <c r="A1740" t="s">
        <v>3038</v>
      </c>
      <c r="B1740" t="s">
        <v>3039</v>
      </c>
      <c r="C1740">
        <v>83</v>
      </c>
      <c r="D1740">
        <v>100491683</v>
      </c>
      <c r="E1740" t="s">
        <v>3040</v>
      </c>
      <c r="F1740" t="s">
        <v>11</v>
      </c>
      <c r="G1740">
        <v>24000000</v>
      </c>
      <c r="H1740">
        <v>5.9</v>
      </c>
    </row>
    <row r="1741" spans="1:8" ht="16" x14ac:dyDescent="0.2">
      <c r="A1741" t="s">
        <v>3041</v>
      </c>
      <c r="B1741" t="s">
        <v>324</v>
      </c>
      <c r="C1741">
        <v>104</v>
      </c>
      <c r="D1741">
        <v>74058698</v>
      </c>
      <c r="E1741" t="s">
        <v>740</v>
      </c>
      <c r="F1741" t="s">
        <v>11</v>
      </c>
      <c r="G1741">
        <v>60000000</v>
      </c>
      <c r="H1741">
        <v>6.3</v>
      </c>
    </row>
    <row r="1742" spans="1:8" ht="16" x14ac:dyDescent="0.2">
      <c r="A1742" t="s">
        <v>3042</v>
      </c>
      <c r="B1742" t="s">
        <v>1952</v>
      </c>
      <c r="C1742">
        <v>110</v>
      </c>
      <c r="E1742" t="s">
        <v>3043</v>
      </c>
      <c r="F1742" t="s">
        <v>11</v>
      </c>
      <c r="G1742">
        <v>29000000</v>
      </c>
      <c r="H1742">
        <v>7.1</v>
      </c>
    </row>
    <row r="1743" spans="1:8" ht="16" x14ac:dyDescent="0.2">
      <c r="A1743" t="s">
        <v>3044</v>
      </c>
      <c r="B1743" t="s">
        <v>1692</v>
      </c>
      <c r="C1743">
        <v>102</v>
      </c>
      <c r="D1743">
        <v>55845943</v>
      </c>
      <c r="E1743" t="s">
        <v>112</v>
      </c>
      <c r="F1743" t="s">
        <v>11</v>
      </c>
      <c r="G1743">
        <v>29000000</v>
      </c>
      <c r="H1743">
        <v>6.4</v>
      </c>
    </row>
    <row r="1744" spans="1:8" ht="16" x14ac:dyDescent="0.2">
      <c r="A1744" t="s">
        <v>3045</v>
      </c>
      <c r="B1744" t="s">
        <v>449</v>
      </c>
      <c r="C1744">
        <v>131</v>
      </c>
      <c r="D1744">
        <v>81350242</v>
      </c>
      <c r="E1744" t="s">
        <v>20</v>
      </c>
      <c r="F1744" t="s">
        <v>11</v>
      </c>
      <c r="G1744">
        <v>28000000</v>
      </c>
      <c r="H1744">
        <v>8.1999999999999993</v>
      </c>
    </row>
    <row r="1745" spans="1:8" ht="16" x14ac:dyDescent="0.2">
      <c r="A1745" t="s">
        <v>3046</v>
      </c>
      <c r="B1745" t="s">
        <v>2700</v>
      </c>
      <c r="C1745">
        <v>101</v>
      </c>
      <c r="D1745">
        <v>67266300</v>
      </c>
      <c r="E1745" t="s">
        <v>575</v>
      </c>
      <c r="F1745" t="s">
        <v>11</v>
      </c>
      <c r="G1745">
        <v>28000000</v>
      </c>
      <c r="H1745">
        <v>6.9</v>
      </c>
    </row>
    <row r="1746" spans="1:8" ht="16" x14ac:dyDescent="0.2">
      <c r="A1746" t="s">
        <v>3047</v>
      </c>
      <c r="B1746" t="s">
        <v>601</v>
      </c>
      <c r="C1746">
        <v>130</v>
      </c>
      <c r="D1746">
        <v>70235322</v>
      </c>
      <c r="E1746" t="s">
        <v>1060</v>
      </c>
      <c r="F1746" t="s">
        <v>11</v>
      </c>
      <c r="G1746">
        <v>28000000</v>
      </c>
      <c r="H1746">
        <v>7.8</v>
      </c>
    </row>
    <row r="1747" spans="1:8" ht="16" x14ac:dyDescent="0.2">
      <c r="A1747" t="s">
        <v>3048</v>
      </c>
      <c r="B1747" t="s">
        <v>358</v>
      </c>
      <c r="C1747">
        <v>120</v>
      </c>
      <c r="D1747">
        <v>7443007</v>
      </c>
      <c r="E1747" t="s">
        <v>1905</v>
      </c>
      <c r="F1747" t="s">
        <v>11</v>
      </c>
      <c r="G1747">
        <v>30000000</v>
      </c>
      <c r="H1747">
        <v>6.7</v>
      </c>
    </row>
    <row r="1748" spans="1:8" ht="16" x14ac:dyDescent="0.2">
      <c r="A1748" t="s">
        <v>3049</v>
      </c>
      <c r="B1748" t="s">
        <v>2941</v>
      </c>
      <c r="C1748">
        <v>135</v>
      </c>
      <c r="D1748">
        <v>64371181</v>
      </c>
      <c r="E1748" t="s">
        <v>1461</v>
      </c>
      <c r="F1748" t="s">
        <v>11</v>
      </c>
      <c r="G1748">
        <v>28000000</v>
      </c>
      <c r="H1748">
        <v>7.5</v>
      </c>
    </row>
    <row r="1749" spans="1:8" ht="16" x14ac:dyDescent="0.2">
      <c r="A1749" t="s">
        <v>3050</v>
      </c>
      <c r="B1749" t="s">
        <v>39</v>
      </c>
      <c r="C1749">
        <v>110</v>
      </c>
      <c r="D1749">
        <v>58885635</v>
      </c>
      <c r="E1749" t="s">
        <v>1693</v>
      </c>
      <c r="F1749" t="s">
        <v>11</v>
      </c>
      <c r="G1749">
        <v>26000000</v>
      </c>
      <c r="H1749">
        <v>7.4</v>
      </c>
    </row>
    <row r="1750" spans="1:8" ht="16" x14ac:dyDescent="0.2">
      <c r="A1750" t="s">
        <v>3051</v>
      </c>
      <c r="B1750" t="s">
        <v>906</v>
      </c>
      <c r="C1750">
        <v>103</v>
      </c>
      <c r="D1750">
        <v>60400856</v>
      </c>
      <c r="E1750" t="s">
        <v>580</v>
      </c>
      <c r="F1750" t="s">
        <v>11</v>
      </c>
      <c r="G1750">
        <v>35000000</v>
      </c>
      <c r="H1750">
        <v>5.2</v>
      </c>
    </row>
    <row r="1751" spans="1:8" ht="16" x14ac:dyDescent="0.2">
      <c r="A1751" t="s">
        <v>3052</v>
      </c>
      <c r="B1751" t="s">
        <v>3053</v>
      </c>
      <c r="C1751">
        <v>115</v>
      </c>
      <c r="E1751" t="s">
        <v>3054</v>
      </c>
      <c r="F1751" t="s">
        <v>225</v>
      </c>
      <c r="G1751">
        <v>30000000</v>
      </c>
      <c r="H1751">
        <v>6.5</v>
      </c>
    </row>
    <row r="1752" spans="1:8" ht="16" x14ac:dyDescent="0.2">
      <c r="A1752" t="s">
        <v>3055</v>
      </c>
      <c r="B1752" t="s">
        <v>1856</v>
      </c>
      <c r="C1752">
        <v>110</v>
      </c>
      <c r="D1752">
        <v>52353636</v>
      </c>
      <c r="E1752" t="s">
        <v>877</v>
      </c>
      <c r="F1752" t="s">
        <v>11</v>
      </c>
      <c r="G1752">
        <v>21000000</v>
      </c>
      <c r="H1752">
        <v>7.6</v>
      </c>
    </row>
    <row r="1753" spans="1:8" ht="16" x14ac:dyDescent="0.2">
      <c r="A1753" t="s">
        <v>3056</v>
      </c>
      <c r="B1753" t="s">
        <v>488</v>
      </c>
      <c r="C1753">
        <v>91</v>
      </c>
      <c r="D1753">
        <v>51475962</v>
      </c>
      <c r="E1753" t="s">
        <v>285</v>
      </c>
      <c r="F1753" t="s">
        <v>11</v>
      </c>
      <c r="G1753">
        <v>30000000</v>
      </c>
      <c r="H1753">
        <v>7.3</v>
      </c>
    </row>
    <row r="1754" spans="1:8" ht="16" x14ac:dyDescent="0.2">
      <c r="A1754" t="s">
        <v>3057</v>
      </c>
      <c r="B1754" t="s">
        <v>237</v>
      </c>
      <c r="C1754">
        <v>105</v>
      </c>
      <c r="D1754">
        <v>63910583</v>
      </c>
      <c r="E1754" t="s">
        <v>580</v>
      </c>
      <c r="F1754" t="s">
        <v>11</v>
      </c>
      <c r="G1754">
        <v>28000000</v>
      </c>
      <c r="H1754">
        <v>6.6</v>
      </c>
    </row>
    <row r="1755" spans="1:8" ht="16" x14ac:dyDescent="0.2">
      <c r="A1755" t="s">
        <v>3058</v>
      </c>
      <c r="B1755" t="s">
        <v>2123</v>
      </c>
      <c r="C1755">
        <v>127</v>
      </c>
      <c r="D1755">
        <v>62300000</v>
      </c>
      <c r="E1755" t="s">
        <v>17</v>
      </c>
      <c r="F1755" t="s">
        <v>11</v>
      </c>
      <c r="G1755">
        <v>28000000</v>
      </c>
      <c r="H1755">
        <v>6.8</v>
      </c>
    </row>
    <row r="1756" spans="1:8" ht="16" x14ac:dyDescent="0.2">
      <c r="A1756" t="s">
        <v>3059</v>
      </c>
      <c r="B1756" t="s">
        <v>579</v>
      </c>
      <c r="C1756">
        <v>82</v>
      </c>
      <c r="D1756">
        <v>49968653</v>
      </c>
      <c r="E1756" t="s">
        <v>580</v>
      </c>
      <c r="F1756" t="s">
        <v>11</v>
      </c>
      <c r="G1756">
        <v>28000000</v>
      </c>
      <c r="H1756">
        <v>6.9</v>
      </c>
    </row>
    <row r="1757" spans="1:8" ht="16" x14ac:dyDescent="0.2">
      <c r="A1757" t="s">
        <v>3060</v>
      </c>
      <c r="B1757" t="s">
        <v>628</v>
      </c>
      <c r="C1757">
        <v>99</v>
      </c>
      <c r="D1757">
        <v>44450000</v>
      </c>
      <c r="E1757" t="s">
        <v>481</v>
      </c>
      <c r="F1757" t="s">
        <v>11</v>
      </c>
      <c r="G1757">
        <v>27000000</v>
      </c>
      <c r="H1757">
        <v>5.8</v>
      </c>
    </row>
    <row r="1758" spans="1:8" ht="16" x14ac:dyDescent="0.2">
      <c r="A1758" t="s">
        <v>3061</v>
      </c>
      <c r="B1758" t="s">
        <v>735</v>
      </c>
      <c r="C1758">
        <v>90</v>
      </c>
      <c r="D1758">
        <v>45162741</v>
      </c>
      <c r="E1758" t="s">
        <v>575</v>
      </c>
      <c r="F1758" t="s">
        <v>11</v>
      </c>
      <c r="G1758">
        <v>28000000</v>
      </c>
      <c r="H1758">
        <v>6.6</v>
      </c>
    </row>
    <row r="1759" spans="1:8" ht="16" x14ac:dyDescent="0.2">
      <c r="A1759" t="s">
        <v>3062</v>
      </c>
      <c r="B1759" t="s">
        <v>2615</v>
      </c>
      <c r="C1759">
        <v>115</v>
      </c>
      <c r="D1759">
        <v>71346930</v>
      </c>
      <c r="E1759" t="s">
        <v>3063</v>
      </c>
      <c r="F1759" t="s">
        <v>11</v>
      </c>
      <c r="G1759">
        <v>28000000</v>
      </c>
      <c r="H1759">
        <v>6.7</v>
      </c>
    </row>
    <row r="1760" spans="1:8" ht="16" x14ac:dyDescent="0.2">
      <c r="A1760" t="s">
        <v>3064</v>
      </c>
      <c r="B1760" t="s">
        <v>1405</v>
      </c>
      <c r="C1760">
        <v>96</v>
      </c>
      <c r="D1760">
        <v>39514713</v>
      </c>
      <c r="E1760" t="s">
        <v>171</v>
      </c>
      <c r="F1760" t="s">
        <v>11</v>
      </c>
      <c r="G1760">
        <v>28000000</v>
      </c>
      <c r="H1760">
        <v>6.7</v>
      </c>
    </row>
    <row r="1761" spans="1:8" ht="16" x14ac:dyDescent="0.2">
      <c r="A1761" t="s">
        <v>3065</v>
      </c>
      <c r="B1761" t="s">
        <v>2478</v>
      </c>
      <c r="C1761">
        <v>104</v>
      </c>
      <c r="D1761">
        <v>43097652</v>
      </c>
      <c r="E1761" t="s">
        <v>486</v>
      </c>
      <c r="F1761" t="s">
        <v>11</v>
      </c>
      <c r="G1761">
        <v>28000000</v>
      </c>
      <c r="H1761">
        <v>6.3</v>
      </c>
    </row>
    <row r="1762" spans="1:8" ht="16" x14ac:dyDescent="0.2">
      <c r="A1762" t="s">
        <v>3066</v>
      </c>
      <c r="B1762" t="s">
        <v>232</v>
      </c>
      <c r="C1762">
        <v>117</v>
      </c>
      <c r="D1762">
        <v>48043505</v>
      </c>
      <c r="E1762" t="s">
        <v>745</v>
      </c>
      <c r="F1762" t="s">
        <v>11</v>
      </c>
      <c r="G1762">
        <v>30000000</v>
      </c>
      <c r="H1762">
        <v>7.7</v>
      </c>
    </row>
    <row r="1763" spans="1:8" ht="16" x14ac:dyDescent="0.2">
      <c r="A1763" t="s">
        <v>3067</v>
      </c>
      <c r="B1763" t="s">
        <v>1456</v>
      </c>
      <c r="C1763">
        <v>83</v>
      </c>
      <c r="D1763">
        <v>37053924</v>
      </c>
      <c r="E1763" t="s">
        <v>602</v>
      </c>
      <c r="F1763" t="s">
        <v>11</v>
      </c>
      <c r="G1763">
        <v>28000000</v>
      </c>
      <c r="H1763">
        <v>6.1</v>
      </c>
    </row>
    <row r="1764" spans="1:8" ht="16" x14ac:dyDescent="0.2">
      <c r="A1764" t="s">
        <v>3068</v>
      </c>
      <c r="B1764" t="s">
        <v>1895</v>
      </c>
      <c r="C1764">
        <v>99</v>
      </c>
      <c r="D1764">
        <v>33000377</v>
      </c>
      <c r="E1764" t="s">
        <v>3069</v>
      </c>
      <c r="F1764" t="s">
        <v>11</v>
      </c>
      <c r="G1764">
        <v>28000000</v>
      </c>
      <c r="H1764">
        <v>4.9000000000000004</v>
      </c>
    </row>
    <row r="1765" spans="1:8" ht="16" x14ac:dyDescent="0.2">
      <c r="A1765" t="s">
        <v>3070</v>
      </c>
      <c r="B1765" t="s">
        <v>3071</v>
      </c>
      <c r="C1765">
        <v>81</v>
      </c>
      <c r="D1765">
        <v>66950483</v>
      </c>
      <c r="E1765" t="s">
        <v>1056</v>
      </c>
      <c r="F1765" t="s">
        <v>11</v>
      </c>
      <c r="G1765">
        <v>28000000</v>
      </c>
      <c r="H1765">
        <v>6.2</v>
      </c>
    </row>
    <row r="1766" spans="1:8" ht="16" x14ac:dyDescent="0.2">
      <c r="A1766" t="s">
        <v>3072</v>
      </c>
      <c r="B1766" t="s">
        <v>317</v>
      </c>
      <c r="C1766">
        <v>135</v>
      </c>
      <c r="D1766">
        <v>38372662</v>
      </c>
      <c r="E1766" t="s">
        <v>73</v>
      </c>
      <c r="F1766" t="s">
        <v>11</v>
      </c>
      <c r="G1766">
        <v>28000000</v>
      </c>
      <c r="H1766">
        <v>7.8</v>
      </c>
    </row>
    <row r="1767" spans="1:8" ht="16" x14ac:dyDescent="0.2">
      <c r="A1767" t="s">
        <v>3073</v>
      </c>
      <c r="B1767" t="s">
        <v>64</v>
      </c>
      <c r="C1767">
        <v>117</v>
      </c>
      <c r="D1767">
        <v>27000000</v>
      </c>
      <c r="E1767" t="s">
        <v>1024</v>
      </c>
      <c r="F1767" t="s">
        <v>11</v>
      </c>
      <c r="G1767">
        <v>28000000</v>
      </c>
      <c r="H1767">
        <v>8.1999999999999993</v>
      </c>
    </row>
    <row r="1768" spans="1:8" ht="16" x14ac:dyDescent="0.2">
      <c r="A1768" t="s">
        <v>3074</v>
      </c>
      <c r="B1768" t="s">
        <v>1223</v>
      </c>
      <c r="C1768">
        <v>139</v>
      </c>
      <c r="D1768">
        <v>31600000</v>
      </c>
      <c r="E1768" t="s">
        <v>3075</v>
      </c>
      <c r="F1768" t="s">
        <v>11</v>
      </c>
      <c r="G1768">
        <v>28000000</v>
      </c>
      <c r="H1768">
        <v>6.9</v>
      </c>
    </row>
    <row r="1769" spans="1:8" ht="16" x14ac:dyDescent="0.2">
      <c r="A1769" t="s">
        <v>3076</v>
      </c>
      <c r="B1769" t="s">
        <v>109</v>
      </c>
      <c r="C1769">
        <v>123</v>
      </c>
      <c r="D1769">
        <v>30688364</v>
      </c>
      <c r="E1769" t="s">
        <v>311</v>
      </c>
      <c r="F1769" t="s">
        <v>11</v>
      </c>
      <c r="G1769">
        <v>28000000</v>
      </c>
      <c r="H1769">
        <v>6.2</v>
      </c>
    </row>
    <row r="1770" spans="1:8" ht="16" x14ac:dyDescent="0.2">
      <c r="A1770" t="s">
        <v>3077</v>
      </c>
      <c r="B1770" t="s">
        <v>3078</v>
      </c>
      <c r="C1770">
        <v>117</v>
      </c>
      <c r="D1770">
        <v>28563179</v>
      </c>
      <c r="E1770" t="s">
        <v>740</v>
      </c>
      <c r="F1770" t="s">
        <v>11</v>
      </c>
      <c r="G1770">
        <v>21000000</v>
      </c>
      <c r="H1770">
        <v>6.9</v>
      </c>
    </row>
    <row r="1771" spans="1:8" ht="16" x14ac:dyDescent="0.2">
      <c r="A1771" t="s">
        <v>3079</v>
      </c>
      <c r="B1771" t="s">
        <v>3080</v>
      </c>
      <c r="C1771">
        <v>97</v>
      </c>
      <c r="D1771">
        <v>16779636</v>
      </c>
      <c r="E1771" t="s">
        <v>1521</v>
      </c>
      <c r="F1771" t="s">
        <v>11</v>
      </c>
      <c r="G1771">
        <v>28000000</v>
      </c>
      <c r="H1771">
        <v>4.8</v>
      </c>
    </row>
    <row r="1772" spans="1:8" ht="16" x14ac:dyDescent="0.2">
      <c r="A1772" t="s">
        <v>3081</v>
      </c>
      <c r="B1772" t="s">
        <v>1000</v>
      </c>
      <c r="C1772">
        <v>81</v>
      </c>
      <c r="D1772">
        <v>10762178</v>
      </c>
      <c r="E1772" t="s">
        <v>23</v>
      </c>
      <c r="F1772" t="s">
        <v>11</v>
      </c>
      <c r="G1772">
        <v>160000000</v>
      </c>
      <c r="H1772">
        <v>8</v>
      </c>
    </row>
    <row r="1773" spans="1:8" ht="16" x14ac:dyDescent="0.2">
      <c r="A1773" t="s">
        <v>3082</v>
      </c>
      <c r="B1773" t="s">
        <v>1467</v>
      </c>
      <c r="C1773">
        <v>103</v>
      </c>
      <c r="D1773">
        <v>17324744</v>
      </c>
      <c r="E1773" t="s">
        <v>1264</v>
      </c>
      <c r="F1773" t="s">
        <v>11</v>
      </c>
      <c r="G1773">
        <v>28000000</v>
      </c>
      <c r="H1773">
        <v>5.3</v>
      </c>
    </row>
    <row r="1774" spans="1:8" ht="16" x14ac:dyDescent="0.2">
      <c r="A1774" t="s">
        <v>3083</v>
      </c>
      <c r="B1774" t="s">
        <v>686</v>
      </c>
      <c r="C1774">
        <v>119</v>
      </c>
      <c r="D1774">
        <v>8888143</v>
      </c>
      <c r="E1774" t="s">
        <v>2171</v>
      </c>
      <c r="F1774" t="s">
        <v>11</v>
      </c>
      <c r="G1774">
        <v>28000000</v>
      </c>
      <c r="H1774">
        <v>6.7</v>
      </c>
    </row>
    <row r="1775" spans="1:8" ht="16" x14ac:dyDescent="0.2">
      <c r="A1775" t="s">
        <v>3084</v>
      </c>
      <c r="B1775" t="s">
        <v>1419</v>
      </c>
      <c r="C1775">
        <v>94</v>
      </c>
      <c r="D1775">
        <v>24268828</v>
      </c>
      <c r="E1775" t="s">
        <v>3085</v>
      </c>
      <c r="F1775" t="s">
        <v>11</v>
      </c>
      <c r="G1775">
        <v>28000000</v>
      </c>
      <c r="H1775">
        <v>5.4</v>
      </c>
    </row>
    <row r="1776" spans="1:8" ht="16" x14ac:dyDescent="0.2">
      <c r="A1776" t="s">
        <v>3086</v>
      </c>
      <c r="B1776" t="s">
        <v>2554</v>
      </c>
      <c r="C1776">
        <v>89</v>
      </c>
      <c r="D1776">
        <v>8119205</v>
      </c>
      <c r="E1776" t="s">
        <v>171</v>
      </c>
      <c r="F1776" t="s">
        <v>11</v>
      </c>
      <c r="G1776">
        <v>28000000</v>
      </c>
      <c r="H1776">
        <v>5.4</v>
      </c>
    </row>
    <row r="1777" spans="1:8" ht="16" x14ac:dyDescent="0.2">
      <c r="A1777" t="s">
        <v>3087</v>
      </c>
      <c r="B1777" t="s">
        <v>1852</v>
      </c>
      <c r="C1777">
        <v>98</v>
      </c>
      <c r="D1777">
        <v>8434601</v>
      </c>
      <c r="E1777" t="s">
        <v>1445</v>
      </c>
      <c r="F1777" t="s">
        <v>11</v>
      </c>
      <c r="G1777">
        <v>28000000</v>
      </c>
      <c r="H1777">
        <v>4.9000000000000004</v>
      </c>
    </row>
    <row r="1778" spans="1:8" ht="16" x14ac:dyDescent="0.2">
      <c r="A1778" t="s">
        <v>3088</v>
      </c>
      <c r="B1778" t="s">
        <v>1869</v>
      </c>
      <c r="C1778">
        <v>107</v>
      </c>
      <c r="D1778">
        <v>6998324</v>
      </c>
      <c r="E1778" t="s">
        <v>877</v>
      </c>
      <c r="F1778" t="s">
        <v>11</v>
      </c>
      <c r="G1778">
        <v>28000000</v>
      </c>
      <c r="H1778">
        <v>6.1</v>
      </c>
    </row>
    <row r="1779" spans="1:8" ht="16" x14ac:dyDescent="0.2">
      <c r="A1779" t="s">
        <v>3089</v>
      </c>
      <c r="B1779" t="s">
        <v>2101</v>
      </c>
      <c r="C1779">
        <v>108</v>
      </c>
      <c r="D1779">
        <v>10907291</v>
      </c>
      <c r="E1779" t="s">
        <v>3090</v>
      </c>
      <c r="F1779" t="s">
        <v>11</v>
      </c>
      <c r="G1779">
        <v>28000000</v>
      </c>
      <c r="H1779">
        <v>5.8</v>
      </c>
    </row>
    <row r="1780" spans="1:8" ht="16" x14ac:dyDescent="0.2">
      <c r="A1780" t="s">
        <v>3091</v>
      </c>
      <c r="B1780" t="s">
        <v>159</v>
      </c>
      <c r="C1780">
        <v>134</v>
      </c>
      <c r="D1780">
        <v>5532301</v>
      </c>
      <c r="E1780" t="s">
        <v>1127</v>
      </c>
      <c r="F1780" t="s">
        <v>11</v>
      </c>
      <c r="G1780">
        <v>28000000</v>
      </c>
      <c r="H1780">
        <v>7</v>
      </c>
    </row>
    <row r="1781" spans="1:8" ht="16" x14ac:dyDescent="0.2">
      <c r="A1781" t="s">
        <v>3092</v>
      </c>
      <c r="B1781" t="s">
        <v>3093</v>
      </c>
      <c r="C1781">
        <v>110</v>
      </c>
      <c r="D1781">
        <v>2775593</v>
      </c>
      <c r="E1781" t="s">
        <v>486</v>
      </c>
      <c r="F1781" t="s">
        <v>11</v>
      </c>
      <c r="G1781">
        <v>27000000</v>
      </c>
      <c r="H1781">
        <v>6.5</v>
      </c>
    </row>
    <row r="1782" spans="1:8" ht="16" x14ac:dyDescent="0.2">
      <c r="A1782" t="s">
        <v>3094</v>
      </c>
      <c r="B1782" t="s">
        <v>3095</v>
      </c>
      <c r="C1782">
        <v>103</v>
      </c>
      <c r="D1782">
        <v>28751715</v>
      </c>
      <c r="E1782" t="s">
        <v>602</v>
      </c>
      <c r="F1782" t="s">
        <v>11</v>
      </c>
      <c r="G1782">
        <v>28000000</v>
      </c>
      <c r="H1782">
        <v>6.6</v>
      </c>
    </row>
    <row r="1783" spans="1:8" ht="16" x14ac:dyDescent="0.2">
      <c r="A1783" t="s">
        <v>3096</v>
      </c>
      <c r="B1783" t="s">
        <v>3097</v>
      </c>
      <c r="C1783">
        <v>145</v>
      </c>
      <c r="E1783" t="s">
        <v>3098</v>
      </c>
      <c r="F1783" t="s">
        <v>963</v>
      </c>
      <c r="G1783">
        <v>24000000</v>
      </c>
      <c r="H1783">
        <v>6.1</v>
      </c>
    </row>
    <row r="1784" spans="1:8" ht="16" x14ac:dyDescent="0.2">
      <c r="A1784" t="s">
        <v>3099</v>
      </c>
      <c r="B1784" t="s">
        <v>3100</v>
      </c>
      <c r="C1784">
        <v>100</v>
      </c>
      <c r="D1784">
        <v>20285518</v>
      </c>
      <c r="E1784" t="s">
        <v>149</v>
      </c>
      <c r="F1784" t="s">
        <v>11</v>
      </c>
      <c r="G1784">
        <v>28000000</v>
      </c>
      <c r="H1784">
        <v>5.7</v>
      </c>
    </row>
    <row r="1785" spans="1:8" ht="16" x14ac:dyDescent="0.2">
      <c r="A1785" t="s">
        <v>3101</v>
      </c>
      <c r="B1785" t="s">
        <v>2123</v>
      </c>
      <c r="C1785">
        <v>131</v>
      </c>
      <c r="D1785">
        <v>67900000</v>
      </c>
      <c r="E1785" t="s">
        <v>17</v>
      </c>
      <c r="F1785" t="s">
        <v>11</v>
      </c>
      <c r="G1785">
        <v>27500000</v>
      </c>
      <c r="H1785">
        <v>6.6</v>
      </c>
    </row>
    <row r="1786" spans="1:8" ht="16" x14ac:dyDescent="0.2">
      <c r="A1786" t="s">
        <v>3102</v>
      </c>
      <c r="B1786" t="s">
        <v>1119</v>
      </c>
      <c r="C1786">
        <v>133</v>
      </c>
      <c r="D1786">
        <v>148734225</v>
      </c>
      <c r="E1786" t="s">
        <v>580</v>
      </c>
      <c r="F1786" t="s">
        <v>11</v>
      </c>
      <c r="G1786">
        <v>30000000</v>
      </c>
      <c r="H1786">
        <v>7</v>
      </c>
    </row>
    <row r="1787" spans="1:8" ht="16" x14ac:dyDescent="0.2">
      <c r="A1787" t="s">
        <v>3103</v>
      </c>
      <c r="B1787" t="s">
        <v>2207</v>
      </c>
      <c r="C1787">
        <v>109</v>
      </c>
      <c r="D1787">
        <v>49185998</v>
      </c>
      <c r="E1787" t="s">
        <v>1184</v>
      </c>
      <c r="F1787" t="s">
        <v>11</v>
      </c>
      <c r="G1787">
        <v>30000000</v>
      </c>
      <c r="H1787">
        <v>7.4</v>
      </c>
    </row>
    <row r="1788" spans="1:8" ht="16" x14ac:dyDescent="0.2">
      <c r="A1788" t="s">
        <v>3104</v>
      </c>
      <c r="B1788" t="s">
        <v>2337</v>
      </c>
      <c r="C1788">
        <v>114</v>
      </c>
      <c r="D1788">
        <v>42168445</v>
      </c>
      <c r="E1788" t="s">
        <v>486</v>
      </c>
      <c r="F1788" t="s">
        <v>11</v>
      </c>
      <c r="G1788">
        <v>35000000</v>
      </c>
      <c r="H1788">
        <v>5.3</v>
      </c>
    </row>
    <row r="1789" spans="1:8" ht="16" x14ac:dyDescent="0.2">
      <c r="A1789" t="s">
        <v>3105</v>
      </c>
      <c r="B1789" t="s">
        <v>3106</v>
      </c>
      <c r="C1789">
        <v>164</v>
      </c>
      <c r="D1789">
        <v>26400000</v>
      </c>
      <c r="E1789" t="s">
        <v>752</v>
      </c>
      <c r="F1789" t="s">
        <v>11</v>
      </c>
      <c r="G1789">
        <v>16000000</v>
      </c>
      <c r="H1789">
        <v>7.4</v>
      </c>
    </row>
    <row r="1790" spans="1:8" ht="16" x14ac:dyDescent="0.2">
      <c r="A1790" t="s">
        <v>3107</v>
      </c>
      <c r="B1790" t="s">
        <v>3108</v>
      </c>
      <c r="C1790">
        <v>92</v>
      </c>
      <c r="D1790">
        <v>17508670</v>
      </c>
      <c r="E1790" t="s">
        <v>1824</v>
      </c>
      <c r="F1790" t="s">
        <v>11</v>
      </c>
      <c r="G1790">
        <v>15000000</v>
      </c>
      <c r="H1790">
        <v>7.4</v>
      </c>
    </row>
    <row r="1791" spans="1:8" ht="16" x14ac:dyDescent="0.2">
      <c r="A1791" t="s">
        <v>3109</v>
      </c>
      <c r="B1791" t="s">
        <v>274</v>
      </c>
      <c r="C1791">
        <v>122</v>
      </c>
      <c r="D1791">
        <v>9664316</v>
      </c>
      <c r="E1791" t="s">
        <v>1408</v>
      </c>
      <c r="F1791" t="s">
        <v>11</v>
      </c>
      <c r="G1791">
        <v>27500000</v>
      </c>
      <c r="H1791">
        <v>6.8</v>
      </c>
    </row>
    <row r="1792" spans="1:8" ht="16" x14ac:dyDescent="0.2">
      <c r="A1792" t="s">
        <v>3110</v>
      </c>
      <c r="C1792">
        <v>42</v>
      </c>
      <c r="E1792" t="s">
        <v>3111</v>
      </c>
      <c r="F1792" t="s">
        <v>11</v>
      </c>
      <c r="H1792">
        <v>7.9</v>
      </c>
    </row>
    <row r="1793" spans="1:8" ht="16" x14ac:dyDescent="0.2">
      <c r="A1793" t="s">
        <v>3112</v>
      </c>
      <c r="B1793" t="s">
        <v>3113</v>
      </c>
      <c r="C1793">
        <v>110</v>
      </c>
      <c r="D1793">
        <v>74888996</v>
      </c>
      <c r="E1793" t="s">
        <v>78</v>
      </c>
      <c r="F1793" t="s">
        <v>11</v>
      </c>
      <c r="G1793">
        <v>30000000</v>
      </c>
      <c r="H1793">
        <v>7.2</v>
      </c>
    </row>
    <row r="1794" spans="1:8" ht="16" x14ac:dyDescent="0.2">
      <c r="A1794" t="s">
        <v>3114</v>
      </c>
      <c r="B1794" t="s">
        <v>3115</v>
      </c>
      <c r="C1794">
        <v>116</v>
      </c>
      <c r="D1794">
        <v>69586544</v>
      </c>
      <c r="E1794" t="s">
        <v>1184</v>
      </c>
      <c r="F1794" t="s">
        <v>11</v>
      </c>
      <c r="G1794">
        <v>27000000</v>
      </c>
      <c r="H1794">
        <v>6</v>
      </c>
    </row>
    <row r="1795" spans="1:8" ht="16" x14ac:dyDescent="0.2">
      <c r="A1795" t="s">
        <v>180</v>
      </c>
      <c r="B1795" t="s">
        <v>157</v>
      </c>
      <c r="C1795">
        <v>106</v>
      </c>
      <c r="D1795">
        <v>362645141</v>
      </c>
      <c r="E1795" t="s">
        <v>181</v>
      </c>
      <c r="F1795" t="s">
        <v>11</v>
      </c>
      <c r="G1795">
        <v>175000000</v>
      </c>
      <c r="H1795">
        <v>7.8</v>
      </c>
    </row>
    <row r="1796" spans="1:8" ht="16" x14ac:dyDescent="0.2">
      <c r="A1796" t="s">
        <v>3116</v>
      </c>
      <c r="B1796" t="s">
        <v>1787</v>
      </c>
      <c r="C1796">
        <v>115</v>
      </c>
      <c r="D1796">
        <v>60491560</v>
      </c>
      <c r="E1796" t="s">
        <v>747</v>
      </c>
      <c r="F1796" t="s">
        <v>11</v>
      </c>
      <c r="G1796">
        <v>27000000</v>
      </c>
      <c r="H1796">
        <v>6.6</v>
      </c>
    </row>
    <row r="1797" spans="1:8" ht="16" x14ac:dyDescent="0.2">
      <c r="A1797" t="s">
        <v>3117</v>
      </c>
      <c r="B1797" t="s">
        <v>1814</v>
      </c>
      <c r="C1797">
        <v>148</v>
      </c>
      <c r="D1797">
        <v>54200000</v>
      </c>
      <c r="E1797" t="s">
        <v>3118</v>
      </c>
      <c r="F1797" t="s">
        <v>11</v>
      </c>
      <c r="G1797">
        <v>27000000</v>
      </c>
      <c r="H1797">
        <v>7.9</v>
      </c>
    </row>
    <row r="1798" spans="1:8" ht="16" x14ac:dyDescent="0.2">
      <c r="A1798" t="s">
        <v>3119</v>
      </c>
      <c r="B1798" t="s">
        <v>3120</v>
      </c>
      <c r="C1798">
        <v>119</v>
      </c>
      <c r="D1798">
        <v>44087387</v>
      </c>
      <c r="E1798" t="s">
        <v>3121</v>
      </c>
      <c r="F1798" t="s">
        <v>11</v>
      </c>
      <c r="H1798">
        <v>6.2</v>
      </c>
    </row>
    <row r="1799" spans="1:8" ht="16" x14ac:dyDescent="0.2">
      <c r="A1799" t="s">
        <v>3122</v>
      </c>
      <c r="B1799" t="s">
        <v>3123</v>
      </c>
      <c r="C1799">
        <v>118</v>
      </c>
      <c r="D1799">
        <v>30920167</v>
      </c>
      <c r="E1799" t="s">
        <v>2214</v>
      </c>
      <c r="F1799" t="s">
        <v>11</v>
      </c>
      <c r="G1799">
        <v>25000000</v>
      </c>
      <c r="H1799">
        <v>5.7</v>
      </c>
    </row>
    <row r="1800" spans="1:8" ht="16" x14ac:dyDescent="0.2">
      <c r="A1800" t="s">
        <v>3124</v>
      </c>
      <c r="B1800" t="s">
        <v>68</v>
      </c>
      <c r="C1800">
        <v>101</v>
      </c>
      <c r="D1800">
        <v>40566655</v>
      </c>
      <c r="E1800" t="s">
        <v>486</v>
      </c>
      <c r="F1800" t="s">
        <v>11</v>
      </c>
      <c r="G1800">
        <v>30000000</v>
      </c>
      <c r="H1800">
        <v>7.1</v>
      </c>
    </row>
    <row r="1801" spans="1:8" ht="16" x14ac:dyDescent="0.2">
      <c r="A1801" t="s">
        <v>3125</v>
      </c>
      <c r="B1801" t="s">
        <v>2429</v>
      </c>
      <c r="C1801">
        <v>82</v>
      </c>
      <c r="D1801">
        <v>31768374</v>
      </c>
      <c r="E1801" t="s">
        <v>2930</v>
      </c>
      <c r="F1801" t="s">
        <v>11</v>
      </c>
      <c r="G1801">
        <v>27000000</v>
      </c>
      <c r="H1801">
        <v>5.6</v>
      </c>
    </row>
    <row r="1802" spans="1:8" ht="16" x14ac:dyDescent="0.2">
      <c r="A1802" t="s">
        <v>3126</v>
      </c>
      <c r="B1802" t="s">
        <v>2092</v>
      </c>
      <c r="C1802">
        <v>110</v>
      </c>
      <c r="D1802">
        <v>22494487</v>
      </c>
      <c r="E1802" t="s">
        <v>747</v>
      </c>
      <c r="F1802" t="s">
        <v>11</v>
      </c>
      <c r="G1802">
        <v>27000000</v>
      </c>
      <c r="H1802">
        <v>7.8</v>
      </c>
    </row>
    <row r="1803" spans="1:8" ht="16" x14ac:dyDescent="0.2">
      <c r="A1803" t="s">
        <v>3127</v>
      </c>
      <c r="B1803" t="s">
        <v>3128</v>
      </c>
      <c r="C1803">
        <v>193</v>
      </c>
      <c r="D1803">
        <v>21500000</v>
      </c>
      <c r="E1803" t="s">
        <v>752</v>
      </c>
      <c r="F1803" t="s">
        <v>11</v>
      </c>
      <c r="G1803">
        <v>27000000</v>
      </c>
      <c r="H1803">
        <v>7.9</v>
      </c>
    </row>
    <row r="1804" spans="1:8" ht="16" x14ac:dyDescent="0.2">
      <c r="A1804" t="s">
        <v>3129</v>
      </c>
      <c r="B1804" t="s">
        <v>139</v>
      </c>
      <c r="C1804">
        <v>130</v>
      </c>
      <c r="D1804">
        <v>4463292</v>
      </c>
      <c r="E1804" t="s">
        <v>980</v>
      </c>
      <c r="F1804" t="s">
        <v>11</v>
      </c>
      <c r="G1804">
        <v>30000000</v>
      </c>
      <c r="H1804">
        <v>6.9</v>
      </c>
    </row>
    <row r="1805" spans="1:8" ht="16" x14ac:dyDescent="0.2">
      <c r="A1805" t="s">
        <v>3130</v>
      </c>
      <c r="B1805" t="s">
        <v>239</v>
      </c>
      <c r="C1805">
        <v>94</v>
      </c>
      <c r="E1805" t="s">
        <v>181</v>
      </c>
      <c r="F1805" t="s">
        <v>11</v>
      </c>
      <c r="G1805">
        <v>27000000</v>
      </c>
      <c r="H1805">
        <v>7.4</v>
      </c>
    </row>
    <row r="1806" spans="1:8" ht="16" x14ac:dyDescent="0.2">
      <c r="A1806" t="s">
        <v>3131</v>
      </c>
      <c r="B1806" t="s">
        <v>351</v>
      </c>
      <c r="C1806">
        <v>111</v>
      </c>
      <c r="D1806">
        <v>14337579</v>
      </c>
      <c r="E1806" t="s">
        <v>3132</v>
      </c>
      <c r="F1806" t="s">
        <v>11</v>
      </c>
      <c r="G1806">
        <v>27000000</v>
      </c>
      <c r="H1806">
        <v>7.7</v>
      </c>
    </row>
    <row r="1807" spans="1:8" ht="16" x14ac:dyDescent="0.2">
      <c r="A1807" t="s">
        <v>3133</v>
      </c>
      <c r="B1807" t="s">
        <v>3134</v>
      </c>
      <c r="C1807">
        <v>110</v>
      </c>
      <c r="D1807">
        <v>13823741</v>
      </c>
      <c r="E1807" t="s">
        <v>2113</v>
      </c>
      <c r="F1807" t="s">
        <v>11</v>
      </c>
      <c r="G1807">
        <v>13500000</v>
      </c>
      <c r="H1807">
        <v>6.9</v>
      </c>
    </row>
    <row r="1808" spans="1:8" ht="16" x14ac:dyDescent="0.2">
      <c r="A1808" t="s">
        <v>3135</v>
      </c>
      <c r="C1808">
        <v>30</v>
      </c>
      <c r="E1808" t="s">
        <v>1056</v>
      </c>
      <c r="F1808" t="s">
        <v>11</v>
      </c>
      <c r="H1808">
        <v>8.6999999999999993</v>
      </c>
    </row>
    <row r="1809" spans="1:8" ht="16" x14ac:dyDescent="0.2">
      <c r="A1809" t="s">
        <v>3136</v>
      </c>
      <c r="B1809" t="s">
        <v>3137</v>
      </c>
      <c r="C1809">
        <v>109</v>
      </c>
      <c r="E1809" t="s">
        <v>3138</v>
      </c>
      <c r="F1809" t="s">
        <v>11</v>
      </c>
      <c r="G1809">
        <v>25000000</v>
      </c>
      <c r="H1809">
        <v>6.7</v>
      </c>
    </row>
    <row r="1810" spans="1:8" ht="16" x14ac:dyDescent="0.2">
      <c r="A1810" t="s">
        <v>3139</v>
      </c>
      <c r="B1810" t="s">
        <v>3140</v>
      </c>
      <c r="C1810">
        <v>123</v>
      </c>
      <c r="D1810">
        <v>10297897</v>
      </c>
      <c r="E1810" t="s">
        <v>3141</v>
      </c>
      <c r="F1810" t="s">
        <v>11</v>
      </c>
      <c r="G1810">
        <v>27000000</v>
      </c>
      <c r="H1810">
        <v>6</v>
      </c>
    </row>
    <row r="1811" spans="1:8" ht="16" x14ac:dyDescent="0.2">
      <c r="A1811" t="s">
        <v>3142</v>
      </c>
      <c r="B1811" t="s">
        <v>2343</v>
      </c>
      <c r="C1811">
        <v>109</v>
      </c>
      <c r="D1811">
        <v>13248477</v>
      </c>
      <c r="E1811" t="s">
        <v>1047</v>
      </c>
      <c r="F1811" t="s">
        <v>11</v>
      </c>
      <c r="G1811">
        <v>27000000</v>
      </c>
      <c r="H1811">
        <v>6.2</v>
      </c>
    </row>
    <row r="1812" spans="1:8" ht="16" x14ac:dyDescent="0.2">
      <c r="A1812" t="s">
        <v>3143</v>
      </c>
      <c r="B1812" t="s">
        <v>3144</v>
      </c>
      <c r="C1812">
        <v>99</v>
      </c>
      <c r="D1812">
        <v>8712564</v>
      </c>
      <c r="E1812" t="s">
        <v>747</v>
      </c>
      <c r="F1812" t="s">
        <v>11</v>
      </c>
      <c r="G1812">
        <v>27000000</v>
      </c>
      <c r="H1812">
        <v>5.9</v>
      </c>
    </row>
    <row r="1813" spans="1:8" ht="16" x14ac:dyDescent="0.2">
      <c r="A1813" t="s">
        <v>3145</v>
      </c>
      <c r="B1813" t="s">
        <v>3146</v>
      </c>
      <c r="C1813">
        <v>106</v>
      </c>
      <c r="D1813">
        <v>7486906</v>
      </c>
      <c r="E1813" t="s">
        <v>1364</v>
      </c>
      <c r="F1813" t="s">
        <v>11</v>
      </c>
      <c r="G1813">
        <v>27000000</v>
      </c>
      <c r="H1813">
        <v>6.8</v>
      </c>
    </row>
    <row r="1814" spans="1:8" ht="16" x14ac:dyDescent="0.2">
      <c r="A1814" t="s">
        <v>3147</v>
      </c>
      <c r="B1814" t="s">
        <v>1692</v>
      </c>
      <c r="C1814">
        <v>89</v>
      </c>
      <c r="D1814">
        <v>38536376</v>
      </c>
      <c r="E1814" t="s">
        <v>1050</v>
      </c>
      <c r="F1814" t="s">
        <v>11</v>
      </c>
      <c r="G1814">
        <v>27000000</v>
      </c>
      <c r="H1814">
        <v>3.6</v>
      </c>
    </row>
    <row r="1815" spans="1:8" ht="16" x14ac:dyDescent="0.2">
      <c r="A1815" t="s">
        <v>3148</v>
      </c>
      <c r="B1815" t="s">
        <v>3149</v>
      </c>
      <c r="C1815">
        <v>98</v>
      </c>
      <c r="D1815">
        <v>41008532</v>
      </c>
      <c r="E1815" t="s">
        <v>740</v>
      </c>
      <c r="F1815" t="s">
        <v>11</v>
      </c>
      <c r="G1815">
        <v>27000000</v>
      </c>
      <c r="H1815">
        <v>6.7</v>
      </c>
    </row>
    <row r="1816" spans="1:8" ht="16" x14ac:dyDescent="0.2">
      <c r="A1816" t="s">
        <v>3150</v>
      </c>
      <c r="B1816" t="s">
        <v>2633</v>
      </c>
      <c r="C1816">
        <v>93</v>
      </c>
      <c r="D1816">
        <v>5204007</v>
      </c>
      <c r="E1816" t="s">
        <v>137</v>
      </c>
      <c r="F1816" t="s">
        <v>11</v>
      </c>
      <c r="G1816">
        <v>28000000</v>
      </c>
      <c r="H1816">
        <v>6.3</v>
      </c>
    </row>
    <row r="1817" spans="1:8" ht="16" x14ac:dyDescent="0.2">
      <c r="A1817" t="s">
        <v>3151</v>
      </c>
      <c r="B1817" t="s">
        <v>454</v>
      </c>
      <c r="C1817">
        <v>112</v>
      </c>
      <c r="D1817">
        <v>4485485</v>
      </c>
      <c r="E1817" t="s">
        <v>3152</v>
      </c>
      <c r="F1817" t="s">
        <v>11</v>
      </c>
      <c r="G1817">
        <v>15000000</v>
      </c>
      <c r="H1817">
        <v>6.4</v>
      </c>
    </row>
    <row r="1818" spans="1:8" ht="16" x14ac:dyDescent="0.2">
      <c r="A1818" t="s">
        <v>3153</v>
      </c>
      <c r="B1818" t="s">
        <v>721</v>
      </c>
      <c r="C1818">
        <v>101</v>
      </c>
      <c r="D1818">
        <v>4476235</v>
      </c>
      <c r="E1818" t="s">
        <v>1670</v>
      </c>
      <c r="F1818" t="s">
        <v>11</v>
      </c>
      <c r="G1818">
        <v>27000000</v>
      </c>
      <c r="H1818">
        <v>6.4</v>
      </c>
    </row>
    <row r="1819" spans="1:8" ht="16" x14ac:dyDescent="0.2">
      <c r="A1819" t="s">
        <v>3154</v>
      </c>
      <c r="B1819" t="s">
        <v>1081</v>
      </c>
      <c r="C1819">
        <v>104</v>
      </c>
      <c r="D1819">
        <v>1089365</v>
      </c>
      <c r="E1819" t="s">
        <v>877</v>
      </c>
      <c r="F1819" t="s">
        <v>11</v>
      </c>
      <c r="G1819">
        <v>25000000</v>
      </c>
      <c r="H1819">
        <v>5.7</v>
      </c>
    </row>
    <row r="1820" spans="1:8" ht="16" x14ac:dyDescent="0.2">
      <c r="A1820" t="s">
        <v>3155</v>
      </c>
      <c r="B1820" t="s">
        <v>2408</v>
      </c>
      <c r="C1820">
        <v>120</v>
      </c>
      <c r="D1820">
        <v>763044</v>
      </c>
      <c r="E1820" t="s">
        <v>1408</v>
      </c>
      <c r="F1820" t="s">
        <v>11</v>
      </c>
      <c r="G1820">
        <v>23000000</v>
      </c>
      <c r="H1820">
        <v>6.2</v>
      </c>
    </row>
    <row r="1821" spans="1:8" ht="16" x14ac:dyDescent="0.2">
      <c r="A1821" t="s">
        <v>3156</v>
      </c>
      <c r="B1821" t="s">
        <v>287</v>
      </c>
      <c r="C1821">
        <v>135</v>
      </c>
      <c r="E1821" t="s">
        <v>990</v>
      </c>
      <c r="F1821" t="s">
        <v>11</v>
      </c>
      <c r="G1821">
        <v>27000000</v>
      </c>
      <c r="H1821">
        <v>6.6</v>
      </c>
    </row>
    <row r="1822" spans="1:8" ht="16" x14ac:dyDescent="0.2">
      <c r="A1822" t="s">
        <v>3157</v>
      </c>
      <c r="B1822" t="s">
        <v>1124</v>
      </c>
      <c r="C1822">
        <v>91</v>
      </c>
      <c r="D1822">
        <v>20819129</v>
      </c>
      <c r="E1822" t="s">
        <v>602</v>
      </c>
      <c r="F1822" t="s">
        <v>11</v>
      </c>
      <c r="G1822">
        <v>26000000</v>
      </c>
      <c r="H1822">
        <v>5.2</v>
      </c>
    </row>
    <row r="1823" spans="1:8" ht="16" x14ac:dyDescent="0.2">
      <c r="A1823" t="s">
        <v>3158</v>
      </c>
      <c r="B1823" t="s">
        <v>712</v>
      </c>
      <c r="C1823">
        <v>97</v>
      </c>
      <c r="D1823">
        <v>110222438</v>
      </c>
      <c r="E1823" t="s">
        <v>3159</v>
      </c>
      <c r="F1823" t="s">
        <v>11</v>
      </c>
      <c r="G1823">
        <v>26000000</v>
      </c>
      <c r="H1823">
        <v>6.1</v>
      </c>
    </row>
    <row r="1824" spans="1:8" ht="16" x14ac:dyDescent="0.2">
      <c r="A1824" t="s">
        <v>3160</v>
      </c>
      <c r="B1824" t="s">
        <v>1119</v>
      </c>
      <c r="C1824">
        <v>133</v>
      </c>
      <c r="D1824">
        <v>109243478</v>
      </c>
      <c r="E1824" t="s">
        <v>580</v>
      </c>
      <c r="F1824" t="s">
        <v>11</v>
      </c>
      <c r="G1824">
        <v>26000000</v>
      </c>
      <c r="H1824">
        <v>7.1</v>
      </c>
    </row>
    <row r="1825" spans="1:8" ht="16" x14ac:dyDescent="0.2">
      <c r="A1825" t="s">
        <v>3161</v>
      </c>
      <c r="B1825" t="s">
        <v>1572</v>
      </c>
      <c r="C1825">
        <v>123</v>
      </c>
      <c r="D1825">
        <v>100241322</v>
      </c>
      <c r="E1825" t="s">
        <v>486</v>
      </c>
      <c r="F1825" t="s">
        <v>11</v>
      </c>
      <c r="G1825">
        <v>25000000</v>
      </c>
      <c r="H1825">
        <v>7.2</v>
      </c>
    </row>
    <row r="1826" spans="1:8" ht="16" x14ac:dyDescent="0.2">
      <c r="A1826" t="s">
        <v>3162</v>
      </c>
      <c r="B1826" t="s">
        <v>3163</v>
      </c>
      <c r="C1826">
        <v>114</v>
      </c>
      <c r="D1826">
        <v>25977365</v>
      </c>
      <c r="E1826" t="s">
        <v>747</v>
      </c>
      <c r="F1826" t="s">
        <v>11</v>
      </c>
      <c r="G1826">
        <v>28000000</v>
      </c>
      <c r="H1826">
        <v>6.5</v>
      </c>
    </row>
    <row r="1827" spans="1:8" ht="16" x14ac:dyDescent="0.2">
      <c r="A1827" t="s">
        <v>3164</v>
      </c>
      <c r="B1827" t="s">
        <v>937</v>
      </c>
      <c r="C1827">
        <v>111</v>
      </c>
      <c r="D1827">
        <v>91457688</v>
      </c>
      <c r="E1827" t="s">
        <v>602</v>
      </c>
      <c r="F1827" t="s">
        <v>11</v>
      </c>
      <c r="G1827">
        <v>26000000</v>
      </c>
      <c r="H1827">
        <v>6</v>
      </c>
    </row>
    <row r="1828" spans="1:8" ht="16" x14ac:dyDescent="0.2">
      <c r="A1828" t="s">
        <v>3165</v>
      </c>
      <c r="B1828" t="s">
        <v>1869</v>
      </c>
      <c r="C1828">
        <v>117</v>
      </c>
      <c r="D1828">
        <v>87341380</v>
      </c>
      <c r="E1828" t="s">
        <v>602</v>
      </c>
      <c r="F1828" t="s">
        <v>11</v>
      </c>
      <c r="G1828">
        <v>27000000</v>
      </c>
      <c r="H1828">
        <v>7</v>
      </c>
    </row>
    <row r="1829" spans="1:8" ht="16" x14ac:dyDescent="0.2">
      <c r="A1829" t="s">
        <v>3166</v>
      </c>
      <c r="B1829" t="s">
        <v>1087</v>
      </c>
      <c r="C1829">
        <v>121</v>
      </c>
      <c r="D1829">
        <v>65703412</v>
      </c>
      <c r="E1829" t="s">
        <v>486</v>
      </c>
      <c r="F1829" t="s">
        <v>11</v>
      </c>
      <c r="G1829">
        <v>26000000</v>
      </c>
      <c r="H1829">
        <v>7</v>
      </c>
    </row>
    <row r="1830" spans="1:8" ht="16" x14ac:dyDescent="0.2">
      <c r="A1830" t="s">
        <v>3167</v>
      </c>
      <c r="B1830" t="s">
        <v>993</v>
      </c>
      <c r="C1830">
        <v>139</v>
      </c>
      <c r="D1830">
        <v>58328680</v>
      </c>
      <c r="E1830" t="s">
        <v>1397</v>
      </c>
      <c r="F1830" t="s">
        <v>11</v>
      </c>
      <c r="G1830">
        <v>22000000</v>
      </c>
      <c r="H1830">
        <v>7.5</v>
      </c>
    </row>
    <row r="1831" spans="1:8" ht="16" x14ac:dyDescent="0.2">
      <c r="A1831" t="s">
        <v>3168</v>
      </c>
      <c r="B1831" t="s">
        <v>454</v>
      </c>
      <c r="C1831">
        <v>115</v>
      </c>
      <c r="D1831">
        <v>61490000</v>
      </c>
      <c r="E1831" t="s">
        <v>1102</v>
      </c>
      <c r="F1831" t="s">
        <v>11</v>
      </c>
      <c r="G1831">
        <v>26000000</v>
      </c>
      <c r="H1831">
        <v>6.6</v>
      </c>
    </row>
    <row r="1832" spans="1:8" ht="16" x14ac:dyDescent="0.2">
      <c r="A1832" t="s">
        <v>3169</v>
      </c>
      <c r="C1832">
        <v>22</v>
      </c>
      <c r="E1832" t="s">
        <v>575</v>
      </c>
      <c r="F1832" t="s">
        <v>11</v>
      </c>
      <c r="H1832">
        <v>8.8000000000000007</v>
      </c>
    </row>
    <row r="1833" spans="1:8" ht="16" x14ac:dyDescent="0.2">
      <c r="A1833" t="s">
        <v>3170</v>
      </c>
      <c r="B1833" t="s">
        <v>3028</v>
      </c>
      <c r="C1833">
        <v>175</v>
      </c>
      <c r="D1833">
        <v>50800000</v>
      </c>
      <c r="E1833" t="s">
        <v>684</v>
      </c>
      <c r="F1833" t="s">
        <v>11</v>
      </c>
      <c r="G1833">
        <v>26000000</v>
      </c>
      <c r="H1833">
        <v>7.4</v>
      </c>
    </row>
    <row r="1834" spans="1:8" ht="16" x14ac:dyDescent="0.2">
      <c r="A1834" t="s">
        <v>3171</v>
      </c>
      <c r="B1834" t="s">
        <v>2178</v>
      </c>
      <c r="C1834">
        <v>85</v>
      </c>
      <c r="D1834">
        <v>57859105</v>
      </c>
      <c r="E1834" t="s">
        <v>285</v>
      </c>
      <c r="F1834" t="s">
        <v>11</v>
      </c>
      <c r="G1834">
        <v>26000000</v>
      </c>
      <c r="H1834">
        <v>6.5</v>
      </c>
    </row>
    <row r="1835" spans="1:8" ht="16" x14ac:dyDescent="0.2">
      <c r="A1835" t="s">
        <v>3172</v>
      </c>
      <c r="B1835" t="s">
        <v>2024</v>
      </c>
      <c r="C1835">
        <v>90</v>
      </c>
      <c r="D1835">
        <v>46455802</v>
      </c>
      <c r="E1835" t="s">
        <v>1915</v>
      </c>
      <c r="F1835" t="s">
        <v>11</v>
      </c>
      <c r="G1835">
        <v>26000000</v>
      </c>
      <c r="H1835">
        <v>6.2</v>
      </c>
    </row>
    <row r="1836" spans="1:8" ht="16" x14ac:dyDescent="0.2">
      <c r="A1836" t="s">
        <v>3173</v>
      </c>
      <c r="B1836" t="s">
        <v>1474</v>
      </c>
      <c r="C1836">
        <v>107</v>
      </c>
      <c r="D1836">
        <v>45506619</v>
      </c>
      <c r="E1836" t="s">
        <v>3174</v>
      </c>
      <c r="F1836" t="s">
        <v>11</v>
      </c>
      <c r="G1836">
        <v>26000000</v>
      </c>
      <c r="H1836">
        <v>7.8</v>
      </c>
    </row>
    <row r="1837" spans="1:8" ht="16" x14ac:dyDescent="0.2">
      <c r="A1837" t="s">
        <v>3175</v>
      </c>
      <c r="B1837" t="s">
        <v>1494</v>
      </c>
      <c r="C1837">
        <v>100</v>
      </c>
      <c r="D1837">
        <v>40168080</v>
      </c>
      <c r="E1837" t="s">
        <v>1201</v>
      </c>
      <c r="F1837" t="s">
        <v>11</v>
      </c>
      <c r="G1837">
        <v>26000000</v>
      </c>
      <c r="H1837">
        <v>5.2</v>
      </c>
    </row>
    <row r="1838" spans="1:8" ht="16" x14ac:dyDescent="0.2">
      <c r="A1838" t="s">
        <v>3176</v>
      </c>
      <c r="B1838" t="s">
        <v>95</v>
      </c>
      <c r="C1838">
        <v>129</v>
      </c>
      <c r="D1838">
        <v>49874933</v>
      </c>
      <c r="E1838" t="s">
        <v>3152</v>
      </c>
      <c r="F1838" t="s">
        <v>11</v>
      </c>
      <c r="G1838">
        <v>26000000</v>
      </c>
      <c r="H1838">
        <v>6.5</v>
      </c>
    </row>
    <row r="1839" spans="1:8" ht="16" x14ac:dyDescent="0.2">
      <c r="A1839" t="s">
        <v>3177</v>
      </c>
      <c r="B1839" t="s">
        <v>599</v>
      </c>
      <c r="C1839">
        <v>109</v>
      </c>
      <c r="D1839">
        <v>45489752</v>
      </c>
      <c r="E1839" t="s">
        <v>486</v>
      </c>
      <c r="F1839" t="s">
        <v>11</v>
      </c>
      <c r="G1839">
        <v>26000000</v>
      </c>
      <c r="H1839">
        <v>6.5</v>
      </c>
    </row>
    <row r="1840" spans="1:8" ht="16" x14ac:dyDescent="0.2">
      <c r="A1840" t="s">
        <v>3178</v>
      </c>
      <c r="B1840" t="s">
        <v>1173</v>
      </c>
      <c r="C1840">
        <v>94</v>
      </c>
      <c r="D1840">
        <v>36985501</v>
      </c>
      <c r="E1840" t="s">
        <v>3179</v>
      </c>
      <c r="F1840" t="s">
        <v>11</v>
      </c>
      <c r="G1840">
        <v>26000000</v>
      </c>
      <c r="H1840">
        <v>5.2</v>
      </c>
    </row>
    <row r="1841" spans="1:8" ht="16" x14ac:dyDescent="0.2">
      <c r="A1841" t="s">
        <v>3180</v>
      </c>
      <c r="B1841" t="s">
        <v>1267</v>
      </c>
      <c r="C1841">
        <v>133</v>
      </c>
      <c r="D1841">
        <v>33200000</v>
      </c>
      <c r="E1841" t="s">
        <v>3181</v>
      </c>
      <c r="F1841" t="s">
        <v>11</v>
      </c>
      <c r="G1841">
        <v>26000000</v>
      </c>
      <c r="H1841">
        <v>7.2</v>
      </c>
    </row>
    <row r="1842" spans="1:8" ht="16" x14ac:dyDescent="0.2">
      <c r="A1842" t="s">
        <v>3182</v>
      </c>
      <c r="B1842" t="s">
        <v>1872</v>
      </c>
      <c r="C1842">
        <v>105</v>
      </c>
      <c r="D1842">
        <v>28501651</v>
      </c>
      <c r="E1842" t="s">
        <v>1408</v>
      </c>
      <c r="F1842" t="s">
        <v>11</v>
      </c>
      <c r="G1842">
        <v>26000000</v>
      </c>
      <c r="H1842">
        <v>7.1</v>
      </c>
    </row>
    <row r="1843" spans="1:8" ht="16" x14ac:dyDescent="0.2">
      <c r="A1843" t="s">
        <v>3183</v>
      </c>
      <c r="B1843" t="s">
        <v>3184</v>
      </c>
      <c r="C1843">
        <v>100</v>
      </c>
      <c r="D1843">
        <v>23222861</v>
      </c>
      <c r="E1843" t="s">
        <v>3185</v>
      </c>
      <c r="F1843" t="s">
        <v>11</v>
      </c>
      <c r="G1843">
        <v>26000000</v>
      </c>
      <c r="H1843">
        <v>4.5</v>
      </c>
    </row>
    <row r="1844" spans="1:8" ht="16" x14ac:dyDescent="0.2">
      <c r="A1844" t="s">
        <v>3186</v>
      </c>
      <c r="B1844" t="s">
        <v>1147</v>
      </c>
      <c r="C1844">
        <v>113</v>
      </c>
      <c r="D1844">
        <v>54540525</v>
      </c>
      <c r="E1844" t="s">
        <v>580</v>
      </c>
      <c r="F1844" t="s">
        <v>11</v>
      </c>
      <c r="G1844">
        <v>56000000</v>
      </c>
      <c r="H1844">
        <v>5.7</v>
      </c>
    </row>
    <row r="1845" spans="1:8" ht="16" x14ac:dyDescent="0.2">
      <c r="A1845" t="s">
        <v>3187</v>
      </c>
      <c r="B1845" t="s">
        <v>3188</v>
      </c>
      <c r="C1845">
        <v>118</v>
      </c>
      <c r="D1845">
        <v>16252765</v>
      </c>
      <c r="E1845" t="s">
        <v>1139</v>
      </c>
      <c r="F1845" t="s">
        <v>11</v>
      </c>
      <c r="G1845">
        <v>42000000</v>
      </c>
      <c r="H1845">
        <v>6</v>
      </c>
    </row>
    <row r="1846" spans="1:8" ht="16" x14ac:dyDescent="0.2">
      <c r="A1846" t="s">
        <v>3189</v>
      </c>
      <c r="B1846" t="s">
        <v>1778</v>
      </c>
      <c r="C1846">
        <v>110</v>
      </c>
      <c r="D1846">
        <v>16005978</v>
      </c>
      <c r="E1846" t="s">
        <v>773</v>
      </c>
      <c r="F1846" t="s">
        <v>11</v>
      </c>
      <c r="G1846">
        <v>26000000</v>
      </c>
      <c r="H1846">
        <v>6.4</v>
      </c>
    </row>
    <row r="1847" spans="1:8" ht="16" x14ac:dyDescent="0.2">
      <c r="A1847" t="s">
        <v>3190</v>
      </c>
      <c r="B1847" t="s">
        <v>1467</v>
      </c>
      <c r="C1847">
        <v>110</v>
      </c>
      <c r="D1847">
        <v>14469428</v>
      </c>
      <c r="E1847" t="s">
        <v>580</v>
      </c>
      <c r="F1847" t="s">
        <v>11</v>
      </c>
      <c r="G1847">
        <v>26000000</v>
      </c>
      <c r="H1847">
        <v>5.2</v>
      </c>
    </row>
    <row r="1848" spans="1:8" ht="16" x14ac:dyDescent="0.2">
      <c r="A1848" t="s">
        <v>3191</v>
      </c>
      <c r="B1848" t="s">
        <v>3192</v>
      </c>
      <c r="C1848">
        <v>99</v>
      </c>
      <c r="D1848">
        <v>13829734</v>
      </c>
      <c r="E1848" t="s">
        <v>3193</v>
      </c>
      <c r="F1848" t="s">
        <v>11</v>
      </c>
      <c r="G1848">
        <v>26000000</v>
      </c>
      <c r="H1848">
        <v>4.3</v>
      </c>
    </row>
    <row r="1849" spans="1:8" ht="16" x14ac:dyDescent="0.2">
      <c r="A1849" t="s">
        <v>3194</v>
      </c>
      <c r="B1849" t="s">
        <v>3195</v>
      </c>
      <c r="C1849">
        <v>101</v>
      </c>
      <c r="D1849">
        <v>1075288</v>
      </c>
      <c r="E1849" t="s">
        <v>740</v>
      </c>
      <c r="F1849" t="s">
        <v>11</v>
      </c>
      <c r="G1849">
        <v>22000000</v>
      </c>
      <c r="H1849">
        <v>6.1</v>
      </c>
    </row>
    <row r="1850" spans="1:8" ht="16" x14ac:dyDescent="0.2">
      <c r="A1850" t="s">
        <v>3196</v>
      </c>
      <c r="B1850" t="s">
        <v>3197</v>
      </c>
      <c r="C1850">
        <v>100</v>
      </c>
      <c r="E1850" t="s">
        <v>2542</v>
      </c>
      <c r="F1850" t="s">
        <v>11</v>
      </c>
      <c r="G1850">
        <v>26000000</v>
      </c>
      <c r="H1850">
        <v>6.3</v>
      </c>
    </row>
    <row r="1851" spans="1:8" ht="16" x14ac:dyDescent="0.2">
      <c r="A1851" t="s">
        <v>3198</v>
      </c>
      <c r="B1851" t="s">
        <v>2832</v>
      </c>
      <c r="C1851">
        <v>103</v>
      </c>
      <c r="D1851">
        <v>7496522</v>
      </c>
      <c r="E1851" t="s">
        <v>3199</v>
      </c>
      <c r="F1851" t="s">
        <v>11</v>
      </c>
      <c r="G1851">
        <v>26000000</v>
      </c>
      <c r="H1851">
        <v>6.8</v>
      </c>
    </row>
    <row r="1852" spans="1:8" ht="16" x14ac:dyDescent="0.2">
      <c r="A1852" t="s">
        <v>3200</v>
      </c>
      <c r="B1852" t="s">
        <v>1439</v>
      </c>
      <c r="C1852">
        <v>100</v>
      </c>
      <c r="E1852" t="s">
        <v>580</v>
      </c>
      <c r="F1852" t="s">
        <v>11</v>
      </c>
      <c r="G1852">
        <v>26000000</v>
      </c>
      <c r="H1852">
        <v>4</v>
      </c>
    </row>
    <row r="1853" spans="1:8" ht="16" x14ac:dyDescent="0.2">
      <c r="A1853" t="s">
        <v>3201</v>
      </c>
      <c r="B1853" t="s">
        <v>3202</v>
      </c>
      <c r="C1853">
        <v>95</v>
      </c>
      <c r="D1853">
        <v>20047715</v>
      </c>
      <c r="E1853" t="s">
        <v>3203</v>
      </c>
      <c r="F1853" t="s">
        <v>11</v>
      </c>
      <c r="G1853">
        <v>25530000</v>
      </c>
      <c r="H1853">
        <v>5.2</v>
      </c>
    </row>
    <row r="1854" spans="1:8" ht="16" x14ac:dyDescent="0.2">
      <c r="A1854" t="s">
        <v>3204</v>
      </c>
      <c r="B1854" t="s">
        <v>850</v>
      </c>
      <c r="C1854">
        <v>117</v>
      </c>
      <c r="D1854">
        <v>12276810</v>
      </c>
      <c r="E1854" t="s">
        <v>566</v>
      </c>
      <c r="F1854" t="s">
        <v>11</v>
      </c>
      <c r="G1854">
        <v>26000000</v>
      </c>
      <c r="H1854">
        <v>6.5</v>
      </c>
    </row>
    <row r="1855" spans="1:8" ht="16" x14ac:dyDescent="0.2">
      <c r="A1855" t="s">
        <v>3205</v>
      </c>
      <c r="B1855" t="s">
        <v>3206</v>
      </c>
      <c r="C1855">
        <v>129</v>
      </c>
      <c r="D1855">
        <v>33565375</v>
      </c>
      <c r="E1855" t="s">
        <v>1139</v>
      </c>
      <c r="F1855" t="s">
        <v>11</v>
      </c>
      <c r="G1855">
        <v>15000000</v>
      </c>
      <c r="H1855">
        <v>7.5</v>
      </c>
    </row>
    <row r="1856" spans="1:8" ht="16" x14ac:dyDescent="0.2">
      <c r="A1856" t="s">
        <v>3207</v>
      </c>
      <c r="B1856" t="s">
        <v>1126</v>
      </c>
      <c r="C1856">
        <v>120</v>
      </c>
      <c r="D1856">
        <v>499263</v>
      </c>
      <c r="E1856" t="s">
        <v>1184</v>
      </c>
      <c r="F1856" t="s">
        <v>3208</v>
      </c>
      <c r="G1856">
        <v>30000000</v>
      </c>
      <c r="H1856">
        <v>7.1</v>
      </c>
    </row>
    <row r="1857" spans="1:8" ht="16" x14ac:dyDescent="0.2">
      <c r="A1857" t="s">
        <v>3209</v>
      </c>
      <c r="B1857" t="s">
        <v>428</v>
      </c>
      <c r="C1857">
        <v>125</v>
      </c>
      <c r="D1857">
        <v>219200000</v>
      </c>
      <c r="E1857" t="s">
        <v>3121</v>
      </c>
      <c r="F1857" t="s">
        <v>11</v>
      </c>
      <c r="G1857">
        <v>25000000</v>
      </c>
      <c r="H1857">
        <v>6.9</v>
      </c>
    </row>
    <row r="1858" spans="1:8" ht="16" x14ac:dyDescent="0.2">
      <c r="A1858" t="s">
        <v>3210</v>
      </c>
      <c r="B1858" t="s">
        <v>1081</v>
      </c>
      <c r="C1858">
        <v>133</v>
      </c>
      <c r="D1858">
        <v>172825435</v>
      </c>
      <c r="E1858" t="s">
        <v>1184</v>
      </c>
      <c r="F1858" t="s">
        <v>11</v>
      </c>
      <c r="G1858">
        <v>25000000</v>
      </c>
      <c r="H1858">
        <v>8</v>
      </c>
    </row>
    <row r="1859" spans="1:8" ht="16" x14ac:dyDescent="0.2">
      <c r="A1859" t="s">
        <v>3211</v>
      </c>
      <c r="B1859" t="s">
        <v>1285</v>
      </c>
      <c r="C1859">
        <v>116</v>
      </c>
      <c r="D1859">
        <v>148085755</v>
      </c>
      <c r="E1859" t="s">
        <v>1184</v>
      </c>
      <c r="F1859" t="s">
        <v>11</v>
      </c>
      <c r="G1859">
        <v>33000000</v>
      </c>
      <c r="H1859">
        <v>8.1999999999999993</v>
      </c>
    </row>
    <row r="1860" spans="1:8" ht="16" x14ac:dyDescent="0.2">
      <c r="A1860" t="s">
        <v>3212</v>
      </c>
      <c r="B1860" t="s">
        <v>255</v>
      </c>
      <c r="C1860">
        <v>129</v>
      </c>
      <c r="D1860">
        <v>25517500</v>
      </c>
      <c r="E1860" t="s">
        <v>2054</v>
      </c>
      <c r="F1860" t="s">
        <v>11</v>
      </c>
      <c r="G1860">
        <v>25100000</v>
      </c>
      <c r="H1860">
        <v>6.4</v>
      </c>
    </row>
    <row r="1861" spans="1:8" ht="16" x14ac:dyDescent="0.2">
      <c r="A1861" t="s">
        <v>3213</v>
      </c>
      <c r="B1861" t="s">
        <v>1716</v>
      </c>
      <c r="C1861">
        <v>93</v>
      </c>
      <c r="D1861">
        <v>145000989</v>
      </c>
      <c r="E1861" t="s">
        <v>20</v>
      </c>
      <c r="F1861" t="s">
        <v>11</v>
      </c>
      <c r="G1861">
        <v>25000000</v>
      </c>
      <c r="H1861">
        <v>7.9</v>
      </c>
    </row>
    <row r="1862" spans="1:8" ht="16" x14ac:dyDescent="0.2">
      <c r="A1862" t="s">
        <v>3214</v>
      </c>
      <c r="B1862" t="s">
        <v>3215</v>
      </c>
      <c r="C1862">
        <v>118</v>
      </c>
      <c r="D1862">
        <v>26761283</v>
      </c>
      <c r="E1862" t="s">
        <v>73</v>
      </c>
      <c r="F1862" t="s">
        <v>11</v>
      </c>
      <c r="G1862">
        <v>26000000</v>
      </c>
      <c r="H1862">
        <v>6.7</v>
      </c>
    </row>
    <row r="1863" spans="1:8" ht="16" x14ac:dyDescent="0.2">
      <c r="A1863" t="s">
        <v>3216</v>
      </c>
      <c r="B1863" t="s">
        <v>788</v>
      </c>
      <c r="C1863">
        <v>129</v>
      </c>
      <c r="D1863">
        <v>121945720</v>
      </c>
      <c r="E1863" t="s">
        <v>3217</v>
      </c>
      <c r="F1863" t="s">
        <v>11</v>
      </c>
      <c r="G1863">
        <v>25000000</v>
      </c>
      <c r="H1863">
        <v>6.1</v>
      </c>
    </row>
    <row r="1864" spans="1:8" ht="16" x14ac:dyDescent="0.2">
      <c r="A1864" t="s">
        <v>3218</v>
      </c>
      <c r="B1864" t="s">
        <v>127</v>
      </c>
      <c r="C1864">
        <v>185</v>
      </c>
      <c r="D1864">
        <v>96067179</v>
      </c>
      <c r="E1864" t="s">
        <v>2054</v>
      </c>
      <c r="F1864" t="s">
        <v>11</v>
      </c>
      <c r="G1864">
        <v>22000000</v>
      </c>
      <c r="H1864">
        <v>8.9</v>
      </c>
    </row>
    <row r="1865" spans="1:8" ht="16" x14ac:dyDescent="0.2">
      <c r="A1865" t="s">
        <v>3219</v>
      </c>
      <c r="B1865" t="s">
        <v>2905</v>
      </c>
      <c r="C1865">
        <v>146</v>
      </c>
      <c r="D1865">
        <v>169705587</v>
      </c>
      <c r="E1865" t="s">
        <v>1184</v>
      </c>
      <c r="F1865" t="s">
        <v>11</v>
      </c>
      <c r="G1865">
        <v>25000000</v>
      </c>
      <c r="H1865">
        <v>8.1</v>
      </c>
    </row>
    <row r="1866" spans="1:8" ht="16" x14ac:dyDescent="0.2">
      <c r="A1866" t="s">
        <v>3220</v>
      </c>
      <c r="B1866" t="s">
        <v>373</v>
      </c>
      <c r="C1866">
        <v>128</v>
      </c>
      <c r="D1866">
        <v>3254172</v>
      </c>
      <c r="E1866" t="s">
        <v>1246</v>
      </c>
      <c r="F1866" t="s">
        <v>11</v>
      </c>
      <c r="G1866">
        <v>28000000</v>
      </c>
      <c r="H1866">
        <v>6.2</v>
      </c>
    </row>
    <row r="1867" spans="1:8" ht="16" x14ac:dyDescent="0.2">
      <c r="A1867" t="s">
        <v>3221</v>
      </c>
      <c r="B1867" t="s">
        <v>541</v>
      </c>
      <c r="C1867">
        <v>93</v>
      </c>
      <c r="D1867">
        <v>84185387</v>
      </c>
      <c r="E1867" t="s">
        <v>3222</v>
      </c>
      <c r="F1867" t="s">
        <v>11</v>
      </c>
      <c r="G1867">
        <v>80000000</v>
      </c>
      <c r="H1867">
        <v>4.9000000000000004</v>
      </c>
    </row>
    <row r="1868" spans="1:8" ht="16" x14ac:dyDescent="0.2">
      <c r="A1868" t="s">
        <v>3223</v>
      </c>
      <c r="B1868" t="s">
        <v>3224</v>
      </c>
      <c r="C1868">
        <v>107</v>
      </c>
      <c r="E1868" t="s">
        <v>3225</v>
      </c>
      <c r="F1868" t="s">
        <v>1948</v>
      </c>
      <c r="G1868">
        <v>26000000</v>
      </c>
      <c r="H1868">
        <v>5.4</v>
      </c>
    </row>
    <row r="1869" spans="1:8" ht="16" x14ac:dyDescent="0.2">
      <c r="A1869" t="s">
        <v>3226</v>
      </c>
      <c r="B1869" t="s">
        <v>2633</v>
      </c>
      <c r="C1869">
        <v>97</v>
      </c>
      <c r="D1869">
        <v>82163317</v>
      </c>
      <c r="E1869" t="s">
        <v>1693</v>
      </c>
      <c r="F1869" t="s">
        <v>11</v>
      </c>
      <c r="G1869">
        <v>30000000</v>
      </c>
      <c r="H1869">
        <v>5.8</v>
      </c>
    </row>
    <row r="1870" spans="1:8" ht="16" x14ac:dyDescent="0.2">
      <c r="A1870" t="s">
        <v>3227</v>
      </c>
      <c r="B1870" t="s">
        <v>3228</v>
      </c>
      <c r="C1870">
        <v>101</v>
      </c>
      <c r="E1870" t="s">
        <v>1184</v>
      </c>
      <c r="F1870" t="s">
        <v>11</v>
      </c>
      <c r="H1870">
        <v>4.7</v>
      </c>
    </row>
    <row r="1871" spans="1:8" ht="16" x14ac:dyDescent="0.2">
      <c r="A1871" t="s">
        <v>3229</v>
      </c>
      <c r="B1871" t="s">
        <v>2028</v>
      </c>
      <c r="C1871">
        <v>82</v>
      </c>
      <c r="D1871">
        <v>80920948</v>
      </c>
      <c r="E1871" t="s">
        <v>155</v>
      </c>
      <c r="F1871" t="s">
        <v>11</v>
      </c>
      <c r="G1871">
        <v>30000000</v>
      </c>
      <c r="H1871">
        <v>6</v>
      </c>
    </row>
    <row r="1872" spans="1:8" ht="16" x14ac:dyDescent="0.2">
      <c r="A1872" t="s">
        <v>3230</v>
      </c>
      <c r="B1872" t="s">
        <v>190</v>
      </c>
      <c r="C1872">
        <v>85</v>
      </c>
      <c r="D1872">
        <v>80034302</v>
      </c>
      <c r="E1872" t="s">
        <v>1197</v>
      </c>
      <c r="F1872" t="s">
        <v>11</v>
      </c>
      <c r="G1872">
        <v>25000000</v>
      </c>
      <c r="H1872">
        <v>7</v>
      </c>
    </row>
    <row r="1873" spans="1:8" ht="16" x14ac:dyDescent="0.2">
      <c r="A1873" t="s">
        <v>3231</v>
      </c>
      <c r="B1873" t="s">
        <v>3232</v>
      </c>
      <c r="C1873">
        <v>88</v>
      </c>
      <c r="D1873">
        <v>78656813</v>
      </c>
      <c r="E1873" t="s">
        <v>1050</v>
      </c>
      <c r="F1873" t="s">
        <v>11</v>
      </c>
      <c r="G1873">
        <v>25000000</v>
      </c>
      <c r="H1873">
        <v>6</v>
      </c>
    </row>
    <row r="1874" spans="1:8" ht="16" x14ac:dyDescent="0.2">
      <c r="A1874" t="s">
        <v>3233</v>
      </c>
      <c r="B1874" t="s">
        <v>783</v>
      </c>
      <c r="C1874">
        <v>119</v>
      </c>
      <c r="D1874">
        <v>76270454</v>
      </c>
      <c r="E1874" t="s">
        <v>740</v>
      </c>
      <c r="F1874" t="s">
        <v>11</v>
      </c>
      <c r="G1874">
        <v>25000000</v>
      </c>
      <c r="H1874">
        <v>7.9</v>
      </c>
    </row>
    <row r="1875" spans="1:8" ht="16" x14ac:dyDescent="0.2">
      <c r="A1875" t="s">
        <v>3234</v>
      </c>
      <c r="B1875" t="s">
        <v>2447</v>
      </c>
      <c r="C1875">
        <v>122</v>
      </c>
      <c r="D1875">
        <v>74273505</v>
      </c>
      <c r="E1875" t="s">
        <v>740</v>
      </c>
      <c r="F1875" t="s">
        <v>11</v>
      </c>
      <c r="G1875">
        <v>25000000</v>
      </c>
      <c r="H1875">
        <v>8.1</v>
      </c>
    </row>
    <row r="1876" spans="1:8" ht="16" x14ac:dyDescent="0.2">
      <c r="A1876" t="s">
        <v>3235</v>
      </c>
      <c r="B1876" t="s">
        <v>462</v>
      </c>
      <c r="C1876">
        <v>99</v>
      </c>
      <c r="D1876">
        <v>134141530</v>
      </c>
      <c r="E1876" t="s">
        <v>1974</v>
      </c>
      <c r="F1876" t="s">
        <v>11</v>
      </c>
      <c r="G1876">
        <v>25000000</v>
      </c>
      <c r="H1876">
        <v>6.2</v>
      </c>
    </row>
    <row r="1877" spans="1:8" ht="16" x14ac:dyDescent="0.2">
      <c r="A1877" t="s">
        <v>3236</v>
      </c>
      <c r="B1877" t="s">
        <v>3237</v>
      </c>
      <c r="C1877">
        <v>97</v>
      </c>
      <c r="D1877">
        <v>71500556</v>
      </c>
      <c r="E1877" t="s">
        <v>486</v>
      </c>
      <c r="F1877" t="s">
        <v>11</v>
      </c>
      <c r="G1877">
        <v>26000000</v>
      </c>
      <c r="H1877">
        <v>6.7</v>
      </c>
    </row>
    <row r="1878" spans="1:8" ht="16" x14ac:dyDescent="0.2">
      <c r="A1878" t="s">
        <v>3238</v>
      </c>
      <c r="B1878" t="s">
        <v>2615</v>
      </c>
      <c r="C1878">
        <v>121</v>
      </c>
      <c r="D1878">
        <v>71309760</v>
      </c>
      <c r="E1878" t="s">
        <v>73</v>
      </c>
      <c r="F1878" t="s">
        <v>11</v>
      </c>
      <c r="G1878">
        <v>25000000</v>
      </c>
      <c r="H1878">
        <v>7.3</v>
      </c>
    </row>
    <row r="1879" spans="1:8" ht="16" x14ac:dyDescent="0.2">
      <c r="A1879" t="s">
        <v>3239</v>
      </c>
      <c r="B1879" t="s">
        <v>3240</v>
      </c>
      <c r="C1879">
        <v>95</v>
      </c>
      <c r="D1879">
        <v>89808372</v>
      </c>
      <c r="E1879" t="s">
        <v>575</v>
      </c>
      <c r="F1879" t="s">
        <v>11</v>
      </c>
      <c r="G1879">
        <v>45000000</v>
      </c>
      <c r="H1879">
        <v>4.5999999999999996</v>
      </c>
    </row>
    <row r="1880" spans="1:8" ht="16" x14ac:dyDescent="0.2">
      <c r="A1880" t="s">
        <v>3241</v>
      </c>
      <c r="B1880" t="s">
        <v>1775</v>
      </c>
      <c r="C1880">
        <v>105</v>
      </c>
      <c r="D1880">
        <v>77264926</v>
      </c>
      <c r="E1880" t="s">
        <v>1056</v>
      </c>
      <c r="F1880" t="s">
        <v>11</v>
      </c>
      <c r="G1880">
        <v>25000000</v>
      </c>
      <c r="H1880">
        <v>6.1</v>
      </c>
    </row>
    <row r="1881" spans="1:8" ht="16" x14ac:dyDescent="0.2">
      <c r="A1881" t="s">
        <v>3242</v>
      </c>
      <c r="B1881" t="s">
        <v>937</v>
      </c>
      <c r="C1881">
        <v>108</v>
      </c>
      <c r="D1881">
        <v>70625986</v>
      </c>
      <c r="E1881" t="s">
        <v>580</v>
      </c>
      <c r="F1881" t="s">
        <v>11</v>
      </c>
      <c r="G1881">
        <v>25000000</v>
      </c>
      <c r="H1881">
        <v>6.2</v>
      </c>
    </row>
    <row r="1882" spans="1:8" ht="16" x14ac:dyDescent="0.2">
      <c r="A1882" t="s">
        <v>3243</v>
      </c>
      <c r="B1882" t="s">
        <v>2068</v>
      </c>
      <c r="C1882">
        <v>134</v>
      </c>
      <c r="D1882">
        <v>56505065</v>
      </c>
      <c r="E1882" t="s">
        <v>3244</v>
      </c>
      <c r="F1882" t="s">
        <v>11</v>
      </c>
      <c r="G1882">
        <v>25000000</v>
      </c>
      <c r="H1882">
        <v>7.8</v>
      </c>
    </row>
    <row r="1883" spans="1:8" ht="16" x14ac:dyDescent="0.2">
      <c r="A1883" t="s">
        <v>3245</v>
      </c>
      <c r="B1883" t="s">
        <v>1196</v>
      </c>
      <c r="C1883">
        <v>115</v>
      </c>
      <c r="D1883">
        <v>55973336</v>
      </c>
      <c r="E1883" t="s">
        <v>112</v>
      </c>
      <c r="F1883" t="s">
        <v>11</v>
      </c>
      <c r="G1883">
        <v>25000000</v>
      </c>
      <c r="H1883">
        <v>6.1</v>
      </c>
    </row>
    <row r="1884" spans="1:8" ht="16" x14ac:dyDescent="0.2">
      <c r="A1884" t="s">
        <v>3246</v>
      </c>
      <c r="B1884" t="s">
        <v>356</v>
      </c>
      <c r="C1884">
        <v>107</v>
      </c>
      <c r="E1884" t="s">
        <v>3247</v>
      </c>
      <c r="F1884" t="s">
        <v>11</v>
      </c>
      <c r="G1884">
        <v>2800000</v>
      </c>
      <c r="H1884">
        <v>7.6</v>
      </c>
    </row>
    <row r="1885" spans="1:8" ht="16" x14ac:dyDescent="0.2">
      <c r="A1885" t="s">
        <v>3248</v>
      </c>
      <c r="B1885" t="s">
        <v>1898</v>
      </c>
      <c r="C1885">
        <v>86</v>
      </c>
      <c r="D1885">
        <v>54098051</v>
      </c>
      <c r="E1885" t="s">
        <v>2209</v>
      </c>
      <c r="F1885" t="s">
        <v>11</v>
      </c>
      <c r="G1885">
        <v>25000000</v>
      </c>
      <c r="H1885">
        <v>5.8</v>
      </c>
    </row>
    <row r="1886" spans="1:8" ht="16" x14ac:dyDescent="0.2">
      <c r="A1886" t="s">
        <v>3249</v>
      </c>
      <c r="B1886" t="s">
        <v>2478</v>
      </c>
      <c r="C1886">
        <v>101</v>
      </c>
      <c r="D1886">
        <v>60443237</v>
      </c>
      <c r="E1886" t="s">
        <v>73</v>
      </c>
      <c r="F1886" t="s">
        <v>11</v>
      </c>
      <c r="G1886">
        <v>25000000</v>
      </c>
      <c r="H1886">
        <v>6.5</v>
      </c>
    </row>
    <row r="1887" spans="1:8" ht="16" x14ac:dyDescent="0.2">
      <c r="A1887" t="s">
        <v>3250</v>
      </c>
      <c r="B1887" t="s">
        <v>3251</v>
      </c>
      <c r="C1887">
        <v>96</v>
      </c>
      <c r="D1887">
        <v>82234139</v>
      </c>
      <c r="E1887" t="s">
        <v>181</v>
      </c>
      <c r="F1887" t="s">
        <v>11</v>
      </c>
      <c r="G1887">
        <v>17000000</v>
      </c>
      <c r="H1887">
        <v>7.2</v>
      </c>
    </row>
    <row r="1888" spans="1:8" ht="16" x14ac:dyDescent="0.2">
      <c r="A1888" t="s">
        <v>3252</v>
      </c>
      <c r="B1888" t="s">
        <v>43</v>
      </c>
      <c r="C1888">
        <v>101</v>
      </c>
      <c r="D1888">
        <v>51676606</v>
      </c>
      <c r="E1888" t="s">
        <v>3253</v>
      </c>
      <c r="F1888" t="s">
        <v>11</v>
      </c>
      <c r="G1888">
        <v>25000000</v>
      </c>
      <c r="H1888">
        <v>7.8</v>
      </c>
    </row>
    <row r="1889" spans="1:8" ht="16" x14ac:dyDescent="0.2">
      <c r="A1889" t="s">
        <v>3254</v>
      </c>
      <c r="B1889" t="s">
        <v>3255</v>
      </c>
      <c r="C1889">
        <v>100</v>
      </c>
      <c r="D1889">
        <v>52528330</v>
      </c>
      <c r="E1889" t="s">
        <v>877</v>
      </c>
      <c r="F1889" t="s">
        <v>11</v>
      </c>
      <c r="G1889">
        <v>25000000</v>
      </c>
      <c r="H1889">
        <v>4.7</v>
      </c>
    </row>
    <row r="1890" spans="1:8" ht="16" x14ac:dyDescent="0.2">
      <c r="A1890" t="s">
        <v>3256</v>
      </c>
      <c r="B1890" t="s">
        <v>3257</v>
      </c>
      <c r="C1890">
        <v>117</v>
      </c>
      <c r="D1890">
        <v>51533608</v>
      </c>
      <c r="E1890" t="s">
        <v>240</v>
      </c>
      <c r="F1890" t="s">
        <v>11</v>
      </c>
      <c r="G1890">
        <v>25000000</v>
      </c>
      <c r="H1890">
        <v>6.8</v>
      </c>
    </row>
    <row r="1891" spans="1:8" ht="16" x14ac:dyDescent="0.2">
      <c r="A1891" t="s">
        <v>3258</v>
      </c>
      <c r="B1891" t="s">
        <v>3259</v>
      </c>
      <c r="C1891">
        <v>101</v>
      </c>
      <c r="D1891">
        <v>51097664</v>
      </c>
      <c r="E1891" t="s">
        <v>2120</v>
      </c>
      <c r="F1891" t="s">
        <v>11</v>
      </c>
      <c r="G1891">
        <v>30000000</v>
      </c>
      <c r="H1891">
        <v>5.9</v>
      </c>
    </row>
    <row r="1892" spans="1:8" ht="16" x14ac:dyDescent="0.2">
      <c r="A1892" t="s">
        <v>3260</v>
      </c>
      <c r="B1892" t="s">
        <v>601</v>
      </c>
      <c r="C1892">
        <v>98</v>
      </c>
      <c r="D1892">
        <v>84136909</v>
      </c>
      <c r="E1892" t="s">
        <v>575</v>
      </c>
      <c r="F1892" t="s">
        <v>11</v>
      </c>
      <c r="G1892">
        <v>26000000</v>
      </c>
      <c r="H1892">
        <v>7.2</v>
      </c>
    </row>
    <row r="1893" spans="1:8" ht="16" x14ac:dyDescent="0.2">
      <c r="A1893" t="s">
        <v>3261</v>
      </c>
      <c r="B1893" t="s">
        <v>159</v>
      </c>
      <c r="C1893">
        <v>146</v>
      </c>
      <c r="D1893">
        <v>46836394</v>
      </c>
      <c r="E1893" t="s">
        <v>593</v>
      </c>
      <c r="F1893" t="s">
        <v>11</v>
      </c>
      <c r="G1893">
        <v>25000000</v>
      </c>
      <c r="H1893">
        <v>8.6999999999999993</v>
      </c>
    </row>
    <row r="1894" spans="1:8" ht="16" x14ac:dyDescent="0.2">
      <c r="A1894" t="s">
        <v>3262</v>
      </c>
      <c r="B1894" t="s">
        <v>1515</v>
      </c>
      <c r="C1894">
        <v>102</v>
      </c>
      <c r="D1894">
        <v>47285499</v>
      </c>
      <c r="E1894" t="s">
        <v>3263</v>
      </c>
      <c r="F1894" t="s">
        <v>11</v>
      </c>
      <c r="G1894">
        <v>26000000</v>
      </c>
      <c r="H1894">
        <v>5</v>
      </c>
    </row>
    <row r="1895" spans="1:8" ht="16" x14ac:dyDescent="0.2">
      <c r="A1895" t="s">
        <v>3264</v>
      </c>
      <c r="B1895" t="s">
        <v>2445</v>
      </c>
      <c r="C1895">
        <v>97</v>
      </c>
      <c r="D1895">
        <v>47124400</v>
      </c>
      <c r="E1895" t="s">
        <v>171</v>
      </c>
      <c r="F1895" t="s">
        <v>11</v>
      </c>
      <c r="G1895">
        <v>25000000</v>
      </c>
      <c r="H1895">
        <v>6.6</v>
      </c>
    </row>
    <row r="1896" spans="1:8" ht="16" x14ac:dyDescent="0.2">
      <c r="A1896" t="s">
        <v>3265</v>
      </c>
      <c r="B1896" t="s">
        <v>783</v>
      </c>
      <c r="C1896">
        <v>142</v>
      </c>
      <c r="D1896">
        <v>44700000</v>
      </c>
      <c r="E1896" t="s">
        <v>672</v>
      </c>
      <c r="F1896" t="s">
        <v>11</v>
      </c>
      <c r="G1896">
        <v>25000000</v>
      </c>
      <c r="H1896">
        <v>8.3000000000000007</v>
      </c>
    </row>
    <row r="1897" spans="1:8" ht="16" x14ac:dyDescent="0.2">
      <c r="A1897" t="s">
        <v>3266</v>
      </c>
      <c r="B1897" t="s">
        <v>1721</v>
      </c>
      <c r="C1897">
        <v>98</v>
      </c>
      <c r="D1897">
        <v>44455658</v>
      </c>
      <c r="E1897" t="s">
        <v>470</v>
      </c>
      <c r="F1897" t="s">
        <v>11</v>
      </c>
      <c r="G1897">
        <v>25000000</v>
      </c>
      <c r="H1897">
        <v>6.7</v>
      </c>
    </row>
    <row r="1898" spans="1:8" ht="16" x14ac:dyDescent="0.2">
      <c r="A1898" t="s">
        <v>3267</v>
      </c>
      <c r="B1898" t="s">
        <v>3268</v>
      </c>
      <c r="C1898">
        <v>219</v>
      </c>
      <c r="D1898">
        <v>43984230</v>
      </c>
      <c r="E1898" t="s">
        <v>2054</v>
      </c>
      <c r="F1898" t="s">
        <v>11</v>
      </c>
      <c r="G1898">
        <v>23000000</v>
      </c>
      <c r="H1898">
        <v>7.8</v>
      </c>
    </row>
    <row r="1899" spans="1:8" ht="16" x14ac:dyDescent="0.2">
      <c r="A1899" t="s">
        <v>3269</v>
      </c>
      <c r="B1899" t="s">
        <v>1330</v>
      </c>
      <c r="C1899">
        <v>109</v>
      </c>
      <c r="D1899">
        <v>66489425</v>
      </c>
      <c r="E1899" t="s">
        <v>149</v>
      </c>
      <c r="F1899" t="s">
        <v>11</v>
      </c>
      <c r="G1899">
        <v>25000000</v>
      </c>
      <c r="H1899">
        <v>6.5</v>
      </c>
    </row>
    <row r="1900" spans="1:8" ht="16" x14ac:dyDescent="0.2">
      <c r="A1900" t="s">
        <v>3270</v>
      </c>
      <c r="B1900" t="s">
        <v>89</v>
      </c>
      <c r="C1900">
        <v>97</v>
      </c>
      <c r="D1900">
        <v>41067398</v>
      </c>
      <c r="E1900" t="s">
        <v>137</v>
      </c>
      <c r="F1900" t="s">
        <v>11</v>
      </c>
      <c r="G1900">
        <v>25000000</v>
      </c>
      <c r="H1900">
        <v>6.1</v>
      </c>
    </row>
    <row r="1901" spans="1:8" ht="16" x14ac:dyDescent="0.2">
      <c r="A1901" t="s">
        <v>3271</v>
      </c>
      <c r="B1901" t="s">
        <v>2434</v>
      </c>
      <c r="C1901">
        <v>158</v>
      </c>
      <c r="D1901">
        <v>40218903</v>
      </c>
      <c r="E1901" t="s">
        <v>1184</v>
      </c>
      <c r="F1901" t="s">
        <v>11</v>
      </c>
      <c r="G1901">
        <v>25000000</v>
      </c>
      <c r="H1901">
        <v>8.1</v>
      </c>
    </row>
    <row r="1902" spans="1:8" ht="16" x14ac:dyDescent="0.2">
      <c r="A1902" t="s">
        <v>3272</v>
      </c>
      <c r="B1902" t="s">
        <v>3273</v>
      </c>
      <c r="C1902">
        <v>85</v>
      </c>
      <c r="D1902">
        <v>39880476</v>
      </c>
      <c r="E1902" t="s">
        <v>93</v>
      </c>
      <c r="F1902" t="s">
        <v>11</v>
      </c>
      <c r="G1902">
        <v>25000000</v>
      </c>
      <c r="H1902">
        <v>5.2</v>
      </c>
    </row>
    <row r="1903" spans="1:8" ht="16" x14ac:dyDescent="0.2">
      <c r="A1903" t="s">
        <v>3274</v>
      </c>
      <c r="B1903" t="s">
        <v>3275</v>
      </c>
      <c r="C1903">
        <v>80</v>
      </c>
      <c r="D1903">
        <v>39399750</v>
      </c>
      <c r="E1903" t="s">
        <v>278</v>
      </c>
      <c r="F1903" t="s">
        <v>11</v>
      </c>
      <c r="G1903">
        <v>25000000</v>
      </c>
      <c r="H1903">
        <v>5.6</v>
      </c>
    </row>
    <row r="1904" spans="1:8" ht="16" x14ac:dyDescent="0.2">
      <c r="A1904" t="s">
        <v>3276</v>
      </c>
      <c r="B1904" t="s">
        <v>2337</v>
      </c>
      <c r="C1904">
        <v>86</v>
      </c>
      <c r="D1904">
        <v>38230435</v>
      </c>
      <c r="E1904" t="s">
        <v>745</v>
      </c>
      <c r="F1904" t="s">
        <v>11</v>
      </c>
      <c r="G1904">
        <v>25000000</v>
      </c>
      <c r="H1904">
        <v>5.8</v>
      </c>
    </row>
    <row r="1905" spans="1:8" ht="16" x14ac:dyDescent="0.2">
      <c r="A1905" t="s">
        <v>3277</v>
      </c>
      <c r="B1905" t="s">
        <v>2175</v>
      </c>
      <c r="C1905">
        <v>119</v>
      </c>
      <c r="D1905">
        <v>39008741</v>
      </c>
      <c r="E1905" t="s">
        <v>3121</v>
      </c>
      <c r="F1905" t="s">
        <v>11</v>
      </c>
      <c r="G1905">
        <v>25000000</v>
      </c>
      <c r="H1905">
        <v>6.6</v>
      </c>
    </row>
    <row r="1906" spans="1:8" ht="16" x14ac:dyDescent="0.2">
      <c r="A1906" t="s">
        <v>3278</v>
      </c>
      <c r="B1906" t="s">
        <v>3279</v>
      </c>
      <c r="C1906">
        <v>98</v>
      </c>
      <c r="D1906">
        <v>36833473</v>
      </c>
      <c r="E1906" t="s">
        <v>149</v>
      </c>
      <c r="F1906" t="s">
        <v>11</v>
      </c>
      <c r="G1906">
        <v>25000000</v>
      </c>
      <c r="H1906">
        <v>6.6</v>
      </c>
    </row>
    <row r="1907" spans="1:8" ht="16" x14ac:dyDescent="0.2">
      <c r="A1907" t="s">
        <v>3280</v>
      </c>
      <c r="B1907" t="s">
        <v>3281</v>
      </c>
      <c r="C1907">
        <v>97</v>
      </c>
      <c r="D1907">
        <v>48237389</v>
      </c>
      <c r="E1907" t="s">
        <v>580</v>
      </c>
      <c r="F1907" t="s">
        <v>11</v>
      </c>
      <c r="G1907">
        <v>25000000</v>
      </c>
      <c r="H1907">
        <v>5.5</v>
      </c>
    </row>
    <row r="1908" spans="1:8" ht="16" x14ac:dyDescent="0.2">
      <c r="A1908" t="s">
        <v>3282</v>
      </c>
      <c r="B1908" t="s">
        <v>3283</v>
      </c>
      <c r="C1908">
        <v>105</v>
      </c>
      <c r="D1908">
        <v>36310118</v>
      </c>
      <c r="E1908" t="s">
        <v>575</v>
      </c>
      <c r="F1908" t="s">
        <v>11</v>
      </c>
      <c r="H1908">
        <v>5.5</v>
      </c>
    </row>
    <row r="1909" spans="1:8" ht="16" x14ac:dyDescent="0.2">
      <c r="A1909" t="s">
        <v>3284</v>
      </c>
      <c r="B1909" t="s">
        <v>1248</v>
      </c>
      <c r="C1909">
        <v>124</v>
      </c>
      <c r="D1909">
        <v>36447959</v>
      </c>
      <c r="E1909" t="s">
        <v>562</v>
      </c>
      <c r="F1909" t="s">
        <v>11</v>
      </c>
      <c r="G1909">
        <v>25000000</v>
      </c>
      <c r="H1909">
        <v>7</v>
      </c>
    </row>
    <row r="1910" spans="1:8" ht="16" x14ac:dyDescent="0.2">
      <c r="A1910" t="s">
        <v>3285</v>
      </c>
      <c r="B1910" t="s">
        <v>406</v>
      </c>
      <c r="C1910">
        <v>97</v>
      </c>
      <c r="D1910">
        <v>45089048</v>
      </c>
      <c r="E1910" t="s">
        <v>1900</v>
      </c>
      <c r="F1910" t="s">
        <v>11</v>
      </c>
      <c r="G1910">
        <v>25000000</v>
      </c>
      <c r="H1910">
        <v>6.5</v>
      </c>
    </row>
    <row r="1911" spans="1:8" ht="16" x14ac:dyDescent="0.2">
      <c r="A1911" t="s">
        <v>3286</v>
      </c>
      <c r="B1911" t="s">
        <v>2324</v>
      </c>
      <c r="C1911">
        <v>105</v>
      </c>
      <c r="D1911">
        <v>35990505</v>
      </c>
      <c r="E1911" t="s">
        <v>3121</v>
      </c>
      <c r="F1911" t="s">
        <v>11</v>
      </c>
      <c r="G1911">
        <v>20000000</v>
      </c>
      <c r="H1911">
        <v>5.8</v>
      </c>
    </row>
    <row r="1912" spans="1:8" ht="16" x14ac:dyDescent="0.2">
      <c r="A1912" t="s">
        <v>3287</v>
      </c>
      <c r="B1912" t="s">
        <v>3288</v>
      </c>
      <c r="C1912">
        <v>104</v>
      </c>
      <c r="D1912">
        <v>35143332</v>
      </c>
      <c r="E1912" t="s">
        <v>2209</v>
      </c>
      <c r="F1912" t="s">
        <v>11</v>
      </c>
      <c r="G1912">
        <v>17000000</v>
      </c>
      <c r="H1912">
        <v>5.6</v>
      </c>
    </row>
    <row r="1913" spans="1:8" ht="16" x14ac:dyDescent="0.2">
      <c r="A1913" t="s">
        <v>3289</v>
      </c>
      <c r="B1913" t="s">
        <v>3290</v>
      </c>
      <c r="C1913">
        <v>101</v>
      </c>
      <c r="D1913">
        <v>35000629</v>
      </c>
      <c r="E1913" t="s">
        <v>580</v>
      </c>
      <c r="F1913" t="s">
        <v>11</v>
      </c>
      <c r="G1913">
        <v>25000000</v>
      </c>
      <c r="H1913">
        <v>5.6</v>
      </c>
    </row>
    <row r="1914" spans="1:8" ht="16" x14ac:dyDescent="0.2">
      <c r="A1914" t="s">
        <v>3291</v>
      </c>
      <c r="B1914" t="s">
        <v>1196</v>
      </c>
      <c r="C1914">
        <v>101</v>
      </c>
      <c r="D1914">
        <v>34604054</v>
      </c>
      <c r="E1914" t="s">
        <v>149</v>
      </c>
      <c r="F1914" t="s">
        <v>11</v>
      </c>
      <c r="G1914">
        <v>30000000</v>
      </c>
      <c r="H1914">
        <v>5.8</v>
      </c>
    </row>
    <row r="1915" spans="1:8" ht="16" x14ac:dyDescent="0.2">
      <c r="A1915" t="s">
        <v>3292</v>
      </c>
      <c r="B1915" t="s">
        <v>2276</v>
      </c>
      <c r="C1915">
        <v>114</v>
      </c>
      <c r="D1915">
        <v>41597830</v>
      </c>
      <c r="E1915" t="s">
        <v>73</v>
      </c>
      <c r="F1915" t="s">
        <v>11</v>
      </c>
      <c r="G1915">
        <v>25000000</v>
      </c>
      <c r="H1915">
        <v>7.6</v>
      </c>
    </row>
    <row r="1916" spans="1:8" ht="16" x14ac:dyDescent="0.2">
      <c r="A1916" t="s">
        <v>3293</v>
      </c>
      <c r="B1916" t="s">
        <v>1775</v>
      </c>
      <c r="C1916">
        <v>105</v>
      </c>
      <c r="D1916">
        <v>33687630</v>
      </c>
      <c r="E1916" t="s">
        <v>580</v>
      </c>
      <c r="F1916" t="s">
        <v>11</v>
      </c>
      <c r="G1916">
        <v>20000000</v>
      </c>
      <c r="H1916">
        <v>6.4</v>
      </c>
    </row>
    <row r="1917" spans="1:8" ht="16" x14ac:dyDescent="0.2">
      <c r="A1917" t="s">
        <v>3294</v>
      </c>
      <c r="B1917" t="s">
        <v>3295</v>
      </c>
      <c r="C1917">
        <v>90</v>
      </c>
      <c r="D1917">
        <v>32553210</v>
      </c>
      <c r="E1917" t="s">
        <v>1056</v>
      </c>
      <c r="F1917" t="s">
        <v>11</v>
      </c>
      <c r="G1917">
        <v>25000000</v>
      </c>
      <c r="H1917">
        <v>6.3</v>
      </c>
    </row>
    <row r="1918" spans="1:8" ht="16" x14ac:dyDescent="0.2">
      <c r="A1918" t="s">
        <v>3296</v>
      </c>
      <c r="B1918" t="s">
        <v>3297</v>
      </c>
      <c r="C1918">
        <v>97</v>
      </c>
      <c r="D1918">
        <v>31526393</v>
      </c>
      <c r="E1918" t="s">
        <v>1998</v>
      </c>
      <c r="F1918" t="s">
        <v>11</v>
      </c>
      <c r="G1918">
        <v>25000000</v>
      </c>
      <c r="H1918">
        <v>4.5999999999999996</v>
      </c>
    </row>
    <row r="1919" spans="1:8" ht="16" x14ac:dyDescent="0.2">
      <c r="A1919" t="s">
        <v>3298</v>
      </c>
      <c r="B1919" t="s">
        <v>3299</v>
      </c>
      <c r="C1919">
        <v>144</v>
      </c>
      <c r="D1919">
        <v>41229</v>
      </c>
      <c r="E1919" t="s">
        <v>740</v>
      </c>
      <c r="F1919" t="s">
        <v>11</v>
      </c>
      <c r="G1919">
        <v>25500000</v>
      </c>
      <c r="H1919">
        <v>6.5</v>
      </c>
    </row>
    <row r="1920" spans="1:8" ht="16" x14ac:dyDescent="0.2">
      <c r="A1920" t="s">
        <v>3300</v>
      </c>
      <c r="B1920" t="s">
        <v>3301</v>
      </c>
      <c r="C1920">
        <v>114</v>
      </c>
      <c r="D1920">
        <v>31655091</v>
      </c>
      <c r="E1920" t="s">
        <v>2143</v>
      </c>
      <c r="F1920" t="s">
        <v>11</v>
      </c>
      <c r="G1920">
        <v>30000000</v>
      </c>
      <c r="H1920">
        <v>7.5</v>
      </c>
    </row>
    <row r="1921" spans="1:8" ht="16" x14ac:dyDescent="0.2">
      <c r="A1921" t="s">
        <v>3302</v>
      </c>
      <c r="B1921" t="s">
        <v>1648</v>
      </c>
      <c r="C1921">
        <v>124</v>
      </c>
      <c r="D1921">
        <v>30012990</v>
      </c>
      <c r="E1921" t="s">
        <v>2054</v>
      </c>
      <c r="F1921" t="s">
        <v>11</v>
      </c>
      <c r="G1921">
        <v>25000000</v>
      </c>
      <c r="H1921">
        <v>7.5</v>
      </c>
    </row>
    <row r="1922" spans="1:8" ht="16" x14ac:dyDescent="0.2">
      <c r="A1922" t="s">
        <v>3303</v>
      </c>
      <c r="B1922" t="s">
        <v>2633</v>
      </c>
      <c r="C1922">
        <v>89</v>
      </c>
      <c r="D1922">
        <v>32368960</v>
      </c>
      <c r="E1922" t="s">
        <v>3304</v>
      </c>
      <c r="F1922" t="s">
        <v>11</v>
      </c>
      <c r="G1922">
        <v>25000000</v>
      </c>
      <c r="H1922">
        <v>5.3</v>
      </c>
    </row>
    <row r="1923" spans="1:8" ht="16" x14ac:dyDescent="0.2">
      <c r="A1923" t="s">
        <v>3305</v>
      </c>
      <c r="B1923" t="s">
        <v>3306</v>
      </c>
      <c r="C1923">
        <v>160</v>
      </c>
      <c r="D1923">
        <v>14500000</v>
      </c>
      <c r="E1923" t="s">
        <v>343</v>
      </c>
      <c r="F1923" t="s">
        <v>11</v>
      </c>
      <c r="G1923">
        <v>25000000</v>
      </c>
      <c r="H1923">
        <v>7.5</v>
      </c>
    </row>
    <row r="1924" spans="1:8" ht="16" x14ac:dyDescent="0.2">
      <c r="A1924" t="s">
        <v>3307</v>
      </c>
      <c r="B1924" t="s">
        <v>3308</v>
      </c>
      <c r="C1924">
        <v>93</v>
      </c>
      <c r="D1924">
        <v>29247405</v>
      </c>
      <c r="E1924" t="s">
        <v>3309</v>
      </c>
      <c r="F1924" t="s">
        <v>11</v>
      </c>
      <c r="G1924">
        <v>25000000</v>
      </c>
      <c r="H1924">
        <v>3.3</v>
      </c>
    </row>
    <row r="1925" spans="1:8" ht="16" x14ac:dyDescent="0.2">
      <c r="A1925" t="s">
        <v>3310</v>
      </c>
      <c r="B1925" t="s">
        <v>1869</v>
      </c>
      <c r="C1925">
        <v>87</v>
      </c>
      <c r="D1925">
        <v>30538669</v>
      </c>
      <c r="E1925" t="s">
        <v>575</v>
      </c>
      <c r="F1925" t="s">
        <v>11</v>
      </c>
      <c r="H1925">
        <v>5.7</v>
      </c>
    </row>
    <row r="1926" spans="1:8" ht="16" x14ac:dyDescent="0.2">
      <c r="A1926" t="s">
        <v>3311</v>
      </c>
      <c r="B1926" t="s">
        <v>3312</v>
      </c>
      <c r="C1926">
        <v>88</v>
      </c>
      <c r="D1926">
        <v>25615792</v>
      </c>
      <c r="E1926" t="s">
        <v>3313</v>
      </c>
      <c r="F1926" t="s">
        <v>11</v>
      </c>
      <c r="G1926">
        <v>25000000</v>
      </c>
      <c r="H1926">
        <v>3.5</v>
      </c>
    </row>
    <row r="1927" spans="1:8" ht="16" x14ac:dyDescent="0.2">
      <c r="A1927" t="s">
        <v>3314</v>
      </c>
      <c r="B1927" t="s">
        <v>1133</v>
      </c>
      <c r="C1927">
        <v>142</v>
      </c>
      <c r="D1927">
        <v>28341469</v>
      </c>
      <c r="E1927" t="s">
        <v>672</v>
      </c>
      <c r="F1927" t="s">
        <v>11</v>
      </c>
      <c r="G1927">
        <v>25000000</v>
      </c>
      <c r="H1927">
        <v>9.3000000000000007</v>
      </c>
    </row>
    <row r="1928" spans="1:8" ht="16" x14ac:dyDescent="0.2">
      <c r="A1928" t="s">
        <v>3315</v>
      </c>
      <c r="B1928" t="s">
        <v>2050</v>
      </c>
      <c r="C1928">
        <v>92</v>
      </c>
      <c r="D1928">
        <v>25590119</v>
      </c>
      <c r="E1928" t="s">
        <v>3316</v>
      </c>
      <c r="F1928" t="s">
        <v>11</v>
      </c>
      <c r="G1928">
        <v>21150000</v>
      </c>
      <c r="H1928">
        <v>4.8</v>
      </c>
    </row>
    <row r="1929" spans="1:8" ht="16" x14ac:dyDescent="0.2">
      <c r="A1929" t="s">
        <v>3317</v>
      </c>
      <c r="B1929" t="s">
        <v>1215</v>
      </c>
      <c r="C1929">
        <v>117</v>
      </c>
      <c r="D1929">
        <v>24944213</v>
      </c>
      <c r="E1929" t="s">
        <v>1357</v>
      </c>
      <c r="F1929" t="s">
        <v>11</v>
      </c>
      <c r="G1929">
        <v>27000000</v>
      </c>
      <c r="H1929">
        <v>6.9</v>
      </c>
    </row>
    <row r="1930" spans="1:8" ht="16" x14ac:dyDescent="0.2">
      <c r="A1930" t="s">
        <v>3318</v>
      </c>
      <c r="B1930" t="s">
        <v>710</v>
      </c>
      <c r="C1930">
        <v>111</v>
      </c>
      <c r="D1930">
        <v>33631221</v>
      </c>
      <c r="E1930" t="s">
        <v>740</v>
      </c>
      <c r="F1930" t="s">
        <v>11</v>
      </c>
      <c r="G1930">
        <v>25000000</v>
      </c>
      <c r="H1930">
        <v>6</v>
      </c>
    </row>
    <row r="1931" spans="1:8" ht="16" x14ac:dyDescent="0.2">
      <c r="A1931" t="s">
        <v>3319</v>
      </c>
      <c r="B1931" t="s">
        <v>3320</v>
      </c>
      <c r="C1931">
        <v>121</v>
      </c>
      <c r="D1931">
        <v>37738400</v>
      </c>
      <c r="E1931" t="s">
        <v>1184</v>
      </c>
      <c r="F1931" t="s">
        <v>11</v>
      </c>
      <c r="G1931">
        <v>25000000</v>
      </c>
      <c r="H1931">
        <v>7.3</v>
      </c>
    </row>
    <row r="1932" spans="1:8" ht="16" x14ac:dyDescent="0.2">
      <c r="A1932" t="s">
        <v>3321</v>
      </c>
      <c r="B1932" t="s">
        <v>3322</v>
      </c>
      <c r="C1932">
        <v>98</v>
      </c>
      <c r="D1932">
        <v>24381334</v>
      </c>
      <c r="E1932" t="s">
        <v>2555</v>
      </c>
      <c r="F1932" t="s">
        <v>11</v>
      </c>
      <c r="H1932">
        <v>6</v>
      </c>
    </row>
    <row r="1933" spans="1:8" ht="16" x14ac:dyDescent="0.2">
      <c r="A1933" t="s">
        <v>3323</v>
      </c>
      <c r="B1933" t="s">
        <v>3324</v>
      </c>
      <c r="C1933">
        <v>107</v>
      </c>
      <c r="D1933">
        <v>21835784</v>
      </c>
      <c r="E1933" t="s">
        <v>486</v>
      </c>
      <c r="F1933" t="s">
        <v>11</v>
      </c>
      <c r="G1933">
        <v>30000000</v>
      </c>
      <c r="H1933">
        <v>6.6</v>
      </c>
    </row>
    <row r="1934" spans="1:8" ht="16" x14ac:dyDescent="0.2">
      <c r="A1934" t="s">
        <v>3325</v>
      </c>
      <c r="B1934" t="s">
        <v>3326</v>
      </c>
      <c r="C1934">
        <v>106</v>
      </c>
      <c r="D1934">
        <v>15785632</v>
      </c>
      <c r="E1934" t="s">
        <v>3327</v>
      </c>
      <c r="F1934" t="s">
        <v>11</v>
      </c>
      <c r="G1934">
        <v>23000000</v>
      </c>
      <c r="H1934">
        <v>7.5</v>
      </c>
    </row>
    <row r="1935" spans="1:8" ht="16" x14ac:dyDescent="0.2">
      <c r="A1935" t="s">
        <v>3328</v>
      </c>
      <c r="B1935" t="s">
        <v>1753</v>
      </c>
      <c r="C1935">
        <v>136</v>
      </c>
      <c r="D1935">
        <v>21554585</v>
      </c>
      <c r="E1935" t="s">
        <v>1314</v>
      </c>
      <c r="F1935" t="s">
        <v>11</v>
      </c>
      <c r="G1935">
        <v>25000000</v>
      </c>
      <c r="H1935">
        <v>6.9</v>
      </c>
    </row>
    <row r="1936" spans="1:8" ht="16" x14ac:dyDescent="0.2">
      <c r="A1936" t="s">
        <v>3329</v>
      </c>
      <c r="B1936" t="s">
        <v>3330</v>
      </c>
      <c r="C1936">
        <v>97</v>
      </c>
      <c r="D1936">
        <v>22200000</v>
      </c>
      <c r="E1936" t="s">
        <v>486</v>
      </c>
      <c r="F1936" t="s">
        <v>11</v>
      </c>
      <c r="G1936">
        <v>25000000</v>
      </c>
      <c r="H1936">
        <v>6.8</v>
      </c>
    </row>
    <row r="1937" spans="1:8" ht="16" x14ac:dyDescent="0.2">
      <c r="A1937" t="s">
        <v>3331</v>
      </c>
      <c r="C1937">
        <v>7</v>
      </c>
      <c r="E1937" t="s">
        <v>1029</v>
      </c>
      <c r="F1937" t="s">
        <v>11</v>
      </c>
      <c r="H1937">
        <v>8.3000000000000007</v>
      </c>
    </row>
    <row r="1938" spans="1:8" ht="16" x14ac:dyDescent="0.2">
      <c r="A1938" t="s">
        <v>3332</v>
      </c>
      <c r="B1938" t="s">
        <v>2615</v>
      </c>
      <c r="C1938">
        <v>108</v>
      </c>
      <c r="D1938">
        <v>80014842</v>
      </c>
      <c r="E1938" t="s">
        <v>1935</v>
      </c>
      <c r="F1938" t="s">
        <v>11</v>
      </c>
      <c r="G1938">
        <v>25000000</v>
      </c>
      <c r="H1938">
        <v>6.3</v>
      </c>
    </row>
    <row r="1939" spans="1:8" ht="16" x14ac:dyDescent="0.2">
      <c r="A1939" t="s">
        <v>3333</v>
      </c>
      <c r="B1939" t="s">
        <v>3334</v>
      </c>
      <c r="C1939">
        <v>97</v>
      </c>
      <c r="D1939">
        <v>23527955</v>
      </c>
      <c r="E1939" t="s">
        <v>380</v>
      </c>
      <c r="F1939" t="s">
        <v>11</v>
      </c>
      <c r="G1939">
        <v>25000000</v>
      </c>
      <c r="H1939">
        <v>6.4</v>
      </c>
    </row>
    <row r="1940" spans="1:8" ht="16" x14ac:dyDescent="0.2">
      <c r="A1940" t="s">
        <v>3335</v>
      </c>
      <c r="B1940" t="s">
        <v>3336</v>
      </c>
      <c r="C1940">
        <v>99</v>
      </c>
      <c r="D1940">
        <v>24042490</v>
      </c>
      <c r="E1940" t="s">
        <v>3337</v>
      </c>
      <c r="F1940" t="s">
        <v>11</v>
      </c>
      <c r="G1940">
        <v>25000000</v>
      </c>
      <c r="H1940">
        <v>5.6</v>
      </c>
    </row>
    <row r="1941" spans="1:8" ht="16" x14ac:dyDescent="0.2">
      <c r="A1941" t="s">
        <v>3338</v>
      </c>
      <c r="B1941" t="s">
        <v>3339</v>
      </c>
      <c r="C1941">
        <v>103</v>
      </c>
      <c r="D1941">
        <v>22466994</v>
      </c>
      <c r="E1941" t="s">
        <v>112</v>
      </c>
      <c r="F1941" t="s">
        <v>11</v>
      </c>
      <c r="G1941">
        <v>25000000</v>
      </c>
      <c r="H1941">
        <v>6.3</v>
      </c>
    </row>
    <row r="1942" spans="1:8" ht="16" x14ac:dyDescent="0.2">
      <c r="A1942" t="s">
        <v>3340</v>
      </c>
      <c r="B1942" t="s">
        <v>2434</v>
      </c>
      <c r="C1942">
        <v>95</v>
      </c>
      <c r="D1942">
        <v>17791031</v>
      </c>
      <c r="E1942" t="s">
        <v>3341</v>
      </c>
      <c r="F1942" t="s">
        <v>11</v>
      </c>
      <c r="G1942">
        <v>25000000</v>
      </c>
      <c r="H1942">
        <v>7.3</v>
      </c>
    </row>
    <row r="1943" spans="1:8" ht="16" x14ac:dyDescent="0.2">
      <c r="A1943" t="s">
        <v>3342</v>
      </c>
      <c r="B1943" t="s">
        <v>3343</v>
      </c>
      <c r="C1943">
        <v>93</v>
      </c>
      <c r="D1943">
        <v>17718223</v>
      </c>
      <c r="E1943" t="s">
        <v>575</v>
      </c>
      <c r="F1943" t="s">
        <v>11</v>
      </c>
      <c r="G1943">
        <v>25000000</v>
      </c>
      <c r="H1943">
        <v>6.6</v>
      </c>
    </row>
    <row r="1944" spans="1:8" ht="16" x14ac:dyDescent="0.2">
      <c r="A1944" t="s">
        <v>3344</v>
      </c>
      <c r="B1944" t="s">
        <v>3345</v>
      </c>
      <c r="C1944">
        <v>98</v>
      </c>
      <c r="D1944">
        <v>15361537</v>
      </c>
      <c r="E1944" t="s">
        <v>112</v>
      </c>
      <c r="F1944" t="s">
        <v>11</v>
      </c>
      <c r="G1944">
        <v>13000000</v>
      </c>
      <c r="H1944">
        <v>4.5999999999999996</v>
      </c>
    </row>
    <row r="1945" spans="1:8" ht="16" x14ac:dyDescent="0.2">
      <c r="A1945" t="s">
        <v>3346</v>
      </c>
      <c r="B1945" t="s">
        <v>326</v>
      </c>
      <c r="C1945">
        <v>90</v>
      </c>
      <c r="D1945">
        <v>16647384</v>
      </c>
      <c r="E1945" t="s">
        <v>3347</v>
      </c>
      <c r="F1945" t="s">
        <v>11</v>
      </c>
      <c r="G1945">
        <v>26000000</v>
      </c>
      <c r="H1945">
        <v>5.0999999999999996</v>
      </c>
    </row>
    <row r="1946" spans="1:8" ht="16" x14ac:dyDescent="0.2">
      <c r="A1946" t="s">
        <v>3348</v>
      </c>
      <c r="B1946" t="s">
        <v>3349</v>
      </c>
      <c r="C1946">
        <v>107</v>
      </c>
      <c r="D1946">
        <v>16118077</v>
      </c>
      <c r="E1946" t="s">
        <v>1184</v>
      </c>
      <c r="F1946" t="s">
        <v>11</v>
      </c>
      <c r="G1946">
        <v>25000000</v>
      </c>
      <c r="H1946">
        <v>5.6</v>
      </c>
    </row>
    <row r="1947" spans="1:8" ht="16" x14ac:dyDescent="0.2">
      <c r="A1947" t="s">
        <v>3350</v>
      </c>
      <c r="B1947" t="s">
        <v>3351</v>
      </c>
      <c r="C1947">
        <v>90</v>
      </c>
      <c r="D1947">
        <v>15091542</v>
      </c>
      <c r="E1947" t="s">
        <v>3352</v>
      </c>
      <c r="F1947" t="s">
        <v>3353</v>
      </c>
      <c r="G1947">
        <v>25000000</v>
      </c>
      <c r="H1947">
        <v>5.3</v>
      </c>
    </row>
    <row r="1948" spans="1:8" ht="16" x14ac:dyDescent="0.2">
      <c r="A1948" t="s">
        <v>3354</v>
      </c>
      <c r="B1948" t="s">
        <v>3355</v>
      </c>
      <c r="C1948">
        <v>120</v>
      </c>
      <c r="D1948">
        <v>15331289</v>
      </c>
      <c r="E1948" t="s">
        <v>801</v>
      </c>
      <c r="F1948" t="s">
        <v>11</v>
      </c>
      <c r="H1948">
        <v>7.5</v>
      </c>
    </row>
    <row r="1949" spans="1:8" ht="16" x14ac:dyDescent="0.2">
      <c r="A1949" t="s">
        <v>3356</v>
      </c>
      <c r="B1949" t="s">
        <v>3357</v>
      </c>
      <c r="C1949">
        <v>115</v>
      </c>
      <c r="D1949">
        <v>15045676</v>
      </c>
      <c r="E1949" t="s">
        <v>1165</v>
      </c>
      <c r="F1949" t="s">
        <v>11</v>
      </c>
      <c r="G1949">
        <v>16000000</v>
      </c>
      <c r="H1949">
        <v>5.6</v>
      </c>
    </row>
    <row r="1950" spans="1:8" ht="16" x14ac:dyDescent="0.2">
      <c r="A1950" t="s">
        <v>3358</v>
      </c>
      <c r="B1950" t="s">
        <v>3359</v>
      </c>
      <c r="C1950">
        <v>93</v>
      </c>
      <c r="D1950">
        <v>17427926</v>
      </c>
      <c r="E1950" t="s">
        <v>2209</v>
      </c>
      <c r="F1950" t="s">
        <v>11</v>
      </c>
      <c r="G1950">
        <v>8000000</v>
      </c>
      <c r="H1950">
        <v>5.9</v>
      </c>
    </row>
    <row r="1951" spans="1:8" ht="16" x14ac:dyDescent="0.2">
      <c r="A1951" t="s">
        <v>3360</v>
      </c>
      <c r="B1951" t="s">
        <v>3361</v>
      </c>
      <c r="C1951">
        <v>99</v>
      </c>
      <c r="D1951">
        <v>14983572</v>
      </c>
      <c r="E1951" t="s">
        <v>486</v>
      </c>
      <c r="F1951" t="s">
        <v>11</v>
      </c>
      <c r="G1951">
        <v>25000000</v>
      </c>
      <c r="H1951">
        <v>4.7</v>
      </c>
    </row>
    <row r="1952" spans="1:8" ht="16" x14ac:dyDescent="0.2">
      <c r="A1952" t="s">
        <v>3362</v>
      </c>
      <c r="B1952" t="s">
        <v>2178</v>
      </c>
      <c r="C1952">
        <v>107</v>
      </c>
      <c r="D1952">
        <v>14637490</v>
      </c>
      <c r="E1952" t="s">
        <v>1047</v>
      </c>
      <c r="F1952" t="s">
        <v>11</v>
      </c>
      <c r="G1952">
        <v>25000000</v>
      </c>
      <c r="H1952">
        <v>4.8</v>
      </c>
    </row>
    <row r="1953" spans="1:8" ht="16" x14ac:dyDescent="0.2">
      <c r="A1953" t="s">
        <v>3363</v>
      </c>
      <c r="B1953" t="s">
        <v>2549</v>
      </c>
      <c r="C1953">
        <v>110</v>
      </c>
      <c r="D1953">
        <v>14589444</v>
      </c>
      <c r="E1953" t="s">
        <v>486</v>
      </c>
      <c r="F1953" t="s">
        <v>11</v>
      </c>
      <c r="G1953">
        <v>25000000</v>
      </c>
      <c r="H1953">
        <v>6.8</v>
      </c>
    </row>
    <row r="1954" spans="1:8" ht="16" x14ac:dyDescent="0.2">
      <c r="A1954" t="s">
        <v>3364</v>
      </c>
      <c r="B1954" t="s">
        <v>3365</v>
      </c>
      <c r="C1954">
        <v>101</v>
      </c>
      <c r="D1954">
        <v>14095303</v>
      </c>
      <c r="E1954" t="s">
        <v>934</v>
      </c>
      <c r="F1954" t="s">
        <v>11</v>
      </c>
      <c r="G1954">
        <v>25000000</v>
      </c>
      <c r="H1954">
        <v>5.4</v>
      </c>
    </row>
    <row r="1955" spans="1:8" ht="16" x14ac:dyDescent="0.2">
      <c r="A1955" t="s">
        <v>3366</v>
      </c>
      <c r="B1955" t="s">
        <v>3367</v>
      </c>
      <c r="C1955">
        <v>85</v>
      </c>
      <c r="D1955">
        <v>13973532</v>
      </c>
      <c r="E1955" t="s">
        <v>340</v>
      </c>
      <c r="F1955" t="s">
        <v>11</v>
      </c>
      <c r="G1955">
        <v>25000000</v>
      </c>
      <c r="H1955">
        <v>5.0999999999999996</v>
      </c>
    </row>
    <row r="1956" spans="1:8" ht="16" x14ac:dyDescent="0.2">
      <c r="A1956" t="s">
        <v>3368</v>
      </c>
      <c r="B1956" t="s">
        <v>1755</v>
      </c>
      <c r="C1956">
        <v>132</v>
      </c>
      <c r="D1956">
        <v>1865774</v>
      </c>
      <c r="E1956" t="s">
        <v>3369</v>
      </c>
      <c r="F1956" t="s">
        <v>11</v>
      </c>
      <c r="G1956">
        <v>30000000</v>
      </c>
      <c r="H1956">
        <v>7</v>
      </c>
    </row>
    <row r="1957" spans="1:8" ht="16" x14ac:dyDescent="0.2">
      <c r="A1957" t="s">
        <v>3370</v>
      </c>
      <c r="B1957" t="s">
        <v>1632</v>
      </c>
      <c r="C1957">
        <v>88</v>
      </c>
      <c r="D1957">
        <v>13920741</v>
      </c>
      <c r="E1957" t="s">
        <v>575</v>
      </c>
      <c r="F1957" t="s">
        <v>11</v>
      </c>
      <c r="H1957">
        <v>6.7</v>
      </c>
    </row>
    <row r="1958" spans="1:8" ht="16" x14ac:dyDescent="0.2">
      <c r="A1958" t="s">
        <v>3371</v>
      </c>
      <c r="B1958" t="s">
        <v>2024</v>
      </c>
      <c r="C1958">
        <v>90</v>
      </c>
      <c r="D1958">
        <v>18860403</v>
      </c>
      <c r="E1958" t="s">
        <v>1915</v>
      </c>
      <c r="F1958" t="s">
        <v>11</v>
      </c>
      <c r="G1958">
        <v>25000000</v>
      </c>
      <c r="H1958">
        <v>4</v>
      </c>
    </row>
    <row r="1959" spans="1:8" ht="16" x14ac:dyDescent="0.2">
      <c r="A1959" t="s">
        <v>3372</v>
      </c>
      <c r="B1959" t="s">
        <v>1623</v>
      </c>
      <c r="C1959">
        <v>145</v>
      </c>
      <c r="D1959">
        <v>13038660</v>
      </c>
      <c r="E1959" t="s">
        <v>1184</v>
      </c>
      <c r="F1959" t="s">
        <v>11</v>
      </c>
      <c r="G1959">
        <v>25000000</v>
      </c>
      <c r="H1959">
        <v>7.3</v>
      </c>
    </row>
    <row r="1960" spans="1:8" ht="16" x14ac:dyDescent="0.2">
      <c r="A1960" t="s">
        <v>3373</v>
      </c>
      <c r="B1960" t="s">
        <v>937</v>
      </c>
      <c r="C1960">
        <v>110</v>
      </c>
      <c r="D1960">
        <v>28831145</v>
      </c>
      <c r="E1960" t="s">
        <v>1314</v>
      </c>
      <c r="F1960" t="s">
        <v>11</v>
      </c>
      <c r="G1960">
        <v>25000000</v>
      </c>
      <c r="H1960">
        <v>6.8</v>
      </c>
    </row>
    <row r="1961" spans="1:8" ht="16" x14ac:dyDescent="0.2">
      <c r="A1961" t="s">
        <v>3374</v>
      </c>
      <c r="B1961" t="s">
        <v>2541</v>
      </c>
      <c r="C1961">
        <v>101</v>
      </c>
      <c r="E1961" t="s">
        <v>770</v>
      </c>
      <c r="F1961" t="s">
        <v>11</v>
      </c>
      <c r="G1961">
        <v>25000000</v>
      </c>
      <c r="H1961">
        <v>6.1</v>
      </c>
    </row>
    <row r="1962" spans="1:8" ht="16" x14ac:dyDescent="0.2">
      <c r="A1962" t="s">
        <v>3375</v>
      </c>
      <c r="C1962">
        <v>30</v>
      </c>
      <c r="E1962" t="s">
        <v>3376</v>
      </c>
      <c r="F1962" t="s">
        <v>11</v>
      </c>
      <c r="H1962">
        <v>7.2</v>
      </c>
    </row>
    <row r="1963" spans="1:8" ht="16" x14ac:dyDescent="0.2">
      <c r="A1963" t="s">
        <v>3377</v>
      </c>
      <c r="B1963" t="s">
        <v>1396</v>
      </c>
      <c r="C1963">
        <v>122</v>
      </c>
      <c r="D1963">
        <v>11538204</v>
      </c>
      <c r="E1963" t="s">
        <v>3378</v>
      </c>
      <c r="F1963" t="s">
        <v>11</v>
      </c>
      <c r="G1963">
        <v>25000000</v>
      </c>
      <c r="H1963">
        <v>7</v>
      </c>
    </row>
    <row r="1964" spans="1:8" ht="16" x14ac:dyDescent="0.2">
      <c r="A1964" t="s">
        <v>3379</v>
      </c>
      <c r="B1964" t="s">
        <v>2125</v>
      </c>
      <c r="C1964">
        <v>107</v>
      </c>
      <c r="D1964">
        <v>11008432</v>
      </c>
      <c r="E1964" t="s">
        <v>562</v>
      </c>
      <c r="F1964" t="s">
        <v>11</v>
      </c>
      <c r="G1964">
        <v>25000000</v>
      </c>
      <c r="H1964">
        <v>7.1</v>
      </c>
    </row>
    <row r="1965" spans="1:8" ht="16" x14ac:dyDescent="0.2">
      <c r="A1965" t="s">
        <v>3380</v>
      </c>
      <c r="B1965" t="s">
        <v>3381</v>
      </c>
      <c r="C1965">
        <v>127</v>
      </c>
      <c r="D1965">
        <v>12188642</v>
      </c>
      <c r="E1965" t="s">
        <v>2054</v>
      </c>
      <c r="F1965" t="s">
        <v>11</v>
      </c>
      <c r="G1965">
        <v>26000000</v>
      </c>
      <c r="H1965">
        <v>6.9</v>
      </c>
    </row>
    <row r="1966" spans="1:8" ht="16" x14ac:dyDescent="0.2">
      <c r="A1966" t="s">
        <v>3382</v>
      </c>
      <c r="B1966" t="s">
        <v>1852</v>
      </c>
      <c r="C1966">
        <v>99</v>
      </c>
      <c r="D1966">
        <v>11100000</v>
      </c>
      <c r="E1966" t="s">
        <v>837</v>
      </c>
      <c r="F1966" t="s">
        <v>11</v>
      </c>
      <c r="G1966">
        <v>25000000</v>
      </c>
      <c r="H1966">
        <v>7.3</v>
      </c>
    </row>
    <row r="1967" spans="1:8" ht="16" x14ac:dyDescent="0.2">
      <c r="A1967" t="s">
        <v>3383</v>
      </c>
      <c r="B1967" t="s">
        <v>3384</v>
      </c>
      <c r="C1967">
        <v>104</v>
      </c>
      <c r="E1967" t="s">
        <v>580</v>
      </c>
      <c r="F1967" t="s">
        <v>502</v>
      </c>
      <c r="G1967">
        <v>17000000</v>
      </c>
      <c r="H1967">
        <v>6.3</v>
      </c>
    </row>
    <row r="1968" spans="1:8" ht="16" x14ac:dyDescent="0.2">
      <c r="A1968" t="s">
        <v>3385</v>
      </c>
      <c r="B1968" t="s">
        <v>2941</v>
      </c>
      <c r="C1968">
        <v>140</v>
      </c>
      <c r="D1968">
        <v>13651662</v>
      </c>
      <c r="E1968" t="s">
        <v>1314</v>
      </c>
      <c r="F1968" t="s">
        <v>11</v>
      </c>
      <c r="G1968">
        <v>25000000</v>
      </c>
      <c r="H1968">
        <v>8.1999999999999993</v>
      </c>
    </row>
    <row r="1969" spans="1:8" ht="16" x14ac:dyDescent="0.2">
      <c r="A1969" t="s">
        <v>3386</v>
      </c>
      <c r="B1969" t="s">
        <v>1743</v>
      </c>
      <c r="C1969">
        <v>133</v>
      </c>
      <c r="D1969">
        <v>11030963</v>
      </c>
      <c r="E1969" t="s">
        <v>3387</v>
      </c>
      <c r="F1969" t="s">
        <v>11</v>
      </c>
      <c r="G1969">
        <v>28000000</v>
      </c>
      <c r="H1969">
        <v>7.1</v>
      </c>
    </row>
    <row r="1970" spans="1:8" ht="16" x14ac:dyDescent="0.2">
      <c r="A1970" t="s">
        <v>3388</v>
      </c>
      <c r="B1970" t="s">
        <v>1652</v>
      </c>
      <c r="C1970">
        <v>271</v>
      </c>
      <c r="D1970">
        <v>10769960</v>
      </c>
      <c r="E1970" t="s">
        <v>684</v>
      </c>
      <c r="F1970" t="s">
        <v>11</v>
      </c>
      <c r="G1970">
        <v>25000000</v>
      </c>
      <c r="H1970">
        <v>7.7</v>
      </c>
    </row>
    <row r="1971" spans="1:8" ht="16" x14ac:dyDescent="0.2">
      <c r="A1971" t="s">
        <v>3389</v>
      </c>
      <c r="B1971" t="s">
        <v>2885</v>
      </c>
      <c r="C1971">
        <v>112</v>
      </c>
      <c r="D1971">
        <v>10911750</v>
      </c>
      <c r="E1971" t="s">
        <v>1179</v>
      </c>
      <c r="F1971" t="s">
        <v>11</v>
      </c>
      <c r="G1971">
        <v>25000000</v>
      </c>
      <c r="H1971">
        <v>6.5</v>
      </c>
    </row>
    <row r="1972" spans="1:8" ht="16" x14ac:dyDescent="0.2">
      <c r="A1972" t="s">
        <v>3390</v>
      </c>
      <c r="B1972" t="s">
        <v>1794</v>
      </c>
      <c r="C1972">
        <v>99</v>
      </c>
      <c r="D1972">
        <v>10719367</v>
      </c>
      <c r="E1972" t="s">
        <v>3391</v>
      </c>
      <c r="F1972" t="s">
        <v>11</v>
      </c>
      <c r="G1972">
        <v>25000000</v>
      </c>
      <c r="H1972">
        <v>4.9000000000000004</v>
      </c>
    </row>
    <row r="1973" spans="1:8" ht="16" x14ac:dyDescent="0.2">
      <c r="A1973" t="s">
        <v>3392</v>
      </c>
      <c r="B1973" t="s">
        <v>3393</v>
      </c>
      <c r="C1973">
        <v>100</v>
      </c>
      <c r="D1973">
        <v>10114315</v>
      </c>
      <c r="E1973" t="s">
        <v>668</v>
      </c>
      <c r="F1973" t="s">
        <v>11</v>
      </c>
      <c r="G1973">
        <v>25000000</v>
      </c>
      <c r="H1973">
        <v>6.4</v>
      </c>
    </row>
    <row r="1974" spans="1:8" ht="16" x14ac:dyDescent="0.2">
      <c r="A1974" t="s">
        <v>3394</v>
      </c>
      <c r="B1974" t="s">
        <v>3395</v>
      </c>
      <c r="C1974">
        <v>92</v>
      </c>
      <c r="D1974">
        <v>49122319</v>
      </c>
      <c r="E1974" t="s">
        <v>1915</v>
      </c>
      <c r="F1974" t="s">
        <v>11</v>
      </c>
      <c r="G1974">
        <v>14000000</v>
      </c>
      <c r="H1974">
        <v>5.9</v>
      </c>
    </row>
    <row r="1975" spans="1:8" ht="16" x14ac:dyDescent="0.2">
      <c r="A1975" t="s">
        <v>3396</v>
      </c>
      <c r="B1975" t="s">
        <v>3397</v>
      </c>
      <c r="C1975">
        <v>105</v>
      </c>
      <c r="D1975">
        <v>10070000</v>
      </c>
      <c r="E1975" t="s">
        <v>486</v>
      </c>
      <c r="F1975" t="s">
        <v>11</v>
      </c>
      <c r="G1975">
        <v>25000000</v>
      </c>
      <c r="H1975">
        <v>6.2</v>
      </c>
    </row>
    <row r="1976" spans="1:8" ht="16" x14ac:dyDescent="0.2">
      <c r="A1976" t="s">
        <v>3398</v>
      </c>
      <c r="B1976" t="s">
        <v>1508</v>
      </c>
      <c r="C1976">
        <v>110</v>
      </c>
      <c r="D1976">
        <v>10324441</v>
      </c>
      <c r="E1976" t="s">
        <v>311</v>
      </c>
      <c r="F1976" t="s">
        <v>11</v>
      </c>
      <c r="G1976">
        <v>25000000</v>
      </c>
      <c r="H1976">
        <v>5.8</v>
      </c>
    </row>
    <row r="1977" spans="1:8" ht="16" x14ac:dyDescent="0.2">
      <c r="A1977" t="s">
        <v>3399</v>
      </c>
      <c r="B1977" t="s">
        <v>2615</v>
      </c>
      <c r="C1977">
        <v>116</v>
      </c>
      <c r="D1977">
        <v>7156933</v>
      </c>
      <c r="E1977" t="s">
        <v>877</v>
      </c>
      <c r="F1977" t="s">
        <v>11</v>
      </c>
      <c r="G1977">
        <v>25000000</v>
      </c>
      <c r="H1977">
        <v>6.7</v>
      </c>
    </row>
    <row r="1978" spans="1:8" ht="16" x14ac:dyDescent="0.2">
      <c r="A1978" t="s">
        <v>3400</v>
      </c>
      <c r="B1978" t="s">
        <v>3401</v>
      </c>
      <c r="C1978">
        <v>88</v>
      </c>
      <c r="D1978">
        <v>9286314</v>
      </c>
      <c r="E1978" t="s">
        <v>149</v>
      </c>
      <c r="F1978" t="s">
        <v>11</v>
      </c>
      <c r="G1978">
        <v>17000000</v>
      </c>
      <c r="H1978">
        <v>5.9</v>
      </c>
    </row>
    <row r="1979" spans="1:8" ht="16" x14ac:dyDescent="0.2">
      <c r="A1979" t="s">
        <v>3402</v>
      </c>
      <c r="B1979" t="s">
        <v>3403</v>
      </c>
      <c r="C1979">
        <v>111</v>
      </c>
      <c r="D1979">
        <v>56692</v>
      </c>
      <c r="E1979" t="s">
        <v>2422</v>
      </c>
      <c r="F1979" t="s">
        <v>11</v>
      </c>
      <c r="G1979">
        <v>25000000</v>
      </c>
      <c r="H1979">
        <v>7.3</v>
      </c>
    </row>
    <row r="1980" spans="1:8" ht="16" x14ac:dyDescent="0.2">
      <c r="A1980" t="s">
        <v>3404</v>
      </c>
      <c r="B1980" t="s">
        <v>3405</v>
      </c>
      <c r="C1980">
        <v>117</v>
      </c>
      <c r="E1980" t="s">
        <v>60</v>
      </c>
      <c r="F1980" t="s">
        <v>11</v>
      </c>
      <c r="G1980">
        <v>25000000</v>
      </c>
      <c r="H1980">
        <v>4.8</v>
      </c>
    </row>
    <row r="1981" spans="1:8" ht="16" x14ac:dyDescent="0.2">
      <c r="A1981" t="s">
        <v>3406</v>
      </c>
      <c r="B1981" t="s">
        <v>3407</v>
      </c>
      <c r="C1981">
        <v>95</v>
      </c>
      <c r="D1981">
        <v>5654777</v>
      </c>
      <c r="E1981" t="s">
        <v>1236</v>
      </c>
      <c r="F1981" t="s">
        <v>11</v>
      </c>
      <c r="G1981">
        <v>25000000</v>
      </c>
      <c r="H1981">
        <v>4.0999999999999996</v>
      </c>
    </row>
    <row r="1982" spans="1:8" ht="16" x14ac:dyDescent="0.2">
      <c r="A1982" t="s">
        <v>3408</v>
      </c>
      <c r="B1982" t="s">
        <v>2778</v>
      </c>
      <c r="C1982">
        <v>95</v>
      </c>
      <c r="D1982">
        <v>5516708</v>
      </c>
      <c r="E1982" t="s">
        <v>580</v>
      </c>
      <c r="F1982" t="s">
        <v>11</v>
      </c>
      <c r="G1982">
        <v>25000000</v>
      </c>
      <c r="H1982">
        <v>4.9000000000000004</v>
      </c>
    </row>
    <row r="1983" spans="1:8" ht="16" x14ac:dyDescent="0.2">
      <c r="A1983" t="s">
        <v>3409</v>
      </c>
      <c r="B1983" t="s">
        <v>511</v>
      </c>
      <c r="C1983">
        <v>127</v>
      </c>
      <c r="D1983">
        <v>5128124</v>
      </c>
      <c r="E1983" t="s">
        <v>562</v>
      </c>
      <c r="F1983" t="s">
        <v>11</v>
      </c>
      <c r="G1983">
        <v>25000000</v>
      </c>
      <c r="H1983">
        <v>7.9</v>
      </c>
    </row>
    <row r="1984" spans="1:8" ht="16" x14ac:dyDescent="0.2">
      <c r="A1984" t="s">
        <v>2683</v>
      </c>
      <c r="B1984" t="s">
        <v>2024</v>
      </c>
      <c r="C1984">
        <v>105</v>
      </c>
      <c r="D1984">
        <v>34014398</v>
      </c>
      <c r="E1984" t="s">
        <v>2684</v>
      </c>
      <c r="F1984" t="s">
        <v>11</v>
      </c>
      <c r="G1984">
        <v>33000000</v>
      </c>
      <c r="H1984">
        <v>5.6</v>
      </c>
    </row>
    <row r="1985" spans="1:8" ht="16" x14ac:dyDescent="0.2">
      <c r="A1985" t="s">
        <v>3410</v>
      </c>
      <c r="B1985" t="s">
        <v>3411</v>
      </c>
      <c r="C1985">
        <v>104</v>
      </c>
      <c r="D1985">
        <v>4064333</v>
      </c>
      <c r="E1985" t="s">
        <v>661</v>
      </c>
      <c r="F1985" t="s">
        <v>11</v>
      </c>
      <c r="G1985">
        <v>25000000</v>
      </c>
      <c r="H1985">
        <v>5.2</v>
      </c>
    </row>
    <row r="1986" spans="1:8" ht="16" x14ac:dyDescent="0.2">
      <c r="A1986" t="s">
        <v>3412</v>
      </c>
      <c r="B1986" t="s">
        <v>3413</v>
      </c>
      <c r="C1986">
        <v>95</v>
      </c>
      <c r="D1986">
        <v>4006906</v>
      </c>
      <c r="E1986" t="s">
        <v>340</v>
      </c>
      <c r="F1986" t="s">
        <v>11</v>
      </c>
      <c r="G1986">
        <v>15000000</v>
      </c>
      <c r="H1986">
        <v>4.0999999999999996</v>
      </c>
    </row>
    <row r="1987" spans="1:8" ht="16" x14ac:dyDescent="0.2">
      <c r="A1987" t="s">
        <v>3414</v>
      </c>
      <c r="B1987" t="s">
        <v>3206</v>
      </c>
      <c r="C1987">
        <v>121</v>
      </c>
      <c r="D1987">
        <v>3073392</v>
      </c>
      <c r="E1987" t="s">
        <v>768</v>
      </c>
      <c r="F1987" t="s">
        <v>11</v>
      </c>
      <c r="G1987">
        <v>25000000</v>
      </c>
      <c r="H1987">
        <v>6.6</v>
      </c>
    </row>
    <row r="1988" spans="1:8" ht="16" x14ac:dyDescent="0.2">
      <c r="A1988" t="s">
        <v>3415</v>
      </c>
      <c r="B1988" t="s">
        <v>1530</v>
      </c>
      <c r="C1988">
        <v>92</v>
      </c>
      <c r="D1988">
        <v>1550000</v>
      </c>
      <c r="E1988" t="s">
        <v>3416</v>
      </c>
      <c r="F1988" t="s">
        <v>11</v>
      </c>
      <c r="G1988">
        <v>25000000</v>
      </c>
      <c r="H1988">
        <v>2.9</v>
      </c>
    </row>
    <row r="1989" spans="1:8" ht="16" x14ac:dyDescent="0.2">
      <c r="A1989" t="s">
        <v>3417</v>
      </c>
      <c r="B1989" t="s">
        <v>1323</v>
      </c>
      <c r="C1989">
        <v>80</v>
      </c>
      <c r="E1989" t="s">
        <v>877</v>
      </c>
      <c r="F1989" t="s">
        <v>11</v>
      </c>
      <c r="G1989">
        <v>25000000</v>
      </c>
      <c r="H1989">
        <v>7.2</v>
      </c>
    </row>
    <row r="1990" spans="1:8" ht="16" x14ac:dyDescent="0.2">
      <c r="A1990" t="s">
        <v>3418</v>
      </c>
      <c r="B1990" t="s">
        <v>3419</v>
      </c>
      <c r="C1990">
        <v>107</v>
      </c>
      <c r="D1990">
        <v>871527</v>
      </c>
      <c r="E1990" t="s">
        <v>747</v>
      </c>
      <c r="F1990" t="s">
        <v>11</v>
      </c>
      <c r="G1990">
        <v>25000000</v>
      </c>
      <c r="H1990">
        <v>6.5</v>
      </c>
    </row>
    <row r="1991" spans="1:8" ht="16" x14ac:dyDescent="0.2">
      <c r="A1991" t="s">
        <v>3420</v>
      </c>
      <c r="B1991" t="s">
        <v>50</v>
      </c>
      <c r="C1991">
        <v>91</v>
      </c>
      <c r="D1991">
        <v>12495865</v>
      </c>
      <c r="E1991" t="s">
        <v>434</v>
      </c>
      <c r="F1991" t="s">
        <v>11</v>
      </c>
      <c r="H1991">
        <v>6.8</v>
      </c>
    </row>
    <row r="1992" spans="1:8" ht="16" x14ac:dyDescent="0.2">
      <c r="A1992" t="s">
        <v>3421</v>
      </c>
      <c r="B1992" t="s">
        <v>3422</v>
      </c>
      <c r="C1992">
        <v>117</v>
      </c>
      <c r="D1992">
        <v>777423</v>
      </c>
      <c r="E1992" t="s">
        <v>562</v>
      </c>
      <c r="F1992" t="s">
        <v>11</v>
      </c>
      <c r="G1992">
        <v>25000000</v>
      </c>
      <c r="H1992">
        <v>7.2</v>
      </c>
    </row>
    <row r="1993" spans="1:8" ht="16" x14ac:dyDescent="0.2">
      <c r="A1993" t="s">
        <v>3423</v>
      </c>
      <c r="B1993" t="s">
        <v>3140</v>
      </c>
      <c r="C1993">
        <v>107</v>
      </c>
      <c r="D1993">
        <v>1186957</v>
      </c>
      <c r="E1993" t="s">
        <v>1184</v>
      </c>
      <c r="F1993" t="s">
        <v>11</v>
      </c>
      <c r="G1993">
        <v>25000000</v>
      </c>
      <c r="H1993">
        <v>6.8</v>
      </c>
    </row>
    <row r="1994" spans="1:8" ht="16" x14ac:dyDescent="0.2">
      <c r="A1994" t="s">
        <v>3424</v>
      </c>
      <c r="B1994" t="s">
        <v>3425</v>
      </c>
      <c r="C1994">
        <v>131</v>
      </c>
      <c r="D1994">
        <v>85433</v>
      </c>
      <c r="E1994" t="s">
        <v>3426</v>
      </c>
      <c r="F1994" t="s">
        <v>11</v>
      </c>
      <c r="G1994">
        <v>13500000</v>
      </c>
      <c r="H1994">
        <v>7.8</v>
      </c>
    </row>
    <row r="1995" spans="1:8" ht="16" x14ac:dyDescent="0.2">
      <c r="A1995" t="s">
        <v>3427</v>
      </c>
      <c r="B1995" t="s">
        <v>3428</v>
      </c>
      <c r="C1995">
        <v>122</v>
      </c>
      <c r="D1995">
        <v>1697956</v>
      </c>
      <c r="E1995" t="s">
        <v>672</v>
      </c>
      <c r="F1995" t="s">
        <v>11</v>
      </c>
      <c r="G1995">
        <v>20000000</v>
      </c>
      <c r="H1995">
        <v>6.7</v>
      </c>
    </row>
    <row r="1996" spans="1:8" ht="16" x14ac:dyDescent="0.2">
      <c r="A1996" t="s">
        <v>3429</v>
      </c>
      <c r="B1996" t="s">
        <v>3430</v>
      </c>
      <c r="C1996">
        <v>88</v>
      </c>
      <c r="E1996" t="s">
        <v>984</v>
      </c>
      <c r="F1996" t="s">
        <v>11</v>
      </c>
      <c r="H1996">
        <v>6.1</v>
      </c>
    </row>
    <row r="1997" spans="1:8" ht="16" x14ac:dyDescent="0.2">
      <c r="A1997" t="s">
        <v>3431</v>
      </c>
      <c r="B1997" t="s">
        <v>3299</v>
      </c>
      <c r="C1997">
        <v>134</v>
      </c>
      <c r="D1997">
        <v>183662</v>
      </c>
      <c r="E1997" t="s">
        <v>877</v>
      </c>
      <c r="F1997" t="s">
        <v>502</v>
      </c>
      <c r="G1997">
        <v>25000000</v>
      </c>
      <c r="H1997">
        <v>7.1</v>
      </c>
    </row>
    <row r="1998" spans="1:8" ht="16" x14ac:dyDescent="0.2">
      <c r="A1998" t="s">
        <v>3432</v>
      </c>
      <c r="B1998" t="s">
        <v>1310</v>
      </c>
      <c r="C1998">
        <v>117</v>
      </c>
      <c r="D1998">
        <v>134904</v>
      </c>
      <c r="E1998" t="s">
        <v>1554</v>
      </c>
      <c r="F1998" t="s">
        <v>11</v>
      </c>
      <c r="G1998">
        <v>25000000</v>
      </c>
      <c r="H1998">
        <v>5.7</v>
      </c>
    </row>
    <row r="1999" spans="1:8" ht="16" x14ac:dyDescent="0.2">
      <c r="A1999" t="s">
        <v>3433</v>
      </c>
      <c r="B1999" t="s">
        <v>3434</v>
      </c>
      <c r="C1999">
        <v>80</v>
      </c>
      <c r="E1999" t="s">
        <v>1131</v>
      </c>
      <c r="F1999" t="s">
        <v>11</v>
      </c>
      <c r="G1999">
        <v>25000000</v>
      </c>
      <c r="H1999">
        <v>2.9</v>
      </c>
    </row>
    <row r="2000" spans="1:8" ht="16" x14ac:dyDescent="0.2">
      <c r="A2000" t="s">
        <v>3435</v>
      </c>
      <c r="B2000" t="s">
        <v>3436</v>
      </c>
      <c r="C2000">
        <v>85</v>
      </c>
      <c r="E2000" t="s">
        <v>152</v>
      </c>
      <c r="F2000" t="s">
        <v>1948</v>
      </c>
      <c r="G2000">
        <v>25000000</v>
      </c>
      <c r="H2000">
        <v>5.2</v>
      </c>
    </row>
    <row r="2001" spans="1:8" ht="16" x14ac:dyDescent="0.2">
      <c r="A2001" t="s">
        <v>3437</v>
      </c>
      <c r="B2001" t="s">
        <v>64</v>
      </c>
      <c r="C2001">
        <v>138</v>
      </c>
      <c r="D2001">
        <v>16969390</v>
      </c>
      <c r="E2001" t="s">
        <v>740</v>
      </c>
      <c r="F2001" t="s">
        <v>11</v>
      </c>
      <c r="G2001">
        <v>25000000</v>
      </c>
      <c r="H2001">
        <v>5.3</v>
      </c>
    </row>
    <row r="2002" spans="1:8" ht="16" x14ac:dyDescent="0.2">
      <c r="A2002" t="s">
        <v>3438</v>
      </c>
      <c r="B2002" t="s">
        <v>3439</v>
      </c>
      <c r="C2002">
        <v>121</v>
      </c>
      <c r="E2002" t="s">
        <v>3440</v>
      </c>
      <c r="F2002" t="s">
        <v>11</v>
      </c>
      <c r="G2002">
        <v>25000000</v>
      </c>
      <c r="H2002">
        <v>6.2</v>
      </c>
    </row>
    <row r="2003" spans="1:8" ht="16" x14ac:dyDescent="0.2">
      <c r="A2003" t="s">
        <v>3441</v>
      </c>
      <c r="B2003" t="s">
        <v>3442</v>
      </c>
      <c r="C2003">
        <v>134</v>
      </c>
      <c r="E2003" t="s">
        <v>343</v>
      </c>
      <c r="F2003" t="s">
        <v>11</v>
      </c>
      <c r="G2003">
        <v>25000000</v>
      </c>
      <c r="H2003">
        <v>7.3</v>
      </c>
    </row>
    <row r="2004" spans="1:8" ht="16" x14ac:dyDescent="0.2">
      <c r="A2004" t="s">
        <v>3443</v>
      </c>
      <c r="B2004" t="s">
        <v>3444</v>
      </c>
      <c r="C2004">
        <v>100</v>
      </c>
      <c r="D2004">
        <v>129115</v>
      </c>
      <c r="E2004" t="s">
        <v>260</v>
      </c>
      <c r="F2004" t="s">
        <v>2490</v>
      </c>
      <c r="G2004">
        <v>25000000</v>
      </c>
      <c r="H2004">
        <v>6.5</v>
      </c>
    </row>
    <row r="2005" spans="1:8" ht="16" x14ac:dyDescent="0.2">
      <c r="A2005" t="s">
        <v>3445</v>
      </c>
      <c r="B2005" t="s">
        <v>3446</v>
      </c>
      <c r="C2005">
        <v>100</v>
      </c>
      <c r="E2005" t="s">
        <v>20</v>
      </c>
      <c r="F2005" t="s">
        <v>11</v>
      </c>
      <c r="G2005">
        <v>25000000</v>
      </c>
      <c r="H2005">
        <v>4.0999999999999996</v>
      </c>
    </row>
    <row r="2006" spans="1:8" ht="16" x14ac:dyDescent="0.2">
      <c r="A2006" t="s">
        <v>3447</v>
      </c>
      <c r="B2006" t="s">
        <v>1952</v>
      </c>
      <c r="C2006">
        <v>119</v>
      </c>
      <c r="D2006">
        <v>34700000</v>
      </c>
      <c r="E2006" t="s">
        <v>73</v>
      </c>
      <c r="F2006" t="s">
        <v>11</v>
      </c>
      <c r="G2006">
        <v>14000000</v>
      </c>
      <c r="H2006">
        <v>7.7</v>
      </c>
    </row>
    <row r="2007" spans="1:8" ht="16" x14ac:dyDescent="0.2">
      <c r="A2007" t="s">
        <v>3448</v>
      </c>
      <c r="B2007" t="s">
        <v>1520</v>
      </c>
      <c r="C2007">
        <v>137</v>
      </c>
      <c r="D2007">
        <v>717753</v>
      </c>
      <c r="E2007" t="s">
        <v>2422</v>
      </c>
      <c r="F2007" t="s">
        <v>11</v>
      </c>
      <c r="G2007">
        <v>25000000</v>
      </c>
      <c r="H2007">
        <v>6.1</v>
      </c>
    </row>
    <row r="2008" spans="1:8" ht="16" x14ac:dyDescent="0.2">
      <c r="A2008" t="s">
        <v>3449</v>
      </c>
      <c r="B2008" t="s">
        <v>3450</v>
      </c>
      <c r="C2008">
        <v>119</v>
      </c>
      <c r="D2008">
        <v>109713132</v>
      </c>
      <c r="E2008" t="s">
        <v>649</v>
      </c>
      <c r="F2008" t="s">
        <v>11</v>
      </c>
      <c r="G2008">
        <v>25000000</v>
      </c>
      <c r="H2008">
        <v>7.3</v>
      </c>
    </row>
    <row r="2009" spans="1:8" ht="16" x14ac:dyDescent="0.2">
      <c r="A2009" t="s">
        <v>3451</v>
      </c>
      <c r="B2009" t="s">
        <v>879</v>
      </c>
      <c r="C2009">
        <v>139</v>
      </c>
      <c r="D2009">
        <v>70269171</v>
      </c>
      <c r="E2009" t="s">
        <v>1314</v>
      </c>
      <c r="F2009" t="s">
        <v>11</v>
      </c>
      <c r="G2009">
        <v>24000000</v>
      </c>
      <c r="H2009">
        <v>7.2</v>
      </c>
    </row>
    <row r="2010" spans="1:8" ht="16" x14ac:dyDescent="0.2">
      <c r="A2010" t="s">
        <v>652</v>
      </c>
      <c r="B2010" t="s">
        <v>653</v>
      </c>
      <c r="C2010">
        <v>114</v>
      </c>
      <c r="D2010">
        <v>28772222</v>
      </c>
      <c r="E2010" t="s">
        <v>654</v>
      </c>
      <c r="F2010" t="s">
        <v>11</v>
      </c>
      <c r="G2010">
        <v>105000000</v>
      </c>
      <c r="H2010">
        <v>5.3</v>
      </c>
    </row>
    <row r="2011" spans="1:8" ht="16" x14ac:dyDescent="0.2">
      <c r="A2011" t="s">
        <v>3452</v>
      </c>
      <c r="B2011" t="s">
        <v>2178</v>
      </c>
      <c r="C2011">
        <v>120</v>
      </c>
      <c r="D2011">
        <v>101334374</v>
      </c>
      <c r="E2011" t="s">
        <v>1763</v>
      </c>
      <c r="F2011" t="s">
        <v>11</v>
      </c>
      <c r="G2011">
        <v>24000000</v>
      </c>
      <c r="H2011">
        <v>6.1</v>
      </c>
    </row>
    <row r="2012" spans="1:8" ht="16" x14ac:dyDescent="0.2">
      <c r="A2012" t="s">
        <v>3453</v>
      </c>
      <c r="B2012" t="s">
        <v>2941</v>
      </c>
      <c r="C2012">
        <v>98</v>
      </c>
      <c r="D2012">
        <v>1512815</v>
      </c>
      <c r="E2012" t="s">
        <v>3454</v>
      </c>
      <c r="F2012" t="s">
        <v>11</v>
      </c>
      <c r="G2012">
        <v>25000000</v>
      </c>
      <c r="H2012">
        <v>5.8</v>
      </c>
    </row>
    <row r="2013" spans="1:8" ht="16" x14ac:dyDescent="0.2">
      <c r="A2013" t="s">
        <v>3455</v>
      </c>
      <c r="B2013" t="s">
        <v>462</v>
      </c>
      <c r="C2013">
        <v>106</v>
      </c>
      <c r="D2013">
        <v>65182182</v>
      </c>
      <c r="E2013" t="s">
        <v>580</v>
      </c>
      <c r="F2013" t="s">
        <v>11</v>
      </c>
      <c r="G2013">
        <v>24000000</v>
      </c>
      <c r="H2013">
        <v>5.7</v>
      </c>
    </row>
    <row r="2014" spans="1:8" ht="16" x14ac:dyDescent="0.2">
      <c r="A2014" t="s">
        <v>3456</v>
      </c>
      <c r="B2014" t="s">
        <v>2396</v>
      </c>
      <c r="C2014">
        <v>98</v>
      </c>
      <c r="D2014">
        <v>57262492</v>
      </c>
      <c r="E2014" t="s">
        <v>340</v>
      </c>
      <c r="F2014" t="s">
        <v>11</v>
      </c>
      <c r="G2014">
        <v>24000000</v>
      </c>
      <c r="H2014">
        <v>6.7</v>
      </c>
    </row>
    <row r="2015" spans="1:8" ht="16" x14ac:dyDescent="0.2">
      <c r="A2015" t="s">
        <v>3457</v>
      </c>
      <c r="B2015" t="s">
        <v>3458</v>
      </c>
      <c r="C2015">
        <v>107</v>
      </c>
      <c r="D2015">
        <v>80000000</v>
      </c>
      <c r="E2015" t="s">
        <v>2682</v>
      </c>
      <c r="F2015" t="s">
        <v>11</v>
      </c>
      <c r="G2015">
        <v>8200000</v>
      </c>
      <c r="H2015">
        <v>6.5</v>
      </c>
    </row>
    <row r="2016" spans="1:8" ht="16" x14ac:dyDescent="0.2">
      <c r="A2016" t="s">
        <v>3459</v>
      </c>
      <c r="B2016" t="s">
        <v>883</v>
      </c>
      <c r="C2016">
        <v>88</v>
      </c>
      <c r="D2016">
        <v>74608545</v>
      </c>
      <c r="E2016" t="s">
        <v>575</v>
      </c>
      <c r="F2016" t="s">
        <v>11</v>
      </c>
      <c r="G2016">
        <v>24000000</v>
      </c>
      <c r="H2016">
        <v>7.2</v>
      </c>
    </row>
    <row r="2017" spans="1:8" ht="16" x14ac:dyDescent="0.2">
      <c r="A2017" t="s">
        <v>3460</v>
      </c>
      <c r="B2017" t="s">
        <v>970</v>
      </c>
      <c r="C2017">
        <v>137</v>
      </c>
      <c r="D2017">
        <v>41895491</v>
      </c>
      <c r="E2017" t="s">
        <v>2706</v>
      </c>
      <c r="F2017" t="s">
        <v>11</v>
      </c>
      <c r="G2017">
        <v>24000000</v>
      </c>
      <c r="H2017">
        <v>7.6</v>
      </c>
    </row>
    <row r="2018" spans="1:8" ht="16" x14ac:dyDescent="0.2">
      <c r="A2018" t="s">
        <v>3461</v>
      </c>
      <c r="B2018" t="s">
        <v>2690</v>
      </c>
      <c r="C2018">
        <v>100</v>
      </c>
      <c r="D2018">
        <v>39989008</v>
      </c>
      <c r="E2018" t="s">
        <v>1763</v>
      </c>
      <c r="F2018" t="s">
        <v>11</v>
      </c>
      <c r="G2018">
        <v>24000000</v>
      </c>
      <c r="H2018">
        <v>4.5999999999999996</v>
      </c>
    </row>
    <row r="2019" spans="1:8" ht="16" x14ac:dyDescent="0.2">
      <c r="A2019" t="s">
        <v>3462</v>
      </c>
      <c r="B2019" t="s">
        <v>3463</v>
      </c>
      <c r="C2019">
        <v>115</v>
      </c>
      <c r="D2019">
        <v>32662299</v>
      </c>
      <c r="E2019" t="s">
        <v>486</v>
      </c>
      <c r="F2019" t="s">
        <v>11</v>
      </c>
      <c r="G2019">
        <v>24000000</v>
      </c>
      <c r="H2019">
        <v>6.9</v>
      </c>
    </row>
    <row r="2020" spans="1:8" ht="16" x14ac:dyDescent="0.2">
      <c r="A2020" t="s">
        <v>3464</v>
      </c>
      <c r="B2020" t="s">
        <v>2454</v>
      </c>
      <c r="C2020">
        <v>101</v>
      </c>
      <c r="D2020">
        <v>31452765</v>
      </c>
      <c r="E2020" t="s">
        <v>580</v>
      </c>
      <c r="F2020" t="s">
        <v>11</v>
      </c>
      <c r="G2020">
        <v>24000000</v>
      </c>
      <c r="H2020">
        <v>6.6</v>
      </c>
    </row>
    <row r="2021" spans="1:8" ht="16" x14ac:dyDescent="0.2">
      <c r="A2021" t="s">
        <v>3465</v>
      </c>
      <c r="B2021" t="s">
        <v>3466</v>
      </c>
      <c r="C2021">
        <v>110</v>
      </c>
      <c r="D2021">
        <v>25167270</v>
      </c>
      <c r="E2021" t="s">
        <v>3152</v>
      </c>
      <c r="F2021" t="s">
        <v>11</v>
      </c>
      <c r="G2021">
        <v>24000000</v>
      </c>
      <c r="H2021">
        <v>6.3</v>
      </c>
    </row>
    <row r="2022" spans="1:8" ht="16" x14ac:dyDescent="0.2">
      <c r="A2022" t="s">
        <v>3467</v>
      </c>
      <c r="B2022" t="s">
        <v>3468</v>
      </c>
      <c r="C2022">
        <v>94</v>
      </c>
      <c r="D2022">
        <v>32416109</v>
      </c>
      <c r="E2022" t="s">
        <v>2140</v>
      </c>
      <c r="F2022" t="s">
        <v>11</v>
      </c>
      <c r="G2022">
        <v>25000000</v>
      </c>
      <c r="H2022">
        <v>6.2</v>
      </c>
    </row>
    <row r="2023" spans="1:8" ht="16" x14ac:dyDescent="0.2">
      <c r="A2023" t="s">
        <v>3469</v>
      </c>
      <c r="B2023" t="s">
        <v>3470</v>
      </c>
      <c r="C2023">
        <v>88</v>
      </c>
      <c r="D2023">
        <v>20218</v>
      </c>
      <c r="E2023" t="s">
        <v>137</v>
      </c>
      <c r="F2023" t="s">
        <v>11</v>
      </c>
      <c r="G2023">
        <v>24000000</v>
      </c>
      <c r="H2023">
        <v>5.3</v>
      </c>
    </row>
    <row r="2024" spans="1:8" ht="16" x14ac:dyDescent="0.2">
      <c r="A2024" t="s">
        <v>3471</v>
      </c>
      <c r="B2024" t="s">
        <v>488</v>
      </c>
      <c r="C2024">
        <v>127</v>
      </c>
      <c r="D2024">
        <v>28871190</v>
      </c>
      <c r="E2024" t="s">
        <v>530</v>
      </c>
      <c r="F2024" t="s">
        <v>11</v>
      </c>
      <c r="G2024">
        <v>24000000</v>
      </c>
      <c r="H2024">
        <v>7.3</v>
      </c>
    </row>
    <row r="2025" spans="1:8" ht="16" x14ac:dyDescent="0.2">
      <c r="A2025" t="s">
        <v>3472</v>
      </c>
      <c r="B2025" t="s">
        <v>1073</v>
      </c>
      <c r="C2025">
        <v>95</v>
      </c>
      <c r="D2025">
        <v>16964743</v>
      </c>
      <c r="E2025" t="s">
        <v>580</v>
      </c>
      <c r="F2025" t="s">
        <v>11</v>
      </c>
      <c r="G2025">
        <v>24000000</v>
      </c>
      <c r="H2025">
        <v>5.6</v>
      </c>
    </row>
    <row r="2026" spans="1:8" ht="16" x14ac:dyDescent="0.2">
      <c r="A2026" t="s">
        <v>3473</v>
      </c>
      <c r="B2026" t="s">
        <v>1359</v>
      </c>
      <c r="C2026">
        <v>87</v>
      </c>
      <c r="D2026">
        <v>16290976</v>
      </c>
      <c r="E2026" t="s">
        <v>3474</v>
      </c>
      <c r="F2026" t="s">
        <v>11</v>
      </c>
      <c r="G2026">
        <v>24000000</v>
      </c>
      <c r="H2026">
        <v>6.2</v>
      </c>
    </row>
    <row r="2027" spans="1:8" ht="16" x14ac:dyDescent="0.2">
      <c r="A2027" t="s">
        <v>3475</v>
      </c>
      <c r="B2027" t="s">
        <v>3476</v>
      </c>
      <c r="C2027">
        <v>118</v>
      </c>
      <c r="D2027">
        <v>13000000</v>
      </c>
      <c r="E2027" t="s">
        <v>3477</v>
      </c>
      <c r="F2027" t="s">
        <v>11</v>
      </c>
      <c r="G2027">
        <v>24000000</v>
      </c>
      <c r="H2027">
        <v>5.2</v>
      </c>
    </row>
    <row r="2028" spans="1:8" ht="16" x14ac:dyDescent="0.2">
      <c r="A2028" t="s">
        <v>3478</v>
      </c>
      <c r="B2028" t="s">
        <v>1416</v>
      </c>
      <c r="C2028">
        <v>107</v>
      </c>
      <c r="D2028">
        <v>12372410</v>
      </c>
      <c r="E2028" t="s">
        <v>1357</v>
      </c>
      <c r="F2028" t="s">
        <v>11</v>
      </c>
      <c r="G2028">
        <v>24000000</v>
      </c>
      <c r="H2028">
        <v>5.3</v>
      </c>
    </row>
    <row r="2029" spans="1:8" ht="16" x14ac:dyDescent="0.2">
      <c r="A2029" t="s">
        <v>3479</v>
      </c>
      <c r="B2029" t="s">
        <v>1097</v>
      </c>
      <c r="C2029">
        <v>124</v>
      </c>
      <c r="D2029">
        <v>8427204</v>
      </c>
      <c r="E2029" t="s">
        <v>2171</v>
      </c>
      <c r="F2029" t="s">
        <v>11</v>
      </c>
      <c r="G2029">
        <v>24000000</v>
      </c>
      <c r="H2029">
        <v>5.4</v>
      </c>
    </row>
    <row r="2030" spans="1:8" ht="16" x14ac:dyDescent="0.2">
      <c r="A2030" t="s">
        <v>3480</v>
      </c>
      <c r="B2030" t="s">
        <v>3481</v>
      </c>
      <c r="C2030">
        <v>89</v>
      </c>
      <c r="D2030">
        <v>9639242</v>
      </c>
      <c r="E2030" t="s">
        <v>580</v>
      </c>
      <c r="F2030" t="s">
        <v>11</v>
      </c>
      <c r="G2030">
        <v>24000000</v>
      </c>
      <c r="H2030">
        <v>4.9000000000000004</v>
      </c>
    </row>
    <row r="2031" spans="1:8" ht="16" x14ac:dyDescent="0.2">
      <c r="A2031" t="s">
        <v>3482</v>
      </c>
      <c r="B2031" t="s">
        <v>2564</v>
      </c>
      <c r="C2031">
        <v>88</v>
      </c>
      <c r="D2031">
        <v>25003072</v>
      </c>
      <c r="E2031" t="s">
        <v>2599</v>
      </c>
      <c r="F2031" t="s">
        <v>11</v>
      </c>
      <c r="G2031">
        <v>24000000</v>
      </c>
      <c r="H2031">
        <v>5.5</v>
      </c>
    </row>
    <row r="2032" spans="1:8" ht="16" x14ac:dyDescent="0.2">
      <c r="A2032" t="s">
        <v>3483</v>
      </c>
      <c r="B2032" t="s">
        <v>3484</v>
      </c>
      <c r="C2032">
        <v>118</v>
      </c>
      <c r="D2032">
        <v>6144806</v>
      </c>
      <c r="E2032" t="s">
        <v>2242</v>
      </c>
      <c r="F2032" t="s">
        <v>11</v>
      </c>
      <c r="G2032">
        <v>23000000</v>
      </c>
      <c r="H2032">
        <v>6.7</v>
      </c>
    </row>
    <row r="2033" spans="1:8" ht="16" x14ac:dyDescent="0.2">
      <c r="A2033" t="s">
        <v>3485</v>
      </c>
      <c r="B2033" t="s">
        <v>2979</v>
      </c>
      <c r="C2033">
        <v>93</v>
      </c>
      <c r="D2033">
        <v>4308981</v>
      </c>
      <c r="E2033" t="s">
        <v>1056</v>
      </c>
      <c r="F2033" t="s">
        <v>11</v>
      </c>
      <c r="G2033">
        <v>24000000</v>
      </c>
      <c r="H2033">
        <v>3.9</v>
      </c>
    </row>
    <row r="2034" spans="1:8" ht="16" x14ac:dyDescent="0.2">
      <c r="A2034" t="s">
        <v>3486</v>
      </c>
      <c r="B2034" t="s">
        <v>3487</v>
      </c>
      <c r="C2034">
        <v>80</v>
      </c>
      <c r="D2034">
        <v>669276</v>
      </c>
      <c r="E2034" t="s">
        <v>3488</v>
      </c>
      <c r="F2034" t="s">
        <v>11</v>
      </c>
      <c r="G2034">
        <v>28000000</v>
      </c>
      <c r="H2034">
        <v>7.2</v>
      </c>
    </row>
    <row r="2035" spans="1:8" ht="16" x14ac:dyDescent="0.2">
      <c r="A2035" t="s">
        <v>3489</v>
      </c>
      <c r="B2035" t="s">
        <v>3490</v>
      </c>
      <c r="C2035">
        <v>120</v>
      </c>
      <c r="D2035">
        <v>42880</v>
      </c>
      <c r="E2035" t="s">
        <v>73</v>
      </c>
      <c r="F2035" t="s">
        <v>11</v>
      </c>
      <c r="G2035">
        <v>24000000</v>
      </c>
      <c r="H2035">
        <v>5.0999999999999996</v>
      </c>
    </row>
    <row r="2036" spans="1:8" ht="16" x14ac:dyDescent="0.2">
      <c r="A2036" t="s">
        <v>3491</v>
      </c>
      <c r="B2036" t="s">
        <v>2665</v>
      </c>
      <c r="C2036">
        <v>98</v>
      </c>
      <c r="D2036">
        <v>23225911</v>
      </c>
      <c r="E2036" t="s">
        <v>149</v>
      </c>
      <c r="F2036" t="s">
        <v>11</v>
      </c>
      <c r="G2036">
        <v>24000000</v>
      </c>
      <c r="H2036">
        <v>6.5</v>
      </c>
    </row>
    <row r="2037" spans="1:8" ht="16" x14ac:dyDescent="0.2">
      <c r="A2037" t="s">
        <v>3492</v>
      </c>
      <c r="B2037" t="s">
        <v>2663</v>
      </c>
      <c r="C2037">
        <v>119</v>
      </c>
      <c r="D2037">
        <v>4710455</v>
      </c>
      <c r="E2037" t="s">
        <v>210</v>
      </c>
      <c r="F2037" t="s">
        <v>225</v>
      </c>
      <c r="G2037">
        <v>24000000</v>
      </c>
      <c r="H2037">
        <v>8.1999999999999993</v>
      </c>
    </row>
    <row r="2038" spans="1:8" ht="16" x14ac:dyDescent="0.2">
      <c r="A2038" t="s">
        <v>3493</v>
      </c>
      <c r="B2038" t="s">
        <v>1456</v>
      </c>
      <c r="C2038">
        <v>88</v>
      </c>
      <c r="D2038">
        <v>75590286</v>
      </c>
      <c r="E2038" t="s">
        <v>3494</v>
      </c>
      <c r="F2038" t="s">
        <v>11</v>
      </c>
      <c r="G2038">
        <v>23600000</v>
      </c>
      <c r="H2038">
        <v>7.7</v>
      </c>
    </row>
    <row r="2039" spans="1:8" ht="16" x14ac:dyDescent="0.2">
      <c r="A2039" t="s">
        <v>70</v>
      </c>
      <c r="B2039" t="s">
        <v>59</v>
      </c>
      <c r="C2039">
        <v>201</v>
      </c>
      <c r="D2039">
        <v>218051260</v>
      </c>
      <c r="E2039" t="s">
        <v>71</v>
      </c>
      <c r="F2039" t="s">
        <v>11</v>
      </c>
      <c r="G2039">
        <v>207000000</v>
      </c>
      <c r="H2039">
        <v>7.2</v>
      </c>
    </row>
    <row r="2040" spans="1:8" ht="16" x14ac:dyDescent="0.2">
      <c r="A2040" t="s">
        <v>3495</v>
      </c>
      <c r="B2040" t="s">
        <v>558</v>
      </c>
      <c r="C2040">
        <v>90</v>
      </c>
      <c r="D2040">
        <v>161487252</v>
      </c>
      <c r="E2040" t="s">
        <v>1357</v>
      </c>
      <c r="F2040" t="s">
        <v>11</v>
      </c>
      <c r="G2040">
        <v>20000000</v>
      </c>
      <c r="H2040">
        <v>6.1</v>
      </c>
    </row>
    <row r="2041" spans="1:8" ht="16" x14ac:dyDescent="0.2">
      <c r="A2041" t="s">
        <v>3496</v>
      </c>
      <c r="B2041" t="s">
        <v>2468</v>
      </c>
      <c r="C2041">
        <v>127</v>
      </c>
      <c r="D2041">
        <v>290158751</v>
      </c>
      <c r="E2041" t="s">
        <v>10</v>
      </c>
      <c r="F2041" t="s">
        <v>11</v>
      </c>
      <c r="G2041">
        <v>18000000</v>
      </c>
      <c r="H2041">
        <v>8.8000000000000007</v>
      </c>
    </row>
    <row r="2042" spans="1:8" ht="16" x14ac:dyDescent="0.2">
      <c r="A2042" t="s">
        <v>3497</v>
      </c>
      <c r="B2042" t="s">
        <v>95</v>
      </c>
      <c r="C2042">
        <v>119</v>
      </c>
      <c r="D2042">
        <v>65807024</v>
      </c>
      <c r="E2042" t="s">
        <v>1236</v>
      </c>
      <c r="F2042" t="s">
        <v>11</v>
      </c>
      <c r="G2042">
        <v>19000000</v>
      </c>
      <c r="H2042">
        <v>6.8</v>
      </c>
    </row>
    <row r="2043" spans="1:8" ht="16" x14ac:dyDescent="0.2">
      <c r="A2043" t="s">
        <v>3498</v>
      </c>
      <c r="B2043" t="s">
        <v>1972</v>
      </c>
      <c r="C2043">
        <v>85</v>
      </c>
      <c r="D2043">
        <v>86930411</v>
      </c>
      <c r="E2043" t="s">
        <v>340</v>
      </c>
      <c r="F2043" t="s">
        <v>11</v>
      </c>
      <c r="G2043">
        <v>23000000</v>
      </c>
      <c r="H2043">
        <v>6.8</v>
      </c>
    </row>
    <row r="2044" spans="1:8" ht="16" x14ac:dyDescent="0.2">
      <c r="A2044" t="s">
        <v>3499</v>
      </c>
      <c r="B2044" t="s">
        <v>1898</v>
      </c>
      <c r="C2044">
        <v>98</v>
      </c>
      <c r="D2044">
        <v>53302314</v>
      </c>
      <c r="E2044" t="s">
        <v>1915</v>
      </c>
      <c r="F2044" t="s">
        <v>11</v>
      </c>
      <c r="G2044">
        <v>23000000</v>
      </c>
      <c r="H2044">
        <v>6.7</v>
      </c>
    </row>
    <row r="2045" spans="1:8" ht="16" x14ac:dyDescent="0.2">
      <c r="A2045" t="s">
        <v>3500</v>
      </c>
      <c r="B2045" t="s">
        <v>1181</v>
      </c>
      <c r="C2045">
        <v>101</v>
      </c>
      <c r="D2045">
        <v>40962534</v>
      </c>
      <c r="E2045" t="s">
        <v>1184</v>
      </c>
      <c r="F2045" t="s">
        <v>11</v>
      </c>
      <c r="G2045">
        <v>12500000</v>
      </c>
      <c r="H2045">
        <v>7.1</v>
      </c>
    </row>
    <row r="2046" spans="1:8" ht="16" x14ac:dyDescent="0.2">
      <c r="A2046" t="s">
        <v>3501</v>
      </c>
      <c r="B2046" t="s">
        <v>478</v>
      </c>
      <c r="C2046">
        <v>112</v>
      </c>
      <c r="D2046">
        <v>39235088</v>
      </c>
      <c r="E2046" t="s">
        <v>3502</v>
      </c>
      <c r="F2046" t="s">
        <v>11</v>
      </c>
      <c r="G2046">
        <v>23000000</v>
      </c>
      <c r="H2046">
        <v>7.1</v>
      </c>
    </row>
    <row r="2047" spans="1:8" ht="16" x14ac:dyDescent="0.2">
      <c r="A2047" t="s">
        <v>3503</v>
      </c>
      <c r="B2047" t="s">
        <v>3504</v>
      </c>
      <c r="C2047">
        <v>97</v>
      </c>
      <c r="D2047">
        <v>27338033</v>
      </c>
      <c r="E2047" t="s">
        <v>580</v>
      </c>
      <c r="F2047" t="s">
        <v>11</v>
      </c>
      <c r="G2047">
        <v>23000000</v>
      </c>
      <c r="H2047">
        <v>6.1</v>
      </c>
    </row>
    <row r="2048" spans="1:8" ht="16" x14ac:dyDescent="0.2">
      <c r="A2048" t="s">
        <v>3505</v>
      </c>
      <c r="B2048" t="s">
        <v>621</v>
      </c>
      <c r="C2048">
        <v>126</v>
      </c>
      <c r="D2048">
        <v>25556065</v>
      </c>
      <c r="E2048" t="s">
        <v>1900</v>
      </c>
      <c r="F2048" t="s">
        <v>11</v>
      </c>
      <c r="G2048">
        <v>23000000</v>
      </c>
      <c r="H2048">
        <v>8</v>
      </c>
    </row>
    <row r="2049" spans="1:8" ht="16" x14ac:dyDescent="0.2">
      <c r="A2049" t="s">
        <v>3325</v>
      </c>
      <c r="B2049" t="s">
        <v>3326</v>
      </c>
      <c r="C2049">
        <v>106</v>
      </c>
      <c r="D2049">
        <v>15785632</v>
      </c>
      <c r="E2049" t="s">
        <v>3327</v>
      </c>
      <c r="F2049" t="s">
        <v>11</v>
      </c>
      <c r="G2049">
        <v>23000000</v>
      </c>
      <c r="H2049">
        <v>7.5</v>
      </c>
    </row>
    <row r="2050" spans="1:8" ht="16" x14ac:dyDescent="0.2">
      <c r="A2050" t="s">
        <v>3506</v>
      </c>
      <c r="B2050" t="s">
        <v>1535</v>
      </c>
      <c r="C2050">
        <v>97</v>
      </c>
      <c r="D2050">
        <v>21973182</v>
      </c>
      <c r="E2050" t="s">
        <v>285</v>
      </c>
      <c r="F2050" t="s">
        <v>11</v>
      </c>
      <c r="G2050">
        <v>23000000</v>
      </c>
      <c r="H2050">
        <v>6.6</v>
      </c>
    </row>
    <row r="2051" spans="1:8" ht="16" x14ac:dyDescent="0.2">
      <c r="A2051" t="s">
        <v>3507</v>
      </c>
      <c r="B2051" t="s">
        <v>3508</v>
      </c>
      <c r="C2051">
        <v>100</v>
      </c>
      <c r="D2051">
        <v>4756</v>
      </c>
      <c r="E2051" t="s">
        <v>69</v>
      </c>
      <c r="F2051" t="s">
        <v>11</v>
      </c>
      <c r="G2051">
        <v>25000000</v>
      </c>
      <c r="H2051">
        <v>5.4</v>
      </c>
    </row>
    <row r="2052" spans="1:8" ht="16" x14ac:dyDescent="0.2">
      <c r="A2052" t="s">
        <v>3509</v>
      </c>
      <c r="B2052" t="s">
        <v>1600</v>
      </c>
      <c r="C2052">
        <v>114</v>
      </c>
      <c r="D2052">
        <v>18653615</v>
      </c>
      <c r="E2052" t="s">
        <v>877</v>
      </c>
      <c r="F2052" t="s">
        <v>11</v>
      </c>
      <c r="G2052">
        <v>23000000</v>
      </c>
      <c r="H2052">
        <v>6.1</v>
      </c>
    </row>
    <row r="2053" spans="1:8" ht="16" x14ac:dyDescent="0.2">
      <c r="A2053" t="s">
        <v>2957</v>
      </c>
      <c r="B2053" t="s">
        <v>2958</v>
      </c>
      <c r="C2053">
        <v>101</v>
      </c>
      <c r="D2053">
        <v>12189514</v>
      </c>
      <c r="E2053" t="s">
        <v>580</v>
      </c>
      <c r="F2053" t="s">
        <v>11</v>
      </c>
      <c r="G2053">
        <v>23000000</v>
      </c>
      <c r="H2053">
        <v>6.1</v>
      </c>
    </row>
    <row r="2054" spans="1:8" ht="16" x14ac:dyDescent="0.2">
      <c r="A2054" t="s">
        <v>3510</v>
      </c>
      <c r="B2054" t="s">
        <v>3511</v>
      </c>
      <c r="C2054">
        <v>88</v>
      </c>
      <c r="D2054">
        <v>13019253</v>
      </c>
      <c r="E2054" t="s">
        <v>340</v>
      </c>
      <c r="F2054" t="s">
        <v>11</v>
      </c>
      <c r="G2054">
        <v>23000000</v>
      </c>
      <c r="H2054">
        <v>5.6</v>
      </c>
    </row>
    <row r="2055" spans="1:8" ht="16" x14ac:dyDescent="0.2">
      <c r="A2055" t="s">
        <v>3512</v>
      </c>
      <c r="B2055" t="s">
        <v>524</v>
      </c>
      <c r="C2055">
        <v>93</v>
      </c>
      <c r="D2055">
        <v>18934858</v>
      </c>
      <c r="E2055" t="s">
        <v>20</v>
      </c>
      <c r="F2055" t="s">
        <v>11</v>
      </c>
      <c r="G2055">
        <v>23000000</v>
      </c>
      <c r="H2055">
        <v>5.8</v>
      </c>
    </row>
    <row r="2056" spans="1:8" ht="16" x14ac:dyDescent="0.2">
      <c r="A2056" t="s">
        <v>3513</v>
      </c>
      <c r="B2056" t="s">
        <v>3514</v>
      </c>
      <c r="C2056">
        <v>92</v>
      </c>
      <c r="D2056">
        <v>20763013</v>
      </c>
      <c r="E2056" t="s">
        <v>2944</v>
      </c>
      <c r="F2056" t="s">
        <v>11</v>
      </c>
      <c r="G2056">
        <v>23000000</v>
      </c>
      <c r="H2056">
        <v>2.8</v>
      </c>
    </row>
    <row r="2057" spans="1:8" ht="16" x14ac:dyDescent="0.2">
      <c r="A2057" t="s">
        <v>3515</v>
      </c>
      <c r="B2057" t="s">
        <v>3516</v>
      </c>
      <c r="C2057">
        <v>98</v>
      </c>
      <c r="D2057">
        <v>12782508</v>
      </c>
      <c r="E2057" t="s">
        <v>1184</v>
      </c>
      <c r="F2057" t="s">
        <v>11</v>
      </c>
      <c r="G2057">
        <v>23000000</v>
      </c>
      <c r="H2057">
        <v>6.7</v>
      </c>
    </row>
    <row r="2058" spans="1:8" ht="16" x14ac:dyDescent="0.2">
      <c r="A2058" t="s">
        <v>3517</v>
      </c>
      <c r="B2058" t="s">
        <v>3518</v>
      </c>
      <c r="C2058">
        <v>94</v>
      </c>
      <c r="D2058">
        <v>11508423</v>
      </c>
      <c r="E2058" t="s">
        <v>3519</v>
      </c>
      <c r="F2058" t="s">
        <v>11</v>
      </c>
      <c r="G2058">
        <v>23000000</v>
      </c>
      <c r="H2058">
        <v>5.0999999999999996</v>
      </c>
    </row>
    <row r="2059" spans="1:8" ht="16" x14ac:dyDescent="0.2">
      <c r="A2059" t="s">
        <v>3520</v>
      </c>
      <c r="B2059" t="s">
        <v>1743</v>
      </c>
      <c r="C2059">
        <v>102</v>
      </c>
      <c r="D2059">
        <v>10660147</v>
      </c>
      <c r="E2059" t="s">
        <v>73</v>
      </c>
      <c r="F2059" t="s">
        <v>11</v>
      </c>
      <c r="G2059">
        <v>23000000</v>
      </c>
      <c r="H2059">
        <v>7.2</v>
      </c>
    </row>
    <row r="2060" spans="1:8" ht="16" x14ac:dyDescent="0.2">
      <c r="A2060" t="s">
        <v>3521</v>
      </c>
      <c r="B2060" t="s">
        <v>2050</v>
      </c>
      <c r="C2060">
        <v>98</v>
      </c>
      <c r="D2060">
        <v>7434726</v>
      </c>
      <c r="E2060" t="s">
        <v>3522</v>
      </c>
      <c r="F2060" t="s">
        <v>11</v>
      </c>
      <c r="G2060">
        <v>23000000</v>
      </c>
      <c r="H2060">
        <v>6</v>
      </c>
    </row>
    <row r="2061" spans="1:8" ht="16" x14ac:dyDescent="0.2">
      <c r="A2061" t="s">
        <v>3523</v>
      </c>
      <c r="B2061" t="s">
        <v>2919</v>
      </c>
      <c r="C2061">
        <v>121</v>
      </c>
      <c r="D2061">
        <v>6777589</v>
      </c>
      <c r="E2061" t="s">
        <v>747</v>
      </c>
      <c r="F2061" t="s">
        <v>11</v>
      </c>
      <c r="H2061">
        <v>7.2</v>
      </c>
    </row>
    <row r="2062" spans="1:8" ht="16" x14ac:dyDescent="0.2">
      <c r="A2062" t="s">
        <v>3524</v>
      </c>
      <c r="B2062" t="s">
        <v>3525</v>
      </c>
      <c r="C2062">
        <v>111</v>
      </c>
      <c r="D2062">
        <v>6109075</v>
      </c>
      <c r="E2062" t="s">
        <v>530</v>
      </c>
      <c r="F2062" t="s">
        <v>502</v>
      </c>
      <c r="G2062">
        <v>19430000</v>
      </c>
      <c r="H2062">
        <v>6.7</v>
      </c>
    </row>
    <row r="2063" spans="1:8" ht="16" x14ac:dyDescent="0.2">
      <c r="A2063" t="s">
        <v>3526</v>
      </c>
      <c r="B2063" t="s">
        <v>3527</v>
      </c>
      <c r="C2063">
        <v>90</v>
      </c>
      <c r="E2063" t="s">
        <v>608</v>
      </c>
      <c r="F2063" t="s">
        <v>11</v>
      </c>
      <c r="G2063">
        <v>11000000</v>
      </c>
      <c r="H2063">
        <v>6.3</v>
      </c>
    </row>
    <row r="2064" spans="1:8" ht="16" x14ac:dyDescent="0.2">
      <c r="A2064" t="s">
        <v>3528</v>
      </c>
      <c r="B2064" t="s">
        <v>1952</v>
      </c>
      <c r="C2064">
        <v>100</v>
      </c>
      <c r="D2064">
        <v>2708188</v>
      </c>
      <c r="E2064" t="s">
        <v>486</v>
      </c>
      <c r="F2064" t="s">
        <v>11</v>
      </c>
      <c r="G2064">
        <v>23000000</v>
      </c>
      <c r="H2064">
        <v>6.2</v>
      </c>
    </row>
    <row r="2065" spans="1:8" ht="16" x14ac:dyDescent="0.2">
      <c r="A2065" t="s">
        <v>3529</v>
      </c>
      <c r="C2065">
        <v>50</v>
      </c>
      <c r="E2065" t="s">
        <v>149</v>
      </c>
      <c r="F2065" t="s">
        <v>11</v>
      </c>
      <c r="H2065">
        <v>6.8</v>
      </c>
    </row>
    <row r="2066" spans="1:8" ht="16" x14ac:dyDescent="0.2">
      <c r="A2066" t="s">
        <v>3530</v>
      </c>
      <c r="B2066" t="s">
        <v>3531</v>
      </c>
      <c r="C2066">
        <v>141</v>
      </c>
      <c r="D2066">
        <v>16123851</v>
      </c>
      <c r="E2066" t="s">
        <v>1184</v>
      </c>
      <c r="F2066" t="s">
        <v>11</v>
      </c>
      <c r="G2066">
        <v>23000000</v>
      </c>
      <c r="H2066">
        <v>6.2</v>
      </c>
    </row>
    <row r="2067" spans="1:8" ht="16" x14ac:dyDescent="0.2">
      <c r="A2067" t="s">
        <v>3532</v>
      </c>
      <c r="B2067" t="s">
        <v>3444</v>
      </c>
      <c r="C2067">
        <v>139</v>
      </c>
      <c r="E2067" t="s">
        <v>3533</v>
      </c>
      <c r="F2067" t="s">
        <v>676</v>
      </c>
      <c r="G2067">
        <v>23000000</v>
      </c>
      <c r="H2067">
        <v>6.9</v>
      </c>
    </row>
    <row r="2068" spans="1:8" ht="16" x14ac:dyDescent="0.2">
      <c r="A2068" t="s">
        <v>3534</v>
      </c>
      <c r="B2068" t="s">
        <v>1225</v>
      </c>
      <c r="C2068">
        <v>114</v>
      </c>
      <c r="D2068">
        <v>71975611</v>
      </c>
      <c r="E2068" t="s">
        <v>2542</v>
      </c>
      <c r="F2068" t="s">
        <v>11</v>
      </c>
      <c r="G2068">
        <v>25000000</v>
      </c>
      <c r="H2068">
        <v>6.8</v>
      </c>
    </row>
    <row r="2069" spans="1:8" ht="16" x14ac:dyDescent="0.2">
      <c r="A2069" t="s">
        <v>3535</v>
      </c>
      <c r="B2069" t="s">
        <v>3536</v>
      </c>
      <c r="C2069">
        <v>96</v>
      </c>
      <c r="D2069">
        <v>38119483</v>
      </c>
      <c r="E2069" t="s">
        <v>649</v>
      </c>
      <c r="F2069" t="s">
        <v>11</v>
      </c>
      <c r="G2069">
        <v>22700000</v>
      </c>
      <c r="H2069">
        <v>7.1</v>
      </c>
    </row>
    <row r="2070" spans="1:8" ht="16" x14ac:dyDescent="0.2">
      <c r="A2070" t="s">
        <v>3537</v>
      </c>
      <c r="B2070" t="s">
        <v>3538</v>
      </c>
      <c r="C2070">
        <v>111</v>
      </c>
      <c r="D2070">
        <v>4190530</v>
      </c>
      <c r="E2070" t="s">
        <v>1179</v>
      </c>
      <c r="F2070" t="s">
        <v>11</v>
      </c>
      <c r="G2070">
        <v>22500000</v>
      </c>
      <c r="H2070">
        <v>7.1</v>
      </c>
    </row>
    <row r="2071" spans="1:8" ht="16" x14ac:dyDescent="0.2">
      <c r="A2071" t="s">
        <v>3539</v>
      </c>
      <c r="B2071" t="s">
        <v>1084</v>
      </c>
      <c r="C2071">
        <v>127</v>
      </c>
      <c r="D2071">
        <v>217631306</v>
      </c>
      <c r="E2071" t="s">
        <v>3540</v>
      </c>
      <c r="F2071" t="s">
        <v>11</v>
      </c>
      <c r="G2071">
        <v>22000000</v>
      </c>
      <c r="H2071">
        <v>7</v>
      </c>
    </row>
    <row r="2072" spans="1:8" ht="16" x14ac:dyDescent="0.2">
      <c r="A2072" t="s">
        <v>3541</v>
      </c>
      <c r="B2072" t="s">
        <v>1215</v>
      </c>
      <c r="C2072">
        <v>107</v>
      </c>
      <c r="D2072">
        <v>176483808</v>
      </c>
      <c r="E2072" t="s">
        <v>580</v>
      </c>
      <c r="F2072" t="s">
        <v>11</v>
      </c>
      <c r="G2072">
        <v>23000000</v>
      </c>
      <c r="H2072">
        <v>7.1</v>
      </c>
    </row>
    <row r="2073" spans="1:8" ht="16" x14ac:dyDescent="0.2">
      <c r="A2073" t="s">
        <v>3542</v>
      </c>
      <c r="B2073" t="s">
        <v>1453</v>
      </c>
      <c r="C2073">
        <v>97</v>
      </c>
      <c r="D2073">
        <v>144833357</v>
      </c>
      <c r="E2073" t="s">
        <v>1657</v>
      </c>
      <c r="F2073" t="s">
        <v>11</v>
      </c>
      <c r="G2073">
        <v>22000000</v>
      </c>
      <c r="H2073">
        <v>6.4</v>
      </c>
    </row>
    <row r="2074" spans="1:8" ht="16" x14ac:dyDescent="0.2">
      <c r="A2074" t="s">
        <v>3543</v>
      </c>
      <c r="B2074" t="s">
        <v>716</v>
      </c>
      <c r="C2074">
        <v>127</v>
      </c>
      <c r="D2074">
        <v>75597042</v>
      </c>
      <c r="E2074" t="s">
        <v>2729</v>
      </c>
      <c r="F2074" t="s">
        <v>11</v>
      </c>
      <c r="G2074">
        <v>20000000</v>
      </c>
      <c r="H2074">
        <v>7</v>
      </c>
    </row>
    <row r="2075" spans="1:8" ht="16" x14ac:dyDescent="0.2">
      <c r="A2075" t="s">
        <v>3544</v>
      </c>
      <c r="B2075" t="s">
        <v>1775</v>
      </c>
      <c r="C2075">
        <v>110</v>
      </c>
      <c r="D2075">
        <v>90636983</v>
      </c>
      <c r="E2075" t="s">
        <v>2709</v>
      </c>
      <c r="F2075" t="s">
        <v>11</v>
      </c>
      <c r="G2075">
        <v>22000000</v>
      </c>
      <c r="H2075">
        <v>6.2</v>
      </c>
    </row>
    <row r="2076" spans="1:8" ht="16" x14ac:dyDescent="0.2">
      <c r="A2076" t="s">
        <v>3545</v>
      </c>
      <c r="B2076" t="s">
        <v>1285</v>
      </c>
      <c r="C2076">
        <v>135</v>
      </c>
      <c r="D2076">
        <v>70960517</v>
      </c>
      <c r="E2076" t="s">
        <v>73</v>
      </c>
      <c r="F2076" t="s">
        <v>11</v>
      </c>
      <c r="G2076">
        <v>35000000</v>
      </c>
      <c r="H2076">
        <v>7.5</v>
      </c>
    </row>
    <row r="2077" spans="1:8" ht="16" x14ac:dyDescent="0.2">
      <c r="A2077" t="s">
        <v>3546</v>
      </c>
      <c r="B2077" t="s">
        <v>2549</v>
      </c>
      <c r="C2077">
        <v>84</v>
      </c>
      <c r="D2077">
        <v>55762229</v>
      </c>
      <c r="E2077" t="s">
        <v>1893</v>
      </c>
      <c r="F2077" t="s">
        <v>11</v>
      </c>
      <c r="G2077">
        <v>22000000</v>
      </c>
      <c r="H2077">
        <v>4.8</v>
      </c>
    </row>
    <row r="2078" spans="1:8" ht="16" x14ac:dyDescent="0.2">
      <c r="A2078" t="s">
        <v>3547</v>
      </c>
      <c r="B2078" t="s">
        <v>3028</v>
      </c>
      <c r="C2078">
        <v>240</v>
      </c>
      <c r="E2078" t="s">
        <v>2054</v>
      </c>
      <c r="F2078" t="s">
        <v>11</v>
      </c>
      <c r="G2078">
        <v>22000000</v>
      </c>
      <c r="H2078">
        <v>8.1</v>
      </c>
    </row>
    <row r="2079" spans="1:8" ht="16" x14ac:dyDescent="0.2">
      <c r="A2079" t="s">
        <v>3548</v>
      </c>
      <c r="B2079" t="s">
        <v>2615</v>
      </c>
      <c r="C2079">
        <v>122</v>
      </c>
      <c r="D2079">
        <v>54235441</v>
      </c>
      <c r="E2079" t="s">
        <v>877</v>
      </c>
      <c r="F2079" t="s">
        <v>11</v>
      </c>
      <c r="G2079">
        <v>22000000</v>
      </c>
      <c r="H2079">
        <v>7.3</v>
      </c>
    </row>
    <row r="2080" spans="1:8" ht="16" x14ac:dyDescent="0.2">
      <c r="A2080" t="s">
        <v>3549</v>
      </c>
      <c r="B2080" t="s">
        <v>2302</v>
      </c>
      <c r="C2080">
        <v>114</v>
      </c>
      <c r="D2080">
        <v>50728000</v>
      </c>
      <c r="E2080" t="s">
        <v>380</v>
      </c>
      <c r="F2080" t="s">
        <v>11</v>
      </c>
      <c r="G2080">
        <v>22000000</v>
      </c>
      <c r="H2080">
        <v>5.8</v>
      </c>
    </row>
    <row r="2081" spans="1:8" ht="16" x14ac:dyDescent="0.2">
      <c r="A2081" t="s">
        <v>3550</v>
      </c>
      <c r="B2081" t="s">
        <v>3551</v>
      </c>
      <c r="C2081">
        <v>132</v>
      </c>
      <c r="D2081">
        <v>40270895</v>
      </c>
      <c r="E2081" t="s">
        <v>1184</v>
      </c>
      <c r="F2081" t="s">
        <v>11</v>
      </c>
      <c r="G2081">
        <v>22000000</v>
      </c>
      <c r="H2081">
        <v>7.6</v>
      </c>
    </row>
    <row r="2082" spans="1:8" ht="16" x14ac:dyDescent="0.2">
      <c r="A2082" t="s">
        <v>3552</v>
      </c>
      <c r="B2082" t="s">
        <v>3553</v>
      </c>
      <c r="C2082">
        <v>170</v>
      </c>
      <c r="D2082">
        <v>59696176</v>
      </c>
      <c r="E2082" t="s">
        <v>2054</v>
      </c>
      <c r="F2082" t="s">
        <v>11</v>
      </c>
      <c r="G2082">
        <v>22000000</v>
      </c>
      <c r="H2082">
        <v>5.6</v>
      </c>
    </row>
    <row r="2083" spans="1:8" ht="16" x14ac:dyDescent="0.2">
      <c r="A2083" t="s">
        <v>3554</v>
      </c>
      <c r="B2083" t="s">
        <v>555</v>
      </c>
      <c r="C2083">
        <v>133</v>
      </c>
      <c r="D2083">
        <v>51483949</v>
      </c>
      <c r="E2083" t="s">
        <v>467</v>
      </c>
      <c r="F2083" t="s">
        <v>11</v>
      </c>
      <c r="G2083">
        <v>22000000</v>
      </c>
      <c r="H2083">
        <v>7</v>
      </c>
    </row>
    <row r="2084" spans="1:8" ht="16" x14ac:dyDescent="0.2">
      <c r="A2084" t="s">
        <v>3555</v>
      </c>
      <c r="B2084" t="s">
        <v>1225</v>
      </c>
      <c r="C2084">
        <v>112</v>
      </c>
      <c r="D2084">
        <v>36020063</v>
      </c>
      <c r="E2084" t="s">
        <v>1408</v>
      </c>
      <c r="F2084" t="s">
        <v>11</v>
      </c>
      <c r="G2084">
        <v>22000000</v>
      </c>
      <c r="H2084">
        <v>6.6</v>
      </c>
    </row>
    <row r="2085" spans="1:8" ht="16" x14ac:dyDescent="0.2">
      <c r="A2085" t="s">
        <v>3556</v>
      </c>
      <c r="B2085" t="s">
        <v>524</v>
      </c>
      <c r="C2085">
        <v>108</v>
      </c>
      <c r="D2085">
        <v>33313582</v>
      </c>
      <c r="E2085" t="s">
        <v>1836</v>
      </c>
      <c r="F2085" t="s">
        <v>11</v>
      </c>
      <c r="G2085">
        <v>21000000</v>
      </c>
      <c r="H2085">
        <v>6.5</v>
      </c>
    </row>
    <row r="2086" spans="1:8" ht="16" x14ac:dyDescent="0.2">
      <c r="A2086" t="s">
        <v>3557</v>
      </c>
      <c r="B2086" t="s">
        <v>3028</v>
      </c>
      <c r="C2086">
        <v>115</v>
      </c>
      <c r="D2086">
        <v>25842000</v>
      </c>
      <c r="E2086" t="s">
        <v>2186</v>
      </c>
      <c r="F2086" t="s">
        <v>11</v>
      </c>
      <c r="G2086">
        <v>22000000</v>
      </c>
      <c r="H2086">
        <v>7.4</v>
      </c>
    </row>
    <row r="2087" spans="1:8" ht="16" x14ac:dyDescent="0.2">
      <c r="A2087" t="s">
        <v>3558</v>
      </c>
      <c r="B2087" t="s">
        <v>3559</v>
      </c>
      <c r="C2087">
        <v>83</v>
      </c>
      <c r="D2087">
        <v>22264487</v>
      </c>
      <c r="E2087" t="s">
        <v>575</v>
      </c>
      <c r="F2087" t="s">
        <v>11</v>
      </c>
      <c r="G2087">
        <v>22000000</v>
      </c>
      <c r="H2087">
        <v>4.5999999999999996</v>
      </c>
    </row>
    <row r="2088" spans="1:8" ht="16" x14ac:dyDescent="0.2">
      <c r="A2088" t="s">
        <v>3560</v>
      </c>
      <c r="B2088" t="s">
        <v>2655</v>
      </c>
      <c r="C2088">
        <v>105</v>
      </c>
      <c r="D2088">
        <v>30659817</v>
      </c>
      <c r="E2088" t="s">
        <v>877</v>
      </c>
      <c r="F2088" t="s">
        <v>11</v>
      </c>
      <c r="G2088">
        <v>26000000</v>
      </c>
      <c r="H2088">
        <v>6.4</v>
      </c>
    </row>
    <row r="2089" spans="1:8" ht="16" x14ac:dyDescent="0.2">
      <c r="A2089" t="s">
        <v>2091</v>
      </c>
      <c r="B2089" t="s">
        <v>2092</v>
      </c>
      <c r="C2089">
        <v>110</v>
      </c>
      <c r="D2089">
        <v>5773519</v>
      </c>
      <c r="E2089" t="s">
        <v>1102</v>
      </c>
      <c r="F2089" t="s">
        <v>11</v>
      </c>
      <c r="G2089">
        <v>40000000</v>
      </c>
      <c r="H2089">
        <v>6</v>
      </c>
    </row>
    <row r="2090" spans="1:8" ht="16" x14ac:dyDescent="0.2">
      <c r="A2090" t="s">
        <v>3561</v>
      </c>
      <c r="B2090" t="s">
        <v>2580</v>
      </c>
      <c r="C2090">
        <v>108</v>
      </c>
      <c r="D2090">
        <v>3108216</v>
      </c>
      <c r="E2090" t="s">
        <v>3562</v>
      </c>
      <c r="F2090" t="s">
        <v>11</v>
      </c>
      <c r="H2090">
        <v>6.4</v>
      </c>
    </row>
    <row r="2091" spans="1:8" ht="16" x14ac:dyDescent="0.2">
      <c r="A2091" t="s">
        <v>3563</v>
      </c>
      <c r="B2091" t="s">
        <v>761</v>
      </c>
      <c r="C2091">
        <v>96</v>
      </c>
      <c r="D2091">
        <v>19351569</v>
      </c>
      <c r="E2091" t="s">
        <v>1475</v>
      </c>
      <c r="F2091" t="s">
        <v>11</v>
      </c>
      <c r="G2091">
        <v>22000000</v>
      </c>
      <c r="H2091">
        <v>5.9</v>
      </c>
    </row>
    <row r="2092" spans="1:8" ht="16" x14ac:dyDescent="0.2">
      <c r="A2092" t="s">
        <v>3564</v>
      </c>
      <c r="B2092" t="s">
        <v>315</v>
      </c>
      <c r="C2092">
        <v>94</v>
      </c>
      <c r="D2092">
        <v>49002815</v>
      </c>
      <c r="E2092" t="s">
        <v>1056</v>
      </c>
      <c r="F2092" t="s">
        <v>11</v>
      </c>
      <c r="G2092">
        <v>22000000</v>
      </c>
      <c r="H2092">
        <v>6.4</v>
      </c>
    </row>
    <row r="2093" spans="1:8" ht="16" x14ac:dyDescent="0.2">
      <c r="A2093" t="s">
        <v>3565</v>
      </c>
      <c r="B2093" t="s">
        <v>1753</v>
      </c>
      <c r="C2093">
        <v>142</v>
      </c>
      <c r="D2093">
        <v>19283782</v>
      </c>
      <c r="E2093" t="s">
        <v>1824</v>
      </c>
      <c r="F2093" t="s">
        <v>11</v>
      </c>
      <c r="G2093">
        <v>22000000</v>
      </c>
      <c r="H2093">
        <v>6.6</v>
      </c>
    </row>
    <row r="2094" spans="1:8" ht="16" x14ac:dyDescent="0.2">
      <c r="A2094" t="s">
        <v>3566</v>
      </c>
      <c r="B2094" t="s">
        <v>2454</v>
      </c>
      <c r="C2094">
        <v>104</v>
      </c>
      <c r="D2094">
        <v>30059386</v>
      </c>
      <c r="E2094" t="s">
        <v>575</v>
      </c>
      <c r="F2094" t="s">
        <v>11</v>
      </c>
      <c r="G2094">
        <v>22000000</v>
      </c>
      <c r="H2094">
        <v>6.9</v>
      </c>
    </row>
    <row r="2095" spans="1:8" ht="16" x14ac:dyDescent="0.2">
      <c r="A2095" t="s">
        <v>576</v>
      </c>
      <c r="B2095" t="s">
        <v>95</v>
      </c>
      <c r="C2095">
        <v>136</v>
      </c>
      <c r="D2095">
        <v>35799026</v>
      </c>
      <c r="E2095" t="s">
        <v>577</v>
      </c>
      <c r="F2095" t="s">
        <v>11</v>
      </c>
      <c r="G2095">
        <v>126000000</v>
      </c>
      <c r="H2095">
        <v>6.9</v>
      </c>
    </row>
    <row r="2096" spans="1:8" ht="16" x14ac:dyDescent="0.2">
      <c r="A2096" t="s">
        <v>3567</v>
      </c>
      <c r="B2096" t="s">
        <v>3568</v>
      </c>
      <c r="C2096">
        <v>106</v>
      </c>
      <c r="D2096">
        <v>17951431</v>
      </c>
      <c r="E2096" t="s">
        <v>747</v>
      </c>
      <c r="F2096" t="s">
        <v>11</v>
      </c>
      <c r="G2096">
        <v>30000000</v>
      </c>
      <c r="H2096">
        <v>5.8</v>
      </c>
    </row>
    <row r="2097" spans="1:8" ht="16" x14ac:dyDescent="0.2">
      <c r="A2097" t="s">
        <v>3569</v>
      </c>
      <c r="B2097" t="s">
        <v>2447</v>
      </c>
      <c r="C2097">
        <v>106</v>
      </c>
      <c r="D2097">
        <v>29997095</v>
      </c>
      <c r="E2097" t="s">
        <v>3570</v>
      </c>
      <c r="F2097" t="s">
        <v>11</v>
      </c>
      <c r="G2097">
        <v>22000000</v>
      </c>
      <c r="H2097">
        <v>6.4</v>
      </c>
    </row>
    <row r="2098" spans="1:8" ht="16" x14ac:dyDescent="0.2">
      <c r="A2098" t="s">
        <v>3571</v>
      </c>
      <c r="B2098" t="s">
        <v>3572</v>
      </c>
      <c r="C2098">
        <v>98</v>
      </c>
      <c r="D2098">
        <v>14252830</v>
      </c>
      <c r="E2098" t="s">
        <v>2214</v>
      </c>
      <c r="F2098" t="s">
        <v>11</v>
      </c>
      <c r="G2098">
        <v>22000000</v>
      </c>
      <c r="H2098">
        <v>5.3</v>
      </c>
    </row>
    <row r="2099" spans="1:8" ht="16" x14ac:dyDescent="0.2">
      <c r="A2099" t="s">
        <v>3573</v>
      </c>
      <c r="B2099" t="s">
        <v>1787</v>
      </c>
      <c r="C2099">
        <v>100</v>
      </c>
      <c r="D2099">
        <v>19783777</v>
      </c>
      <c r="E2099" t="s">
        <v>149</v>
      </c>
      <c r="F2099" t="s">
        <v>11</v>
      </c>
      <c r="G2099">
        <v>22000000</v>
      </c>
      <c r="H2099">
        <v>6.5</v>
      </c>
    </row>
    <row r="2100" spans="1:8" ht="16" x14ac:dyDescent="0.2">
      <c r="A2100" t="s">
        <v>3574</v>
      </c>
      <c r="B2100" t="s">
        <v>3575</v>
      </c>
      <c r="C2100">
        <v>95</v>
      </c>
      <c r="D2100">
        <v>13555988</v>
      </c>
      <c r="E2100" t="s">
        <v>264</v>
      </c>
      <c r="F2100" t="s">
        <v>11</v>
      </c>
      <c r="G2100">
        <v>22000000</v>
      </c>
      <c r="H2100">
        <v>5.7</v>
      </c>
    </row>
    <row r="2101" spans="1:8" ht="16" x14ac:dyDescent="0.2">
      <c r="A2101" t="s">
        <v>3576</v>
      </c>
      <c r="B2101" t="s">
        <v>1439</v>
      </c>
      <c r="C2101">
        <v>107</v>
      </c>
      <c r="D2101">
        <v>12784713</v>
      </c>
      <c r="E2101" t="s">
        <v>575</v>
      </c>
      <c r="F2101" t="s">
        <v>11</v>
      </c>
      <c r="G2101">
        <v>22000000</v>
      </c>
      <c r="H2101">
        <v>6.7</v>
      </c>
    </row>
    <row r="2102" spans="1:8" ht="16" x14ac:dyDescent="0.2">
      <c r="A2102" t="s">
        <v>3577</v>
      </c>
      <c r="B2102" t="s">
        <v>3578</v>
      </c>
      <c r="C2102">
        <v>104</v>
      </c>
      <c r="D2102">
        <v>10696210</v>
      </c>
      <c r="E2102" t="s">
        <v>481</v>
      </c>
      <c r="F2102" t="s">
        <v>11</v>
      </c>
      <c r="G2102">
        <v>23500000</v>
      </c>
      <c r="H2102">
        <v>3.9</v>
      </c>
    </row>
    <row r="2103" spans="1:8" ht="16" x14ac:dyDescent="0.2">
      <c r="A2103" t="s">
        <v>3579</v>
      </c>
      <c r="B2103" t="s">
        <v>3580</v>
      </c>
      <c r="C2103">
        <v>104</v>
      </c>
      <c r="D2103">
        <v>5974653</v>
      </c>
      <c r="E2103" t="s">
        <v>90</v>
      </c>
      <c r="F2103" t="s">
        <v>11</v>
      </c>
      <c r="G2103">
        <v>22000000</v>
      </c>
      <c r="H2103">
        <v>4.0999999999999996</v>
      </c>
    </row>
    <row r="2104" spans="1:8" ht="16" x14ac:dyDescent="0.2">
      <c r="A2104" t="s">
        <v>3581</v>
      </c>
      <c r="B2104" t="s">
        <v>3582</v>
      </c>
      <c r="C2104">
        <v>143</v>
      </c>
      <c r="D2104">
        <v>5000000</v>
      </c>
      <c r="E2104" t="s">
        <v>3583</v>
      </c>
      <c r="F2104" t="s">
        <v>11</v>
      </c>
      <c r="G2104">
        <v>25000000</v>
      </c>
      <c r="H2104">
        <v>6.2</v>
      </c>
    </row>
    <row r="2105" spans="1:8" ht="16" x14ac:dyDescent="0.2">
      <c r="A2105" t="s">
        <v>3584</v>
      </c>
      <c r="B2105" t="s">
        <v>2570</v>
      </c>
      <c r="C2105">
        <v>77</v>
      </c>
      <c r="D2105">
        <v>9694105</v>
      </c>
      <c r="E2105" t="s">
        <v>945</v>
      </c>
      <c r="F2105" t="s">
        <v>11</v>
      </c>
      <c r="G2105">
        <v>22000000</v>
      </c>
      <c r="H2105">
        <v>3.8</v>
      </c>
    </row>
    <row r="2106" spans="1:8" ht="16" x14ac:dyDescent="0.2">
      <c r="A2106" t="s">
        <v>3585</v>
      </c>
      <c r="B2106" t="s">
        <v>3100</v>
      </c>
      <c r="C2106">
        <v>96</v>
      </c>
      <c r="D2106">
        <v>16027866</v>
      </c>
      <c r="E2106" t="s">
        <v>112</v>
      </c>
      <c r="F2106" t="s">
        <v>11</v>
      </c>
      <c r="G2106">
        <v>25000000</v>
      </c>
      <c r="H2106">
        <v>5.0999999999999996</v>
      </c>
    </row>
    <row r="2107" spans="1:8" ht="16" x14ac:dyDescent="0.2">
      <c r="A2107" t="s">
        <v>3586</v>
      </c>
      <c r="B2107" t="s">
        <v>3587</v>
      </c>
      <c r="C2107">
        <v>114</v>
      </c>
      <c r="D2107">
        <v>4829497</v>
      </c>
      <c r="E2107" t="s">
        <v>73</v>
      </c>
      <c r="F2107" t="s">
        <v>11</v>
      </c>
      <c r="H2107">
        <v>6.4</v>
      </c>
    </row>
    <row r="2108" spans="1:8" ht="16" x14ac:dyDescent="0.2">
      <c r="A2108" t="s">
        <v>3588</v>
      </c>
      <c r="B2108" t="s">
        <v>447</v>
      </c>
      <c r="C2108">
        <v>145</v>
      </c>
      <c r="D2108">
        <v>4398392</v>
      </c>
      <c r="E2108" t="s">
        <v>2611</v>
      </c>
      <c r="F2108" t="s">
        <v>3589</v>
      </c>
      <c r="G2108">
        <v>21000000</v>
      </c>
      <c r="H2108">
        <v>7.8</v>
      </c>
    </row>
    <row r="2109" spans="1:8" ht="16" x14ac:dyDescent="0.2">
      <c r="A2109" t="s">
        <v>3590</v>
      </c>
      <c r="B2109" t="s">
        <v>3591</v>
      </c>
      <c r="C2109">
        <v>116</v>
      </c>
      <c r="D2109">
        <v>1050445</v>
      </c>
      <c r="E2109" t="s">
        <v>3592</v>
      </c>
      <c r="F2109" t="s">
        <v>502</v>
      </c>
      <c r="G2109">
        <v>22000000</v>
      </c>
      <c r="H2109">
        <v>7.8</v>
      </c>
    </row>
    <row r="2110" spans="1:8" ht="16" x14ac:dyDescent="0.2">
      <c r="A2110" t="s">
        <v>3593</v>
      </c>
      <c r="B2110" t="s">
        <v>3594</v>
      </c>
      <c r="C2110">
        <v>100</v>
      </c>
      <c r="D2110">
        <v>13746550</v>
      </c>
      <c r="E2110" t="s">
        <v>489</v>
      </c>
      <c r="F2110" t="s">
        <v>11</v>
      </c>
      <c r="G2110">
        <v>2000000</v>
      </c>
      <c r="H2110">
        <v>6.1</v>
      </c>
    </row>
    <row r="2111" spans="1:8" ht="16" x14ac:dyDescent="0.2">
      <c r="A2111" t="s">
        <v>3595</v>
      </c>
      <c r="B2111" t="s">
        <v>3115</v>
      </c>
      <c r="C2111">
        <v>104</v>
      </c>
      <c r="D2111">
        <v>20668843</v>
      </c>
      <c r="E2111" t="s">
        <v>2063</v>
      </c>
      <c r="F2111" t="s">
        <v>11</v>
      </c>
      <c r="G2111">
        <v>22000000</v>
      </c>
      <c r="H2111">
        <v>5.8</v>
      </c>
    </row>
    <row r="2112" spans="1:8" ht="16" x14ac:dyDescent="0.2">
      <c r="A2112" t="s">
        <v>3596</v>
      </c>
      <c r="B2112" t="s">
        <v>3597</v>
      </c>
      <c r="C2112">
        <v>92</v>
      </c>
      <c r="D2112">
        <v>2963012</v>
      </c>
      <c r="E2112" t="s">
        <v>668</v>
      </c>
      <c r="F2112" t="s">
        <v>11</v>
      </c>
      <c r="G2112">
        <v>22000000</v>
      </c>
      <c r="H2112">
        <v>6.3</v>
      </c>
    </row>
    <row r="2113" spans="1:8" ht="16" x14ac:dyDescent="0.2">
      <c r="A2113" t="s">
        <v>3598</v>
      </c>
      <c r="B2113" t="s">
        <v>1634</v>
      </c>
      <c r="C2113">
        <v>92</v>
      </c>
      <c r="E2113" t="s">
        <v>631</v>
      </c>
      <c r="F2113" t="s">
        <v>11</v>
      </c>
      <c r="G2113">
        <v>12000000</v>
      </c>
      <c r="H2113">
        <v>7.7</v>
      </c>
    </row>
    <row r="2114" spans="1:8" ht="16" x14ac:dyDescent="0.2">
      <c r="A2114" t="s">
        <v>3599</v>
      </c>
      <c r="B2114" t="s">
        <v>3600</v>
      </c>
      <c r="C2114">
        <v>105</v>
      </c>
      <c r="D2114">
        <v>1796024</v>
      </c>
      <c r="E2114" t="s">
        <v>1408</v>
      </c>
      <c r="F2114" t="s">
        <v>11</v>
      </c>
      <c r="G2114">
        <v>22000000</v>
      </c>
      <c r="H2114">
        <v>5.4</v>
      </c>
    </row>
    <row r="2115" spans="1:8" ht="16" x14ac:dyDescent="0.2">
      <c r="A2115" t="s">
        <v>3601</v>
      </c>
      <c r="B2115" t="s">
        <v>2992</v>
      </c>
      <c r="C2115">
        <v>120</v>
      </c>
      <c r="D2115">
        <v>634277</v>
      </c>
      <c r="E2115" t="s">
        <v>3602</v>
      </c>
      <c r="F2115" t="s">
        <v>502</v>
      </c>
      <c r="G2115">
        <v>16000000</v>
      </c>
      <c r="H2115">
        <v>7.3</v>
      </c>
    </row>
    <row r="2116" spans="1:8" ht="16" x14ac:dyDescent="0.2">
      <c r="A2116" t="s">
        <v>3603</v>
      </c>
      <c r="B2116" t="s">
        <v>1688</v>
      </c>
      <c r="C2116">
        <v>116</v>
      </c>
      <c r="D2116">
        <v>11326836</v>
      </c>
      <c r="E2116" t="s">
        <v>740</v>
      </c>
      <c r="F2116" t="s">
        <v>11</v>
      </c>
      <c r="G2116">
        <v>22000000</v>
      </c>
      <c r="H2116">
        <v>6.8</v>
      </c>
    </row>
    <row r="2117" spans="1:8" ht="16" x14ac:dyDescent="0.2">
      <c r="A2117" t="s">
        <v>3604</v>
      </c>
      <c r="B2117" t="s">
        <v>452</v>
      </c>
      <c r="C2117">
        <v>119</v>
      </c>
      <c r="D2117">
        <v>49024969</v>
      </c>
      <c r="E2117" t="s">
        <v>747</v>
      </c>
      <c r="F2117" t="s">
        <v>11</v>
      </c>
      <c r="G2117">
        <v>25000000</v>
      </c>
      <c r="H2117">
        <v>7.3</v>
      </c>
    </row>
    <row r="2118" spans="1:8" ht="16" x14ac:dyDescent="0.2">
      <c r="A2118" t="s">
        <v>3605</v>
      </c>
      <c r="B2118" t="s">
        <v>858</v>
      </c>
      <c r="C2118">
        <v>101</v>
      </c>
      <c r="D2118">
        <v>22294341</v>
      </c>
      <c r="E2118" t="s">
        <v>1459</v>
      </c>
      <c r="F2118" t="s">
        <v>11</v>
      </c>
      <c r="G2118">
        <v>21500000</v>
      </c>
      <c r="H2118">
        <v>6.5</v>
      </c>
    </row>
    <row r="2119" spans="1:8" ht="16" x14ac:dyDescent="0.2">
      <c r="A2119" t="s">
        <v>3606</v>
      </c>
      <c r="B2119" t="s">
        <v>2119</v>
      </c>
      <c r="C2119">
        <v>117</v>
      </c>
      <c r="D2119">
        <v>24362501</v>
      </c>
      <c r="E2119" t="s">
        <v>740</v>
      </c>
      <c r="F2119" t="s">
        <v>11</v>
      </c>
      <c r="G2119">
        <v>21500000</v>
      </c>
      <c r="H2119">
        <v>7.2</v>
      </c>
    </row>
    <row r="2120" spans="1:8" ht="16" x14ac:dyDescent="0.2">
      <c r="A2120" t="s">
        <v>3607</v>
      </c>
      <c r="B2120" t="s">
        <v>3608</v>
      </c>
      <c r="C2120">
        <v>106</v>
      </c>
      <c r="E2120" t="s">
        <v>3609</v>
      </c>
      <c r="F2120" t="s">
        <v>963</v>
      </c>
      <c r="G2120">
        <v>22000000</v>
      </c>
      <c r="H2120">
        <v>6.7</v>
      </c>
    </row>
    <row r="2121" spans="1:8" ht="16" x14ac:dyDescent="0.2">
      <c r="A2121" t="s">
        <v>3610</v>
      </c>
      <c r="B2121" t="s">
        <v>2832</v>
      </c>
      <c r="C2121">
        <v>112</v>
      </c>
      <c r="D2121">
        <v>16684352</v>
      </c>
      <c r="E2121" t="s">
        <v>580</v>
      </c>
      <c r="F2121" t="s">
        <v>11</v>
      </c>
      <c r="G2121">
        <v>17000000</v>
      </c>
      <c r="H2121">
        <v>6.3</v>
      </c>
    </row>
    <row r="2122" spans="1:8" ht="16" x14ac:dyDescent="0.2">
      <c r="A2122" t="s">
        <v>3611</v>
      </c>
      <c r="B2122" t="s">
        <v>1285</v>
      </c>
      <c r="C2122">
        <v>136</v>
      </c>
      <c r="D2122">
        <v>46700000</v>
      </c>
      <c r="E2122" t="s">
        <v>17</v>
      </c>
      <c r="F2122" t="s">
        <v>11</v>
      </c>
      <c r="G2122">
        <v>21000000</v>
      </c>
      <c r="H2122">
        <v>5.9</v>
      </c>
    </row>
    <row r="2123" spans="1:8" ht="16" x14ac:dyDescent="0.2">
      <c r="A2123" t="s">
        <v>3612</v>
      </c>
      <c r="B2123" t="s">
        <v>3613</v>
      </c>
      <c r="C2123">
        <v>81</v>
      </c>
      <c r="D2123">
        <v>52008288</v>
      </c>
      <c r="E2123" t="s">
        <v>3614</v>
      </c>
      <c r="F2123" t="s">
        <v>11</v>
      </c>
      <c r="G2123">
        <v>21000000</v>
      </c>
      <c r="H2123">
        <v>7.8</v>
      </c>
    </row>
    <row r="2124" spans="1:8" ht="16" x14ac:dyDescent="0.2">
      <c r="A2124" t="s">
        <v>3615</v>
      </c>
      <c r="B2124" t="s">
        <v>681</v>
      </c>
      <c r="C2124">
        <v>87</v>
      </c>
      <c r="D2124">
        <v>8579684</v>
      </c>
      <c r="E2124" t="s">
        <v>575</v>
      </c>
      <c r="F2124" t="s">
        <v>11</v>
      </c>
      <c r="G2124">
        <v>9000000</v>
      </c>
      <c r="H2124">
        <v>7.4</v>
      </c>
    </row>
    <row r="2125" spans="1:8" ht="16" x14ac:dyDescent="0.2">
      <c r="A2125" t="s">
        <v>3616</v>
      </c>
      <c r="B2125" t="s">
        <v>3617</v>
      </c>
      <c r="C2125">
        <v>96</v>
      </c>
      <c r="D2125">
        <v>42660000</v>
      </c>
      <c r="E2125" t="s">
        <v>57</v>
      </c>
      <c r="F2125" t="s">
        <v>11</v>
      </c>
      <c r="G2125">
        <v>17000000</v>
      </c>
      <c r="H2125">
        <v>4.8</v>
      </c>
    </row>
    <row r="2126" spans="1:8" ht="16" x14ac:dyDescent="0.2">
      <c r="A2126" t="s">
        <v>3618</v>
      </c>
      <c r="B2126" t="s">
        <v>1416</v>
      </c>
      <c r="C2126">
        <v>106</v>
      </c>
      <c r="D2126">
        <v>40219708</v>
      </c>
      <c r="E2126" t="s">
        <v>1314</v>
      </c>
      <c r="F2126" t="s">
        <v>11</v>
      </c>
      <c r="G2126">
        <v>21000000</v>
      </c>
      <c r="H2126">
        <v>6.3</v>
      </c>
    </row>
    <row r="2127" spans="1:8" ht="16" x14ac:dyDescent="0.2">
      <c r="A2127" t="s">
        <v>3619</v>
      </c>
      <c r="B2127" t="s">
        <v>1439</v>
      </c>
      <c r="C2127">
        <v>122</v>
      </c>
      <c r="D2127">
        <v>132088910</v>
      </c>
      <c r="E2127" t="s">
        <v>486</v>
      </c>
      <c r="F2127" t="s">
        <v>11</v>
      </c>
      <c r="G2127">
        <v>21000000</v>
      </c>
      <c r="H2127">
        <v>7.8</v>
      </c>
    </row>
    <row r="2128" spans="1:8" ht="16" x14ac:dyDescent="0.2">
      <c r="A2128" t="s">
        <v>3620</v>
      </c>
      <c r="B2128" t="s">
        <v>1886</v>
      </c>
      <c r="C2128">
        <v>123</v>
      </c>
      <c r="D2128">
        <v>36581633</v>
      </c>
      <c r="E2128" t="s">
        <v>593</v>
      </c>
      <c r="F2128" t="s">
        <v>11</v>
      </c>
      <c r="G2128">
        <v>21000000</v>
      </c>
      <c r="H2128">
        <v>7.5</v>
      </c>
    </row>
    <row r="2129" spans="1:8" ht="16" x14ac:dyDescent="0.2">
      <c r="A2129" t="s">
        <v>3621</v>
      </c>
      <c r="B2129" t="s">
        <v>3255</v>
      </c>
      <c r="C2129">
        <v>133</v>
      </c>
      <c r="D2129">
        <v>37721949</v>
      </c>
      <c r="E2129" t="s">
        <v>1184</v>
      </c>
      <c r="F2129" t="s">
        <v>11</v>
      </c>
      <c r="H2129">
        <v>6</v>
      </c>
    </row>
    <row r="2130" spans="1:8" ht="16" x14ac:dyDescent="0.2">
      <c r="A2130" t="s">
        <v>3622</v>
      </c>
      <c r="B2130" t="s">
        <v>378</v>
      </c>
      <c r="C2130">
        <v>92</v>
      </c>
      <c r="D2130">
        <v>25296447</v>
      </c>
      <c r="E2130" t="s">
        <v>112</v>
      </c>
      <c r="F2130" t="s">
        <v>11</v>
      </c>
      <c r="G2130">
        <v>21000000</v>
      </c>
      <c r="H2130">
        <v>6.8</v>
      </c>
    </row>
    <row r="2131" spans="1:8" ht="16" x14ac:dyDescent="0.2">
      <c r="A2131" t="s">
        <v>3623</v>
      </c>
      <c r="B2131" t="s">
        <v>3095</v>
      </c>
      <c r="C2131">
        <v>110</v>
      </c>
      <c r="D2131">
        <v>24848292</v>
      </c>
      <c r="E2131" t="s">
        <v>1135</v>
      </c>
      <c r="F2131" t="s">
        <v>11</v>
      </c>
      <c r="G2131">
        <v>20000000</v>
      </c>
      <c r="H2131">
        <v>6.6</v>
      </c>
    </row>
    <row r="2132" spans="1:8" ht="16" x14ac:dyDescent="0.2">
      <c r="A2132" t="s">
        <v>3624</v>
      </c>
      <c r="B2132" t="s">
        <v>3625</v>
      </c>
      <c r="C2132">
        <v>104</v>
      </c>
      <c r="D2132">
        <v>17757087</v>
      </c>
      <c r="E2132" t="s">
        <v>1500</v>
      </c>
      <c r="F2132" t="s">
        <v>11</v>
      </c>
      <c r="G2132">
        <v>21000000</v>
      </c>
      <c r="H2132">
        <v>4.5999999999999996</v>
      </c>
    </row>
    <row r="2133" spans="1:8" ht="16" x14ac:dyDescent="0.2">
      <c r="A2133" t="s">
        <v>3626</v>
      </c>
      <c r="C2133">
        <v>60</v>
      </c>
      <c r="E2133" t="s">
        <v>3627</v>
      </c>
      <c r="F2133" t="s">
        <v>11</v>
      </c>
      <c r="G2133">
        <v>3000000</v>
      </c>
      <c r="H2133">
        <v>2.9</v>
      </c>
    </row>
    <row r="2134" spans="1:8" ht="16" x14ac:dyDescent="0.2">
      <c r="A2134" t="s">
        <v>3628</v>
      </c>
      <c r="B2134" t="s">
        <v>16</v>
      </c>
      <c r="C2134">
        <v>98</v>
      </c>
      <c r="D2134">
        <v>9430988</v>
      </c>
      <c r="E2134" t="s">
        <v>486</v>
      </c>
      <c r="F2134" t="s">
        <v>11</v>
      </c>
      <c r="G2134">
        <v>17000000</v>
      </c>
      <c r="H2134">
        <v>7.1</v>
      </c>
    </row>
    <row r="2135" spans="1:8" ht="16" x14ac:dyDescent="0.2">
      <c r="A2135" t="s">
        <v>3629</v>
      </c>
      <c r="B2135" t="s">
        <v>3630</v>
      </c>
      <c r="C2135">
        <v>120</v>
      </c>
      <c r="D2135">
        <v>16284360</v>
      </c>
      <c r="E2135" t="s">
        <v>877</v>
      </c>
      <c r="F2135" t="s">
        <v>11</v>
      </c>
      <c r="G2135">
        <v>21000000</v>
      </c>
      <c r="H2135">
        <v>6.1</v>
      </c>
    </row>
    <row r="2136" spans="1:8" ht="16" x14ac:dyDescent="0.2">
      <c r="A2136" t="s">
        <v>3631</v>
      </c>
      <c r="B2136" t="s">
        <v>648</v>
      </c>
      <c r="C2136">
        <v>112</v>
      </c>
      <c r="D2136">
        <v>6830957</v>
      </c>
      <c r="E2136" t="s">
        <v>73</v>
      </c>
      <c r="F2136" t="s">
        <v>11</v>
      </c>
      <c r="G2136">
        <v>21000000</v>
      </c>
      <c r="H2136">
        <v>6.7</v>
      </c>
    </row>
    <row r="2137" spans="1:8" ht="16" x14ac:dyDescent="0.2">
      <c r="A2137" t="s">
        <v>3632</v>
      </c>
      <c r="B2137" t="s">
        <v>3633</v>
      </c>
      <c r="C2137">
        <v>127</v>
      </c>
      <c r="D2137">
        <v>24104113</v>
      </c>
      <c r="E2137" t="s">
        <v>668</v>
      </c>
      <c r="F2137" t="s">
        <v>11</v>
      </c>
      <c r="G2137">
        <v>20000000</v>
      </c>
      <c r="H2137">
        <v>7.1</v>
      </c>
    </row>
    <row r="2138" spans="1:8" ht="16" x14ac:dyDescent="0.2">
      <c r="A2138" t="s">
        <v>3634</v>
      </c>
      <c r="B2138" t="s">
        <v>3635</v>
      </c>
      <c r="C2138">
        <v>102</v>
      </c>
      <c r="D2138">
        <v>15593</v>
      </c>
      <c r="E2138" t="s">
        <v>486</v>
      </c>
      <c r="F2138" t="s">
        <v>11</v>
      </c>
      <c r="G2138">
        <v>21000000</v>
      </c>
      <c r="H2138">
        <v>5.8</v>
      </c>
    </row>
    <row r="2139" spans="1:8" ht="16" x14ac:dyDescent="0.2">
      <c r="A2139" t="s">
        <v>3636</v>
      </c>
      <c r="B2139" t="s">
        <v>3149</v>
      </c>
      <c r="C2139">
        <v>91</v>
      </c>
      <c r="D2139">
        <v>958319</v>
      </c>
      <c r="E2139" t="s">
        <v>1184</v>
      </c>
      <c r="F2139" t="s">
        <v>11</v>
      </c>
      <c r="G2139">
        <v>21000000</v>
      </c>
      <c r="H2139">
        <v>6.7</v>
      </c>
    </row>
    <row r="2140" spans="1:8" ht="16" x14ac:dyDescent="0.2">
      <c r="A2140" t="s">
        <v>3637</v>
      </c>
      <c r="B2140" t="s">
        <v>3638</v>
      </c>
      <c r="C2140">
        <v>114</v>
      </c>
      <c r="D2140">
        <v>69700000</v>
      </c>
      <c r="E2140" t="s">
        <v>2048</v>
      </c>
      <c r="F2140" t="s">
        <v>11</v>
      </c>
      <c r="G2140">
        <v>35000000</v>
      </c>
      <c r="H2140">
        <v>5.8</v>
      </c>
    </row>
    <row r="2141" spans="1:8" ht="16" x14ac:dyDescent="0.2">
      <c r="A2141" t="s">
        <v>3639</v>
      </c>
      <c r="B2141" t="s">
        <v>1864</v>
      </c>
      <c r="C2141">
        <v>115</v>
      </c>
      <c r="D2141">
        <v>2840417</v>
      </c>
      <c r="E2141" t="s">
        <v>1500</v>
      </c>
      <c r="F2141" t="s">
        <v>11</v>
      </c>
      <c r="G2141">
        <v>31000000</v>
      </c>
      <c r="H2141">
        <v>6.8</v>
      </c>
    </row>
    <row r="2142" spans="1:8" ht="16" x14ac:dyDescent="0.2">
      <c r="A2142" t="s">
        <v>3640</v>
      </c>
      <c r="B2142" t="s">
        <v>127</v>
      </c>
      <c r="C2142">
        <v>115</v>
      </c>
      <c r="D2142">
        <v>242374454</v>
      </c>
      <c r="E2142" t="s">
        <v>44</v>
      </c>
      <c r="F2142" t="s">
        <v>11</v>
      </c>
      <c r="G2142">
        <v>18000000</v>
      </c>
      <c r="H2142">
        <v>8.5</v>
      </c>
    </row>
    <row r="2143" spans="1:8" ht="16" x14ac:dyDescent="0.2">
      <c r="A2143" t="s">
        <v>3641</v>
      </c>
      <c r="B2143" t="s">
        <v>428</v>
      </c>
      <c r="C2143">
        <v>120</v>
      </c>
      <c r="D2143">
        <v>173585516</v>
      </c>
      <c r="E2143" t="s">
        <v>822</v>
      </c>
      <c r="F2143" t="s">
        <v>11</v>
      </c>
      <c r="G2143">
        <v>18000000</v>
      </c>
      <c r="H2143">
        <v>6.6</v>
      </c>
    </row>
    <row r="2144" spans="1:8" ht="16" x14ac:dyDescent="0.2">
      <c r="A2144" t="s">
        <v>3642</v>
      </c>
      <c r="B2144" t="s">
        <v>127</v>
      </c>
      <c r="C2144">
        <v>135</v>
      </c>
      <c r="D2144">
        <v>128300000</v>
      </c>
      <c r="E2144" t="s">
        <v>639</v>
      </c>
      <c r="F2144" t="s">
        <v>11</v>
      </c>
      <c r="G2144">
        <v>19400870</v>
      </c>
      <c r="H2144">
        <v>7.7</v>
      </c>
    </row>
    <row r="2145" spans="1:8" ht="16" x14ac:dyDescent="0.2">
      <c r="A2145" t="s">
        <v>3643</v>
      </c>
      <c r="B2145" t="s">
        <v>3644</v>
      </c>
      <c r="C2145">
        <v>90</v>
      </c>
      <c r="D2145">
        <v>20259297</v>
      </c>
      <c r="E2145" t="s">
        <v>1102</v>
      </c>
      <c r="F2145" t="s">
        <v>11</v>
      </c>
      <c r="G2145">
        <v>20000000</v>
      </c>
      <c r="H2145">
        <v>4.7</v>
      </c>
    </row>
    <row r="2146" spans="1:8" ht="16" x14ac:dyDescent="0.2">
      <c r="A2146" t="s">
        <v>3645</v>
      </c>
      <c r="B2146" t="s">
        <v>597</v>
      </c>
      <c r="C2146">
        <v>100</v>
      </c>
      <c r="D2146">
        <v>153665036</v>
      </c>
      <c r="E2146" t="s">
        <v>137</v>
      </c>
      <c r="F2146" t="s">
        <v>11</v>
      </c>
      <c r="G2146">
        <v>28000000</v>
      </c>
      <c r="H2146">
        <v>6.4</v>
      </c>
    </row>
    <row r="2147" spans="1:8" ht="16" x14ac:dyDescent="0.2">
      <c r="A2147" t="s">
        <v>3646</v>
      </c>
      <c r="B2147" t="s">
        <v>906</v>
      </c>
      <c r="C2147">
        <v>105</v>
      </c>
      <c r="D2147">
        <v>132541238</v>
      </c>
      <c r="E2147" t="s">
        <v>575</v>
      </c>
      <c r="F2147" t="s">
        <v>11</v>
      </c>
      <c r="G2147">
        <v>33000000</v>
      </c>
      <c r="H2147">
        <v>5.5</v>
      </c>
    </row>
    <row r="2148" spans="1:8" ht="16" x14ac:dyDescent="0.2">
      <c r="A2148" t="s">
        <v>3647</v>
      </c>
      <c r="B2148" t="s">
        <v>950</v>
      </c>
      <c r="C2148">
        <v>138</v>
      </c>
      <c r="D2148">
        <v>130727000</v>
      </c>
      <c r="E2148" t="s">
        <v>2285</v>
      </c>
      <c r="F2148" t="s">
        <v>11</v>
      </c>
      <c r="G2148">
        <v>19000000</v>
      </c>
      <c r="H2148">
        <v>8.6</v>
      </c>
    </row>
    <row r="2149" spans="1:8" ht="16" x14ac:dyDescent="0.2">
      <c r="A2149" t="s">
        <v>3648</v>
      </c>
      <c r="B2149" t="s">
        <v>3649</v>
      </c>
      <c r="C2149">
        <v>94</v>
      </c>
      <c r="D2149">
        <v>121697350</v>
      </c>
      <c r="E2149" t="s">
        <v>2214</v>
      </c>
      <c r="F2149" t="s">
        <v>11</v>
      </c>
      <c r="G2149">
        <v>20000000</v>
      </c>
      <c r="H2149">
        <v>7</v>
      </c>
    </row>
    <row r="2150" spans="1:8" ht="16" x14ac:dyDescent="0.2">
      <c r="A2150" t="s">
        <v>3650</v>
      </c>
      <c r="B2150" t="s">
        <v>3651</v>
      </c>
      <c r="C2150">
        <v>101</v>
      </c>
      <c r="D2150">
        <v>117224271</v>
      </c>
      <c r="E2150" t="s">
        <v>3652</v>
      </c>
      <c r="F2150" t="s">
        <v>11</v>
      </c>
      <c r="G2150">
        <v>20000000</v>
      </c>
      <c r="H2150">
        <v>7.1</v>
      </c>
    </row>
    <row r="2151" spans="1:8" ht="16" x14ac:dyDescent="0.2">
      <c r="A2151" t="s">
        <v>3653</v>
      </c>
      <c r="B2151" t="s">
        <v>3654</v>
      </c>
      <c r="C2151">
        <v>131</v>
      </c>
      <c r="D2151">
        <v>102922376</v>
      </c>
      <c r="E2151" t="s">
        <v>2944</v>
      </c>
      <c r="F2151" t="s">
        <v>11</v>
      </c>
      <c r="G2151">
        <v>20000000</v>
      </c>
      <c r="H2151">
        <v>5.7</v>
      </c>
    </row>
    <row r="2152" spans="1:8" ht="16" x14ac:dyDescent="0.2">
      <c r="A2152" t="s">
        <v>3655</v>
      </c>
      <c r="B2152" t="s">
        <v>541</v>
      </c>
      <c r="C2152">
        <v>91</v>
      </c>
      <c r="D2152">
        <v>94497271</v>
      </c>
      <c r="E2152" t="s">
        <v>3656</v>
      </c>
      <c r="F2152" t="s">
        <v>11</v>
      </c>
      <c r="G2152">
        <v>20000000</v>
      </c>
      <c r="H2152">
        <v>3.7</v>
      </c>
    </row>
    <row r="2153" spans="1:8" ht="16" x14ac:dyDescent="0.2">
      <c r="A2153" t="s">
        <v>3657</v>
      </c>
      <c r="B2153" t="s">
        <v>111</v>
      </c>
      <c r="C2153">
        <v>112</v>
      </c>
      <c r="D2153">
        <v>137387272</v>
      </c>
      <c r="E2153" t="s">
        <v>1047</v>
      </c>
      <c r="F2153" t="s">
        <v>11</v>
      </c>
      <c r="G2153">
        <v>20000000</v>
      </c>
      <c r="H2153">
        <v>7.5</v>
      </c>
    </row>
    <row r="2154" spans="1:8" ht="16" x14ac:dyDescent="0.2">
      <c r="A2154" t="s">
        <v>3658</v>
      </c>
      <c r="B2154" t="s">
        <v>1419</v>
      </c>
      <c r="C2154">
        <v>95</v>
      </c>
      <c r="D2154">
        <v>82301521</v>
      </c>
      <c r="E2154" t="s">
        <v>3347</v>
      </c>
      <c r="F2154" t="s">
        <v>11</v>
      </c>
      <c r="G2154">
        <v>32000000</v>
      </c>
      <c r="H2154">
        <v>4.5999999999999996</v>
      </c>
    </row>
    <row r="2155" spans="1:8" ht="16" x14ac:dyDescent="0.2">
      <c r="A2155" t="s">
        <v>3659</v>
      </c>
      <c r="B2155" t="s">
        <v>3026</v>
      </c>
      <c r="C2155">
        <v>100</v>
      </c>
      <c r="D2155">
        <v>84518155</v>
      </c>
      <c r="E2155" t="s">
        <v>575</v>
      </c>
      <c r="F2155" t="s">
        <v>11</v>
      </c>
      <c r="G2155">
        <v>20000000</v>
      </c>
      <c r="H2155">
        <v>4.9000000000000004</v>
      </c>
    </row>
    <row r="2156" spans="1:8" ht="16" x14ac:dyDescent="0.2">
      <c r="A2156" t="s">
        <v>2359</v>
      </c>
      <c r="B2156" t="s">
        <v>914</v>
      </c>
      <c r="C2156">
        <v>105</v>
      </c>
      <c r="D2156">
        <v>80050171</v>
      </c>
      <c r="E2156" t="s">
        <v>668</v>
      </c>
      <c r="F2156" t="s">
        <v>11</v>
      </c>
      <c r="G2156">
        <v>20000000</v>
      </c>
      <c r="H2156">
        <v>6.9</v>
      </c>
    </row>
    <row r="2157" spans="1:8" ht="16" x14ac:dyDescent="0.2">
      <c r="A2157" t="s">
        <v>3660</v>
      </c>
      <c r="B2157" t="s">
        <v>3140</v>
      </c>
      <c r="C2157">
        <v>108</v>
      </c>
      <c r="D2157">
        <v>81257845</v>
      </c>
      <c r="E2157" t="s">
        <v>2214</v>
      </c>
      <c r="F2157" t="s">
        <v>11</v>
      </c>
      <c r="G2157">
        <v>35000000</v>
      </c>
      <c r="H2157">
        <v>7.1</v>
      </c>
    </row>
    <row r="2158" spans="1:8" ht="16" x14ac:dyDescent="0.2">
      <c r="A2158" t="s">
        <v>3661</v>
      </c>
      <c r="B2158" t="s">
        <v>811</v>
      </c>
      <c r="C2158">
        <v>101</v>
      </c>
      <c r="D2158">
        <v>70360285</v>
      </c>
      <c r="E2158" t="s">
        <v>90</v>
      </c>
      <c r="F2158" t="s">
        <v>11</v>
      </c>
      <c r="G2158">
        <v>18000000</v>
      </c>
      <c r="H2158">
        <v>5.8</v>
      </c>
    </row>
    <row r="2159" spans="1:8" ht="16" x14ac:dyDescent="0.2">
      <c r="A2159" t="s">
        <v>3662</v>
      </c>
      <c r="B2159" t="s">
        <v>1343</v>
      </c>
      <c r="C2159">
        <v>109</v>
      </c>
      <c r="D2159">
        <v>69148997</v>
      </c>
      <c r="E2159" t="s">
        <v>340</v>
      </c>
      <c r="F2159" t="s">
        <v>11</v>
      </c>
      <c r="G2159">
        <v>37000000</v>
      </c>
      <c r="H2159">
        <v>5.4</v>
      </c>
    </row>
    <row r="2160" spans="1:8" ht="16" x14ac:dyDescent="0.2">
      <c r="A2160" t="s">
        <v>3663</v>
      </c>
      <c r="B2160" t="s">
        <v>2811</v>
      </c>
      <c r="C2160">
        <v>115</v>
      </c>
      <c r="D2160">
        <v>82624961</v>
      </c>
      <c r="E2160" t="s">
        <v>877</v>
      </c>
      <c r="F2160" t="s">
        <v>11</v>
      </c>
      <c r="G2160">
        <v>20000000</v>
      </c>
      <c r="H2160">
        <v>7.3</v>
      </c>
    </row>
    <row r="2161" spans="1:8" ht="16" x14ac:dyDescent="0.2">
      <c r="A2161" t="s">
        <v>3664</v>
      </c>
      <c r="B2161" t="s">
        <v>845</v>
      </c>
      <c r="C2161">
        <v>117</v>
      </c>
      <c r="D2161">
        <v>67325559</v>
      </c>
      <c r="E2161" t="s">
        <v>3665</v>
      </c>
      <c r="F2161" t="s">
        <v>11</v>
      </c>
      <c r="G2161">
        <v>20000000</v>
      </c>
      <c r="H2161">
        <v>7.1</v>
      </c>
    </row>
    <row r="2162" spans="1:8" ht="16" x14ac:dyDescent="0.2">
      <c r="A2162" t="s">
        <v>3666</v>
      </c>
      <c r="B2162" t="s">
        <v>2133</v>
      </c>
      <c r="C2162">
        <v>107</v>
      </c>
      <c r="D2162">
        <v>62933793</v>
      </c>
      <c r="E2162" t="s">
        <v>3667</v>
      </c>
      <c r="F2162" t="s">
        <v>11</v>
      </c>
      <c r="G2162">
        <v>20000000</v>
      </c>
      <c r="H2162">
        <v>5.8</v>
      </c>
    </row>
    <row r="2163" spans="1:8" ht="16" x14ac:dyDescent="0.2">
      <c r="A2163" t="s">
        <v>3668</v>
      </c>
      <c r="B2163" t="s">
        <v>3669</v>
      </c>
      <c r="C2163">
        <v>134</v>
      </c>
      <c r="D2163">
        <v>56667870</v>
      </c>
      <c r="E2163" t="s">
        <v>2054</v>
      </c>
      <c r="F2163" t="s">
        <v>11</v>
      </c>
      <c r="G2163">
        <v>20000000</v>
      </c>
      <c r="H2163">
        <v>8.1</v>
      </c>
    </row>
    <row r="2164" spans="1:8" ht="16" x14ac:dyDescent="0.2">
      <c r="A2164" t="s">
        <v>3670</v>
      </c>
      <c r="B2164" t="s">
        <v>2917</v>
      </c>
      <c r="C2164">
        <v>118</v>
      </c>
      <c r="D2164">
        <v>56398162</v>
      </c>
      <c r="E2164" t="s">
        <v>2000</v>
      </c>
      <c r="F2164" t="s">
        <v>11</v>
      </c>
      <c r="G2164">
        <v>20000000</v>
      </c>
      <c r="H2164">
        <v>5.7</v>
      </c>
    </row>
    <row r="2165" spans="1:8" ht="16" x14ac:dyDescent="0.2">
      <c r="A2165" t="s">
        <v>3671</v>
      </c>
      <c r="B2165" t="s">
        <v>3255</v>
      </c>
      <c r="C2165">
        <v>121</v>
      </c>
      <c r="D2165">
        <v>60072596</v>
      </c>
      <c r="E2165" t="s">
        <v>486</v>
      </c>
      <c r="F2165" t="s">
        <v>11</v>
      </c>
      <c r="G2165">
        <v>20000000</v>
      </c>
      <c r="H2165">
        <v>4.4000000000000004</v>
      </c>
    </row>
    <row r="2166" spans="1:8" ht="16" x14ac:dyDescent="0.2">
      <c r="A2166" t="s">
        <v>3672</v>
      </c>
      <c r="B2166" t="s">
        <v>87</v>
      </c>
      <c r="C2166">
        <v>105</v>
      </c>
      <c r="D2166">
        <v>56362352</v>
      </c>
      <c r="E2166" t="s">
        <v>3673</v>
      </c>
      <c r="F2166" t="s">
        <v>11</v>
      </c>
      <c r="G2166">
        <v>20000000</v>
      </c>
      <c r="H2166">
        <v>7.9</v>
      </c>
    </row>
    <row r="2167" spans="1:8" ht="16" x14ac:dyDescent="0.2">
      <c r="A2167" t="s">
        <v>3674</v>
      </c>
      <c r="B2167" t="s">
        <v>3675</v>
      </c>
      <c r="C2167">
        <v>110</v>
      </c>
      <c r="D2167">
        <v>56154094</v>
      </c>
      <c r="E2167" t="s">
        <v>73</v>
      </c>
      <c r="F2167" t="s">
        <v>11</v>
      </c>
      <c r="G2167">
        <v>20000000</v>
      </c>
      <c r="H2167">
        <v>7.6</v>
      </c>
    </row>
    <row r="2168" spans="1:8" ht="16" x14ac:dyDescent="0.2">
      <c r="A2168" t="s">
        <v>3676</v>
      </c>
      <c r="B2168" t="s">
        <v>3255</v>
      </c>
      <c r="C2168">
        <v>114</v>
      </c>
      <c r="D2168">
        <v>65623128</v>
      </c>
      <c r="E2168" t="s">
        <v>3152</v>
      </c>
      <c r="F2168" t="s">
        <v>11</v>
      </c>
      <c r="G2168">
        <v>20000000</v>
      </c>
      <c r="H2168">
        <v>4.8</v>
      </c>
    </row>
    <row r="2169" spans="1:8" ht="16" x14ac:dyDescent="0.2">
      <c r="A2169" t="s">
        <v>3677</v>
      </c>
      <c r="B2169" t="s">
        <v>1634</v>
      </c>
      <c r="C2169">
        <v>104</v>
      </c>
      <c r="E2169" t="s">
        <v>149</v>
      </c>
      <c r="F2169" t="s">
        <v>11</v>
      </c>
      <c r="G2169">
        <v>1800000</v>
      </c>
      <c r="H2169">
        <v>7.8</v>
      </c>
    </row>
    <row r="2170" spans="1:8" ht="16" x14ac:dyDescent="0.2">
      <c r="A2170" t="s">
        <v>3678</v>
      </c>
      <c r="B2170" t="s">
        <v>3679</v>
      </c>
      <c r="C2170">
        <v>100</v>
      </c>
      <c r="D2170">
        <v>55461307</v>
      </c>
      <c r="E2170" t="s">
        <v>575</v>
      </c>
      <c r="F2170" t="s">
        <v>11</v>
      </c>
      <c r="G2170">
        <v>20000000</v>
      </c>
      <c r="H2170">
        <v>6.7</v>
      </c>
    </row>
    <row r="2171" spans="1:8" ht="16" x14ac:dyDescent="0.2">
      <c r="A2171" t="s">
        <v>3680</v>
      </c>
      <c r="B2171" t="s">
        <v>3681</v>
      </c>
      <c r="C2171">
        <v>85</v>
      </c>
      <c r="D2171">
        <v>48546578</v>
      </c>
      <c r="E2171" t="s">
        <v>580</v>
      </c>
      <c r="F2171" t="s">
        <v>11</v>
      </c>
      <c r="G2171">
        <v>20000000</v>
      </c>
      <c r="H2171">
        <v>2.7</v>
      </c>
    </row>
    <row r="2172" spans="1:8" ht="16" x14ac:dyDescent="0.2">
      <c r="A2172" t="s">
        <v>3682</v>
      </c>
      <c r="B2172" t="s">
        <v>3683</v>
      </c>
      <c r="C2172">
        <v>72</v>
      </c>
      <c r="D2172">
        <v>48423368</v>
      </c>
      <c r="E2172" t="s">
        <v>210</v>
      </c>
      <c r="F2172" t="s">
        <v>11</v>
      </c>
      <c r="G2172">
        <v>20000000</v>
      </c>
      <c r="H2172">
        <v>5.8</v>
      </c>
    </row>
    <row r="2173" spans="1:8" ht="16" x14ac:dyDescent="0.2">
      <c r="A2173" t="s">
        <v>3684</v>
      </c>
      <c r="B2173" t="s">
        <v>3685</v>
      </c>
      <c r="C2173">
        <v>128</v>
      </c>
      <c r="D2173">
        <v>52066000</v>
      </c>
      <c r="E2173" t="s">
        <v>2054</v>
      </c>
      <c r="F2173" t="s">
        <v>11</v>
      </c>
      <c r="G2173">
        <v>20000000</v>
      </c>
      <c r="H2173">
        <v>7.5</v>
      </c>
    </row>
    <row r="2174" spans="1:8" ht="16" x14ac:dyDescent="0.2">
      <c r="A2174" t="s">
        <v>3686</v>
      </c>
      <c r="B2174" t="s">
        <v>3687</v>
      </c>
      <c r="C2174">
        <v>72</v>
      </c>
      <c r="D2174">
        <v>47887943</v>
      </c>
      <c r="E2174" t="s">
        <v>3688</v>
      </c>
      <c r="F2174" t="s">
        <v>11</v>
      </c>
      <c r="G2174">
        <v>20000000</v>
      </c>
      <c r="H2174">
        <v>5.4</v>
      </c>
    </row>
    <row r="2175" spans="1:8" ht="16" x14ac:dyDescent="0.2">
      <c r="A2175" t="s">
        <v>3689</v>
      </c>
      <c r="B2175" t="s">
        <v>2311</v>
      </c>
      <c r="C2175">
        <v>89</v>
      </c>
      <c r="D2175">
        <v>46363118</v>
      </c>
      <c r="E2175" t="s">
        <v>2120</v>
      </c>
      <c r="F2175" t="s">
        <v>11</v>
      </c>
      <c r="G2175">
        <v>20000000</v>
      </c>
      <c r="H2175">
        <v>4.0999999999999996</v>
      </c>
    </row>
    <row r="2176" spans="1:8" ht="16" x14ac:dyDescent="0.2">
      <c r="A2176" t="s">
        <v>3690</v>
      </c>
      <c r="B2176" t="s">
        <v>3691</v>
      </c>
      <c r="C2176">
        <v>96</v>
      </c>
      <c r="D2176">
        <v>47852604</v>
      </c>
      <c r="E2176" t="s">
        <v>668</v>
      </c>
      <c r="F2176" t="s">
        <v>11</v>
      </c>
      <c r="G2176">
        <v>20000000</v>
      </c>
      <c r="H2176">
        <v>5.9</v>
      </c>
    </row>
    <row r="2177" spans="1:8" ht="16" x14ac:dyDescent="0.2">
      <c r="A2177" t="s">
        <v>3692</v>
      </c>
      <c r="B2177" t="s">
        <v>3693</v>
      </c>
      <c r="C2177">
        <v>77</v>
      </c>
      <c r="D2177">
        <v>45542421</v>
      </c>
      <c r="E2177" t="s">
        <v>3694</v>
      </c>
      <c r="F2177" t="s">
        <v>11</v>
      </c>
      <c r="G2177">
        <v>30000000</v>
      </c>
      <c r="H2177">
        <v>6.3</v>
      </c>
    </row>
    <row r="2178" spans="1:8" ht="16" x14ac:dyDescent="0.2">
      <c r="A2178" t="s">
        <v>3695</v>
      </c>
      <c r="B2178" t="s">
        <v>1773</v>
      </c>
      <c r="C2178">
        <v>123</v>
      </c>
      <c r="D2178">
        <v>41573740</v>
      </c>
      <c r="E2178" t="s">
        <v>1047</v>
      </c>
      <c r="F2178" t="s">
        <v>11</v>
      </c>
      <c r="H2178">
        <v>7</v>
      </c>
    </row>
    <row r="2179" spans="1:8" ht="16" x14ac:dyDescent="0.2">
      <c r="A2179" t="s">
        <v>3696</v>
      </c>
      <c r="B2179" t="s">
        <v>2692</v>
      </c>
      <c r="C2179">
        <v>111</v>
      </c>
      <c r="D2179">
        <v>42652003</v>
      </c>
      <c r="E2179" t="s">
        <v>3203</v>
      </c>
      <c r="F2179" t="s">
        <v>11</v>
      </c>
      <c r="G2179">
        <v>20000000</v>
      </c>
      <c r="H2179">
        <v>6.8</v>
      </c>
    </row>
    <row r="2180" spans="1:8" ht="16" x14ac:dyDescent="0.2">
      <c r="A2180" t="s">
        <v>3697</v>
      </c>
      <c r="C2180">
        <v>30</v>
      </c>
      <c r="E2180" t="s">
        <v>575</v>
      </c>
      <c r="F2180" t="s">
        <v>11</v>
      </c>
      <c r="H2180">
        <v>3.5</v>
      </c>
    </row>
    <row r="2181" spans="1:8" ht="16" x14ac:dyDescent="0.2">
      <c r="A2181" t="s">
        <v>3698</v>
      </c>
      <c r="B2181" t="s">
        <v>2872</v>
      </c>
      <c r="C2181">
        <v>93</v>
      </c>
      <c r="D2181">
        <v>39737645</v>
      </c>
      <c r="E2181" t="s">
        <v>1459</v>
      </c>
      <c r="F2181" t="s">
        <v>11</v>
      </c>
      <c r="G2181">
        <v>20000000</v>
      </c>
      <c r="H2181">
        <v>2.2999999999999998</v>
      </c>
    </row>
    <row r="2182" spans="1:8" ht="16" x14ac:dyDescent="0.2">
      <c r="A2182" t="s">
        <v>793</v>
      </c>
      <c r="B2182" t="s">
        <v>794</v>
      </c>
      <c r="C2182">
        <v>129</v>
      </c>
      <c r="D2182">
        <v>37567440</v>
      </c>
      <c r="E2182" t="s">
        <v>60</v>
      </c>
      <c r="F2182" t="s">
        <v>11</v>
      </c>
      <c r="G2182">
        <v>20000000</v>
      </c>
      <c r="H2182">
        <v>6.9</v>
      </c>
    </row>
    <row r="2183" spans="1:8" ht="16" x14ac:dyDescent="0.2">
      <c r="A2183" t="s">
        <v>3699</v>
      </c>
      <c r="B2183" t="s">
        <v>3700</v>
      </c>
      <c r="C2183">
        <v>128</v>
      </c>
      <c r="D2183">
        <v>44988180</v>
      </c>
      <c r="E2183" t="s">
        <v>3701</v>
      </c>
      <c r="F2183" t="s">
        <v>11</v>
      </c>
      <c r="G2183">
        <v>20000000</v>
      </c>
      <c r="H2183">
        <v>8.1</v>
      </c>
    </row>
    <row r="2184" spans="1:8" ht="16" x14ac:dyDescent="0.2">
      <c r="A2184" t="s">
        <v>3702</v>
      </c>
      <c r="B2184" t="s">
        <v>3466</v>
      </c>
      <c r="C2184">
        <v>110</v>
      </c>
      <c r="D2184">
        <v>39263506</v>
      </c>
      <c r="E2184" t="s">
        <v>740</v>
      </c>
      <c r="F2184" t="s">
        <v>11</v>
      </c>
      <c r="G2184">
        <v>22000000</v>
      </c>
      <c r="H2184">
        <v>6.1</v>
      </c>
    </row>
    <row r="2185" spans="1:8" ht="16" x14ac:dyDescent="0.2">
      <c r="A2185" t="s">
        <v>3703</v>
      </c>
      <c r="B2185" t="s">
        <v>3704</v>
      </c>
      <c r="C2185">
        <v>137</v>
      </c>
      <c r="D2185">
        <v>39143839</v>
      </c>
      <c r="E2185" t="s">
        <v>1915</v>
      </c>
      <c r="F2185" t="s">
        <v>11</v>
      </c>
      <c r="G2185">
        <v>20000000</v>
      </c>
      <c r="H2185">
        <v>5</v>
      </c>
    </row>
    <row r="2186" spans="1:8" ht="16" x14ac:dyDescent="0.2">
      <c r="A2186" t="s">
        <v>3705</v>
      </c>
      <c r="B2186" t="s">
        <v>2509</v>
      </c>
      <c r="C2186">
        <v>124</v>
      </c>
      <c r="D2186">
        <v>37672350</v>
      </c>
      <c r="E2186" t="s">
        <v>486</v>
      </c>
      <c r="F2186" t="s">
        <v>11</v>
      </c>
      <c r="G2186">
        <v>20000000</v>
      </c>
      <c r="H2186">
        <v>5.5</v>
      </c>
    </row>
    <row r="2187" spans="1:8" ht="16" x14ac:dyDescent="0.2">
      <c r="A2187" t="s">
        <v>3706</v>
      </c>
      <c r="B2187" t="s">
        <v>1766</v>
      </c>
      <c r="C2187">
        <v>93</v>
      </c>
      <c r="D2187">
        <v>38037513</v>
      </c>
      <c r="E2187" t="s">
        <v>3707</v>
      </c>
      <c r="F2187" t="s">
        <v>11</v>
      </c>
      <c r="G2187">
        <v>20000000</v>
      </c>
      <c r="H2187">
        <v>6.2</v>
      </c>
    </row>
    <row r="2188" spans="1:8" ht="16" x14ac:dyDescent="0.2">
      <c r="A2188" t="s">
        <v>3708</v>
      </c>
      <c r="B2188" t="s">
        <v>1081</v>
      </c>
      <c r="C2188">
        <v>115</v>
      </c>
      <c r="D2188">
        <v>37442180</v>
      </c>
      <c r="E2188" t="s">
        <v>3341</v>
      </c>
      <c r="F2188" t="s">
        <v>11</v>
      </c>
      <c r="G2188">
        <v>20000000</v>
      </c>
      <c r="H2188">
        <v>6.2</v>
      </c>
    </row>
    <row r="2189" spans="1:8" ht="16" x14ac:dyDescent="0.2">
      <c r="A2189" t="s">
        <v>3709</v>
      </c>
      <c r="B2189" t="s">
        <v>3710</v>
      </c>
      <c r="C2189">
        <v>98</v>
      </c>
      <c r="E2189" t="s">
        <v>216</v>
      </c>
      <c r="F2189" t="s">
        <v>11</v>
      </c>
      <c r="G2189">
        <v>20000000</v>
      </c>
      <c r="H2189">
        <v>5.9</v>
      </c>
    </row>
    <row r="2190" spans="1:8" ht="16" x14ac:dyDescent="0.2">
      <c r="A2190" t="s">
        <v>3711</v>
      </c>
      <c r="B2190" t="s">
        <v>3712</v>
      </c>
      <c r="C2190">
        <v>105</v>
      </c>
      <c r="D2190">
        <v>35596227</v>
      </c>
      <c r="E2190" t="s">
        <v>740</v>
      </c>
      <c r="F2190" t="s">
        <v>11</v>
      </c>
      <c r="G2190">
        <v>20000000</v>
      </c>
      <c r="H2190">
        <v>6.3</v>
      </c>
    </row>
    <row r="2191" spans="1:8" ht="16" x14ac:dyDescent="0.2">
      <c r="A2191" t="s">
        <v>3713</v>
      </c>
      <c r="B2191" t="s">
        <v>3714</v>
      </c>
      <c r="C2191">
        <v>127</v>
      </c>
      <c r="D2191">
        <v>35422828</v>
      </c>
      <c r="E2191" t="s">
        <v>1486</v>
      </c>
      <c r="F2191" t="s">
        <v>11</v>
      </c>
      <c r="G2191">
        <v>20000000</v>
      </c>
      <c r="H2191">
        <v>6.7</v>
      </c>
    </row>
    <row r="2192" spans="1:8" ht="16" x14ac:dyDescent="0.2">
      <c r="A2192" t="s">
        <v>3715</v>
      </c>
      <c r="B2192" t="s">
        <v>2872</v>
      </c>
      <c r="C2192">
        <v>82</v>
      </c>
      <c r="D2192">
        <v>36658108</v>
      </c>
      <c r="E2192" t="s">
        <v>575</v>
      </c>
      <c r="F2192" t="s">
        <v>11</v>
      </c>
      <c r="G2192">
        <v>20000000</v>
      </c>
      <c r="H2192">
        <v>3.5</v>
      </c>
    </row>
    <row r="2193" spans="1:8" ht="16" x14ac:dyDescent="0.2">
      <c r="A2193" t="s">
        <v>3716</v>
      </c>
      <c r="B2193" t="s">
        <v>383</v>
      </c>
      <c r="C2193">
        <v>143</v>
      </c>
      <c r="D2193">
        <v>34300771</v>
      </c>
      <c r="E2193" t="s">
        <v>1184</v>
      </c>
      <c r="F2193" t="s">
        <v>11</v>
      </c>
      <c r="G2193">
        <v>25000000</v>
      </c>
      <c r="H2193">
        <v>7.5</v>
      </c>
    </row>
    <row r="2194" spans="1:8" ht="16" x14ac:dyDescent="0.2">
      <c r="A2194" t="s">
        <v>3717</v>
      </c>
      <c r="B2194" t="s">
        <v>272</v>
      </c>
      <c r="C2194">
        <v>103</v>
      </c>
      <c r="D2194">
        <v>34290142</v>
      </c>
      <c r="E2194" t="s">
        <v>877</v>
      </c>
      <c r="F2194" t="s">
        <v>11</v>
      </c>
      <c r="G2194">
        <v>19800000</v>
      </c>
      <c r="H2194">
        <v>6.6</v>
      </c>
    </row>
    <row r="2195" spans="1:8" ht="16" x14ac:dyDescent="0.2">
      <c r="A2195" t="s">
        <v>3718</v>
      </c>
      <c r="B2195" t="s">
        <v>3719</v>
      </c>
      <c r="C2195">
        <v>104</v>
      </c>
      <c r="D2195">
        <v>33422556</v>
      </c>
      <c r="E2195" t="s">
        <v>2766</v>
      </c>
      <c r="F2195" t="s">
        <v>11</v>
      </c>
      <c r="G2195">
        <v>20000000</v>
      </c>
      <c r="H2195">
        <v>7.5</v>
      </c>
    </row>
    <row r="2196" spans="1:8" ht="16" x14ac:dyDescent="0.2">
      <c r="A2196" t="s">
        <v>3720</v>
      </c>
      <c r="B2196" t="s">
        <v>3613</v>
      </c>
      <c r="C2196">
        <v>98</v>
      </c>
      <c r="D2196">
        <v>32774834</v>
      </c>
      <c r="E2196" t="s">
        <v>745</v>
      </c>
      <c r="F2196" t="s">
        <v>11</v>
      </c>
      <c r="G2196">
        <v>30000000</v>
      </c>
      <c r="H2196">
        <v>7.2</v>
      </c>
    </row>
    <row r="2197" spans="1:8" ht="16" x14ac:dyDescent="0.2">
      <c r="A2197" t="s">
        <v>3721</v>
      </c>
      <c r="B2197" t="s">
        <v>2716</v>
      </c>
      <c r="C2197">
        <v>92</v>
      </c>
      <c r="D2197">
        <v>34334256</v>
      </c>
      <c r="E2197" t="s">
        <v>1915</v>
      </c>
      <c r="F2197" t="s">
        <v>11</v>
      </c>
      <c r="G2197">
        <v>11000000</v>
      </c>
      <c r="H2197">
        <v>4.8</v>
      </c>
    </row>
    <row r="2198" spans="1:8" ht="16" x14ac:dyDescent="0.2">
      <c r="A2198" t="s">
        <v>3722</v>
      </c>
      <c r="B2198" t="s">
        <v>856</v>
      </c>
      <c r="C2198">
        <v>123</v>
      </c>
      <c r="D2198">
        <v>32051917</v>
      </c>
      <c r="E2198" t="s">
        <v>747</v>
      </c>
      <c r="F2198" t="s">
        <v>11</v>
      </c>
      <c r="G2198">
        <v>20000000</v>
      </c>
      <c r="H2198">
        <v>6.6</v>
      </c>
    </row>
    <row r="2199" spans="1:8" ht="16" x14ac:dyDescent="0.2">
      <c r="A2199" t="s">
        <v>3723</v>
      </c>
      <c r="B2199" t="s">
        <v>2337</v>
      </c>
      <c r="C2199">
        <v>88</v>
      </c>
      <c r="D2199">
        <v>32014289</v>
      </c>
      <c r="E2199" t="s">
        <v>575</v>
      </c>
      <c r="F2199" t="s">
        <v>11</v>
      </c>
      <c r="G2199">
        <v>20000000</v>
      </c>
      <c r="H2199">
        <v>3.5</v>
      </c>
    </row>
    <row r="2200" spans="1:8" ht="16" x14ac:dyDescent="0.2">
      <c r="A2200" t="s">
        <v>3724</v>
      </c>
      <c r="B2200" t="s">
        <v>3725</v>
      </c>
      <c r="C2200">
        <v>158</v>
      </c>
      <c r="E2200" t="s">
        <v>3726</v>
      </c>
      <c r="F2200" t="s">
        <v>11</v>
      </c>
      <c r="G2200">
        <v>20000000</v>
      </c>
      <c r="H2200">
        <v>6.7</v>
      </c>
    </row>
    <row r="2201" spans="1:8" ht="16" x14ac:dyDescent="0.2">
      <c r="A2201" t="s">
        <v>3727</v>
      </c>
      <c r="B2201" t="s">
        <v>2094</v>
      </c>
      <c r="C2201">
        <v>128</v>
      </c>
      <c r="D2201">
        <v>31838002</v>
      </c>
      <c r="E2201" t="s">
        <v>2054</v>
      </c>
      <c r="F2201" t="s">
        <v>11</v>
      </c>
      <c r="G2201">
        <v>20000000</v>
      </c>
      <c r="H2201">
        <v>7.6</v>
      </c>
    </row>
    <row r="2202" spans="1:8" ht="16" x14ac:dyDescent="0.2">
      <c r="A2202" t="s">
        <v>3728</v>
      </c>
      <c r="B2202" t="s">
        <v>175</v>
      </c>
      <c r="C2202">
        <v>107</v>
      </c>
      <c r="D2202">
        <v>36874745</v>
      </c>
      <c r="E2202" t="s">
        <v>3729</v>
      </c>
      <c r="F2202" t="s">
        <v>11</v>
      </c>
      <c r="G2202">
        <v>20000000</v>
      </c>
      <c r="H2202">
        <v>6.3</v>
      </c>
    </row>
    <row r="2203" spans="1:8" ht="16" x14ac:dyDescent="0.2">
      <c r="A2203" t="s">
        <v>3730</v>
      </c>
      <c r="B2203" t="s">
        <v>3731</v>
      </c>
      <c r="C2203">
        <v>91</v>
      </c>
      <c r="D2203">
        <v>30079316</v>
      </c>
      <c r="E2203" t="s">
        <v>2209</v>
      </c>
      <c r="F2203" t="s">
        <v>11</v>
      </c>
      <c r="G2203">
        <v>35000000</v>
      </c>
      <c r="H2203">
        <v>5.5</v>
      </c>
    </row>
    <row r="2204" spans="1:8" ht="16" x14ac:dyDescent="0.2">
      <c r="A2204" t="s">
        <v>3732</v>
      </c>
      <c r="B2204" t="s">
        <v>3733</v>
      </c>
      <c r="C2204">
        <v>90</v>
      </c>
      <c r="D2204">
        <v>35033759</v>
      </c>
      <c r="E2204" t="s">
        <v>1459</v>
      </c>
      <c r="F2204" t="s">
        <v>11</v>
      </c>
      <c r="G2204">
        <v>19000000</v>
      </c>
      <c r="H2204">
        <v>6.3</v>
      </c>
    </row>
    <row r="2205" spans="1:8" ht="16" x14ac:dyDescent="0.2">
      <c r="A2205" t="s">
        <v>3734</v>
      </c>
      <c r="B2205" t="s">
        <v>3735</v>
      </c>
      <c r="C2205">
        <v>115</v>
      </c>
      <c r="D2205">
        <v>29753944</v>
      </c>
      <c r="E2205" t="s">
        <v>747</v>
      </c>
      <c r="F2205" t="s">
        <v>11</v>
      </c>
      <c r="G2205">
        <v>20000000</v>
      </c>
      <c r="H2205">
        <v>6.5</v>
      </c>
    </row>
    <row r="2206" spans="1:8" ht="16" x14ac:dyDescent="0.2">
      <c r="A2206" t="s">
        <v>3736</v>
      </c>
      <c r="B2206" t="s">
        <v>3737</v>
      </c>
      <c r="C2206">
        <v>101</v>
      </c>
      <c r="D2206">
        <v>29062561</v>
      </c>
      <c r="E2206" t="s">
        <v>525</v>
      </c>
      <c r="F2206" t="s">
        <v>11</v>
      </c>
      <c r="H2206">
        <v>5.6</v>
      </c>
    </row>
    <row r="2207" spans="1:8" ht="16" x14ac:dyDescent="0.2">
      <c r="A2207" t="s">
        <v>3738</v>
      </c>
      <c r="B2207" t="s">
        <v>1572</v>
      </c>
      <c r="C2207">
        <v>113</v>
      </c>
      <c r="D2207">
        <v>31146570</v>
      </c>
      <c r="E2207" t="s">
        <v>1408</v>
      </c>
      <c r="F2207" t="s">
        <v>11</v>
      </c>
      <c r="G2207">
        <v>20000000</v>
      </c>
      <c r="H2207">
        <v>6.9</v>
      </c>
    </row>
    <row r="2208" spans="1:8" ht="16" x14ac:dyDescent="0.2">
      <c r="A2208" t="s">
        <v>3739</v>
      </c>
      <c r="B2208" t="s">
        <v>1952</v>
      </c>
      <c r="C2208">
        <v>113</v>
      </c>
      <c r="D2208">
        <v>27277055</v>
      </c>
      <c r="E2208" t="s">
        <v>2000</v>
      </c>
      <c r="F2208" t="s">
        <v>11</v>
      </c>
      <c r="G2208">
        <v>20000000</v>
      </c>
      <c r="H2208">
        <v>7.6</v>
      </c>
    </row>
    <row r="2209" spans="1:8" ht="16" x14ac:dyDescent="0.2">
      <c r="A2209" t="s">
        <v>3740</v>
      </c>
      <c r="B2209" t="s">
        <v>3741</v>
      </c>
      <c r="C2209">
        <v>87</v>
      </c>
      <c r="D2209">
        <v>26876529</v>
      </c>
      <c r="E2209" t="s">
        <v>1763</v>
      </c>
      <c r="F2209" t="s">
        <v>11</v>
      </c>
      <c r="G2209">
        <v>27000000</v>
      </c>
      <c r="H2209">
        <v>3.9</v>
      </c>
    </row>
    <row r="2210" spans="1:8" ht="16" x14ac:dyDescent="0.2">
      <c r="A2210" t="s">
        <v>3742</v>
      </c>
      <c r="B2210" t="s">
        <v>3361</v>
      </c>
      <c r="C2210">
        <v>101</v>
      </c>
      <c r="D2210">
        <v>53146000</v>
      </c>
      <c r="E2210" t="s">
        <v>740</v>
      </c>
      <c r="F2210" t="s">
        <v>11</v>
      </c>
      <c r="G2210">
        <v>20000000</v>
      </c>
      <c r="H2210">
        <v>6.1</v>
      </c>
    </row>
    <row r="2211" spans="1:8" ht="16" x14ac:dyDescent="0.2">
      <c r="A2211" t="s">
        <v>3743</v>
      </c>
      <c r="B2211" t="s">
        <v>511</v>
      </c>
      <c r="C2211">
        <v>111</v>
      </c>
      <c r="D2211">
        <v>30028592</v>
      </c>
      <c r="E2211" t="s">
        <v>1824</v>
      </c>
      <c r="F2211" t="s">
        <v>11</v>
      </c>
      <c r="G2211">
        <v>20000000</v>
      </c>
      <c r="H2211">
        <v>7.3</v>
      </c>
    </row>
    <row r="2212" spans="1:8" ht="16" x14ac:dyDescent="0.2">
      <c r="A2212" t="s">
        <v>3744</v>
      </c>
      <c r="B2212" t="s">
        <v>533</v>
      </c>
      <c r="C2212">
        <v>108</v>
      </c>
      <c r="D2212">
        <v>34126138</v>
      </c>
      <c r="E2212" t="s">
        <v>2382</v>
      </c>
      <c r="F2212" t="s">
        <v>11</v>
      </c>
      <c r="G2212">
        <v>20000000</v>
      </c>
      <c r="H2212">
        <v>8.3000000000000007</v>
      </c>
    </row>
    <row r="2213" spans="1:8" ht="16" x14ac:dyDescent="0.2">
      <c r="A2213" t="s">
        <v>3745</v>
      </c>
      <c r="B2213" t="s">
        <v>1775</v>
      </c>
      <c r="C2213">
        <v>105</v>
      </c>
      <c r="D2213">
        <v>25677801</v>
      </c>
      <c r="E2213" t="s">
        <v>945</v>
      </c>
      <c r="F2213" t="s">
        <v>11</v>
      </c>
      <c r="G2213">
        <v>20000000</v>
      </c>
      <c r="H2213">
        <v>5.8</v>
      </c>
    </row>
    <row r="2214" spans="1:8" ht="16" x14ac:dyDescent="0.2">
      <c r="A2214" t="s">
        <v>3746</v>
      </c>
      <c r="B2214" t="s">
        <v>167</v>
      </c>
      <c r="C2214">
        <v>109</v>
      </c>
      <c r="D2214">
        <v>26415649</v>
      </c>
      <c r="E2214" t="s">
        <v>149</v>
      </c>
      <c r="F2214" t="s">
        <v>11</v>
      </c>
      <c r="G2214">
        <v>20000000</v>
      </c>
      <c r="H2214">
        <v>6.8</v>
      </c>
    </row>
    <row r="2215" spans="1:8" ht="16" x14ac:dyDescent="0.2">
      <c r="A2215" t="s">
        <v>3747</v>
      </c>
      <c r="B2215" t="s">
        <v>853</v>
      </c>
      <c r="C2215">
        <v>109</v>
      </c>
      <c r="D2215">
        <v>26003149</v>
      </c>
      <c r="E2215" t="s">
        <v>661</v>
      </c>
      <c r="F2215" t="s">
        <v>11</v>
      </c>
      <c r="G2215">
        <v>20000000</v>
      </c>
      <c r="H2215">
        <v>7</v>
      </c>
    </row>
    <row r="2216" spans="1:8" ht="16" x14ac:dyDescent="0.2">
      <c r="A2216" t="s">
        <v>3748</v>
      </c>
      <c r="B2216" t="s">
        <v>3749</v>
      </c>
      <c r="C2216">
        <v>99</v>
      </c>
      <c r="D2216">
        <v>25584685</v>
      </c>
      <c r="E2216" t="s">
        <v>3750</v>
      </c>
      <c r="F2216" t="s">
        <v>11</v>
      </c>
      <c r="G2216">
        <v>20000000</v>
      </c>
      <c r="H2216">
        <v>5.9</v>
      </c>
    </row>
    <row r="2217" spans="1:8" ht="16" x14ac:dyDescent="0.2">
      <c r="A2217" t="s">
        <v>3751</v>
      </c>
      <c r="B2217" t="s">
        <v>3752</v>
      </c>
      <c r="C2217">
        <v>98</v>
      </c>
      <c r="D2217">
        <v>29975979</v>
      </c>
      <c r="E2217" t="s">
        <v>770</v>
      </c>
      <c r="F2217" t="s">
        <v>11</v>
      </c>
      <c r="G2217">
        <v>20000000</v>
      </c>
      <c r="H2217">
        <v>6.5</v>
      </c>
    </row>
    <row r="2218" spans="1:8" ht="16" x14ac:dyDescent="0.2">
      <c r="A2218" t="s">
        <v>3753</v>
      </c>
      <c r="B2218" t="s">
        <v>3754</v>
      </c>
      <c r="C2218">
        <v>104</v>
      </c>
      <c r="D2218">
        <v>31584722</v>
      </c>
      <c r="E2218" t="s">
        <v>580</v>
      </c>
      <c r="F2218" t="s">
        <v>11</v>
      </c>
      <c r="G2218">
        <v>20000000</v>
      </c>
      <c r="H2218">
        <v>6.4</v>
      </c>
    </row>
    <row r="2219" spans="1:8" ht="16" x14ac:dyDescent="0.2">
      <c r="A2219" t="s">
        <v>3755</v>
      </c>
      <c r="B2219" t="s">
        <v>3756</v>
      </c>
      <c r="C2219">
        <v>109</v>
      </c>
      <c r="D2219">
        <v>23179303</v>
      </c>
      <c r="E2219" t="s">
        <v>3347</v>
      </c>
      <c r="F2219" t="s">
        <v>11</v>
      </c>
      <c r="G2219">
        <v>20000000</v>
      </c>
      <c r="H2219">
        <v>5.8</v>
      </c>
    </row>
    <row r="2220" spans="1:8" ht="16" x14ac:dyDescent="0.2">
      <c r="A2220" t="s">
        <v>3757</v>
      </c>
      <c r="B2220" t="s">
        <v>3758</v>
      </c>
      <c r="C2220">
        <v>75</v>
      </c>
      <c r="D2220">
        <v>23078294</v>
      </c>
      <c r="E2220" t="s">
        <v>1915</v>
      </c>
      <c r="F2220" t="s">
        <v>11</v>
      </c>
      <c r="G2220">
        <v>9000000</v>
      </c>
      <c r="H2220">
        <v>5.0999999999999996</v>
      </c>
    </row>
    <row r="2221" spans="1:8" ht="16" x14ac:dyDescent="0.2">
      <c r="A2221" t="s">
        <v>3759</v>
      </c>
      <c r="B2221" t="s">
        <v>2050</v>
      </c>
      <c r="C2221">
        <v>119</v>
      </c>
      <c r="D2221">
        <v>21413105</v>
      </c>
      <c r="E2221" t="s">
        <v>3760</v>
      </c>
      <c r="F2221" t="s">
        <v>11</v>
      </c>
      <c r="G2221">
        <v>20000000</v>
      </c>
      <c r="H2221">
        <v>6.8</v>
      </c>
    </row>
    <row r="2222" spans="1:8" ht="16" x14ac:dyDescent="0.2">
      <c r="A2222" t="s">
        <v>3761</v>
      </c>
      <c r="B2222" t="s">
        <v>3762</v>
      </c>
      <c r="C2222">
        <v>90</v>
      </c>
      <c r="D2222">
        <v>25077977</v>
      </c>
      <c r="E2222" t="s">
        <v>693</v>
      </c>
      <c r="F2222" t="s">
        <v>11</v>
      </c>
      <c r="G2222">
        <v>20000000</v>
      </c>
      <c r="H2222">
        <v>5.3</v>
      </c>
    </row>
    <row r="2223" spans="1:8" ht="16" x14ac:dyDescent="0.2">
      <c r="A2223" t="s">
        <v>3763</v>
      </c>
      <c r="B2223" t="s">
        <v>721</v>
      </c>
      <c r="C2223">
        <v>97</v>
      </c>
      <c r="D2223">
        <v>23292105</v>
      </c>
      <c r="E2223" t="s">
        <v>3069</v>
      </c>
      <c r="F2223" t="s">
        <v>11</v>
      </c>
      <c r="G2223">
        <v>20000000</v>
      </c>
      <c r="H2223">
        <v>5.3</v>
      </c>
    </row>
    <row r="2224" spans="1:8" ht="16" x14ac:dyDescent="0.2">
      <c r="A2224" t="s">
        <v>3764</v>
      </c>
      <c r="B2224" t="s">
        <v>3765</v>
      </c>
      <c r="C2224">
        <v>103</v>
      </c>
      <c r="D2224">
        <v>26870825</v>
      </c>
      <c r="E2224" t="s">
        <v>2171</v>
      </c>
      <c r="F2224" t="s">
        <v>11</v>
      </c>
      <c r="H2224">
        <v>6.4</v>
      </c>
    </row>
    <row r="2225" spans="1:8" ht="16" x14ac:dyDescent="0.2">
      <c r="A2225" t="s">
        <v>3766</v>
      </c>
      <c r="B2225" t="s">
        <v>1692</v>
      </c>
      <c r="C2225">
        <v>89</v>
      </c>
      <c r="D2225">
        <v>20916309</v>
      </c>
      <c r="E2225" t="s">
        <v>171</v>
      </c>
      <c r="F2225" t="s">
        <v>11</v>
      </c>
      <c r="G2225">
        <v>40000000</v>
      </c>
      <c r="H2225">
        <v>4.9000000000000004</v>
      </c>
    </row>
    <row r="2226" spans="1:8" ht="16" x14ac:dyDescent="0.2">
      <c r="A2226" t="s">
        <v>3767</v>
      </c>
      <c r="B2226" t="s">
        <v>2094</v>
      </c>
      <c r="C2226">
        <v>106</v>
      </c>
      <c r="D2226">
        <v>21200000</v>
      </c>
      <c r="E2226" t="s">
        <v>3152</v>
      </c>
      <c r="F2226" t="s">
        <v>11</v>
      </c>
      <c r="G2226">
        <v>20000000</v>
      </c>
      <c r="H2226">
        <v>6.8</v>
      </c>
    </row>
    <row r="2227" spans="1:8" ht="16" x14ac:dyDescent="0.2">
      <c r="A2227" t="s">
        <v>3768</v>
      </c>
      <c r="B2227" t="s">
        <v>3769</v>
      </c>
      <c r="C2227">
        <v>96</v>
      </c>
      <c r="D2227">
        <v>28876924</v>
      </c>
      <c r="E2227" t="s">
        <v>3770</v>
      </c>
      <c r="F2227" t="s">
        <v>11</v>
      </c>
      <c r="G2227">
        <v>20000000</v>
      </c>
      <c r="H2227">
        <v>7.1</v>
      </c>
    </row>
    <row r="2228" spans="1:8" ht="16" x14ac:dyDescent="0.2">
      <c r="A2228" t="s">
        <v>3771</v>
      </c>
      <c r="B2228" t="s">
        <v>3772</v>
      </c>
      <c r="C2228">
        <v>115</v>
      </c>
      <c r="D2228">
        <v>20207003</v>
      </c>
      <c r="E2228" t="s">
        <v>3773</v>
      </c>
      <c r="F2228" t="s">
        <v>11</v>
      </c>
      <c r="H2228">
        <v>6.8</v>
      </c>
    </row>
    <row r="2229" spans="1:8" ht="16" x14ac:dyDescent="0.2">
      <c r="A2229" t="s">
        <v>3774</v>
      </c>
      <c r="B2229" t="s">
        <v>1852</v>
      </c>
      <c r="C2229">
        <v>104</v>
      </c>
      <c r="D2229">
        <v>20241395</v>
      </c>
      <c r="E2229" t="s">
        <v>1693</v>
      </c>
      <c r="F2229" t="s">
        <v>11</v>
      </c>
      <c r="G2229">
        <v>20000000</v>
      </c>
      <c r="H2229">
        <v>6.1</v>
      </c>
    </row>
    <row r="2230" spans="1:8" ht="16" x14ac:dyDescent="0.2">
      <c r="A2230" t="s">
        <v>3775</v>
      </c>
      <c r="C2230">
        <v>24</v>
      </c>
      <c r="E2230" t="s">
        <v>641</v>
      </c>
      <c r="F2230" t="s">
        <v>225</v>
      </c>
      <c r="H2230">
        <v>7</v>
      </c>
    </row>
    <row r="2231" spans="1:8" ht="16" x14ac:dyDescent="0.2">
      <c r="A2231" t="s">
        <v>3776</v>
      </c>
      <c r="B2231" t="s">
        <v>3777</v>
      </c>
      <c r="C2231">
        <v>108</v>
      </c>
      <c r="D2231">
        <v>32000000</v>
      </c>
      <c r="E2231" t="s">
        <v>1047</v>
      </c>
      <c r="F2231" t="s">
        <v>11</v>
      </c>
      <c r="G2231">
        <v>806947</v>
      </c>
      <c r="H2231">
        <v>8.5</v>
      </c>
    </row>
    <row r="2232" spans="1:8" ht="16" x14ac:dyDescent="0.2">
      <c r="A2232" t="s">
        <v>3778</v>
      </c>
      <c r="B2232" t="s">
        <v>1807</v>
      </c>
      <c r="C2232">
        <v>112</v>
      </c>
      <c r="D2232">
        <v>19151864</v>
      </c>
      <c r="E2232" t="s">
        <v>580</v>
      </c>
      <c r="F2232" t="s">
        <v>11</v>
      </c>
      <c r="G2232">
        <v>40000000</v>
      </c>
      <c r="H2232">
        <v>5.9</v>
      </c>
    </row>
    <row r="2233" spans="1:8" ht="16" x14ac:dyDescent="0.2">
      <c r="A2233" t="s">
        <v>3779</v>
      </c>
      <c r="B2233" t="s">
        <v>3780</v>
      </c>
      <c r="C2233">
        <v>104</v>
      </c>
      <c r="D2233">
        <v>23393765</v>
      </c>
      <c r="E2233" t="s">
        <v>73</v>
      </c>
      <c r="F2233" t="s">
        <v>11</v>
      </c>
      <c r="G2233">
        <v>20000000</v>
      </c>
      <c r="H2233">
        <v>6.3</v>
      </c>
    </row>
    <row r="2234" spans="1:8" ht="16" x14ac:dyDescent="0.2">
      <c r="A2234" t="s">
        <v>3781</v>
      </c>
      <c r="B2234" t="s">
        <v>1147</v>
      </c>
      <c r="C2234">
        <v>113</v>
      </c>
      <c r="D2234">
        <v>18882880</v>
      </c>
      <c r="E2234" t="s">
        <v>877</v>
      </c>
      <c r="F2234" t="s">
        <v>11</v>
      </c>
      <c r="G2234">
        <v>20000000</v>
      </c>
      <c r="H2234">
        <v>5.9</v>
      </c>
    </row>
    <row r="2235" spans="1:8" ht="16" x14ac:dyDescent="0.2">
      <c r="A2235" t="s">
        <v>3782</v>
      </c>
      <c r="B2235" t="s">
        <v>3783</v>
      </c>
      <c r="C2235">
        <v>98</v>
      </c>
      <c r="D2235">
        <v>8500000</v>
      </c>
      <c r="E2235" t="s">
        <v>575</v>
      </c>
      <c r="F2235" t="s">
        <v>11</v>
      </c>
      <c r="G2235">
        <v>20000000</v>
      </c>
      <c r="H2235">
        <v>5.4</v>
      </c>
    </row>
    <row r="2236" spans="1:8" ht="16" x14ac:dyDescent="0.2">
      <c r="A2236" t="s">
        <v>3784</v>
      </c>
      <c r="B2236" t="s">
        <v>356</v>
      </c>
      <c r="C2236">
        <v>121</v>
      </c>
      <c r="E2236" t="s">
        <v>3785</v>
      </c>
      <c r="F2236" t="s">
        <v>11</v>
      </c>
      <c r="G2236">
        <v>20000000</v>
      </c>
      <c r="H2236">
        <v>7</v>
      </c>
    </row>
    <row r="2237" spans="1:8" ht="16" x14ac:dyDescent="0.2">
      <c r="A2237" t="s">
        <v>3786</v>
      </c>
      <c r="B2237" t="s">
        <v>466</v>
      </c>
      <c r="C2237">
        <v>114</v>
      </c>
      <c r="D2237">
        <v>18252684</v>
      </c>
      <c r="E2237" t="s">
        <v>1364</v>
      </c>
      <c r="F2237" t="s">
        <v>11</v>
      </c>
      <c r="G2237">
        <v>30000000</v>
      </c>
      <c r="H2237">
        <v>6.9</v>
      </c>
    </row>
    <row r="2238" spans="1:8" ht="16" x14ac:dyDescent="0.2">
      <c r="A2238" t="s">
        <v>3787</v>
      </c>
      <c r="B2238" t="s">
        <v>3788</v>
      </c>
      <c r="C2238">
        <v>124</v>
      </c>
      <c r="D2238">
        <v>19661987</v>
      </c>
      <c r="E2238" t="s">
        <v>1184</v>
      </c>
      <c r="F2238" t="s">
        <v>11</v>
      </c>
      <c r="G2238">
        <v>20000000</v>
      </c>
      <c r="H2238">
        <v>7.5</v>
      </c>
    </row>
    <row r="2239" spans="1:8" ht="16" x14ac:dyDescent="0.2">
      <c r="A2239" t="s">
        <v>3789</v>
      </c>
      <c r="B2239" t="s">
        <v>2045</v>
      </c>
      <c r="C2239">
        <v>148</v>
      </c>
      <c r="D2239">
        <v>18352454</v>
      </c>
      <c r="E2239" t="s">
        <v>3790</v>
      </c>
      <c r="F2239" t="s">
        <v>11</v>
      </c>
      <c r="G2239">
        <v>15000000</v>
      </c>
      <c r="H2239">
        <v>8.1999999999999993</v>
      </c>
    </row>
    <row r="2240" spans="1:8" ht="16" x14ac:dyDescent="0.2">
      <c r="A2240" t="s">
        <v>3791</v>
      </c>
      <c r="B2240" t="s">
        <v>883</v>
      </c>
      <c r="C2240">
        <v>108</v>
      </c>
      <c r="D2240">
        <v>17803796</v>
      </c>
      <c r="E2240" t="s">
        <v>575</v>
      </c>
      <c r="F2240" t="s">
        <v>11</v>
      </c>
      <c r="G2240">
        <v>20000000</v>
      </c>
      <c r="H2240">
        <v>5.9</v>
      </c>
    </row>
    <row r="2241" spans="1:8" ht="16" x14ac:dyDescent="0.2">
      <c r="A2241" t="s">
        <v>3792</v>
      </c>
      <c r="B2241" t="s">
        <v>3793</v>
      </c>
      <c r="C2241">
        <v>95</v>
      </c>
      <c r="D2241">
        <v>17529157</v>
      </c>
      <c r="E2241" t="s">
        <v>3794</v>
      </c>
      <c r="F2241" t="s">
        <v>11</v>
      </c>
      <c r="G2241">
        <v>20000000</v>
      </c>
      <c r="H2241">
        <v>5</v>
      </c>
    </row>
    <row r="2242" spans="1:8" ht="16" x14ac:dyDescent="0.2">
      <c r="A2242" t="s">
        <v>3795</v>
      </c>
      <c r="B2242" t="s">
        <v>1692</v>
      </c>
      <c r="C2242">
        <v>108</v>
      </c>
      <c r="D2242">
        <v>25753840</v>
      </c>
      <c r="E2242" t="s">
        <v>3796</v>
      </c>
      <c r="F2242" t="s">
        <v>11</v>
      </c>
      <c r="G2242">
        <v>19000000</v>
      </c>
      <c r="H2242">
        <v>7.3</v>
      </c>
    </row>
    <row r="2243" spans="1:8" ht="16" x14ac:dyDescent="0.2">
      <c r="A2243" t="s">
        <v>3797</v>
      </c>
      <c r="B2243" t="s">
        <v>3798</v>
      </c>
      <c r="C2243">
        <v>68</v>
      </c>
      <c r="D2243">
        <v>18081626</v>
      </c>
      <c r="E2243" t="s">
        <v>3799</v>
      </c>
      <c r="F2243" t="s">
        <v>11</v>
      </c>
      <c r="G2243">
        <v>20000000</v>
      </c>
      <c r="H2243">
        <v>6.4</v>
      </c>
    </row>
    <row r="2244" spans="1:8" ht="16" x14ac:dyDescent="0.2">
      <c r="A2244" t="s">
        <v>3800</v>
      </c>
      <c r="B2244" t="s">
        <v>3149</v>
      </c>
      <c r="C2244">
        <v>103</v>
      </c>
      <c r="D2244">
        <v>17518220</v>
      </c>
      <c r="E2244" t="s">
        <v>486</v>
      </c>
      <c r="F2244" t="s">
        <v>11</v>
      </c>
      <c r="G2244">
        <v>20000000</v>
      </c>
      <c r="H2244">
        <v>6.6</v>
      </c>
    </row>
    <row r="2245" spans="1:8" ht="16" x14ac:dyDescent="0.2">
      <c r="A2245" t="s">
        <v>3801</v>
      </c>
      <c r="B2245" t="s">
        <v>3802</v>
      </c>
      <c r="C2245">
        <v>99</v>
      </c>
      <c r="D2245">
        <v>17104669</v>
      </c>
      <c r="E2245" t="s">
        <v>3803</v>
      </c>
      <c r="F2245" t="s">
        <v>2490</v>
      </c>
      <c r="G2245">
        <v>20000000</v>
      </c>
      <c r="H2245">
        <v>7.8</v>
      </c>
    </row>
    <row r="2246" spans="1:8" ht="16" x14ac:dyDescent="0.2">
      <c r="A2246" t="s">
        <v>3804</v>
      </c>
      <c r="C2246">
        <v>30</v>
      </c>
      <c r="E2246" t="s">
        <v>575</v>
      </c>
      <c r="F2246" t="s">
        <v>11</v>
      </c>
      <c r="H2246">
        <v>6.7</v>
      </c>
    </row>
    <row r="2247" spans="1:8" ht="16" x14ac:dyDescent="0.2">
      <c r="A2247" t="s">
        <v>3805</v>
      </c>
      <c r="B2247" t="s">
        <v>3806</v>
      </c>
      <c r="C2247">
        <v>88</v>
      </c>
      <c r="D2247">
        <v>16988996</v>
      </c>
      <c r="E2247" t="s">
        <v>3807</v>
      </c>
      <c r="F2247" t="s">
        <v>11</v>
      </c>
      <c r="G2247">
        <v>35000000</v>
      </c>
      <c r="H2247">
        <v>4</v>
      </c>
    </row>
    <row r="2248" spans="1:8" ht="16" x14ac:dyDescent="0.2">
      <c r="A2248" t="s">
        <v>3808</v>
      </c>
      <c r="B2248" t="s">
        <v>43</v>
      </c>
      <c r="C2248">
        <v>128</v>
      </c>
      <c r="D2248">
        <v>15797907</v>
      </c>
      <c r="E2248" t="s">
        <v>1184</v>
      </c>
      <c r="F2248" t="s">
        <v>3809</v>
      </c>
      <c r="G2248">
        <v>20000000</v>
      </c>
      <c r="H2248">
        <v>7.6</v>
      </c>
    </row>
    <row r="2249" spans="1:8" ht="16" x14ac:dyDescent="0.2">
      <c r="A2249" t="s">
        <v>3810</v>
      </c>
      <c r="B2249" t="s">
        <v>383</v>
      </c>
      <c r="C2249">
        <v>124</v>
      </c>
      <c r="D2249">
        <v>16248701</v>
      </c>
      <c r="E2249" t="s">
        <v>1184</v>
      </c>
      <c r="F2249" t="s">
        <v>11</v>
      </c>
      <c r="G2249">
        <v>20000000</v>
      </c>
      <c r="H2249">
        <v>7.7</v>
      </c>
    </row>
    <row r="2250" spans="1:8" ht="16" x14ac:dyDescent="0.2">
      <c r="A2250" t="s">
        <v>3811</v>
      </c>
      <c r="B2250" t="s">
        <v>3812</v>
      </c>
      <c r="C2250">
        <v>84</v>
      </c>
      <c r="D2250">
        <v>15712072</v>
      </c>
      <c r="E2250" t="s">
        <v>149</v>
      </c>
      <c r="F2250" t="s">
        <v>11</v>
      </c>
      <c r="G2250">
        <v>20000000</v>
      </c>
      <c r="H2250">
        <v>5.8</v>
      </c>
    </row>
    <row r="2251" spans="1:8" ht="16" x14ac:dyDescent="0.2">
      <c r="A2251" t="s">
        <v>2460</v>
      </c>
      <c r="B2251" t="s">
        <v>2125</v>
      </c>
      <c r="C2251">
        <v>122</v>
      </c>
      <c r="D2251">
        <v>191449475</v>
      </c>
      <c r="E2251" t="s">
        <v>230</v>
      </c>
      <c r="F2251" t="s">
        <v>11</v>
      </c>
      <c r="G2251">
        <v>37000000</v>
      </c>
      <c r="H2251">
        <v>5.2</v>
      </c>
    </row>
    <row r="2252" spans="1:8" ht="16" x14ac:dyDescent="0.2">
      <c r="A2252" t="s">
        <v>3813</v>
      </c>
      <c r="B2252" t="s">
        <v>3814</v>
      </c>
      <c r="C2252">
        <v>101</v>
      </c>
      <c r="D2252">
        <v>15408822</v>
      </c>
      <c r="E2252" t="s">
        <v>580</v>
      </c>
      <c r="F2252" t="s">
        <v>11</v>
      </c>
      <c r="G2252">
        <v>20000000</v>
      </c>
      <c r="H2252">
        <v>5.6</v>
      </c>
    </row>
    <row r="2253" spans="1:8" ht="16" x14ac:dyDescent="0.2">
      <c r="A2253" t="s">
        <v>3815</v>
      </c>
      <c r="B2253" t="s">
        <v>3816</v>
      </c>
      <c r="C2253">
        <v>98</v>
      </c>
      <c r="D2253">
        <v>15464026</v>
      </c>
      <c r="E2253" t="s">
        <v>580</v>
      </c>
      <c r="F2253" t="s">
        <v>11</v>
      </c>
      <c r="G2253">
        <v>20000000</v>
      </c>
      <c r="H2253">
        <v>5.3</v>
      </c>
    </row>
    <row r="2254" spans="1:8" ht="16" x14ac:dyDescent="0.2">
      <c r="A2254" t="s">
        <v>3817</v>
      </c>
      <c r="B2254" t="s">
        <v>3818</v>
      </c>
      <c r="C2254">
        <v>105</v>
      </c>
      <c r="D2254">
        <v>14359793</v>
      </c>
      <c r="E2254" t="s">
        <v>3819</v>
      </c>
      <c r="F2254" t="s">
        <v>11</v>
      </c>
      <c r="H2254">
        <v>7.4</v>
      </c>
    </row>
    <row r="2255" spans="1:8" ht="16" x14ac:dyDescent="0.2">
      <c r="A2255" t="s">
        <v>3820</v>
      </c>
      <c r="B2255" t="s">
        <v>3821</v>
      </c>
      <c r="C2255">
        <v>225</v>
      </c>
      <c r="D2255">
        <v>8000000</v>
      </c>
      <c r="E2255" t="s">
        <v>2054</v>
      </c>
      <c r="F2255" t="s">
        <v>11</v>
      </c>
      <c r="G2255">
        <v>20000000</v>
      </c>
      <c r="H2255">
        <v>6.6</v>
      </c>
    </row>
    <row r="2256" spans="1:8" ht="16" x14ac:dyDescent="0.2">
      <c r="A2256" t="s">
        <v>3822</v>
      </c>
      <c r="B2256" t="s">
        <v>3823</v>
      </c>
      <c r="C2256">
        <v>111</v>
      </c>
      <c r="E2256" t="s">
        <v>747</v>
      </c>
      <c r="F2256" t="s">
        <v>11</v>
      </c>
      <c r="G2256">
        <v>19500000</v>
      </c>
      <c r="H2256">
        <v>6.2</v>
      </c>
    </row>
    <row r="2257" spans="1:8" ht="16" x14ac:dyDescent="0.2">
      <c r="A2257" t="s">
        <v>3824</v>
      </c>
      <c r="B2257" t="s">
        <v>2872</v>
      </c>
      <c r="C2257">
        <v>88</v>
      </c>
      <c r="D2257">
        <v>14174654</v>
      </c>
      <c r="E2257" t="s">
        <v>575</v>
      </c>
      <c r="F2257" t="s">
        <v>11</v>
      </c>
      <c r="G2257">
        <v>25000000</v>
      </c>
      <c r="H2257">
        <v>1.9</v>
      </c>
    </row>
    <row r="2258" spans="1:8" ht="16" x14ac:dyDescent="0.2">
      <c r="A2258" t="s">
        <v>3825</v>
      </c>
      <c r="B2258" t="s">
        <v>2231</v>
      </c>
      <c r="C2258">
        <v>88</v>
      </c>
      <c r="D2258">
        <v>15988876</v>
      </c>
      <c r="E2258" t="s">
        <v>112</v>
      </c>
      <c r="F2258" t="s">
        <v>11</v>
      </c>
      <c r="G2258">
        <v>27000000</v>
      </c>
      <c r="H2258">
        <v>5.7</v>
      </c>
    </row>
    <row r="2259" spans="1:8" ht="16" x14ac:dyDescent="0.2">
      <c r="A2259" t="s">
        <v>3826</v>
      </c>
      <c r="B2259" t="s">
        <v>856</v>
      </c>
      <c r="C2259">
        <v>94</v>
      </c>
      <c r="D2259">
        <v>13801755</v>
      </c>
      <c r="E2259" t="s">
        <v>137</v>
      </c>
      <c r="F2259" t="s">
        <v>11</v>
      </c>
      <c r="G2259">
        <v>20000000</v>
      </c>
      <c r="H2259">
        <v>6.6</v>
      </c>
    </row>
    <row r="2260" spans="1:8" ht="16" x14ac:dyDescent="0.2">
      <c r="A2260" t="s">
        <v>3827</v>
      </c>
      <c r="B2260" t="s">
        <v>3828</v>
      </c>
      <c r="C2260">
        <v>117</v>
      </c>
      <c r="D2260">
        <v>13987482</v>
      </c>
      <c r="E2260" t="s">
        <v>580</v>
      </c>
      <c r="F2260" t="s">
        <v>11</v>
      </c>
      <c r="G2260">
        <v>20000000</v>
      </c>
      <c r="H2260">
        <v>6</v>
      </c>
    </row>
    <row r="2261" spans="1:8" ht="16" x14ac:dyDescent="0.2">
      <c r="A2261" t="s">
        <v>3829</v>
      </c>
      <c r="B2261" t="s">
        <v>3830</v>
      </c>
      <c r="C2261">
        <v>95</v>
      </c>
      <c r="D2261">
        <v>14291570</v>
      </c>
      <c r="E2261" t="s">
        <v>78</v>
      </c>
      <c r="F2261" t="s">
        <v>11</v>
      </c>
      <c r="G2261">
        <v>20000000</v>
      </c>
      <c r="H2261">
        <v>6.1</v>
      </c>
    </row>
    <row r="2262" spans="1:8" ht="16" x14ac:dyDescent="0.2">
      <c r="A2262" t="s">
        <v>3831</v>
      </c>
      <c r="B2262" t="s">
        <v>1081</v>
      </c>
      <c r="C2262">
        <v>99</v>
      </c>
      <c r="D2262">
        <v>12181484</v>
      </c>
      <c r="E2262" t="s">
        <v>575</v>
      </c>
      <c r="F2262" t="s">
        <v>11</v>
      </c>
      <c r="G2262">
        <v>40000000</v>
      </c>
      <c r="H2262">
        <v>4.8</v>
      </c>
    </row>
    <row r="2263" spans="1:8" ht="16" x14ac:dyDescent="0.2">
      <c r="A2263" t="s">
        <v>3832</v>
      </c>
      <c r="B2263" t="s">
        <v>1570</v>
      </c>
      <c r="C2263">
        <v>96</v>
      </c>
      <c r="D2263">
        <v>13630226</v>
      </c>
      <c r="E2263" t="s">
        <v>481</v>
      </c>
      <c r="F2263" t="s">
        <v>11</v>
      </c>
      <c r="G2263">
        <v>20000000</v>
      </c>
      <c r="H2263">
        <v>6.2</v>
      </c>
    </row>
    <row r="2264" spans="1:8" ht="16" x14ac:dyDescent="0.2">
      <c r="A2264" t="s">
        <v>3833</v>
      </c>
      <c r="B2264" t="s">
        <v>2832</v>
      </c>
      <c r="C2264">
        <v>98</v>
      </c>
      <c r="D2264">
        <v>13383737</v>
      </c>
      <c r="E2264" t="s">
        <v>340</v>
      </c>
      <c r="F2264" t="s">
        <v>11</v>
      </c>
      <c r="G2264">
        <v>20000000</v>
      </c>
      <c r="H2264">
        <v>7.5</v>
      </c>
    </row>
    <row r="2265" spans="1:8" ht="16" x14ac:dyDescent="0.2">
      <c r="A2265" t="s">
        <v>3834</v>
      </c>
      <c r="B2265" t="s">
        <v>3835</v>
      </c>
      <c r="C2265">
        <v>123</v>
      </c>
      <c r="D2265">
        <v>13391174</v>
      </c>
      <c r="E2265" t="s">
        <v>2054</v>
      </c>
      <c r="F2265" t="s">
        <v>11</v>
      </c>
      <c r="G2265">
        <v>20000000</v>
      </c>
      <c r="H2265">
        <v>6.3</v>
      </c>
    </row>
    <row r="2266" spans="1:8" ht="16" x14ac:dyDescent="0.2">
      <c r="A2266" t="s">
        <v>3836</v>
      </c>
      <c r="B2266" t="s">
        <v>406</v>
      </c>
      <c r="C2266">
        <v>101</v>
      </c>
      <c r="D2266">
        <v>12987647</v>
      </c>
      <c r="E2266" t="s">
        <v>3837</v>
      </c>
      <c r="F2266" t="s">
        <v>11</v>
      </c>
      <c r="G2266">
        <v>30000000</v>
      </c>
      <c r="H2266">
        <v>7.1</v>
      </c>
    </row>
    <row r="2267" spans="1:8" ht="16" x14ac:dyDescent="0.2">
      <c r="A2267" t="s">
        <v>3838</v>
      </c>
      <c r="B2267" t="s">
        <v>13</v>
      </c>
      <c r="C2267">
        <v>102</v>
      </c>
      <c r="D2267">
        <v>12469811</v>
      </c>
      <c r="E2267" t="s">
        <v>877</v>
      </c>
      <c r="F2267" t="s">
        <v>11</v>
      </c>
      <c r="G2267">
        <v>22000000</v>
      </c>
      <c r="H2267">
        <v>6.6</v>
      </c>
    </row>
    <row r="2268" spans="1:8" ht="16" x14ac:dyDescent="0.2">
      <c r="A2268" t="s">
        <v>3839</v>
      </c>
      <c r="B2268" t="s">
        <v>1510</v>
      </c>
      <c r="C2268">
        <v>94</v>
      </c>
      <c r="D2268">
        <v>12398628</v>
      </c>
      <c r="E2268" t="s">
        <v>3840</v>
      </c>
      <c r="F2268" t="s">
        <v>11</v>
      </c>
      <c r="G2268">
        <v>20000000</v>
      </c>
      <c r="H2268">
        <v>6.1</v>
      </c>
    </row>
    <row r="2269" spans="1:8" ht="16" x14ac:dyDescent="0.2">
      <c r="A2269" t="s">
        <v>3841</v>
      </c>
      <c r="B2269" t="s">
        <v>1527</v>
      </c>
      <c r="C2269">
        <v>102</v>
      </c>
      <c r="D2269">
        <v>13214030</v>
      </c>
      <c r="E2269" t="s">
        <v>865</v>
      </c>
      <c r="F2269" t="s">
        <v>11</v>
      </c>
      <c r="G2269">
        <v>20000000</v>
      </c>
      <c r="H2269">
        <v>6.7</v>
      </c>
    </row>
    <row r="2270" spans="1:8" ht="16" x14ac:dyDescent="0.2">
      <c r="A2270" t="s">
        <v>3842</v>
      </c>
      <c r="B2270" t="s">
        <v>721</v>
      </c>
      <c r="C2270">
        <v>108</v>
      </c>
      <c r="D2270">
        <v>12232937</v>
      </c>
      <c r="E2270" t="s">
        <v>112</v>
      </c>
      <c r="F2270" t="s">
        <v>11</v>
      </c>
      <c r="G2270">
        <v>22000000</v>
      </c>
      <c r="H2270">
        <v>5.6</v>
      </c>
    </row>
    <row r="2271" spans="1:8" ht="16" x14ac:dyDescent="0.2">
      <c r="A2271" t="s">
        <v>3843</v>
      </c>
      <c r="B2271" t="s">
        <v>190</v>
      </c>
      <c r="C2271">
        <v>116</v>
      </c>
      <c r="D2271">
        <v>12134420</v>
      </c>
      <c r="E2271" t="s">
        <v>2066</v>
      </c>
      <c r="F2271" t="s">
        <v>11</v>
      </c>
      <c r="G2271">
        <v>20000000</v>
      </c>
      <c r="H2271">
        <v>7.2</v>
      </c>
    </row>
    <row r="2272" spans="1:8" ht="16" x14ac:dyDescent="0.2">
      <c r="A2272" t="s">
        <v>3844</v>
      </c>
      <c r="B2272" t="s">
        <v>3845</v>
      </c>
      <c r="C2272">
        <v>93</v>
      </c>
      <c r="D2272">
        <v>11784000</v>
      </c>
      <c r="E2272" t="s">
        <v>3085</v>
      </c>
      <c r="F2272" t="s">
        <v>11</v>
      </c>
      <c r="G2272">
        <v>20000000</v>
      </c>
      <c r="H2272">
        <v>4.3</v>
      </c>
    </row>
    <row r="2273" spans="1:8" ht="16" x14ac:dyDescent="0.2">
      <c r="A2273" t="s">
        <v>3846</v>
      </c>
      <c r="B2273" t="s">
        <v>533</v>
      </c>
      <c r="C2273">
        <v>102</v>
      </c>
      <c r="D2273">
        <v>11169531</v>
      </c>
      <c r="E2273" t="s">
        <v>575</v>
      </c>
      <c r="F2273" t="s">
        <v>11</v>
      </c>
      <c r="G2273">
        <v>20000000</v>
      </c>
      <c r="H2273">
        <v>6.4</v>
      </c>
    </row>
    <row r="2274" spans="1:8" ht="16" x14ac:dyDescent="0.2">
      <c r="A2274" t="s">
        <v>3847</v>
      </c>
      <c r="B2274" t="s">
        <v>1952</v>
      </c>
      <c r="C2274">
        <v>103</v>
      </c>
      <c r="D2274">
        <v>11034436</v>
      </c>
      <c r="E2274" t="s">
        <v>3848</v>
      </c>
      <c r="F2274" t="s">
        <v>11</v>
      </c>
      <c r="G2274">
        <v>20000000</v>
      </c>
      <c r="H2274">
        <v>7.1</v>
      </c>
    </row>
    <row r="2275" spans="1:8" ht="16" x14ac:dyDescent="0.2">
      <c r="A2275" t="s">
        <v>3849</v>
      </c>
      <c r="B2275" t="s">
        <v>3403</v>
      </c>
      <c r="C2275">
        <v>115</v>
      </c>
      <c r="D2275">
        <v>12626905</v>
      </c>
      <c r="E2275" t="s">
        <v>149</v>
      </c>
      <c r="F2275" t="s">
        <v>11</v>
      </c>
      <c r="G2275">
        <v>20000000</v>
      </c>
      <c r="H2275">
        <v>6.3</v>
      </c>
    </row>
    <row r="2276" spans="1:8" ht="16" x14ac:dyDescent="0.2">
      <c r="A2276" t="s">
        <v>3850</v>
      </c>
      <c r="B2276" t="s">
        <v>2832</v>
      </c>
      <c r="C2276">
        <v>96</v>
      </c>
      <c r="D2276">
        <v>10569071</v>
      </c>
      <c r="E2276" t="s">
        <v>575</v>
      </c>
      <c r="F2276" t="s">
        <v>11</v>
      </c>
      <c r="G2276">
        <v>20000000</v>
      </c>
      <c r="H2276">
        <v>7.4</v>
      </c>
    </row>
    <row r="2277" spans="1:8" ht="16" x14ac:dyDescent="0.2">
      <c r="A2277" t="s">
        <v>3851</v>
      </c>
      <c r="B2277" t="s">
        <v>3852</v>
      </c>
      <c r="C2277">
        <v>98</v>
      </c>
      <c r="D2277">
        <v>10544143</v>
      </c>
      <c r="E2277" t="s">
        <v>580</v>
      </c>
      <c r="F2277" t="s">
        <v>11</v>
      </c>
      <c r="G2277">
        <v>20000000</v>
      </c>
      <c r="H2277">
        <v>6.1</v>
      </c>
    </row>
    <row r="2278" spans="1:8" ht="16" x14ac:dyDescent="0.2">
      <c r="A2278" t="s">
        <v>3853</v>
      </c>
      <c r="B2278" t="s">
        <v>3320</v>
      </c>
      <c r="C2278">
        <v>101</v>
      </c>
      <c r="D2278">
        <v>13650738</v>
      </c>
      <c r="E2278" t="s">
        <v>877</v>
      </c>
      <c r="F2278" t="s">
        <v>11</v>
      </c>
      <c r="G2278">
        <v>20000000</v>
      </c>
      <c r="H2278">
        <v>6.6</v>
      </c>
    </row>
    <row r="2279" spans="1:8" ht="16" x14ac:dyDescent="0.2">
      <c r="A2279" t="s">
        <v>3854</v>
      </c>
      <c r="B2279" t="s">
        <v>1743</v>
      </c>
      <c r="C2279">
        <v>106</v>
      </c>
      <c r="D2279">
        <v>10555348</v>
      </c>
      <c r="E2279" t="s">
        <v>340</v>
      </c>
      <c r="F2279" t="s">
        <v>11</v>
      </c>
      <c r="G2279">
        <v>20000000</v>
      </c>
      <c r="H2279">
        <v>6</v>
      </c>
    </row>
    <row r="2280" spans="1:8" ht="16" x14ac:dyDescent="0.2">
      <c r="A2280" t="s">
        <v>3855</v>
      </c>
      <c r="B2280" t="s">
        <v>2832</v>
      </c>
      <c r="C2280">
        <v>101</v>
      </c>
      <c r="D2280">
        <v>9714482</v>
      </c>
      <c r="E2280" t="s">
        <v>3856</v>
      </c>
      <c r="F2280" t="s">
        <v>11</v>
      </c>
      <c r="G2280">
        <v>20000000</v>
      </c>
      <c r="H2280">
        <v>6.8</v>
      </c>
    </row>
    <row r="2281" spans="1:8" ht="16" x14ac:dyDescent="0.2">
      <c r="A2281" t="s">
        <v>3857</v>
      </c>
      <c r="B2281" t="s">
        <v>111</v>
      </c>
      <c r="C2281">
        <v>111</v>
      </c>
      <c r="D2281">
        <v>9525276</v>
      </c>
      <c r="E2281" t="s">
        <v>112</v>
      </c>
      <c r="F2281" t="s">
        <v>11</v>
      </c>
      <c r="G2281">
        <v>20000000</v>
      </c>
      <c r="H2281">
        <v>6.8</v>
      </c>
    </row>
    <row r="2282" spans="1:8" ht="16" x14ac:dyDescent="0.2">
      <c r="A2282" t="s">
        <v>3858</v>
      </c>
      <c r="B2282" t="s">
        <v>2445</v>
      </c>
      <c r="C2282">
        <v>99</v>
      </c>
      <c r="D2282">
        <v>8855646</v>
      </c>
      <c r="E2282" t="s">
        <v>2422</v>
      </c>
      <c r="F2282" t="s">
        <v>11</v>
      </c>
      <c r="G2282">
        <v>21000000</v>
      </c>
      <c r="H2282">
        <v>7.2</v>
      </c>
    </row>
    <row r="2283" spans="1:8" ht="16" x14ac:dyDescent="0.2">
      <c r="A2283" t="s">
        <v>3859</v>
      </c>
      <c r="B2283" t="s">
        <v>3860</v>
      </c>
      <c r="C2283">
        <v>88</v>
      </c>
      <c r="D2283">
        <v>9109322</v>
      </c>
      <c r="E2283" t="s">
        <v>922</v>
      </c>
      <c r="F2283" t="s">
        <v>11</v>
      </c>
      <c r="G2283">
        <v>20000000</v>
      </c>
      <c r="H2283">
        <v>1.9</v>
      </c>
    </row>
    <row r="2284" spans="1:8" ht="16" x14ac:dyDescent="0.2">
      <c r="A2284" t="s">
        <v>3861</v>
      </c>
      <c r="B2284" t="s">
        <v>921</v>
      </c>
      <c r="C2284">
        <v>83</v>
      </c>
      <c r="D2284">
        <v>8326035</v>
      </c>
      <c r="E2284" t="s">
        <v>602</v>
      </c>
      <c r="F2284" t="s">
        <v>11</v>
      </c>
      <c r="G2284">
        <v>33000000</v>
      </c>
      <c r="H2284">
        <v>5.5</v>
      </c>
    </row>
    <row r="2285" spans="1:8" ht="16" x14ac:dyDescent="0.2">
      <c r="A2285" t="s">
        <v>3862</v>
      </c>
      <c r="B2285" t="s">
        <v>921</v>
      </c>
      <c r="C2285">
        <v>91</v>
      </c>
      <c r="D2285">
        <v>8104069</v>
      </c>
      <c r="E2285" t="s">
        <v>602</v>
      </c>
      <c r="F2285" t="s">
        <v>11</v>
      </c>
      <c r="G2285">
        <v>20000000</v>
      </c>
      <c r="H2285">
        <v>4.5</v>
      </c>
    </row>
    <row r="2286" spans="1:8" ht="16" x14ac:dyDescent="0.2">
      <c r="A2286" t="s">
        <v>3863</v>
      </c>
      <c r="B2286" t="s">
        <v>1272</v>
      </c>
      <c r="C2286">
        <v>108</v>
      </c>
      <c r="D2286">
        <v>8054280</v>
      </c>
      <c r="E2286" t="s">
        <v>1068</v>
      </c>
      <c r="F2286" t="s">
        <v>11</v>
      </c>
      <c r="G2286">
        <v>20000000</v>
      </c>
      <c r="H2286">
        <v>6.3</v>
      </c>
    </row>
    <row r="2287" spans="1:8" ht="16" x14ac:dyDescent="0.2">
      <c r="A2287" t="s">
        <v>3864</v>
      </c>
      <c r="B2287" t="s">
        <v>847</v>
      </c>
      <c r="C2287">
        <v>154</v>
      </c>
      <c r="E2287" t="s">
        <v>3865</v>
      </c>
      <c r="F2287" t="s">
        <v>11</v>
      </c>
      <c r="G2287">
        <v>20000000</v>
      </c>
      <c r="H2287">
        <v>7</v>
      </c>
    </row>
    <row r="2288" spans="1:8" ht="16" x14ac:dyDescent="0.2">
      <c r="A2288" t="s">
        <v>3866</v>
      </c>
      <c r="B2288" t="s">
        <v>2434</v>
      </c>
      <c r="C2288">
        <v>148</v>
      </c>
      <c r="D2288">
        <v>8093318</v>
      </c>
      <c r="E2288" t="s">
        <v>3867</v>
      </c>
      <c r="F2288" t="s">
        <v>11</v>
      </c>
      <c r="G2288">
        <v>20000000</v>
      </c>
      <c r="H2288">
        <v>6.7</v>
      </c>
    </row>
    <row r="2289" spans="1:8" ht="16" x14ac:dyDescent="0.2">
      <c r="A2289" t="s">
        <v>3868</v>
      </c>
      <c r="B2289" t="s">
        <v>3869</v>
      </c>
      <c r="C2289">
        <v>77</v>
      </c>
      <c r="D2289">
        <v>7382993</v>
      </c>
      <c r="E2289" t="s">
        <v>93</v>
      </c>
      <c r="F2289" t="s">
        <v>11</v>
      </c>
      <c r="G2289">
        <v>20000000</v>
      </c>
      <c r="H2289">
        <v>2.8</v>
      </c>
    </row>
    <row r="2290" spans="1:8" ht="16" x14ac:dyDescent="0.2">
      <c r="A2290" t="s">
        <v>3870</v>
      </c>
      <c r="B2290" t="s">
        <v>3871</v>
      </c>
      <c r="C2290">
        <v>110</v>
      </c>
      <c r="D2290">
        <v>8888355</v>
      </c>
      <c r="E2290" t="s">
        <v>2143</v>
      </c>
      <c r="F2290" t="s">
        <v>11</v>
      </c>
      <c r="G2290">
        <v>20000000</v>
      </c>
      <c r="H2290">
        <v>5</v>
      </c>
    </row>
    <row r="2291" spans="1:8" ht="16" x14ac:dyDescent="0.2">
      <c r="A2291" t="s">
        <v>3872</v>
      </c>
      <c r="C2291">
        <v>42</v>
      </c>
      <c r="E2291" t="s">
        <v>747</v>
      </c>
      <c r="F2291" t="s">
        <v>11</v>
      </c>
      <c r="H2291">
        <v>7.5</v>
      </c>
    </row>
    <row r="2292" spans="1:8" ht="16" x14ac:dyDescent="0.2">
      <c r="A2292" t="s">
        <v>3873</v>
      </c>
      <c r="B2292" t="s">
        <v>1972</v>
      </c>
      <c r="C2292">
        <v>83</v>
      </c>
      <c r="D2292">
        <v>7001720</v>
      </c>
      <c r="E2292" t="s">
        <v>968</v>
      </c>
      <c r="F2292" t="s">
        <v>11</v>
      </c>
      <c r="G2292">
        <v>12000000</v>
      </c>
      <c r="H2292">
        <v>4.3</v>
      </c>
    </row>
    <row r="2293" spans="1:8" ht="16" x14ac:dyDescent="0.2">
      <c r="A2293" t="s">
        <v>3874</v>
      </c>
      <c r="B2293" t="s">
        <v>1692</v>
      </c>
      <c r="C2293">
        <v>107</v>
      </c>
      <c r="D2293">
        <v>7268659</v>
      </c>
      <c r="E2293" t="s">
        <v>137</v>
      </c>
      <c r="F2293" t="s">
        <v>11</v>
      </c>
      <c r="G2293">
        <v>20000000</v>
      </c>
      <c r="H2293">
        <v>5.6</v>
      </c>
    </row>
    <row r="2294" spans="1:8" ht="16" x14ac:dyDescent="0.2">
      <c r="A2294" t="s">
        <v>3875</v>
      </c>
      <c r="B2294" t="s">
        <v>3876</v>
      </c>
      <c r="C2294">
        <v>100</v>
      </c>
      <c r="D2294">
        <v>6852144</v>
      </c>
      <c r="E2294" t="s">
        <v>1102</v>
      </c>
      <c r="F2294" t="s">
        <v>11</v>
      </c>
      <c r="G2294">
        <v>22000000</v>
      </c>
      <c r="H2294">
        <v>6.2</v>
      </c>
    </row>
    <row r="2295" spans="1:8" ht="16" x14ac:dyDescent="0.2">
      <c r="A2295" t="s">
        <v>3877</v>
      </c>
      <c r="B2295" t="s">
        <v>3281</v>
      </c>
      <c r="C2295">
        <v>87</v>
      </c>
      <c r="D2295">
        <v>6563357</v>
      </c>
      <c r="E2295" t="s">
        <v>1459</v>
      </c>
      <c r="F2295" t="s">
        <v>11</v>
      </c>
      <c r="G2295">
        <v>20000000</v>
      </c>
      <c r="H2295">
        <v>5.3</v>
      </c>
    </row>
    <row r="2296" spans="1:8" ht="16" x14ac:dyDescent="0.2">
      <c r="A2296" t="s">
        <v>3878</v>
      </c>
      <c r="B2296" t="s">
        <v>3879</v>
      </c>
      <c r="C2296">
        <v>154</v>
      </c>
      <c r="D2296">
        <v>6201757</v>
      </c>
      <c r="E2296" t="s">
        <v>3880</v>
      </c>
      <c r="F2296" t="s">
        <v>11</v>
      </c>
      <c r="G2296">
        <v>10000000</v>
      </c>
      <c r="H2296">
        <v>7.4</v>
      </c>
    </row>
    <row r="2297" spans="1:8" ht="16" x14ac:dyDescent="0.2">
      <c r="A2297" t="s">
        <v>3881</v>
      </c>
      <c r="B2297" t="s">
        <v>3882</v>
      </c>
      <c r="C2297">
        <v>106</v>
      </c>
      <c r="D2297">
        <v>6420319</v>
      </c>
      <c r="E2297" t="s">
        <v>1179</v>
      </c>
      <c r="F2297" t="s">
        <v>11</v>
      </c>
      <c r="G2297">
        <v>20000000</v>
      </c>
      <c r="H2297">
        <v>7.4</v>
      </c>
    </row>
    <row r="2298" spans="1:8" ht="16" x14ac:dyDescent="0.2">
      <c r="A2298" t="s">
        <v>3883</v>
      </c>
      <c r="B2298" t="s">
        <v>1864</v>
      </c>
      <c r="C2298">
        <v>99</v>
      </c>
      <c r="D2298">
        <v>5702083</v>
      </c>
      <c r="E2298" t="s">
        <v>1246</v>
      </c>
      <c r="F2298" t="s">
        <v>11</v>
      </c>
      <c r="G2298">
        <v>15000000</v>
      </c>
      <c r="H2298">
        <v>6.5</v>
      </c>
    </row>
    <row r="2299" spans="1:8" ht="16" x14ac:dyDescent="0.2">
      <c r="A2299" t="s">
        <v>3884</v>
      </c>
      <c r="B2299" t="s">
        <v>3140</v>
      </c>
      <c r="C2299">
        <v>100</v>
      </c>
      <c r="D2299">
        <v>5480996</v>
      </c>
      <c r="E2299" t="s">
        <v>3885</v>
      </c>
      <c r="F2299" t="s">
        <v>11</v>
      </c>
      <c r="G2299">
        <v>8700000</v>
      </c>
      <c r="H2299">
        <v>7.1</v>
      </c>
    </row>
    <row r="2300" spans="1:8" ht="16" x14ac:dyDescent="0.2">
      <c r="A2300" t="s">
        <v>3886</v>
      </c>
      <c r="B2300" t="s">
        <v>250</v>
      </c>
      <c r="C2300">
        <v>116</v>
      </c>
      <c r="D2300">
        <v>6002756</v>
      </c>
      <c r="E2300" t="s">
        <v>562</v>
      </c>
      <c r="F2300" t="s">
        <v>11</v>
      </c>
      <c r="G2300">
        <v>20000000</v>
      </c>
      <c r="H2300">
        <v>7.2</v>
      </c>
    </row>
    <row r="2301" spans="1:8" ht="16" x14ac:dyDescent="0.2">
      <c r="A2301" t="s">
        <v>3887</v>
      </c>
      <c r="B2301" t="s">
        <v>1530</v>
      </c>
      <c r="C2301">
        <v>94</v>
      </c>
      <c r="D2301">
        <v>5132655</v>
      </c>
      <c r="E2301" t="s">
        <v>3502</v>
      </c>
      <c r="F2301" t="s">
        <v>11</v>
      </c>
      <c r="G2301">
        <v>20000000</v>
      </c>
      <c r="H2301">
        <v>2.2999999999999998</v>
      </c>
    </row>
    <row r="2302" spans="1:8" ht="16" x14ac:dyDescent="0.2">
      <c r="A2302" t="s">
        <v>3888</v>
      </c>
      <c r="B2302" t="s">
        <v>3123</v>
      </c>
      <c r="C2302">
        <v>111</v>
      </c>
      <c r="D2302">
        <v>5205343</v>
      </c>
      <c r="E2302" t="s">
        <v>2803</v>
      </c>
      <c r="F2302" t="s">
        <v>11</v>
      </c>
      <c r="G2302">
        <v>20000000</v>
      </c>
      <c r="H2302">
        <v>6.4</v>
      </c>
    </row>
    <row r="2303" spans="1:8" ht="16" x14ac:dyDescent="0.2">
      <c r="A2303" t="s">
        <v>3889</v>
      </c>
      <c r="B2303" t="s">
        <v>3890</v>
      </c>
      <c r="C2303">
        <v>100</v>
      </c>
      <c r="D2303">
        <v>5005883</v>
      </c>
      <c r="E2303" t="s">
        <v>1139</v>
      </c>
      <c r="F2303" t="s">
        <v>11</v>
      </c>
      <c r="G2303">
        <v>20000000</v>
      </c>
      <c r="H2303">
        <v>6.1</v>
      </c>
    </row>
    <row r="2304" spans="1:8" ht="16" x14ac:dyDescent="0.2">
      <c r="A2304" t="s">
        <v>3891</v>
      </c>
      <c r="B2304" t="s">
        <v>3892</v>
      </c>
      <c r="C2304">
        <v>125</v>
      </c>
      <c r="D2304">
        <v>5749134</v>
      </c>
      <c r="E2304" t="s">
        <v>149</v>
      </c>
      <c r="F2304" t="s">
        <v>11</v>
      </c>
      <c r="G2304">
        <v>20000000</v>
      </c>
      <c r="H2304">
        <v>7</v>
      </c>
    </row>
    <row r="2305" spans="1:8" ht="16" x14ac:dyDescent="0.2">
      <c r="A2305" t="s">
        <v>3893</v>
      </c>
      <c r="B2305" t="s">
        <v>3894</v>
      </c>
      <c r="C2305">
        <v>114</v>
      </c>
      <c r="E2305" t="s">
        <v>675</v>
      </c>
      <c r="F2305" t="s">
        <v>11</v>
      </c>
      <c r="G2305">
        <v>20000000</v>
      </c>
      <c r="H2305">
        <v>6.5</v>
      </c>
    </row>
    <row r="2306" spans="1:8" ht="16" x14ac:dyDescent="0.2">
      <c r="A2306" t="s">
        <v>3895</v>
      </c>
      <c r="B2306" t="s">
        <v>3896</v>
      </c>
      <c r="C2306">
        <v>119</v>
      </c>
      <c r="D2306">
        <v>4234040</v>
      </c>
      <c r="E2306" t="s">
        <v>530</v>
      </c>
      <c r="F2306" t="s">
        <v>11</v>
      </c>
      <c r="G2306">
        <v>20000000</v>
      </c>
      <c r="H2306">
        <v>7</v>
      </c>
    </row>
    <row r="2307" spans="1:8" ht="16" x14ac:dyDescent="0.2">
      <c r="A2307" t="s">
        <v>3897</v>
      </c>
      <c r="B2307" t="s">
        <v>3898</v>
      </c>
      <c r="C2307">
        <v>135</v>
      </c>
      <c r="D2307">
        <v>4001121</v>
      </c>
      <c r="E2307" t="s">
        <v>1486</v>
      </c>
      <c r="F2307" t="s">
        <v>11</v>
      </c>
      <c r="G2307">
        <v>20000000</v>
      </c>
      <c r="H2307">
        <v>7</v>
      </c>
    </row>
    <row r="2308" spans="1:8" ht="16" x14ac:dyDescent="0.2">
      <c r="A2308" t="s">
        <v>3899</v>
      </c>
      <c r="B2308" t="s">
        <v>3900</v>
      </c>
      <c r="C2308">
        <v>93</v>
      </c>
      <c r="D2308">
        <v>3749061</v>
      </c>
      <c r="E2308" t="s">
        <v>20</v>
      </c>
      <c r="F2308" t="s">
        <v>11</v>
      </c>
      <c r="G2308">
        <v>20000000</v>
      </c>
      <c r="H2308">
        <v>4.9000000000000004</v>
      </c>
    </row>
    <row r="2309" spans="1:8" ht="16" x14ac:dyDescent="0.2">
      <c r="A2309" t="s">
        <v>3901</v>
      </c>
      <c r="B2309" t="s">
        <v>2816</v>
      </c>
      <c r="C2309">
        <v>114</v>
      </c>
      <c r="D2309">
        <v>3519627</v>
      </c>
      <c r="E2309" t="s">
        <v>3902</v>
      </c>
      <c r="F2309" t="s">
        <v>11</v>
      </c>
      <c r="G2309">
        <v>20000000</v>
      </c>
      <c r="H2309">
        <v>6.9</v>
      </c>
    </row>
    <row r="2310" spans="1:8" ht="16" x14ac:dyDescent="0.2">
      <c r="A2310" t="s">
        <v>3903</v>
      </c>
      <c r="B2310" t="s">
        <v>3904</v>
      </c>
      <c r="C2310">
        <v>124</v>
      </c>
      <c r="D2310">
        <v>3081925</v>
      </c>
      <c r="E2310" t="s">
        <v>486</v>
      </c>
      <c r="F2310" t="s">
        <v>11</v>
      </c>
      <c r="G2310">
        <v>21000000</v>
      </c>
      <c r="H2310">
        <v>7.5</v>
      </c>
    </row>
    <row r="2311" spans="1:8" ht="16" x14ac:dyDescent="0.2">
      <c r="A2311" t="s">
        <v>3905</v>
      </c>
      <c r="B2311" t="s">
        <v>2663</v>
      </c>
      <c r="C2311">
        <v>134</v>
      </c>
      <c r="D2311">
        <v>2298191</v>
      </c>
      <c r="E2311" t="s">
        <v>3006</v>
      </c>
      <c r="F2311" t="s">
        <v>225</v>
      </c>
      <c r="G2311">
        <v>2400000000</v>
      </c>
      <c r="H2311">
        <v>8.4</v>
      </c>
    </row>
    <row r="2312" spans="1:8" ht="16" x14ac:dyDescent="0.2">
      <c r="A2312" t="s">
        <v>3906</v>
      </c>
      <c r="B2312" t="s">
        <v>2644</v>
      </c>
      <c r="C2312">
        <v>114</v>
      </c>
      <c r="D2312">
        <v>2353728</v>
      </c>
      <c r="E2312" t="s">
        <v>3907</v>
      </c>
      <c r="F2312" t="s">
        <v>502</v>
      </c>
      <c r="G2312">
        <v>20000000</v>
      </c>
      <c r="H2312">
        <v>6.9</v>
      </c>
    </row>
    <row r="2313" spans="1:8" ht="16" x14ac:dyDescent="0.2">
      <c r="A2313" t="s">
        <v>3908</v>
      </c>
      <c r="B2313" t="s">
        <v>3909</v>
      </c>
      <c r="C2313">
        <v>124</v>
      </c>
      <c r="D2313">
        <v>2000000</v>
      </c>
      <c r="E2313" t="s">
        <v>3910</v>
      </c>
      <c r="F2313" t="s">
        <v>11</v>
      </c>
      <c r="G2313">
        <v>20000000</v>
      </c>
      <c r="H2313">
        <v>4.5</v>
      </c>
    </row>
    <row r="2314" spans="1:8" ht="16" x14ac:dyDescent="0.2">
      <c r="A2314" t="s">
        <v>3911</v>
      </c>
      <c r="B2314" t="s">
        <v>3403</v>
      </c>
      <c r="C2314">
        <v>104</v>
      </c>
      <c r="D2314">
        <v>1900725</v>
      </c>
      <c r="E2314" t="s">
        <v>3773</v>
      </c>
      <c r="F2314" t="s">
        <v>11</v>
      </c>
      <c r="G2314">
        <v>2000000</v>
      </c>
      <c r="H2314">
        <v>7.4</v>
      </c>
    </row>
    <row r="2315" spans="1:8" ht="16" x14ac:dyDescent="0.2">
      <c r="A2315" t="s">
        <v>3912</v>
      </c>
      <c r="B2315" t="s">
        <v>3913</v>
      </c>
      <c r="C2315">
        <v>118</v>
      </c>
      <c r="D2315">
        <v>2246000</v>
      </c>
      <c r="E2315" t="s">
        <v>562</v>
      </c>
      <c r="F2315" t="s">
        <v>11</v>
      </c>
      <c r="G2315">
        <v>20000000</v>
      </c>
      <c r="H2315">
        <v>7</v>
      </c>
    </row>
    <row r="2316" spans="1:8" ht="16" x14ac:dyDescent="0.2">
      <c r="A2316" t="s">
        <v>3914</v>
      </c>
      <c r="B2316" t="s">
        <v>3397</v>
      </c>
      <c r="C2316">
        <v>80</v>
      </c>
      <c r="D2316">
        <v>1646664</v>
      </c>
      <c r="E2316" t="s">
        <v>2214</v>
      </c>
      <c r="F2316" t="s">
        <v>11</v>
      </c>
      <c r="G2316">
        <v>20000000</v>
      </c>
      <c r="H2316">
        <v>2.8</v>
      </c>
    </row>
    <row r="2317" spans="1:8" ht="16" x14ac:dyDescent="0.2">
      <c r="A2317" t="s">
        <v>3915</v>
      </c>
      <c r="B2317" t="s">
        <v>2921</v>
      </c>
      <c r="C2317">
        <v>107</v>
      </c>
      <c r="D2317">
        <v>1190018</v>
      </c>
      <c r="E2317" t="s">
        <v>476</v>
      </c>
      <c r="F2317" t="s">
        <v>11</v>
      </c>
      <c r="G2317">
        <v>20000000</v>
      </c>
      <c r="H2317">
        <v>7.5</v>
      </c>
    </row>
    <row r="2318" spans="1:8" ht="16" x14ac:dyDescent="0.2">
      <c r="A2318" t="s">
        <v>3916</v>
      </c>
      <c r="B2318" t="s">
        <v>521</v>
      </c>
      <c r="C2318">
        <v>125</v>
      </c>
      <c r="D2318">
        <v>1027749</v>
      </c>
      <c r="E2318" t="s">
        <v>1179</v>
      </c>
      <c r="F2318" t="s">
        <v>11</v>
      </c>
      <c r="G2318">
        <v>40000000</v>
      </c>
      <c r="H2318">
        <v>7.1</v>
      </c>
    </row>
    <row r="2319" spans="1:8" ht="16" x14ac:dyDescent="0.2">
      <c r="A2319" t="s">
        <v>3917</v>
      </c>
      <c r="B2319" t="s">
        <v>3078</v>
      </c>
      <c r="C2319">
        <v>115</v>
      </c>
      <c r="D2319">
        <v>882710</v>
      </c>
      <c r="E2319" t="s">
        <v>1824</v>
      </c>
      <c r="F2319" t="s">
        <v>11</v>
      </c>
      <c r="G2319">
        <v>24000000</v>
      </c>
      <c r="H2319">
        <v>6.4</v>
      </c>
    </row>
    <row r="2320" spans="1:8" ht="16" x14ac:dyDescent="0.2">
      <c r="A2320" t="s">
        <v>3918</v>
      </c>
      <c r="B2320" t="s">
        <v>3919</v>
      </c>
      <c r="C2320">
        <v>88</v>
      </c>
      <c r="D2320">
        <v>1064277</v>
      </c>
      <c r="E2320" t="s">
        <v>3352</v>
      </c>
      <c r="F2320" t="s">
        <v>11</v>
      </c>
      <c r="G2320">
        <v>20000000</v>
      </c>
      <c r="H2320">
        <v>6.7</v>
      </c>
    </row>
    <row r="2321" spans="1:8" ht="16" x14ac:dyDescent="0.2">
      <c r="A2321" t="s">
        <v>3920</v>
      </c>
      <c r="B2321" t="s">
        <v>1282</v>
      </c>
      <c r="C2321">
        <v>122</v>
      </c>
      <c r="D2321">
        <v>531009</v>
      </c>
      <c r="E2321" t="s">
        <v>73</v>
      </c>
      <c r="F2321" t="s">
        <v>11</v>
      </c>
      <c r="G2321">
        <v>10000000</v>
      </c>
      <c r="H2321">
        <v>5.3</v>
      </c>
    </row>
    <row r="2322" spans="1:8" ht="16" x14ac:dyDescent="0.2">
      <c r="A2322" t="s">
        <v>3921</v>
      </c>
      <c r="B2322" t="s">
        <v>3922</v>
      </c>
      <c r="C2322">
        <v>103</v>
      </c>
      <c r="D2322">
        <v>410388</v>
      </c>
      <c r="E2322" t="s">
        <v>3923</v>
      </c>
      <c r="F2322" t="s">
        <v>225</v>
      </c>
      <c r="G2322">
        <v>2127519898</v>
      </c>
      <c r="H2322">
        <v>6.9</v>
      </c>
    </row>
    <row r="2323" spans="1:8" ht="16" x14ac:dyDescent="0.2">
      <c r="A2323" t="s">
        <v>3924</v>
      </c>
      <c r="B2323" t="s">
        <v>3925</v>
      </c>
      <c r="C2323">
        <v>101</v>
      </c>
      <c r="D2323">
        <v>375474</v>
      </c>
      <c r="E2323" t="s">
        <v>801</v>
      </c>
      <c r="F2323" t="s">
        <v>11</v>
      </c>
      <c r="G2323">
        <v>20000000</v>
      </c>
      <c r="H2323">
        <v>6.2</v>
      </c>
    </row>
    <row r="2324" spans="1:8" ht="16" x14ac:dyDescent="0.2">
      <c r="A2324" t="s">
        <v>3926</v>
      </c>
      <c r="B2324" t="s">
        <v>3927</v>
      </c>
      <c r="C2324">
        <v>101</v>
      </c>
      <c r="D2324">
        <v>578382</v>
      </c>
      <c r="E2324" t="s">
        <v>3928</v>
      </c>
      <c r="F2324" t="s">
        <v>11</v>
      </c>
      <c r="H2324">
        <v>6.3</v>
      </c>
    </row>
    <row r="2325" spans="1:8" ht="16" x14ac:dyDescent="0.2">
      <c r="A2325" t="s">
        <v>3929</v>
      </c>
      <c r="B2325" t="s">
        <v>175</v>
      </c>
      <c r="C2325">
        <v>107</v>
      </c>
      <c r="D2325">
        <v>305070</v>
      </c>
      <c r="E2325" t="s">
        <v>1004</v>
      </c>
      <c r="F2325" t="s">
        <v>11</v>
      </c>
      <c r="G2325">
        <v>20000000</v>
      </c>
      <c r="H2325">
        <v>6.4</v>
      </c>
    </row>
    <row r="2326" spans="1:8" ht="16" x14ac:dyDescent="0.2">
      <c r="A2326" t="s">
        <v>3930</v>
      </c>
      <c r="B2326" t="s">
        <v>3802</v>
      </c>
      <c r="C2326">
        <v>86</v>
      </c>
      <c r="D2326">
        <v>206678</v>
      </c>
      <c r="E2326" t="s">
        <v>922</v>
      </c>
      <c r="F2326" t="s">
        <v>2490</v>
      </c>
      <c r="H2326">
        <v>6.5</v>
      </c>
    </row>
    <row r="2327" spans="1:8" ht="16" x14ac:dyDescent="0.2">
      <c r="A2327" t="s">
        <v>3931</v>
      </c>
      <c r="B2327" t="s">
        <v>2348</v>
      </c>
      <c r="C2327">
        <v>118</v>
      </c>
      <c r="D2327">
        <v>146072</v>
      </c>
      <c r="E2327" t="s">
        <v>3932</v>
      </c>
      <c r="F2327" t="s">
        <v>502</v>
      </c>
      <c r="G2327">
        <v>140000000</v>
      </c>
      <c r="H2327">
        <v>6</v>
      </c>
    </row>
    <row r="2328" spans="1:8" ht="16" x14ac:dyDescent="0.2">
      <c r="A2328" t="s">
        <v>3933</v>
      </c>
      <c r="B2328" t="s">
        <v>2522</v>
      </c>
      <c r="C2328">
        <v>107</v>
      </c>
      <c r="D2328">
        <v>1183354</v>
      </c>
      <c r="E2328" t="s">
        <v>3934</v>
      </c>
      <c r="F2328" t="s">
        <v>11</v>
      </c>
      <c r="G2328">
        <v>20000000</v>
      </c>
      <c r="H2328">
        <v>5.0999999999999996</v>
      </c>
    </row>
    <row r="2329" spans="1:8" ht="16" x14ac:dyDescent="0.2">
      <c r="A2329" t="s">
        <v>3935</v>
      </c>
      <c r="B2329" t="s">
        <v>3936</v>
      </c>
      <c r="C2329">
        <v>100</v>
      </c>
      <c r="D2329">
        <v>121972</v>
      </c>
      <c r="E2329" t="s">
        <v>1065</v>
      </c>
      <c r="F2329" t="s">
        <v>11</v>
      </c>
      <c r="G2329">
        <v>22000000</v>
      </c>
      <c r="H2329">
        <v>5.5</v>
      </c>
    </row>
    <row r="2330" spans="1:8" ht="16" x14ac:dyDescent="0.2">
      <c r="A2330" t="s">
        <v>3937</v>
      </c>
      <c r="C2330">
        <v>30</v>
      </c>
      <c r="E2330" t="s">
        <v>2459</v>
      </c>
      <c r="F2330" t="s">
        <v>11</v>
      </c>
      <c r="H2330">
        <v>7.2</v>
      </c>
    </row>
    <row r="2331" spans="1:8" ht="16" x14ac:dyDescent="0.2">
      <c r="A2331" t="s">
        <v>3938</v>
      </c>
      <c r="B2331" t="s">
        <v>2032</v>
      </c>
      <c r="C2331">
        <v>110</v>
      </c>
      <c r="D2331">
        <v>263365</v>
      </c>
      <c r="E2331" t="s">
        <v>865</v>
      </c>
      <c r="F2331" t="s">
        <v>11</v>
      </c>
      <c r="G2331">
        <v>20000000</v>
      </c>
      <c r="H2331">
        <v>5.4</v>
      </c>
    </row>
    <row r="2332" spans="1:8" ht="16" x14ac:dyDescent="0.2">
      <c r="A2332" t="s">
        <v>3939</v>
      </c>
      <c r="B2332" t="s">
        <v>1240</v>
      </c>
      <c r="C2332">
        <v>106</v>
      </c>
      <c r="D2332">
        <v>54734</v>
      </c>
      <c r="E2332" t="s">
        <v>747</v>
      </c>
      <c r="F2332" t="s">
        <v>11</v>
      </c>
      <c r="H2332">
        <v>5.7</v>
      </c>
    </row>
    <row r="2333" spans="1:8" ht="16" x14ac:dyDescent="0.2">
      <c r="A2333" t="s">
        <v>3940</v>
      </c>
      <c r="B2333" t="s">
        <v>3941</v>
      </c>
      <c r="C2333">
        <v>7</v>
      </c>
      <c r="E2333" t="s">
        <v>3942</v>
      </c>
      <c r="F2333" t="s">
        <v>11</v>
      </c>
      <c r="G2333">
        <v>13000</v>
      </c>
      <c r="H2333">
        <v>5.2</v>
      </c>
    </row>
    <row r="2334" spans="1:8" ht="16" x14ac:dyDescent="0.2">
      <c r="A2334" t="s">
        <v>3943</v>
      </c>
      <c r="B2334" t="s">
        <v>1341</v>
      </c>
      <c r="C2334">
        <v>102</v>
      </c>
      <c r="E2334" t="s">
        <v>343</v>
      </c>
      <c r="F2334" t="s">
        <v>676</v>
      </c>
      <c r="G2334">
        <v>25000000</v>
      </c>
      <c r="H2334">
        <v>6.2</v>
      </c>
    </row>
    <row r="2335" spans="1:8" ht="16" x14ac:dyDescent="0.2">
      <c r="A2335" t="s">
        <v>3944</v>
      </c>
      <c r="B2335" t="s">
        <v>3945</v>
      </c>
      <c r="C2335">
        <v>98</v>
      </c>
      <c r="E2335" t="s">
        <v>740</v>
      </c>
      <c r="F2335" t="s">
        <v>11</v>
      </c>
      <c r="G2335">
        <v>20000000</v>
      </c>
      <c r="H2335">
        <v>6.7</v>
      </c>
    </row>
    <row r="2336" spans="1:8" ht="16" x14ac:dyDescent="0.2">
      <c r="A2336" t="s">
        <v>3946</v>
      </c>
      <c r="B2336" t="s">
        <v>3947</v>
      </c>
      <c r="C2336">
        <v>83</v>
      </c>
      <c r="E2336" t="s">
        <v>152</v>
      </c>
      <c r="F2336" t="s">
        <v>11</v>
      </c>
      <c r="G2336">
        <v>20000000</v>
      </c>
      <c r="H2336">
        <v>5.8</v>
      </c>
    </row>
    <row r="2337" spans="1:8" ht="16" x14ac:dyDescent="0.2">
      <c r="A2337" t="s">
        <v>3948</v>
      </c>
      <c r="B2337" t="s">
        <v>3949</v>
      </c>
      <c r="C2337">
        <v>153</v>
      </c>
      <c r="E2337" t="s">
        <v>2054</v>
      </c>
      <c r="F2337" t="s">
        <v>11</v>
      </c>
      <c r="H2337">
        <v>7</v>
      </c>
    </row>
    <row r="2338" spans="1:8" ht="16" x14ac:dyDescent="0.2">
      <c r="A2338" t="s">
        <v>3950</v>
      </c>
      <c r="B2338" t="s">
        <v>3951</v>
      </c>
      <c r="C2338">
        <v>98</v>
      </c>
      <c r="E2338" t="s">
        <v>3952</v>
      </c>
      <c r="F2338" t="s">
        <v>11</v>
      </c>
      <c r="G2338">
        <v>20000000</v>
      </c>
      <c r="H2338">
        <v>4.8</v>
      </c>
    </row>
    <row r="2339" spans="1:8" ht="16" x14ac:dyDescent="0.2">
      <c r="A2339" t="s">
        <v>3953</v>
      </c>
      <c r="B2339" t="s">
        <v>3954</v>
      </c>
      <c r="C2339">
        <v>105</v>
      </c>
      <c r="E2339" t="s">
        <v>2451</v>
      </c>
      <c r="F2339" t="s">
        <v>11</v>
      </c>
      <c r="G2339">
        <v>20000000</v>
      </c>
      <c r="H2339">
        <v>7.2</v>
      </c>
    </row>
    <row r="2340" spans="1:8" ht="16" x14ac:dyDescent="0.2">
      <c r="A2340" t="s">
        <v>3955</v>
      </c>
      <c r="B2340" t="s">
        <v>1778</v>
      </c>
      <c r="C2340">
        <v>96</v>
      </c>
      <c r="E2340" t="s">
        <v>112</v>
      </c>
      <c r="F2340" t="s">
        <v>11</v>
      </c>
      <c r="G2340">
        <v>20000000</v>
      </c>
      <c r="H2340">
        <v>5.6</v>
      </c>
    </row>
    <row r="2341" spans="1:8" ht="16" x14ac:dyDescent="0.2">
      <c r="A2341" t="s">
        <v>3956</v>
      </c>
      <c r="B2341" t="s">
        <v>3957</v>
      </c>
      <c r="C2341">
        <v>105</v>
      </c>
      <c r="E2341" t="s">
        <v>747</v>
      </c>
      <c r="F2341" t="s">
        <v>11</v>
      </c>
      <c r="G2341">
        <v>27220000</v>
      </c>
      <c r="H2341">
        <v>6.4</v>
      </c>
    </row>
    <row r="2342" spans="1:8" ht="16" x14ac:dyDescent="0.2">
      <c r="A2342" t="s">
        <v>3958</v>
      </c>
      <c r="B2342" t="s">
        <v>3600</v>
      </c>
      <c r="C2342">
        <v>125</v>
      </c>
      <c r="D2342">
        <v>8047690</v>
      </c>
      <c r="E2342" t="s">
        <v>73</v>
      </c>
      <c r="F2342" t="s">
        <v>676</v>
      </c>
      <c r="G2342">
        <v>19400000</v>
      </c>
      <c r="H2342">
        <v>7.5</v>
      </c>
    </row>
    <row r="2343" spans="1:8" ht="16" x14ac:dyDescent="0.2">
      <c r="A2343" t="s">
        <v>3959</v>
      </c>
      <c r="B2343" t="s">
        <v>3575</v>
      </c>
      <c r="C2343">
        <v>184</v>
      </c>
      <c r="D2343">
        <v>476270</v>
      </c>
      <c r="E2343" t="s">
        <v>2995</v>
      </c>
      <c r="F2343" t="s">
        <v>2998</v>
      </c>
      <c r="G2343">
        <v>20000000</v>
      </c>
      <c r="H2343">
        <v>7.4</v>
      </c>
    </row>
    <row r="2344" spans="1:8" ht="16" x14ac:dyDescent="0.2">
      <c r="A2344" t="s">
        <v>3960</v>
      </c>
      <c r="B2344" t="s">
        <v>993</v>
      </c>
      <c r="C2344">
        <v>236</v>
      </c>
      <c r="D2344">
        <v>184208848</v>
      </c>
      <c r="E2344" t="s">
        <v>2089</v>
      </c>
      <c r="F2344" t="s">
        <v>11</v>
      </c>
      <c r="G2344">
        <v>22000000</v>
      </c>
      <c r="H2344">
        <v>8</v>
      </c>
    </row>
    <row r="2345" spans="1:8" ht="16" x14ac:dyDescent="0.2">
      <c r="A2345" t="s">
        <v>3961</v>
      </c>
      <c r="B2345" t="s">
        <v>2262</v>
      </c>
      <c r="C2345">
        <v>97</v>
      </c>
      <c r="D2345">
        <v>100292856</v>
      </c>
      <c r="E2345" t="s">
        <v>575</v>
      </c>
      <c r="F2345" t="s">
        <v>11</v>
      </c>
      <c r="G2345">
        <v>20000000</v>
      </c>
      <c r="H2345">
        <v>5.7</v>
      </c>
    </row>
    <row r="2346" spans="1:8" ht="16" x14ac:dyDescent="0.2">
      <c r="A2346" t="s">
        <v>3962</v>
      </c>
      <c r="B2346" t="s">
        <v>1484</v>
      </c>
      <c r="C2346">
        <v>113</v>
      </c>
      <c r="D2346">
        <v>58571513</v>
      </c>
      <c r="E2346" t="s">
        <v>747</v>
      </c>
      <c r="F2346" t="s">
        <v>11</v>
      </c>
      <c r="G2346">
        <v>19000000</v>
      </c>
      <c r="H2346">
        <v>6.8</v>
      </c>
    </row>
    <row r="2347" spans="1:8" ht="16" x14ac:dyDescent="0.2">
      <c r="A2347" t="s">
        <v>3963</v>
      </c>
      <c r="B2347" t="s">
        <v>3964</v>
      </c>
      <c r="C2347">
        <v>95</v>
      </c>
      <c r="D2347">
        <v>51431160</v>
      </c>
      <c r="E2347" t="s">
        <v>945</v>
      </c>
      <c r="F2347" t="s">
        <v>11</v>
      </c>
      <c r="G2347">
        <v>20000000</v>
      </c>
      <c r="H2347">
        <v>5.9</v>
      </c>
    </row>
    <row r="2348" spans="1:8" ht="16" x14ac:dyDescent="0.2">
      <c r="A2348" t="s">
        <v>3965</v>
      </c>
      <c r="B2348" t="s">
        <v>2178</v>
      </c>
      <c r="C2348">
        <v>103</v>
      </c>
      <c r="D2348">
        <v>103001286</v>
      </c>
      <c r="E2348" t="s">
        <v>1763</v>
      </c>
      <c r="F2348" t="s">
        <v>11</v>
      </c>
      <c r="G2348">
        <v>15000000</v>
      </c>
      <c r="H2348">
        <v>7.2</v>
      </c>
    </row>
    <row r="2349" spans="1:8" ht="16" x14ac:dyDescent="0.2">
      <c r="A2349" t="s">
        <v>3966</v>
      </c>
      <c r="B2349" t="s">
        <v>3731</v>
      </c>
      <c r="C2349">
        <v>91</v>
      </c>
      <c r="D2349">
        <v>41867960</v>
      </c>
      <c r="E2349" t="s">
        <v>2209</v>
      </c>
      <c r="F2349" t="s">
        <v>11</v>
      </c>
      <c r="G2349">
        <v>20000000</v>
      </c>
      <c r="H2349">
        <v>5.5</v>
      </c>
    </row>
    <row r="2350" spans="1:8" ht="16" x14ac:dyDescent="0.2">
      <c r="A2350" t="s">
        <v>3967</v>
      </c>
      <c r="B2350" t="s">
        <v>1294</v>
      </c>
      <c r="C2350">
        <v>146</v>
      </c>
      <c r="E2350" t="s">
        <v>3968</v>
      </c>
      <c r="F2350" t="s">
        <v>11</v>
      </c>
      <c r="G2350">
        <v>19000000</v>
      </c>
      <c r="H2350">
        <v>8.4</v>
      </c>
    </row>
    <row r="2351" spans="1:8" ht="16" x14ac:dyDescent="0.2">
      <c r="A2351" t="s">
        <v>3969</v>
      </c>
      <c r="B2351" t="s">
        <v>141</v>
      </c>
      <c r="C2351">
        <v>116</v>
      </c>
      <c r="D2351">
        <v>210609762</v>
      </c>
      <c r="E2351" t="s">
        <v>649</v>
      </c>
      <c r="F2351" t="s">
        <v>11</v>
      </c>
      <c r="G2351">
        <v>19000000</v>
      </c>
      <c r="H2351">
        <v>8.5</v>
      </c>
    </row>
    <row r="2352" spans="1:8" ht="16" x14ac:dyDescent="0.2">
      <c r="A2352" t="s">
        <v>3970</v>
      </c>
      <c r="B2352" t="s">
        <v>2332</v>
      </c>
      <c r="C2352">
        <v>93</v>
      </c>
      <c r="D2352">
        <v>40846082</v>
      </c>
      <c r="E2352" t="s">
        <v>1047</v>
      </c>
      <c r="F2352" t="s">
        <v>11</v>
      </c>
      <c r="G2352">
        <v>19000000</v>
      </c>
      <c r="H2352">
        <v>5.6</v>
      </c>
    </row>
    <row r="2353" spans="1:8" ht="16" x14ac:dyDescent="0.2">
      <c r="A2353" t="s">
        <v>3971</v>
      </c>
      <c r="B2353" t="s">
        <v>3255</v>
      </c>
      <c r="C2353">
        <v>113</v>
      </c>
      <c r="D2353">
        <v>51697449</v>
      </c>
      <c r="E2353" t="s">
        <v>877</v>
      </c>
      <c r="F2353" t="s">
        <v>11</v>
      </c>
      <c r="G2353">
        <v>13000000</v>
      </c>
      <c r="H2353">
        <v>4.0999999999999996</v>
      </c>
    </row>
    <row r="2354" spans="1:8" ht="16" x14ac:dyDescent="0.2">
      <c r="A2354" t="s">
        <v>3972</v>
      </c>
      <c r="B2354" t="s">
        <v>3973</v>
      </c>
      <c r="C2354">
        <v>90</v>
      </c>
      <c r="E2354" t="s">
        <v>260</v>
      </c>
      <c r="F2354" t="s">
        <v>11</v>
      </c>
      <c r="G2354">
        <v>27000000</v>
      </c>
      <c r="H2354">
        <v>5</v>
      </c>
    </row>
    <row r="2355" spans="1:8" ht="16" x14ac:dyDescent="0.2">
      <c r="A2355" t="s">
        <v>3974</v>
      </c>
      <c r="B2355" t="s">
        <v>1356</v>
      </c>
      <c r="C2355">
        <v>101</v>
      </c>
      <c r="D2355">
        <v>27758465</v>
      </c>
      <c r="E2355" t="s">
        <v>486</v>
      </c>
      <c r="F2355" t="s">
        <v>11</v>
      </c>
      <c r="G2355">
        <v>19000000</v>
      </c>
      <c r="H2355">
        <v>6.1</v>
      </c>
    </row>
    <row r="2356" spans="1:8" ht="16" x14ac:dyDescent="0.2">
      <c r="A2356" t="s">
        <v>3975</v>
      </c>
      <c r="B2356" t="s">
        <v>272</v>
      </c>
      <c r="C2356">
        <v>95</v>
      </c>
      <c r="D2356">
        <v>56127162</v>
      </c>
      <c r="E2356" t="s">
        <v>580</v>
      </c>
      <c r="F2356" t="s">
        <v>11</v>
      </c>
      <c r="G2356">
        <v>18000000</v>
      </c>
      <c r="H2356">
        <v>5.4</v>
      </c>
    </row>
    <row r="2357" spans="1:8" ht="16" x14ac:dyDescent="0.2">
      <c r="A2357" t="s">
        <v>3976</v>
      </c>
      <c r="B2357" t="s">
        <v>324</v>
      </c>
      <c r="C2357">
        <v>109</v>
      </c>
      <c r="D2357">
        <v>1357042</v>
      </c>
      <c r="E2357" t="s">
        <v>1246</v>
      </c>
      <c r="F2357" t="s">
        <v>11</v>
      </c>
      <c r="G2357">
        <v>15000000</v>
      </c>
      <c r="H2357">
        <v>7.1</v>
      </c>
    </row>
    <row r="2358" spans="1:8" ht="16" x14ac:dyDescent="0.2">
      <c r="A2358" t="s">
        <v>3977</v>
      </c>
      <c r="C2358">
        <v>43</v>
      </c>
      <c r="E2358" t="s">
        <v>3978</v>
      </c>
      <c r="F2358" t="s">
        <v>11</v>
      </c>
      <c r="H2358">
        <v>6.6</v>
      </c>
    </row>
    <row r="2359" spans="1:8" ht="16" x14ac:dyDescent="0.2">
      <c r="A2359" t="s">
        <v>3979</v>
      </c>
      <c r="B2359" t="s">
        <v>3980</v>
      </c>
      <c r="C2359">
        <v>85</v>
      </c>
      <c r="D2359">
        <v>15911333</v>
      </c>
      <c r="E2359" t="s">
        <v>851</v>
      </c>
      <c r="F2359" t="s">
        <v>11</v>
      </c>
      <c r="G2359">
        <v>19000000</v>
      </c>
      <c r="H2359">
        <v>3.6</v>
      </c>
    </row>
    <row r="2360" spans="1:8" ht="16" x14ac:dyDescent="0.2">
      <c r="A2360" t="s">
        <v>3981</v>
      </c>
      <c r="B2360" t="s">
        <v>362</v>
      </c>
      <c r="C2360">
        <v>101</v>
      </c>
      <c r="D2360">
        <v>39103378</v>
      </c>
      <c r="E2360" t="s">
        <v>1915</v>
      </c>
      <c r="F2360" t="s">
        <v>11</v>
      </c>
      <c r="G2360">
        <v>20000000</v>
      </c>
      <c r="H2360">
        <v>6.5</v>
      </c>
    </row>
    <row r="2361" spans="1:8" ht="16" x14ac:dyDescent="0.2">
      <c r="A2361" t="s">
        <v>3982</v>
      </c>
      <c r="B2361" t="s">
        <v>2663</v>
      </c>
      <c r="C2361">
        <v>125</v>
      </c>
      <c r="D2361">
        <v>10049886</v>
      </c>
      <c r="E2361" t="s">
        <v>210</v>
      </c>
      <c r="F2361" t="s">
        <v>225</v>
      </c>
      <c r="G2361">
        <v>19000000</v>
      </c>
      <c r="H2361">
        <v>8.6</v>
      </c>
    </row>
    <row r="2362" spans="1:8" ht="16" x14ac:dyDescent="0.2">
      <c r="A2362" t="s">
        <v>3983</v>
      </c>
      <c r="B2362" t="s">
        <v>3984</v>
      </c>
      <c r="C2362">
        <v>118</v>
      </c>
      <c r="E2362" t="s">
        <v>112</v>
      </c>
      <c r="F2362" t="s">
        <v>676</v>
      </c>
      <c r="H2362">
        <v>6.2</v>
      </c>
    </row>
    <row r="2363" spans="1:8" ht="16" x14ac:dyDescent="0.2">
      <c r="A2363" t="s">
        <v>3985</v>
      </c>
      <c r="B2363" t="s">
        <v>511</v>
      </c>
      <c r="C2363">
        <v>132</v>
      </c>
      <c r="D2363">
        <v>8600000</v>
      </c>
      <c r="E2363" t="s">
        <v>1004</v>
      </c>
      <c r="F2363" t="s">
        <v>11</v>
      </c>
      <c r="G2363">
        <v>25000000</v>
      </c>
      <c r="H2363">
        <v>7</v>
      </c>
    </row>
    <row r="2364" spans="1:8" ht="16" x14ac:dyDescent="0.2">
      <c r="A2364" t="s">
        <v>3986</v>
      </c>
      <c r="B2364" t="s">
        <v>3987</v>
      </c>
      <c r="C2364">
        <v>131</v>
      </c>
      <c r="D2364">
        <v>21483154</v>
      </c>
      <c r="E2364" t="s">
        <v>1179</v>
      </c>
      <c r="F2364" t="s">
        <v>11</v>
      </c>
      <c r="G2364">
        <v>19000000</v>
      </c>
      <c r="H2364">
        <v>7.6</v>
      </c>
    </row>
    <row r="2365" spans="1:8" ht="16" x14ac:dyDescent="0.2">
      <c r="A2365" t="s">
        <v>3988</v>
      </c>
      <c r="B2365" t="s">
        <v>1565</v>
      </c>
      <c r="C2365">
        <v>129</v>
      </c>
      <c r="D2365">
        <v>8396942</v>
      </c>
      <c r="E2365" t="s">
        <v>3989</v>
      </c>
      <c r="F2365" t="s">
        <v>11</v>
      </c>
      <c r="G2365">
        <v>19000000</v>
      </c>
      <c r="H2365">
        <v>6.5</v>
      </c>
    </row>
    <row r="2366" spans="1:8" ht="16" x14ac:dyDescent="0.2">
      <c r="A2366" t="s">
        <v>3990</v>
      </c>
      <c r="B2366" t="s">
        <v>3991</v>
      </c>
      <c r="C2366">
        <v>100</v>
      </c>
      <c r="D2366">
        <v>12561</v>
      </c>
      <c r="E2366" t="s">
        <v>580</v>
      </c>
      <c r="F2366" t="s">
        <v>11</v>
      </c>
      <c r="G2366">
        <v>19000000</v>
      </c>
      <c r="H2366">
        <v>6.4</v>
      </c>
    </row>
    <row r="2367" spans="1:8" ht="16" x14ac:dyDescent="0.2">
      <c r="A2367" t="s">
        <v>3992</v>
      </c>
      <c r="B2367" t="s">
        <v>3993</v>
      </c>
      <c r="C2367">
        <v>172</v>
      </c>
      <c r="E2367" t="s">
        <v>684</v>
      </c>
      <c r="F2367" t="s">
        <v>11</v>
      </c>
      <c r="G2367">
        <v>19000000</v>
      </c>
      <c r="H2367">
        <v>6.7</v>
      </c>
    </row>
    <row r="2368" spans="1:8" ht="16" x14ac:dyDescent="0.2">
      <c r="A2368" t="s">
        <v>3994</v>
      </c>
      <c r="B2368" t="s">
        <v>3995</v>
      </c>
      <c r="C2368">
        <v>97</v>
      </c>
      <c r="D2368">
        <v>6923891</v>
      </c>
      <c r="E2368" t="s">
        <v>486</v>
      </c>
      <c r="F2368" t="s">
        <v>11</v>
      </c>
      <c r="G2368">
        <v>23000000</v>
      </c>
      <c r="H2368">
        <v>6.3</v>
      </c>
    </row>
    <row r="2369" spans="1:8" ht="16" x14ac:dyDescent="0.2">
      <c r="A2369" t="s">
        <v>3996</v>
      </c>
      <c r="B2369" t="s">
        <v>3997</v>
      </c>
      <c r="C2369">
        <v>121</v>
      </c>
      <c r="D2369">
        <v>5308553</v>
      </c>
      <c r="E2369" t="s">
        <v>1184</v>
      </c>
      <c r="F2369" t="s">
        <v>11</v>
      </c>
      <c r="H2369">
        <v>6.4</v>
      </c>
    </row>
    <row r="2370" spans="1:8" ht="16" x14ac:dyDescent="0.2">
      <c r="A2370" t="s">
        <v>3998</v>
      </c>
      <c r="B2370" t="s">
        <v>3999</v>
      </c>
      <c r="C2370">
        <v>92</v>
      </c>
      <c r="D2370">
        <v>2119994</v>
      </c>
      <c r="E2370" t="s">
        <v>4000</v>
      </c>
      <c r="F2370" t="s">
        <v>11</v>
      </c>
      <c r="G2370">
        <v>19000000</v>
      </c>
      <c r="H2370">
        <v>5.7</v>
      </c>
    </row>
    <row r="2371" spans="1:8" ht="16" x14ac:dyDescent="0.2">
      <c r="A2371" t="s">
        <v>4001</v>
      </c>
      <c r="B2371" t="s">
        <v>4002</v>
      </c>
      <c r="C2371">
        <v>116</v>
      </c>
      <c r="D2371">
        <v>1292527</v>
      </c>
      <c r="E2371" t="s">
        <v>4003</v>
      </c>
      <c r="F2371" t="s">
        <v>11</v>
      </c>
      <c r="G2371">
        <v>19000000</v>
      </c>
      <c r="H2371">
        <v>6.3</v>
      </c>
    </row>
    <row r="2372" spans="1:8" ht="16" x14ac:dyDescent="0.2">
      <c r="A2372" t="s">
        <v>4004</v>
      </c>
      <c r="B2372" t="s">
        <v>4005</v>
      </c>
      <c r="C2372">
        <v>110</v>
      </c>
      <c r="D2372">
        <v>560512</v>
      </c>
      <c r="E2372" t="s">
        <v>1184</v>
      </c>
      <c r="F2372" t="s">
        <v>4006</v>
      </c>
      <c r="H2372">
        <v>7.8</v>
      </c>
    </row>
    <row r="2373" spans="1:8" ht="16" x14ac:dyDescent="0.2">
      <c r="A2373" t="s">
        <v>4007</v>
      </c>
      <c r="B2373" t="s">
        <v>4008</v>
      </c>
      <c r="C2373">
        <v>90</v>
      </c>
      <c r="D2373">
        <v>64255243</v>
      </c>
      <c r="E2373" t="s">
        <v>2120</v>
      </c>
      <c r="F2373" t="s">
        <v>11</v>
      </c>
      <c r="G2373">
        <v>19000000</v>
      </c>
      <c r="H2373">
        <v>6</v>
      </c>
    </row>
    <row r="2374" spans="1:8" ht="16" x14ac:dyDescent="0.2">
      <c r="A2374" t="s">
        <v>4009</v>
      </c>
      <c r="B2374" t="s">
        <v>621</v>
      </c>
      <c r="C2374">
        <v>81</v>
      </c>
      <c r="D2374">
        <v>22245861</v>
      </c>
      <c r="E2374" t="s">
        <v>877</v>
      </c>
      <c r="F2374" t="s">
        <v>11</v>
      </c>
      <c r="G2374">
        <v>19000000</v>
      </c>
      <c r="H2374">
        <v>7.7</v>
      </c>
    </row>
    <row r="2375" spans="1:8" ht="16" x14ac:dyDescent="0.2">
      <c r="A2375" t="s">
        <v>4010</v>
      </c>
      <c r="B2375" t="s">
        <v>867</v>
      </c>
      <c r="C2375">
        <v>97</v>
      </c>
      <c r="D2375">
        <v>20433940</v>
      </c>
      <c r="E2375" t="s">
        <v>2209</v>
      </c>
      <c r="F2375" t="s">
        <v>11</v>
      </c>
      <c r="G2375">
        <v>15000000</v>
      </c>
      <c r="H2375">
        <v>6.2</v>
      </c>
    </row>
    <row r="2376" spans="1:8" ht="16" x14ac:dyDescent="0.2">
      <c r="A2376" t="s">
        <v>4011</v>
      </c>
      <c r="B2376" t="s">
        <v>2061</v>
      </c>
      <c r="C2376">
        <v>107</v>
      </c>
      <c r="E2376" t="s">
        <v>455</v>
      </c>
      <c r="F2376" t="s">
        <v>4012</v>
      </c>
      <c r="H2376">
        <v>5.7</v>
      </c>
    </row>
    <row r="2377" spans="1:8" ht="16" x14ac:dyDescent="0.2">
      <c r="A2377" t="s">
        <v>4013</v>
      </c>
      <c r="B2377" t="s">
        <v>970</v>
      </c>
      <c r="C2377">
        <v>118</v>
      </c>
      <c r="D2377">
        <v>10562387</v>
      </c>
      <c r="E2377" t="s">
        <v>1857</v>
      </c>
      <c r="F2377" t="s">
        <v>11</v>
      </c>
      <c r="G2377">
        <v>18500000</v>
      </c>
      <c r="H2377">
        <v>7.7</v>
      </c>
    </row>
    <row r="2378" spans="1:8" ht="16" x14ac:dyDescent="0.2">
      <c r="A2378" t="s">
        <v>4014</v>
      </c>
      <c r="B2378" t="s">
        <v>4015</v>
      </c>
      <c r="C2378">
        <v>100</v>
      </c>
      <c r="D2378">
        <v>18439082</v>
      </c>
      <c r="E2378" t="s">
        <v>1264</v>
      </c>
      <c r="F2378" t="s">
        <v>11</v>
      </c>
      <c r="G2378">
        <v>18500000</v>
      </c>
      <c r="H2378">
        <v>6.4</v>
      </c>
    </row>
    <row r="2379" spans="1:8" ht="16" x14ac:dyDescent="0.2">
      <c r="A2379" t="s">
        <v>4016</v>
      </c>
      <c r="B2379" t="s">
        <v>2213</v>
      </c>
      <c r="C2379">
        <v>97</v>
      </c>
      <c r="D2379">
        <v>150056505</v>
      </c>
      <c r="E2379" t="s">
        <v>575</v>
      </c>
      <c r="F2379" t="s">
        <v>11</v>
      </c>
      <c r="G2379">
        <v>18000000</v>
      </c>
      <c r="H2379">
        <v>6.4</v>
      </c>
    </row>
    <row r="2380" spans="1:8" ht="16" x14ac:dyDescent="0.2">
      <c r="A2380" t="s">
        <v>4017</v>
      </c>
      <c r="B2380" t="s">
        <v>604</v>
      </c>
      <c r="C2380">
        <v>114</v>
      </c>
      <c r="D2380">
        <v>119938730</v>
      </c>
      <c r="E2380" t="s">
        <v>3803</v>
      </c>
      <c r="F2380" t="s">
        <v>11</v>
      </c>
      <c r="G2380">
        <v>18000000</v>
      </c>
      <c r="H2380">
        <v>6.9</v>
      </c>
    </row>
    <row r="2381" spans="1:8" ht="16" x14ac:dyDescent="0.2">
      <c r="A2381" t="s">
        <v>4018</v>
      </c>
      <c r="B2381" t="s">
        <v>1943</v>
      </c>
      <c r="C2381">
        <v>130</v>
      </c>
      <c r="D2381">
        <v>114968774</v>
      </c>
      <c r="E2381" t="s">
        <v>2205</v>
      </c>
      <c r="F2381" t="s">
        <v>11</v>
      </c>
      <c r="G2381">
        <v>18000000</v>
      </c>
      <c r="H2381">
        <v>7.3</v>
      </c>
    </row>
    <row r="2382" spans="1:8" ht="16" x14ac:dyDescent="0.2">
      <c r="A2382" t="s">
        <v>4019</v>
      </c>
      <c r="B2382" t="s">
        <v>1292</v>
      </c>
      <c r="C2382">
        <v>82</v>
      </c>
      <c r="D2382">
        <v>128505958</v>
      </c>
      <c r="E2382" t="s">
        <v>575</v>
      </c>
      <c r="F2382" t="s">
        <v>11</v>
      </c>
      <c r="G2382">
        <v>18000000</v>
      </c>
      <c r="H2382">
        <v>7.3</v>
      </c>
    </row>
    <row r="2383" spans="1:8" ht="16" x14ac:dyDescent="0.2">
      <c r="A2383" t="s">
        <v>4020</v>
      </c>
      <c r="B2383" t="s">
        <v>1073</v>
      </c>
      <c r="C2383">
        <v>96</v>
      </c>
      <c r="D2383">
        <v>95001351</v>
      </c>
      <c r="E2383" t="s">
        <v>580</v>
      </c>
      <c r="F2383" t="s">
        <v>11</v>
      </c>
      <c r="G2383">
        <v>18000000</v>
      </c>
      <c r="H2383">
        <v>6.2</v>
      </c>
    </row>
    <row r="2384" spans="1:8" ht="16" x14ac:dyDescent="0.2">
      <c r="A2384" t="s">
        <v>4021</v>
      </c>
      <c r="B2384" t="s">
        <v>3450</v>
      </c>
      <c r="C2384">
        <v>105</v>
      </c>
      <c r="D2384">
        <v>76400000</v>
      </c>
      <c r="E2384" t="s">
        <v>26</v>
      </c>
      <c r="F2384" t="s">
        <v>11</v>
      </c>
      <c r="G2384">
        <v>17000000</v>
      </c>
      <c r="H2384">
        <v>6.6</v>
      </c>
    </row>
    <row r="2385" spans="1:8" ht="16" x14ac:dyDescent="0.2">
      <c r="A2385" t="s">
        <v>4022</v>
      </c>
      <c r="B2385" t="s">
        <v>931</v>
      </c>
      <c r="C2385">
        <v>122</v>
      </c>
      <c r="D2385">
        <v>75072454</v>
      </c>
      <c r="E2385" t="s">
        <v>1521</v>
      </c>
      <c r="F2385" t="s">
        <v>11</v>
      </c>
      <c r="G2385">
        <v>20000000</v>
      </c>
      <c r="H2385">
        <v>6.7</v>
      </c>
    </row>
    <row r="2386" spans="1:8" ht="16" x14ac:dyDescent="0.2">
      <c r="A2386" t="s">
        <v>4023</v>
      </c>
      <c r="B2386" t="s">
        <v>199</v>
      </c>
      <c r="C2386">
        <v>88</v>
      </c>
      <c r="D2386">
        <v>65535067</v>
      </c>
      <c r="E2386" t="s">
        <v>580</v>
      </c>
      <c r="F2386" t="s">
        <v>11</v>
      </c>
      <c r="G2386">
        <v>17000000</v>
      </c>
      <c r="H2386">
        <v>5.7</v>
      </c>
    </row>
    <row r="2387" spans="1:8" ht="16" x14ac:dyDescent="0.2">
      <c r="A2387" t="s">
        <v>4024</v>
      </c>
      <c r="B2387" t="s">
        <v>4025</v>
      </c>
      <c r="C2387">
        <v>110</v>
      </c>
      <c r="D2387">
        <v>13998282</v>
      </c>
      <c r="E2387" t="s">
        <v>4026</v>
      </c>
      <c r="F2387" t="s">
        <v>11</v>
      </c>
      <c r="G2387">
        <v>16000000</v>
      </c>
      <c r="H2387">
        <v>3.1</v>
      </c>
    </row>
    <row r="2388" spans="1:8" ht="16" x14ac:dyDescent="0.2">
      <c r="A2388" t="s">
        <v>4027</v>
      </c>
      <c r="B2388" t="s">
        <v>3756</v>
      </c>
      <c r="C2388">
        <v>103</v>
      </c>
      <c r="D2388">
        <v>6061759</v>
      </c>
      <c r="E2388" t="s">
        <v>486</v>
      </c>
      <c r="F2388" t="s">
        <v>11</v>
      </c>
      <c r="G2388">
        <v>17000000</v>
      </c>
      <c r="H2388">
        <v>6.3</v>
      </c>
    </row>
    <row r="2389" spans="1:8" ht="16" x14ac:dyDescent="0.2">
      <c r="A2389" t="s">
        <v>4028</v>
      </c>
      <c r="B2389" t="s">
        <v>2509</v>
      </c>
      <c r="C2389">
        <v>106</v>
      </c>
      <c r="D2389">
        <v>64955956</v>
      </c>
      <c r="E2389" t="s">
        <v>877</v>
      </c>
      <c r="F2389" t="s">
        <v>11</v>
      </c>
      <c r="G2389">
        <v>18000000</v>
      </c>
      <c r="H2389">
        <v>5.7</v>
      </c>
    </row>
    <row r="2390" spans="1:8" ht="16" x14ac:dyDescent="0.2">
      <c r="A2390" t="s">
        <v>4029</v>
      </c>
      <c r="B2390" t="s">
        <v>4030</v>
      </c>
      <c r="C2390">
        <v>98</v>
      </c>
      <c r="D2390">
        <v>60057639</v>
      </c>
      <c r="E2390" t="s">
        <v>3152</v>
      </c>
      <c r="F2390" t="s">
        <v>11</v>
      </c>
      <c r="G2390">
        <v>18000000</v>
      </c>
      <c r="H2390">
        <v>7.1</v>
      </c>
    </row>
    <row r="2391" spans="1:8" ht="16" x14ac:dyDescent="0.2">
      <c r="A2391" t="s">
        <v>4031</v>
      </c>
      <c r="B2391" t="s">
        <v>686</v>
      </c>
      <c r="C2391">
        <v>68</v>
      </c>
      <c r="D2391">
        <v>53868030</v>
      </c>
      <c r="E2391" t="s">
        <v>340</v>
      </c>
      <c r="F2391" t="s">
        <v>11</v>
      </c>
      <c r="G2391">
        <v>17000000</v>
      </c>
      <c r="H2391">
        <v>7</v>
      </c>
    </row>
    <row r="2392" spans="1:8" ht="16" x14ac:dyDescent="0.2">
      <c r="A2392" t="s">
        <v>4032</v>
      </c>
      <c r="B2392" t="s">
        <v>2445</v>
      </c>
      <c r="C2392">
        <v>94</v>
      </c>
      <c r="D2392">
        <v>59573085</v>
      </c>
      <c r="E2392" t="s">
        <v>945</v>
      </c>
      <c r="F2392" t="s">
        <v>11</v>
      </c>
      <c r="G2392">
        <v>18000000</v>
      </c>
      <c r="H2392">
        <v>6.1</v>
      </c>
    </row>
    <row r="2393" spans="1:8" ht="16" x14ac:dyDescent="0.2">
      <c r="A2393" t="s">
        <v>4033</v>
      </c>
      <c r="B2393" t="s">
        <v>315</v>
      </c>
      <c r="C2393">
        <v>99</v>
      </c>
      <c r="D2393">
        <v>52691009</v>
      </c>
      <c r="E2393" t="s">
        <v>1056</v>
      </c>
      <c r="F2393" t="s">
        <v>11</v>
      </c>
      <c r="G2393">
        <v>21000000</v>
      </c>
      <c r="H2393">
        <v>6.6</v>
      </c>
    </row>
    <row r="2394" spans="1:8" ht="16" x14ac:dyDescent="0.2">
      <c r="A2394" t="s">
        <v>4034</v>
      </c>
      <c r="B2394" t="s">
        <v>449</v>
      </c>
      <c r="C2394">
        <v>107</v>
      </c>
      <c r="D2394">
        <v>59735548</v>
      </c>
      <c r="E2394" t="s">
        <v>1445</v>
      </c>
      <c r="F2394" t="s">
        <v>11</v>
      </c>
      <c r="G2394">
        <v>15000000</v>
      </c>
      <c r="H2394">
        <v>7.8</v>
      </c>
    </row>
    <row r="2395" spans="1:8" ht="16" x14ac:dyDescent="0.2">
      <c r="A2395" t="s">
        <v>4035</v>
      </c>
      <c r="B2395" t="s">
        <v>1713</v>
      </c>
      <c r="C2395">
        <v>180</v>
      </c>
      <c r="D2395">
        <v>51600000</v>
      </c>
      <c r="E2395" t="s">
        <v>4036</v>
      </c>
      <c r="F2395" t="s">
        <v>11</v>
      </c>
      <c r="G2395">
        <v>18000000</v>
      </c>
      <c r="H2395">
        <v>8.3000000000000007</v>
      </c>
    </row>
    <row r="2396" spans="1:8" ht="16" x14ac:dyDescent="0.2">
      <c r="A2396" t="s">
        <v>4037</v>
      </c>
      <c r="B2396" t="s">
        <v>3737</v>
      </c>
      <c r="C2396">
        <v>89</v>
      </c>
      <c r="D2396">
        <v>43818159</v>
      </c>
      <c r="E2396" t="s">
        <v>1763</v>
      </c>
      <c r="F2396" t="s">
        <v>11</v>
      </c>
      <c r="G2396">
        <v>20000000</v>
      </c>
      <c r="H2396">
        <v>3.9</v>
      </c>
    </row>
    <row r="2397" spans="1:8" ht="16" x14ac:dyDescent="0.2">
      <c r="A2397" t="s">
        <v>4038</v>
      </c>
      <c r="B2397" t="s">
        <v>712</v>
      </c>
      <c r="C2397">
        <v>97</v>
      </c>
      <c r="D2397">
        <v>86049418</v>
      </c>
      <c r="E2397" t="s">
        <v>575</v>
      </c>
      <c r="F2397" t="s">
        <v>11</v>
      </c>
      <c r="G2397">
        <v>17000000</v>
      </c>
      <c r="H2397">
        <v>7</v>
      </c>
    </row>
    <row r="2398" spans="1:8" ht="16" x14ac:dyDescent="0.2">
      <c r="A2398" t="s">
        <v>4039</v>
      </c>
      <c r="B2398" t="s">
        <v>4040</v>
      </c>
      <c r="C2398">
        <v>113</v>
      </c>
      <c r="D2398">
        <v>43601508</v>
      </c>
      <c r="E2398" t="s">
        <v>486</v>
      </c>
      <c r="F2398" t="s">
        <v>11</v>
      </c>
      <c r="G2398">
        <v>18000000</v>
      </c>
      <c r="H2398">
        <v>6.7</v>
      </c>
    </row>
    <row r="2399" spans="1:8" ht="16" x14ac:dyDescent="0.2">
      <c r="A2399" t="s">
        <v>4041</v>
      </c>
      <c r="B2399" t="s">
        <v>4002</v>
      </c>
      <c r="C2399">
        <v>131</v>
      </c>
      <c r="D2399">
        <v>41300105</v>
      </c>
      <c r="E2399" t="s">
        <v>2766</v>
      </c>
      <c r="F2399" t="s">
        <v>11</v>
      </c>
      <c r="G2399">
        <v>19800000</v>
      </c>
      <c r="H2399">
        <v>7.3</v>
      </c>
    </row>
    <row r="2400" spans="1:8" ht="16" x14ac:dyDescent="0.2">
      <c r="A2400" t="s">
        <v>4042</v>
      </c>
      <c r="C2400">
        <v>44</v>
      </c>
      <c r="E2400" t="s">
        <v>486</v>
      </c>
      <c r="F2400" t="s">
        <v>11</v>
      </c>
      <c r="H2400">
        <v>7.5</v>
      </c>
    </row>
    <row r="2401" spans="1:8" ht="16" x14ac:dyDescent="0.2">
      <c r="A2401" t="s">
        <v>4043</v>
      </c>
      <c r="B2401" t="s">
        <v>1675</v>
      </c>
      <c r="C2401">
        <v>103</v>
      </c>
      <c r="D2401">
        <v>41382841</v>
      </c>
      <c r="E2401" t="s">
        <v>865</v>
      </c>
      <c r="F2401" t="s">
        <v>11</v>
      </c>
      <c r="G2401">
        <v>18000000</v>
      </c>
      <c r="H2401">
        <v>6.3</v>
      </c>
    </row>
    <row r="2402" spans="1:8" ht="16" x14ac:dyDescent="0.2">
      <c r="A2402" t="s">
        <v>4044</v>
      </c>
      <c r="B2402" t="s">
        <v>383</v>
      </c>
      <c r="C2402">
        <v>119</v>
      </c>
      <c r="D2402">
        <v>42335698</v>
      </c>
      <c r="E2402" t="s">
        <v>486</v>
      </c>
      <c r="F2402" t="s">
        <v>11</v>
      </c>
      <c r="G2402">
        <v>18000000</v>
      </c>
      <c r="H2402">
        <v>7.8</v>
      </c>
    </row>
    <row r="2403" spans="1:8" ht="16" x14ac:dyDescent="0.2">
      <c r="A2403" t="s">
        <v>4045</v>
      </c>
      <c r="B2403" t="s">
        <v>2832</v>
      </c>
      <c r="C2403">
        <v>98</v>
      </c>
      <c r="D2403">
        <v>33404871</v>
      </c>
      <c r="E2403" t="s">
        <v>1184</v>
      </c>
      <c r="F2403" t="s">
        <v>11</v>
      </c>
      <c r="G2403">
        <v>18000000</v>
      </c>
      <c r="H2403">
        <v>7.3</v>
      </c>
    </row>
    <row r="2404" spans="1:8" ht="16" x14ac:dyDescent="0.2">
      <c r="A2404" t="s">
        <v>4046</v>
      </c>
      <c r="B2404" t="s">
        <v>391</v>
      </c>
      <c r="C2404">
        <v>111</v>
      </c>
      <c r="D2404">
        <v>31471430</v>
      </c>
      <c r="E2404" t="s">
        <v>980</v>
      </c>
      <c r="F2404" t="s">
        <v>11</v>
      </c>
      <c r="G2404">
        <v>15000000</v>
      </c>
      <c r="H2404">
        <v>7.6</v>
      </c>
    </row>
    <row r="2405" spans="1:8" ht="16" x14ac:dyDescent="0.2">
      <c r="A2405" t="s">
        <v>4047</v>
      </c>
      <c r="B2405" t="s">
        <v>3283</v>
      </c>
      <c r="C2405">
        <v>94</v>
      </c>
      <c r="D2405">
        <v>30222640</v>
      </c>
      <c r="E2405" t="s">
        <v>2682</v>
      </c>
      <c r="F2405" t="s">
        <v>11</v>
      </c>
      <c r="G2405">
        <v>25000000</v>
      </c>
      <c r="H2405">
        <v>5.3</v>
      </c>
    </row>
    <row r="2406" spans="1:8" ht="16" x14ac:dyDescent="0.2">
      <c r="A2406" t="s">
        <v>2970</v>
      </c>
      <c r="B2406" t="s">
        <v>342</v>
      </c>
      <c r="C2406">
        <v>122</v>
      </c>
      <c r="D2406">
        <v>26830000</v>
      </c>
      <c r="E2406" t="s">
        <v>684</v>
      </c>
      <c r="F2406" t="s">
        <v>11</v>
      </c>
      <c r="G2406">
        <v>18000000</v>
      </c>
      <c r="H2406">
        <v>7.9</v>
      </c>
    </row>
    <row r="2407" spans="1:8" ht="16" x14ac:dyDescent="0.2">
      <c r="A2407" t="s">
        <v>4048</v>
      </c>
      <c r="B2407" t="s">
        <v>4049</v>
      </c>
      <c r="C2407">
        <v>81</v>
      </c>
      <c r="D2407">
        <v>26906039</v>
      </c>
      <c r="E2407" t="s">
        <v>745</v>
      </c>
      <c r="F2407" t="s">
        <v>11</v>
      </c>
      <c r="G2407">
        <v>18000000</v>
      </c>
      <c r="H2407">
        <v>5.3</v>
      </c>
    </row>
    <row r="2408" spans="1:8" ht="16" x14ac:dyDescent="0.2">
      <c r="A2408" t="s">
        <v>4050</v>
      </c>
      <c r="B2408" t="s">
        <v>1852</v>
      </c>
      <c r="C2408">
        <v>89</v>
      </c>
      <c r="D2408">
        <v>21378000</v>
      </c>
      <c r="E2408" t="s">
        <v>2542</v>
      </c>
      <c r="F2408" t="s">
        <v>11</v>
      </c>
      <c r="G2408">
        <v>1000000</v>
      </c>
      <c r="H2408">
        <v>6.8</v>
      </c>
    </row>
    <row r="2409" spans="1:8" ht="16" x14ac:dyDescent="0.2">
      <c r="A2409" t="s">
        <v>4051</v>
      </c>
      <c r="B2409" t="s">
        <v>4052</v>
      </c>
      <c r="C2409">
        <v>106</v>
      </c>
      <c r="D2409">
        <v>43853424</v>
      </c>
      <c r="E2409" t="s">
        <v>4053</v>
      </c>
      <c r="F2409" t="s">
        <v>11</v>
      </c>
      <c r="G2409">
        <v>18000000</v>
      </c>
      <c r="H2409">
        <v>7.1</v>
      </c>
    </row>
    <row r="2410" spans="1:8" ht="16" x14ac:dyDescent="0.2">
      <c r="A2410" t="s">
        <v>4054</v>
      </c>
      <c r="B2410" t="s">
        <v>1059</v>
      </c>
      <c r="C2410">
        <v>122</v>
      </c>
      <c r="E2410" t="s">
        <v>4055</v>
      </c>
      <c r="F2410" t="s">
        <v>11</v>
      </c>
      <c r="G2410">
        <v>18000000</v>
      </c>
      <c r="H2410">
        <v>7.2</v>
      </c>
    </row>
    <row r="2411" spans="1:8" ht="16" x14ac:dyDescent="0.2">
      <c r="A2411" t="s">
        <v>4056</v>
      </c>
      <c r="B2411" t="s">
        <v>4057</v>
      </c>
      <c r="C2411">
        <v>86</v>
      </c>
      <c r="D2411">
        <v>23993605</v>
      </c>
      <c r="E2411" t="s">
        <v>3152</v>
      </c>
      <c r="F2411" t="s">
        <v>11</v>
      </c>
      <c r="G2411">
        <v>18000000</v>
      </c>
      <c r="H2411">
        <v>5.8</v>
      </c>
    </row>
    <row r="2412" spans="1:8" ht="16" x14ac:dyDescent="0.2">
      <c r="A2412" t="s">
        <v>4058</v>
      </c>
      <c r="B2412" t="s">
        <v>3306</v>
      </c>
      <c r="C2412">
        <v>103</v>
      </c>
      <c r="D2412">
        <v>26400000</v>
      </c>
      <c r="E2412" t="s">
        <v>14</v>
      </c>
      <c r="F2412" t="s">
        <v>11</v>
      </c>
      <c r="G2412">
        <v>18000000</v>
      </c>
      <c r="H2412">
        <v>5.8</v>
      </c>
    </row>
    <row r="2413" spans="1:8" ht="16" x14ac:dyDescent="0.2">
      <c r="A2413" t="s">
        <v>4059</v>
      </c>
      <c r="B2413" t="s">
        <v>159</v>
      </c>
      <c r="C2413">
        <v>121</v>
      </c>
      <c r="D2413">
        <v>45250</v>
      </c>
      <c r="E2413" t="s">
        <v>562</v>
      </c>
      <c r="F2413" t="s">
        <v>11</v>
      </c>
      <c r="G2413">
        <v>18000000</v>
      </c>
      <c r="H2413">
        <v>8.3000000000000007</v>
      </c>
    </row>
    <row r="2414" spans="1:8" ht="16" x14ac:dyDescent="0.2">
      <c r="A2414" t="s">
        <v>4060</v>
      </c>
      <c r="B2414" t="s">
        <v>4061</v>
      </c>
      <c r="C2414">
        <v>109</v>
      </c>
      <c r="D2414">
        <v>22927390</v>
      </c>
      <c r="E2414" t="s">
        <v>73</v>
      </c>
      <c r="F2414" t="s">
        <v>11</v>
      </c>
      <c r="G2414">
        <v>18000000</v>
      </c>
      <c r="H2414">
        <v>5.6</v>
      </c>
    </row>
    <row r="2415" spans="1:8" ht="16" x14ac:dyDescent="0.2">
      <c r="A2415" t="s">
        <v>4062</v>
      </c>
      <c r="B2415" t="s">
        <v>1081</v>
      </c>
      <c r="C2415">
        <v>109</v>
      </c>
      <c r="D2415">
        <v>4250320</v>
      </c>
      <c r="E2415" t="s">
        <v>3225</v>
      </c>
      <c r="F2415" t="s">
        <v>11</v>
      </c>
      <c r="G2415">
        <v>18000000</v>
      </c>
      <c r="H2415">
        <v>6.8</v>
      </c>
    </row>
    <row r="2416" spans="1:8" ht="16" x14ac:dyDescent="0.2">
      <c r="A2416" t="s">
        <v>4063</v>
      </c>
      <c r="B2416" t="s">
        <v>4064</v>
      </c>
      <c r="C2416">
        <v>123</v>
      </c>
      <c r="D2416">
        <v>22452209</v>
      </c>
      <c r="E2416" t="s">
        <v>1203</v>
      </c>
      <c r="F2416" t="s">
        <v>11</v>
      </c>
      <c r="G2416">
        <v>18000000</v>
      </c>
      <c r="H2416">
        <v>5</v>
      </c>
    </row>
    <row r="2417" spans="1:8" ht="16" x14ac:dyDescent="0.2">
      <c r="A2417" t="s">
        <v>4065</v>
      </c>
      <c r="B2417" t="s">
        <v>1829</v>
      </c>
      <c r="C2417">
        <v>94</v>
      </c>
      <c r="D2417">
        <v>18329466</v>
      </c>
      <c r="E2417" t="s">
        <v>2631</v>
      </c>
      <c r="F2417" t="s">
        <v>11</v>
      </c>
      <c r="G2417">
        <v>18000000</v>
      </c>
      <c r="H2417">
        <v>7.6</v>
      </c>
    </row>
    <row r="2418" spans="1:8" ht="16" x14ac:dyDescent="0.2">
      <c r="A2418" t="s">
        <v>4066</v>
      </c>
      <c r="B2418" t="s">
        <v>2832</v>
      </c>
      <c r="C2418">
        <v>94</v>
      </c>
      <c r="D2418">
        <v>17071230</v>
      </c>
      <c r="E2418" t="s">
        <v>340</v>
      </c>
      <c r="F2418" t="s">
        <v>11</v>
      </c>
      <c r="G2418">
        <v>18000000</v>
      </c>
      <c r="H2418">
        <v>6.7</v>
      </c>
    </row>
    <row r="2419" spans="1:8" ht="16" x14ac:dyDescent="0.2">
      <c r="A2419" t="s">
        <v>4067</v>
      </c>
      <c r="B2419" t="s">
        <v>4068</v>
      </c>
      <c r="C2419">
        <v>115</v>
      </c>
      <c r="D2419">
        <v>17174870</v>
      </c>
      <c r="E2419" t="s">
        <v>2682</v>
      </c>
      <c r="F2419" t="s">
        <v>11</v>
      </c>
      <c r="G2419">
        <v>18000000</v>
      </c>
      <c r="H2419">
        <v>6.7</v>
      </c>
    </row>
    <row r="2420" spans="1:8" ht="16" x14ac:dyDescent="0.2">
      <c r="A2420" t="s">
        <v>4069</v>
      </c>
      <c r="B2420" t="s">
        <v>3551</v>
      </c>
      <c r="C2420">
        <v>107</v>
      </c>
      <c r="D2420">
        <v>26284475</v>
      </c>
      <c r="E2420" t="s">
        <v>575</v>
      </c>
      <c r="F2420" t="s">
        <v>11</v>
      </c>
      <c r="G2420">
        <v>17000000</v>
      </c>
      <c r="H2420">
        <v>5.7</v>
      </c>
    </row>
    <row r="2421" spans="1:8" ht="16" x14ac:dyDescent="0.2">
      <c r="A2421" t="s">
        <v>4070</v>
      </c>
      <c r="B2421" t="s">
        <v>4071</v>
      </c>
      <c r="C2421">
        <v>91</v>
      </c>
      <c r="D2421">
        <v>16702864</v>
      </c>
      <c r="E2421" t="s">
        <v>340</v>
      </c>
      <c r="F2421" t="s">
        <v>11</v>
      </c>
      <c r="G2421">
        <v>18000000</v>
      </c>
      <c r="H2421">
        <v>5.2</v>
      </c>
    </row>
    <row r="2422" spans="1:8" ht="16" x14ac:dyDescent="0.2">
      <c r="A2422" t="s">
        <v>4072</v>
      </c>
      <c r="B2422" t="s">
        <v>2302</v>
      </c>
      <c r="C2422">
        <v>125</v>
      </c>
      <c r="D2422">
        <v>15561627</v>
      </c>
      <c r="E2422" t="s">
        <v>1184</v>
      </c>
      <c r="F2422" t="s">
        <v>11</v>
      </c>
      <c r="G2422">
        <v>18000000</v>
      </c>
      <c r="H2422">
        <v>7.5</v>
      </c>
    </row>
    <row r="2423" spans="1:8" ht="16" x14ac:dyDescent="0.2">
      <c r="A2423" t="s">
        <v>4073</v>
      </c>
      <c r="B2423" t="s">
        <v>1829</v>
      </c>
      <c r="C2423">
        <v>122</v>
      </c>
      <c r="D2423">
        <v>17750583</v>
      </c>
      <c r="E2423" t="s">
        <v>530</v>
      </c>
      <c r="F2423" t="s">
        <v>11</v>
      </c>
      <c r="G2423">
        <v>30000000</v>
      </c>
      <c r="H2423">
        <v>7.2</v>
      </c>
    </row>
    <row r="2424" spans="1:8" ht="16" x14ac:dyDescent="0.2">
      <c r="A2424" t="s">
        <v>4074</v>
      </c>
      <c r="B2424" t="s">
        <v>428</v>
      </c>
      <c r="C2424">
        <v>102</v>
      </c>
      <c r="D2424">
        <v>14793904</v>
      </c>
      <c r="E2424" t="s">
        <v>580</v>
      </c>
      <c r="F2424" t="s">
        <v>11</v>
      </c>
      <c r="G2424">
        <v>18000000</v>
      </c>
      <c r="H2424">
        <v>5.3</v>
      </c>
    </row>
    <row r="2425" spans="1:8" ht="16" x14ac:dyDescent="0.2">
      <c r="A2425" t="s">
        <v>4075</v>
      </c>
      <c r="B2425" t="s">
        <v>3071</v>
      </c>
      <c r="C2425">
        <v>90</v>
      </c>
      <c r="D2425">
        <v>15281286</v>
      </c>
      <c r="E2425" t="s">
        <v>486</v>
      </c>
      <c r="F2425" t="s">
        <v>11</v>
      </c>
      <c r="G2425">
        <v>18000000</v>
      </c>
      <c r="H2425">
        <v>6.5</v>
      </c>
    </row>
    <row r="2426" spans="1:8" ht="16" x14ac:dyDescent="0.2">
      <c r="A2426" t="s">
        <v>4076</v>
      </c>
      <c r="B2426" t="s">
        <v>4077</v>
      </c>
      <c r="C2426">
        <v>98</v>
      </c>
      <c r="D2426">
        <v>8000000</v>
      </c>
      <c r="E2426" t="s">
        <v>47</v>
      </c>
      <c r="F2426" t="s">
        <v>11</v>
      </c>
      <c r="G2426">
        <v>18000000</v>
      </c>
      <c r="H2426">
        <v>5</v>
      </c>
    </row>
    <row r="2427" spans="1:8" ht="16" x14ac:dyDescent="0.2">
      <c r="A2427" t="s">
        <v>4078</v>
      </c>
      <c r="B2427" t="s">
        <v>4079</v>
      </c>
      <c r="C2427">
        <v>109</v>
      </c>
      <c r="D2427">
        <v>13491653</v>
      </c>
      <c r="E2427" t="s">
        <v>1408</v>
      </c>
      <c r="F2427" t="s">
        <v>11</v>
      </c>
      <c r="G2427">
        <v>18000000</v>
      </c>
      <c r="H2427">
        <v>6.1</v>
      </c>
    </row>
    <row r="2428" spans="1:8" ht="16" x14ac:dyDescent="0.2">
      <c r="A2428" t="s">
        <v>4080</v>
      </c>
      <c r="B2428" t="s">
        <v>783</v>
      </c>
      <c r="C2428">
        <v>107</v>
      </c>
      <c r="E2428" t="s">
        <v>285</v>
      </c>
      <c r="F2428" t="s">
        <v>11</v>
      </c>
      <c r="G2428">
        <v>18000000</v>
      </c>
      <c r="H2428">
        <v>7.4</v>
      </c>
    </row>
    <row r="2429" spans="1:8" ht="16" x14ac:dyDescent="0.2">
      <c r="A2429" t="s">
        <v>4081</v>
      </c>
      <c r="B2429" t="s">
        <v>4082</v>
      </c>
      <c r="C2429">
        <v>90</v>
      </c>
      <c r="D2429">
        <v>10494494</v>
      </c>
      <c r="E2429" t="s">
        <v>112</v>
      </c>
      <c r="F2429" t="s">
        <v>11</v>
      </c>
      <c r="G2429">
        <v>18000000</v>
      </c>
      <c r="H2429">
        <v>4.4000000000000004</v>
      </c>
    </row>
    <row r="2430" spans="1:8" ht="16" x14ac:dyDescent="0.2">
      <c r="A2430" t="s">
        <v>4083</v>
      </c>
      <c r="B2430" t="s">
        <v>358</v>
      </c>
      <c r="C2430">
        <v>112</v>
      </c>
      <c r="D2430">
        <v>7837632</v>
      </c>
      <c r="E2430" t="s">
        <v>1184</v>
      </c>
      <c r="F2430" t="s">
        <v>11</v>
      </c>
      <c r="G2430">
        <v>18000000</v>
      </c>
      <c r="H2430">
        <v>7.5</v>
      </c>
    </row>
    <row r="2431" spans="1:8" ht="16" x14ac:dyDescent="0.2">
      <c r="A2431" t="s">
        <v>4084</v>
      </c>
      <c r="B2431" t="s">
        <v>1347</v>
      </c>
      <c r="C2431">
        <v>94</v>
      </c>
      <c r="D2431">
        <v>15155772</v>
      </c>
      <c r="E2431" t="s">
        <v>486</v>
      </c>
      <c r="F2431" t="s">
        <v>11</v>
      </c>
      <c r="G2431">
        <v>18000000</v>
      </c>
      <c r="H2431">
        <v>5.7</v>
      </c>
    </row>
    <row r="2432" spans="1:8" ht="16" x14ac:dyDescent="0.2">
      <c r="A2432" t="s">
        <v>4085</v>
      </c>
      <c r="B2432" t="s">
        <v>4086</v>
      </c>
      <c r="C2432">
        <v>105</v>
      </c>
      <c r="D2432">
        <v>8508843</v>
      </c>
      <c r="E2432" t="s">
        <v>1459</v>
      </c>
      <c r="F2432" t="s">
        <v>11</v>
      </c>
      <c r="G2432">
        <v>18000000</v>
      </c>
      <c r="H2432">
        <v>5.5</v>
      </c>
    </row>
    <row r="2433" spans="1:8" ht="16" x14ac:dyDescent="0.2">
      <c r="A2433" t="s">
        <v>4087</v>
      </c>
      <c r="B2433" t="s">
        <v>4088</v>
      </c>
      <c r="C2433">
        <v>104</v>
      </c>
      <c r="D2433">
        <v>7739049</v>
      </c>
      <c r="E2433" t="s">
        <v>486</v>
      </c>
      <c r="F2433" t="s">
        <v>11</v>
      </c>
      <c r="G2433">
        <v>18000000</v>
      </c>
      <c r="H2433">
        <v>7.1</v>
      </c>
    </row>
    <row r="2434" spans="1:8" ht="16" x14ac:dyDescent="0.2">
      <c r="A2434" t="s">
        <v>4089</v>
      </c>
      <c r="B2434" t="s">
        <v>1791</v>
      </c>
      <c r="C2434">
        <v>112</v>
      </c>
      <c r="D2434">
        <v>6734844</v>
      </c>
      <c r="E2434" t="s">
        <v>73</v>
      </c>
      <c r="F2434" t="s">
        <v>11</v>
      </c>
      <c r="G2434">
        <v>17000000</v>
      </c>
      <c r="H2434">
        <v>5.9</v>
      </c>
    </row>
    <row r="2435" spans="1:8" ht="16" x14ac:dyDescent="0.2">
      <c r="A2435" t="s">
        <v>4090</v>
      </c>
      <c r="B2435" t="s">
        <v>4091</v>
      </c>
      <c r="C2435">
        <v>108</v>
      </c>
      <c r="D2435">
        <v>6000000</v>
      </c>
      <c r="E2435" t="s">
        <v>14</v>
      </c>
      <c r="F2435" t="s">
        <v>11</v>
      </c>
      <c r="G2435">
        <v>18000000</v>
      </c>
      <c r="H2435">
        <v>6.7</v>
      </c>
    </row>
    <row r="2436" spans="1:8" ht="16" x14ac:dyDescent="0.2">
      <c r="A2436" t="s">
        <v>4092</v>
      </c>
      <c r="B2436" t="s">
        <v>3215</v>
      </c>
      <c r="C2436">
        <v>112</v>
      </c>
      <c r="D2436">
        <v>6615578</v>
      </c>
      <c r="E2436" t="s">
        <v>2186</v>
      </c>
      <c r="F2436" t="s">
        <v>11</v>
      </c>
      <c r="G2436">
        <v>13000000</v>
      </c>
      <c r="H2436">
        <v>7</v>
      </c>
    </row>
    <row r="2437" spans="1:8" ht="16" x14ac:dyDescent="0.2">
      <c r="A2437" t="s">
        <v>4093</v>
      </c>
      <c r="B2437" t="s">
        <v>87</v>
      </c>
      <c r="C2437">
        <v>127</v>
      </c>
      <c r="D2437">
        <v>5887457</v>
      </c>
      <c r="E2437" t="s">
        <v>1440</v>
      </c>
      <c r="F2437" t="s">
        <v>11</v>
      </c>
      <c r="G2437">
        <v>18000000</v>
      </c>
      <c r="H2437">
        <v>7.9</v>
      </c>
    </row>
    <row r="2438" spans="1:8" ht="16" x14ac:dyDescent="0.2">
      <c r="A2438" t="s">
        <v>4094</v>
      </c>
      <c r="B2438" t="s">
        <v>2809</v>
      </c>
      <c r="C2438">
        <v>111</v>
      </c>
      <c r="D2438">
        <v>13362308</v>
      </c>
      <c r="E2438" t="s">
        <v>1184</v>
      </c>
      <c r="F2438" t="s">
        <v>11</v>
      </c>
      <c r="G2438">
        <v>18000000</v>
      </c>
      <c r="H2438">
        <v>6.9</v>
      </c>
    </row>
    <row r="2439" spans="1:8" ht="16" x14ac:dyDescent="0.2">
      <c r="A2439" t="s">
        <v>4095</v>
      </c>
      <c r="B2439" t="s">
        <v>703</v>
      </c>
      <c r="C2439">
        <v>126</v>
      </c>
      <c r="D2439">
        <v>5701643</v>
      </c>
      <c r="E2439" t="s">
        <v>1192</v>
      </c>
      <c r="F2439" t="s">
        <v>4096</v>
      </c>
      <c r="G2439">
        <v>20000000</v>
      </c>
      <c r="H2439">
        <v>7.3</v>
      </c>
    </row>
    <row r="2440" spans="1:8" ht="16" x14ac:dyDescent="0.2">
      <c r="A2440" t="s">
        <v>4097</v>
      </c>
      <c r="B2440" t="s">
        <v>443</v>
      </c>
      <c r="C2440">
        <v>114</v>
      </c>
      <c r="D2440">
        <v>5694401</v>
      </c>
      <c r="E2440" t="s">
        <v>112</v>
      </c>
      <c r="F2440" t="s">
        <v>11</v>
      </c>
      <c r="G2440">
        <v>18000000</v>
      </c>
      <c r="H2440">
        <v>7.3</v>
      </c>
    </row>
    <row r="2441" spans="1:8" ht="16" x14ac:dyDescent="0.2">
      <c r="A2441" t="s">
        <v>4098</v>
      </c>
      <c r="B2441" t="s">
        <v>4099</v>
      </c>
      <c r="C2441">
        <v>99</v>
      </c>
      <c r="D2441">
        <v>5333658</v>
      </c>
      <c r="E2441" t="s">
        <v>216</v>
      </c>
      <c r="F2441" t="s">
        <v>11</v>
      </c>
      <c r="G2441">
        <v>20000000</v>
      </c>
      <c r="H2441">
        <v>3.5</v>
      </c>
    </row>
    <row r="2442" spans="1:8" ht="16" x14ac:dyDescent="0.2">
      <c r="A2442" t="s">
        <v>4100</v>
      </c>
      <c r="B2442" t="s">
        <v>287</v>
      </c>
      <c r="C2442">
        <v>150</v>
      </c>
      <c r="D2442">
        <v>4414535</v>
      </c>
      <c r="E2442" t="s">
        <v>1184</v>
      </c>
      <c r="F2442" t="s">
        <v>11</v>
      </c>
      <c r="G2442">
        <v>18000000</v>
      </c>
      <c r="H2442">
        <v>7.8</v>
      </c>
    </row>
    <row r="2443" spans="1:8" ht="16" x14ac:dyDescent="0.2">
      <c r="A2443" t="s">
        <v>4101</v>
      </c>
      <c r="B2443" t="s">
        <v>2160</v>
      </c>
      <c r="C2443">
        <v>117</v>
      </c>
      <c r="D2443">
        <v>4806750</v>
      </c>
      <c r="E2443" t="s">
        <v>3015</v>
      </c>
      <c r="F2443" t="s">
        <v>11</v>
      </c>
      <c r="H2443">
        <v>7.4</v>
      </c>
    </row>
    <row r="2444" spans="1:8" ht="16" x14ac:dyDescent="0.2">
      <c r="A2444" t="s">
        <v>4102</v>
      </c>
      <c r="B2444" t="s">
        <v>4103</v>
      </c>
      <c r="C2444">
        <v>112</v>
      </c>
      <c r="D2444">
        <v>3707794</v>
      </c>
      <c r="E2444" t="s">
        <v>509</v>
      </c>
      <c r="F2444" t="s">
        <v>11</v>
      </c>
      <c r="G2444">
        <v>18000000</v>
      </c>
      <c r="H2444">
        <v>6.7</v>
      </c>
    </row>
    <row r="2445" spans="1:8" ht="16" x14ac:dyDescent="0.2">
      <c r="A2445" t="s">
        <v>4104</v>
      </c>
      <c r="B2445" t="s">
        <v>2832</v>
      </c>
      <c r="C2445">
        <v>108</v>
      </c>
      <c r="D2445">
        <v>3203044</v>
      </c>
      <c r="E2445" t="s">
        <v>580</v>
      </c>
      <c r="F2445" t="s">
        <v>11</v>
      </c>
      <c r="G2445">
        <v>18000000</v>
      </c>
      <c r="H2445">
        <v>6.4</v>
      </c>
    </row>
    <row r="2446" spans="1:8" ht="16" x14ac:dyDescent="0.2">
      <c r="A2446" t="s">
        <v>4105</v>
      </c>
      <c r="B2446" t="s">
        <v>4106</v>
      </c>
      <c r="C2446">
        <v>116</v>
      </c>
      <c r="D2446">
        <v>4435083</v>
      </c>
      <c r="E2446" t="s">
        <v>4107</v>
      </c>
      <c r="F2446" t="s">
        <v>11</v>
      </c>
      <c r="G2446">
        <v>18000000</v>
      </c>
      <c r="H2446">
        <v>7.1</v>
      </c>
    </row>
    <row r="2447" spans="1:8" ht="16" x14ac:dyDescent="0.2">
      <c r="A2447" t="s">
        <v>4108</v>
      </c>
      <c r="C2447">
        <v>60</v>
      </c>
      <c r="E2447" t="s">
        <v>2766</v>
      </c>
      <c r="H2447">
        <v>6.7</v>
      </c>
    </row>
    <row r="2448" spans="1:8" ht="16" x14ac:dyDescent="0.2">
      <c r="A2448" t="s">
        <v>4109</v>
      </c>
      <c r="B2448" t="s">
        <v>4110</v>
      </c>
      <c r="C2448">
        <v>144</v>
      </c>
      <c r="D2448">
        <v>2222647</v>
      </c>
      <c r="E2448" t="s">
        <v>2766</v>
      </c>
      <c r="F2448" t="s">
        <v>2998</v>
      </c>
      <c r="G2448">
        <v>12000000</v>
      </c>
      <c r="H2448">
        <v>7.8</v>
      </c>
    </row>
    <row r="2449" spans="1:8" ht="16" x14ac:dyDescent="0.2">
      <c r="A2449" t="s">
        <v>4111</v>
      </c>
      <c r="B2449" t="s">
        <v>4112</v>
      </c>
      <c r="C2449">
        <v>92</v>
      </c>
      <c r="E2449" t="s">
        <v>2209</v>
      </c>
      <c r="F2449" t="s">
        <v>11</v>
      </c>
      <c r="H2449">
        <v>4</v>
      </c>
    </row>
    <row r="2450" spans="1:8" ht="16" x14ac:dyDescent="0.2">
      <c r="A2450" t="s">
        <v>4113</v>
      </c>
      <c r="B2450" t="s">
        <v>4114</v>
      </c>
      <c r="C2450">
        <v>93</v>
      </c>
      <c r="D2450">
        <v>3500000</v>
      </c>
      <c r="E2450" t="s">
        <v>4115</v>
      </c>
      <c r="F2450" t="s">
        <v>11</v>
      </c>
      <c r="G2450">
        <v>2700000</v>
      </c>
      <c r="H2450">
        <v>5.9</v>
      </c>
    </row>
    <row r="2451" spans="1:8" ht="16" x14ac:dyDescent="0.2">
      <c r="A2451" t="s">
        <v>4116</v>
      </c>
      <c r="B2451" t="s">
        <v>914</v>
      </c>
      <c r="C2451">
        <v>103</v>
      </c>
      <c r="D2451">
        <v>676698</v>
      </c>
      <c r="E2451" t="s">
        <v>747</v>
      </c>
      <c r="F2451" t="s">
        <v>11</v>
      </c>
      <c r="G2451">
        <v>18000000</v>
      </c>
      <c r="H2451">
        <v>7.2</v>
      </c>
    </row>
    <row r="2452" spans="1:8" ht="16" x14ac:dyDescent="0.2">
      <c r="A2452" t="s">
        <v>4117</v>
      </c>
      <c r="B2452" t="s">
        <v>2231</v>
      </c>
      <c r="C2452">
        <v>93</v>
      </c>
      <c r="D2452">
        <v>3419967</v>
      </c>
      <c r="E2452" t="s">
        <v>4118</v>
      </c>
      <c r="F2452" t="s">
        <v>11</v>
      </c>
      <c r="H2452">
        <v>7.2</v>
      </c>
    </row>
    <row r="2453" spans="1:8" ht="16" x14ac:dyDescent="0.2">
      <c r="A2453" t="s">
        <v>4119</v>
      </c>
      <c r="B2453" t="s">
        <v>4120</v>
      </c>
      <c r="C2453">
        <v>98</v>
      </c>
      <c r="E2453" t="s">
        <v>740</v>
      </c>
      <c r="F2453" t="s">
        <v>11</v>
      </c>
      <c r="G2453">
        <v>18000000</v>
      </c>
      <c r="H2453">
        <v>5.0999999999999996</v>
      </c>
    </row>
    <row r="2454" spans="1:8" ht="16" x14ac:dyDescent="0.2">
      <c r="A2454" t="s">
        <v>4121</v>
      </c>
      <c r="C2454">
        <v>334</v>
      </c>
      <c r="D2454">
        <v>145118</v>
      </c>
      <c r="E2454" t="s">
        <v>1966</v>
      </c>
      <c r="F2454" t="s">
        <v>11</v>
      </c>
      <c r="H2454">
        <v>7.7</v>
      </c>
    </row>
    <row r="2455" spans="1:8" ht="16" x14ac:dyDescent="0.2">
      <c r="A2455" t="s">
        <v>4122</v>
      </c>
      <c r="B2455" t="s">
        <v>4123</v>
      </c>
      <c r="C2455">
        <v>114</v>
      </c>
      <c r="E2455" t="s">
        <v>3562</v>
      </c>
      <c r="F2455" t="s">
        <v>11</v>
      </c>
      <c r="G2455">
        <v>18000000</v>
      </c>
      <c r="H2455">
        <v>5.5</v>
      </c>
    </row>
    <row r="2456" spans="1:8" ht="16" x14ac:dyDescent="0.2">
      <c r="A2456" t="s">
        <v>4124</v>
      </c>
      <c r="B2456" t="s">
        <v>4125</v>
      </c>
      <c r="C2456">
        <v>121</v>
      </c>
      <c r="D2456">
        <v>229311</v>
      </c>
      <c r="E2456" t="s">
        <v>4126</v>
      </c>
      <c r="F2456" t="s">
        <v>11</v>
      </c>
      <c r="G2456">
        <v>11350000</v>
      </c>
      <c r="H2456">
        <v>6.2</v>
      </c>
    </row>
    <row r="2457" spans="1:8" ht="16" x14ac:dyDescent="0.2">
      <c r="A2457" t="s">
        <v>4127</v>
      </c>
      <c r="B2457" t="s">
        <v>867</v>
      </c>
      <c r="C2457">
        <v>87</v>
      </c>
      <c r="E2457" t="s">
        <v>2209</v>
      </c>
      <c r="F2457" t="s">
        <v>11</v>
      </c>
      <c r="G2457">
        <v>3500000</v>
      </c>
      <c r="H2457">
        <v>7.2</v>
      </c>
    </row>
    <row r="2458" spans="1:8" ht="16" x14ac:dyDescent="0.2">
      <c r="A2458" t="s">
        <v>4128</v>
      </c>
      <c r="B2458" t="s">
        <v>604</v>
      </c>
      <c r="C2458">
        <v>92</v>
      </c>
      <c r="E2458" t="s">
        <v>149</v>
      </c>
      <c r="F2458" t="s">
        <v>11</v>
      </c>
      <c r="G2458">
        <v>18000000</v>
      </c>
      <c r="H2458">
        <v>5.2</v>
      </c>
    </row>
    <row r="2459" spans="1:8" ht="16" x14ac:dyDescent="0.2">
      <c r="A2459" t="s">
        <v>4129</v>
      </c>
      <c r="B2459" t="s">
        <v>4130</v>
      </c>
      <c r="C2459">
        <v>105</v>
      </c>
      <c r="D2459">
        <v>63260</v>
      </c>
      <c r="E2459" t="s">
        <v>4131</v>
      </c>
      <c r="F2459" t="s">
        <v>11</v>
      </c>
      <c r="G2459">
        <v>14000000</v>
      </c>
      <c r="H2459">
        <v>6.7</v>
      </c>
    </row>
    <row r="2460" spans="1:8" ht="16" x14ac:dyDescent="0.2">
      <c r="A2460" t="s">
        <v>4132</v>
      </c>
      <c r="B2460" t="s">
        <v>3306</v>
      </c>
      <c r="C2460">
        <v>89</v>
      </c>
      <c r="E2460" t="s">
        <v>14</v>
      </c>
      <c r="F2460" t="s">
        <v>11</v>
      </c>
      <c r="G2460">
        <v>17900000</v>
      </c>
      <c r="H2460">
        <v>5</v>
      </c>
    </row>
    <row r="2461" spans="1:8" ht="16" x14ac:dyDescent="0.2">
      <c r="A2461" t="s">
        <v>4133</v>
      </c>
      <c r="B2461" t="s">
        <v>4134</v>
      </c>
      <c r="C2461">
        <v>114</v>
      </c>
      <c r="E2461" t="s">
        <v>2120</v>
      </c>
      <c r="F2461" t="s">
        <v>11</v>
      </c>
      <c r="G2461">
        <v>14000000</v>
      </c>
      <c r="H2461">
        <v>6.2</v>
      </c>
    </row>
    <row r="2462" spans="1:8" ht="16" x14ac:dyDescent="0.2">
      <c r="A2462" t="s">
        <v>4135</v>
      </c>
      <c r="B2462" t="s">
        <v>2256</v>
      </c>
      <c r="C2462">
        <v>119</v>
      </c>
      <c r="D2462">
        <v>121463226</v>
      </c>
      <c r="E2462" t="s">
        <v>575</v>
      </c>
      <c r="F2462" t="s">
        <v>11</v>
      </c>
      <c r="G2462">
        <v>20000000</v>
      </c>
      <c r="H2462">
        <v>7.6</v>
      </c>
    </row>
    <row r="2463" spans="1:8" ht="16" x14ac:dyDescent="0.2">
      <c r="A2463" t="s">
        <v>4136</v>
      </c>
      <c r="B2463" t="s">
        <v>3255</v>
      </c>
      <c r="C2463">
        <v>103</v>
      </c>
      <c r="D2463">
        <v>90485233</v>
      </c>
      <c r="E2463" t="s">
        <v>3152</v>
      </c>
      <c r="F2463" t="s">
        <v>11</v>
      </c>
      <c r="H2463">
        <v>4.0999999999999996</v>
      </c>
    </row>
    <row r="2464" spans="1:8" ht="16" x14ac:dyDescent="0.2">
      <c r="A2464" t="s">
        <v>4137</v>
      </c>
      <c r="B2464" t="s">
        <v>4138</v>
      </c>
      <c r="C2464">
        <v>91</v>
      </c>
      <c r="E2464" t="s">
        <v>1991</v>
      </c>
      <c r="F2464" t="s">
        <v>11</v>
      </c>
      <c r="G2464">
        <v>18000000</v>
      </c>
      <c r="H2464">
        <v>5.3</v>
      </c>
    </row>
    <row r="2465" spans="1:8" ht="16" x14ac:dyDescent="0.2">
      <c r="A2465" t="s">
        <v>4139</v>
      </c>
      <c r="B2465" t="s">
        <v>360</v>
      </c>
      <c r="C2465">
        <v>98</v>
      </c>
      <c r="D2465">
        <v>58006147</v>
      </c>
      <c r="E2465" t="s">
        <v>1663</v>
      </c>
      <c r="F2465" t="s">
        <v>11</v>
      </c>
      <c r="G2465">
        <v>23000000</v>
      </c>
      <c r="H2465">
        <v>6.2</v>
      </c>
    </row>
    <row r="2466" spans="1:8" ht="16" x14ac:dyDescent="0.2">
      <c r="A2466" t="s">
        <v>4140</v>
      </c>
      <c r="B2466" t="s">
        <v>4141</v>
      </c>
      <c r="C2466">
        <v>80</v>
      </c>
      <c r="D2466">
        <v>51053787</v>
      </c>
      <c r="E2466" t="s">
        <v>4142</v>
      </c>
      <c r="F2466" t="s">
        <v>11</v>
      </c>
      <c r="G2466">
        <v>17500000</v>
      </c>
      <c r="H2466">
        <v>6.5</v>
      </c>
    </row>
    <row r="2467" spans="1:8" ht="16" x14ac:dyDescent="0.2">
      <c r="A2467" t="s">
        <v>4143</v>
      </c>
      <c r="B2467" t="s">
        <v>4144</v>
      </c>
      <c r="C2467">
        <v>121</v>
      </c>
      <c r="D2467">
        <v>23472900</v>
      </c>
      <c r="E2467" t="s">
        <v>684</v>
      </c>
      <c r="F2467" t="s">
        <v>11</v>
      </c>
      <c r="G2467">
        <v>17500000</v>
      </c>
      <c r="H2467">
        <v>8.1</v>
      </c>
    </row>
    <row r="2468" spans="1:8" ht="16" x14ac:dyDescent="0.2">
      <c r="A2468" t="s">
        <v>4145</v>
      </c>
      <c r="B2468" t="s">
        <v>4146</v>
      </c>
      <c r="C2468">
        <v>94</v>
      </c>
      <c r="D2468">
        <v>39687528</v>
      </c>
      <c r="E2468" t="s">
        <v>149</v>
      </c>
      <c r="F2468" t="s">
        <v>11</v>
      </c>
      <c r="G2468">
        <v>24000000</v>
      </c>
      <c r="H2468">
        <v>6.3</v>
      </c>
    </row>
    <row r="2469" spans="1:8" ht="16" x14ac:dyDescent="0.2">
      <c r="A2469" t="s">
        <v>4147</v>
      </c>
      <c r="B2469" t="s">
        <v>4148</v>
      </c>
      <c r="C2469">
        <v>93</v>
      </c>
      <c r="D2469">
        <v>7017178</v>
      </c>
      <c r="E2469" t="s">
        <v>4149</v>
      </c>
      <c r="F2469" t="s">
        <v>11</v>
      </c>
      <c r="G2469">
        <v>17500000</v>
      </c>
      <c r="H2469">
        <v>4.4000000000000004</v>
      </c>
    </row>
    <row r="2470" spans="1:8" ht="16" x14ac:dyDescent="0.2">
      <c r="A2470" t="s">
        <v>4150</v>
      </c>
      <c r="B2470" t="s">
        <v>4151</v>
      </c>
      <c r="C2470">
        <v>93</v>
      </c>
      <c r="E2470" t="s">
        <v>20</v>
      </c>
      <c r="F2470" t="s">
        <v>11</v>
      </c>
      <c r="G2470">
        <v>18000000</v>
      </c>
      <c r="H2470">
        <v>4.5999999999999996</v>
      </c>
    </row>
    <row r="2471" spans="1:8" ht="16" x14ac:dyDescent="0.2">
      <c r="A2471" t="s">
        <v>4152</v>
      </c>
      <c r="B2471" t="s">
        <v>4153</v>
      </c>
      <c r="C2471">
        <v>116</v>
      </c>
      <c r="D2471">
        <v>325491</v>
      </c>
      <c r="E2471" t="s">
        <v>740</v>
      </c>
      <c r="F2471" t="s">
        <v>11</v>
      </c>
      <c r="G2471">
        <v>17500000</v>
      </c>
      <c r="H2471">
        <v>6</v>
      </c>
    </row>
    <row r="2472" spans="1:8" ht="16" x14ac:dyDescent="0.2">
      <c r="A2472" t="s">
        <v>4154</v>
      </c>
      <c r="B2472" t="s">
        <v>1240</v>
      </c>
      <c r="C2472">
        <v>101</v>
      </c>
      <c r="D2472">
        <v>96471845</v>
      </c>
      <c r="E2472" t="s">
        <v>3337</v>
      </c>
      <c r="F2472" t="s">
        <v>11</v>
      </c>
      <c r="G2472">
        <v>17000000</v>
      </c>
      <c r="H2472">
        <v>7.6</v>
      </c>
    </row>
    <row r="2473" spans="1:8" ht="16" x14ac:dyDescent="0.2">
      <c r="A2473" t="s">
        <v>4155</v>
      </c>
      <c r="B2473" t="s">
        <v>9</v>
      </c>
      <c r="C2473">
        <v>154</v>
      </c>
      <c r="D2473">
        <v>85200000</v>
      </c>
      <c r="E2473" t="s">
        <v>26</v>
      </c>
      <c r="F2473" t="s">
        <v>11</v>
      </c>
      <c r="G2473">
        <v>18500000</v>
      </c>
      <c r="H2473">
        <v>8.4</v>
      </c>
    </row>
    <row r="2474" spans="1:8" ht="16" x14ac:dyDescent="0.2">
      <c r="A2474" t="s">
        <v>4156</v>
      </c>
      <c r="B2474" t="s">
        <v>4157</v>
      </c>
      <c r="C2474">
        <v>170</v>
      </c>
      <c r="D2474">
        <v>72000000</v>
      </c>
      <c r="E2474" t="s">
        <v>4158</v>
      </c>
      <c r="F2474" t="s">
        <v>11</v>
      </c>
      <c r="G2474">
        <v>17000000</v>
      </c>
      <c r="H2474">
        <v>7.9</v>
      </c>
    </row>
    <row r="2475" spans="1:8" ht="16" x14ac:dyDescent="0.2">
      <c r="A2475" t="s">
        <v>4159</v>
      </c>
      <c r="B2475" t="s">
        <v>1669</v>
      </c>
      <c r="C2475">
        <v>99</v>
      </c>
      <c r="D2475">
        <v>72219395</v>
      </c>
      <c r="E2475" t="s">
        <v>1047</v>
      </c>
      <c r="F2475" t="s">
        <v>11</v>
      </c>
      <c r="G2475">
        <v>17000000</v>
      </c>
      <c r="H2475">
        <v>5.6</v>
      </c>
    </row>
    <row r="2476" spans="1:8" ht="16" x14ac:dyDescent="0.2">
      <c r="A2476" t="s">
        <v>4160</v>
      </c>
      <c r="B2476" t="s">
        <v>2549</v>
      </c>
      <c r="C2476">
        <v>104</v>
      </c>
      <c r="D2476">
        <v>82389560</v>
      </c>
      <c r="E2476" t="s">
        <v>575</v>
      </c>
      <c r="F2476" t="s">
        <v>11</v>
      </c>
      <c r="G2476">
        <v>17000000</v>
      </c>
      <c r="H2476">
        <v>6.5</v>
      </c>
    </row>
    <row r="2477" spans="1:8" ht="16" x14ac:dyDescent="0.2">
      <c r="A2477" t="s">
        <v>4161</v>
      </c>
      <c r="B2477" t="s">
        <v>2811</v>
      </c>
      <c r="C2477">
        <v>126</v>
      </c>
      <c r="D2477">
        <v>71502303</v>
      </c>
      <c r="E2477" t="s">
        <v>3902</v>
      </c>
      <c r="F2477" t="s">
        <v>11</v>
      </c>
      <c r="G2477">
        <v>12000000</v>
      </c>
      <c r="H2477">
        <v>7.5</v>
      </c>
    </row>
    <row r="2478" spans="1:8" ht="16" x14ac:dyDescent="0.2">
      <c r="A2478" t="s">
        <v>4162</v>
      </c>
      <c r="B2478" t="s">
        <v>1707</v>
      </c>
      <c r="C2478">
        <v>110</v>
      </c>
      <c r="D2478">
        <v>19179969</v>
      </c>
      <c r="E2478" t="s">
        <v>575</v>
      </c>
      <c r="F2478" t="s">
        <v>11</v>
      </c>
      <c r="G2478">
        <v>17500000</v>
      </c>
      <c r="H2478">
        <v>6.3</v>
      </c>
    </row>
    <row r="2479" spans="1:8" ht="16" x14ac:dyDescent="0.2">
      <c r="A2479" t="s">
        <v>4163</v>
      </c>
      <c r="B2479" t="s">
        <v>1852</v>
      </c>
      <c r="C2479">
        <v>101</v>
      </c>
      <c r="D2479">
        <v>47000000</v>
      </c>
      <c r="E2479" t="s">
        <v>1915</v>
      </c>
      <c r="F2479" t="s">
        <v>11</v>
      </c>
      <c r="G2479">
        <v>300000</v>
      </c>
      <c r="H2479">
        <v>7.9</v>
      </c>
    </row>
    <row r="2480" spans="1:8" ht="16" x14ac:dyDescent="0.2">
      <c r="A2480" t="s">
        <v>4164</v>
      </c>
      <c r="B2480" t="s">
        <v>4165</v>
      </c>
      <c r="C2480">
        <v>87</v>
      </c>
      <c r="D2480">
        <v>37566230</v>
      </c>
      <c r="E2480" t="s">
        <v>4166</v>
      </c>
      <c r="F2480" t="s">
        <v>11</v>
      </c>
      <c r="G2480">
        <v>17000000</v>
      </c>
      <c r="H2480">
        <v>5.0999999999999996</v>
      </c>
    </row>
    <row r="2481" spans="1:8" ht="16" x14ac:dyDescent="0.2">
      <c r="A2481" t="s">
        <v>4167</v>
      </c>
      <c r="B2481" t="s">
        <v>2337</v>
      </c>
      <c r="C2481">
        <v>123</v>
      </c>
      <c r="D2481">
        <v>70492685</v>
      </c>
      <c r="E2481" t="s">
        <v>877</v>
      </c>
      <c r="F2481" t="s">
        <v>11</v>
      </c>
      <c r="G2481">
        <v>17000000</v>
      </c>
      <c r="H2481">
        <v>6.7</v>
      </c>
    </row>
    <row r="2482" spans="1:8" ht="16" x14ac:dyDescent="0.2">
      <c r="A2482" t="s">
        <v>4168</v>
      </c>
      <c r="B2482" t="s">
        <v>3257</v>
      </c>
      <c r="C2482">
        <v>109</v>
      </c>
      <c r="D2482">
        <v>35635046</v>
      </c>
      <c r="E2482" t="s">
        <v>149</v>
      </c>
      <c r="F2482" t="s">
        <v>11</v>
      </c>
      <c r="G2482">
        <v>17000000</v>
      </c>
      <c r="H2482">
        <v>6.7</v>
      </c>
    </row>
    <row r="2483" spans="1:8" ht="16" x14ac:dyDescent="0.2">
      <c r="A2483" t="s">
        <v>4169</v>
      </c>
      <c r="B2483" t="s">
        <v>4170</v>
      </c>
      <c r="C2483">
        <v>90</v>
      </c>
      <c r="D2483">
        <v>45670855</v>
      </c>
      <c r="E2483" t="s">
        <v>1763</v>
      </c>
      <c r="F2483" t="s">
        <v>11</v>
      </c>
      <c r="G2483">
        <v>20000000</v>
      </c>
      <c r="H2483">
        <v>5.6</v>
      </c>
    </row>
    <row r="2484" spans="1:8" ht="16" x14ac:dyDescent="0.2">
      <c r="A2484" t="s">
        <v>4171</v>
      </c>
      <c r="B2484" t="s">
        <v>1317</v>
      </c>
      <c r="C2484">
        <v>96</v>
      </c>
      <c r="D2484">
        <v>37939782</v>
      </c>
      <c r="E2484" t="s">
        <v>580</v>
      </c>
      <c r="F2484" t="s">
        <v>11</v>
      </c>
      <c r="G2484">
        <v>17000000</v>
      </c>
      <c r="H2484">
        <v>5.6</v>
      </c>
    </row>
    <row r="2485" spans="1:8" ht="16" x14ac:dyDescent="0.2">
      <c r="A2485" t="s">
        <v>99</v>
      </c>
      <c r="B2485" t="s">
        <v>100</v>
      </c>
      <c r="C2485">
        <v>125</v>
      </c>
      <c r="D2485">
        <v>172051787</v>
      </c>
      <c r="E2485" t="s">
        <v>26</v>
      </c>
      <c r="F2485" t="s">
        <v>11</v>
      </c>
      <c r="G2485">
        <v>170000000</v>
      </c>
      <c r="H2485">
        <v>6.8</v>
      </c>
    </row>
    <row r="2486" spans="1:8" ht="16" x14ac:dyDescent="0.2">
      <c r="A2486" t="s">
        <v>4172</v>
      </c>
      <c r="B2486" t="s">
        <v>4173</v>
      </c>
      <c r="C2486">
        <v>82</v>
      </c>
      <c r="D2486">
        <v>30324946</v>
      </c>
      <c r="E2486" t="s">
        <v>2254</v>
      </c>
      <c r="F2486" t="s">
        <v>11</v>
      </c>
      <c r="G2486">
        <v>17000000</v>
      </c>
      <c r="H2486">
        <v>6.2</v>
      </c>
    </row>
    <row r="2487" spans="1:8" ht="16" x14ac:dyDescent="0.2">
      <c r="A2487" t="s">
        <v>4174</v>
      </c>
      <c r="B2487" t="s">
        <v>3997</v>
      </c>
      <c r="C2487">
        <v>86</v>
      </c>
      <c r="D2487">
        <v>27854896</v>
      </c>
      <c r="E2487" t="s">
        <v>230</v>
      </c>
      <c r="F2487" t="s">
        <v>11</v>
      </c>
      <c r="G2487">
        <v>17000000</v>
      </c>
      <c r="H2487">
        <v>5.6</v>
      </c>
    </row>
    <row r="2488" spans="1:8" ht="16" x14ac:dyDescent="0.2">
      <c r="A2488" t="s">
        <v>4175</v>
      </c>
      <c r="B2488" t="s">
        <v>2564</v>
      </c>
      <c r="C2488">
        <v>108</v>
      </c>
      <c r="D2488">
        <v>41777564</v>
      </c>
      <c r="E2488" t="s">
        <v>2209</v>
      </c>
      <c r="F2488" t="s">
        <v>11</v>
      </c>
      <c r="G2488">
        <v>15000000</v>
      </c>
      <c r="H2488">
        <v>6.4</v>
      </c>
    </row>
    <row r="2489" spans="1:8" ht="16" x14ac:dyDescent="0.2">
      <c r="A2489" t="s">
        <v>4176</v>
      </c>
      <c r="B2489" t="s">
        <v>1591</v>
      </c>
      <c r="C2489">
        <v>98</v>
      </c>
      <c r="D2489">
        <v>22734486</v>
      </c>
      <c r="E2489" t="s">
        <v>575</v>
      </c>
      <c r="F2489" t="s">
        <v>11</v>
      </c>
      <c r="G2489">
        <v>17000000</v>
      </c>
      <c r="H2489">
        <v>5.6</v>
      </c>
    </row>
    <row r="2490" spans="1:8" ht="16" x14ac:dyDescent="0.2">
      <c r="A2490" t="s">
        <v>4177</v>
      </c>
      <c r="B2490" t="s">
        <v>2934</v>
      </c>
      <c r="C2490">
        <v>129</v>
      </c>
      <c r="D2490">
        <v>44469602</v>
      </c>
      <c r="E2490" t="s">
        <v>562</v>
      </c>
      <c r="F2490" t="s">
        <v>11</v>
      </c>
      <c r="G2490">
        <v>17000000</v>
      </c>
      <c r="H2490">
        <v>7.4</v>
      </c>
    </row>
    <row r="2491" spans="1:8" ht="16" x14ac:dyDescent="0.2">
      <c r="A2491" t="s">
        <v>4178</v>
      </c>
      <c r="B2491" t="s">
        <v>4179</v>
      </c>
      <c r="C2491">
        <v>99</v>
      </c>
      <c r="D2491">
        <v>24708699</v>
      </c>
      <c r="E2491" t="s">
        <v>575</v>
      </c>
      <c r="F2491" t="s">
        <v>11</v>
      </c>
      <c r="H2491">
        <v>4.9000000000000004</v>
      </c>
    </row>
    <row r="2492" spans="1:8" ht="16" x14ac:dyDescent="0.2">
      <c r="A2492" t="s">
        <v>4180</v>
      </c>
      <c r="B2492" t="s">
        <v>4181</v>
      </c>
      <c r="C2492">
        <v>105</v>
      </c>
      <c r="D2492">
        <v>21160089</v>
      </c>
      <c r="E2492" t="s">
        <v>4182</v>
      </c>
      <c r="F2492" t="s">
        <v>11</v>
      </c>
      <c r="H2492">
        <v>6</v>
      </c>
    </row>
    <row r="2493" spans="1:8" ht="16" x14ac:dyDescent="0.2">
      <c r="A2493" t="s">
        <v>4183</v>
      </c>
      <c r="B2493" t="s">
        <v>4184</v>
      </c>
      <c r="C2493">
        <v>112</v>
      </c>
      <c r="D2493">
        <v>64998368</v>
      </c>
      <c r="E2493" t="s">
        <v>2254</v>
      </c>
      <c r="F2493" t="s">
        <v>11</v>
      </c>
      <c r="G2493">
        <v>17000000</v>
      </c>
      <c r="H2493">
        <v>7.2</v>
      </c>
    </row>
    <row r="2494" spans="1:8" ht="16" x14ac:dyDescent="0.2">
      <c r="A2494" t="s">
        <v>4185</v>
      </c>
      <c r="B2494" t="s">
        <v>2524</v>
      </c>
      <c r="C2494">
        <v>108</v>
      </c>
      <c r="D2494">
        <v>19693891</v>
      </c>
      <c r="E2494" t="s">
        <v>1554</v>
      </c>
      <c r="F2494" t="s">
        <v>11</v>
      </c>
      <c r="G2494">
        <v>34000000</v>
      </c>
      <c r="H2494">
        <v>4.9000000000000004</v>
      </c>
    </row>
    <row r="2495" spans="1:8" ht="16" x14ac:dyDescent="0.2">
      <c r="A2495" t="s">
        <v>4186</v>
      </c>
      <c r="B2495" t="s">
        <v>28</v>
      </c>
      <c r="C2495">
        <v>121</v>
      </c>
      <c r="D2495">
        <v>16311763</v>
      </c>
      <c r="E2495" t="s">
        <v>740</v>
      </c>
      <c r="F2495" t="s">
        <v>11</v>
      </c>
      <c r="G2495">
        <v>17000000</v>
      </c>
      <c r="H2495">
        <v>7.5</v>
      </c>
    </row>
    <row r="2496" spans="1:8" ht="16" x14ac:dyDescent="0.2">
      <c r="A2496" t="s">
        <v>4187</v>
      </c>
      <c r="B2496" t="s">
        <v>4188</v>
      </c>
      <c r="C2496">
        <v>89</v>
      </c>
      <c r="D2496">
        <v>12693621</v>
      </c>
      <c r="E2496" t="s">
        <v>1047</v>
      </c>
      <c r="F2496" t="s">
        <v>11</v>
      </c>
      <c r="G2496">
        <v>17000000</v>
      </c>
      <c r="H2496">
        <v>4.8</v>
      </c>
    </row>
    <row r="2497" spans="1:8" ht="16" x14ac:dyDescent="0.2">
      <c r="A2497" t="s">
        <v>4189</v>
      </c>
      <c r="B2497" t="s">
        <v>4190</v>
      </c>
      <c r="C2497">
        <v>89</v>
      </c>
      <c r="D2497">
        <v>15655665</v>
      </c>
      <c r="E2497" t="s">
        <v>580</v>
      </c>
      <c r="F2497" t="s">
        <v>11</v>
      </c>
      <c r="G2497">
        <v>4000000</v>
      </c>
      <c r="H2497">
        <v>3.1</v>
      </c>
    </row>
    <row r="2498" spans="1:8" ht="16" x14ac:dyDescent="0.2">
      <c r="A2498" t="s">
        <v>4191</v>
      </c>
      <c r="B2498" t="s">
        <v>4192</v>
      </c>
      <c r="C2498">
        <v>73</v>
      </c>
      <c r="D2498">
        <v>11634458</v>
      </c>
      <c r="E2498" t="s">
        <v>4193</v>
      </c>
      <c r="F2498" t="s">
        <v>11</v>
      </c>
      <c r="G2498">
        <v>17000000</v>
      </c>
      <c r="H2498">
        <v>5.8</v>
      </c>
    </row>
    <row r="2499" spans="1:8" ht="16" x14ac:dyDescent="0.2">
      <c r="A2499" t="s">
        <v>4194</v>
      </c>
      <c r="B2499" t="s">
        <v>1071</v>
      </c>
      <c r="C2499">
        <v>132</v>
      </c>
      <c r="D2499">
        <v>27154426</v>
      </c>
      <c r="E2499" t="s">
        <v>740</v>
      </c>
      <c r="F2499" t="s">
        <v>11</v>
      </c>
      <c r="G2499">
        <v>17000000</v>
      </c>
      <c r="H2499">
        <v>6.7</v>
      </c>
    </row>
    <row r="2500" spans="1:8" ht="16" x14ac:dyDescent="0.2">
      <c r="A2500" t="s">
        <v>4195</v>
      </c>
      <c r="B2500" t="s">
        <v>4196</v>
      </c>
      <c r="C2500">
        <v>154</v>
      </c>
      <c r="E2500" t="s">
        <v>371</v>
      </c>
      <c r="F2500" t="s">
        <v>11</v>
      </c>
      <c r="G2500">
        <v>9000000</v>
      </c>
      <c r="H2500">
        <v>6.8</v>
      </c>
    </row>
    <row r="2501" spans="1:8" ht="16" x14ac:dyDescent="0.2">
      <c r="A2501" t="s">
        <v>4197</v>
      </c>
      <c r="B2501" t="s">
        <v>4198</v>
      </c>
      <c r="C2501">
        <v>96</v>
      </c>
      <c r="D2501">
        <v>54239856</v>
      </c>
      <c r="E2501" t="s">
        <v>2209</v>
      </c>
      <c r="F2501" t="s">
        <v>11</v>
      </c>
      <c r="G2501">
        <v>17000000</v>
      </c>
      <c r="H2501">
        <v>6.5</v>
      </c>
    </row>
    <row r="2502" spans="1:8" ht="16" x14ac:dyDescent="0.2">
      <c r="A2502" t="s">
        <v>4199</v>
      </c>
      <c r="B2502" t="s">
        <v>1467</v>
      </c>
      <c r="C2502">
        <v>98</v>
      </c>
      <c r="D2502">
        <v>8662318</v>
      </c>
      <c r="E2502" t="s">
        <v>580</v>
      </c>
      <c r="F2502" t="s">
        <v>11</v>
      </c>
      <c r="G2502">
        <v>17000000</v>
      </c>
      <c r="H2502">
        <v>5.9</v>
      </c>
    </row>
    <row r="2503" spans="1:8" ht="16" x14ac:dyDescent="0.2">
      <c r="A2503" t="s">
        <v>4200</v>
      </c>
      <c r="B2503" t="s">
        <v>599</v>
      </c>
      <c r="C2503">
        <v>107</v>
      </c>
      <c r="D2503">
        <v>7156725</v>
      </c>
      <c r="E2503" t="s">
        <v>2214</v>
      </c>
      <c r="F2503" t="s">
        <v>11</v>
      </c>
      <c r="G2503">
        <v>19000000</v>
      </c>
      <c r="H2503">
        <v>5.5</v>
      </c>
    </row>
    <row r="2504" spans="1:8" ht="16" x14ac:dyDescent="0.2">
      <c r="A2504" t="s">
        <v>4201</v>
      </c>
      <c r="B2504" t="s">
        <v>4202</v>
      </c>
      <c r="C2504">
        <v>134</v>
      </c>
      <c r="D2504">
        <v>15681020</v>
      </c>
      <c r="E2504" t="s">
        <v>2629</v>
      </c>
      <c r="F2504" t="s">
        <v>11</v>
      </c>
      <c r="G2504">
        <v>17000000</v>
      </c>
      <c r="H2504">
        <v>3.6</v>
      </c>
    </row>
    <row r="2505" spans="1:8" ht="16" x14ac:dyDescent="0.2">
      <c r="A2505" t="s">
        <v>4203</v>
      </c>
      <c r="B2505" t="s">
        <v>4204</v>
      </c>
      <c r="C2505">
        <v>94</v>
      </c>
      <c r="D2505">
        <v>7070459</v>
      </c>
      <c r="E2505" t="s">
        <v>1184</v>
      </c>
      <c r="F2505" t="s">
        <v>11</v>
      </c>
      <c r="H2505">
        <v>3.3</v>
      </c>
    </row>
    <row r="2506" spans="1:8" ht="16" x14ac:dyDescent="0.2">
      <c r="A2506" t="s">
        <v>4205</v>
      </c>
      <c r="B2506" t="s">
        <v>4206</v>
      </c>
      <c r="C2506">
        <v>122</v>
      </c>
      <c r="D2506">
        <v>6855137</v>
      </c>
      <c r="E2506" t="s">
        <v>149</v>
      </c>
      <c r="F2506" t="s">
        <v>11</v>
      </c>
      <c r="G2506">
        <v>17000000</v>
      </c>
      <c r="H2506">
        <v>7.4</v>
      </c>
    </row>
    <row r="2507" spans="1:8" ht="16" x14ac:dyDescent="0.2">
      <c r="A2507" t="s">
        <v>4207</v>
      </c>
      <c r="B2507" t="s">
        <v>4208</v>
      </c>
      <c r="C2507">
        <v>128</v>
      </c>
      <c r="D2507">
        <v>2694071</v>
      </c>
      <c r="E2507" t="s">
        <v>2389</v>
      </c>
      <c r="F2507" t="s">
        <v>11</v>
      </c>
      <c r="H2507">
        <v>6.7</v>
      </c>
    </row>
    <row r="2508" spans="1:8" ht="16" x14ac:dyDescent="0.2">
      <c r="A2508" t="s">
        <v>4209</v>
      </c>
      <c r="B2508" t="s">
        <v>4210</v>
      </c>
      <c r="C2508">
        <v>97</v>
      </c>
      <c r="D2508">
        <v>2315683</v>
      </c>
      <c r="E2508" t="s">
        <v>4211</v>
      </c>
      <c r="F2508" t="s">
        <v>11</v>
      </c>
      <c r="G2508">
        <v>17000000</v>
      </c>
      <c r="H2508">
        <v>3</v>
      </c>
    </row>
    <row r="2509" spans="1:8" ht="16" x14ac:dyDescent="0.2">
      <c r="A2509" t="s">
        <v>4212</v>
      </c>
      <c r="B2509" t="s">
        <v>832</v>
      </c>
      <c r="C2509">
        <v>110</v>
      </c>
      <c r="D2509">
        <v>39825798</v>
      </c>
      <c r="E2509" t="s">
        <v>1139</v>
      </c>
      <c r="F2509" t="s">
        <v>11</v>
      </c>
      <c r="G2509">
        <v>16000000</v>
      </c>
      <c r="H2509">
        <v>7.6</v>
      </c>
    </row>
    <row r="2510" spans="1:8" ht="16" x14ac:dyDescent="0.2">
      <c r="A2510" t="s">
        <v>4213</v>
      </c>
      <c r="B2510" t="s">
        <v>4214</v>
      </c>
      <c r="C2510">
        <v>102</v>
      </c>
      <c r="D2510">
        <v>2000000</v>
      </c>
      <c r="E2510" t="s">
        <v>2944</v>
      </c>
      <c r="F2510" t="s">
        <v>11</v>
      </c>
      <c r="G2510">
        <v>17000000</v>
      </c>
      <c r="H2510">
        <v>6.4</v>
      </c>
    </row>
    <row r="2511" spans="1:8" ht="16" x14ac:dyDescent="0.2">
      <c r="A2511" t="s">
        <v>4215</v>
      </c>
      <c r="B2511" t="s">
        <v>454</v>
      </c>
      <c r="C2511">
        <v>98</v>
      </c>
      <c r="D2511">
        <v>1569918</v>
      </c>
      <c r="E2511" t="s">
        <v>1966</v>
      </c>
      <c r="F2511" t="s">
        <v>11</v>
      </c>
      <c r="G2511">
        <v>17000000</v>
      </c>
      <c r="H2511">
        <v>6.9</v>
      </c>
    </row>
    <row r="2512" spans="1:8" ht="16" x14ac:dyDescent="0.2">
      <c r="A2512" t="s">
        <v>4216</v>
      </c>
      <c r="B2512" t="s">
        <v>4217</v>
      </c>
      <c r="C2512">
        <v>120</v>
      </c>
      <c r="D2512">
        <v>106869</v>
      </c>
      <c r="E2512" t="s">
        <v>1824</v>
      </c>
      <c r="F2512" t="s">
        <v>11</v>
      </c>
      <c r="G2512">
        <v>17000000</v>
      </c>
      <c r="H2512">
        <v>6.6</v>
      </c>
    </row>
    <row r="2513" spans="1:8" ht="16" x14ac:dyDescent="0.2">
      <c r="A2513" t="s">
        <v>4218</v>
      </c>
      <c r="B2513" t="s">
        <v>3357</v>
      </c>
      <c r="C2513">
        <v>160</v>
      </c>
      <c r="D2513">
        <v>273420</v>
      </c>
      <c r="E2513" t="s">
        <v>4219</v>
      </c>
      <c r="F2513" t="s">
        <v>11</v>
      </c>
      <c r="G2513">
        <v>17000000</v>
      </c>
      <c r="H2513">
        <v>5.5</v>
      </c>
    </row>
    <row r="2514" spans="1:8" ht="16" x14ac:dyDescent="0.2">
      <c r="A2514" t="s">
        <v>4220</v>
      </c>
      <c r="B2514" t="s">
        <v>4221</v>
      </c>
      <c r="C2514">
        <v>80</v>
      </c>
      <c r="E2514" t="s">
        <v>210</v>
      </c>
      <c r="F2514" t="s">
        <v>502</v>
      </c>
      <c r="G2514">
        <v>11000000</v>
      </c>
      <c r="H2514">
        <v>6.6</v>
      </c>
    </row>
    <row r="2515" spans="1:8" ht="16" x14ac:dyDescent="0.2">
      <c r="A2515" t="s">
        <v>4222</v>
      </c>
      <c r="B2515" t="s">
        <v>4223</v>
      </c>
      <c r="C2515">
        <v>91</v>
      </c>
      <c r="E2515" t="s">
        <v>4224</v>
      </c>
      <c r="F2515" t="s">
        <v>11</v>
      </c>
      <c r="G2515">
        <v>17000000</v>
      </c>
      <c r="H2515">
        <v>5.2</v>
      </c>
    </row>
    <row r="2516" spans="1:8" ht="16" x14ac:dyDescent="0.2">
      <c r="A2516" t="s">
        <v>4225</v>
      </c>
      <c r="B2516" t="s">
        <v>4226</v>
      </c>
      <c r="C2516">
        <v>83</v>
      </c>
      <c r="D2516">
        <v>4930798</v>
      </c>
      <c r="E2516" t="s">
        <v>1915</v>
      </c>
      <c r="F2516" t="s">
        <v>11</v>
      </c>
      <c r="G2516">
        <v>17000000</v>
      </c>
      <c r="H2516">
        <v>4.0999999999999996</v>
      </c>
    </row>
    <row r="2517" spans="1:8" ht="16" x14ac:dyDescent="0.2">
      <c r="A2517" t="s">
        <v>4227</v>
      </c>
      <c r="B2517" t="s">
        <v>4228</v>
      </c>
      <c r="C2517">
        <v>102</v>
      </c>
      <c r="D2517">
        <v>59847242</v>
      </c>
      <c r="E2517" t="s">
        <v>3121</v>
      </c>
      <c r="F2517" t="s">
        <v>11</v>
      </c>
      <c r="G2517">
        <v>16500000</v>
      </c>
      <c r="H2517">
        <v>6.8</v>
      </c>
    </row>
    <row r="2518" spans="1:8" ht="16" x14ac:dyDescent="0.2">
      <c r="A2518" t="s">
        <v>4229</v>
      </c>
      <c r="B2518" t="s">
        <v>4230</v>
      </c>
      <c r="C2518">
        <v>122</v>
      </c>
      <c r="D2518">
        <v>220914</v>
      </c>
      <c r="E2518" t="s">
        <v>2186</v>
      </c>
      <c r="F2518" t="s">
        <v>11</v>
      </c>
      <c r="G2518">
        <v>16800000</v>
      </c>
      <c r="H2518">
        <v>6.5</v>
      </c>
    </row>
    <row r="2519" spans="1:8" ht="16" x14ac:dyDescent="0.2">
      <c r="A2519" t="s">
        <v>4231</v>
      </c>
      <c r="B2519" t="s">
        <v>255</v>
      </c>
      <c r="C2519">
        <v>126</v>
      </c>
      <c r="D2519">
        <v>43848100</v>
      </c>
      <c r="E2519" t="s">
        <v>672</v>
      </c>
      <c r="F2519" t="s">
        <v>11</v>
      </c>
      <c r="G2519">
        <v>15000000</v>
      </c>
      <c r="H2519">
        <v>7.4</v>
      </c>
    </row>
    <row r="2520" spans="1:8" ht="16" x14ac:dyDescent="0.2">
      <c r="A2520" t="s">
        <v>4232</v>
      </c>
      <c r="B2520" t="s">
        <v>358</v>
      </c>
      <c r="C2520">
        <v>136</v>
      </c>
      <c r="D2520">
        <v>42700000</v>
      </c>
      <c r="E2520" t="s">
        <v>73</v>
      </c>
      <c r="F2520" t="s">
        <v>11</v>
      </c>
      <c r="G2520">
        <v>16500000</v>
      </c>
      <c r="H2520">
        <v>7.7</v>
      </c>
    </row>
    <row r="2521" spans="1:8" ht="16" x14ac:dyDescent="0.2">
      <c r="A2521" t="s">
        <v>4233</v>
      </c>
      <c r="B2521" t="s">
        <v>4234</v>
      </c>
      <c r="C2521">
        <v>120</v>
      </c>
      <c r="D2521">
        <v>18663911</v>
      </c>
      <c r="E2521" t="s">
        <v>2186</v>
      </c>
      <c r="F2521" t="s">
        <v>11</v>
      </c>
      <c r="G2521">
        <v>16500000</v>
      </c>
      <c r="H2521">
        <v>7.1</v>
      </c>
    </row>
    <row r="2522" spans="1:8" ht="16" x14ac:dyDescent="0.2">
      <c r="A2522" t="s">
        <v>4235</v>
      </c>
      <c r="B2522" t="s">
        <v>4236</v>
      </c>
      <c r="C2522">
        <v>108</v>
      </c>
      <c r="D2522">
        <v>11702090</v>
      </c>
      <c r="E2522" t="s">
        <v>580</v>
      </c>
      <c r="F2522" t="s">
        <v>11</v>
      </c>
      <c r="G2522">
        <v>16500000</v>
      </c>
      <c r="H2522">
        <v>6.3</v>
      </c>
    </row>
    <row r="2523" spans="1:8" ht="16" x14ac:dyDescent="0.2">
      <c r="A2523" t="s">
        <v>4237</v>
      </c>
      <c r="B2523" t="s">
        <v>4238</v>
      </c>
      <c r="C2523">
        <v>126</v>
      </c>
      <c r="D2523">
        <v>13005485</v>
      </c>
      <c r="E2523" t="s">
        <v>1184</v>
      </c>
      <c r="F2523" t="s">
        <v>11</v>
      </c>
      <c r="G2523">
        <v>15000000</v>
      </c>
      <c r="H2523">
        <v>7.6</v>
      </c>
    </row>
    <row r="2524" spans="1:8" ht="16" x14ac:dyDescent="0.2">
      <c r="A2524" t="s">
        <v>4239</v>
      </c>
      <c r="B2524" t="s">
        <v>370</v>
      </c>
      <c r="C2524">
        <v>128</v>
      </c>
      <c r="D2524">
        <v>95860116</v>
      </c>
      <c r="E2524" t="s">
        <v>877</v>
      </c>
      <c r="F2524" t="s">
        <v>11</v>
      </c>
      <c r="G2524">
        <v>16400000</v>
      </c>
      <c r="H2524">
        <v>8</v>
      </c>
    </row>
    <row r="2525" spans="1:8" ht="16" x14ac:dyDescent="0.2">
      <c r="A2525" t="s">
        <v>4240</v>
      </c>
      <c r="B2525" t="s">
        <v>4241</v>
      </c>
      <c r="C2525">
        <v>113</v>
      </c>
      <c r="D2525">
        <v>127175354</v>
      </c>
      <c r="E2525" t="s">
        <v>575</v>
      </c>
      <c r="F2525" t="s">
        <v>11</v>
      </c>
      <c r="G2525">
        <v>16000000</v>
      </c>
      <c r="H2525">
        <v>7.3</v>
      </c>
    </row>
    <row r="2526" spans="1:8" ht="16" x14ac:dyDescent="0.2">
      <c r="A2526" t="s">
        <v>4242</v>
      </c>
      <c r="B2526" t="s">
        <v>1347</v>
      </c>
      <c r="C2526">
        <v>89</v>
      </c>
      <c r="D2526">
        <v>92823600</v>
      </c>
      <c r="E2526" t="s">
        <v>486</v>
      </c>
      <c r="F2526" t="s">
        <v>11</v>
      </c>
      <c r="G2526">
        <v>16000000</v>
      </c>
      <c r="H2526">
        <v>7.6</v>
      </c>
    </row>
    <row r="2527" spans="1:8" ht="16" x14ac:dyDescent="0.2">
      <c r="A2527" t="s">
        <v>4243</v>
      </c>
      <c r="B2527" t="s">
        <v>3476</v>
      </c>
      <c r="C2527">
        <v>129</v>
      </c>
      <c r="D2527">
        <v>54000000</v>
      </c>
      <c r="E2527" t="s">
        <v>1184</v>
      </c>
      <c r="F2527" t="s">
        <v>11</v>
      </c>
      <c r="G2527">
        <v>16000000</v>
      </c>
      <c r="H2527">
        <v>7.8</v>
      </c>
    </row>
    <row r="2528" spans="1:8" ht="16" x14ac:dyDescent="0.2">
      <c r="A2528" t="s">
        <v>4244</v>
      </c>
      <c r="B2528" t="s">
        <v>883</v>
      </c>
      <c r="C2528">
        <v>94</v>
      </c>
      <c r="D2528">
        <v>68525609</v>
      </c>
      <c r="E2528" t="s">
        <v>575</v>
      </c>
      <c r="F2528" t="s">
        <v>11</v>
      </c>
      <c r="G2528">
        <v>15600000</v>
      </c>
      <c r="H2528">
        <v>6.5</v>
      </c>
    </row>
    <row r="2529" spans="1:8" ht="16" x14ac:dyDescent="0.2">
      <c r="A2529" t="s">
        <v>4245</v>
      </c>
      <c r="B2529" t="s">
        <v>1416</v>
      </c>
      <c r="C2529">
        <v>106</v>
      </c>
      <c r="D2529">
        <v>52885587</v>
      </c>
      <c r="E2529" t="s">
        <v>1554</v>
      </c>
      <c r="F2529" t="s">
        <v>11</v>
      </c>
      <c r="G2529">
        <v>16000000</v>
      </c>
      <c r="H2529">
        <v>6.4</v>
      </c>
    </row>
    <row r="2530" spans="1:8" ht="16" x14ac:dyDescent="0.2">
      <c r="A2530" t="s">
        <v>4246</v>
      </c>
      <c r="B2530" t="s">
        <v>4247</v>
      </c>
      <c r="C2530">
        <v>100</v>
      </c>
      <c r="D2530">
        <v>44667095</v>
      </c>
      <c r="E2530" t="s">
        <v>486</v>
      </c>
      <c r="F2530" t="s">
        <v>11</v>
      </c>
      <c r="G2530">
        <v>15000000</v>
      </c>
      <c r="H2530">
        <v>8</v>
      </c>
    </row>
    <row r="2531" spans="1:8" ht="16" x14ac:dyDescent="0.2">
      <c r="A2531" t="s">
        <v>4248</v>
      </c>
      <c r="B2531" t="s">
        <v>1302</v>
      </c>
      <c r="C2531">
        <v>89</v>
      </c>
      <c r="D2531">
        <v>42638165</v>
      </c>
      <c r="E2531" t="s">
        <v>729</v>
      </c>
      <c r="F2531" t="s">
        <v>11</v>
      </c>
      <c r="G2531">
        <v>16000000</v>
      </c>
      <c r="H2531">
        <v>4.8</v>
      </c>
    </row>
    <row r="2532" spans="1:8" ht="16" x14ac:dyDescent="0.2">
      <c r="A2532" t="s">
        <v>4249</v>
      </c>
      <c r="B2532" t="s">
        <v>1856</v>
      </c>
      <c r="C2532">
        <v>94</v>
      </c>
      <c r="D2532">
        <v>45507053</v>
      </c>
      <c r="E2532" t="s">
        <v>3902</v>
      </c>
      <c r="F2532" t="s">
        <v>11</v>
      </c>
      <c r="G2532">
        <v>16000000</v>
      </c>
      <c r="H2532">
        <v>7.8</v>
      </c>
    </row>
    <row r="2533" spans="1:8" ht="16" x14ac:dyDescent="0.2">
      <c r="A2533" t="s">
        <v>4250</v>
      </c>
      <c r="B2533" t="s">
        <v>295</v>
      </c>
      <c r="C2533">
        <v>83</v>
      </c>
      <c r="D2533">
        <v>39511038</v>
      </c>
      <c r="E2533" t="s">
        <v>2209</v>
      </c>
      <c r="F2533" t="s">
        <v>11</v>
      </c>
      <c r="G2533">
        <v>16000000</v>
      </c>
      <c r="H2533">
        <v>5.9</v>
      </c>
    </row>
    <row r="2534" spans="1:8" ht="16" x14ac:dyDescent="0.2">
      <c r="A2534" t="s">
        <v>4251</v>
      </c>
      <c r="B2534" t="s">
        <v>4252</v>
      </c>
      <c r="C2534">
        <v>111</v>
      </c>
      <c r="D2534">
        <v>6462576</v>
      </c>
      <c r="E2534" t="s">
        <v>1184</v>
      </c>
      <c r="F2534" t="s">
        <v>11</v>
      </c>
      <c r="G2534">
        <v>18500000</v>
      </c>
      <c r="H2534">
        <v>5.4</v>
      </c>
    </row>
    <row r="2535" spans="1:8" ht="16" x14ac:dyDescent="0.2">
      <c r="A2535" t="s">
        <v>4253</v>
      </c>
      <c r="B2535" t="s">
        <v>4254</v>
      </c>
      <c r="C2535">
        <v>80</v>
      </c>
      <c r="D2535">
        <v>40363530</v>
      </c>
      <c r="E2535" t="s">
        <v>1056</v>
      </c>
      <c r="F2535" t="s">
        <v>11</v>
      </c>
      <c r="G2535">
        <v>16000000</v>
      </c>
      <c r="H2535">
        <v>3.3</v>
      </c>
    </row>
    <row r="2536" spans="1:8" ht="16" x14ac:dyDescent="0.2">
      <c r="A2536" t="s">
        <v>4255</v>
      </c>
      <c r="B2536" t="s">
        <v>124</v>
      </c>
      <c r="C2536">
        <v>112</v>
      </c>
      <c r="D2536">
        <v>37623143</v>
      </c>
      <c r="E2536" t="s">
        <v>4256</v>
      </c>
      <c r="F2536" t="s">
        <v>963</v>
      </c>
      <c r="G2536">
        <v>13500000</v>
      </c>
      <c r="H2536">
        <v>8.1999999999999993</v>
      </c>
    </row>
    <row r="2537" spans="1:8" ht="16" x14ac:dyDescent="0.2">
      <c r="A2537" t="s">
        <v>4257</v>
      </c>
      <c r="C2537">
        <v>60</v>
      </c>
      <c r="E2537" t="s">
        <v>1165</v>
      </c>
      <c r="F2537" t="s">
        <v>11</v>
      </c>
      <c r="H2537">
        <v>6.6</v>
      </c>
    </row>
    <row r="2538" spans="1:8" ht="16" x14ac:dyDescent="0.2">
      <c r="A2538" t="s">
        <v>4258</v>
      </c>
      <c r="B2538" t="s">
        <v>1723</v>
      </c>
      <c r="C2538">
        <v>94</v>
      </c>
      <c r="D2538">
        <v>33357476</v>
      </c>
      <c r="E2538" t="s">
        <v>4259</v>
      </c>
      <c r="F2538" t="s">
        <v>11</v>
      </c>
      <c r="G2538">
        <v>35000000</v>
      </c>
      <c r="H2538">
        <v>5.4</v>
      </c>
    </row>
    <row r="2539" spans="1:8" ht="16" x14ac:dyDescent="0.2">
      <c r="A2539" t="s">
        <v>4260</v>
      </c>
      <c r="B2539" t="s">
        <v>1019</v>
      </c>
      <c r="C2539">
        <v>130</v>
      </c>
      <c r="D2539">
        <v>28734552</v>
      </c>
      <c r="E2539" t="s">
        <v>1824</v>
      </c>
      <c r="F2539" t="s">
        <v>11</v>
      </c>
      <c r="G2539">
        <v>16000000</v>
      </c>
      <c r="H2539">
        <v>6.4</v>
      </c>
    </row>
    <row r="2540" spans="1:8" ht="16" x14ac:dyDescent="0.2">
      <c r="A2540" t="s">
        <v>4261</v>
      </c>
      <c r="B2540" t="s">
        <v>4262</v>
      </c>
      <c r="C2540">
        <v>91</v>
      </c>
      <c r="D2540">
        <v>37300107</v>
      </c>
      <c r="E2540" t="s">
        <v>1521</v>
      </c>
      <c r="F2540" t="s">
        <v>11</v>
      </c>
      <c r="G2540">
        <v>16000000</v>
      </c>
      <c r="H2540">
        <v>4.8</v>
      </c>
    </row>
    <row r="2541" spans="1:8" ht="16" x14ac:dyDescent="0.2">
      <c r="A2541" t="s">
        <v>4263</v>
      </c>
      <c r="B2541" t="s">
        <v>2324</v>
      </c>
      <c r="C2541">
        <v>91</v>
      </c>
      <c r="D2541">
        <v>27087695</v>
      </c>
      <c r="E2541" t="s">
        <v>1857</v>
      </c>
      <c r="F2541" t="s">
        <v>11</v>
      </c>
      <c r="G2541">
        <v>17700000</v>
      </c>
      <c r="H2541">
        <v>5.9</v>
      </c>
    </row>
    <row r="2542" spans="1:8" ht="16" x14ac:dyDescent="0.2">
      <c r="A2542" t="s">
        <v>4264</v>
      </c>
      <c r="B2542" t="s">
        <v>4265</v>
      </c>
      <c r="C2542">
        <v>110</v>
      </c>
      <c r="D2542">
        <v>30102717</v>
      </c>
      <c r="E2542" t="s">
        <v>1579</v>
      </c>
      <c r="F2542" t="s">
        <v>11</v>
      </c>
      <c r="G2542">
        <v>15000000</v>
      </c>
      <c r="H2542">
        <v>5.5</v>
      </c>
    </row>
    <row r="2543" spans="1:8" ht="16" x14ac:dyDescent="0.2">
      <c r="A2543" t="s">
        <v>4266</v>
      </c>
      <c r="B2543" t="s">
        <v>853</v>
      </c>
      <c r="C2543">
        <v>121</v>
      </c>
      <c r="D2543">
        <v>23618786</v>
      </c>
      <c r="E2543" t="s">
        <v>4267</v>
      </c>
      <c r="F2543" t="s">
        <v>11</v>
      </c>
      <c r="G2543">
        <v>8000000</v>
      </c>
      <c r="H2543">
        <v>7.9</v>
      </c>
    </row>
    <row r="2544" spans="1:8" ht="16" x14ac:dyDescent="0.2">
      <c r="A2544" t="s">
        <v>4268</v>
      </c>
      <c r="B2544" t="s">
        <v>4269</v>
      </c>
      <c r="C2544">
        <v>114</v>
      </c>
      <c r="D2544">
        <v>26896744</v>
      </c>
      <c r="E2544" t="s">
        <v>877</v>
      </c>
      <c r="F2544" t="s">
        <v>11</v>
      </c>
      <c r="G2544">
        <v>16500000</v>
      </c>
      <c r="H2544">
        <v>4.9000000000000004</v>
      </c>
    </row>
    <row r="2545" spans="1:8" ht="16" x14ac:dyDescent="0.2">
      <c r="A2545" t="s">
        <v>4270</v>
      </c>
      <c r="B2545" t="s">
        <v>2832</v>
      </c>
      <c r="C2545">
        <v>96</v>
      </c>
      <c r="D2545">
        <v>23213577</v>
      </c>
      <c r="E2545" t="s">
        <v>73</v>
      </c>
      <c r="F2545" t="s">
        <v>11</v>
      </c>
      <c r="G2545">
        <v>15500000</v>
      </c>
      <c r="H2545">
        <v>7.2</v>
      </c>
    </row>
    <row r="2546" spans="1:8" ht="16" x14ac:dyDescent="0.2">
      <c r="A2546" t="s">
        <v>4271</v>
      </c>
      <c r="B2546" t="s">
        <v>4272</v>
      </c>
      <c r="C2546">
        <v>270</v>
      </c>
      <c r="E2546" t="s">
        <v>2194</v>
      </c>
      <c r="F2546" t="s">
        <v>4273</v>
      </c>
      <c r="G2546">
        <v>25000000</v>
      </c>
      <c r="H2546">
        <v>6.6</v>
      </c>
    </row>
    <row r="2547" spans="1:8" ht="16" x14ac:dyDescent="0.2">
      <c r="A2547" t="s">
        <v>4274</v>
      </c>
      <c r="B2547" t="s">
        <v>4275</v>
      </c>
      <c r="C2547">
        <v>94</v>
      </c>
      <c r="D2547">
        <v>20627372</v>
      </c>
      <c r="E2547" t="s">
        <v>486</v>
      </c>
      <c r="F2547" t="s">
        <v>11</v>
      </c>
      <c r="G2547">
        <v>16000000</v>
      </c>
      <c r="H2547">
        <v>5.3</v>
      </c>
    </row>
    <row r="2548" spans="1:8" ht="16" x14ac:dyDescent="0.2">
      <c r="A2548" t="s">
        <v>4276</v>
      </c>
      <c r="B2548" t="s">
        <v>4277</v>
      </c>
      <c r="C2548">
        <v>109</v>
      </c>
      <c r="D2548">
        <v>16346122</v>
      </c>
      <c r="E2548" t="s">
        <v>1184</v>
      </c>
      <c r="F2548" t="s">
        <v>11</v>
      </c>
      <c r="G2548">
        <v>16000000</v>
      </c>
      <c r="H2548">
        <v>7.2</v>
      </c>
    </row>
    <row r="2549" spans="1:8" ht="16" x14ac:dyDescent="0.2">
      <c r="A2549" t="s">
        <v>4278</v>
      </c>
      <c r="B2549" t="s">
        <v>1650</v>
      </c>
      <c r="C2549">
        <v>107</v>
      </c>
      <c r="D2549">
        <v>16204793</v>
      </c>
      <c r="E2549" t="s">
        <v>297</v>
      </c>
      <c r="F2549" t="s">
        <v>11</v>
      </c>
      <c r="G2549">
        <v>16000000</v>
      </c>
      <c r="H2549">
        <v>5.0999999999999996</v>
      </c>
    </row>
    <row r="2550" spans="1:8" ht="16" x14ac:dyDescent="0.2">
      <c r="A2550" t="s">
        <v>4279</v>
      </c>
      <c r="B2550" t="s">
        <v>4280</v>
      </c>
      <c r="C2550">
        <v>96</v>
      </c>
      <c r="D2550">
        <v>15427192</v>
      </c>
      <c r="E2550" t="s">
        <v>4281</v>
      </c>
      <c r="F2550" t="s">
        <v>11</v>
      </c>
      <c r="G2550">
        <v>16000000</v>
      </c>
      <c r="H2550">
        <v>5.6</v>
      </c>
    </row>
    <row r="2551" spans="1:8" ht="16" x14ac:dyDescent="0.2">
      <c r="A2551" t="s">
        <v>4282</v>
      </c>
      <c r="B2551" t="s">
        <v>2832</v>
      </c>
      <c r="C2551">
        <v>88</v>
      </c>
      <c r="D2551">
        <v>14792779</v>
      </c>
      <c r="E2551" t="s">
        <v>575</v>
      </c>
      <c r="F2551" t="s">
        <v>11</v>
      </c>
      <c r="G2551">
        <v>16000000</v>
      </c>
      <c r="H2551">
        <v>7.6</v>
      </c>
    </row>
    <row r="2552" spans="1:8" ht="16" x14ac:dyDescent="0.2">
      <c r="A2552" t="s">
        <v>4283</v>
      </c>
      <c r="B2552" t="s">
        <v>4284</v>
      </c>
      <c r="C2552">
        <v>113</v>
      </c>
      <c r="D2552">
        <v>19057024</v>
      </c>
      <c r="E2552" t="s">
        <v>73</v>
      </c>
      <c r="F2552" t="s">
        <v>11</v>
      </c>
      <c r="G2552">
        <v>16000000</v>
      </c>
      <c r="H2552">
        <v>7.2</v>
      </c>
    </row>
    <row r="2553" spans="1:8" ht="16" x14ac:dyDescent="0.2">
      <c r="A2553" t="s">
        <v>4285</v>
      </c>
      <c r="B2553" t="s">
        <v>4286</v>
      </c>
      <c r="C2553">
        <v>101</v>
      </c>
      <c r="D2553">
        <v>14108518</v>
      </c>
      <c r="E2553" t="s">
        <v>486</v>
      </c>
      <c r="F2553" t="s">
        <v>11</v>
      </c>
      <c r="G2553">
        <v>16000000</v>
      </c>
      <c r="H2553">
        <v>5.7</v>
      </c>
    </row>
    <row r="2554" spans="1:8" ht="16" x14ac:dyDescent="0.2">
      <c r="A2554" t="s">
        <v>4287</v>
      </c>
      <c r="B2554" t="s">
        <v>3397</v>
      </c>
      <c r="C2554">
        <v>105</v>
      </c>
      <c r="D2554">
        <v>13854000</v>
      </c>
      <c r="E2554" t="s">
        <v>859</v>
      </c>
      <c r="F2554" t="s">
        <v>11</v>
      </c>
      <c r="G2554">
        <v>20000000</v>
      </c>
      <c r="H2554">
        <v>5.2</v>
      </c>
    </row>
    <row r="2555" spans="1:8" ht="16" x14ac:dyDescent="0.2">
      <c r="A2555" t="s">
        <v>4288</v>
      </c>
      <c r="B2555" t="s">
        <v>950</v>
      </c>
      <c r="C2555">
        <v>125</v>
      </c>
      <c r="D2555">
        <v>77324422</v>
      </c>
      <c r="E2555" t="s">
        <v>1184</v>
      </c>
      <c r="F2555" t="s">
        <v>11</v>
      </c>
      <c r="G2555">
        <v>26000000</v>
      </c>
      <c r="H2555">
        <v>7.7</v>
      </c>
    </row>
    <row r="2556" spans="1:8" ht="16" x14ac:dyDescent="0.2">
      <c r="A2556" t="s">
        <v>4289</v>
      </c>
      <c r="B2556" t="s">
        <v>4290</v>
      </c>
      <c r="C2556">
        <v>100</v>
      </c>
      <c r="D2556">
        <v>15500000</v>
      </c>
      <c r="E2556" t="s">
        <v>1738</v>
      </c>
      <c r="F2556" t="s">
        <v>11</v>
      </c>
      <c r="G2556">
        <v>16000000</v>
      </c>
      <c r="H2556">
        <v>7</v>
      </c>
    </row>
    <row r="2557" spans="1:8" ht="16" x14ac:dyDescent="0.2">
      <c r="A2557" t="s">
        <v>4291</v>
      </c>
      <c r="B2557" t="s">
        <v>4292</v>
      </c>
      <c r="C2557">
        <v>97</v>
      </c>
      <c r="D2557">
        <v>11540112</v>
      </c>
      <c r="E2557" t="s">
        <v>575</v>
      </c>
      <c r="F2557" t="s">
        <v>11</v>
      </c>
      <c r="H2557">
        <v>3.6</v>
      </c>
    </row>
    <row r="2558" spans="1:8" ht="16" x14ac:dyDescent="0.2">
      <c r="A2558" t="s">
        <v>4293</v>
      </c>
      <c r="B2558" t="s">
        <v>4294</v>
      </c>
      <c r="C2558">
        <v>108</v>
      </c>
      <c r="E2558" t="s">
        <v>476</v>
      </c>
      <c r="F2558" t="s">
        <v>11</v>
      </c>
      <c r="G2558">
        <v>16000000</v>
      </c>
      <c r="H2558">
        <v>4.9000000000000004</v>
      </c>
    </row>
    <row r="2559" spans="1:8" ht="16" x14ac:dyDescent="0.2">
      <c r="A2559" t="s">
        <v>4295</v>
      </c>
      <c r="B2559" t="s">
        <v>4296</v>
      </c>
      <c r="C2559">
        <v>112</v>
      </c>
      <c r="D2559">
        <v>4734235</v>
      </c>
      <c r="E2559" t="s">
        <v>1905</v>
      </c>
      <c r="F2559" t="s">
        <v>11</v>
      </c>
      <c r="G2559">
        <v>15000000</v>
      </c>
      <c r="H2559">
        <v>6</v>
      </c>
    </row>
    <row r="2560" spans="1:8" ht="16" x14ac:dyDescent="0.2">
      <c r="A2560" t="s">
        <v>4297</v>
      </c>
      <c r="B2560" t="s">
        <v>2832</v>
      </c>
      <c r="C2560">
        <v>112</v>
      </c>
      <c r="D2560">
        <v>4839383</v>
      </c>
      <c r="E2560" t="s">
        <v>580</v>
      </c>
      <c r="F2560" t="s">
        <v>11</v>
      </c>
      <c r="G2560">
        <v>16000000</v>
      </c>
      <c r="H2560">
        <v>6.6</v>
      </c>
    </row>
    <row r="2561" spans="1:8" ht="16" x14ac:dyDescent="0.2">
      <c r="A2561" t="s">
        <v>4298</v>
      </c>
      <c r="B2561" t="s">
        <v>4299</v>
      </c>
      <c r="C2561">
        <v>95</v>
      </c>
      <c r="D2561">
        <v>4193025</v>
      </c>
      <c r="E2561" t="s">
        <v>2214</v>
      </c>
      <c r="F2561" t="s">
        <v>11</v>
      </c>
      <c r="G2561">
        <v>15000000</v>
      </c>
      <c r="H2561">
        <v>6.8</v>
      </c>
    </row>
    <row r="2562" spans="1:8" ht="16" x14ac:dyDescent="0.2">
      <c r="A2562" t="s">
        <v>4300</v>
      </c>
      <c r="B2562" t="s">
        <v>2016</v>
      </c>
      <c r="C2562">
        <v>110</v>
      </c>
      <c r="D2562">
        <v>5900000</v>
      </c>
      <c r="E2562" t="s">
        <v>14</v>
      </c>
      <c r="F2562" t="s">
        <v>11</v>
      </c>
      <c r="G2562">
        <v>16000000</v>
      </c>
      <c r="H2562">
        <v>7.2</v>
      </c>
    </row>
    <row r="2563" spans="1:8" ht="16" x14ac:dyDescent="0.2">
      <c r="A2563" t="s">
        <v>4301</v>
      </c>
      <c r="B2563" t="s">
        <v>4302</v>
      </c>
      <c r="C2563">
        <v>118</v>
      </c>
      <c r="D2563">
        <v>2849142</v>
      </c>
      <c r="E2563" t="s">
        <v>1184</v>
      </c>
      <c r="F2563" t="s">
        <v>11</v>
      </c>
      <c r="G2563">
        <v>16000000</v>
      </c>
      <c r="H2563">
        <v>7.2</v>
      </c>
    </row>
    <row r="2564" spans="1:8" ht="16" x14ac:dyDescent="0.2">
      <c r="A2564" t="s">
        <v>4303</v>
      </c>
      <c r="B2564" t="s">
        <v>4304</v>
      </c>
      <c r="C2564">
        <v>97</v>
      </c>
      <c r="D2564">
        <v>1686429</v>
      </c>
      <c r="E2564" t="s">
        <v>4305</v>
      </c>
      <c r="F2564" t="s">
        <v>11</v>
      </c>
      <c r="G2564">
        <v>16000000</v>
      </c>
      <c r="H2564">
        <v>2.8</v>
      </c>
    </row>
    <row r="2565" spans="1:8" ht="16" x14ac:dyDescent="0.2">
      <c r="A2565" t="s">
        <v>4306</v>
      </c>
      <c r="B2565" t="s">
        <v>3078</v>
      </c>
      <c r="C2565">
        <v>120</v>
      </c>
      <c r="D2565">
        <v>1984743</v>
      </c>
      <c r="E2565" t="s">
        <v>73</v>
      </c>
      <c r="F2565" t="s">
        <v>11</v>
      </c>
      <c r="G2565">
        <v>16000000</v>
      </c>
      <c r="H2565">
        <v>6.6</v>
      </c>
    </row>
    <row r="2566" spans="1:8" ht="16" x14ac:dyDescent="0.2">
      <c r="A2566" t="s">
        <v>4307</v>
      </c>
      <c r="B2566" t="s">
        <v>4308</v>
      </c>
      <c r="C2566">
        <v>135</v>
      </c>
      <c r="D2566">
        <v>1666262</v>
      </c>
      <c r="E2566" t="s">
        <v>675</v>
      </c>
      <c r="F2566" t="s">
        <v>11</v>
      </c>
      <c r="G2566">
        <v>16000000</v>
      </c>
      <c r="H2566">
        <v>6.7</v>
      </c>
    </row>
    <row r="2567" spans="1:8" ht="16" x14ac:dyDescent="0.2">
      <c r="A2567" t="s">
        <v>4309</v>
      </c>
      <c r="B2567" t="s">
        <v>1829</v>
      </c>
      <c r="C2567">
        <v>101</v>
      </c>
      <c r="D2567">
        <v>2319187</v>
      </c>
      <c r="E2567" t="s">
        <v>747</v>
      </c>
      <c r="F2567" t="s">
        <v>11</v>
      </c>
      <c r="G2567">
        <v>20000000</v>
      </c>
      <c r="H2567">
        <v>7</v>
      </c>
    </row>
    <row r="2568" spans="1:8" ht="16" x14ac:dyDescent="0.2">
      <c r="A2568" t="s">
        <v>4310</v>
      </c>
      <c r="B2568" t="s">
        <v>4311</v>
      </c>
      <c r="C2568">
        <v>92</v>
      </c>
      <c r="D2568">
        <v>13922211</v>
      </c>
      <c r="E2568" t="s">
        <v>575</v>
      </c>
      <c r="F2568" t="s">
        <v>11</v>
      </c>
      <c r="G2568">
        <v>16000000</v>
      </c>
      <c r="H2568">
        <v>4.4000000000000004</v>
      </c>
    </row>
    <row r="2569" spans="1:8" ht="16" x14ac:dyDescent="0.2">
      <c r="A2569" t="s">
        <v>4312</v>
      </c>
      <c r="B2569" t="s">
        <v>4313</v>
      </c>
      <c r="C2569">
        <v>106</v>
      </c>
      <c r="E2569" t="s">
        <v>580</v>
      </c>
      <c r="F2569" t="s">
        <v>502</v>
      </c>
      <c r="G2569">
        <v>11000000</v>
      </c>
      <c r="H2569">
        <v>7.1</v>
      </c>
    </row>
    <row r="2570" spans="1:8" ht="16" x14ac:dyDescent="0.2">
      <c r="A2570" t="s">
        <v>4314</v>
      </c>
      <c r="B2570" t="s">
        <v>4315</v>
      </c>
      <c r="C2570">
        <v>92</v>
      </c>
      <c r="D2570">
        <v>23091</v>
      </c>
      <c r="E2570" t="s">
        <v>1935</v>
      </c>
      <c r="F2570" t="s">
        <v>11</v>
      </c>
      <c r="G2570">
        <v>15000000</v>
      </c>
      <c r="H2570">
        <v>6.2</v>
      </c>
    </row>
    <row r="2571" spans="1:8" ht="16" x14ac:dyDescent="0.2">
      <c r="A2571" t="s">
        <v>4316</v>
      </c>
      <c r="B2571" t="s">
        <v>4317</v>
      </c>
      <c r="C2571">
        <v>161</v>
      </c>
      <c r="D2571">
        <v>336467</v>
      </c>
      <c r="E2571" t="s">
        <v>1839</v>
      </c>
      <c r="F2571" t="s">
        <v>11</v>
      </c>
      <c r="G2571">
        <v>13000000</v>
      </c>
      <c r="H2571">
        <v>7.3</v>
      </c>
    </row>
    <row r="2572" spans="1:8" ht="16" x14ac:dyDescent="0.2">
      <c r="A2572" t="s">
        <v>4318</v>
      </c>
      <c r="B2572" t="s">
        <v>3816</v>
      </c>
      <c r="C2572">
        <v>92</v>
      </c>
      <c r="D2572">
        <v>2964</v>
      </c>
      <c r="E2572" t="s">
        <v>2814</v>
      </c>
      <c r="F2572" t="s">
        <v>11</v>
      </c>
      <c r="G2572">
        <v>16000000</v>
      </c>
      <c r="H2572">
        <v>5.0999999999999996</v>
      </c>
    </row>
    <row r="2573" spans="1:8" ht="16" x14ac:dyDescent="0.2">
      <c r="A2573" t="s">
        <v>4319</v>
      </c>
      <c r="B2573" t="s">
        <v>2615</v>
      </c>
      <c r="C2573">
        <v>93</v>
      </c>
      <c r="E2573" t="s">
        <v>2459</v>
      </c>
      <c r="F2573" t="s">
        <v>11</v>
      </c>
      <c r="G2573">
        <v>16000000</v>
      </c>
      <c r="H2573">
        <v>8.1</v>
      </c>
    </row>
    <row r="2574" spans="1:8" ht="16" x14ac:dyDescent="0.2">
      <c r="A2574" t="s">
        <v>4320</v>
      </c>
      <c r="B2574" t="s">
        <v>4321</v>
      </c>
      <c r="C2574">
        <v>110</v>
      </c>
      <c r="E2574" t="s">
        <v>740</v>
      </c>
      <c r="F2574" t="s">
        <v>11</v>
      </c>
      <c r="G2574">
        <v>16000000</v>
      </c>
      <c r="H2574">
        <v>6.7</v>
      </c>
    </row>
    <row r="2575" spans="1:8" ht="16" x14ac:dyDescent="0.2">
      <c r="A2575" t="s">
        <v>4322</v>
      </c>
      <c r="B2575" t="s">
        <v>4323</v>
      </c>
      <c r="C2575">
        <v>122</v>
      </c>
      <c r="D2575">
        <v>2428883</v>
      </c>
      <c r="E2575" t="s">
        <v>608</v>
      </c>
      <c r="F2575" t="s">
        <v>11</v>
      </c>
      <c r="G2575">
        <v>16000000</v>
      </c>
      <c r="H2575">
        <v>6.6</v>
      </c>
    </row>
    <row r="2576" spans="1:8" ht="16" x14ac:dyDescent="0.2">
      <c r="A2576" t="s">
        <v>4324</v>
      </c>
      <c r="B2576" t="s">
        <v>4325</v>
      </c>
      <c r="C2576">
        <v>91</v>
      </c>
      <c r="D2576">
        <v>13571817</v>
      </c>
      <c r="E2576" t="s">
        <v>1554</v>
      </c>
      <c r="F2576" t="s">
        <v>11</v>
      </c>
      <c r="G2576">
        <v>15600000</v>
      </c>
      <c r="H2576">
        <v>4.5</v>
      </c>
    </row>
    <row r="2577" spans="1:8" ht="16" x14ac:dyDescent="0.2">
      <c r="A2577" t="s">
        <v>4326</v>
      </c>
      <c r="C2577">
        <v>45</v>
      </c>
      <c r="E2577" t="s">
        <v>3152</v>
      </c>
      <c r="F2577" t="s">
        <v>11</v>
      </c>
      <c r="G2577">
        <v>34000000</v>
      </c>
      <c r="H2577">
        <v>8.1</v>
      </c>
    </row>
    <row r="2578" spans="1:8" ht="16" x14ac:dyDescent="0.2">
      <c r="A2578" t="s">
        <v>4327</v>
      </c>
      <c r="B2578" t="s">
        <v>3419</v>
      </c>
      <c r="C2578">
        <v>115</v>
      </c>
      <c r="D2578">
        <v>1554566</v>
      </c>
      <c r="E2578" t="s">
        <v>1179</v>
      </c>
      <c r="F2578" t="s">
        <v>11</v>
      </c>
      <c r="H2578">
        <v>6.6</v>
      </c>
    </row>
    <row r="2579" spans="1:8" ht="16" x14ac:dyDescent="0.2">
      <c r="A2579" t="s">
        <v>4328</v>
      </c>
      <c r="B2579" t="s">
        <v>4329</v>
      </c>
      <c r="C2579">
        <v>94</v>
      </c>
      <c r="D2579">
        <v>508867</v>
      </c>
      <c r="E2579" t="s">
        <v>1314</v>
      </c>
      <c r="F2579" t="s">
        <v>11</v>
      </c>
      <c r="H2579">
        <v>6.5</v>
      </c>
    </row>
    <row r="2580" spans="1:8" ht="16" x14ac:dyDescent="0.2">
      <c r="A2580" t="s">
        <v>4330</v>
      </c>
      <c r="B2580" t="s">
        <v>4331</v>
      </c>
      <c r="C2580">
        <v>93</v>
      </c>
      <c r="D2580">
        <v>1181197</v>
      </c>
      <c r="E2580" t="s">
        <v>668</v>
      </c>
      <c r="F2580" t="s">
        <v>11</v>
      </c>
      <c r="G2580">
        <v>15500000</v>
      </c>
      <c r="H2580">
        <v>5.9</v>
      </c>
    </row>
    <row r="2581" spans="1:8" ht="16" x14ac:dyDescent="0.2">
      <c r="A2581" t="s">
        <v>4332</v>
      </c>
      <c r="B2581" t="s">
        <v>4333</v>
      </c>
      <c r="C2581">
        <v>94</v>
      </c>
      <c r="D2581">
        <v>81525</v>
      </c>
      <c r="E2581" t="s">
        <v>1236</v>
      </c>
      <c r="F2581" t="s">
        <v>502</v>
      </c>
      <c r="G2581">
        <v>15300000</v>
      </c>
      <c r="H2581">
        <v>6.6</v>
      </c>
    </row>
    <row r="2582" spans="1:8" ht="16" x14ac:dyDescent="0.2">
      <c r="A2582" t="s">
        <v>4334</v>
      </c>
      <c r="B2582" t="s">
        <v>218</v>
      </c>
      <c r="C2582">
        <v>95</v>
      </c>
      <c r="D2582">
        <v>7774730</v>
      </c>
      <c r="E2582" t="s">
        <v>4335</v>
      </c>
      <c r="F2582" t="s">
        <v>11</v>
      </c>
      <c r="G2582">
        <v>15500000</v>
      </c>
      <c r="H2582">
        <v>6.5</v>
      </c>
    </row>
    <row r="2583" spans="1:8" ht="16" x14ac:dyDescent="0.2">
      <c r="A2583" t="s">
        <v>4336</v>
      </c>
      <c r="B2583" t="s">
        <v>843</v>
      </c>
      <c r="C2583">
        <v>105</v>
      </c>
      <c r="D2583">
        <v>234760500</v>
      </c>
      <c r="E2583" t="s">
        <v>602</v>
      </c>
      <c r="F2583" t="s">
        <v>11</v>
      </c>
      <c r="G2583">
        <v>14000000</v>
      </c>
      <c r="H2583">
        <v>7.3</v>
      </c>
    </row>
    <row r="2584" spans="1:8" ht="16" x14ac:dyDescent="0.2">
      <c r="A2584" t="s">
        <v>4337</v>
      </c>
      <c r="B2584" t="s">
        <v>428</v>
      </c>
      <c r="C2584">
        <v>103</v>
      </c>
      <c r="D2584">
        <v>285761243</v>
      </c>
      <c r="E2584" t="s">
        <v>1056</v>
      </c>
      <c r="F2584" t="s">
        <v>11</v>
      </c>
      <c r="G2584">
        <v>18000000</v>
      </c>
      <c r="H2584">
        <v>7.5</v>
      </c>
    </row>
    <row r="2585" spans="1:8" ht="16" x14ac:dyDescent="0.2">
      <c r="A2585" t="s">
        <v>4338</v>
      </c>
      <c r="B2585" t="s">
        <v>3450</v>
      </c>
      <c r="C2585">
        <v>102</v>
      </c>
      <c r="D2585">
        <v>167780960</v>
      </c>
      <c r="E2585" t="s">
        <v>1364</v>
      </c>
      <c r="F2585" t="s">
        <v>11</v>
      </c>
      <c r="G2585">
        <v>11000000</v>
      </c>
      <c r="H2585">
        <v>5.9</v>
      </c>
    </row>
    <row r="2586" spans="1:8" ht="16" x14ac:dyDescent="0.2">
      <c r="A2586" t="s">
        <v>4339</v>
      </c>
      <c r="B2586" t="s">
        <v>772</v>
      </c>
      <c r="C2586">
        <v>116</v>
      </c>
      <c r="D2586">
        <v>177200000</v>
      </c>
      <c r="E2586" t="s">
        <v>486</v>
      </c>
      <c r="F2586" t="s">
        <v>11</v>
      </c>
      <c r="G2586">
        <v>22000000</v>
      </c>
      <c r="H2586">
        <v>7.4</v>
      </c>
    </row>
    <row r="2587" spans="1:8" ht="16" x14ac:dyDescent="0.2">
      <c r="A2587" t="s">
        <v>4340</v>
      </c>
      <c r="B2587" t="s">
        <v>597</v>
      </c>
      <c r="C2587">
        <v>110</v>
      </c>
      <c r="D2587">
        <v>176781728</v>
      </c>
      <c r="E2587" t="s">
        <v>584</v>
      </c>
      <c r="F2587" t="s">
        <v>11</v>
      </c>
      <c r="G2587">
        <v>15000000</v>
      </c>
      <c r="H2587">
        <v>6.9</v>
      </c>
    </row>
    <row r="2588" spans="1:8" ht="16" x14ac:dyDescent="0.2">
      <c r="A2588" t="s">
        <v>4341</v>
      </c>
      <c r="B2588" t="s">
        <v>358</v>
      </c>
      <c r="C2588">
        <v>120</v>
      </c>
      <c r="D2588">
        <v>128067808</v>
      </c>
      <c r="E2588" t="s">
        <v>584</v>
      </c>
      <c r="F2588" t="s">
        <v>676</v>
      </c>
      <c r="G2588">
        <v>15000000</v>
      </c>
      <c r="H2588">
        <v>7.9</v>
      </c>
    </row>
    <row r="2589" spans="1:8" ht="16" x14ac:dyDescent="0.2">
      <c r="A2589" t="s">
        <v>4342</v>
      </c>
      <c r="B2589" t="s">
        <v>16</v>
      </c>
      <c r="C2589">
        <v>122</v>
      </c>
      <c r="D2589">
        <v>130058047</v>
      </c>
      <c r="E2589" t="s">
        <v>1184</v>
      </c>
      <c r="F2589" t="s">
        <v>11</v>
      </c>
      <c r="G2589">
        <v>15000000</v>
      </c>
      <c r="H2589">
        <v>8.4</v>
      </c>
    </row>
    <row r="2590" spans="1:8" ht="16" x14ac:dyDescent="0.2">
      <c r="A2590" t="s">
        <v>4343</v>
      </c>
      <c r="B2590" t="s">
        <v>1274</v>
      </c>
      <c r="C2590">
        <v>118</v>
      </c>
      <c r="D2590">
        <v>138795342</v>
      </c>
      <c r="E2590" t="s">
        <v>2113</v>
      </c>
      <c r="F2590" t="s">
        <v>11</v>
      </c>
      <c r="G2590">
        <v>15000000</v>
      </c>
      <c r="H2590">
        <v>8</v>
      </c>
    </row>
    <row r="2591" spans="1:8" ht="16" x14ac:dyDescent="0.2">
      <c r="A2591" t="s">
        <v>4344</v>
      </c>
      <c r="B2591" t="s">
        <v>937</v>
      </c>
      <c r="C2591">
        <v>107</v>
      </c>
      <c r="D2591">
        <v>111936400</v>
      </c>
      <c r="E2591" t="s">
        <v>340</v>
      </c>
      <c r="F2591" t="s">
        <v>11</v>
      </c>
      <c r="G2591">
        <v>15000000</v>
      </c>
      <c r="H2591">
        <v>6</v>
      </c>
    </row>
    <row r="2592" spans="1:8" ht="16" x14ac:dyDescent="0.2">
      <c r="A2592" t="s">
        <v>4345</v>
      </c>
      <c r="C2592">
        <v>45</v>
      </c>
      <c r="E2592" t="s">
        <v>818</v>
      </c>
      <c r="F2592" t="s">
        <v>11</v>
      </c>
      <c r="H2592">
        <v>7.3</v>
      </c>
    </row>
    <row r="2593" spans="1:8" ht="16" x14ac:dyDescent="0.2">
      <c r="A2593" t="s">
        <v>4346</v>
      </c>
      <c r="B2593" t="s">
        <v>4347</v>
      </c>
      <c r="C2593">
        <v>102</v>
      </c>
      <c r="D2593">
        <v>317040</v>
      </c>
      <c r="E2593" t="s">
        <v>73</v>
      </c>
      <c r="F2593" t="s">
        <v>11</v>
      </c>
      <c r="G2593">
        <v>15500000</v>
      </c>
      <c r="H2593">
        <v>6.8</v>
      </c>
    </row>
    <row r="2594" spans="1:8" ht="16" x14ac:dyDescent="0.2">
      <c r="A2594" t="s">
        <v>4348</v>
      </c>
      <c r="B2594" t="s">
        <v>127</v>
      </c>
      <c r="C2594">
        <v>154</v>
      </c>
      <c r="D2594">
        <v>94175854</v>
      </c>
      <c r="E2594" t="s">
        <v>1184</v>
      </c>
      <c r="F2594" t="s">
        <v>11</v>
      </c>
      <c r="G2594">
        <v>15000000</v>
      </c>
      <c r="H2594">
        <v>7.8</v>
      </c>
    </row>
    <row r="2595" spans="1:8" ht="16" x14ac:dyDescent="0.2">
      <c r="A2595" t="s">
        <v>4349</v>
      </c>
      <c r="B2595" t="s">
        <v>4350</v>
      </c>
      <c r="C2595">
        <v>103</v>
      </c>
      <c r="E2595" t="s">
        <v>4351</v>
      </c>
      <c r="F2595" t="s">
        <v>4352</v>
      </c>
      <c r="H2595">
        <v>5.7</v>
      </c>
    </row>
    <row r="2596" spans="1:8" ht="16" x14ac:dyDescent="0.2">
      <c r="A2596" t="s">
        <v>750</v>
      </c>
      <c r="B2596" t="s">
        <v>751</v>
      </c>
      <c r="C2596">
        <v>141</v>
      </c>
      <c r="E2596" t="s">
        <v>752</v>
      </c>
      <c r="F2596" t="s">
        <v>11</v>
      </c>
      <c r="G2596">
        <v>100000000</v>
      </c>
      <c r="H2596">
        <v>6.1</v>
      </c>
    </row>
    <row r="2597" spans="1:8" ht="16" x14ac:dyDescent="0.2">
      <c r="A2597" t="s">
        <v>4353</v>
      </c>
      <c r="B2597" t="s">
        <v>4354</v>
      </c>
      <c r="C2597">
        <v>114</v>
      </c>
      <c r="D2597">
        <v>91121452</v>
      </c>
      <c r="E2597" t="s">
        <v>3387</v>
      </c>
      <c r="F2597" t="s">
        <v>11</v>
      </c>
      <c r="G2597">
        <v>14000000</v>
      </c>
      <c r="H2597">
        <v>8.1</v>
      </c>
    </row>
    <row r="2598" spans="1:8" ht="16" x14ac:dyDescent="0.2">
      <c r="A2598" t="s">
        <v>4355</v>
      </c>
      <c r="B2598" t="s">
        <v>4228</v>
      </c>
      <c r="C2598">
        <v>109</v>
      </c>
      <c r="D2598">
        <v>69800000</v>
      </c>
      <c r="E2598" t="s">
        <v>2140</v>
      </c>
      <c r="F2598" t="s">
        <v>11</v>
      </c>
      <c r="G2598">
        <v>10000000</v>
      </c>
      <c r="H2598">
        <v>6.1</v>
      </c>
    </row>
    <row r="2599" spans="1:8" ht="16" x14ac:dyDescent="0.2">
      <c r="A2599" t="s">
        <v>4356</v>
      </c>
      <c r="B2599" t="s">
        <v>250</v>
      </c>
      <c r="C2599">
        <v>124</v>
      </c>
      <c r="D2599">
        <v>79900000</v>
      </c>
      <c r="E2599" t="s">
        <v>2242</v>
      </c>
      <c r="F2599" t="s">
        <v>11</v>
      </c>
      <c r="H2599">
        <v>7.5</v>
      </c>
    </row>
    <row r="2600" spans="1:8" ht="16" x14ac:dyDescent="0.2">
      <c r="A2600" t="s">
        <v>4357</v>
      </c>
      <c r="B2600" t="s">
        <v>776</v>
      </c>
      <c r="C2600">
        <v>94</v>
      </c>
      <c r="D2600">
        <v>64001297</v>
      </c>
      <c r="E2600" t="s">
        <v>1056</v>
      </c>
      <c r="F2600" t="s">
        <v>11</v>
      </c>
      <c r="G2600">
        <v>15000000</v>
      </c>
      <c r="H2600">
        <v>6.2</v>
      </c>
    </row>
    <row r="2601" spans="1:8" ht="16" x14ac:dyDescent="0.2">
      <c r="A2601" t="s">
        <v>4358</v>
      </c>
      <c r="B2601" t="s">
        <v>4359</v>
      </c>
      <c r="C2601">
        <v>100</v>
      </c>
      <c r="D2601">
        <v>71588220</v>
      </c>
      <c r="E2601" t="s">
        <v>2542</v>
      </c>
      <c r="F2601" t="s">
        <v>11</v>
      </c>
      <c r="G2601">
        <v>20000000</v>
      </c>
      <c r="H2601">
        <v>6.2</v>
      </c>
    </row>
    <row r="2602" spans="1:8" ht="16" x14ac:dyDescent="0.2">
      <c r="A2602" t="s">
        <v>4360</v>
      </c>
      <c r="B2602" t="s">
        <v>1458</v>
      </c>
      <c r="C2602">
        <v>98</v>
      </c>
      <c r="D2602">
        <v>61400000</v>
      </c>
      <c r="E2602" t="s">
        <v>1459</v>
      </c>
      <c r="F2602" t="s">
        <v>11</v>
      </c>
      <c r="G2602">
        <v>15000000</v>
      </c>
      <c r="H2602">
        <v>7.4</v>
      </c>
    </row>
    <row r="2603" spans="1:8" ht="16" x14ac:dyDescent="0.2">
      <c r="A2603" t="s">
        <v>4361</v>
      </c>
      <c r="B2603" t="s">
        <v>3651</v>
      </c>
      <c r="C2603">
        <v>102</v>
      </c>
      <c r="D2603">
        <v>101978840</v>
      </c>
      <c r="E2603" t="s">
        <v>575</v>
      </c>
      <c r="F2603" t="s">
        <v>11</v>
      </c>
      <c r="G2603">
        <v>15000000</v>
      </c>
      <c r="H2603">
        <v>6.6</v>
      </c>
    </row>
    <row r="2604" spans="1:8" ht="16" x14ac:dyDescent="0.2">
      <c r="A2604" t="s">
        <v>4362</v>
      </c>
      <c r="B2604" t="s">
        <v>1952</v>
      </c>
      <c r="C2604">
        <v>94</v>
      </c>
      <c r="D2604">
        <v>56437947</v>
      </c>
      <c r="E2604" t="s">
        <v>530</v>
      </c>
      <c r="F2604" t="s">
        <v>11</v>
      </c>
      <c r="G2604">
        <v>9800000</v>
      </c>
      <c r="H2604">
        <v>7.3</v>
      </c>
    </row>
    <row r="2605" spans="1:8" ht="16" x14ac:dyDescent="0.2">
      <c r="A2605" t="s">
        <v>4363</v>
      </c>
      <c r="B2605" t="s">
        <v>87</v>
      </c>
      <c r="C2605">
        <v>92</v>
      </c>
      <c r="D2605">
        <v>73326666</v>
      </c>
      <c r="E2605" t="s">
        <v>968</v>
      </c>
      <c r="F2605" t="s">
        <v>11</v>
      </c>
      <c r="G2605">
        <v>15000000</v>
      </c>
      <c r="H2605">
        <v>7.5</v>
      </c>
    </row>
    <row r="2606" spans="1:8" ht="16" x14ac:dyDescent="0.2">
      <c r="A2606" t="s">
        <v>4364</v>
      </c>
      <c r="B2606" t="s">
        <v>3255</v>
      </c>
      <c r="C2606">
        <v>113</v>
      </c>
      <c r="D2606">
        <v>55184721</v>
      </c>
      <c r="E2606" t="s">
        <v>877</v>
      </c>
      <c r="F2606" t="s">
        <v>11</v>
      </c>
      <c r="G2606">
        <v>15000000</v>
      </c>
      <c r="H2606">
        <v>5.6</v>
      </c>
    </row>
    <row r="2607" spans="1:8" ht="16" x14ac:dyDescent="0.2">
      <c r="A2607" t="s">
        <v>4365</v>
      </c>
      <c r="B2607" t="s">
        <v>4366</v>
      </c>
      <c r="C2607">
        <v>115</v>
      </c>
      <c r="D2607">
        <v>50003300</v>
      </c>
      <c r="E2607" t="s">
        <v>4367</v>
      </c>
      <c r="F2607" t="s">
        <v>11</v>
      </c>
      <c r="G2607">
        <v>15000000</v>
      </c>
      <c r="H2607">
        <v>7.3</v>
      </c>
    </row>
    <row r="2608" spans="1:8" ht="16" x14ac:dyDescent="0.2">
      <c r="A2608" t="s">
        <v>4368</v>
      </c>
      <c r="B2608" t="s">
        <v>4369</v>
      </c>
      <c r="C2608">
        <v>95</v>
      </c>
      <c r="D2608">
        <v>54322273</v>
      </c>
      <c r="E2608" t="s">
        <v>302</v>
      </c>
      <c r="F2608" t="s">
        <v>11</v>
      </c>
      <c r="G2608">
        <v>17000000</v>
      </c>
      <c r="H2608">
        <v>6.4</v>
      </c>
    </row>
    <row r="2609" spans="1:8" ht="16" x14ac:dyDescent="0.2">
      <c r="A2609" t="s">
        <v>4370</v>
      </c>
      <c r="B2609" t="s">
        <v>615</v>
      </c>
      <c r="C2609">
        <v>87</v>
      </c>
      <c r="D2609">
        <v>47860214</v>
      </c>
      <c r="E2609" t="s">
        <v>1915</v>
      </c>
      <c r="F2609" t="s">
        <v>11</v>
      </c>
      <c r="G2609">
        <v>15000000</v>
      </c>
      <c r="H2609">
        <v>5</v>
      </c>
    </row>
    <row r="2610" spans="1:8" ht="16" x14ac:dyDescent="0.2">
      <c r="A2610" t="s">
        <v>4371</v>
      </c>
      <c r="B2610" t="s">
        <v>272</v>
      </c>
      <c r="C2610">
        <v>88</v>
      </c>
      <c r="D2610">
        <v>47811275</v>
      </c>
      <c r="E2610" t="s">
        <v>822</v>
      </c>
      <c r="F2610" t="s">
        <v>11</v>
      </c>
      <c r="G2610">
        <v>15000000</v>
      </c>
      <c r="H2610">
        <v>5.4</v>
      </c>
    </row>
    <row r="2611" spans="1:8" ht="16" x14ac:dyDescent="0.2">
      <c r="A2611" t="s">
        <v>4372</v>
      </c>
      <c r="B2611" t="s">
        <v>2088</v>
      </c>
      <c r="C2611">
        <v>183</v>
      </c>
      <c r="E2611" t="s">
        <v>1179</v>
      </c>
      <c r="F2611" t="s">
        <v>11</v>
      </c>
      <c r="G2611">
        <v>15000000</v>
      </c>
      <c r="H2611">
        <v>8.1999999999999993</v>
      </c>
    </row>
    <row r="2612" spans="1:8" ht="16" x14ac:dyDescent="0.2">
      <c r="A2612" t="s">
        <v>4373</v>
      </c>
      <c r="B2612" t="s">
        <v>1081</v>
      </c>
      <c r="C2612">
        <v>97</v>
      </c>
      <c r="D2612">
        <v>43022524</v>
      </c>
      <c r="E2612" t="s">
        <v>877</v>
      </c>
      <c r="F2612" t="s">
        <v>11</v>
      </c>
      <c r="G2612">
        <v>15000000</v>
      </c>
      <c r="H2612">
        <v>7.1</v>
      </c>
    </row>
    <row r="2613" spans="1:8" ht="16" x14ac:dyDescent="0.2">
      <c r="A2613" t="s">
        <v>4374</v>
      </c>
      <c r="B2613" t="s">
        <v>4375</v>
      </c>
      <c r="C2613">
        <v>94</v>
      </c>
      <c r="D2613">
        <v>42672630</v>
      </c>
      <c r="E2613" t="s">
        <v>4376</v>
      </c>
      <c r="F2613" t="s">
        <v>11</v>
      </c>
      <c r="G2613">
        <v>17000000</v>
      </c>
      <c r="H2613">
        <v>5.3</v>
      </c>
    </row>
    <row r="2614" spans="1:8" ht="16" x14ac:dyDescent="0.2">
      <c r="A2614" t="s">
        <v>4377</v>
      </c>
      <c r="B2614" t="s">
        <v>4378</v>
      </c>
      <c r="C2614">
        <v>112</v>
      </c>
      <c r="D2614">
        <v>42919096</v>
      </c>
      <c r="E2614" t="s">
        <v>311</v>
      </c>
      <c r="F2614" t="s">
        <v>11</v>
      </c>
      <c r="G2614">
        <v>15000000</v>
      </c>
      <c r="H2614">
        <v>6.5</v>
      </c>
    </row>
    <row r="2615" spans="1:8" ht="16" x14ac:dyDescent="0.2">
      <c r="A2615" t="s">
        <v>4379</v>
      </c>
      <c r="B2615" t="s">
        <v>4380</v>
      </c>
      <c r="C2615">
        <v>98</v>
      </c>
      <c r="D2615">
        <v>42592530</v>
      </c>
      <c r="E2615" t="s">
        <v>297</v>
      </c>
      <c r="F2615" t="s">
        <v>11</v>
      </c>
      <c r="G2615">
        <v>15000000</v>
      </c>
      <c r="H2615">
        <v>6.2</v>
      </c>
    </row>
    <row r="2616" spans="1:8" ht="16" x14ac:dyDescent="0.2">
      <c r="A2616" t="s">
        <v>4381</v>
      </c>
      <c r="B2616" t="s">
        <v>1692</v>
      </c>
      <c r="C2616">
        <v>104</v>
      </c>
      <c r="D2616">
        <v>40064955</v>
      </c>
      <c r="E2616" t="s">
        <v>2424</v>
      </c>
      <c r="F2616" t="s">
        <v>11</v>
      </c>
      <c r="G2616">
        <v>15000000</v>
      </c>
      <c r="H2616">
        <v>6.4</v>
      </c>
    </row>
    <row r="2617" spans="1:8" ht="16" x14ac:dyDescent="0.2">
      <c r="A2617" t="s">
        <v>4382</v>
      </c>
      <c r="B2617" t="s">
        <v>2083</v>
      </c>
      <c r="C2617">
        <v>118</v>
      </c>
      <c r="D2617">
        <v>39100956</v>
      </c>
      <c r="E2617" t="s">
        <v>1486</v>
      </c>
      <c r="F2617" t="s">
        <v>11</v>
      </c>
      <c r="H2617">
        <v>7.2</v>
      </c>
    </row>
    <row r="2618" spans="1:8" ht="16" x14ac:dyDescent="0.2">
      <c r="A2618" t="s">
        <v>4383</v>
      </c>
      <c r="B2618" t="s">
        <v>488</v>
      </c>
      <c r="C2618">
        <v>120</v>
      </c>
      <c r="D2618">
        <v>44886089</v>
      </c>
      <c r="E2618" t="s">
        <v>740</v>
      </c>
      <c r="F2618" t="s">
        <v>11</v>
      </c>
      <c r="G2618">
        <v>10000000</v>
      </c>
      <c r="H2618">
        <v>6.9</v>
      </c>
    </row>
    <row r="2619" spans="1:8" ht="16" x14ac:dyDescent="0.2">
      <c r="A2619" t="s">
        <v>4384</v>
      </c>
      <c r="B2619" t="s">
        <v>4385</v>
      </c>
      <c r="C2619">
        <v>99</v>
      </c>
      <c r="D2619">
        <v>37882551</v>
      </c>
      <c r="E2619" t="s">
        <v>575</v>
      </c>
      <c r="F2619" t="s">
        <v>11</v>
      </c>
      <c r="G2619">
        <v>16000000</v>
      </c>
      <c r="H2619">
        <v>5.7</v>
      </c>
    </row>
    <row r="2620" spans="1:8" ht="16" x14ac:dyDescent="0.2">
      <c r="A2620" t="s">
        <v>4386</v>
      </c>
      <c r="B2620" t="s">
        <v>167</v>
      </c>
      <c r="C2620">
        <v>109</v>
      </c>
      <c r="D2620">
        <v>40983001</v>
      </c>
      <c r="E2620" t="s">
        <v>740</v>
      </c>
      <c r="F2620" t="s">
        <v>11</v>
      </c>
      <c r="G2620">
        <v>7000000</v>
      </c>
      <c r="H2620">
        <v>7.7</v>
      </c>
    </row>
    <row r="2621" spans="1:8" ht="16" x14ac:dyDescent="0.2">
      <c r="A2621" t="s">
        <v>2475</v>
      </c>
      <c r="B2621" t="s">
        <v>1162</v>
      </c>
      <c r="C2621">
        <v>105</v>
      </c>
      <c r="D2621">
        <v>20991497</v>
      </c>
      <c r="E2621" t="s">
        <v>486</v>
      </c>
      <c r="F2621" t="s">
        <v>11</v>
      </c>
      <c r="G2621">
        <v>37000000</v>
      </c>
      <c r="H2621">
        <v>5.4</v>
      </c>
    </row>
    <row r="2622" spans="1:8" ht="16" x14ac:dyDescent="0.2">
      <c r="A2622" t="s">
        <v>4387</v>
      </c>
      <c r="B2622" t="s">
        <v>164</v>
      </c>
      <c r="C2622">
        <v>106</v>
      </c>
      <c r="D2622">
        <v>35007180</v>
      </c>
      <c r="E2622" t="s">
        <v>149</v>
      </c>
      <c r="F2622" t="s">
        <v>11</v>
      </c>
      <c r="G2622">
        <v>15000000</v>
      </c>
      <c r="H2622">
        <v>5.6</v>
      </c>
    </row>
    <row r="2623" spans="1:8" ht="16" x14ac:dyDescent="0.2">
      <c r="A2623" t="s">
        <v>4388</v>
      </c>
      <c r="B2623" t="s">
        <v>4389</v>
      </c>
      <c r="C2623">
        <v>123</v>
      </c>
      <c r="D2623">
        <v>35887263</v>
      </c>
      <c r="E2623" t="s">
        <v>2186</v>
      </c>
      <c r="F2623" t="s">
        <v>11</v>
      </c>
      <c r="G2623">
        <v>15000000</v>
      </c>
      <c r="H2623">
        <v>7.7</v>
      </c>
    </row>
    <row r="2624" spans="1:8" ht="16" x14ac:dyDescent="0.2">
      <c r="A2624" t="s">
        <v>4390</v>
      </c>
      <c r="B2624" t="s">
        <v>1723</v>
      </c>
      <c r="C2624">
        <v>86</v>
      </c>
      <c r="D2624">
        <v>34308901</v>
      </c>
      <c r="E2624" t="s">
        <v>340</v>
      </c>
      <c r="F2624" t="s">
        <v>11</v>
      </c>
      <c r="G2624">
        <v>16000000</v>
      </c>
      <c r="H2624">
        <v>5.0999999999999996</v>
      </c>
    </row>
    <row r="2625" spans="1:8" ht="16" x14ac:dyDescent="0.2">
      <c r="A2625" t="s">
        <v>4391</v>
      </c>
      <c r="B2625" t="s">
        <v>4392</v>
      </c>
      <c r="C2625">
        <v>120</v>
      </c>
      <c r="D2625">
        <v>33771174</v>
      </c>
      <c r="E2625" t="s">
        <v>486</v>
      </c>
      <c r="F2625" t="s">
        <v>11</v>
      </c>
      <c r="G2625">
        <v>15000000</v>
      </c>
      <c r="H2625">
        <v>6.8</v>
      </c>
    </row>
    <row r="2626" spans="1:8" ht="16" x14ac:dyDescent="0.2">
      <c r="A2626" t="s">
        <v>4393</v>
      </c>
      <c r="B2626" t="s">
        <v>3106</v>
      </c>
      <c r="C2626">
        <v>227</v>
      </c>
      <c r="D2626">
        <v>6000000</v>
      </c>
      <c r="E2626" t="s">
        <v>1192</v>
      </c>
      <c r="F2626" t="s">
        <v>11</v>
      </c>
      <c r="G2626">
        <v>15000000</v>
      </c>
      <c r="H2626">
        <v>8.4</v>
      </c>
    </row>
    <row r="2627" spans="1:8" ht="16" x14ac:dyDescent="0.2">
      <c r="A2627" t="s">
        <v>4394</v>
      </c>
      <c r="B2627" t="s">
        <v>4395</v>
      </c>
      <c r="C2627">
        <v>119</v>
      </c>
      <c r="D2627">
        <v>33386128</v>
      </c>
      <c r="E2627" t="s">
        <v>2209</v>
      </c>
      <c r="F2627" t="s">
        <v>11</v>
      </c>
      <c r="G2627">
        <v>15000000</v>
      </c>
      <c r="H2627">
        <v>4.9000000000000004</v>
      </c>
    </row>
    <row r="2628" spans="1:8" ht="16" x14ac:dyDescent="0.2">
      <c r="A2628" t="s">
        <v>4396</v>
      </c>
      <c r="B2628" t="s">
        <v>2619</v>
      </c>
      <c r="C2628">
        <v>115</v>
      </c>
      <c r="D2628">
        <v>37877959</v>
      </c>
      <c r="E2628" t="s">
        <v>3790</v>
      </c>
      <c r="F2628" t="s">
        <v>11</v>
      </c>
      <c r="G2628">
        <v>15000000</v>
      </c>
      <c r="H2628">
        <v>7.1</v>
      </c>
    </row>
    <row r="2629" spans="1:8" ht="16" x14ac:dyDescent="0.2">
      <c r="A2629" t="s">
        <v>4397</v>
      </c>
      <c r="B2629" t="s">
        <v>4398</v>
      </c>
      <c r="C2629">
        <v>114</v>
      </c>
      <c r="D2629">
        <v>32721635</v>
      </c>
      <c r="E2629" t="s">
        <v>2333</v>
      </c>
      <c r="F2629" t="s">
        <v>11</v>
      </c>
      <c r="G2629">
        <v>15000000</v>
      </c>
      <c r="H2629">
        <v>6.6</v>
      </c>
    </row>
    <row r="2630" spans="1:8" ht="16" x14ac:dyDescent="0.2">
      <c r="A2630" t="s">
        <v>4399</v>
      </c>
      <c r="B2630" t="s">
        <v>4286</v>
      </c>
      <c r="C2630">
        <v>90</v>
      </c>
      <c r="D2630">
        <v>31585300</v>
      </c>
      <c r="E2630" t="s">
        <v>580</v>
      </c>
      <c r="F2630" t="s">
        <v>11</v>
      </c>
      <c r="G2630">
        <v>15000000</v>
      </c>
      <c r="H2630">
        <v>6.1</v>
      </c>
    </row>
    <row r="2631" spans="1:8" ht="16" x14ac:dyDescent="0.2">
      <c r="A2631" t="s">
        <v>4400</v>
      </c>
      <c r="B2631" t="s">
        <v>4401</v>
      </c>
      <c r="C2631">
        <v>94</v>
      </c>
      <c r="D2631">
        <v>30259652</v>
      </c>
      <c r="E2631" t="s">
        <v>4402</v>
      </c>
      <c r="F2631" t="s">
        <v>11</v>
      </c>
      <c r="G2631">
        <v>15000000</v>
      </c>
      <c r="H2631">
        <v>4.0999999999999996</v>
      </c>
    </row>
    <row r="2632" spans="1:8" ht="16" x14ac:dyDescent="0.2">
      <c r="A2632" t="s">
        <v>445</v>
      </c>
      <c r="B2632" t="s">
        <v>378</v>
      </c>
      <c r="C2632">
        <v>106</v>
      </c>
      <c r="D2632">
        <v>163192114</v>
      </c>
      <c r="E2632" t="s">
        <v>14</v>
      </c>
      <c r="F2632" t="s">
        <v>11</v>
      </c>
      <c r="G2632">
        <v>125000000</v>
      </c>
      <c r="H2632">
        <v>5.8</v>
      </c>
    </row>
    <row r="2633" spans="1:8" ht="16" x14ac:dyDescent="0.2">
      <c r="A2633" t="s">
        <v>4403</v>
      </c>
      <c r="B2633" t="s">
        <v>1347</v>
      </c>
      <c r="C2633">
        <v>98</v>
      </c>
      <c r="D2633">
        <v>30857814</v>
      </c>
      <c r="E2633" t="s">
        <v>1190</v>
      </c>
      <c r="F2633" t="s">
        <v>11</v>
      </c>
      <c r="G2633">
        <v>16000000</v>
      </c>
      <c r="H2633">
        <v>8.1</v>
      </c>
    </row>
    <row r="2634" spans="1:8" ht="16" x14ac:dyDescent="0.2">
      <c r="A2634" t="s">
        <v>4404</v>
      </c>
      <c r="B2634" t="s">
        <v>4405</v>
      </c>
      <c r="C2634">
        <v>126</v>
      </c>
      <c r="D2634">
        <v>30226144</v>
      </c>
      <c r="E2634" t="s">
        <v>530</v>
      </c>
      <c r="F2634" t="s">
        <v>11</v>
      </c>
      <c r="G2634">
        <v>15000000</v>
      </c>
      <c r="H2634">
        <v>7.6</v>
      </c>
    </row>
    <row r="2635" spans="1:8" ht="16" x14ac:dyDescent="0.2">
      <c r="A2635" t="s">
        <v>4406</v>
      </c>
      <c r="B2635" t="s">
        <v>4407</v>
      </c>
      <c r="C2635">
        <v>100</v>
      </c>
      <c r="D2635">
        <v>35054909</v>
      </c>
      <c r="E2635" t="s">
        <v>672</v>
      </c>
      <c r="F2635" t="s">
        <v>11</v>
      </c>
      <c r="G2635">
        <v>15000000</v>
      </c>
      <c r="H2635">
        <v>7.8</v>
      </c>
    </row>
    <row r="2636" spans="1:8" ht="16" x14ac:dyDescent="0.2">
      <c r="A2636" t="s">
        <v>4408</v>
      </c>
      <c r="B2636" t="s">
        <v>4409</v>
      </c>
      <c r="C2636">
        <v>89</v>
      </c>
      <c r="D2636">
        <v>29302097</v>
      </c>
      <c r="E2636" t="s">
        <v>4410</v>
      </c>
      <c r="F2636" t="s">
        <v>11</v>
      </c>
      <c r="G2636">
        <v>15000000</v>
      </c>
      <c r="H2636">
        <v>4.5999999999999996</v>
      </c>
    </row>
    <row r="2637" spans="1:8" ht="16" x14ac:dyDescent="0.2">
      <c r="A2637" t="s">
        <v>4411</v>
      </c>
      <c r="B2637" t="s">
        <v>4068</v>
      </c>
      <c r="C2637">
        <v>111</v>
      </c>
      <c r="D2637">
        <v>29106737</v>
      </c>
      <c r="E2637" t="s">
        <v>486</v>
      </c>
      <c r="F2637" t="s">
        <v>11</v>
      </c>
      <c r="G2637">
        <v>15000000</v>
      </c>
      <c r="H2637">
        <v>6</v>
      </c>
    </row>
    <row r="2638" spans="1:8" ht="16" x14ac:dyDescent="0.2">
      <c r="A2638" t="s">
        <v>4412</v>
      </c>
      <c r="B2638" t="s">
        <v>4413</v>
      </c>
      <c r="C2638">
        <v>100</v>
      </c>
      <c r="D2638">
        <v>28637507</v>
      </c>
      <c r="E2638" t="s">
        <v>262</v>
      </c>
      <c r="F2638" t="s">
        <v>11</v>
      </c>
      <c r="G2638">
        <v>15000000</v>
      </c>
      <c r="H2638">
        <v>7</v>
      </c>
    </row>
    <row r="2639" spans="1:8" ht="16" x14ac:dyDescent="0.2">
      <c r="A2639" t="s">
        <v>4414</v>
      </c>
      <c r="B2639" t="s">
        <v>1993</v>
      </c>
      <c r="C2639">
        <v>115</v>
      </c>
      <c r="D2639">
        <v>30127963</v>
      </c>
      <c r="E2639" t="s">
        <v>2729</v>
      </c>
      <c r="F2639" t="s">
        <v>11</v>
      </c>
      <c r="G2639">
        <v>15000000</v>
      </c>
      <c r="H2639">
        <v>6.7</v>
      </c>
    </row>
    <row r="2640" spans="1:8" ht="16" x14ac:dyDescent="0.2">
      <c r="A2640" t="s">
        <v>4415</v>
      </c>
      <c r="B2640" t="s">
        <v>1600</v>
      </c>
      <c r="C2640">
        <v>106</v>
      </c>
      <c r="D2640">
        <v>32645546</v>
      </c>
      <c r="E2640" t="s">
        <v>1364</v>
      </c>
      <c r="F2640" t="s">
        <v>11</v>
      </c>
      <c r="G2640">
        <v>14000000</v>
      </c>
      <c r="H2640">
        <v>6.4</v>
      </c>
    </row>
    <row r="2641" spans="1:8" ht="16" x14ac:dyDescent="0.2">
      <c r="A2641" t="s">
        <v>4416</v>
      </c>
      <c r="B2641" t="s">
        <v>4417</v>
      </c>
      <c r="C2641">
        <v>124</v>
      </c>
      <c r="D2641">
        <v>27441122</v>
      </c>
      <c r="E2641" t="s">
        <v>1698</v>
      </c>
      <c r="F2641" t="s">
        <v>11</v>
      </c>
      <c r="G2641">
        <v>15000000</v>
      </c>
      <c r="H2641">
        <v>7.2</v>
      </c>
    </row>
    <row r="2642" spans="1:8" ht="16" x14ac:dyDescent="0.2">
      <c r="A2642" t="s">
        <v>4418</v>
      </c>
      <c r="B2642" t="s">
        <v>1891</v>
      </c>
      <c r="C2642">
        <v>107</v>
      </c>
      <c r="D2642">
        <v>28014536</v>
      </c>
      <c r="E2642" t="s">
        <v>527</v>
      </c>
      <c r="F2642" t="s">
        <v>11</v>
      </c>
      <c r="G2642">
        <v>15000000</v>
      </c>
      <c r="H2642">
        <v>7.4</v>
      </c>
    </row>
    <row r="2643" spans="1:8" ht="16" x14ac:dyDescent="0.2">
      <c r="A2643" t="s">
        <v>4419</v>
      </c>
      <c r="B2643" t="s">
        <v>4420</v>
      </c>
      <c r="C2643">
        <v>99</v>
      </c>
      <c r="D2643">
        <v>33860010</v>
      </c>
      <c r="E2643" t="s">
        <v>580</v>
      </c>
      <c r="F2643" t="s">
        <v>11</v>
      </c>
      <c r="G2643">
        <v>15000000</v>
      </c>
      <c r="H2643">
        <v>4.8</v>
      </c>
    </row>
    <row r="2644" spans="1:8" ht="16" x14ac:dyDescent="0.2">
      <c r="A2644" t="s">
        <v>4421</v>
      </c>
      <c r="B2644" t="s">
        <v>4422</v>
      </c>
      <c r="C2644">
        <v>90</v>
      </c>
      <c r="D2644">
        <v>26421314</v>
      </c>
      <c r="E2644" t="s">
        <v>4423</v>
      </c>
      <c r="F2644" t="s">
        <v>11</v>
      </c>
      <c r="G2644">
        <v>15000000</v>
      </c>
      <c r="H2644">
        <v>4</v>
      </c>
    </row>
    <row r="2645" spans="1:8" ht="16" x14ac:dyDescent="0.2">
      <c r="A2645" t="s">
        <v>4424</v>
      </c>
      <c r="B2645" t="s">
        <v>3749</v>
      </c>
      <c r="C2645">
        <v>101</v>
      </c>
      <c r="D2645">
        <v>24881000</v>
      </c>
      <c r="E2645" t="s">
        <v>302</v>
      </c>
      <c r="F2645" t="s">
        <v>11</v>
      </c>
      <c r="G2645">
        <v>15000000</v>
      </c>
      <c r="H2645">
        <v>6.2</v>
      </c>
    </row>
    <row r="2646" spans="1:8" ht="16" x14ac:dyDescent="0.2">
      <c r="A2646" t="s">
        <v>4425</v>
      </c>
      <c r="B2646" t="s">
        <v>2832</v>
      </c>
      <c r="C2646">
        <v>119</v>
      </c>
      <c r="D2646">
        <v>23089926</v>
      </c>
      <c r="E2646" t="s">
        <v>3063</v>
      </c>
      <c r="F2646" t="s">
        <v>11</v>
      </c>
      <c r="G2646">
        <v>15000000</v>
      </c>
      <c r="H2646">
        <v>7.7</v>
      </c>
    </row>
    <row r="2647" spans="1:8" ht="16" x14ac:dyDescent="0.2">
      <c r="A2647" t="s">
        <v>4426</v>
      </c>
      <c r="B2647" t="s">
        <v>4427</v>
      </c>
      <c r="C2647">
        <v>103</v>
      </c>
      <c r="D2647">
        <v>26161406</v>
      </c>
      <c r="E2647" t="s">
        <v>264</v>
      </c>
      <c r="F2647" t="s">
        <v>11</v>
      </c>
      <c r="G2647">
        <v>15000000</v>
      </c>
      <c r="H2647">
        <v>6.7</v>
      </c>
    </row>
    <row r="2648" spans="1:8" ht="16" x14ac:dyDescent="0.2">
      <c r="A2648" t="s">
        <v>4428</v>
      </c>
      <c r="B2648" t="s">
        <v>4308</v>
      </c>
      <c r="C2648">
        <v>134</v>
      </c>
      <c r="D2648">
        <v>22954968</v>
      </c>
      <c r="E2648" t="s">
        <v>73</v>
      </c>
      <c r="F2648" t="s">
        <v>11</v>
      </c>
      <c r="G2648">
        <v>11500000</v>
      </c>
      <c r="H2648">
        <v>7.9</v>
      </c>
    </row>
    <row r="2649" spans="1:8" ht="16" x14ac:dyDescent="0.2">
      <c r="A2649" t="s">
        <v>4429</v>
      </c>
      <c r="B2649" t="s">
        <v>2434</v>
      </c>
      <c r="C2649">
        <v>155</v>
      </c>
      <c r="D2649">
        <v>26384919</v>
      </c>
      <c r="E2649" t="s">
        <v>1184</v>
      </c>
      <c r="F2649" t="s">
        <v>11</v>
      </c>
      <c r="G2649">
        <v>15000000</v>
      </c>
      <c r="H2649">
        <v>7.9</v>
      </c>
    </row>
    <row r="2650" spans="1:8" ht="16" x14ac:dyDescent="0.2">
      <c r="A2650" t="s">
        <v>4430</v>
      </c>
      <c r="B2650" t="s">
        <v>4188</v>
      </c>
      <c r="C2650">
        <v>94</v>
      </c>
      <c r="D2650">
        <v>22189039</v>
      </c>
      <c r="E2650" t="s">
        <v>2005</v>
      </c>
      <c r="F2650" t="s">
        <v>11</v>
      </c>
      <c r="G2650">
        <v>15000000</v>
      </c>
      <c r="H2650">
        <v>5.5</v>
      </c>
    </row>
    <row r="2651" spans="1:8" ht="16" x14ac:dyDescent="0.2">
      <c r="A2651" t="s">
        <v>4431</v>
      </c>
      <c r="B2651" t="s">
        <v>4432</v>
      </c>
      <c r="C2651">
        <v>95</v>
      </c>
      <c r="D2651">
        <v>20998709</v>
      </c>
      <c r="E2651" t="s">
        <v>1137</v>
      </c>
      <c r="F2651" t="s">
        <v>11</v>
      </c>
      <c r="G2651">
        <v>15000000</v>
      </c>
      <c r="H2651">
        <v>6.2</v>
      </c>
    </row>
    <row r="2652" spans="1:8" ht="16" x14ac:dyDescent="0.2">
      <c r="A2652" t="s">
        <v>4433</v>
      </c>
      <c r="B2652" t="s">
        <v>4434</v>
      </c>
      <c r="C2652">
        <v>89</v>
      </c>
      <c r="D2652">
        <v>20801344</v>
      </c>
      <c r="E2652" t="s">
        <v>2209</v>
      </c>
      <c r="F2652" t="s">
        <v>11</v>
      </c>
      <c r="G2652">
        <v>15000000</v>
      </c>
      <c r="H2652">
        <v>5.0999999999999996</v>
      </c>
    </row>
    <row r="2653" spans="1:8" ht="16" x14ac:dyDescent="0.2">
      <c r="A2653" t="s">
        <v>4435</v>
      </c>
      <c r="B2653" t="s">
        <v>4436</v>
      </c>
      <c r="C2653">
        <v>97</v>
      </c>
      <c r="D2653">
        <v>21468807</v>
      </c>
      <c r="E2653" t="s">
        <v>1047</v>
      </c>
      <c r="F2653" t="s">
        <v>11</v>
      </c>
      <c r="G2653">
        <v>14000000</v>
      </c>
      <c r="H2653">
        <v>4.0999999999999996</v>
      </c>
    </row>
    <row r="2654" spans="1:8" ht="16" x14ac:dyDescent="0.2">
      <c r="A2654" t="s">
        <v>4437</v>
      </c>
      <c r="B2654" t="s">
        <v>1401</v>
      </c>
      <c r="C2654">
        <v>90</v>
      </c>
      <c r="D2654">
        <v>19158074</v>
      </c>
      <c r="E2654" t="s">
        <v>696</v>
      </c>
      <c r="F2654" t="s">
        <v>11</v>
      </c>
      <c r="G2654">
        <v>15000000</v>
      </c>
      <c r="H2654">
        <v>6.7</v>
      </c>
    </row>
    <row r="2655" spans="1:8" ht="16" x14ac:dyDescent="0.2">
      <c r="A2655" t="s">
        <v>4438</v>
      </c>
      <c r="B2655" t="s">
        <v>4439</v>
      </c>
      <c r="C2655">
        <v>92</v>
      </c>
      <c r="D2655">
        <v>18843314</v>
      </c>
      <c r="E2655" t="s">
        <v>311</v>
      </c>
      <c r="F2655" t="s">
        <v>11</v>
      </c>
      <c r="G2655">
        <v>20000000</v>
      </c>
      <c r="H2655">
        <v>4.7</v>
      </c>
    </row>
    <row r="2656" spans="1:8" ht="16" x14ac:dyDescent="0.2">
      <c r="A2656" t="s">
        <v>4440</v>
      </c>
      <c r="B2656" t="s">
        <v>4441</v>
      </c>
      <c r="C2656">
        <v>100</v>
      </c>
      <c r="D2656">
        <v>20566327</v>
      </c>
      <c r="E2656" t="s">
        <v>745</v>
      </c>
      <c r="F2656" t="s">
        <v>11</v>
      </c>
      <c r="G2656">
        <v>15000000</v>
      </c>
      <c r="H2656">
        <v>6.4</v>
      </c>
    </row>
    <row r="2657" spans="1:8" ht="16" x14ac:dyDescent="0.2">
      <c r="A2657" t="s">
        <v>4442</v>
      </c>
      <c r="B2657" t="s">
        <v>3780</v>
      </c>
      <c r="C2657">
        <v>117</v>
      </c>
      <c r="D2657">
        <v>20218921</v>
      </c>
      <c r="E2657" t="s">
        <v>2143</v>
      </c>
      <c r="F2657" t="s">
        <v>11</v>
      </c>
      <c r="G2657">
        <v>15000000</v>
      </c>
      <c r="H2657">
        <v>6.3</v>
      </c>
    </row>
    <row r="2658" spans="1:8" ht="16" x14ac:dyDescent="0.2">
      <c r="A2658" t="s">
        <v>4443</v>
      </c>
      <c r="B2658" t="s">
        <v>4444</v>
      </c>
      <c r="C2658">
        <v>84</v>
      </c>
      <c r="D2658">
        <v>17411331</v>
      </c>
      <c r="E2658" t="s">
        <v>1480</v>
      </c>
      <c r="F2658" t="s">
        <v>11</v>
      </c>
      <c r="G2658">
        <v>15000000</v>
      </c>
      <c r="H2658">
        <v>5.5</v>
      </c>
    </row>
    <row r="2659" spans="1:8" ht="16" x14ac:dyDescent="0.2">
      <c r="A2659" t="s">
        <v>4445</v>
      </c>
      <c r="B2659" t="s">
        <v>4446</v>
      </c>
      <c r="C2659">
        <v>140</v>
      </c>
      <c r="D2659">
        <v>21383298</v>
      </c>
      <c r="E2659" t="s">
        <v>740</v>
      </c>
      <c r="F2659" t="s">
        <v>11</v>
      </c>
      <c r="G2659">
        <v>15000000</v>
      </c>
      <c r="H2659">
        <v>7.3</v>
      </c>
    </row>
    <row r="2660" spans="1:8" ht="16" x14ac:dyDescent="0.2">
      <c r="A2660" t="s">
        <v>4447</v>
      </c>
      <c r="B2660" t="s">
        <v>511</v>
      </c>
      <c r="C2660">
        <v>108</v>
      </c>
      <c r="D2660">
        <v>24984868</v>
      </c>
      <c r="E2660" t="s">
        <v>112</v>
      </c>
      <c r="F2660" t="s">
        <v>11</v>
      </c>
      <c r="G2660">
        <v>15000000</v>
      </c>
      <c r="H2660">
        <v>6.3</v>
      </c>
    </row>
    <row r="2661" spans="1:8" ht="16" x14ac:dyDescent="0.2">
      <c r="A2661" t="s">
        <v>4448</v>
      </c>
      <c r="B2661" t="s">
        <v>4449</v>
      </c>
      <c r="C2661">
        <v>109</v>
      </c>
      <c r="D2661">
        <v>16459004</v>
      </c>
      <c r="E2661" t="s">
        <v>668</v>
      </c>
      <c r="F2661" t="s">
        <v>11</v>
      </c>
      <c r="G2661">
        <v>15000000</v>
      </c>
      <c r="H2661">
        <v>4.9000000000000004</v>
      </c>
    </row>
    <row r="2662" spans="1:8" ht="16" x14ac:dyDescent="0.2">
      <c r="A2662" t="s">
        <v>4450</v>
      </c>
      <c r="B2662" t="s">
        <v>792</v>
      </c>
      <c r="C2662">
        <v>131</v>
      </c>
      <c r="D2662">
        <v>15700000</v>
      </c>
      <c r="E2662" t="s">
        <v>759</v>
      </c>
      <c r="F2662" t="s">
        <v>11</v>
      </c>
      <c r="G2662">
        <v>15000000</v>
      </c>
      <c r="H2662">
        <v>7.6</v>
      </c>
    </row>
    <row r="2663" spans="1:8" ht="16" x14ac:dyDescent="0.2">
      <c r="A2663" t="s">
        <v>4451</v>
      </c>
      <c r="B2663" t="s">
        <v>4452</v>
      </c>
      <c r="C2663">
        <v>114</v>
      </c>
      <c r="D2663">
        <v>15100000</v>
      </c>
      <c r="E2663" t="s">
        <v>770</v>
      </c>
      <c r="F2663" t="s">
        <v>11</v>
      </c>
      <c r="G2663">
        <v>15000000</v>
      </c>
      <c r="H2663">
        <v>6</v>
      </c>
    </row>
    <row r="2664" spans="1:8" ht="16" x14ac:dyDescent="0.2">
      <c r="A2664" t="s">
        <v>4453</v>
      </c>
      <c r="B2664" t="s">
        <v>2987</v>
      </c>
      <c r="C2664">
        <v>97</v>
      </c>
      <c r="D2664">
        <v>14938570</v>
      </c>
      <c r="E2664" t="s">
        <v>525</v>
      </c>
      <c r="F2664" t="s">
        <v>11</v>
      </c>
      <c r="G2664">
        <v>15000000</v>
      </c>
      <c r="H2664">
        <v>6.2</v>
      </c>
    </row>
    <row r="2665" spans="1:8" ht="16" x14ac:dyDescent="0.2">
      <c r="A2665" t="s">
        <v>4454</v>
      </c>
      <c r="B2665" t="s">
        <v>3712</v>
      </c>
      <c r="C2665">
        <v>122</v>
      </c>
      <c r="D2665">
        <v>17237244</v>
      </c>
      <c r="E2665" t="s">
        <v>740</v>
      </c>
      <c r="F2665" t="s">
        <v>11</v>
      </c>
      <c r="G2665">
        <v>15000000</v>
      </c>
      <c r="H2665">
        <v>6.8</v>
      </c>
    </row>
    <row r="2666" spans="1:8" ht="16" x14ac:dyDescent="0.2">
      <c r="A2666" t="s">
        <v>4455</v>
      </c>
      <c r="B2666" t="s">
        <v>4456</v>
      </c>
      <c r="C2666">
        <v>87</v>
      </c>
      <c r="D2666">
        <v>14249005</v>
      </c>
      <c r="E2666" t="s">
        <v>575</v>
      </c>
      <c r="F2666" t="s">
        <v>11</v>
      </c>
      <c r="G2666">
        <v>15000000</v>
      </c>
      <c r="H2666">
        <v>4.5</v>
      </c>
    </row>
    <row r="2667" spans="1:8" ht="16" x14ac:dyDescent="0.2">
      <c r="A2667" t="s">
        <v>4457</v>
      </c>
      <c r="B2667" t="s">
        <v>4458</v>
      </c>
      <c r="C2667">
        <v>85</v>
      </c>
      <c r="D2667">
        <v>12701880</v>
      </c>
      <c r="E2667" t="s">
        <v>152</v>
      </c>
      <c r="F2667" t="s">
        <v>11</v>
      </c>
      <c r="G2667">
        <v>15000000</v>
      </c>
      <c r="H2667">
        <v>5.7</v>
      </c>
    </row>
    <row r="2668" spans="1:8" ht="16" x14ac:dyDescent="0.2">
      <c r="A2668" t="s">
        <v>4459</v>
      </c>
      <c r="B2668" t="s">
        <v>4460</v>
      </c>
      <c r="C2668">
        <v>85</v>
      </c>
      <c r="D2668">
        <v>10353690</v>
      </c>
      <c r="E2668" t="s">
        <v>1406</v>
      </c>
      <c r="F2668" t="s">
        <v>11</v>
      </c>
      <c r="H2668">
        <v>8.4</v>
      </c>
    </row>
    <row r="2669" spans="1:8" ht="16" x14ac:dyDescent="0.2">
      <c r="A2669" t="s">
        <v>4461</v>
      </c>
      <c r="B2669" t="s">
        <v>4462</v>
      </c>
      <c r="C2669">
        <v>101</v>
      </c>
      <c r="D2669">
        <v>12801190</v>
      </c>
      <c r="E2669" t="s">
        <v>10</v>
      </c>
      <c r="F2669" t="s">
        <v>11</v>
      </c>
      <c r="G2669">
        <v>15000000</v>
      </c>
      <c r="H2669">
        <v>4.5999999999999996</v>
      </c>
    </row>
    <row r="2670" spans="1:8" ht="16" x14ac:dyDescent="0.2">
      <c r="A2670" t="s">
        <v>4463</v>
      </c>
      <c r="B2670" t="s">
        <v>4464</v>
      </c>
      <c r="C2670">
        <v>121</v>
      </c>
      <c r="D2670">
        <v>12549485</v>
      </c>
      <c r="E2670" t="s">
        <v>4465</v>
      </c>
      <c r="F2670" t="s">
        <v>11</v>
      </c>
      <c r="G2670">
        <v>15000000</v>
      </c>
      <c r="H2670">
        <v>6.2</v>
      </c>
    </row>
    <row r="2671" spans="1:8" ht="16" x14ac:dyDescent="0.2">
      <c r="A2671" t="s">
        <v>4466</v>
      </c>
      <c r="B2671" t="s">
        <v>4467</v>
      </c>
      <c r="C2671">
        <v>107</v>
      </c>
      <c r="D2671">
        <v>13766014</v>
      </c>
      <c r="E2671" t="s">
        <v>73</v>
      </c>
      <c r="F2671" t="s">
        <v>11</v>
      </c>
      <c r="G2671">
        <v>15000000</v>
      </c>
      <c r="H2671">
        <v>7</v>
      </c>
    </row>
    <row r="2672" spans="1:8" ht="16" x14ac:dyDescent="0.2">
      <c r="A2672" t="s">
        <v>4468</v>
      </c>
      <c r="B2672" t="s">
        <v>4469</v>
      </c>
      <c r="C2672">
        <v>111</v>
      </c>
      <c r="D2672">
        <v>13034417</v>
      </c>
      <c r="E2672" t="s">
        <v>1314</v>
      </c>
      <c r="F2672" t="s">
        <v>11</v>
      </c>
      <c r="G2672">
        <v>15000000</v>
      </c>
      <c r="H2672">
        <v>6.9</v>
      </c>
    </row>
    <row r="2673" spans="1:8" ht="16" x14ac:dyDescent="0.2">
      <c r="A2673" t="s">
        <v>4470</v>
      </c>
      <c r="B2673" t="s">
        <v>4471</v>
      </c>
      <c r="C2673">
        <v>92</v>
      </c>
      <c r="D2673">
        <v>11632420</v>
      </c>
      <c r="E2673" t="s">
        <v>740</v>
      </c>
      <c r="F2673" t="s">
        <v>11</v>
      </c>
      <c r="H2673">
        <v>6.1</v>
      </c>
    </row>
    <row r="2674" spans="1:8" ht="16" x14ac:dyDescent="0.2">
      <c r="A2674" t="s">
        <v>4472</v>
      </c>
      <c r="B2674" t="s">
        <v>4473</v>
      </c>
      <c r="C2674">
        <v>97</v>
      </c>
      <c r="D2674">
        <v>12212417</v>
      </c>
      <c r="E2674" t="s">
        <v>525</v>
      </c>
      <c r="F2674" t="s">
        <v>11</v>
      </c>
      <c r="G2674">
        <v>15000000</v>
      </c>
      <c r="H2674">
        <v>6.7</v>
      </c>
    </row>
    <row r="2675" spans="1:8" ht="16" x14ac:dyDescent="0.2">
      <c r="A2675" t="s">
        <v>4474</v>
      </c>
      <c r="B2675" t="s">
        <v>4475</v>
      </c>
      <c r="C2675">
        <v>97</v>
      </c>
      <c r="D2675">
        <v>11614236</v>
      </c>
      <c r="E2675" t="s">
        <v>575</v>
      </c>
      <c r="F2675" t="s">
        <v>11</v>
      </c>
      <c r="G2675">
        <v>15000000</v>
      </c>
      <c r="H2675">
        <v>5.6</v>
      </c>
    </row>
    <row r="2676" spans="1:8" ht="16" x14ac:dyDescent="0.2">
      <c r="A2676" t="s">
        <v>4476</v>
      </c>
      <c r="B2676" t="s">
        <v>2302</v>
      </c>
      <c r="C2676">
        <v>125</v>
      </c>
      <c r="D2676">
        <v>13337299</v>
      </c>
      <c r="E2676" t="s">
        <v>2242</v>
      </c>
      <c r="F2676" t="s">
        <v>11</v>
      </c>
      <c r="G2676">
        <v>20000000</v>
      </c>
      <c r="H2676">
        <v>6.6</v>
      </c>
    </row>
    <row r="2677" spans="1:8" ht="16" x14ac:dyDescent="0.2">
      <c r="A2677" t="s">
        <v>4477</v>
      </c>
      <c r="B2677" t="s">
        <v>2832</v>
      </c>
      <c r="C2677">
        <v>124</v>
      </c>
      <c r="D2677">
        <v>10763469</v>
      </c>
      <c r="E2677" t="s">
        <v>486</v>
      </c>
      <c r="F2677" t="s">
        <v>11</v>
      </c>
      <c r="G2677">
        <v>15000000</v>
      </c>
      <c r="H2677">
        <v>6.4</v>
      </c>
    </row>
    <row r="2678" spans="1:8" ht="16" x14ac:dyDescent="0.2">
      <c r="A2678" t="s">
        <v>4478</v>
      </c>
      <c r="B2678" t="s">
        <v>4479</v>
      </c>
      <c r="C2678">
        <v>76</v>
      </c>
      <c r="D2678">
        <v>11144518</v>
      </c>
      <c r="E2678" t="s">
        <v>3203</v>
      </c>
      <c r="F2678" t="s">
        <v>11</v>
      </c>
      <c r="G2678">
        <v>15000000</v>
      </c>
      <c r="H2678">
        <v>2.8</v>
      </c>
    </row>
    <row r="2679" spans="1:8" ht="16" x14ac:dyDescent="0.2">
      <c r="A2679" t="s">
        <v>4480</v>
      </c>
      <c r="B2679" t="s">
        <v>4481</v>
      </c>
      <c r="C2679">
        <v>107</v>
      </c>
      <c r="D2679">
        <v>15608545</v>
      </c>
      <c r="E2679" t="s">
        <v>455</v>
      </c>
      <c r="F2679" t="s">
        <v>11</v>
      </c>
      <c r="G2679">
        <v>15000000</v>
      </c>
      <c r="H2679">
        <v>5.4</v>
      </c>
    </row>
    <row r="2680" spans="1:8" ht="16" x14ac:dyDescent="0.2">
      <c r="A2680" t="s">
        <v>4482</v>
      </c>
      <c r="B2680" t="s">
        <v>339</v>
      </c>
      <c r="C2680">
        <v>91</v>
      </c>
      <c r="D2680">
        <v>10443316</v>
      </c>
      <c r="E2680" t="s">
        <v>486</v>
      </c>
      <c r="F2680" t="s">
        <v>11</v>
      </c>
      <c r="G2680">
        <v>15000000</v>
      </c>
      <c r="H2680">
        <v>5</v>
      </c>
    </row>
    <row r="2681" spans="1:8" ht="16" x14ac:dyDescent="0.2">
      <c r="A2681" t="s">
        <v>4483</v>
      </c>
      <c r="B2681" t="s">
        <v>4484</v>
      </c>
      <c r="C2681">
        <v>96</v>
      </c>
      <c r="D2681">
        <v>10494147</v>
      </c>
      <c r="E2681" t="s">
        <v>73</v>
      </c>
      <c r="F2681" t="s">
        <v>11</v>
      </c>
      <c r="G2681">
        <v>15000000</v>
      </c>
      <c r="H2681">
        <v>5.0999999999999996</v>
      </c>
    </row>
    <row r="2682" spans="1:8" ht="16" x14ac:dyDescent="0.2">
      <c r="A2682" t="s">
        <v>4485</v>
      </c>
      <c r="B2682" t="s">
        <v>970</v>
      </c>
      <c r="C2682">
        <v>142</v>
      </c>
      <c r="D2682">
        <v>9929000</v>
      </c>
      <c r="E2682" t="s">
        <v>639</v>
      </c>
      <c r="F2682" t="s">
        <v>11</v>
      </c>
      <c r="G2682">
        <v>15000000</v>
      </c>
      <c r="H2682">
        <v>8</v>
      </c>
    </row>
    <row r="2683" spans="1:8" ht="16" x14ac:dyDescent="0.2">
      <c r="A2683" t="s">
        <v>4486</v>
      </c>
      <c r="B2683" t="s">
        <v>4052</v>
      </c>
      <c r="C2683">
        <v>103</v>
      </c>
      <c r="D2683">
        <v>10411980</v>
      </c>
      <c r="E2683" t="s">
        <v>4487</v>
      </c>
      <c r="F2683" t="s">
        <v>11</v>
      </c>
      <c r="G2683">
        <v>15000000</v>
      </c>
      <c r="H2683">
        <v>5.9</v>
      </c>
    </row>
    <row r="2684" spans="1:8" ht="16" x14ac:dyDescent="0.2">
      <c r="A2684" t="s">
        <v>4488</v>
      </c>
      <c r="C2684">
        <v>60</v>
      </c>
      <c r="E2684" t="s">
        <v>4489</v>
      </c>
      <c r="F2684" t="s">
        <v>11</v>
      </c>
      <c r="H2684">
        <v>7.5</v>
      </c>
    </row>
    <row r="2685" spans="1:8" ht="16" x14ac:dyDescent="0.2">
      <c r="A2685" t="s">
        <v>4490</v>
      </c>
      <c r="B2685" t="s">
        <v>1474</v>
      </c>
      <c r="C2685">
        <v>117</v>
      </c>
      <c r="D2685">
        <v>17439163</v>
      </c>
      <c r="E2685" t="s">
        <v>340</v>
      </c>
      <c r="F2685" t="s">
        <v>11</v>
      </c>
      <c r="G2685">
        <v>15000000</v>
      </c>
      <c r="H2685">
        <v>8.1999999999999993</v>
      </c>
    </row>
    <row r="2686" spans="1:8" ht="16" x14ac:dyDescent="0.2">
      <c r="A2686" t="s">
        <v>4491</v>
      </c>
      <c r="B2686" t="s">
        <v>4492</v>
      </c>
      <c r="C2686">
        <v>116</v>
      </c>
      <c r="D2686">
        <v>9396487</v>
      </c>
      <c r="E2686" t="s">
        <v>2143</v>
      </c>
      <c r="F2686" t="s">
        <v>11</v>
      </c>
      <c r="G2686">
        <v>15000000</v>
      </c>
      <c r="H2686">
        <v>7</v>
      </c>
    </row>
    <row r="2687" spans="1:8" ht="16" x14ac:dyDescent="0.2">
      <c r="A2687" t="s">
        <v>4493</v>
      </c>
      <c r="B2687" t="s">
        <v>1097</v>
      </c>
      <c r="C2687">
        <v>118</v>
      </c>
      <c r="D2687">
        <v>9059588</v>
      </c>
      <c r="E2687" t="s">
        <v>1824</v>
      </c>
      <c r="F2687" t="s">
        <v>11</v>
      </c>
      <c r="G2687">
        <v>15000000</v>
      </c>
      <c r="H2687">
        <v>6.6</v>
      </c>
    </row>
    <row r="2688" spans="1:8" ht="16" x14ac:dyDescent="0.2">
      <c r="A2688" t="s">
        <v>4494</v>
      </c>
      <c r="B2688" t="s">
        <v>3228</v>
      </c>
      <c r="C2688">
        <v>108</v>
      </c>
      <c r="D2688">
        <v>9172810</v>
      </c>
      <c r="E2688" t="s">
        <v>4495</v>
      </c>
      <c r="F2688" t="s">
        <v>11</v>
      </c>
      <c r="G2688">
        <v>16000000</v>
      </c>
      <c r="H2688">
        <v>6.7</v>
      </c>
    </row>
    <row r="2689" spans="1:8" ht="16" x14ac:dyDescent="0.2">
      <c r="A2689" t="s">
        <v>4496</v>
      </c>
      <c r="B2689" t="s">
        <v>4497</v>
      </c>
      <c r="C2689">
        <v>94</v>
      </c>
      <c r="D2689">
        <v>8735529</v>
      </c>
      <c r="E2689" t="s">
        <v>486</v>
      </c>
      <c r="F2689" t="s">
        <v>11</v>
      </c>
      <c r="G2689">
        <v>15000000</v>
      </c>
      <c r="H2689">
        <v>5.5</v>
      </c>
    </row>
    <row r="2690" spans="1:8" ht="16" x14ac:dyDescent="0.2">
      <c r="A2690" t="s">
        <v>4498</v>
      </c>
      <c r="B2690" t="s">
        <v>4499</v>
      </c>
      <c r="C2690">
        <v>97</v>
      </c>
      <c r="D2690">
        <v>8586376</v>
      </c>
      <c r="E2690" t="s">
        <v>575</v>
      </c>
      <c r="F2690" t="s">
        <v>11</v>
      </c>
      <c r="G2690">
        <v>20000000</v>
      </c>
      <c r="H2690">
        <v>4.9000000000000004</v>
      </c>
    </row>
    <row r="2691" spans="1:8" ht="16" x14ac:dyDescent="0.2">
      <c r="A2691" t="s">
        <v>4500</v>
      </c>
      <c r="B2691" t="s">
        <v>2070</v>
      </c>
      <c r="C2691">
        <v>97</v>
      </c>
      <c r="D2691">
        <v>8378141</v>
      </c>
      <c r="E2691" t="s">
        <v>486</v>
      </c>
      <c r="F2691" t="s">
        <v>11</v>
      </c>
      <c r="G2691">
        <v>15000000</v>
      </c>
      <c r="H2691">
        <v>6.9</v>
      </c>
    </row>
    <row r="2692" spans="1:8" ht="16" x14ac:dyDescent="0.2">
      <c r="A2692" t="s">
        <v>4501</v>
      </c>
      <c r="B2692" t="s">
        <v>4502</v>
      </c>
      <c r="C2692">
        <v>99</v>
      </c>
      <c r="E2692" t="s">
        <v>3673</v>
      </c>
      <c r="F2692" t="s">
        <v>11</v>
      </c>
      <c r="H2692">
        <v>7.4</v>
      </c>
    </row>
    <row r="2693" spans="1:8" ht="16" x14ac:dyDescent="0.2">
      <c r="A2693" t="s">
        <v>4503</v>
      </c>
      <c r="B2693" t="s">
        <v>4504</v>
      </c>
      <c r="C2693">
        <v>91</v>
      </c>
      <c r="D2693">
        <v>8080116</v>
      </c>
      <c r="E2693" t="s">
        <v>822</v>
      </c>
      <c r="F2693" t="s">
        <v>11</v>
      </c>
      <c r="G2693">
        <v>15000000</v>
      </c>
      <c r="H2693">
        <v>5.6</v>
      </c>
    </row>
    <row r="2694" spans="1:8" ht="16" x14ac:dyDescent="0.2">
      <c r="A2694" t="s">
        <v>4505</v>
      </c>
      <c r="B2694" t="s">
        <v>4506</v>
      </c>
      <c r="C2694">
        <v>107</v>
      </c>
      <c r="D2694">
        <v>7757130</v>
      </c>
      <c r="E2694" t="s">
        <v>3152</v>
      </c>
      <c r="F2694" t="s">
        <v>11</v>
      </c>
      <c r="G2694">
        <v>15000000</v>
      </c>
      <c r="H2694">
        <v>8</v>
      </c>
    </row>
    <row r="2695" spans="1:8" ht="16" x14ac:dyDescent="0.2">
      <c r="A2695" t="s">
        <v>4507</v>
      </c>
      <c r="B2695" t="s">
        <v>4508</v>
      </c>
      <c r="C2695">
        <v>95</v>
      </c>
      <c r="D2695">
        <v>9123834</v>
      </c>
      <c r="E2695" t="s">
        <v>580</v>
      </c>
      <c r="F2695" t="s">
        <v>11</v>
      </c>
      <c r="G2695">
        <v>15000000</v>
      </c>
      <c r="H2695">
        <v>5.3</v>
      </c>
    </row>
    <row r="2696" spans="1:8" ht="16" x14ac:dyDescent="0.2">
      <c r="A2696" t="s">
        <v>4509</v>
      </c>
      <c r="B2696" t="s">
        <v>4510</v>
      </c>
      <c r="C2696">
        <v>102</v>
      </c>
      <c r="D2696">
        <v>6409206</v>
      </c>
      <c r="E2696" t="s">
        <v>2214</v>
      </c>
      <c r="F2696" t="s">
        <v>11</v>
      </c>
      <c r="G2696">
        <v>15000000</v>
      </c>
      <c r="H2696">
        <v>6.2</v>
      </c>
    </row>
    <row r="2697" spans="1:8" ht="16" x14ac:dyDescent="0.2">
      <c r="A2697" t="s">
        <v>4511</v>
      </c>
      <c r="B2697" t="s">
        <v>4512</v>
      </c>
      <c r="C2697">
        <v>88</v>
      </c>
      <c r="D2697">
        <v>6373693</v>
      </c>
      <c r="E2697" t="s">
        <v>580</v>
      </c>
      <c r="F2697" t="s">
        <v>11</v>
      </c>
      <c r="G2697">
        <v>15000000</v>
      </c>
      <c r="H2697">
        <v>5.3</v>
      </c>
    </row>
    <row r="2698" spans="1:8" ht="16" x14ac:dyDescent="0.2">
      <c r="A2698" t="s">
        <v>4513</v>
      </c>
      <c r="B2698" t="s">
        <v>2094</v>
      </c>
      <c r="C2698">
        <v>106</v>
      </c>
      <c r="D2698">
        <v>7556708</v>
      </c>
      <c r="E2698" t="s">
        <v>1184</v>
      </c>
      <c r="F2698" t="s">
        <v>11</v>
      </c>
      <c r="G2698">
        <v>15000000</v>
      </c>
      <c r="H2698">
        <v>6.6</v>
      </c>
    </row>
    <row r="2699" spans="1:8" ht="16" x14ac:dyDescent="0.2">
      <c r="A2699" t="s">
        <v>4514</v>
      </c>
      <c r="B2699" t="s">
        <v>2832</v>
      </c>
      <c r="C2699">
        <v>92</v>
      </c>
      <c r="D2699">
        <v>5306447</v>
      </c>
      <c r="E2699" t="s">
        <v>580</v>
      </c>
      <c r="F2699" t="s">
        <v>11</v>
      </c>
      <c r="G2699">
        <v>15000000</v>
      </c>
      <c r="H2699">
        <v>7.2</v>
      </c>
    </row>
    <row r="2700" spans="1:8" ht="16" x14ac:dyDescent="0.2">
      <c r="A2700" t="s">
        <v>4515</v>
      </c>
      <c r="B2700" t="s">
        <v>4516</v>
      </c>
      <c r="C2700">
        <v>105</v>
      </c>
      <c r="D2700">
        <v>5217498</v>
      </c>
      <c r="E2700" t="s">
        <v>668</v>
      </c>
      <c r="F2700" t="s">
        <v>11</v>
      </c>
      <c r="G2700">
        <v>15000000</v>
      </c>
      <c r="H2700">
        <v>4.5999999999999996</v>
      </c>
    </row>
    <row r="2701" spans="1:8" ht="16" x14ac:dyDescent="0.2">
      <c r="A2701" t="s">
        <v>4517</v>
      </c>
      <c r="B2701" t="s">
        <v>4323</v>
      </c>
      <c r="C2701">
        <v>107</v>
      </c>
      <c r="D2701">
        <v>5023275</v>
      </c>
      <c r="E2701" t="s">
        <v>4518</v>
      </c>
      <c r="F2701" t="s">
        <v>11</v>
      </c>
      <c r="G2701">
        <v>15000000</v>
      </c>
      <c r="H2701">
        <v>7.5</v>
      </c>
    </row>
    <row r="2702" spans="1:8" ht="16" x14ac:dyDescent="0.2">
      <c r="A2702" t="s">
        <v>4519</v>
      </c>
      <c r="B2702" t="s">
        <v>4520</v>
      </c>
      <c r="C2702">
        <v>120</v>
      </c>
      <c r="D2702">
        <v>4956401</v>
      </c>
      <c r="E2702" t="s">
        <v>1179</v>
      </c>
      <c r="F2702" t="s">
        <v>11</v>
      </c>
      <c r="G2702">
        <v>15000000</v>
      </c>
      <c r="H2702">
        <v>6.5</v>
      </c>
    </row>
    <row r="2703" spans="1:8" ht="16" x14ac:dyDescent="0.2">
      <c r="A2703" t="s">
        <v>4521</v>
      </c>
      <c r="B2703" t="s">
        <v>85</v>
      </c>
      <c r="C2703">
        <v>103</v>
      </c>
      <c r="D2703">
        <v>4235837</v>
      </c>
      <c r="E2703" t="s">
        <v>4281</v>
      </c>
      <c r="F2703" t="s">
        <v>11</v>
      </c>
      <c r="G2703">
        <v>15000000</v>
      </c>
      <c r="H2703">
        <v>7.6</v>
      </c>
    </row>
    <row r="2704" spans="1:8" ht="16" x14ac:dyDescent="0.2">
      <c r="A2704" t="s">
        <v>4522</v>
      </c>
      <c r="B2704" t="s">
        <v>4523</v>
      </c>
      <c r="C2704">
        <v>92</v>
      </c>
      <c r="D2704">
        <v>4002955</v>
      </c>
      <c r="E2704" t="s">
        <v>2768</v>
      </c>
      <c r="F2704" t="s">
        <v>11</v>
      </c>
      <c r="G2704">
        <v>20000000</v>
      </c>
      <c r="H2704">
        <v>6.2</v>
      </c>
    </row>
    <row r="2705" spans="1:8" ht="16" x14ac:dyDescent="0.2">
      <c r="A2705" t="s">
        <v>4524</v>
      </c>
      <c r="B2705" t="s">
        <v>2030</v>
      </c>
      <c r="C2705">
        <v>147</v>
      </c>
      <c r="D2705">
        <v>7219578</v>
      </c>
      <c r="E2705" t="s">
        <v>668</v>
      </c>
      <c r="F2705" t="s">
        <v>11</v>
      </c>
      <c r="G2705">
        <v>15000000</v>
      </c>
      <c r="H2705">
        <v>8</v>
      </c>
    </row>
    <row r="2706" spans="1:8" ht="16" x14ac:dyDescent="0.2">
      <c r="A2706" t="s">
        <v>4525</v>
      </c>
      <c r="B2706" t="s">
        <v>4526</v>
      </c>
      <c r="C2706">
        <v>98</v>
      </c>
      <c r="D2706">
        <v>3525161</v>
      </c>
      <c r="E2706" t="s">
        <v>4527</v>
      </c>
      <c r="F2706" t="s">
        <v>11</v>
      </c>
      <c r="H2706">
        <v>5.5</v>
      </c>
    </row>
    <row r="2707" spans="1:8" ht="16" x14ac:dyDescent="0.2">
      <c r="A2707" t="s">
        <v>4528</v>
      </c>
      <c r="B2707" t="s">
        <v>2832</v>
      </c>
      <c r="C2707">
        <v>98</v>
      </c>
      <c r="D2707">
        <v>3247816</v>
      </c>
      <c r="E2707" t="s">
        <v>486</v>
      </c>
      <c r="F2707" t="s">
        <v>11</v>
      </c>
      <c r="G2707">
        <v>22000000</v>
      </c>
      <c r="H2707">
        <v>6.3</v>
      </c>
    </row>
    <row r="2708" spans="1:8" ht="16" x14ac:dyDescent="0.2">
      <c r="A2708" t="s">
        <v>4529</v>
      </c>
      <c r="B2708" t="s">
        <v>4530</v>
      </c>
      <c r="C2708">
        <v>103</v>
      </c>
      <c r="D2708">
        <v>2412045</v>
      </c>
      <c r="E2708" t="s">
        <v>1900</v>
      </c>
      <c r="F2708" t="s">
        <v>11</v>
      </c>
      <c r="G2708">
        <v>15000000</v>
      </c>
      <c r="H2708">
        <v>7.2</v>
      </c>
    </row>
    <row r="2709" spans="1:8" ht="16" x14ac:dyDescent="0.2">
      <c r="A2709" t="s">
        <v>4531</v>
      </c>
      <c r="C2709">
        <v>286</v>
      </c>
      <c r="E2709" t="s">
        <v>980</v>
      </c>
      <c r="F2709" t="s">
        <v>11</v>
      </c>
      <c r="H2709">
        <v>7.9</v>
      </c>
    </row>
    <row r="2710" spans="1:8" ht="16" x14ac:dyDescent="0.2">
      <c r="A2710" t="s">
        <v>4532</v>
      </c>
      <c r="B2710" t="s">
        <v>4533</v>
      </c>
      <c r="C2710">
        <v>111</v>
      </c>
      <c r="D2710">
        <v>2203641</v>
      </c>
      <c r="E2710" t="s">
        <v>747</v>
      </c>
      <c r="F2710" t="s">
        <v>11</v>
      </c>
      <c r="G2710">
        <v>15000000</v>
      </c>
      <c r="H2710">
        <v>6.7</v>
      </c>
    </row>
    <row r="2711" spans="1:8" ht="16" x14ac:dyDescent="0.2">
      <c r="A2711" t="s">
        <v>4534</v>
      </c>
      <c r="B2711" t="s">
        <v>4535</v>
      </c>
      <c r="C2711">
        <v>98</v>
      </c>
      <c r="D2711">
        <v>1953732</v>
      </c>
      <c r="E2711" t="s">
        <v>464</v>
      </c>
      <c r="F2711" t="s">
        <v>11</v>
      </c>
      <c r="G2711">
        <v>15000000</v>
      </c>
      <c r="H2711">
        <v>5.3</v>
      </c>
    </row>
    <row r="2712" spans="1:8" ht="16" x14ac:dyDescent="0.2">
      <c r="A2712" t="s">
        <v>4536</v>
      </c>
      <c r="B2712" t="s">
        <v>4537</v>
      </c>
      <c r="C2712">
        <v>111</v>
      </c>
      <c r="D2712">
        <v>1954202</v>
      </c>
      <c r="E2712" t="s">
        <v>3152</v>
      </c>
      <c r="F2712" t="s">
        <v>11</v>
      </c>
      <c r="G2712">
        <v>15000000</v>
      </c>
      <c r="H2712">
        <v>6.3</v>
      </c>
    </row>
    <row r="2713" spans="1:8" ht="16" x14ac:dyDescent="0.2">
      <c r="A2713" t="s">
        <v>4538</v>
      </c>
      <c r="B2713" t="s">
        <v>4110</v>
      </c>
      <c r="C2713">
        <v>111</v>
      </c>
      <c r="D2713">
        <v>1294640</v>
      </c>
      <c r="E2713" t="s">
        <v>2285</v>
      </c>
      <c r="F2713" t="s">
        <v>11</v>
      </c>
      <c r="G2713">
        <v>15000000</v>
      </c>
      <c r="H2713">
        <v>6.5</v>
      </c>
    </row>
    <row r="2714" spans="1:8" ht="16" x14ac:dyDescent="0.2">
      <c r="A2714" t="s">
        <v>4539</v>
      </c>
      <c r="B2714" t="s">
        <v>4540</v>
      </c>
      <c r="C2714">
        <v>100</v>
      </c>
      <c r="E2714" t="s">
        <v>932</v>
      </c>
      <c r="F2714" t="s">
        <v>11</v>
      </c>
      <c r="H2714">
        <v>5.6</v>
      </c>
    </row>
    <row r="2715" spans="1:8" ht="16" x14ac:dyDescent="0.2">
      <c r="A2715" t="s">
        <v>4541</v>
      </c>
      <c r="B2715" t="s">
        <v>3419</v>
      </c>
      <c r="C2715">
        <v>116</v>
      </c>
      <c r="D2715">
        <v>819852</v>
      </c>
      <c r="E2715" t="s">
        <v>1408</v>
      </c>
      <c r="F2715" t="s">
        <v>11</v>
      </c>
      <c r="H2715">
        <v>7</v>
      </c>
    </row>
    <row r="2716" spans="1:8" ht="16" x14ac:dyDescent="0.2">
      <c r="A2716" t="s">
        <v>4542</v>
      </c>
      <c r="B2716" t="s">
        <v>4543</v>
      </c>
      <c r="C2716">
        <v>145</v>
      </c>
      <c r="D2716">
        <v>26435</v>
      </c>
      <c r="E2716" t="s">
        <v>639</v>
      </c>
      <c r="F2716" t="s">
        <v>2998</v>
      </c>
      <c r="G2716">
        <v>6000000</v>
      </c>
      <c r="H2716">
        <v>8.3000000000000007</v>
      </c>
    </row>
    <row r="2717" spans="1:8" ht="16" x14ac:dyDescent="0.2">
      <c r="A2717" t="s">
        <v>4544</v>
      </c>
      <c r="B2717" t="s">
        <v>1716</v>
      </c>
      <c r="C2717">
        <v>84</v>
      </c>
      <c r="D2717">
        <v>1197786</v>
      </c>
      <c r="E2717" t="s">
        <v>112</v>
      </c>
      <c r="F2717" t="s">
        <v>502</v>
      </c>
      <c r="G2717">
        <v>12000000</v>
      </c>
      <c r="H2717">
        <v>7.2</v>
      </c>
    </row>
    <row r="2718" spans="1:8" ht="16" x14ac:dyDescent="0.2">
      <c r="A2718" t="s">
        <v>4545</v>
      </c>
      <c r="B2718" t="s">
        <v>1787</v>
      </c>
      <c r="C2718">
        <v>115</v>
      </c>
      <c r="D2718">
        <v>529766</v>
      </c>
      <c r="E2718" t="s">
        <v>672</v>
      </c>
      <c r="F2718" t="s">
        <v>11</v>
      </c>
      <c r="G2718">
        <v>7000000</v>
      </c>
      <c r="H2718">
        <v>6.8</v>
      </c>
    </row>
    <row r="2719" spans="1:8" ht="16" x14ac:dyDescent="0.2">
      <c r="A2719" t="s">
        <v>4546</v>
      </c>
      <c r="B2719" t="s">
        <v>4547</v>
      </c>
      <c r="C2719">
        <v>105</v>
      </c>
      <c r="D2719">
        <v>613556</v>
      </c>
      <c r="E2719" t="s">
        <v>260</v>
      </c>
      <c r="F2719" t="s">
        <v>676</v>
      </c>
      <c r="G2719">
        <v>15000000</v>
      </c>
      <c r="H2719">
        <v>6.4</v>
      </c>
    </row>
    <row r="2720" spans="1:8" ht="16" x14ac:dyDescent="0.2">
      <c r="A2720" t="s">
        <v>4548</v>
      </c>
      <c r="B2720" t="s">
        <v>4120</v>
      </c>
      <c r="C2720">
        <v>98</v>
      </c>
      <c r="D2720">
        <v>353743</v>
      </c>
      <c r="E2720" t="s">
        <v>4549</v>
      </c>
      <c r="F2720" t="s">
        <v>11</v>
      </c>
      <c r="G2720">
        <v>15000000</v>
      </c>
      <c r="H2720">
        <v>6.9</v>
      </c>
    </row>
    <row r="2721" spans="1:8" ht="16" x14ac:dyDescent="0.2">
      <c r="A2721" t="s">
        <v>4550</v>
      </c>
      <c r="B2721" t="s">
        <v>4551</v>
      </c>
      <c r="C2721">
        <v>99</v>
      </c>
      <c r="D2721">
        <v>502028</v>
      </c>
      <c r="E2721" t="s">
        <v>668</v>
      </c>
      <c r="F2721" t="s">
        <v>1948</v>
      </c>
      <c r="H2721">
        <v>8</v>
      </c>
    </row>
    <row r="2722" spans="1:8" ht="16" x14ac:dyDescent="0.2">
      <c r="A2722" t="s">
        <v>4552</v>
      </c>
      <c r="B2722" t="s">
        <v>4553</v>
      </c>
      <c r="C2722">
        <v>110</v>
      </c>
      <c r="D2722">
        <v>102055</v>
      </c>
      <c r="E2722" t="s">
        <v>455</v>
      </c>
      <c r="F2722" t="s">
        <v>4554</v>
      </c>
      <c r="G2722">
        <v>300000000</v>
      </c>
      <c r="H2722">
        <v>6.2</v>
      </c>
    </row>
    <row r="2723" spans="1:8" ht="16" x14ac:dyDescent="0.2">
      <c r="A2723" t="s">
        <v>4555</v>
      </c>
      <c r="B2723" t="s">
        <v>2697</v>
      </c>
      <c r="C2723">
        <v>97</v>
      </c>
      <c r="D2723">
        <v>122288</v>
      </c>
      <c r="E2723" t="s">
        <v>4556</v>
      </c>
      <c r="F2723" t="s">
        <v>11</v>
      </c>
      <c r="H2723">
        <v>6.4</v>
      </c>
    </row>
    <row r="2724" spans="1:8" ht="16" x14ac:dyDescent="0.2">
      <c r="A2724" t="s">
        <v>4557</v>
      </c>
      <c r="B2724" t="s">
        <v>2016</v>
      </c>
      <c r="C2724">
        <v>88</v>
      </c>
      <c r="E2724" t="s">
        <v>311</v>
      </c>
      <c r="F2724" t="s">
        <v>11</v>
      </c>
      <c r="G2724">
        <v>9000000</v>
      </c>
      <c r="H2724">
        <v>5.6</v>
      </c>
    </row>
    <row r="2725" spans="1:8" ht="16" x14ac:dyDescent="0.2">
      <c r="A2725" t="s">
        <v>4558</v>
      </c>
      <c r="B2725" t="s">
        <v>4559</v>
      </c>
      <c r="C2725">
        <v>103</v>
      </c>
      <c r="D2725">
        <v>73548</v>
      </c>
      <c r="E2725" t="s">
        <v>3247</v>
      </c>
      <c r="F2725" t="s">
        <v>11</v>
      </c>
      <c r="G2725">
        <v>15000000</v>
      </c>
      <c r="H2725">
        <v>6.1</v>
      </c>
    </row>
    <row r="2726" spans="1:8" ht="16" x14ac:dyDescent="0.2">
      <c r="A2726" t="s">
        <v>4560</v>
      </c>
      <c r="B2726" t="s">
        <v>4561</v>
      </c>
      <c r="C2726">
        <v>104</v>
      </c>
      <c r="E2726" t="s">
        <v>2054</v>
      </c>
      <c r="F2726" t="s">
        <v>11</v>
      </c>
      <c r="G2726">
        <v>15000000</v>
      </c>
      <c r="H2726">
        <v>6</v>
      </c>
    </row>
    <row r="2727" spans="1:8" ht="16" x14ac:dyDescent="0.2">
      <c r="A2727" t="s">
        <v>4562</v>
      </c>
      <c r="B2727" t="s">
        <v>4563</v>
      </c>
      <c r="C2727">
        <v>90</v>
      </c>
      <c r="D2727">
        <v>28870</v>
      </c>
      <c r="E2727" t="s">
        <v>740</v>
      </c>
      <c r="F2727" t="s">
        <v>11</v>
      </c>
      <c r="G2727">
        <v>15000000</v>
      </c>
      <c r="H2727">
        <v>5.0999999999999996</v>
      </c>
    </row>
    <row r="2728" spans="1:8" ht="16" x14ac:dyDescent="0.2">
      <c r="A2728" t="s">
        <v>4564</v>
      </c>
      <c r="B2728" t="s">
        <v>4565</v>
      </c>
      <c r="C2728">
        <v>105</v>
      </c>
      <c r="D2728">
        <v>22723</v>
      </c>
      <c r="E2728" t="s">
        <v>4566</v>
      </c>
      <c r="F2728" t="s">
        <v>11</v>
      </c>
      <c r="G2728">
        <v>25000000</v>
      </c>
      <c r="H2728">
        <v>4.5</v>
      </c>
    </row>
    <row r="2729" spans="1:8" ht="16" x14ac:dyDescent="0.2">
      <c r="A2729" t="s">
        <v>4567</v>
      </c>
      <c r="B2729" t="s">
        <v>4568</v>
      </c>
      <c r="C2729">
        <v>93</v>
      </c>
      <c r="D2729">
        <v>20380</v>
      </c>
      <c r="E2729" t="s">
        <v>4569</v>
      </c>
      <c r="F2729" t="s">
        <v>11</v>
      </c>
      <c r="G2729">
        <v>15000000</v>
      </c>
      <c r="H2729">
        <v>5.9</v>
      </c>
    </row>
    <row r="2730" spans="1:8" ht="16" x14ac:dyDescent="0.2">
      <c r="A2730" t="s">
        <v>4570</v>
      </c>
      <c r="B2730" t="s">
        <v>4571</v>
      </c>
      <c r="C2730">
        <v>141</v>
      </c>
      <c r="E2730" t="s">
        <v>4572</v>
      </c>
      <c r="F2730" t="s">
        <v>11</v>
      </c>
      <c r="H2730">
        <v>6</v>
      </c>
    </row>
    <row r="2731" spans="1:8" ht="16" x14ac:dyDescent="0.2">
      <c r="A2731" t="s">
        <v>4573</v>
      </c>
      <c r="B2731" t="s">
        <v>4574</v>
      </c>
      <c r="C2731">
        <v>85</v>
      </c>
      <c r="E2731" t="s">
        <v>984</v>
      </c>
      <c r="F2731" t="s">
        <v>11</v>
      </c>
      <c r="G2731">
        <v>20000000</v>
      </c>
      <c r="H2731">
        <v>5.8</v>
      </c>
    </row>
    <row r="2732" spans="1:8" ht="16" x14ac:dyDescent="0.2">
      <c r="A2732" t="s">
        <v>4575</v>
      </c>
      <c r="B2732" t="s">
        <v>4576</v>
      </c>
      <c r="C2732">
        <v>109</v>
      </c>
      <c r="E2732" t="s">
        <v>978</v>
      </c>
      <c r="F2732" t="s">
        <v>11</v>
      </c>
      <c r="G2732">
        <v>7000000</v>
      </c>
      <c r="H2732">
        <v>6.1</v>
      </c>
    </row>
    <row r="2733" spans="1:8" ht="16" x14ac:dyDescent="0.2">
      <c r="A2733" t="s">
        <v>4577</v>
      </c>
      <c r="B2733" t="s">
        <v>4578</v>
      </c>
      <c r="C2733">
        <v>105</v>
      </c>
      <c r="E2733" t="s">
        <v>14</v>
      </c>
      <c r="F2733" t="s">
        <v>11</v>
      </c>
      <c r="G2733">
        <v>15000000</v>
      </c>
      <c r="H2733">
        <v>4.9000000000000004</v>
      </c>
    </row>
    <row r="2734" spans="1:8" ht="16" x14ac:dyDescent="0.2">
      <c r="A2734" t="s">
        <v>4579</v>
      </c>
      <c r="B2734" t="s">
        <v>4580</v>
      </c>
      <c r="C2734">
        <v>98</v>
      </c>
      <c r="E2734" t="s">
        <v>4581</v>
      </c>
      <c r="F2734" t="s">
        <v>963</v>
      </c>
      <c r="G2734">
        <v>15000000</v>
      </c>
      <c r="H2734">
        <v>5.7</v>
      </c>
    </row>
    <row r="2735" spans="1:8" ht="16" x14ac:dyDescent="0.2">
      <c r="A2735" t="s">
        <v>4582</v>
      </c>
      <c r="B2735" t="s">
        <v>4583</v>
      </c>
      <c r="C2735">
        <v>119</v>
      </c>
      <c r="E2735" t="s">
        <v>149</v>
      </c>
      <c r="F2735" t="s">
        <v>676</v>
      </c>
      <c r="G2735">
        <v>15000000</v>
      </c>
      <c r="H2735">
        <v>7.1</v>
      </c>
    </row>
    <row r="2736" spans="1:8" ht="16" x14ac:dyDescent="0.2">
      <c r="A2736" t="s">
        <v>4584</v>
      </c>
      <c r="B2736" t="s">
        <v>4585</v>
      </c>
      <c r="C2736">
        <v>124</v>
      </c>
      <c r="E2736" t="s">
        <v>530</v>
      </c>
      <c r="F2736" t="s">
        <v>11</v>
      </c>
      <c r="G2736">
        <v>15000000</v>
      </c>
      <c r="H2736">
        <v>6.6</v>
      </c>
    </row>
    <row r="2737" spans="1:8" ht="16" x14ac:dyDescent="0.2">
      <c r="A2737" t="s">
        <v>4586</v>
      </c>
      <c r="B2737" t="s">
        <v>1458</v>
      </c>
      <c r="C2737">
        <v>101</v>
      </c>
      <c r="D2737">
        <v>70906973</v>
      </c>
      <c r="E2737" t="s">
        <v>1264</v>
      </c>
      <c r="F2737" t="s">
        <v>11</v>
      </c>
      <c r="G2737">
        <v>14600000</v>
      </c>
      <c r="H2737">
        <v>8.1</v>
      </c>
    </row>
    <row r="2738" spans="1:8" ht="16" x14ac:dyDescent="0.2">
      <c r="A2738" t="s">
        <v>4587</v>
      </c>
      <c r="B2738" t="s">
        <v>4588</v>
      </c>
      <c r="C2738">
        <v>115</v>
      </c>
      <c r="D2738">
        <v>66009973</v>
      </c>
      <c r="E2738" t="s">
        <v>1905</v>
      </c>
      <c r="F2738" t="s">
        <v>11</v>
      </c>
      <c r="G2738">
        <v>14800000</v>
      </c>
      <c r="H2738">
        <v>5.7</v>
      </c>
    </row>
    <row r="2739" spans="1:8" ht="16" x14ac:dyDescent="0.2">
      <c r="A2739" t="s">
        <v>4589</v>
      </c>
      <c r="B2739" t="s">
        <v>120</v>
      </c>
      <c r="C2739">
        <v>120</v>
      </c>
      <c r="D2739">
        <v>46338728</v>
      </c>
      <c r="E2739" t="s">
        <v>73</v>
      </c>
      <c r="F2739" t="s">
        <v>11</v>
      </c>
      <c r="G2739">
        <v>14500000</v>
      </c>
      <c r="H2739">
        <v>6.8</v>
      </c>
    </row>
    <row r="2740" spans="1:8" ht="16" x14ac:dyDescent="0.2">
      <c r="A2740" t="s">
        <v>4590</v>
      </c>
      <c r="B2740" t="s">
        <v>4591</v>
      </c>
      <c r="C2740">
        <v>111</v>
      </c>
      <c r="D2740">
        <v>7691700</v>
      </c>
      <c r="E2740" t="s">
        <v>1179</v>
      </c>
      <c r="F2740" t="s">
        <v>502</v>
      </c>
      <c r="G2740">
        <v>10000000</v>
      </c>
      <c r="H2740">
        <v>7.5</v>
      </c>
    </row>
    <row r="2741" spans="1:8" ht="16" x14ac:dyDescent="0.2">
      <c r="A2741" t="s">
        <v>4592</v>
      </c>
      <c r="B2741" t="s">
        <v>4593</v>
      </c>
      <c r="C2741">
        <v>94</v>
      </c>
      <c r="E2741" t="s">
        <v>4594</v>
      </c>
      <c r="F2741" t="s">
        <v>11</v>
      </c>
      <c r="G2741">
        <v>14500000</v>
      </c>
      <c r="H2741">
        <v>6.2</v>
      </c>
    </row>
    <row r="2742" spans="1:8" ht="16" x14ac:dyDescent="0.2">
      <c r="A2742" t="s">
        <v>4595</v>
      </c>
      <c r="B2742" t="s">
        <v>1285</v>
      </c>
      <c r="C2742">
        <v>131</v>
      </c>
      <c r="D2742">
        <v>101157447</v>
      </c>
      <c r="E2742" t="s">
        <v>608</v>
      </c>
      <c r="F2742" t="s">
        <v>11</v>
      </c>
      <c r="G2742">
        <v>14400000</v>
      </c>
      <c r="H2742">
        <v>8.3000000000000007</v>
      </c>
    </row>
    <row r="2743" spans="1:8" ht="16" x14ac:dyDescent="0.2">
      <c r="A2743" t="s">
        <v>4596</v>
      </c>
      <c r="B2743" t="s">
        <v>4597</v>
      </c>
      <c r="C2743">
        <v>139</v>
      </c>
      <c r="D2743">
        <v>74205</v>
      </c>
      <c r="E2743" t="s">
        <v>1184</v>
      </c>
      <c r="F2743" t="s">
        <v>11</v>
      </c>
      <c r="G2743">
        <v>14200000</v>
      </c>
      <c r="H2743">
        <v>7.4</v>
      </c>
    </row>
    <row r="2744" spans="1:8" ht="16" x14ac:dyDescent="0.2">
      <c r="A2744" t="s">
        <v>4598</v>
      </c>
      <c r="B2744" t="s">
        <v>1829</v>
      </c>
      <c r="C2744">
        <v>120</v>
      </c>
      <c r="D2744">
        <v>141319195</v>
      </c>
      <c r="E2744" t="s">
        <v>73</v>
      </c>
      <c r="F2744" t="s">
        <v>11</v>
      </c>
      <c r="G2744">
        <v>15000000</v>
      </c>
      <c r="H2744">
        <v>8</v>
      </c>
    </row>
    <row r="2745" spans="1:8" ht="16" x14ac:dyDescent="0.2">
      <c r="A2745" t="s">
        <v>4599</v>
      </c>
      <c r="B2745" t="s">
        <v>1791</v>
      </c>
      <c r="C2745">
        <v>119</v>
      </c>
      <c r="D2745">
        <v>156645693</v>
      </c>
      <c r="E2745" t="s">
        <v>3063</v>
      </c>
      <c r="F2745" t="s">
        <v>11</v>
      </c>
      <c r="G2745">
        <v>14000000</v>
      </c>
      <c r="H2745">
        <v>6.9</v>
      </c>
    </row>
    <row r="2746" spans="1:8" ht="16" x14ac:dyDescent="0.2">
      <c r="A2746" t="s">
        <v>4600</v>
      </c>
      <c r="B2746" t="s">
        <v>1147</v>
      </c>
      <c r="C2746">
        <v>125</v>
      </c>
      <c r="D2746">
        <v>178406268</v>
      </c>
      <c r="E2746" t="s">
        <v>580</v>
      </c>
      <c r="F2746" t="s">
        <v>11</v>
      </c>
      <c r="G2746">
        <v>14000000</v>
      </c>
      <c r="H2746">
        <v>6.9</v>
      </c>
    </row>
    <row r="2747" spans="1:8" ht="16" x14ac:dyDescent="0.2">
      <c r="A2747" t="s">
        <v>4601</v>
      </c>
      <c r="B2747" t="s">
        <v>4602</v>
      </c>
      <c r="C2747">
        <v>65</v>
      </c>
      <c r="E2747" t="s">
        <v>575</v>
      </c>
      <c r="F2747" t="s">
        <v>11</v>
      </c>
      <c r="H2747">
        <v>9.5</v>
      </c>
    </row>
    <row r="2748" spans="1:8" ht="16" x14ac:dyDescent="0.2">
      <c r="A2748" t="s">
        <v>4603</v>
      </c>
      <c r="B2748" t="s">
        <v>4604</v>
      </c>
      <c r="C2748">
        <v>108</v>
      </c>
      <c r="D2748">
        <v>109306210</v>
      </c>
      <c r="E2748" t="s">
        <v>559</v>
      </c>
      <c r="F2748" t="s">
        <v>11</v>
      </c>
      <c r="G2748">
        <v>15800000</v>
      </c>
      <c r="H2748">
        <v>5.5</v>
      </c>
    </row>
    <row r="2749" spans="1:8" ht="16" x14ac:dyDescent="0.2">
      <c r="A2749" t="s">
        <v>4605</v>
      </c>
      <c r="B2749" t="s">
        <v>4606</v>
      </c>
      <c r="C2749">
        <v>101</v>
      </c>
      <c r="E2749" t="s">
        <v>380</v>
      </c>
      <c r="F2749" t="s">
        <v>11</v>
      </c>
      <c r="G2749">
        <v>15000000</v>
      </c>
      <c r="H2749">
        <v>5.7</v>
      </c>
    </row>
    <row r="2750" spans="1:8" ht="16" x14ac:dyDescent="0.2">
      <c r="A2750" t="s">
        <v>4607</v>
      </c>
      <c r="B2750" t="s">
        <v>255</v>
      </c>
      <c r="C2750">
        <v>145</v>
      </c>
      <c r="D2750">
        <v>70001698</v>
      </c>
      <c r="E2750" t="s">
        <v>2494</v>
      </c>
      <c r="F2750" t="s">
        <v>11</v>
      </c>
      <c r="G2750">
        <v>14000000</v>
      </c>
      <c r="H2750">
        <v>7.2</v>
      </c>
    </row>
    <row r="2751" spans="1:8" ht="16" x14ac:dyDescent="0.2">
      <c r="A2751" t="s">
        <v>4608</v>
      </c>
      <c r="B2751" t="s">
        <v>237</v>
      </c>
      <c r="C2751">
        <v>98</v>
      </c>
      <c r="D2751">
        <v>68856263</v>
      </c>
      <c r="E2751" t="s">
        <v>2704</v>
      </c>
      <c r="F2751" t="s">
        <v>11</v>
      </c>
      <c r="G2751">
        <v>15000000</v>
      </c>
      <c r="H2751">
        <v>6.9</v>
      </c>
    </row>
    <row r="2752" spans="1:8" ht="16" x14ac:dyDescent="0.2">
      <c r="A2752" t="s">
        <v>4609</v>
      </c>
      <c r="B2752" t="s">
        <v>1895</v>
      </c>
      <c r="C2752">
        <v>101</v>
      </c>
      <c r="D2752">
        <v>51527787</v>
      </c>
      <c r="E2752" t="s">
        <v>1915</v>
      </c>
      <c r="F2752" t="s">
        <v>11</v>
      </c>
      <c r="G2752">
        <v>15000000</v>
      </c>
      <c r="H2752">
        <v>5.5</v>
      </c>
    </row>
    <row r="2753" spans="1:8" ht="16" x14ac:dyDescent="0.2">
      <c r="A2753" t="s">
        <v>1944</v>
      </c>
      <c r="B2753" t="s">
        <v>1945</v>
      </c>
      <c r="C2753">
        <v>93</v>
      </c>
      <c r="E2753" t="s">
        <v>345</v>
      </c>
      <c r="F2753" t="s">
        <v>11</v>
      </c>
      <c r="G2753">
        <v>14000000</v>
      </c>
      <c r="H2753">
        <v>7.7</v>
      </c>
    </row>
    <row r="2754" spans="1:8" ht="16" x14ac:dyDescent="0.2">
      <c r="A2754" t="s">
        <v>4610</v>
      </c>
      <c r="B2754" t="s">
        <v>3334</v>
      </c>
      <c r="C2754">
        <v>109</v>
      </c>
      <c r="D2754">
        <v>61356221</v>
      </c>
      <c r="E2754" t="s">
        <v>2682</v>
      </c>
      <c r="F2754" t="s">
        <v>11</v>
      </c>
      <c r="G2754">
        <v>14000000</v>
      </c>
      <c r="H2754">
        <v>5.2</v>
      </c>
    </row>
    <row r="2755" spans="1:8" ht="16" x14ac:dyDescent="0.2">
      <c r="A2755" t="s">
        <v>4611</v>
      </c>
      <c r="B2755" t="s">
        <v>2762</v>
      </c>
      <c r="C2755">
        <v>123</v>
      </c>
      <c r="D2755">
        <v>46800000</v>
      </c>
      <c r="E2755" t="s">
        <v>78</v>
      </c>
      <c r="F2755" t="s">
        <v>11</v>
      </c>
      <c r="G2755">
        <v>14000000</v>
      </c>
      <c r="H2755">
        <v>7.1</v>
      </c>
    </row>
    <row r="2756" spans="1:8" ht="16" x14ac:dyDescent="0.2">
      <c r="A2756" t="s">
        <v>4612</v>
      </c>
      <c r="C2756">
        <v>60</v>
      </c>
      <c r="E2756" t="s">
        <v>23</v>
      </c>
      <c r="F2756" t="s">
        <v>11</v>
      </c>
      <c r="H2756">
        <v>6.6</v>
      </c>
    </row>
    <row r="2757" spans="1:8" ht="16" x14ac:dyDescent="0.2">
      <c r="A2757" t="s">
        <v>4613</v>
      </c>
      <c r="B2757" t="s">
        <v>4614</v>
      </c>
      <c r="C2757">
        <v>99</v>
      </c>
      <c r="D2757">
        <v>38048637</v>
      </c>
      <c r="E2757" t="s">
        <v>1047</v>
      </c>
      <c r="F2757" t="s">
        <v>11</v>
      </c>
      <c r="G2757">
        <v>14000000</v>
      </c>
      <c r="H2757">
        <v>5.5</v>
      </c>
    </row>
    <row r="2758" spans="1:8" ht="16" x14ac:dyDescent="0.2">
      <c r="A2758" t="s">
        <v>4615</v>
      </c>
      <c r="B2758" t="s">
        <v>3255</v>
      </c>
      <c r="C2758">
        <v>110</v>
      </c>
      <c r="D2758">
        <v>35010192</v>
      </c>
      <c r="E2758" t="s">
        <v>486</v>
      </c>
      <c r="F2758" t="s">
        <v>11</v>
      </c>
      <c r="H2758">
        <v>5.4</v>
      </c>
    </row>
    <row r="2759" spans="1:8" ht="16" x14ac:dyDescent="0.2">
      <c r="A2759" t="s">
        <v>4616</v>
      </c>
      <c r="B2759" t="s">
        <v>4617</v>
      </c>
      <c r="C2759">
        <v>107</v>
      </c>
      <c r="D2759">
        <v>34793160</v>
      </c>
      <c r="E2759" t="s">
        <v>2422</v>
      </c>
      <c r="F2759" t="s">
        <v>11</v>
      </c>
      <c r="G2759">
        <v>14000000</v>
      </c>
      <c r="H2759">
        <v>6.7</v>
      </c>
    </row>
    <row r="2760" spans="1:8" ht="16" x14ac:dyDescent="0.2">
      <c r="A2760" t="s">
        <v>4618</v>
      </c>
      <c r="B2760" t="s">
        <v>3367</v>
      </c>
      <c r="C2760">
        <v>81</v>
      </c>
      <c r="D2760">
        <v>30628981</v>
      </c>
      <c r="E2760" t="s">
        <v>580</v>
      </c>
      <c r="F2760" t="s">
        <v>11</v>
      </c>
      <c r="G2760">
        <v>14000000</v>
      </c>
      <c r="H2760">
        <v>5</v>
      </c>
    </row>
    <row r="2761" spans="1:8" ht="16" x14ac:dyDescent="0.2">
      <c r="A2761" t="s">
        <v>4619</v>
      </c>
      <c r="B2761" t="s">
        <v>1703</v>
      </c>
      <c r="C2761">
        <v>105</v>
      </c>
      <c r="D2761">
        <v>29959436</v>
      </c>
      <c r="E2761" t="s">
        <v>2054</v>
      </c>
      <c r="F2761" t="s">
        <v>11</v>
      </c>
      <c r="G2761">
        <v>13000000</v>
      </c>
      <c r="H2761">
        <v>6.4</v>
      </c>
    </row>
    <row r="2762" spans="1:8" ht="16" x14ac:dyDescent="0.2">
      <c r="A2762" t="s">
        <v>4620</v>
      </c>
      <c r="B2762" t="s">
        <v>4458</v>
      </c>
      <c r="C2762">
        <v>82</v>
      </c>
      <c r="D2762">
        <v>25571351</v>
      </c>
      <c r="E2762" t="s">
        <v>3040</v>
      </c>
      <c r="F2762" t="s">
        <v>11</v>
      </c>
      <c r="G2762">
        <v>14000000</v>
      </c>
      <c r="H2762">
        <v>6.6</v>
      </c>
    </row>
    <row r="2763" spans="1:8" ht="16" x14ac:dyDescent="0.2">
      <c r="A2763" t="s">
        <v>4621</v>
      </c>
      <c r="B2763" t="s">
        <v>1019</v>
      </c>
      <c r="C2763">
        <v>109</v>
      </c>
      <c r="D2763">
        <v>27515786</v>
      </c>
      <c r="E2763" t="s">
        <v>73</v>
      </c>
      <c r="F2763" t="s">
        <v>11</v>
      </c>
      <c r="G2763">
        <v>14000000</v>
      </c>
      <c r="H2763">
        <v>5.9</v>
      </c>
    </row>
    <row r="2764" spans="1:8" ht="16" x14ac:dyDescent="0.2">
      <c r="A2764" t="s">
        <v>4622</v>
      </c>
      <c r="B2764" t="s">
        <v>1578</v>
      </c>
      <c r="C2764">
        <v>95</v>
      </c>
      <c r="D2764">
        <v>25482931</v>
      </c>
      <c r="E2764" t="s">
        <v>137</v>
      </c>
      <c r="F2764" t="s">
        <v>11</v>
      </c>
      <c r="G2764">
        <v>14000000</v>
      </c>
      <c r="H2764">
        <v>5.7</v>
      </c>
    </row>
    <row r="2765" spans="1:8" ht="16" x14ac:dyDescent="0.2">
      <c r="A2765" t="s">
        <v>4623</v>
      </c>
      <c r="B2765" t="s">
        <v>2178</v>
      </c>
      <c r="C2765">
        <v>100</v>
      </c>
      <c r="D2765">
        <v>19900000</v>
      </c>
      <c r="E2765" t="s">
        <v>3304</v>
      </c>
      <c r="F2765" t="s">
        <v>11</v>
      </c>
      <c r="G2765">
        <v>20000000</v>
      </c>
      <c r="H2765">
        <v>4.5</v>
      </c>
    </row>
    <row r="2766" spans="1:8" ht="16" x14ac:dyDescent="0.2">
      <c r="A2766" t="s">
        <v>4624</v>
      </c>
      <c r="B2766" t="s">
        <v>4079</v>
      </c>
      <c r="C2766">
        <v>118</v>
      </c>
      <c r="E2766" t="s">
        <v>2209</v>
      </c>
      <c r="F2766" t="s">
        <v>11</v>
      </c>
      <c r="G2766">
        <v>14000000</v>
      </c>
      <c r="H2766">
        <v>3.7</v>
      </c>
    </row>
    <row r="2767" spans="1:8" ht="16" x14ac:dyDescent="0.2">
      <c r="A2767" t="s">
        <v>4625</v>
      </c>
      <c r="B2767" t="s">
        <v>4082</v>
      </c>
      <c r="C2767">
        <v>91</v>
      </c>
      <c r="D2767">
        <v>16298046</v>
      </c>
      <c r="E2767" t="s">
        <v>1047</v>
      </c>
      <c r="F2767" t="s">
        <v>11</v>
      </c>
      <c r="G2767">
        <v>14000000</v>
      </c>
      <c r="H2767">
        <v>5</v>
      </c>
    </row>
    <row r="2768" spans="1:8" ht="16" x14ac:dyDescent="0.2">
      <c r="A2768" t="s">
        <v>4626</v>
      </c>
      <c r="B2768" t="s">
        <v>1972</v>
      </c>
      <c r="C2768">
        <v>90</v>
      </c>
      <c r="D2768">
        <v>15549702</v>
      </c>
      <c r="E2768" t="s">
        <v>580</v>
      </c>
      <c r="F2768" t="s">
        <v>11</v>
      </c>
      <c r="G2768">
        <v>14000000</v>
      </c>
      <c r="H2768">
        <v>4.5999999999999996</v>
      </c>
    </row>
    <row r="2769" spans="1:8" ht="16" x14ac:dyDescent="0.2">
      <c r="A2769" t="s">
        <v>4627</v>
      </c>
      <c r="B2769" t="s">
        <v>478</v>
      </c>
      <c r="C2769">
        <v>108</v>
      </c>
      <c r="D2769">
        <v>15483540</v>
      </c>
      <c r="E2769" t="s">
        <v>4628</v>
      </c>
      <c r="F2769" t="s">
        <v>11</v>
      </c>
      <c r="G2769">
        <v>14000000</v>
      </c>
      <c r="H2769">
        <v>6.5</v>
      </c>
    </row>
    <row r="2770" spans="1:8" ht="16" x14ac:dyDescent="0.2">
      <c r="A2770" t="s">
        <v>4629</v>
      </c>
      <c r="B2770" t="s">
        <v>4630</v>
      </c>
      <c r="C2770">
        <v>103</v>
      </c>
      <c r="D2770">
        <v>20246959</v>
      </c>
      <c r="E2770" t="s">
        <v>580</v>
      </c>
      <c r="F2770" t="s">
        <v>11</v>
      </c>
      <c r="G2770">
        <v>14000000</v>
      </c>
      <c r="H2770">
        <v>4.9000000000000004</v>
      </c>
    </row>
    <row r="2771" spans="1:8" ht="16" x14ac:dyDescent="0.2">
      <c r="A2771" t="s">
        <v>4631</v>
      </c>
      <c r="B2771" t="s">
        <v>4632</v>
      </c>
      <c r="C2771">
        <v>96</v>
      </c>
      <c r="D2771">
        <v>15062898</v>
      </c>
      <c r="E2771" t="s">
        <v>575</v>
      </c>
      <c r="F2771" t="s">
        <v>11</v>
      </c>
      <c r="G2771">
        <v>14000000</v>
      </c>
      <c r="H2771">
        <v>6</v>
      </c>
    </row>
    <row r="2772" spans="1:8" ht="16" x14ac:dyDescent="0.2">
      <c r="A2772" t="s">
        <v>4633</v>
      </c>
      <c r="B2772" t="s">
        <v>4634</v>
      </c>
      <c r="C2772">
        <v>117</v>
      </c>
      <c r="D2772">
        <v>14348123</v>
      </c>
      <c r="E2772" t="s">
        <v>4055</v>
      </c>
      <c r="F2772" t="s">
        <v>11</v>
      </c>
      <c r="G2772">
        <v>12000000</v>
      </c>
      <c r="H2772">
        <v>6.9</v>
      </c>
    </row>
    <row r="2773" spans="1:8" ht="16" x14ac:dyDescent="0.2">
      <c r="A2773" t="s">
        <v>4635</v>
      </c>
      <c r="B2773" t="s">
        <v>4636</v>
      </c>
      <c r="C2773">
        <v>93</v>
      </c>
      <c r="D2773">
        <v>15171475</v>
      </c>
      <c r="E2773" t="s">
        <v>2542</v>
      </c>
      <c r="F2773" t="s">
        <v>11</v>
      </c>
      <c r="G2773">
        <v>8500000</v>
      </c>
      <c r="H2773">
        <v>5.7</v>
      </c>
    </row>
    <row r="2774" spans="1:8" ht="16" x14ac:dyDescent="0.2">
      <c r="A2774" t="s">
        <v>4637</v>
      </c>
      <c r="B2774" t="s">
        <v>159</v>
      </c>
      <c r="C2774">
        <v>136</v>
      </c>
      <c r="E2774" t="s">
        <v>1663</v>
      </c>
      <c r="F2774" t="s">
        <v>11</v>
      </c>
      <c r="G2774">
        <v>14000000</v>
      </c>
      <c r="H2774">
        <v>6.7</v>
      </c>
    </row>
    <row r="2775" spans="1:8" ht="16" x14ac:dyDescent="0.2">
      <c r="A2775" t="s">
        <v>4638</v>
      </c>
      <c r="B2775" t="s">
        <v>1753</v>
      </c>
      <c r="C2775">
        <v>115</v>
      </c>
      <c r="D2775">
        <v>13640000</v>
      </c>
      <c r="E2775" t="s">
        <v>877</v>
      </c>
      <c r="F2775" t="s">
        <v>11</v>
      </c>
      <c r="G2775">
        <v>14000000</v>
      </c>
      <c r="H2775">
        <v>6.9</v>
      </c>
    </row>
    <row r="2776" spans="1:8" ht="16" x14ac:dyDescent="0.2">
      <c r="A2776" t="s">
        <v>4639</v>
      </c>
      <c r="B2776" t="s">
        <v>2485</v>
      </c>
      <c r="C2776">
        <v>94</v>
      </c>
      <c r="D2776">
        <v>12550242</v>
      </c>
      <c r="E2776" t="s">
        <v>486</v>
      </c>
      <c r="F2776" t="s">
        <v>11</v>
      </c>
      <c r="H2776">
        <v>5.5</v>
      </c>
    </row>
    <row r="2777" spans="1:8" ht="16" x14ac:dyDescent="0.2">
      <c r="A2777" t="s">
        <v>4640</v>
      </c>
      <c r="B2777" t="s">
        <v>4641</v>
      </c>
      <c r="C2777">
        <v>85</v>
      </c>
      <c r="D2777">
        <v>12610731</v>
      </c>
      <c r="E2777" t="s">
        <v>770</v>
      </c>
      <c r="F2777" t="s">
        <v>11</v>
      </c>
      <c r="G2777">
        <v>11000000</v>
      </c>
      <c r="H2777">
        <v>4.4000000000000004</v>
      </c>
    </row>
    <row r="2778" spans="1:8" ht="16" x14ac:dyDescent="0.2">
      <c r="A2778" t="s">
        <v>4642</v>
      </c>
      <c r="B2778" t="s">
        <v>4643</v>
      </c>
      <c r="C2778">
        <v>112</v>
      </c>
      <c r="D2778">
        <v>11204499</v>
      </c>
      <c r="E2778" t="s">
        <v>2246</v>
      </c>
      <c r="F2778" t="s">
        <v>11</v>
      </c>
      <c r="G2778">
        <v>14000000</v>
      </c>
      <c r="H2778">
        <v>7</v>
      </c>
    </row>
    <row r="2779" spans="1:8" ht="16" x14ac:dyDescent="0.2">
      <c r="A2779" t="s">
        <v>4644</v>
      </c>
      <c r="B2779" t="s">
        <v>712</v>
      </c>
      <c r="C2779">
        <v>86</v>
      </c>
      <c r="D2779">
        <v>10397365</v>
      </c>
      <c r="E2779" t="s">
        <v>4645</v>
      </c>
      <c r="F2779" t="s">
        <v>11</v>
      </c>
      <c r="G2779">
        <v>14000000</v>
      </c>
      <c r="H2779">
        <v>5.4</v>
      </c>
    </row>
    <row r="2780" spans="1:8" ht="16" x14ac:dyDescent="0.2">
      <c r="A2780" t="s">
        <v>4646</v>
      </c>
      <c r="B2780" t="s">
        <v>4647</v>
      </c>
      <c r="C2780">
        <v>86</v>
      </c>
      <c r="D2780">
        <v>9402410</v>
      </c>
      <c r="E2780" t="s">
        <v>1459</v>
      </c>
      <c r="F2780" t="s">
        <v>11</v>
      </c>
      <c r="G2780">
        <v>14000000</v>
      </c>
      <c r="H2780">
        <v>5.4</v>
      </c>
    </row>
    <row r="2781" spans="1:8" ht="16" x14ac:dyDescent="0.2">
      <c r="A2781" t="s">
        <v>4648</v>
      </c>
      <c r="B2781" t="s">
        <v>4649</v>
      </c>
      <c r="C2781">
        <v>112</v>
      </c>
      <c r="D2781">
        <v>5990075</v>
      </c>
      <c r="E2781" t="s">
        <v>530</v>
      </c>
      <c r="F2781" t="s">
        <v>502</v>
      </c>
      <c r="H2781">
        <v>8</v>
      </c>
    </row>
    <row r="2782" spans="1:8" ht="16" x14ac:dyDescent="0.2">
      <c r="A2782" t="s">
        <v>4650</v>
      </c>
      <c r="B2782" t="s">
        <v>4651</v>
      </c>
      <c r="C2782">
        <v>137</v>
      </c>
      <c r="D2782">
        <v>5459824</v>
      </c>
      <c r="E2782" t="s">
        <v>73</v>
      </c>
      <c r="F2782" t="s">
        <v>11</v>
      </c>
      <c r="G2782">
        <v>26000000</v>
      </c>
      <c r="H2782">
        <v>7.6</v>
      </c>
    </row>
    <row r="2783" spans="1:8" ht="16" x14ac:dyDescent="0.2">
      <c r="A2783" t="s">
        <v>4652</v>
      </c>
      <c r="B2783" t="s">
        <v>4653</v>
      </c>
      <c r="C2783">
        <v>90</v>
      </c>
      <c r="D2783">
        <v>5108820</v>
      </c>
      <c r="E2783" t="s">
        <v>668</v>
      </c>
      <c r="F2783" t="s">
        <v>11</v>
      </c>
      <c r="G2783">
        <v>24000000</v>
      </c>
      <c r="H2783">
        <v>5.9</v>
      </c>
    </row>
    <row r="2784" spans="1:8" ht="16" x14ac:dyDescent="0.2">
      <c r="A2784" t="s">
        <v>4654</v>
      </c>
      <c r="B2784" t="s">
        <v>3504</v>
      </c>
      <c r="C2784">
        <v>107</v>
      </c>
      <c r="D2784">
        <v>4741987</v>
      </c>
      <c r="E2784" t="s">
        <v>1184</v>
      </c>
      <c r="F2784" t="s">
        <v>11</v>
      </c>
      <c r="G2784">
        <v>14000000</v>
      </c>
      <c r="H2784">
        <v>6.6</v>
      </c>
    </row>
    <row r="2785" spans="1:8" ht="16" x14ac:dyDescent="0.2">
      <c r="A2785" t="s">
        <v>4655</v>
      </c>
      <c r="B2785" t="s">
        <v>406</v>
      </c>
      <c r="C2785">
        <v>98</v>
      </c>
      <c r="D2785">
        <v>4291965</v>
      </c>
      <c r="E2785" t="s">
        <v>2054</v>
      </c>
      <c r="F2785" t="s">
        <v>11</v>
      </c>
      <c r="G2785">
        <v>14000000</v>
      </c>
      <c r="H2785">
        <v>6.7</v>
      </c>
    </row>
    <row r="2786" spans="1:8" ht="16" x14ac:dyDescent="0.2">
      <c r="A2786" t="s">
        <v>4656</v>
      </c>
      <c r="B2786" t="s">
        <v>4657</v>
      </c>
      <c r="C2786">
        <v>84</v>
      </c>
      <c r="D2786">
        <v>3100650</v>
      </c>
      <c r="E2786" t="s">
        <v>2120</v>
      </c>
      <c r="F2786" t="s">
        <v>11</v>
      </c>
      <c r="G2786">
        <v>14000000</v>
      </c>
      <c r="H2786">
        <v>3.9</v>
      </c>
    </row>
    <row r="2787" spans="1:8" ht="16" x14ac:dyDescent="0.2">
      <c r="A2787" t="s">
        <v>4658</v>
      </c>
      <c r="B2787" t="s">
        <v>4308</v>
      </c>
      <c r="C2787">
        <v>139</v>
      </c>
      <c r="D2787">
        <v>2474000</v>
      </c>
      <c r="E2787" t="s">
        <v>2113</v>
      </c>
      <c r="F2787" t="s">
        <v>11</v>
      </c>
      <c r="G2787">
        <v>14000000</v>
      </c>
      <c r="H2787">
        <v>5.7</v>
      </c>
    </row>
    <row r="2788" spans="1:8" ht="16" x14ac:dyDescent="0.2">
      <c r="A2788" t="s">
        <v>4659</v>
      </c>
      <c r="B2788" t="s">
        <v>4449</v>
      </c>
      <c r="C2788">
        <v>97</v>
      </c>
      <c r="D2788">
        <v>2656324</v>
      </c>
      <c r="E2788" t="s">
        <v>580</v>
      </c>
      <c r="F2788" t="s">
        <v>11</v>
      </c>
      <c r="H2788">
        <v>6.7</v>
      </c>
    </row>
    <row r="2789" spans="1:8" ht="16" x14ac:dyDescent="0.2">
      <c r="A2789" t="s">
        <v>4660</v>
      </c>
      <c r="B2789" t="s">
        <v>4661</v>
      </c>
      <c r="C2789">
        <v>127</v>
      </c>
      <c r="D2789">
        <v>1000000</v>
      </c>
      <c r="E2789" t="s">
        <v>450</v>
      </c>
      <c r="F2789" t="s">
        <v>11</v>
      </c>
      <c r="G2789">
        <v>14000000</v>
      </c>
      <c r="H2789">
        <v>6.5</v>
      </c>
    </row>
    <row r="2790" spans="1:8" ht="16" x14ac:dyDescent="0.2">
      <c r="A2790" t="s">
        <v>4662</v>
      </c>
      <c r="B2790" t="s">
        <v>3879</v>
      </c>
      <c r="C2790">
        <v>150</v>
      </c>
      <c r="D2790">
        <v>3958500</v>
      </c>
      <c r="E2790" t="s">
        <v>2054</v>
      </c>
      <c r="F2790" t="s">
        <v>11</v>
      </c>
      <c r="G2790">
        <v>8200000</v>
      </c>
      <c r="H2790">
        <v>6.8</v>
      </c>
    </row>
    <row r="2791" spans="1:8" ht="16" x14ac:dyDescent="0.2">
      <c r="A2791" t="s">
        <v>4663</v>
      </c>
      <c r="B2791" t="s">
        <v>4664</v>
      </c>
      <c r="C2791">
        <v>104</v>
      </c>
      <c r="D2791">
        <v>403649</v>
      </c>
      <c r="E2791" t="s">
        <v>73</v>
      </c>
      <c r="F2791" t="s">
        <v>502</v>
      </c>
      <c r="H2791">
        <v>6.3</v>
      </c>
    </row>
    <row r="2792" spans="1:8" ht="16" x14ac:dyDescent="0.2">
      <c r="A2792" t="s">
        <v>4665</v>
      </c>
      <c r="B2792" t="s">
        <v>1874</v>
      </c>
      <c r="C2792">
        <v>132</v>
      </c>
      <c r="D2792">
        <v>274299</v>
      </c>
      <c r="E2792" t="s">
        <v>4666</v>
      </c>
      <c r="F2792" t="s">
        <v>11</v>
      </c>
      <c r="G2792">
        <v>103000000</v>
      </c>
      <c r="H2792">
        <v>7.3</v>
      </c>
    </row>
    <row r="2793" spans="1:8" ht="16" x14ac:dyDescent="0.2">
      <c r="A2793" t="s">
        <v>4667</v>
      </c>
      <c r="B2793" t="s">
        <v>4668</v>
      </c>
      <c r="C2793">
        <v>117</v>
      </c>
      <c r="E2793" t="s">
        <v>455</v>
      </c>
      <c r="F2793" t="s">
        <v>676</v>
      </c>
      <c r="G2793">
        <v>12000000</v>
      </c>
      <c r="H2793">
        <v>6.9</v>
      </c>
    </row>
    <row r="2794" spans="1:8" ht="16" x14ac:dyDescent="0.2">
      <c r="A2794" t="s">
        <v>4669</v>
      </c>
      <c r="B2794" t="s">
        <v>832</v>
      </c>
      <c r="C2794">
        <v>115</v>
      </c>
      <c r="D2794">
        <v>183088</v>
      </c>
      <c r="E2794" t="s">
        <v>4055</v>
      </c>
      <c r="F2794" t="s">
        <v>11</v>
      </c>
      <c r="G2794">
        <v>15000000</v>
      </c>
      <c r="H2794">
        <v>7</v>
      </c>
    </row>
    <row r="2795" spans="1:8" ht="16" x14ac:dyDescent="0.2">
      <c r="A2795" t="s">
        <v>4670</v>
      </c>
      <c r="B2795" t="s">
        <v>4671</v>
      </c>
      <c r="C2795">
        <v>186</v>
      </c>
      <c r="D2795">
        <v>46495</v>
      </c>
      <c r="E2795" t="s">
        <v>1184</v>
      </c>
      <c r="F2795" t="s">
        <v>11</v>
      </c>
      <c r="G2795">
        <v>14000000</v>
      </c>
      <c r="H2795">
        <v>6.5</v>
      </c>
    </row>
    <row r="2796" spans="1:8" ht="16" x14ac:dyDescent="0.2">
      <c r="A2796" t="s">
        <v>4672</v>
      </c>
      <c r="B2796" t="s">
        <v>4673</v>
      </c>
      <c r="C2796">
        <v>90</v>
      </c>
      <c r="E2796" t="s">
        <v>2599</v>
      </c>
      <c r="F2796" t="s">
        <v>11</v>
      </c>
      <c r="H2796">
        <v>3.6</v>
      </c>
    </row>
    <row r="2797" spans="1:8" ht="16" x14ac:dyDescent="0.2">
      <c r="A2797" t="s">
        <v>4674</v>
      </c>
      <c r="B2797" t="s">
        <v>1347</v>
      </c>
      <c r="C2797">
        <v>90</v>
      </c>
      <c r="D2797">
        <v>1752214</v>
      </c>
      <c r="E2797" t="s">
        <v>486</v>
      </c>
      <c r="F2797" t="s">
        <v>11</v>
      </c>
      <c r="G2797">
        <v>14000000</v>
      </c>
      <c r="H2797">
        <v>7.7</v>
      </c>
    </row>
    <row r="2798" spans="1:8" ht="16" x14ac:dyDescent="0.2">
      <c r="A2798" t="s">
        <v>4675</v>
      </c>
      <c r="B2798" t="s">
        <v>358</v>
      </c>
      <c r="C2798">
        <v>134</v>
      </c>
      <c r="D2798">
        <v>83025853</v>
      </c>
      <c r="E2798" t="s">
        <v>73</v>
      </c>
      <c r="F2798" t="s">
        <v>11</v>
      </c>
      <c r="G2798">
        <v>14000000</v>
      </c>
      <c r="H2798">
        <v>7.7</v>
      </c>
    </row>
    <row r="2799" spans="1:8" ht="16" x14ac:dyDescent="0.2">
      <c r="A2799" t="s">
        <v>507</v>
      </c>
      <c r="B2799" t="s">
        <v>295</v>
      </c>
      <c r="C2799">
        <v>101</v>
      </c>
      <c r="D2799">
        <v>190871240</v>
      </c>
      <c r="E2799" t="s">
        <v>168</v>
      </c>
      <c r="F2799" t="s">
        <v>11</v>
      </c>
      <c r="G2799">
        <v>125000000</v>
      </c>
      <c r="H2799">
        <v>5.9</v>
      </c>
    </row>
    <row r="2800" spans="1:8" ht="16" x14ac:dyDescent="0.2">
      <c r="A2800" t="s">
        <v>4676</v>
      </c>
      <c r="B2800" t="s">
        <v>3816</v>
      </c>
      <c r="C2800">
        <v>97</v>
      </c>
      <c r="D2800">
        <v>56631572</v>
      </c>
      <c r="E2800" t="s">
        <v>580</v>
      </c>
      <c r="F2800" t="s">
        <v>11</v>
      </c>
      <c r="G2800">
        <v>12000000</v>
      </c>
      <c r="H2800">
        <v>6.8</v>
      </c>
    </row>
    <row r="2801" spans="1:8" ht="16" x14ac:dyDescent="0.2">
      <c r="A2801" t="s">
        <v>4677</v>
      </c>
      <c r="B2801" t="s">
        <v>3898</v>
      </c>
      <c r="C2801">
        <v>107</v>
      </c>
      <c r="D2801">
        <v>15854988</v>
      </c>
      <c r="E2801" t="s">
        <v>73</v>
      </c>
      <c r="F2801" t="s">
        <v>11</v>
      </c>
      <c r="G2801">
        <v>13500000</v>
      </c>
      <c r="H2801">
        <v>7.4</v>
      </c>
    </row>
    <row r="2802" spans="1:8" ht="16" x14ac:dyDescent="0.2">
      <c r="A2802" t="s">
        <v>4678</v>
      </c>
      <c r="B2802" t="s">
        <v>2470</v>
      </c>
      <c r="C2802">
        <v>99</v>
      </c>
      <c r="D2802">
        <v>12282677</v>
      </c>
      <c r="E2802" t="s">
        <v>1893</v>
      </c>
      <c r="F2802" t="s">
        <v>11</v>
      </c>
      <c r="G2802">
        <v>14000000</v>
      </c>
      <c r="H2802">
        <v>5.0999999999999996</v>
      </c>
    </row>
    <row r="2803" spans="1:8" ht="16" x14ac:dyDescent="0.2">
      <c r="A2803" t="s">
        <v>4679</v>
      </c>
      <c r="C2803">
        <v>55</v>
      </c>
      <c r="D2803">
        <v>447093</v>
      </c>
      <c r="E2803" t="s">
        <v>1184</v>
      </c>
      <c r="F2803" t="s">
        <v>4680</v>
      </c>
      <c r="H2803">
        <v>9.1</v>
      </c>
    </row>
    <row r="2804" spans="1:8" ht="16" x14ac:dyDescent="0.2">
      <c r="A2804" t="s">
        <v>4681</v>
      </c>
      <c r="B2804" t="s">
        <v>3128</v>
      </c>
      <c r="C2804">
        <v>124</v>
      </c>
      <c r="D2804">
        <v>7060876</v>
      </c>
      <c r="E2804" t="s">
        <v>530</v>
      </c>
      <c r="F2804" t="s">
        <v>11</v>
      </c>
      <c r="G2804">
        <v>13500000</v>
      </c>
      <c r="H2804">
        <v>7.4</v>
      </c>
    </row>
    <row r="2805" spans="1:8" ht="16" x14ac:dyDescent="0.2">
      <c r="A2805" t="s">
        <v>4682</v>
      </c>
      <c r="B2805" t="s">
        <v>4506</v>
      </c>
      <c r="C2805">
        <v>110</v>
      </c>
      <c r="D2805">
        <v>14989761</v>
      </c>
      <c r="E2805" t="s">
        <v>340</v>
      </c>
      <c r="F2805" t="s">
        <v>11</v>
      </c>
      <c r="G2805">
        <v>15000000</v>
      </c>
      <c r="H2805">
        <v>7.2</v>
      </c>
    </row>
    <row r="2806" spans="1:8" ht="16" x14ac:dyDescent="0.2">
      <c r="A2806" t="s">
        <v>4683</v>
      </c>
      <c r="B2806" t="s">
        <v>4148</v>
      </c>
      <c r="C2806">
        <v>105</v>
      </c>
      <c r="D2806">
        <v>687081</v>
      </c>
      <c r="E2806" t="s">
        <v>4684</v>
      </c>
      <c r="F2806" t="s">
        <v>11</v>
      </c>
      <c r="H2806">
        <v>6</v>
      </c>
    </row>
    <row r="2807" spans="1:8" ht="16" x14ac:dyDescent="0.2">
      <c r="A2807" t="s">
        <v>4685</v>
      </c>
      <c r="C2807">
        <v>41</v>
      </c>
      <c r="E2807" t="s">
        <v>149</v>
      </c>
      <c r="F2807" t="s">
        <v>4680</v>
      </c>
      <c r="H2807">
        <v>7.4</v>
      </c>
    </row>
    <row r="2808" spans="1:8" ht="16" x14ac:dyDescent="0.2">
      <c r="A2808" t="s">
        <v>4686</v>
      </c>
      <c r="B2808" t="s">
        <v>1023</v>
      </c>
      <c r="C2808">
        <v>178</v>
      </c>
      <c r="D2808">
        <v>5501940</v>
      </c>
      <c r="E2808" t="s">
        <v>1127</v>
      </c>
      <c r="F2808" t="s">
        <v>2998</v>
      </c>
      <c r="G2808">
        <v>13500000</v>
      </c>
      <c r="H2808">
        <v>8.3000000000000007</v>
      </c>
    </row>
    <row r="2809" spans="1:8" ht="16" x14ac:dyDescent="0.2">
      <c r="A2809" t="s">
        <v>4687</v>
      </c>
      <c r="B2809" t="s">
        <v>1240</v>
      </c>
      <c r="C2809">
        <v>125</v>
      </c>
      <c r="D2809">
        <v>2086345</v>
      </c>
      <c r="E2809" t="s">
        <v>2186</v>
      </c>
      <c r="F2809" t="s">
        <v>963</v>
      </c>
      <c r="G2809">
        <v>10000000</v>
      </c>
      <c r="H2809">
        <v>8.1</v>
      </c>
    </row>
    <row r="2810" spans="1:8" ht="16" x14ac:dyDescent="0.2">
      <c r="A2810" t="s">
        <v>4688</v>
      </c>
      <c r="B2810" t="s">
        <v>3890</v>
      </c>
      <c r="C2810">
        <v>108</v>
      </c>
      <c r="D2810">
        <v>2605039</v>
      </c>
      <c r="E2810" t="s">
        <v>1102</v>
      </c>
      <c r="F2810" t="s">
        <v>11</v>
      </c>
      <c r="H2810">
        <v>6.3</v>
      </c>
    </row>
    <row r="2811" spans="1:8" ht="16" x14ac:dyDescent="0.2">
      <c r="A2811" t="s">
        <v>4689</v>
      </c>
      <c r="B2811" t="s">
        <v>1081</v>
      </c>
      <c r="C2811">
        <v>121</v>
      </c>
      <c r="D2811">
        <v>123922370</v>
      </c>
      <c r="E2811" t="s">
        <v>4690</v>
      </c>
      <c r="F2811" t="s">
        <v>11</v>
      </c>
      <c r="G2811">
        <v>13000000</v>
      </c>
      <c r="H2811">
        <v>7.3</v>
      </c>
    </row>
    <row r="2812" spans="1:8" ht="16" x14ac:dyDescent="0.2">
      <c r="A2812" t="s">
        <v>4691</v>
      </c>
      <c r="B2812" t="s">
        <v>2739</v>
      </c>
      <c r="C2812">
        <v>100</v>
      </c>
      <c r="D2812">
        <v>163591</v>
      </c>
      <c r="E2812" t="s">
        <v>575</v>
      </c>
      <c r="F2812" t="s">
        <v>11</v>
      </c>
      <c r="G2812">
        <v>13400000</v>
      </c>
      <c r="H2812">
        <v>3.6</v>
      </c>
    </row>
    <row r="2813" spans="1:8" ht="16" x14ac:dyDescent="0.2">
      <c r="A2813" t="s">
        <v>4692</v>
      </c>
      <c r="B2813" t="s">
        <v>360</v>
      </c>
      <c r="C2813">
        <v>115</v>
      </c>
      <c r="D2813">
        <v>73000942</v>
      </c>
      <c r="E2813" t="s">
        <v>1406</v>
      </c>
      <c r="F2813" t="s">
        <v>11</v>
      </c>
      <c r="G2813">
        <v>13000000</v>
      </c>
      <c r="H2813">
        <v>1.6</v>
      </c>
    </row>
    <row r="2814" spans="1:8" ht="16" x14ac:dyDescent="0.2">
      <c r="A2814" t="s">
        <v>4693</v>
      </c>
      <c r="B2814" t="s">
        <v>409</v>
      </c>
      <c r="C2814">
        <v>108</v>
      </c>
      <c r="D2814">
        <v>106952327</v>
      </c>
      <c r="E2814" t="s">
        <v>1408</v>
      </c>
      <c r="F2814" t="s">
        <v>11</v>
      </c>
      <c r="G2814">
        <v>13000000</v>
      </c>
      <c r="H2814">
        <v>8</v>
      </c>
    </row>
    <row r="2815" spans="1:8" ht="16" x14ac:dyDescent="0.2">
      <c r="A2815" t="s">
        <v>479</v>
      </c>
      <c r="B2815" t="s">
        <v>480</v>
      </c>
      <c r="C2815">
        <v>117</v>
      </c>
      <c r="D2815">
        <v>58607007</v>
      </c>
      <c r="E2815" t="s">
        <v>481</v>
      </c>
      <c r="F2815" t="s">
        <v>11</v>
      </c>
      <c r="G2815">
        <v>100000000</v>
      </c>
      <c r="H2815">
        <v>6.2</v>
      </c>
    </row>
    <row r="2816" spans="1:8" ht="16" x14ac:dyDescent="0.2">
      <c r="A2816" t="s">
        <v>4694</v>
      </c>
      <c r="B2816" t="s">
        <v>1675</v>
      </c>
      <c r="C2816">
        <v>220</v>
      </c>
      <c r="D2816">
        <v>57300000</v>
      </c>
      <c r="E2816" t="s">
        <v>672</v>
      </c>
      <c r="F2816" t="s">
        <v>11</v>
      </c>
      <c r="G2816">
        <v>13000000</v>
      </c>
      <c r="H2816">
        <v>9</v>
      </c>
    </row>
    <row r="2817" spans="1:8" ht="16" x14ac:dyDescent="0.2">
      <c r="A2817" t="s">
        <v>4695</v>
      </c>
      <c r="B2817" t="s">
        <v>1993</v>
      </c>
      <c r="C2817">
        <v>112</v>
      </c>
      <c r="D2817">
        <v>91038276</v>
      </c>
      <c r="E2817" t="s">
        <v>2682</v>
      </c>
      <c r="F2817" t="s">
        <v>11</v>
      </c>
      <c r="G2817">
        <v>13000000</v>
      </c>
      <c r="H2817">
        <v>6.1</v>
      </c>
    </row>
    <row r="2818" spans="1:8" ht="16" x14ac:dyDescent="0.2">
      <c r="A2818" t="s">
        <v>4696</v>
      </c>
      <c r="B2818" t="s">
        <v>721</v>
      </c>
      <c r="C2818">
        <v>99</v>
      </c>
      <c r="D2818">
        <v>49369900</v>
      </c>
      <c r="E2818" t="s">
        <v>3337</v>
      </c>
      <c r="F2818" t="s">
        <v>11</v>
      </c>
      <c r="G2818">
        <v>7000000</v>
      </c>
      <c r="H2818">
        <v>5.7</v>
      </c>
    </row>
    <row r="2819" spans="1:8" ht="16" x14ac:dyDescent="0.2">
      <c r="A2819" t="s">
        <v>4697</v>
      </c>
      <c r="B2819" t="s">
        <v>3381</v>
      </c>
      <c r="C2819">
        <v>109</v>
      </c>
      <c r="D2819">
        <v>61693523</v>
      </c>
      <c r="E2819" t="s">
        <v>1184</v>
      </c>
      <c r="F2819" t="s">
        <v>11</v>
      </c>
      <c r="G2819">
        <v>13000000</v>
      </c>
      <c r="H2819">
        <v>6.8</v>
      </c>
    </row>
    <row r="2820" spans="1:8" ht="16" x14ac:dyDescent="0.2">
      <c r="A2820" t="s">
        <v>4698</v>
      </c>
      <c r="B2820" t="s">
        <v>4699</v>
      </c>
      <c r="C2820">
        <v>83</v>
      </c>
      <c r="D2820">
        <v>46729374</v>
      </c>
      <c r="E2820" t="s">
        <v>3570</v>
      </c>
      <c r="F2820" t="s">
        <v>11</v>
      </c>
      <c r="G2820">
        <v>13000000</v>
      </c>
      <c r="H2820">
        <v>5.5</v>
      </c>
    </row>
    <row r="2821" spans="1:8" ht="16" x14ac:dyDescent="0.2">
      <c r="A2821" t="s">
        <v>4700</v>
      </c>
      <c r="B2821" t="s">
        <v>4701</v>
      </c>
      <c r="C2821">
        <v>107</v>
      </c>
      <c r="D2821">
        <v>44726644</v>
      </c>
      <c r="E2821" t="s">
        <v>3522</v>
      </c>
      <c r="F2821" t="s">
        <v>11</v>
      </c>
      <c r="G2821">
        <v>13000000</v>
      </c>
      <c r="H2821">
        <v>6.8</v>
      </c>
    </row>
    <row r="2822" spans="1:8" ht="16" x14ac:dyDescent="0.2">
      <c r="A2822" t="s">
        <v>4702</v>
      </c>
      <c r="B2822" t="s">
        <v>4703</v>
      </c>
      <c r="C2822">
        <v>102</v>
      </c>
      <c r="D2822">
        <v>44134898</v>
      </c>
      <c r="E2822" t="s">
        <v>877</v>
      </c>
      <c r="F2822" t="s">
        <v>11</v>
      </c>
      <c r="G2822">
        <v>13000000</v>
      </c>
      <c r="H2822">
        <v>7.3</v>
      </c>
    </row>
    <row r="2823" spans="1:8" ht="16" x14ac:dyDescent="0.2">
      <c r="A2823" t="s">
        <v>4704</v>
      </c>
      <c r="B2823" t="s">
        <v>2470</v>
      </c>
      <c r="C2823">
        <v>100</v>
      </c>
      <c r="D2823">
        <v>48637684</v>
      </c>
      <c r="E2823" t="s">
        <v>580</v>
      </c>
      <c r="F2823" t="s">
        <v>11</v>
      </c>
      <c r="G2823">
        <v>12500000</v>
      </c>
      <c r="H2823">
        <v>6.1</v>
      </c>
    </row>
    <row r="2824" spans="1:8" ht="16" x14ac:dyDescent="0.2">
      <c r="A2824" t="s">
        <v>4705</v>
      </c>
      <c r="B2824" t="s">
        <v>2552</v>
      </c>
      <c r="C2824">
        <v>97</v>
      </c>
      <c r="D2824">
        <v>38176108</v>
      </c>
      <c r="E2824" t="s">
        <v>486</v>
      </c>
      <c r="F2824" t="s">
        <v>11</v>
      </c>
      <c r="G2824">
        <v>16000000</v>
      </c>
      <c r="H2824">
        <v>7.2</v>
      </c>
    </row>
    <row r="2825" spans="1:8" ht="16" x14ac:dyDescent="0.2">
      <c r="A2825" t="s">
        <v>4706</v>
      </c>
      <c r="B2825" t="s">
        <v>4707</v>
      </c>
      <c r="C2825">
        <v>92</v>
      </c>
      <c r="D2825">
        <v>28972187</v>
      </c>
      <c r="E2825" t="s">
        <v>575</v>
      </c>
      <c r="F2825" t="s">
        <v>11</v>
      </c>
      <c r="G2825">
        <v>13000000</v>
      </c>
      <c r="H2825">
        <v>5.9</v>
      </c>
    </row>
    <row r="2826" spans="1:8" ht="16" x14ac:dyDescent="0.2">
      <c r="A2826" t="s">
        <v>4708</v>
      </c>
      <c r="B2826" t="s">
        <v>4709</v>
      </c>
      <c r="C2826">
        <v>84</v>
      </c>
      <c r="D2826">
        <v>27979400</v>
      </c>
      <c r="E2826" t="s">
        <v>602</v>
      </c>
      <c r="F2826" t="s">
        <v>11</v>
      </c>
      <c r="G2826">
        <v>8200000</v>
      </c>
      <c r="H2826">
        <v>6.1</v>
      </c>
    </row>
    <row r="2827" spans="1:8" ht="16" x14ac:dyDescent="0.2">
      <c r="A2827" t="s">
        <v>4710</v>
      </c>
      <c r="B2827" t="s">
        <v>1773</v>
      </c>
      <c r="C2827">
        <v>86</v>
      </c>
      <c r="D2827">
        <v>54257433</v>
      </c>
      <c r="E2827" t="s">
        <v>1521</v>
      </c>
      <c r="F2827" t="s">
        <v>11</v>
      </c>
      <c r="G2827">
        <v>17000000</v>
      </c>
      <c r="H2827">
        <v>6.8</v>
      </c>
    </row>
    <row r="2828" spans="1:8" ht="16" x14ac:dyDescent="0.2">
      <c r="A2828" t="s">
        <v>4711</v>
      </c>
      <c r="B2828" t="s">
        <v>4712</v>
      </c>
      <c r="C2828">
        <v>120</v>
      </c>
      <c r="D2828">
        <v>23947</v>
      </c>
      <c r="E2828" t="s">
        <v>1024</v>
      </c>
      <c r="F2828" t="s">
        <v>11</v>
      </c>
      <c r="G2828">
        <v>13000000</v>
      </c>
      <c r="H2828">
        <v>7.7</v>
      </c>
    </row>
    <row r="2829" spans="1:8" ht="16" x14ac:dyDescent="0.2">
      <c r="A2829" t="s">
        <v>4713</v>
      </c>
      <c r="B2829" t="s">
        <v>3814</v>
      </c>
      <c r="C2829">
        <v>89</v>
      </c>
      <c r="D2829">
        <v>60008303</v>
      </c>
      <c r="E2829" t="s">
        <v>822</v>
      </c>
      <c r="F2829" t="s">
        <v>11</v>
      </c>
      <c r="G2829">
        <v>13000000</v>
      </c>
      <c r="H2829">
        <v>4.9000000000000004</v>
      </c>
    </row>
    <row r="2830" spans="1:8" ht="16" x14ac:dyDescent="0.2">
      <c r="A2830" t="s">
        <v>4714</v>
      </c>
      <c r="B2830" t="s">
        <v>4715</v>
      </c>
      <c r="C2830">
        <v>117</v>
      </c>
      <c r="D2830">
        <v>49121934</v>
      </c>
      <c r="E2830" t="s">
        <v>486</v>
      </c>
      <c r="F2830" t="s">
        <v>11</v>
      </c>
      <c r="G2830">
        <v>13000000</v>
      </c>
      <c r="H2830">
        <v>6.1</v>
      </c>
    </row>
    <row r="2831" spans="1:8" ht="16" x14ac:dyDescent="0.2">
      <c r="A2831" t="s">
        <v>4716</v>
      </c>
      <c r="B2831" t="s">
        <v>3860</v>
      </c>
      <c r="C2831">
        <v>97</v>
      </c>
      <c r="D2831">
        <v>27141959</v>
      </c>
      <c r="E2831" t="s">
        <v>4717</v>
      </c>
      <c r="F2831" t="s">
        <v>11</v>
      </c>
      <c r="G2831">
        <v>18000000</v>
      </c>
      <c r="H2831">
        <v>2.5</v>
      </c>
    </row>
    <row r="2832" spans="1:8" ht="16" x14ac:dyDescent="0.2">
      <c r="A2832" t="s">
        <v>4718</v>
      </c>
      <c r="B2832" t="s">
        <v>4719</v>
      </c>
      <c r="C2832">
        <v>91</v>
      </c>
      <c r="D2832">
        <v>27052167</v>
      </c>
      <c r="E2832" t="s">
        <v>137</v>
      </c>
      <c r="F2832" t="s">
        <v>11</v>
      </c>
      <c r="G2832">
        <v>13000000</v>
      </c>
      <c r="H2832">
        <v>6.1</v>
      </c>
    </row>
    <row r="2833" spans="1:8" ht="16" x14ac:dyDescent="0.2">
      <c r="A2833" t="s">
        <v>4720</v>
      </c>
      <c r="B2833" t="s">
        <v>4721</v>
      </c>
      <c r="C2833">
        <v>100</v>
      </c>
      <c r="D2833">
        <v>26539321</v>
      </c>
      <c r="E2833" t="s">
        <v>1364</v>
      </c>
      <c r="F2833" t="s">
        <v>11</v>
      </c>
      <c r="G2833">
        <v>13000000</v>
      </c>
      <c r="H2833">
        <v>5.9</v>
      </c>
    </row>
    <row r="2834" spans="1:8" ht="16" x14ac:dyDescent="0.2">
      <c r="A2834" t="s">
        <v>4722</v>
      </c>
      <c r="B2834" t="s">
        <v>4723</v>
      </c>
      <c r="C2834">
        <v>72</v>
      </c>
      <c r="D2834">
        <v>28501605</v>
      </c>
      <c r="E2834" t="s">
        <v>2542</v>
      </c>
      <c r="F2834" t="s">
        <v>11</v>
      </c>
      <c r="G2834">
        <v>13000000</v>
      </c>
      <c r="H2834">
        <v>5.7</v>
      </c>
    </row>
    <row r="2835" spans="1:8" ht="16" x14ac:dyDescent="0.2">
      <c r="A2835" t="s">
        <v>4724</v>
      </c>
      <c r="B2835" t="s">
        <v>4725</v>
      </c>
      <c r="C2835">
        <v>84</v>
      </c>
      <c r="D2835">
        <v>52543632</v>
      </c>
      <c r="E2835" t="s">
        <v>525</v>
      </c>
      <c r="F2835" t="s">
        <v>11</v>
      </c>
      <c r="G2835">
        <v>13200000</v>
      </c>
      <c r="H2835">
        <v>5.6</v>
      </c>
    </row>
    <row r="2836" spans="1:8" ht="16" x14ac:dyDescent="0.2">
      <c r="A2836" t="s">
        <v>4726</v>
      </c>
      <c r="B2836" t="s">
        <v>1133</v>
      </c>
      <c r="C2836">
        <v>126</v>
      </c>
      <c r="D2836">
        <v>25592632</v>
      </c>
      <c r="E2836" t="s">
        <v>2209</v>
      </c>
      <c r="F2836" t="s">
        <v>11</v>
      </c>
      <c r="G2836">
        <v>18000000</v>
      </c>
      <c r="H2836">
        <v>7.2</v>
      </c>
    </row>
    <row r="2837" spans="1:8" ht="16" x14ac:dyDescent="0.2">
      <c r="A2837" t="s">
        <v>4727</v>
      </c>
      <c r="B2837" t="s">
        <v>4728</v>
      </c>
      <c r="C2837">
        <v>108</v>
      </c>
      <c r="D2837">
        <v>25440971</v>
      </c>
      <c r="E2837" t="s">
        <v>768</v>
      </c>
      <c r="F2837" t="s">
        <v>11</v>
      </c>
      <c r="G2837">
        <v>15000000</v>
      </c>
      <c r="H2837">
        <v>7.7</v>
      </c>
    </row>
    <row r="2838" spans="1:8" ht="16" x14ac:dyDescent="0.2">
      <c r="A2838" t="s">
        <v>4729</v>
      </c>
      <c r="B2838" t="s">
        <v>621</v>
      </c>
      <c r="C2838">
        <v>112</v>
      </c>
      <c r="D2838">
        <v>22858926</v>
      </c>
      <c r="E2838" t="s">
        <v>2706</v>
      </c>
      <c r="F2838" t="s">
        <v>11</v>
      </c>
      <c r="G2838">
        <v>13000000</v>
      </c>
      <c r="H2838">
        <v>7.8</v>
      </c>
    </row>
    <row r="2839" spans="1:8" ht="16" x14ac:dyDescent="0.2">
      <c r="A2839" t="s">
        <v>4730</v>
      </c>
      <c r="B2839" t="s">
        <v>4731</v>
      </c>
      <c r="C2839">
        <v>90</v>
      </c>
      <c r="D2839">
        <v>22235901</v>
      </c>
      <c r="E2839" t="s">
        <v>580</v>
      </c>
      <c r="F2839" t="s">
        <v>11</v>
      </c>
      <c r="G2839">
        <v>6000000</v>
      </c>
      <c r="H2839">
        <v>6.1</v>
      </c>
    </row>
    <row r="2840" spans="1:8" ht="16" x14ac:dyDescent="0.2">
      <c r="A2840" t="s">
        <v>4732</v>
      </c>
      <c r="B2840" t="s">
        <v>513</v>
      </c>
      <c r="C2840">
        <v>91</v>
      </c>
      <c r="D2840">
        <v>38916903</v>
      </c>
      <c r="E2840" t="s">
        <v>4733</v>
      </c>
      <c r="F2840" t="s">
        <v>11</v>
      </c>
      <c r="G2840">
        <v>13000000</v>
      </c>
      <c r="H2840">
        <v>5.8</v>
      </c>
    </row>
    <row r="2841" spans="1:8" ht="16" x14ac:dyDescent="0.2">
      <c r="A2841" t="s">
        <v>4734</v>
      </c>
      <c r="B2841" t="s">
        <v>1866</v>
      </c>
      <c r="C2841">
        <v>135</v>
      </c>
      <c r="D2841">
        <v>16929123</v>
      </c>
      <c r="E2841" t="s">
        <v>73</v>
      </c>
      <c r="F2841" t="s">
        <v>11</v>
      </c>
      <c r="G2841">
        <v>14000000</v>
      </c>
      <c r="H2841">
        <v>6.5</v>
      </c>
    </row>
    <row r="2842" spans="1:8" ht="16" x14ac:dyDescent="0.2">
      <c r="A2842" t="s">
        <v>4735</v>
      </c>
      <c r="B2842" t="s">
        <v>1285</v>
      </c>
      <c r="C2842">
        <v>141</v>
      </c>
      <c r="D2842">
        <v>13753931</v>
      </c>
      <c r="E2842" t="s">
        <v>684</v>
      </c>
      <c r="F2842" t="s">
        <v>225</v>
      </c>
      <c r="G2842">
        <v>19000000</v>
      </c>
      <c r="H2842">
        <v>7.9</v>
      </c>
    </row>
    <row r="2843" spans="1:8" ht="16" x14ac:dyDescent="0.2">
      <c r="A2843" t="s">
        <v>4736</v>
      </c>
      <c r="B2843" t="s">
        <v>4737</v>
      </c>
      <c r="C2843">
        <v>104</v>
      </c>
      <c r="D2843">
        <v>10996440</v>
      </c>
      <c r="E2843" t="s">
        <v>220</v>
      </c>
      <c r="F2843" t="s">
        <v>11</v>
      </c>
      <c r="G2843">
        <v>13000000</v>
      </c>
      <c r="H2843">
        <v>6.3</v>
      </c>
    </row>
    <row r="2844" spans="1:8" ht="16" x14ac:dyDescent="0.2">
      <c r="A2844" t="s">
        <v>4738</v>
      </c>
      <c r="B2844" t="s">
        <v>4739</v>
      </c>
      <c r="C2844">
        <v>84</v>
      </c>
      <c r="D2844">
        <v>8026971</v>
      </c>
      <c r="E2844" t="s">
        <v>580</v>
      </c>
      <c r="F2844" t="s">
        <v>11</v>
      </c>
      <c r="G2844">
        <v>13000000</v>
      </c>
      <c r="H2844">
        <v>3.8</v>
      </c>
    </row>
    <row r="2845" spans="1:8" ht="16" x14ac:dyDescent="0.2">
      <c r="A2845" t="s">
        <v>4740</v>
      </c>
      <c r="B2845" t="s">
        <v>4741</v>
      </c>
      <c r="C2845">
        <v>118</v>
      </c>
      <c r="D2845">
        <v>14677654</v>
      </c>
      <c r="E2845" t="s">
        <v>1184</v>
      </c>
      <c r="F2845" t="s">
        <v>11</v>
      </c>
      <c r="G2845">
        <v>13000000</v>
      </c>
      <c r="H2845">
        <v>8.3000000000000007</v>
      </c>
    </row>
    <row r="2846" spans="1:8" ht="16" x14ac:dyDescent="0.2">
      <c r="A2846" t="s">
        <v>4742</v>
      </c>
      <c r="B2846" t="s">
        <v>4743</v>
      </c>
      <c r="C2846">
        <v>82</v>
      </c>
      <c r="D2846">
        <v>9975684</v>
      </c>
      <c r="E2846" t="s">
        <v>575</v>
      </c>
      <c r="F2846" t="s">
        <v>11</v>
      </c>
      <c r="G2846">
        <v>13000000</v>
      </c>
      <c r="H2846">
        <v>6.4</v>
      </c>
    </row>
    <row r="2847" spans="1:8" ht="16" x14ac:dyDescent="0.2">
      <c r="A2847" t="s">
        <v>4744</v>
      </c>
      <c r="B2847" t="s">
        <v>4745</v>
      </c>
      <c r="C2847">
        <v>95</v>
      </c>
      <c r="D2847">
        <v>7881335</v>
      </c>
      <c r="E2847" t="s">
        <v>2063</v>
      </c>
      <c r="F2847" t="s">
        <v>11</v>
      </c>
      <c r="G2847">
        <v>13000000</v>
      </c>
      <c r="H2847">
        <v>6.7</v>
      </c>
    </row>
    <row r="2848" spans="1:8" ht="16" x14ac:dyDescent="0.2">
      <c r="A2848" t="s">
        <v>4746</v>
      </c>
      <c r="B2848" t="s">
        <v>3749</v>
      </c>
      <c r="C2848">
        <v>94</v>
      </c>
      <c r="D2848">
        <v>6241697</v>
      </c>
      <c r="E2848" t="s">
        <v>575</v>
      </c>
      <c r="F2848" t="s">
        <v>11</v>
      </c>
      <c r="G2848">
        <v>13000000</v>
      </c>
      <c r="H2848">
        <v>6.1</v>
      </c>
    </row>
    <row r="2849" spans="1:8" ht="16" x14ac:dyDescent="0.2">
      <c r="A2849" t="s">
        <v>4747</v>
      </c>
      <c r="B2849" t="s">
        <v>2974</v>
      </c>
      <c r="C2849">
        <v>88</v>
      </c>
      <c r="E2849" t="s">
        <v>407</v>
      </c>
      <c r="F2849" t="s">
        <v>4273</v>
      </c>
      <c r="H2849">
        <v>8.1</v>
      </c>
    </row>
    <row r="2850" spans="1:8" ht="16" x14ac:dyDescent="0.2">
      <c r="A2850" t="s">
        <v>4748</v>
      </c>
      <c r="B2850" t="s">
        <v>4749</v>
      </c>
      <c r="C2850">
        <v>99</v>
      </c>
      <c r="D2850">
        <v>5871603</v>
      </c>
      <c r="E2850" t="s">
        <v>1408</v>
      </c>
      <c r="F2850" t="s">
        <v>11</v>
      </c>
      <c r="G2850">
        <v>13000000</v>
      </c>
      <c r="H2850">
        <v>6</v>
      </c>
    </row>
    <row r="2851" spans="1:8" ht="16" x14ac:dyDescent="0.2">
      <c r="A2851" t="s">
        <v>4750</v>
      </c>
      <c r="B2851" t="s">
        <v>4751</v>
      </c>
      <c r="C2851">
        <v>121</v>
      </c>
      <c r="D2851">
        <v>16574731</v>
      </c>
      <c r="E2851" t="s">
        <v>2143</v>
      </c>
      <c r="F2851" t="s">
        <v>11</v>
      </c>
      <c r="G2851">
        <v>13000000</v>
      </c>
      <c r="H2851">
        <v>5.8</v>
      </c>
    </row>
    <row r="2852" spans="1:8" ht="16" x14ac:dyDescent="0.2">
      <c r="A2852" t="s">
        <v>4752</v>
      </c>
      <c r="B2852" t="s">
        <v>4753</v>
      </c>
      <c r="C2852">
        <v>84</v>
      </c>
      <c r="D2852">
        <v>5002310</v>
      </c>
      <c r="E2852" t="s">
        <v>4754</v>
      </c>
      <c r="F2852" t="s">
        <v>11</v>
      </c>
      <c r="G2852">
        <v>13000000</v>
      </c>
      <c r="H2852">
        <v>5.6</v>
      </c>
    </row>
    <row r="2853" spans="1:8" ht="16" x14ac:dyDescent="0.2">
      <c r="A2853" t="s">
        <v>4755</v>
      </c>
      <c r="B2853" t="s">
        <v>4756</v>
      </c>
      <c r="C2853">
        <v>93</v>
      </c>
      <c r="D2853">
        <v>4919896</v>
      </c>
      <c r="E2853" t="s">
        <v>2063</v>
      </c>
      <c r="F2853" t="s">
        <v>11</v>
      </c>
      <c r="G2853">
        <v>13000000</v>
      </c>
      <c r="H2853">
        <v>6.1</v>
      </c>
    </row>
    <row r="2854" spans="1:8" ht="16" x14ac:dyDescent="0.2">
      <c r="A2854" t="s">
        <v>4757</v>
      </c>
      <c r="B2854" t="s">
        <v>3679</v>
      </c>
      <c r="C2854">
        <v>93</v>
      </c>
      <c r="D2854">
        <v>25675765</v>
      </c>
      <c r="E2854" t="s">
        <v>575</v>
      </c>
      <c r="F2854" t="s">
        <v>11</v>
      </c>
      <c r="G2854">
        <v>13000000</v>
      </c>
      <c r="H2854">
        <v>5.9</v>
      </c>
    </row>
    <row r="2855" spans="1:8" ht="16" x14ac:dyDescent="0.2">
      <c r="A2855" t="s">
        <v>4758</v>
      </c>
      <c r="B2855" t="s">
        <v>4759</v>
      </c>
      <c r="C2855">
        <v>120</v>
      </c>
      <c r="D2855">
        <v>4857376</v>
      </c>
      <c r="E2855" t="s">
        <v>486</v>
      </c>
      <c r="F2855" t="s">
        <v>502</v>
      </c>
      <c r="G2855">
        <v>13000000</v>
      </c>
      <c r="H2855">
        <v>7.3</v>
      </c>
    </row>
    <row r="2856" spans="1:8" ht="16" x14ac:dyDescent="0.2">
      <c r="A2856" t="s">
        <v>4760</v>
      </c>
      <c r="B2856" t="s">
        <v>1508</v>
      </c>
      <c r="C2856">
        <v>112</v>
      </c>
      <c r="D2856">
        <v>3169424</v>
      </c>
      <c r="E2856" t="s">
        <v>1314</v>
      </c>
      <c r="F2856" t="s">
        <v>11</v>
      </c>
      <c r="G2856">
        <v>13000000</v>
      </c>
      <c r="H2856">
        <v>6.8</v>
      </c>
    </row>
    <row r="2857" spans="1:8" ht="16" x14ac:dyDescent="0.2">
      <c r="A2857" t="s">
        <v>4761</v>
      </c>
      <c r="B2857" t="s">
        <v>599</v>
      </c>
      <c r="C2857">
        <v>107</v>
      </c>
      <c r="D2857">
        <v>18004225</v>
      </c>
      <c r="E2857" t="s">
        <v>486</v>
      </c>
      <c r="F2857" t="s">
        <v>11</v>
      </c>
      <c r="G2857">
        <v>13000000</v>
      </c>
      <c r="H2857">
        <v>5.7</v>
      </c>
    </row>
    <row r="2858" spans="1:8" ht="16" x14ac:dyDescent="0.2">
      <c r="A2858" t="s">
        <v>4762</v>
      </c>
      <c r="B2858" t="s">
        <v>4763</v>
      </c>
      <c r="C2858">
        <v>112</v>
      </c>
      <c r="D2858">
        <v>3058380</v>
      </c>
      <c r="E2858" t="s">
        <v>73</v>
      </c>
      <c r="F2858" t="s">
        <v>502</v>
      </c>
      <c r="G2858">
        <v>100000000</v>
      </c>
      <c r="H2858">
        <v>7.3</v>
      </c>
    </row>
    <row r="2859" spans="1:8" ht="16" x14ac:dyDescent="0.2">
      <c r="A2859" t="s">
        <v>4764</v>
      </c>
      <c r="B2859" t="s">
        <v>3419</v>
      </c>
      <c r="C2859">
        <v>96</v>
      </c>
      <c r="D2859">
        <v>3074838</v>
      </c>
      <c r="E2859" t="s">
        <v>1139</v>
      </c>
      <c r="F2859" t="s">
        <v>11</v>
      </c>
      <c r="G2859">
        <v>11000000</v>
      </c>
      <c r="H2859">
        <v>6.3</v>
      </c>
    </row>
    <row r="2860" spans="1:8" ht="16" x14ac:dyDescent="0.2">
      <c r="A2860" t="s">
        <v>4765</v>
      </c>
      <c r="B2860" t="s">
        <v>4766</v>
      </c>
      <c r="C2860">
        <v>91</v>
      </c>
      <c r="D2860">
        <v>2104000</v>
      </c>
      <c r="E2860" t="s">
        <v>3152</v>
      </c>
      <c r="F2860" t="s">
        <v>11</v>
      </c>
      <c r="G2860">
        <v>13000000</v>
      </c>
      <c r="H2860">
        <v>5.9</v>
      </c>
    </row>
    <row r="2861" spans="1:8" ht="16" x14ac:dyDescent="0.2">
      <c r="A2861" t="s">
        <v>3182</v>
      </c>
      <c r="B2861" t="s">
        <v>1872</v>
      </c>
      <c r="C2861">
        <v>105</v>
      </c>
      <c r="D2861">
        <v>28501651</v>
      </c>
      <c r="E2861" t="s">
        <v>1408</v>
      </c>
      <c r="F2861" t="s">
        <v>11</v>
      </c>
      <c r="G2861">
        <v>26000000</v>
      </c>
      <c r="H2861">
        <v>7.1</v>
      </c>
    </row>
    <row r="2862" spans="1:8" ht="16" x14ac:dyDescent="0.2">
      <c r="A2862" t="s">
        <v>4767</v>
      </c>
      <c r="B2862" t="s">
        <v>3476</v>
      </c>
      <c r="C2862">
        <v>125</v>
      </c>
      <c r="D2862">
        <v>1172769</v>
      </c>
      <c r="E2862" t="s">
        <v>633</v>
      </c>
      <c r="F2862" t="s">
        <v>11</v>
      </c>
      <c r="G2862">
        <v>13000000</v>
      </c>
      <c r="H2862">
        <v>7.1</v>
      </c>
    </row>
    <row r="2863" spans="1:8" ht="16" x14ac:dyDescent="0.2">
      <c r="A2863" t="s">
        <v>4768</v>
      </c>
      <c r="B2863" t="s">
        <v>4769</v>
      </c>
      <c r="C2863">
        <v>102</v>
      </c>
      <c r="D2863">
        <v>17738570</v>
      </c>
      <c r="E2863" t="s">
        <v>73</v>
      </c>
      <c r="F2863" t="s">
        <v>11</v>
      </c>
      <c r="G2863">
        <v>13000000</v>
      </c>
      <c r="H2863">
        <v>8</v>
      </c>
    </row>
    <row r="2864" spans="1:8" ht="16" x14ac:dyDescent="0.2">
      <c r="A2864" t="s">
        <v>4770</v>
      </c>
      <c r="B2864" t="s">
        <v>4771</v>
      </c>
      <c r="C2864">
        <v>87</v>
      </c>
      <c r="D2864">
        <v>1200000</v>
      </c>
      <c r="E2864" t="s">
        <v>455</v>
      </c>
      <c r="F2864" t="s">
        <v>11</v>
      </c>
      <c r="G2864">
        <v>3000000</v>
      </c>
      <c r="H2864">
        <v>5.0999999999999996</v>
      </c>
    </row>
    <row r="2865" spans="1:8" ht="16" x14ac:dyDescent="0.2">
      <c r="A2865" t="s">
        <v>4772</v>
      </c>
      <c r="B2865" t="s">
        <v>3481</v>
      </c>
      <c r="C2865">
        <v>118</v>
      </c>
      <c r="D2865">
        <v>1150403</v>
      </c>
      <c r="E2865" t="s">
        <v>593</v>
      </c>
      <c r="F2865" t="s">
        <v>11</v>
      </c>
      <c r="G2865">
        <v>13000000</v>
      </c>
      <c r="H2865">
        <v>7.1</v>
      </c>
    </row>
    <row r="2866" spans="1:8" ht="16" x14ac:dyDescent="0.2">
      <c r="A2866" t="s">
        <v>4773</v>
      </c>
      <c r="B2866" t="s">
        <v>3228</v>
      </c>
      <c r="C2866">
        <v>115</v>
      </c>
      <c r="D2866">
        <v>403932</v>
      </c>
      <c r="E2866" t="s">
        <v>1397</v>
      </c>
      <c r="F2866" t="s">
        <v>11</v>
      </c>
      <c r="G2866">
        <v>20000000</v>
      </c>
      <c r="H2866">
        <v>6.5</v>
      </c>
    </row>
    <row r="2867" spans="1:8" ht="16" x14ac:dyDescent="0.2">
      <c r="A2867" t="s">
        <v>4774</v>
      </c>
      <c r="B2867" t="s">
        <v>1570</v>
      </c>
      <c r="C2867">
        <v>91</v>
      </c>
      <c r="D2867">
        <v>1712111</v>
      </c>
      <c r="E2867" t="s">
        <v>1915</v>
      </c>
      <c r="F2867" t="s">
        <v>11</v>
      </c>
      <c r="G2867">
        <v>8495000</v>
      </c>
      <c r="H2867">
        <v>4.5</v>
      </c>
    </row>
    <row r="2868" spans="1:8" ht="16" x14ac:dyDescent="0.2">
      <c r="A2868" t="s">
        <v>4775</v>
      </c>
      <c r="B2868" t="s">
        <v>4776</v>
      </c>
      <c r="C2868">
        <v>88</v>
      </c>
      <c r="D2868">
        <v>1024175</v>
      </c>
      <c r="E2868" t="s">
        <v>2595</v>
      </c>
      <c r="F2868" t="s">
        <v>11</v>
      </c>
      <c r="G2868">
        <v>13000000</v>
      </c>
      <c r="H2868">
        <v>6.6</v>
      </c>
    </row>
    <row r="2869" spans="1:8" ht="16" x14ac:dyDescent="0.2">
      <c r="A2869" t="s">
        <v>4777</v>
      </c>
      <c r="B2869" t="s">
        <v>1282</v>
      </c>
      <c r="C2869">
        <v>127</v>
      </c>
      <c r="D2869">
        <v>301305</v>
      </c>
      <c r="E2869" t="s">
        <v>1935</v>
      </c>
      <c r="F2869" t="s">
        <v>4778</v>
      </c>
      <c r="G2869">
        <v>13000000</v>
      </c>
      <c r="H2869">
        <v>4.3</v>
      </c>
    </row>
    <row r="2870" spans="1:8" ht="16" x14ac:dyDescent="0.2">
      <c r="A2870" t="s">
        <v>4779</v>
      </c>
      <c r="B2870" t="s">
        <v>4533</v>
      </c>
      <c r="C2870">
        <v>94</v>
      </c>
      <c r="D2870">
        <v>51872378</v>
      </c>
      <c r="E2870" t="s">
        <v>525</v>
      </c>
      <c r="F2870" t="s">
        <v>11</v>
      </c>
      <c r="G2870">
        <v>13000000</v>
      </c>
      <c r="H2870">
        <v>6.7</v>
      </c>
    </row>
    <row r="2871" spans="1:8" ht="16" x14ac:dyDescent="0.2">
      <c r="A2871" t="s">
        <v>4780</v>
      </c>
      <c r="B2871" t="s">
        <v>4781</v>
      </c>
      <c r="C2871">
        <v>115</v>
      </c>
      <c r="D2871">
        <v>31662</v>
      </c>
      <c r="E2871" t="s">
        <v>343</v>
      </c>
      <c r="F2871" t="s">
        <v>11</v>
      </c>
      <c r="G2871">
        <v>12620000</v>
      </c>
      <c r="H2871">
        <v>6.8</v>
      </c>
    </row>
    <row r="2872" spans="1:8" ht="16" x14ac:dyDescent="0.2">
      <c r="A2872" t="s">
        <v>4782</v>
      </c>
      <c r="B2872" t="s">
        <v>4783</v>
      </c>
      <c r="C2872">
        <v>90</v>
      </c>
      <c r="D2872">
        <v>28399192</v>
      </c>
      <c r="E2872" t="s">
        <v>4784</v>
      </c>
      <c r="F2872" t="s">
        <v>11</v>
      </c>
      <c r="G2872">
        <v>13000000</v>
      </c>
      <c r="H2872">
        <v>5.4</v>
      </c>
    </row>
    <row r="2873" spans="1:8" ht="16" x14ac:dyDescent="0.2">
      <c r="A2873" t="s">
        <v>4785</v>
      </c>
      <c r="B2873" t="s">
        <v>1299</v>
      </c>
      <c r="C2873">
        <v>102</v>
      </c>
      <c r="D2873">
        <v>2035566</v>
      </c>
      <c r="E2873" t="s">
        <v>4786</v>
      </c>
      <c r="F2873" t="s">
        <v>11</v>
      </c>
      <c r="G2873">
        <v>13000000</v>
      </c>
      <c r="H2873">
        <v>6.6</v>
      </c>
    </row>
    <row r="2874" spans="1:8" ht="16" x14ac:dyDescent="0.2">
      <c r="A2874" t="s">
        <v>4787</v>
      </c>
      <c r="B2874" t="s">
        <v>834</v>
      </c>
      <c r="C2874">
        <v>100</v>
      </c>
      <c r="E2874" t="s">
        <v>752</v>
      </c>
      <c r="F2874" t="s">
        <v>4788</v>
      </c>
      <c r="G2874">
        <v>12500000</v>
      </c>
      <c r="H2874">
        <v>7.4</v>
      </c>
    </row>
    <row r="2875" spans="1:8" ht="16" x14ac:dyDescent="0.2">
      <c r="A2875" t="s">
        <v>4789</v>
      </c>
      <c r="B2875" t="s">
        <v>4405</v>
      </c>
      <c r="C2875">
        <v>117</v>
      </c>
      <c r="D2875">
        <v>21078145</v>
      </c>
      <c r="E2875" t="s">
        <v>530</v>
      </c>
      <c r="F2875" t="s">
        <v>11</v>
      </c>
      <c r="G2875">
        <v>12500000</v>
      </c>
      <c r="H2875">
        <v>7.3</v>
      </c>
    </row>
    <row r="2876" spans="1:8" ht="16" x14ac:dyDescent="0.2">
      <c r="A2876" t="s">
        <v>4790</v>
      </c>
      <c r="B2876" t="s">
        <v>3215</v>
      </c>
      <c r="C2876">
        <v>109</v>
      </c>
      <c r="D2876">
        <v>14060950</v>
      </c>
      <c r="E2876" t="s">
        <v>1184</v>
      </c>
      <c r="F2876" t="s">
        <v>11</v>
      </c>
      <c r="G2876">
        <v>12500000</v>
      </c>
      <c r="H2876">
        <v>6.9</v>
      </c>
    </row>
    <row r="2877" spans="1:8" ht="16" x14ac:dyDescent="0.2">
      <c r="A2877" t="s">
        <v>4791</v>
      </c>
      <c r="B2877" t="s">
        <v>597</v>
      </c>
      <c r="C2877">
        <v>121</v>
      </c>
      <c r="D2877">
        <v>12281500</v>
      </c>
      <c r="E2877" t="s">
        <v>2005</v>
      </c>
      <c r="F2877" t="s">
        <v>11</v>
      </c>
      <c r="G2877">
        <v>13000000</v>
      </c>
      <c r="H2877">
        <v>8</v>
      </c>
    </row>
    <row r="2878" spans="1:8" ht="16" x14ac:dyDescent="0.2">
      <c r="A2878" t="s">
        <v>4792</v>
      </c>
      <c r="B2878" t="s">
        <v>4793</v>
      </c>
      <c r="C2878">
        <v>111</v>
      </c>
      <c r="E2878" t="s">
        <v>1900</v>
      </c>
      <c r="F2878" t="s">
        <v>11</v>
      </c>
      <c r="G2878">
        <v>3660000</v>
      </c>
      <c r="H2878">
        <v>6.4</v>
      </c>
    </row>
    <row r="2879" spans="1:8" ht="16" x14ac:dyDescent="0.2">
      <c r="A2879" t="s">
        <v>4794</v>
      </c>
      <c r="B2879" t="s">
        <v>4473</v>
      </c>
      <c r="C2879">
        <v>100</v>
      </c>
      <c r="D2879">
        <v>10725228</v>
      </c>
      <c r="E2879" t="s">
        <v>1065</v>
      </c>
      <c r="F2879" t="s">
        <v>11</v>
      </c>
      <c r="G2879">
        <v>12500000</v>
      </c>
      <c r="H2879">
        <v>7.8</v>
      </c>
    </row>
    <row r="2880" spans="1:8" ht="16" x14ac:dyDescent="0.2">
      <c r="A2880" t="s">
        <v>4795</v>
      </c>
      <c r="B2880" t="s">
        <v>3228</v>
      </c>
      <c r="C2880">
        <v>109</v>
      </c>
      <c r="D2880">
        <v>214966</v>
      </c>
      <c r="E2880" t="s">
        <v>740</v>
      </c>
      <c r="F2880" t="s">
        <v>11</v>
      </c>
      <c r="G2880">
        <v>13000000</v>
      </c>
      <c r="H2880">
        <v>6.1</v>
      </c>
    </row>
    <row r="2881" spans="1:8" ht="16" x14ac:dyDescent="0.2">
      <c r="A2881" t="s">
        <v>4796</v>
      </c>
      <c r="B2881" t="s">
        <v>4797</v>
      </c>
      <c r="C2881">
        <v>93</v>
      </c>
      <c r="E2881" t="s">
        <v>3337</v>
      </c>
      <c r="F2881" t="s">
        <v>11</v>
      </c>
      <c r="G2881">
        <v>18000000</v>
      </c>
      <c r="H2881">
        <v>6.1</v>
      </c>
    </row>
    <row r="2882" spans="1:8" ht="16" x14ac:dyDescent="0.2">
      <c r="A2882" t="s">
        <v>4798</v>
      </c>
      <c r="B2882" t="s">
        <v>4799</v>
      </c>
      <c r="C2882">
        <v>101</v>
      </c>
      <c r="D2882">
        <v>11956207</v>
      </c>
      <c r="E2882" t="s">
        <v>1763</v>
      </c>
      <c r="F2882" t="s">
        <v>11</v>
      </c>
      <c r="G2882">
        <v>16000000</v>
      </c>
      <c r="H2882">
        <v>5.0999999999999996</v>
      </c>
    </row>
    <row r="2883" spans="1:8" ht="16" x14ac:dyDescent="0.2">
      <c r="A2883" t="s">
        <v>4800</v>
      </c>
      <c r="B2883" t="s">
        <v>4801</v>
      </c>
      <c r="C2883">
        <v>101</v>
      </c>
      <c r="E2883" t="s">
        <v>804</v>
      </c>
      <c r="F2883" t="s">
        <v>11</v>
      </c>
      <c r="H2883">
        <v>7.8</v>
      </c>
    </row>
    <row r="2884" spans="1:8" ht="16" x14ac:dyDescent="0.2">
      <c r="A2884" t="s">
        <v>4802</v>
      </c>
      <c r="B2884" t="s">
        <v>1248</v>
      </c>
      <c r="C2884">
        <v>106</v>
      </c>
      <c r="D2884">
        <v>5949693</v>
      </c>
      <c r="E2884" t="s">
        <v>486</v>
      </c>
      <c r="F2884" t="s">
        <v>11</v>
      </c>
      <c r="G2884">
        <v>12000000</v>
      </c>
      <c r="H2884">
        <v>7.4</v>
      </c>
    </row>
    <row r="2885" spans="1:8" ht="16" x14ac:dyDescent="0.2">
      <c r="A2885" t="s">
        <v>4803</v>
      </c>
      <c r="B2885" t="s">
        <v>4804</v>
      </c>
      <c r="C2885">
        <v>94</v>
      </c>
      <c r="D2885">
        <v>9030581</v>
      </c>
      <c r="E2885" t="s">
        <v>1179</v>
      </c>
      <c r="F2885" t="s">
        <v>11</v>
      </c>
      <c r="G2885">
        <v>12500000</v>
      </c>
      <c r="H2885">
        <v>7.8</v>
      </c>
    </row>
    <row r="2886" spans="1:8" ht="16" x14ac:dyDescent="0.2">
      <c r="A2886" t="s">
        <v>4805</v>
      </c>
      <c r="B2886" t="s">
        <v>4597</v>
      </c>
      <c r="C2886">
        <v>140</v>
      </c>
      <c r="D2886">
        <v>4157491</v>
      </c>
      <c r="E2886" t="s">
        <v>4806</v>
      </c>
      <c r="F2886" t="s">
        <v>11</v>
      </c>
      <c r="G2886">
        <v>12800000</v>
      </c>
      <c r="H2886">
        <v>8</v>
      </c>
    </row>
    <row r="2887" spans="1:8" ht="16" x14ac:dyDescent="0.2">
      <c r="A2887" t="s">
        <v>4807</v>
      </c>
      <c r="B2887" t="s">
        <v>4366</v>
      </c>
      <c r="C2887">
        <v>132</v>
      </c>
      <c r="D2887">
        <v>1508689</v>
      </c>
      <c r="E2887" t="s">
        <v>73</v>
      </c>
      <c r="F2887" t="s">
        <v>11</v>
      </c>
      <c r="G2887">
        <v>16000000</v>
      </c>
      <c r="H2887">
        <v>6.7</v>
      </c>
    </row>
    <row r="2888" spans="1:8" ht="16" x14ac:dyDescent="0.2">
      <c r="A2888" t="s">
        <v>4808</v>
      </c>
      <c r="B2888" t="s">
        <v>4809</v>
      </c>
      <c r="C2888">
        <v>99</v>
      </c>
      <c r="D2888">
        <v>1227324</v>
      </c>
      <c r="E2888" t="s">
        <v>672</v>
      </c>
      <c r="F2888" t="s">
        <v>11</v>
      </c>
      <c r="G2888">
        <v>12500000</v>
      </c>
      <c r="H2888">
        <v>6.6</v>
      </c>
    </row>
    <row r="2889" spans="1:8" ht="16" x14ac:dyDescent="0.2">
      <c r="A2889" t="s">
        <v>4810</v>
      </c>
      <c r="B2889" t="s">
        <v>4471</v>
      </c>
      <c r="C2889">
        <v>90</v>
      </c>
      <c r="D2889">
        <v>4360548</v>
      </c>
      <c r="E2889" t="s">
        <v>486</v>
      </c>
      <c r="F2889" t="s">
        <v>11</v>
      </c>
      <c r="G2889">
        <v>15000000</v>
      </c>
      <c r="H2889">
        <v>6.4</v>
      </c>
    </row>
    <row r="2890" spans="1:8" ht="16" x14ac:dyDescent="0.2">
      <c r="A2890" t="s">
        <v>4811</v>
      </c>
      <c r="B2890" t="s">
        <v>4812</v>
      </c>
      <c r="C2890">
        <v>105</v>
      </c>
      <c r="D2890">
        <v>26589953</v>
      </c>
      <c r="E2890" t="s">
        <v>112</v>
      </c>
      <c r="F2890" t="s">
        <v>11</v>
      </c>
      <c r="G2890">
        <v>10500000</v>
      </c>
      <c r="H2890">
        <v>6.7</v>
      </c>
    </row>
    <row r="2891" spans="1:8" ht="16" x14ac:dyDescent="0.2">
      <c r="A2891" t="s">
        <v>4813</v>
      </c>
      <c r="B2891" t="s">
        <v>4814</v>
      </c>
      <c r="C2891">
        <v>108</v>
      </c>
      <c r="D2891">
        <v>1039869</v>
      </c>
      <c r="E2891" t="s">
        <v>633</v>
      </c>
      <c r="F2891" t="s">
        <v>11</v>
      </c>
      <c r="G2891">
        <v>15000000</v>
      </c>
      <c r="H2891">
        <v>6.2</v>
      </c>
    </row>
    <row r="2892" spans="1:8" ht="16" x14ac:dyDescent="0.2">
      <c r="A2892" t="s">
        <v>4815</v>
      </c>
      <c r="B2892" t="s">
        <v>1094</v>
      </c>
      <c r="C2892">
        <v>69</v>
      </c>
      <c r="D2892">
        <v>48092846</v>
      </c>
      <c r="E2892" t="s">
        <v>984</v>
      </c>
      <c r="F2892" t="s">
        <v>11</v>
      </c>
      <c r="G2892">
        <v>12500000</v>
      </c>
      <c r="H2892">
        <v>7.3</v>
      </c>
    </row>
    <row r="2893" spans="1:8" ht="16" x14ac:dyDescent="0.2">
      <c r="A2893" t="s">
        <v>4816</v>
      </c>
      <c r="B2893" t="s">
        <v>4817</v>
      </c>
      <c r="C2893">
        <v>148</v>
      </c>
      <c r="D2893">
        <v>1110186</v>
      </c>
      <c r="E2893" t="s">
        <v>504</v>
      </c>
      <c r="F2893" t="s">
        <v>4352</v>
      </c>
      <c r="G2893">
        <v>12800000</v>
      </c>
      <c r="H2893">
        <v>8.1</v>
      </c>
    </row>
    <row r="2894" spans="1:8" ht="16" x14ac:dyDescent="0.2">
      <c r="A2894" t="s">
        <v>4818</v>
      </c>
      <c r="B2894" t="s">
        <v>4819</v>
      </c>
      <c r="C2894">
        <v>118</v>
      </c>
      <c r="D2894">
        <v>1089445</v>
      </c>
      <c r="E2894" t="s">
        <v>2555</v>
      </c>
      <c r="F2894" t="s">
        <v>11</v>
      </c>
      <c r="G2894">
        <v>12500000</v>
      </c>
      <c r="H2894">
        <v>7</v>
      </c>
    </row>
    <row r="2895" spans="1:8" ht="16" x14ac:dyDescent="0.2">
      <c r="A2895" t="s">
        <v>4820</v>
      </c>
      <c r="B2895" t="s">
        <v>1634</v>
      </c>
      <c r="C2895">
        <v>132</v>
      </c>
      <c r="D2895">
        <v>204565000</v>
      </c>
      <c r="E2895" t="s">
        <v>2209</v>
      </c>
      <c r="F2895" t="s">
        <v>11</v>
      </c>
      <c r="G2895">
        <v>8000000</v>
      </c>
      <c r="H2895">
        <v>8</v>
      </c>
    </row>
    <row r="2896" spans="1:8" ht="16" x14ac:dyDescent="0.2">
      <c r="A2896" t="s">
        <v>4821</v>
      </c>
      <c r="B2896" t="s">
        <v>127</v>
      </c>
      <c r="C2896">
        <v>130</v>
      </c>
      <c r="D2896">
        <v>260000000</v>
      </c>
      <c r="E2896" t="s">
        <v>631</v>
      </c>
      <c r="F2896" t="s">
        <v>11</v>
      </c>
      <c r="G2896">
        <v>8000000</v>
      </c>
      <c r="H2896">
        <v>8</v>
      </c>
    </row>
    <row r="2897" spans="1:8" ht="16" x14ac:dyDescent="0.2">
      <c r="A2897" t="s">
        <v>4822</v>
      </c>
      <c r="B2897" t="s">
        <v>599</v>
      </c>
      <c r="C2897">
        <v>95</v>
      </c>
      <c r="D2897">
        <v>101736215</v>
      </c>
      <c r="E2897" t="s">
        <v>575</v>
      </c>
      <c r="F2897" t="s">
        <v>11</v>
      </c>
      <c r="G2897">
        <v>11000000</v>
      </c>
      <c r="H2897">
        <v>7</v>
      </c>
    </row>
    <row r="2898" spans="1:8" ht="16" x14ac:dyDescent="0.2">
      <c r="A2898" t="s">
        <v>4823</v>
      </c>
      <c r="B2898" t="s">
        <v>4824</v>
      </c>
      <c r="C2898">
        <v>80</v>
      </c>
      <c r="D2898">
        <v>71442</v>
      </c>
      <c r="E2898" t="s">
        <v>4825</v>
      </c>
      <c r="F2898" t="s">
        <v>502</v>
      </c>
      <c r="G2898">
        <v>9600000</v>
      </c>
      <c r="H2898">
        <v>7.9</v>
      </c>
    </row>
    <row r="2899" spans="1:8" ht="16" x14ac:dyDescent="0.2">
      <c r="A2899" t="s">
        <v>4826</v>
      </c>
      <c r="B2899" t="s">
        <v>2554</v>
      </c>
      <c r="C2899">
        <v>94</v>
      </c>
      <c r="D2899">
        <v>79817937</v>
      </c>
      <c r="E2899" t="s">
        <v>4827</v>
      </c>
      <c r="F2899" t="s">
        <v>11</v>
      </c>
      <c r="G2899">
        <v>25000000</v>
      </c>
      <c r="H2899">
        <v>5.9</v>
      </c>
    </row>
    <row r="2900" spans="1:8" ht="16" x14ac:dyDescent="0.2">
      <c r="A2900" t="s">
        <v>4828</v>
      </c>
      <c r="B2900" t="s">
        <v>462</v>
      </c>
      <c r="C2900">
        <v>122</v>
      </c>
      <c r="D2900">
        <v>91547205</v>
      </c>
      <c r="E2900" t="s">
        <v>580</v>
      </c>
      <c r="F2900" t="s">
        <v>11</v>
      </c>
      <c r="G2900">
        <v>12000000</v>
      </c>
      <c r="H2900">
        <v>6.6</v>
      </c>
    </row>
    <row r="2901" spans="1:8" ht="16" x14ac:dyDescent="0.2">
      <c r="A2901" t="s">
        <v>4829</v>
      </c>
      <c r="B2901" t="s">
        <v>462</v>
      </c>
      <c r="C2901">
        <v>102</v>
      </c>
      <c r="D2901">
        <v>75074950</v>
      </c>
      <c r="E2901" t="s">
        <v>877</v>
      </c>
      <c r="F2901" t="s">
        <v>11</v>
      </c>
      <c r="G2901">
        <v>12000000</v>
      </c>
      <c r="H2901">
        <v>6.3</v>
      </c>
    </row>
    <row r="2902" spans="1:8" ht="16" x14ac:dyDescent="0.2">
      <c r="A2902" t="s">
        <v>4830</v>
      </c>
      <c r="B2902" t="s">
        <v>3113</v>
      </c>
      <c r="C2902">
        <v>116</v>
      </c>
      <c r="D2902">
        <v>78900000</v>
      </c>
      <c r="E2902" t="s">
        <v>26</v>
      </c>
      <c r="F2902" t="s">
        <v>11</v>
      </c>
      <c r="G2902">
        <v>11000000</v>
      </c>
      <c r="H2902">
        <v>7.7</v>
      </c>
    </row>
    <row r="2903" spans="1:8" ht="16" x14ac:dyDescent="0.2">
      <c r="A2903" t="s">
        <v>4831</v>
      </c>
      <c r="B2903" t="s">
        <v>170</v>
      </c>
      <c r="C2903">
        <v>78</v>
      </c>
      <c r="D2903">
        <v>72217000</v>
      </c>
      <c r="E2903" t="s">
        <v>575</v>
      </c>
      <c r="F2903" t="s">
        <v>11</v>
      </c>
      <c r="G2903">
        <v>12000000</v>
      </c>
      <c r="H2903">
        <v>6.9</v>
      </c>
    </row>
    <row r="2904" spans="1:8" ht="16" x14ac:dyDescent="0.2">
      <c r="A2904" t="s">
        <v>4832</v>
      </c>
      <c r="B2904" t="s">
        <v>4833</v>
      </c>
      <c r="C2904">
        <v>114</v>
      </c>
      <c r="D2904">
        <v>79568000</v>
      </c>
      <c r="E2904" t="s">
        <v>1024</v>
      </c>
      <c r="F2904" t="s">
        <v>11</v>
      </c>
      <c r="G2904">
        <v>12000000</v>
      </c>
      <c r="H2904">
        <v>7.1</v>
      </c>
    </row>
    <row r="2905" spans="1:8" ht="16" x14ac:dyDescent="0.2">
      <c r="A2905" t="s">
        <v>4834</v>
      </c>
      <c r="B2905" t="s">
        <v>370</v>
      </c>
      <c r="C2905">
        <v>112</v>
      </c>
      <c r="D2905">
        <v>65500000</v>
      </c>
      <c r="E2905" t="s">
        <v>1824</v>
      </c>
      <c r="F2905" t="s">
        <v>11</v>
      </c>
      <c r="G2905">
        <v>12000000</v>
      </c>
      <c r="H2905">
        <v>7.4</v>
      </c>
    </row>
    <row r="2906" spans="1:8" ht="16" x14ac:dyDescent="0.2">
      <c r="A2906" t="s">
        <v>4835</v>
      </c>
      <c r="B2906" t="s">
        <v>4836</v>
      </c>
      <c r="C2906">
        <v>110</v>
      </c>
      <c r="D2906">
        <v>70011073</v>
      </c>
      <c r="E2906" t="s">
        <v>4837</v>
      </c>
      <c r="F2906" t="s">
        <v>11</v>
      </c>
      <c r="G2906">
        <v>12000000</v>
      </c>
      <c r="H2906">
        <v>6.5</v>
      </c>
    </row>
    <row r="2907" spans="1:8" ht="16" x14ac:dyDescent="0.2">
      <c r="A2907" t="s">
        <v>4838</v>
      </c>
      <c r="B2907" t="s">
        <v>2158</v>
      </c>
      <c r="C2907">
        <v>104</v>
      </c>
      <c r="D2907">
        <v>65269010</v>
      </c>
      <c r="E2907" t="s">
        <v>4839</v>
      </c>
      <c r="F2907" t="s">
        <v>11</v>
      </c>
      <c r="G2907">
        <v>12000000</v>
      </c>
      <c r="H2907">
        <v>6.5</v>
      </c>
    </row>
    <row r="2908" spans="1:8" ht="16" x14ac:dyDescent="0.2">
      <c r="A2908" t="s">
        <v>4840</v>
      </c>
      <c r="B2908" t="s">
        <v>4841</v>
      </c>
      <c r="C2908">
        <v>81</v>
      </c>
      <c r="D2908">
        <v>63071133</v>
      </c>
      <c r="E2908" t="s">
        <v>4842</v>
      </c>
      <c r="F2908" t="s">
        <v>11</v>
      </c>
      <c r="G2908">
        <v>12000000</v>
      </c>
      <c r="H2908">
        <v>6.8</v>
      </c>
    </row>
    <row r="2909" spans="1:8" ht="16" x14ac:dyDescent="0.2">
      <c r="A2909" t="s">
        <v>4843</v>
      </c>
      <c r="B2909" t="s">
        <v>607</v>
      </c>
      <c r="C2909">
        <v>154</v>
      </c>
      <c r="D2909">
        <v>39647595</v>
      </c>
      <c r="E2909" t="s">
        <v>525</v>
      </c>
      <c r="F2909" t="s">
        <v>11</v>
      </c>
      <c r="G2909">
        <v>12000000</v>
      </c>
      <c r="H2909">
        <v>7.5</v>
      </c>
    </row>
    <row r="2910" spans="1:8" ht="16" x14ac:dyDescent="0.2">
      <c r="A2910" t="s">
        <v>4844</v>
      </c>
      <c r="B2910" t="s">
        <v>1809</v>
      </c>
      <c r="C2910">
        <v>102</v>
      </c>
      <c r="D2910">
        <v>38087366</v>
      </c>
      <c r="E2910" t="s">
        <v>1459</v>
      </c>
      <c r="F2910" t="s">
        <v>11</v>
      </c>
      <c r="G2910">
        <v>12000000</v>
      </c>
      <c r="H2910">
        <v>6.6</v>
      </c>
    </row>
    <row r="2911" spans="1:8" ht="16" x14ac:dyDescent="0.2">
      <c r="A2911" t="s">
        <v>4845</v>
      </c>
      <c r="B2911" t="s">
        <v>515</v>
      </c>
      <c r="C2911">
        <v>89</v>
      </c>
      <c r="D2911">
        <v>64572496</v>
      </c>
      <c r="E2911" t="s">
        <v>932</v>
      </c>
      <c r="F2911" t="s">
        <v>11</v>
      </c>
      <c r="G2911">
        <v>12000000</v>
      </c>
      <c r="H2911">
        <v>7.1</v>
      </c>
    </row>
    <row r="2912" spans="1:8" ht="16" x14ac:dyDescent="0.2">
      <c r="A2912" t="s">
        <v>4846</v>
      </c>
      <c r="B2912" t="s">
        <v>2117</v>
      </c>
      <c r="C2912">
        <v>132</v>
      </c>
      <c r="D2912">
        <v>30400000</v>
      </c>
      <c r="E2912" t="s">
        <v>990</v>
      </c>
      <c r="F2912" t="s">
        <v>11</v>
      </c>
      <c r="G2912">
        <v>12000000</v>
      </c>
      <c r="H2912">
        <v>6.6</v>
      </c>
    </row>
    <row r="2913" spans="1:8" ht="16" x14ac:dyDescent="0.2">
      <c r="A2913" t="s">
        <v>4847</v>
      </c>
      <c r="B2913" t="s">
        <v>970</v>
      </c>
      <c r="C2913">
        <v>103</v>
      </c>
      <c r="D2913">
        <v>42365600</v>
      </c>
      <c r="E2913" t="s">
        <v>4848</v>
      </c>
      <c r="F2913" t="s">
        <v>11</v>
      </c>
      <c r="G2913">
        <v>5000000</v>
      </c>
      <c r="H2913">
        <v>7</v>
      </c>
    </row>
    <row r="2914" spans="1:8" ht="16" x14ac:dyDescent="0.2">
      <c r="A2914" t="s">
        <v>4849</v>
      </c>
      <c r="B2914" t="s">
        <v>4850</v>
      </c>
      <c r="C2914">
        <v>93</v>
      </c>
      <c r="D2914">
        <v>37188667</v>
      </c>
      <c r="E2914" t="s">
        <v>877</v>
      </c>
      <c r="F2914" t="s">
        <v>11</v>
      </c>
      <c r="G2914">
        <v>12000000</v>
      </c>
      <c r="H2914">
        <v>3.3</v>
      </c>
    </row>
    <row r="2915" spans="1:8" ht="16" x14ac:dyDescent="0.2">
      <c r="A2915" t="s">
        <v>4851</v>
      </c>
      <c r="B2915" t="s">
        <v>4852</v>
      </c>
      <c r="C2915">
        <v>93</v>
      </c>
      <c r="D2915">
        <v>54724272</v>
      </c>
      <c r="E2915" t="s">
        <v>340</v>
      </c>
      <c r="F2915" t="s">
        <v>11</v>
      </c>
      <c r="G2915">
        <v>12000000</v>
      </c>
      <c r="H2915">
        <v>6.7</v>
      </c>
    </row>
    <row r="2916" spans="1:8" ht="16" x14ac:dyDescent="0.2">
      <c r="A2916" t="s">
        <v>4853</v>
      </c>
      <c r="B2916" t="s">
        <v>4854</v>
      </c>
      <c r="C2916">
        <v>172</v>
      </c>
      <c r="E2916" t="s">
        <v>2494</v>
      </c>
      <c r="F2916" t="s">
        <v>11</v>
      </c>
      <c r="G2916">
        <v>12000000</v>
      </c>
      <c r="H2916">
        <v>8</v>
      </c>
    </row>
    <row r="2917" spans="1:8" ht="16" x14ac:dyDescent="0.2">
      <c r="A2917" t="s">
        <v>4855</v>
      </c>
      <c r="B2917" t="s">
        <v>4530</v>
      </c>
      <c r="C2917">
        <v>96</v>
      </c>
      <c r="D2917">
        <v>31597131</v>
      </c>
      <c r="E2917" t="s">
        <v>1408</v>
      </c>
      <c r="F2917" t="s">
        <v>11</v>
      </c>
      <c r="G2917">
        <v>12000000</v>
      </c>
      <c r="H2917">
        <v>6.8</v>
      </c>
    </row>
    <row r="2918" spans="1:8" ht="16" x14ac:dyDescent="0.2">
      <c r="A2918" t="s">
        <v>4856</v>
      </c>
      <c r="B2918" t="s">
        <v>4857</v>
      </c>
      <c r="C2918">
        <v>89</v>
      </c>
      <c r="D2918">
        <v>31691811</v>
      </c>
      <c r="E2918" t="s">
        <v>1500</v>
      </c>
      <c r="F2918" t="s">
        <v>11</v>
      </c>
      <c r="G2918">
        <v>12000000</v>
      </c>
      <c r="H2918">
        <v>6</v>
      </c>
    </row>
    <row r="2919" spans="1:8" ht="16" x14ac:dyDescent="0.2">
      <c r="A2919" t="s">
        <v>4858</v>
      </c>
      <c r="B2919" t="s">
        <v>4859</v>
      </c>
      <c r="C2919">
        <v>92</v>
      </c>
      <c r="D2919">
        <v>31397498</v>
      </c>
      <c r="E2919" t="s">
        <v>1763</v>
      </c>
      <c r="F2919" t="s">
        <v>11</v>
      </c>
      <c r="G2919">
        <v>12000000</v>
      </c>
      <c r="H2919">
        <v>5.4</v>
      </c>
    </row>
    <row r="2920" spans="1:8" ht="16" x14ac:dyDescent="0.2">
      <c r="A2920" t="s">
        <v>4860</v>
      </c>
      <c r="B2920" t="s">
        <v>4861</v>
      </c>
      <c r="C2920">
        <v>97</v>
      </c>
      <c r="D2920">
        <v>31179516</v>
      </c>
      <c r="E2920" t="s">
        <v>575</v>
      </c>
      <c r="F2920" t="s">
        <v>11</v>
      </c>
      <c r="G2920">
        <v>12000000</v>
      </c>
      <c r="H2920">
        <v>4.3</v>
      </c>
    </row>
    <row r="2921" spans="1:8" ht="16" x14ac:dyDescent="0.2">
      <c r="A2921" t="s">
        <v>4862</v>
      </c>
      <c r="B2921" t="s">
        <v>1594</v>
      </c>
      <c r="C2921">
        <v>93</v>
      </c>
      <c r="D2921">
        <v>31155435</v>
      </c>
      <c r="E2921" t="s">
        <v>968</v>
      </c>
      <c r="F2921" t="s">
        <v>11</v>
      </c>
      <c r="G2921">
        <v>12000000</v>
      </c>
      <c r="H2921">
        <v>6.2</v>
      </c>
    </row>
    <row r="2922" spans="1:8" ht="16" x14ac:dyDescent="0.2">
      <c r="A2922" t="s">
        <v>4863</v>
      </c>
      <c r="B2922" t="s">
        <v>4864</v>
      </c>
      <c r="C2922">
        <v>89</v>
      </c>
      <c r="D2922">
        <v>27281507</v>
      </c>
      <c r="E2922" t="s">
        <v>4865</v>
      </c>
      <c r="F2922" t="s">
        <v>11</v>
      </c>
      <c r="G2922">
        <v>12000000</v>
      </c>
      <c r="H2922">
        <v>7.7</v>
      </c>
    </row>
    <row r="2923" spans="1:8" ht="16" x14ac:dyDescent="0.2">
      <c r="A2923" t="s">
        <v>587</v>
      </c>
      <c r="B2923" t="s">
        <v>105</v>
      </c>
      <c r="C2923">
        <v>144</v>
      </c>
      <c r="D2923">
        <v>167007184</v>
      </c>
      <c r="E2923" t="s">
        <v>17</v>
      </c>
      <c r="F2923" t="s">
        <v>11</v>
      </c>
      <c r="G2923">
        <v>150000000</v>
      </c>
      <c r="H2923">
        <v>8</v>
      </c>
    </row>
    <row r="2924" spans="1:8" ht="16" x14ac:dyDescent="0.2">
      <c r="A2924" t="s">
        <v>4866</v>
      </c>
      <c r="B2924" t="s">
        <v>2032</v>
      </c>
      <c r="C2924">
        <v>123</v>
      </c>
      <c r="D2924">
        <v>25776062</v>
      </c>
      <c r="E2924" t="s">
        <v>2186</v>
      </c>
      <c r="F2924" t="s">
        <v>11</v>
      </c>
      <c r="G2924">
        <v>12000000</v>
      </c>
      <c r="H2924">
        <v>7.4</v>
      </c>
    </row>
    <row r="2925" spans="1:8" ht="16" x14ac:dyDescent="0.2">
      <c r="A2925" t="s">
        <v>4867</v>
      </c>
      <c r="B2925" t="s">
        <v>4868</v>
      </c>
      <c r="C2925">
        <v>93</v>
      </c>
      <c r="D2925">
        <v>25240988</v>
      </c>
      <c r="E2925" t="s">
        <v>1406</v>
      </c>
      <c r="F2925" t="s">
        <v>11</v>
      </c>
      <c r="G2925">
        <v>12000000</v>
      </c>
      <c r="H2925">
        <v>5.9</v>
      </c>
    </row>
    <row r="2926" spans="1:8" ht="16" x14ac:dyDescent="0.2">
      <c r="A2926" t="s">
        <v>4869</v>
      </c>
      <c r="B2926" t="s">
        <v>4870</v>
      </c>
      <c r="C2926">
        <v>133</v>
      </c>
      <c r="D2926">
        <v>124868837</v>
      </c>
      <c r="E2926" t="s">
        <v>73</v>
      </c>
      <c r="F2926" t="s">
        <v>11</v>
      </c>
      <c r="G2926">
        <v>12000000</v>
      </c>
      <c r="H2926">
        <v>7.8</v>
      </c>
    </row>
    <row r="2927" spans="1:8" ht="16" x14ac:dyDescent="0.2">
      <c r="A2927" t="s">
        <v>4871</v>
      </c>
      <c r="B2927" t="s">
        <v>1535</v>
      </c>
      <c r="C2927">
        <v>121</v>
      </c>
      <c r="D2927">
        <v>22905674</v>
      </c>
      <c r="E2927" t="s">
        <v>672</v>
      </c>
      <c r="F2927" t="s">
        <v>11</v>
      </c>
      <c r="G2927">
        <v>12000000</v>
      </c>
      <c r="H2927">
        <v>7.4</v>
      </c>
    </row>
    <row r="2928" spans="1:8" ht="16" x14ac:dyDescent="0.2">
      <c r="A2928" t="s">
        <v>4872</v>
      </c>
      <c r="B2928" t="s">
        <v>2485</v>
      </c>
      <c r="C2928">
        <v>102</v>
      </c>
      <c r="D2928">
        <v>25277561</v>
      </c>
      <c r="E2928" t="s">
        <v>580</v>
      </c>
      <c r="F2928" t="s">
        <v>11</v>
      </c>
      <c r="G2928">
        <v>12000000</v>
      </c>
      <c r="H2928">
        <v>6.5</v>
      </c>
    </row>
    <row r="2929" spans="1:8" ht="16" x14ac:dyDescent="0.2">
      <c r="A2929" t="s">
        <v>4873</v>
      </c>
      <c r="B2929" t="s">
        <v>1626</v>
      </c>
      <c r="C2929">
        <v>102</v>
      </c>
      <c r="E2929" t="s">
        <v>3502</v>
      </c>
      <c r="F2929" t="s">
        <v>11</v>
      </c>
      <c r="G2929">
        <v>12000000</v>
      </c>
      <c r="H2929">
        <v>5.4</v>
      </c>
    </row>
    <row r="2930" spans="1:8" ht="16" x14ac:dyDescent="0.2">
      <c r="A2930" t="s">
        <v>4874</v>
      </c>
      <c r="B2930" t="s">
        <v>1527</v>
      </c>
      <c r="C2930">
        <v>99</v>
      </c>
      <c r="D2930">
        <v>21133087</v>
      </c>
      <c r="E2930" t="s">
        <v>1047</v>
      </c>
      <c r="F2930" t="s">
        <v>11</v>
      </c>
      <c r="G2930">
        <v>12000000</v>
      </c>
      <c r="H2930">
        <v>7</v>
      </c>
    </row>
    <row r="2931" spans="1:8" ht="16" x14ac:dyDescent="0.2">
      <c r="A2931" t="s">
        <v>4875</v>
      </c>
      <c r="C2931">
        <v>55</v>
      </c>
      <c r="E2931" t="s">
        <v>4876</v>
      </c>
      <c r="F2931" t="s">
        <v>11</v>
      </c>
      <c r="H2931">
        <v>8.6</v>
      </c>
    </row>
    <row r="2932" spans="1:8" ht="16" x14ac:dyDescent="0.2">
      <c r="A2932" t="s">
        <v>4877</v>
      </c>
      <c r="B2932" t="s">
        <v>1952</v>
      </c>
      <c r="C2932">
        <v>98</v>
      </c>
      <c r="D2932">
        <v>37707719</v>
      </c>
      <c r="E2932" t="s">
        <v>530</v>
      </c>
      <c r="F2932" t="s">
        <v>11</v>
      </c>
      <c r="G2932">
        <v>12000000</v>
      </c>
      <c r="H2932">
        <v>7.6</v>
      </c>
    </row>
    <row r="2933" spans="1:8" ht="16" x14ac:dyDescent="0.2">
      <c r="A2933" t="s">
        <v>4878</v>
      </c>
      <c r="B2933" t="s">
        <v>3788</v>
      </c>
      <c r="C2933">
        <v>118</v>
      </c>
      <c r="D2933">
        <v>18761993</v>
      </c>
      <c r="E2933" t="s">
        <v>877</v>
      </c>
      <c r="F2933" t="s">
        <v>11</v>
      </c>
      <c r="G2933">
        <v>9000000</v>
      </c>
      <c r="H2933">
        <v>6.9</v>
      </c>
    </row>
    <row r="2934" spans="1:8" ht="16" x14ac:dyDescent="0.2">
      <c r="A2934" t="s">
        <v>4879</v>
      </c>
      <c r="B2934" t="s">
        <v>4854</v>
      </c>
      <c r="C2934">
        <v>125</v>
      </c>
      <c r="E2934" t="s">
        <v>1408</v>
      </c>
      <c r="F2934" t="s">
        <v>11</v>
      </c>
      <c r="G2934">
        <v>12000000</v>
      </c>
      <c r="H2934">
        <v>7</v>
      </c>
    </row>
    <row r="2935" spans="1:8" ht="16" x14ac:dyDescent="0.2">
      <c r="A2935" t="s">
        <v>4880</v>
      </c>
      <c r="B2935" t="s">
        <v>4427</v>
      </c>
      <c r="C2935">
        <v>104</v>
      </c>
      <c r="D2935">
        <v>18595716</v>
      </c>
      <c r="E2935" t="s">
        <v>907</v>
      </c>
      <c r="F2935" t="s">
        <v>11</v>
      </c>
      <c r="G2935">
        <v>12000000</v>
      </c>
      <c r="H2935">
        <v>5.3</v>
      </c>
    </row>
    <row r="2936" spans="1:8" ht="16" x14ac:dyDescent="0.2">
      <c r="A2936" t="s">
        <v>4881</v>
      </c>
      <c r="B2936" t="s">
        <v>4882</v>
      </c>
      <c r="C2936">
        <v>109</v>
      </c>
      <c r="D2936">
        <v>31990064</v>
      </c>
      <c r="E2936" t="s">
        <v>1328</v>
      </c>
      <c r="F2936" t="s">
        <v>11</v>
      </c>
      <c r="G2936">
        <v>12000000</v>
      </c>
      <c r="H2936">
        <v>6.4</v>
      </c>
    </row>
    <row r="2937" spans="1:8" ht="16" x14ac:dyDescent="0.2">
      <c r="A2937" t="s">
        <v>4883</v>
      </c>
      <c r="B2937" t="s">
        <v>4884</v>
      </c>
      <c r="C2937">
        <v>86</v>
      </c>
      <c r="D2937">
        <v>17321573</v>
      </c>
      <c r="E2937" t="s">
        <v>575</v>
      </c>
      <c r="F2937" t="s">
        <v>11</v>
      </c>
      <c r="H2937">
        <v>4.5</v>
      </c>
    </row>
    <row r="2938" spans="1:8" ht="16" x14ac:dyDescent="0.2">
      <c r="A2938" t="s">
        <v>4885</v>
      </c>
      <c r="B2938" t="s">
        <v>2811</v>
      </c>
      <c r="C2938">
        <v>115</v>
      </c>
      <c r="D2938">
        <v>17613460</v>
      </c>
      <c r="E2938" t="s">
        <v>1857</v>
      </c>
      <c r="F2938" t="s">
        <v>11</v>
      </c>
      <c r="G2938">
        <v>12000000</v>
      </c>
      <c r="H2938">
        <v>7.8</v>
      </c>
    </row>
    <row r="2939" spans="1:8" ht="16" x14ac:dyDescent="0.2">
      <c r="A2939" t="s">
        <v>4886</v>
      </c>
      <c r="B2939" t="s">
        <v>4887</v>
      </c>
      <c r="C2939">
        <v>92</v>
      </c>
      <c r="D2939">
        <v>21088568</v>
      </c>
      <c r="E2939" t="s">
        <v>3069</v>
      </c>
      <c r="F2939" t="s">
        <v>11</v>
      </c>
      <c r="G2939">
        <v>13000000</v>
      </c>
      <c r="H2939">
        <v>6.7</v>
      </c>
    </row>
    <row r="2940" spans="1:8" ht="16" x14ac:dyDescent="0.2">
      <c r="A2940" t="s">
        <v>4888</v>
      </c>
      <c r="B2940" t="s">
        <v>1359</v>
      </c>
      <c r="C2940">
        <v>91</v>
      </c>
      <c r="D2940">
        <v>17292381</v>
      </c>
      <c r="E2940" t="s">
        <v>4889</v>
      </c>
      <c r="F2940" t="s">
        <v>11</v>
      </c>
      <c r="G2940">
        <v>12000000</v>
      </c>
      <c r="H2940">
        <v>5.3</v>
      </c>
    </row>
    <row r="2941" spans="1:8" ht="16" x14ac:dyDescent="0.2">
      <c r="A2941" t="s">
        <v>4890</v>
      </c>
      <c r="B2941" t="s">
        <v>2809</v>
      </c>
      <c r="C2941">
        <v>94</v>
      </c>
      <c r="D2941">
        <v>16300302</v>
      </c>
      <c r="E2941" t="s">
        <v>877</v>
      </c>
      <c r="F2941" t="s">
        <v>11</v>
      </c>
      <c r="G2941">
        <v>12000000</v>
      </c>
      <c r="H2941">
        <v>6.3</v>
      </c>
    </row>
    <row r="2942" spans="1:8" ht="16" x14ac:dyDescent="0.2">
      <c r="A2942" t="s">
        <v>4891</v>
      </c>
      <c r="B2942" t="s">
        <v>1570</v>
      </c>
      <c r="C2942">
        <v>93</v>
      </c>
      <c r="D2942">
        <v>27829874</v>
      </c>
      <c r="E2942" t="s">
        <v>112</v>
      </c>
      <c r="F2942" t="s">
        <v>11</v>
      </c>
      <c r="G2942">
        <v>12000000</v>
      </c>
      <c r="H2942">
        <v>7</v>
      </c>
    </row>
    <row r="2943" spans="1:8" ht="16" x14ac:dyDescent="0.2">
      <c r="A2943" t="s">
        <v>4892</v>
      </c>
      <c r="B2943" t="s">
        <v>4893</v>
      </c>
      <c r="C2943">
        <v>93</v>
      </c>
      <c r="D2943">
        <v>13960203</v>
      </c>
      <c r="E2943" t="s">
        <v>575</v>
      </c>
      <c r="F2943" t="s">
        <v>11</v>
      </c>
      <c r="H2943">
        <v>5.3</v>
      </c>
    </row>
    <row r="2944" spans="1:8" ht="16" x14ac:dyDescent="0.2">
      <c r="A2944" t="s">
        <v>4894</v>
      </c>
      <c r="B2944" t="s">
        <v>1886</v>
      </c>
      <c r="C2944">
        <v>100</v>
      </c>
      <c r="D2944">
        <v>12902790</v>
      </c>
      <c r="E2944" t="s">
        <v>486</v>
      </c>
      <c r="F2944" t="s">
        <v>11</v>
      </c>
      <c r="G2944">
        <v>12000000</v>
      </c>
      <c r="H2944">
        <v>6.6</v>
      </c>
    </row>
    <row r="2945" spans="1:8" ht="16" x14ac:dyDescent="0.2">
      <c r="A2945" t="s">
        <v>4895</v>
      </c>
      <c r="B2945" t="s">
        <v>3120</v>
      </c>
      <c r="C2945">
        <v>100</v>
      </c>
      <c r="D2945">
        <v>21520719</v>
      </c>
      <c r="E2945" t="s">
        <v>1350</v>
      </c>
      <c r="F2945" t="s">
        <v>11</v>
      </c>
      <c r="H2945">
        <v>5.8</v>
      </c>
    </row>
    <row r="2946" spans="1:8" ht="16" x14ac:dyDescent="0.2">
      <c r="A2946" t="s">
        <v>4896</v>
      </c>
      <c r="B2946" t="s">
        <v>950</v>
      </c>
      <c r="C2946">
        <v>113</v>
      </c>
      <c r="D2946">
        <v>12796277</v>
      </c>
      <c r="E2946" t="s">
        <v>73</v>
      </c>
      <c r="F2946" t="s">
        <v>11</v>
      </c>
      <c r="H2946">
        <v>6.7</v>
      </c>
    </row>
    <row r="2947" spans="1:8" ht="16" x14ac:dyDescent="0.2">
      <c r="A2947" t="s">
        <v>4897</v>
      </c>
      <c r="B2947" t="s">
        <v>3195</v>
      </c>
      <c r="C2947">
        <v>122</v>
      </c>
      <c r="E2947" t="s">
        <v>1824</v>
      </c>
      <c r="F2947" t="s">
        <v>11</v>
      </c>
      <c r="G2947">
        <v>12000000</v>
      </c>
      <c r="H2947">
        <v>6.6</v>
      </c>
    </row>
    <row r="2948" spans="1:8" ht="16" x14ac:dyDescent="0.2">
      <c r="A2948" t="s">
        <v>4898</v>
      </c>
      <c r="B2948" t="s">
        <v>1844</v>
      </c>
      <c r="C2948">
        <v>100</v>
      </c>
      <c r="D2948">
        <v>11634362</v>
      </c>
      <c r="E2948" t="s">
        <v>2186</v>
      </c>
      <c r="F2948" t="s">
        <v>11</v>
      </c>
      <c r="H2948">
        <v>7</v>
      </c>
    </row>
    <row r="2949" spans="1:8" ht="16" x14ac:dyDescent="0.2">
      <c r="A2949" t="s">
        <v>4899</v>
      </c>
      <c r="B2949" t="s">
        <v>239</v>
      </c>
      <c r="C2949">
        <v>293</v>
      </c>
      <c r="D2949">
        <v>11433134</v>
      </c>
      <c r="E2949" t="s">
        <v>4900</v>
      </c>
      <c r="F2949" t="s">
        <v>2998</v>
      </c>
      <c r="G2949">
        <v>14000000</v>
      </c>
      <c r="H2949">
        <v>8.4</v>
      </c>
    </row>
    <row r="2950" spans="1:8" ht="16" x14ac:dyDescent="0.2">
      <c r="A2950" t="s">
        <v>4901</v>
      </c>
      <c r="B2950" t="s">
        <v>4902</v>
      </c>
      <c r="C2950">
        <v>93</v>
      </c>
      <c r="D2950">
        <v>10198766</v>
      </c>
      <c r="E2950" t="s">
        <v>575</v>
      </c>
      <c r="F2950" t="s">
        <v>11</v>
      </c>
      <c r="G2950">
        <v>12000000</v>
      </c>
      <c r="H2950">
        <v>5.4</v>
      </c>
    </row>
    <row r="2951" spans="1:8" ht="16" x14ac:dyDescent="0.2">
      <c r="A2951" t="s">
        <v>4903</v>
      </c>
      <c r="B2951" t="s">
        <v>1904</v>
      </c>
      <c r="C2951">
        <v>123</v>
      </c>
      <c r="D2951">
        <v>15294553</v>
      </c>
      <c r="E2951" t="s">
        <v>230</v>
      </c>
      <c r="F2951" t="s">
        <v>11</v>
      </c>
      <c r="G2951">
        <v>12000000</v>
      </c>
      <c r="H2951">
        <v>7.8</v>
      </c>
    </row>
    <row r="2952" spans="1:8" ht="16" x14ac:dyDescent="0.2">
      <c r="A2952" t="s">
        <v>4904</v>
      </c>
      <c r="B2952" t="s">
        <v>674</v>
      </c>
      <c r="C2952">
        <v>119</v>
      </c>
      <c r="D2952">
        <v>11041228</v>
      </c>
      <c r="E2952" t="s">
        <v>71</v>
      </c>
      <c r="F2952" t="s">
        <v>676</v>
      </c>
      <c r="G2952">
        <v>100000000</v>
      </c>
      <c r="H2952">
        <v>7.6</v>
      </c>
    </row>
    <row r="2953" spans="1:8" ht="16" x14ac:dyDescent="0.2">
      <c r="A2953" t="s">
        <v>4905</v>
      </c>
      <c r="B2953" t="s">
        <v>4906</v>
      </c>
      <c r="C2953">
        <v>107</v>
      </c>
      <c r="D2953">
        <v>7918283</v>
      </c>
      <c r="E2953" t="s">
        <v>1408</v>
      </c>
      <c r="F2953" t="s">
        <v>11</v>
      </c>
      <c r="G2953">
        <v>12000000</v>
      </c>
      <c r="H2953">
        <v>6.6</v>
      </c>
    </row>
    <row r="2954" spans="1:8" ht="16" x14ac:dyDescent="0.2">
      <c r="A2954" t="s">
        <v>4907</v>
      </c>
      <c r="B2954" t="s">
        <v>4908</v>
      </c>
      <c r="C2954">
        <v>106</v>
      </c>
      <c r="D2954">
        <v>22331028</v>
      </c>
      <c r="E2954" t="s">
        <v>1024</v>
      </c>
      <c r="F2954" t="s">
        <v>11</v>
      </c>
      <c r="G2954">
        <v>12000000</v>
      </c>
      <c r="H2954">
        <v>6.4</v>
      </c>
    </row>
    <row r="2955" spans="1:8" ht="16" x14ac:dyDescent="0.2">
      <c r="A2955" t="s">
        <v>4909</v>
      </c>
      <c r="B2955" t="s">
        <v>4910</v>
      </c>
      <c r="C2955">
        <v>109</v>
      </c>
      <c r="D2955">
        <v>8134217</v>
      </c>
      <c r="E2955" t="s">
        <v>1486</v>
      </c>
      <c r="F2955" t="s">
        <v>11</v>
      </c>
      <c r="G2955">
        <v>12000000</v>
      </c>
      <c r="H2955">
        <v>7</v>
      </c>
    </row>
    <row r="2956" spans="1:8" ht="16" x14ac:dyDescent="0.2">
      <c r="A2956" t="s">
        <v>4911</v>
      </c>
      <c r="B2956" t="s">
        <v>4912</v>
      </c>
      <c r="C2956">
        <v>81</v>
      </c>
      <c r="D2956">
        <v>6982680</v>
      </c>
      <c r="E2956" t="s">
        <v>340</v>
      </c>
      <c r="F2956" t="s">
        <v>11</v>
      </c>
      <c r="G2956">
        <v>10000000</v>
      </c>
      <c r="H2956">
        <v>5.7</v>
      </c>
    </row>
    <row r="2957" spans="1:8" ht="16" x14ac:dyDescent="0.2">
      <c r="A2957" t="s">
        <v>4913</v>
      </c>
      <c r="B2957" t="s">
        <v>4914</v>
      </c>
      <c r="C2957">
        <v>95</v>
      </c>
      <c r="D2957">
        <v>6739141</v>
      </c>
      <c r="E2957" t="s">
        <v>481</v>
      </c>
      <c r="F2957" t="s">
        <v>11</v>
      </c>
      <c r="G2957">
        <v>8000000</v>
      </c>
      <c r="H2957">
        <v>5.9</v>
      </c>
    </row>
    <row r="2958" spans="1:8" ht="16" x14ac:dyDescent="0.2">
      <c r="A2958" t="s">
        <v>4915</v>
      </c>
      <c r="B2958" t="s">
        <v>4916</v>
      </c>
      <c r="C2958">
        <v>86</v>
      </c>
      <c r="D2958">
        <v>5542025</v>
      </c>
      <c r="E2958" t="s">
        <v>575</v>
      </c>
      <c r="F2958" t="s">
        <v>11</v>
      </c>
      <c r="G2958">
        <v>12000000</v>
      </c>
      <c r="H2958">
        <v>6.3</v>
      </c>
    </row>
    <row r="2959" spans="1:8" ht="16" x14ac:dyDescent="0.2">
      <c r="A2959" t="s">
        <v>4917</v>
      </c>
      <c r="B2959" t="s">
        <v>2832</v>
      </c>
      <c r="C2959">
        <v>113</v>
      </c>
      <c r="D2959">
        <v>5032496</v>
      </c>
      <c r="E2959" t="s">
        <v>877</v>
      </c>
      <c r="F2959" t="s">
        <v>11</v>
      </c>
      <c r="G2959">
        <v>12000000</v>
      </c>
      <c r="H2959">
        <v>6.3</v>
      </c>
    </row>
    <row r="2960" spans="1:8" ht="16" x14ac:dyDescent="0.2">
      <c r="A2960" t="s">
        <v>4918</v>
      </c>
      <c r="B2960" t="s">
        <v>1391</v>
      </c>
      <c r="C2960">
        <v>122</v>
      </c>
      <c r="D2960">
        <v>6754898</v>
      </c>
      <c r="E2960" t="s">
        <v>877</v>
      </c>
      <c r="F2960" t="s">
        <v>11</v>
      </c>
      <c r="G2960">
        <v>12000000</v>
      </c>
      <c r="H2960">
        <v>6.2</v>
      </c>
    </row>
    <row r="2961" spans="1:8" ht="16" x14ac:dyDescent="0.2">
      <c r="A2961" t="s">
        <v>4919</v>
      </c>
      <c r="B2961" t="s">
        <v>4275</v>
      </c>
      <c r="C2961">
        <v>90</v>
      </c>
      <c r="D2961">
        <v>4922166</v>
      </c>
      <c r="E2961" t="s">
        <v>3856</v>
      </c>
      <c r="F2961" t="s">
        <v>11</v>
      </c>
      <c r="G2961">
        <v>12000000</v>
      </c>
      <c r="H2961">
        <v>2.1</v>
      </c>
    </row>
    <row r="2962" spans="1:8" ht="16" x14ac:dyDescent="0.2">
      <c r="A2962" t="s">
        <v>4920</v>
      </c>
      <c r="B2962" t="s">
        <v>1753</v>
      </c>
      <c r="C2962">
        <v>108</v>
      </c>
      <c r="D2962">
        <v>4903000</v>
      </c>
      <c r="E2962" t="s">
        <v>877</v>
      </c>
      <c r="F2962" t="s">
        <v>11</v>
      </c>
      <c r="G2962">
        <v>12000000</v>
      </c>
      <c r="H2962">
        <v>5</v>
      </c>
    </row>
    <row r="2963" spans="1:8" ht="16" x14ac:dyDescent="0.2">
      <c r="A2963" t="s">
        <v>4921</v>
      </c>
      <c r="B2963" t="s">
        <v>4922</v>
      </c>
      <c r="C2963">
        <v>113</v>
      </c>
      <c r="D2963">
        <v>4717455</v>
      </c>
      <c r="E2963" t="s">
        <v>285</v>
      </c>
      <c r="F2963" t="s">
        <v>11</v>
      </c>
      <c r="G2963">
        <v>12000000</v>
      </c>
      <c r="H2963">
        <v>5.3</v>
      </c>
    </row>
    <row r="2964" spans="1:8" ht="16" x14ac:dyDescent="0.2">
      <c r="A2964" t="s">
        <v>4923</v>
      </c>
      <c r="B2964" t="s">
        <v>3078</v>
      </c>
      <c r="C2964">
        <v>110</v>
      </c>
      <c r="D2964">
        <v>3148482</v>
      </c>
      <c r="E2964" t="s">
        <v>73</v>
      </c>
      <c r="F2964" t="s">
        <v>11</v>
      </c>
      <c r="G2964">
        <v>12000000</v>
      </c>
      <c r="H2964">
        <v>7.1</v>
      </c>
    </row>
    <row r="2965" spans="1:8" ht="16" x14ac:dyDescent="0.2">
      <c r="A2965" t="s">
        <v>4924</v>
      </c>
      <c r="B2965" t="s">
        <v>4925</v>
      </c>
      <c r="C2965">
        <v>109</v>
      </c>
      <c r="D2965">
        <v>2326407</v>
      </c>
      <c r="E2965" t="s">
        <v>1184</v>
      </c>
      <c r="F2965" t="s">
        <v>11</v>
      </c>
      <c r="G2965">
        <v>12000000</v>
      </c>
      <c r="H2965">
        <v>7</v>
      </c>
    </row>
    <row r="2966" spans="1:8" ht="16" x14ac:dyDescent="0.2">
      <c r="A2966" t="s">
        <v>1846</v>
      </c>
      <c r="B2966" t="s">
        <v>2370</v>
      </c>
      <c r="C2966">
        <v>110</v>
      </c>
      <c r="D2966">
        <v>2201412</v>
      </c>
      <c r="E2966" t="s">
        <v>4926</v>
      </c>
      <c r="F2966" t="s">
        <v>4352</v>
      </c>
      <c r="G2966">
        <v>12215500000</v>
      </c>
      <c r="H2966">
        <v>7</v>
      </c>
    </row>
    <row r="2967" spans="1:8" ht="16" x14ac:dyDescent="0.2">
      <c r="A2967" t="s">
        <v>4927</v>
      </c>
      <c r="B2967" t="s">
        <v>521</v>
      </c>
      <c r="C2967">
        <v>100</v>
      </c>
      <c r="E2967" t="s">
        <v>4928</v>
      </c>
      <c r="F2967" t="s">
        <v>11</v>
      </c>
      <c r="G2967">
        <v>12000000</v>
      </c>
      <c r="H2967">
        <v>5.7</v>
      </c>
    </row>
    <row r="2968" spans="1:8" ht="16" x14ac:dyDescent="0.2">
      <c r="A2968" t="s">
        <v>4929</v>
      </c>
      <c r="B2968" t="s">
        <v>4930</v>
      </c>
      <c r="C2968">
        <v>101</v>
      </c>
      <c r="D2968">
        <v>2060953</v>
      </c>
      <c r="E2968" t="s">
        <v>3337</v>
      </c>
      <c r="F2968" t="s">
        <v>11</v>
      </c>
      <c r="G2968">
        <v>12000000</v>
      </c>
      <c r="H2968">
        <v>7.1</v>
      </c>
    </row>
    <row r="2969" spans="1:8" ht="16" x14ac:dyDescent="0.2">
      <c r="A2969" t="s">
        <v>4931</v>
      </c>
      <c r="B2969" t="s">
        <v>4932</v>
      </c>
      <c r="C2969">
        <v>97</v>
      </c>
      <c r="D2969">
        <v>3950294</v>
      </c>
      <c r="E2969" t="s">
        <v>486</v>
      </c>
      <c r="F2969" t="s">
        <v>11</v>
      </c>
      <c r="G2969">
        <v>12000000</v>
      </c>
      <c r="H2969">
        <v>7</v>
      </c>
    </row>
    <row r="2970" spans="1:8" ht="16" x14ac:dyDescent="0.2">
      <c r="A2970" t="s">
        <v>4933</v>
      </c>
      <c r="B2970" t="s">
        <v>4934</v>
      </c>
      <c r="C2970">
        <v>172</v>
      </c>
      <c r="D2970">
        <v>2835886</v>
      </c>
      <c r="E2970" t="s">
        <v>1184</v>
      </c>
      <c r="F2970" t="s">
        <v>3353</v>
      </c>
      <c r="G2970">
        <v>9200000</v>
      </c>
      <c r="H2970">
        <v>7.7</v>
      </c>
    </row>
    <row r="2971" spans="1:8" ht="16" x14ac:dyDescent="0.2">
      <c r="A2971" t="s">
        <v>4935</v>
      </c>
      <c r="B2971" t="s">
        <v>4936</v>
      </c>
      <c r="C2971">
        <v>104</v>
      </c>
      <c r="D2971">
        <v>1779284</v>
      </c>
      <c r="E2971" t="s">
        <v>877</v>
      </c>
      <c r="F2971" t="s">
        <v>11</v>
      </c>
      <c r="G2971">
        <v>12000000</v>
      </c>
      <c r="H2971">
        <v>7.1</v>
      </c>
    </row>
    <row r="2972" spans="1:8" ht="16" x14ac:dyDescent="0.2">
      <c r="A2972" t="s">
        <v>4937</v>
      </c>
      <c r="B2972" t="s">
        <v>4938</v>
      </c>
      <c r="C2972">
        <v>99</v>
      </c>
      <c r="D2972">
        <v>1702277</v>
      </c>
      <c r="E2972" t="s">
        <v>1408</v>
      </c>
      <c r="F2972" t="s">
        <v>11</v>
      </c>
      <c r="G2972">
        <v>12000000</v>
      </c>
      <c r="H2972">
        <v>6.8</v>
      </c>
    </row>
    <row r="2973" spans="1:8" ht="16" x14ac:dyDescent="0.2">
      <c r="A2973" t="s">
        <v>4939</v>
      </c>
      <c r="B2973" t="s">
        <v>2401</v>
      </c>
      <c r="C2973">
        <v>129</v>
      </c>
      <c r="D2973">
        <v>261481</v>
      </c>
      <c r="E2973" t="s">
        <v>1900</v>
      </c>
      <c r="F2973" t="s">
        <v>2490</v>
      </c>
      <c r="G2973">
        <v>12000000</v>
      </c>
      <c r="H2973">
        <v>7.5</v>
      </c>
    </row>
    <row r="2974" spans="1:8" ht="16" x14ac:dyDescent="0.2">
      <c r="A2974" t="s">
        <v>4940</v>
      </c>
      <c r="B2974" t="s">
        <v>4941</v>
      </c>
      <c r="C2974">
        <v>91</v>
      </c>
      <c r="D2974">
        <v>1506998</v>
      </c>
      <c r="E2974" t="s">
        <v>1667</v>
      </c>
      <c r="F2974" t="s">
        <v>11</v>
      </c>
      <c r="G2974">
        <v>12000000</v>
      </c>
      <c r="H2974">
        <v>6.3</v>
      </c>
    </row>
    <row r="2975" spans="1:8" ht="16" x14ac:dyDescent="0.2">
      <c r="A2975" t="s">
        <v>4942</v>
      </c>
      <c r="B2975" t="s">
        <v>4943</v>
      </c>
      <c r="C2975">
        <v>100</v>
      </c>
      <c r="D2975">
        <v>860002</v>
      </c>
      <c r="E2975" t="s">
        <v>1137</v>
      </c>
      <c r="F2975" t="s">
        <v>11</v>
      </c>
      <c r="G2975">
        <v>12000000</v>
      </c>
      <c r="H2975">
        <v>7.3</v>
      </c>
    </row>
    <row r="2976" spans="1:8" ht="16" x14ac:dyDescent="0.2">
      <c r="A2976" t="s">
        <v>4944</v>
      </c>
      <c r="B2976" t="s">
        <v>1743</v>
      </c>
      <c r="C2976">
        <v>111</v>
      </c>
      <c r="D2976">
        <v>548934</v>
      </c>
      <c r="E2976" t="s">
        <v>1328</v>
      </c>
      <c r="F2976" t="s">
        <v>11</v>
      </c>
      <c r="G2976">
        <v>12000000</v>
      </c>
      <c r="H2976">
        <v>6.8</v>
      </c>
    </row>
    <row r="2977" spans="1:8" ht="16" x14ac:dyDescent="0.2">
      <c r="A2977" t="s">
        <v>4945</v>
      </c>
      <c r="B2977" t="s">
        <v>4946</v>
      </c>
      <c r="C2977">
        <v>114</v>
      </c>
      <c r="D2977">
        <v>447750</v>
      </c>
      <c r="E2977" t="s">
        <v>740</v>
      </c>
      <c r="F2977" t="s">
        <v>11</v>
      </c>
      <c r="G2977">
        <v>10000000</v>
      </c>
      <c r="H2977">
        <v>7.2</v>
      </c>
    </row>
    <row r="2978" spans="1:8" ht="16" x14ac:dyDescent="0.2">
      <c r="A2978" t="s">
        <v>4947</v>
      </c>
      <c r="B2978" t="s">
        <v>75</v>
      </c>
      <c r="C2978">
        <v>86</v>
      </c>
      <c r="D2978">
        <v>333976</v>
      </c>
      <c r="E2978" t="s">
        <v>340</v>
      </c>
      <c r="F2978" t="s">
        <v>11</v>
      </c>
      <c r="G2978">
        <v>12000000</v>
      </c>
      <c r="H2978">
        <v>6.4</v>
      </c>
    </row>
    <row r="2979" spans="1:8" ht="16" x14ac:dyDescent="0.2">
      <c r="A2979" t="s">
        <v>4948</v>
      </c>
      <c r="B2979" t="s">
        <v>3476</v>
      </c>
      <c r="C2979">
        <v>107</v>
      </c>
      <c r="D2979">
        <v>141853</v>
      </c>
      <c r="E2979" t="s">
        <v>877</v>
      </c>
      <c r="F2979" t="s">
        <v>11</v>
      </c>
      <c r="G2979">
        <v>12000000</v>
      </c>
      <c r="H2979">
        <v>6</v>
      </c>
    </row>
    <row r="2980" spans="1:8" ht="16" x14ac:dyDescent="0.2">
      <c r="A2980" t="s">
        <v>4949</v>
      </c>
      <c r="B2980" t="s">
        <v>4238</v>
      </c>
      <c r="C2980">
        <v>90</v>
      </c>
      <c r="D2980">
        <v>303439</v>
      </c>
      <c r="E2980" t="s">
        <v>668</v>
      </c>
      <c r="F2980" t="s">
        <v>11</v>
      </c>
      <c r="G2980">
        <v>8000000</v>
      </c>
      <c r="H2980">
        <v>6.4</v>
      </c>
    </row>
    <row r="2981" spans="1:8" ht="16" x14ac:dyDescent="0.2">
      <c r="A2981" t="s">
        <v>4950</v>
      </c>
      <c r="B2981" t="s">
        <v>1267</v>
      </c>
      <c r="C2981">
        <v>103</v>
      </c>
      <c r="D2981">
        <v>793352</v>
      </c>
      <c r="E2981" t="s">
        <v>486</v>
      </c>
      <c r="F2981" t="s">
        <v>11</v>
      </c>
      <c r="H2981">
        <v>5.0999999999999996</v>
      </c>
    </row>
    <row r="2982" spans="1:8" ht="16" x14ac:dyDescent="0.2">
      <c r="A2982" t="s">
        <v>4951</v>
      </c>
      <c r="B2982" t="s">
        <v>4952</v>
      </c>
      <c r="C2982">
        <v>120</v>
      </c>
      <c r="D2982">
        <v>214202</v>
      </c>
      <c r="E2982" t="s">
        <v>740</v>
      </c>
      <c r="F2982" t="s">
        <v>11</v>
      </c>
      <c r="G2982">
        <v>12000000</v>
      </c>
      <c r="H2982">
        <v>7.5</v>
      </c>
    </row>
    <row r="2983" spans="1:8" ht="16" x14ac:dyDescent="0.2">
      <c r="A2983" t="s">
        <v>4953</v>
      </c>
      <c r="B2983" t="s">
        <v>4954</v>
      </c>
      <c r="C2983">
        <v>134</v>
      </c>
      <c r="D2983">
        <v>195888</v>
      </c>
      <c r="E2983" t="s">
        <v>1935</v>
      </c>
      <c r="F2983" t="s">
        <v>4955</v>
      </c>
      <c r="G2983">
        <v>2500000000</v>
      </c>
      <c r="H2983">
        <v>7.1</v>
      </c>
    </row>
    <row r="2984" spans="1:8" ht="16" x14ac:dyDescent="0.2">
      <c r="A2984" t="s">
        <v>4956</v>
      </c>
      <c r="B2984" t="s">
        <v>4957</v>
      </c>
      <c r="C2984">
        <v>110</v>
      </c>
      <c r="D2984">
        <v>175370</v>
      </c>
      <c r="E2984" t="s">
        <v>575</v>
      </c>
      <c r="F2984" t="s">
        <v>11</v>
      </c>
      <c r="G2984">
        <v>12000000</v>
      </c>
      <c r="H2984">
        <v>4.5999999999999996</v>
      </c>
    </row>
    <row r="2985" spans="1:8" ht="16" x14ac:dyDescent="0.2">
      <c r="A2985" t="s">
        <v>4958</v>
      </c>
      <c r="B2985" t="s">
        <v>674</v>
      </c>
      <c r="C2985">
        <v>95</v>
      </c>
      <c r="D2985">
        <v>190666</v>
      </c>
      <c r="E2985" t="s">
        <v>877</v>
      </c>
      <c r="F2985" t="s">
        <v>676</v>
      </c>
      <c r="H2985">
        <v>5.7</v>
      </c>
    </row>
    <row r="2986" spans="1:8" ht="16" x14ac:dyDescent="0.2">
      <c r="A2986" t="s">
        <v>4959</v>
      </c>
      <c r="B2986" t="s">
        <v>2937</v>
      </c>
      <c r="C2986">
        <v>95</v>
      </c>
      <c r="E2986" t="s">
        <v>4960</v>
      </c>
      <c r="F2986" t="s">
        <v>11</v>
      </c>
      <c r="G2986">
        <v>7500000</v>
      </c>
      <c r="H2986">
        <v>6.8</v>
      </c>
    </row>
    <row r="2987" spans="1:8" ht="16" x14ac:dyDescent="0.2">
      <c r="A2987" t="s">
        <v>4961</v>
      </c>
      <c r="B2987" t="s">
        <v>4962</v>
      </c>
      <c r="C2987">
        <v>132</v>
      </c>
      <c r="D2987">
        <v>119922</v>
      </c>
      <c r="E2987" t="s">
        <v>684</v>
      </c>
      <c r="F2987" t="s">
        <v>676</v>
      </c>
      <c r="G2987">
        <v>12000000</v>
      </c>
      <c r="H2987">
        <v>7.7</v>
      </c>
    </row>
    <row r="2988" spans="1:8" ht="16" x14ac:dyDescent="0.2">
      <c r="A2988" t="s">
        <v>399</v>
      </c>
      <c r="B2988" t="s">
        <v>400</v>
      </c>
      <c r="C2988">
        <v>94</v>
      </c>
      <c r="D2988">
        <v>177343675</v>
      </c>
      <c r="E2988" t="s">
        <v>401</v>
      </c>
      <c r="F2988" t="s">
        <v>11</v>
      </c>
      <c r="G2988">
        <v>135000000</v>
      </c>
      <c r="H2988">
        <v>6.7</v>
      </c>
    </row>
    <row r="2989" spans="1:8" ht="16" x14ac:dyDescent="0.2">
      <c r="A2989" t="s">
        <v>4963</v>
      </c>
      <c r="B2989" t="s">
        <v>4964</v>
      </c>
      <c r="C2989">
        <v>89</v>
      </c>
      <c r="E2989" t="s">
        <v>270</v>
      </c>
      <c r="F2989" t="s">
        <v>676</v>
      </c>
      <c r="H2989">
        <v>3.2</v>
      </c>
    </row>
    <row r="2990" spans="1:8" ht="16" x14ac:dyDescent="0.2">
      <c r="A2990" t="s">
        <v>4965</v>
      </c>
      <c r="B2990" t="s">
        <v>4966</v>
      </c>
      <c r="C2990">
        <v>138</v>
      </c>
      <c r="E2990" t="s">
        <v>191</v>
      </c>
      <c r="F2990" t="s">
        <v>225</v>
      </c>
      <c r="G2990">
        <v>12000000</v>
      </c>
      <c r="H2990">
        <v>6.1</v>
      </c>
    </row>
    <row r="2991" spans="1:8" ht="16" x14ac:dyDescent="0.2">
      <c r="A2991" t="s">
        <v>4967</v>
      </c>
      <c r="B2991" t="s">
        <v>721</v>
      </c>
      <c r="C2991">
        <v>113</v>
      </c>
      <c r="D2991">
        <v>17149</v>
      </c>
      <c r="E2991" t="s">
        <v>504</v>
      </c>
      <c r="F2991" t="s">
        <v>11</v>
      </c>
      <c r="G2991">
        <v>20000000</v>
      </c>
      <c r="H2991">
        <v>5.6</v>
      </c>
    </row>
    <row r="2992" spans="1:8" ht="16" x14ac:dyDescent="0.2">
      <c r="A2992" t="s">
        <v>4968</v>
      </c>
      <c r="B2992" t="s">
        <v>4969</v>
      </c>
      <c r="C2992">
        <v>99</v>
      </c>
      <c r="E2992" t="s">
        <v>4970</v>
      </c>
      <c r="F2992" t="s">
        <v>11</v>
      </c>
      <c r="G2992">
        <v>12000000</v>
      </c>
      <c r="H2992">
        <v>6.9</v>
      </c>
    </row>
    <row r="2993" spans="1:8" ht="16" x14ac:dyDescent="0.2">
      <c r="A2993" t="s">
        <v>4971</v>
      </c>
      <c r="B2993" t="s">
        <v>4972</v>
      </c>
      <c r="C2993">
        <v>111</v>
      </c>
      <c r="D2993">
        <v>14616</v>
      </c>
      <c r="E2993" t="s">
        <v>1184</v>
      </c>
      <c r="F2993" t="s">
        <v>11</v>
      </c>
      <c r="G2993">
        <v>12000000</v>
      </c>
      <c r="H2993">
        <v>7.5</v>
      </c>
    </row>
    <row r="2994" spans="1:8" ht="16" x14ac:dyDescent="0.2">
      <c r="A2994" t="s">
        <v>4973</v>
      </c>
      <c r="B2994" t="s">
        <v>1170</v>
      </c>
      <c r="C2994">
        <v>99</v>
      </c>
      <c r="D2994">
        <v>91443253</v>
      </c>
      <c r="E2994" t="s">
        <v>530</v>
      </c>
      <c r="F2994" t="s">
        <v>11</v>
      </c>
      <c r="G2994">
        <v>12000000</v>
      </c>
      <c r="H2994">
        <v>5.8</v>
      </c>
    </row>
    <row r="2995" spans="1:8" ht="16" x14ac:dyDescent="0.2">
      <c r="A2995" t="s">
        <v>4974</v>
      </c>
      <c r="B2995" t="s">
        <v>443</v>
      </c>
      <c r="C2995">
        <v>104</v>
      </c>
      <c r="D2995">
        <v>30093107</v>
      </c>
      <c r="E2995" t="s">
        <v>340</v>
      </c>
      <c r="F2995" t="s">
        <v>11</v>
      </c>
      <c r="G2995">
        <v>6000000</v>
      </c>
      <c r="H2995">
        <v>8.3000000000000007</v>
      </c>
    </row>
    <row r="2996" spans="1:8" ht="16" x14ac:dyDescent="0.2">
      <c r="A2996" t="s">
        <v>4975</v>
      </c>
      <c r="B2996" t="s">
        <v>4976</v>
      </c>
      <c r="C2996">
        <v>89</v>
      </c>
      <c r="E2996" t="s">
        <v>4977</v>
      </c>
      <c r="F2996" t="s">
        <v>11</v>
      </c>
      <c r="G2996">
        <v>12000000</v>
      </c>
      <c r="H2996">
        <v>2.8</v>
      </c>
    </row>
    <row r="2997" spans="1:8" ht="16" x14ac:dyDescent="0.2">
      <c r="A2997" t="s">
        <v>4978</v>
      </c>
      <c r="B2997" t="s">
        <v>4516</v>
      </c>
      <c r="C2997">
        <v>103</v>
      </c>
      <c r="D2997">
        <v>57469179</v>
      </c>
      <c r="E2997" t="s">
        <v>2542</v>
      </c>
      <c r="F2997" t="s">
        <v>11</v>
      </c>
      <c r="G2997">
        <v>11500000</v>
      </c>
      <c r="H2997">
        <v>6.6</v>
      </c>
    </row>
    <row r="2998" spans="1:8" ht="16" x14ac:dyDescent="0.2">
      <c r="A2998" t="s">
        <v>4979</v>
      </c>
      <c r="B2998" t="s">
        <v>4980</v>
      </c>
      <c r="C2998">
        <v>134</v>
      </c>
      <c r="D2998">
        <v>48856</v>
      </c>
      <c r="E2998" t="s">
        <v>1184</v>
      </c>
      <c r="F2998" t="s">
        <v>225</v>
      </c>
      <c r="G2998">
        <v>11900000</v>
      </c>
      <c r="H2998">
        <v>7.5</v>
      </c>
    </row>
    <row r="2999" spans="1:8" ht="16" x14ac:dyDescent="0.2">
      <c r="A2999" t="s">
        <v>4981</v>
      </c>
      <c r="B2999" t="s">
        <v>4982</v>
      </c>
      <c r="C2999">
        <v>100</v>
      </c>
      <c r="E2999" t="s">
        <v>1408</v>
      </c>
      <c r="F2999" t="s">
        <v>11</v>
      </c>
      <c r="G2999">
        <v>11500000</v>
      </c>
      <c r="H2999">
        <v>6</v>
      </c>
    </row>
    <row r="3000" spans="1:8" ht="16" x14ac:dyDescent="0.2">
      <c r="A3000" t="s">
        <v>4983</v>
      </c>
      <c r="B3000" t="s">
        <v>4984</v>
      </c>
      <c r="C3000">
        <v>130</v>
      </c>
      <c r="E3000" t="s">
        <v>1184</v>
      </c>
      <c r="F3000" t="s">
        <v>4012</v>
      </c>
      <c r="G3000">
        <v>12000000</v>
      </c>
      <c r="H3000">
        <v>6.2</v>
      </c>
    </row>
    <row r="3001" spans="1:8" ht="16" x14ac:dyDescent="0.2">
      <c r="A3001" t="s">
        <v>4985</v>
      </c>
      <c r="B3001" t="s">
        <v>988</v>
      </c>
      <c r="C3001">
        <v>106</v>
      </c>
      <c r="D3001">
        <v>148170000</v>
      </c>
      <c r="E3001" t="s">
        <v>297</v>
      </c>
      <c r="F3001" t="s">
        <v>11</v>
      </c>
      <c r="G3001">
        <v>11000000</v>
      </c>
      <c r="H3001">
        <v>7.2</v>
      </c>
    </row>
    <row r="3002" spans="1:8" ht="16" x14ac:dyDescent="0.2">
      <c r="A3002" t="s">
        <v>4986</v>
      </c>
      <c r="B3002" t="s">
        <v>493</v>
      </c>
      <c r="C3002">
        <v>125</v>
      </c>
      <c r="D3002">
        <v>460935665</v>
      </c>
      <c r="E3002" t="s">
        <v>10</v>
      </c>
      <c r="F3002" t="s">
        <v>11</v>
      </c>
      <c r="G3002">
        <v>11000000</v>
      </c>
      <c r="H3002">
        <v>8.6999999999999993</v>
      </c>
    </row>
    <row r="3003" spans="1:8" ht="16" x14ac:dyDescent="0.2">
      <c r="A3003" t="s">
        <v>4987</v>
      </c>
      <c r="B3003" t="s">
        <v>4988</v>
      </c>
      <c r="C3003">
        <v>109</v>
      </c>
      <c r="D3003">
        <v>35537564</v>
      </c>
      <c r="E3003" t="s">
        <v>575</v>
      </c>
      <c r="F3003" t="s">
        <v>11</v>
      </c>
      <c r="G3003">
        <v>11500000</v>
      </c>
      <c r="H3003">
        <v>6</v>
      </c>
    </row>
    <row r="3004" spans="1:8" ht="16" x14ac:dyDescent="0.2">
      <c r="A3004" t="s">
        <v>4989</v>
      </c>
      <c r="B3004" t="s">
        <v>3106</v>
      </c>
      <c r="C3004">
        <v>200</v>
      </c>
      <c r="D3004">
        <v>111722000</v>
      </c>
      <c r="E3004" t="s">
        <v>1935</v>
      </c>
      <c r="F3004" t="s">
        <v>11</v>
      </c>
      <c r="G3004">
        <v>11000000</v>
      </c>
      <c r="H3004">
        <v>8</v>
      </c>
    </row>
    <row r="3005" spans="1:8" ht="16" x14ac:dyDescent="0.2">
      <c r="A3005" t="s">
        <v>4990</v>
      </c>
      <c r="B3005" t="s">
        <v>2276</v>
      </c>
      <c r="C3005">
        <v>114</v>
      </c>
      <c r="D3005">
        <v>10230</v>
      </c>
      <c r="E3005" t="s">
        <v>4991</v>
      </c>
      <c r="F3005" t="s">
        <v>4992</v>
      </c>
      <c r="H3005">
        <v>7.2</v>
      </c>
    </row>
    <row r="3006" spans="1:8" ht="16" x14ac:dyDescent="0.2">
      <c r="A3006" t="s">
        <v>4993</v>
      </c>
      <c r="B3006" t="s">
        <v>1405</v>
      </c>
      <c r="C3006">
        <v>112</v>
      </c>
      <c r="D3006">
        <v>90556401</v>
      </c>
      <c r="E3006" t="s">
        <v>1045</v>
      </c>
      <c r="F3006" t="s">
        <v>11</v>
      </c>
      <c r="G3006">
        <v>11000000</v>
      </c>
      <c r="H3006">
        <v>4.5</v>
      </c>
    </row>
    <row r="3007" spans="1:8" ht="16" x14ac:dyDescent="0.2">
      <c r="A3007" t="s">
        <v>4994</v>
      </c>
      <c r="B3007" t="s">
        <v>1439</v>
      </c>
      <c r="C3007">
        <v>116</v>
      </c>
      <c r="D3007">
        <v>93571803</v>
      </c>
      <c r="E3007" t="s">
        <v>562</v>
      </c>
      <c r="F3007" t="s">
        <v>11</v>
      </c>
      <c r="G3007">
        <v>25000000</v>
      </c>
      <c r="H3007">
        <v>7.9</v>
      </c>
    </row>
    <row r="3008" spans="1:8" ht="16" x14ac:dyDescent="0.2">
      <c r="A3008" t="s">
        <v>4995</v>
      </c>
      <c r="B3008" t="s">
        <v>3651</v>
      </c>
      <c r="C3008">
        <v>92</v>
      </c>
      <c r="D3008">
        <v>72755517</v>
      </c>
      <c r="E3008" t="s">
        <v>3652</v>
      </c>
      <c r="F3008" t="s">
        <v>11</v>
      </c>
      <c r="H3008">
        <v>7.1</v>
      </c>
    </row>
    <row r="3009" spans="1:8" ht="16" x14ac:dyDescent="0.2">
      <c r="A3009" t="s">
        <v>4996</v>
      </c>
      <c r="B3009" t="s">
        <v>2396</v>
      </c>
      <c r="C3009">
        <v>120</v>
      </c>
      <c r="D3009">
        <v>52929168</v>
      </c>
      <c r="E3009" t="s">
        <v>340</v>
      </c>
      <c r="F3009" t="s">
        <v>11</v>
      </c>
      <c r="G3009">
        <v>11000000</v>
      </c>
      <c r="H3009">
        <v>7.5</v>
      </c>
    </row>
    <row r="3010" spans="1:8" ht="16" x14ac:dyDescent="0.2">
      <c r="A3010" t="s">
        <v>4997</v>
      </c>
      <c r="B3010" t="s">
        <v>4998</v>
      </c>
      <c r="C3010">
        <v>107</v>
      </c>
      <c r="D3010">
        <v>50461335</v>
      </c>
      <c r="E3010" t="s">
        <v>4999</v>
      </c>
      <c r="F3010" t="s">
        <v>11</v>
      </c>
      <c r="G3010">
        <v>11000000</v>
      </c>
      <c r="H3010">
        <v>6.8</v>
      </c>
    </row>
    <row r="3011" spans="1:8" ht="16" x14ac:dyDescent="0.2">
      <c r="A3011" t="s">
        <v>5000</v>
      </c>
      <c r="B3011" t="s">
        <v>3580</v>
      </c>
      <c r="C3011">
        <v>92</v>
      </c>
      <c r="E3011" t="s">
        <v>602</v>
      </c>
      <c r="F3011" t="s">
        <v>11</v>
      </c>
      <c r="G3011">
        <v>12000000</v>
      </c>
      <c r="H3011">
        <v>4.3</v>
      </c>
    </row>
    <row r="3012" spans="1:8" ht="16" x14ac:dyDescent="0.2">
      <c r="A3012" t="s">
        <v>5001</v>
      </c>
      <c r="B3012" t="s">
        <v>5002</v>
      </c>
      <c r="C3012">
        <v>107</v>
      </c>
      <c r="D3012">
        <v>49797148</v>
      </c>
      <c r="E3012" t="s">
        <v>1357</v>
      </c>
      <c r="F3012" t="s">
        <v>11</v>
      </c>
      <c r="G3012">
        <v>11000000</v>
      </c>
      <c r="H3012">
        <v>7.2</v>
      </c>
    </row>
    <row r="3013" spans="1:8" ht="16" x14ac:dyDescent="0.2">
      <c r="A3013" t="s">
        <v>5003</v>
      </c>
      <c r="B3013" t="s">
        <v>2070</v>
      </c>
      <c r="C3013">
        <v>100</v>
      </c>
      <c r="E3013" t="s">
        <v>575</v>
      </c>
      <c r="F3013" t="s">
        <v>11</v>
      </c>
      <c r="G3013">
        <v>13500000</v>
      </c>
      <c r="H3013">
        <v>5.8</v>
      </c>
    </row>
    <row r="3014" spans="1:8" ht="16" x14ac:dyDescent="0.2">
      <c r="A3014" t="s">
        <v>5004</v>
      </c>
      <c r="B3014" t="s">
        <v>454</v>
      </c>
      <c r="C3014">
        <v>81</v>
      </c>
      <c r="D3014">
        <v>46563158</v>
      </c>
      <c r="E3014" t="s">
        <v>525</v>
      </c>
      <c r="F3014" t="s">
        <v>11</v>
      </c>
      <c r="G3014">
        <v>13000000</v>
      </c>
      <c r="H3014">
        <v>7.1</v>
      </c>
    </row>
    <row r="3015" spans="1:8" ht="16" x14ac:dyDescent="0.2">
      <c r="A3015" t="s">
        <v>5005</v>
      </c>
      <c r="B3015" t="s">
        <v>906</v>
      </c>
      <c r="C3015">
        <v>101</v>
      </c>
      <c r="D3015">
        <v>41227069</v>
      </c>
      <c r="E3015" t="s">
        <v>73</v>
      </c>
      <c r="F3015" t="s">
        <v>11</v>
      </c>
      <c r="G3015">
        <v>11000000</v>
      </c>
      <c r="H3015">
        <v>7.4</v>
      </c>
    </row>
    <row r="3016" spans="1:8" ht="16" x14ac:dyDescent="0.2">
      <c r="A3016" t="s">
        <v>5006</v>
      </c>
      <c r="B3016" t="s">
        <v>2747</v>
      </c>
      <c r="C3016">
        <v>122</v>
      </c>
      <c r="D3016">
        <v>39025000</v>
      </c>
      <c r="E3016" t="s">
        <v>672</v>
      </c>
      <c r="F3016" t="s">
        <v>11</v>
      </c>
      <c r="G3016">
        <v>11000000</v>
      </c>
      <c r="H3016">
        <v>7.6</v>
      </c>
    </row>
    <row r="3017" spans="1:8" ht="16" x14ac:dyDescent="0.2">
      <c r="A3017" t="s">
        <v>5007</v>
      </c>
      <c r="B3017" t="s">
        <v>2098</v>
      </c>
      <c r="C3017">
        <v>97</v>
      </c>
      <c r="D3017">
        <v>38201895</v>
      </c>
      <c r="E3017" t="s">
        <v>73</v>
      </c>
      <c r="F3017" t="s">
        <v>11</v>
      </c>
      <c r="G3017">
        <v>10500000</v>
      </c>
      <c r="H3017">
        <v>6.9</v>
      </c>
    </row>
    <row r="3018" spans="1:8" ht="16" x14ac:dyDescent="0.2">
      <c r="A3018" t="s">
        <v>5008</v>
      </c>
      <c r="B3018" t="s">
        <v>4170</v>
      </c>
      <c r="C3018">
        <v>92</v>
      </c>
      <c r="D3018">
        <v>27669413</v>
      </c>
      <c r="E3018" t="s">
        <v>1763</v>
      </c>
      <c r="F3018" t="s">
        <v>11</v>
      </c>
      <c r="G3018">
        <v>11000000</v>
      </c>
      <c r="H3018">
        <v>6</v>
      </c>
    </row>
    <row r="3019" spans="1:8" ht="16" x14ac:dyDescent="0.2">
      <c r="A3019" t="s">
        <v>5009</v>
      </c>
      <c r="B3019" t="s">
        <v>3536</v>
      </c>
      <c r="C3019">
        <v>92</v>
      </c>
      <c r="E3019" t="s">
        <v>575</v>
      </c>
      <c r="F3019" t="s">
        <v>11</v>
      </c>
      <c r="G3019">
        <v>11000000</v>
      </c>
      <c r="H3019">
        <v>6.9</v>
      </c>
    </row>
    <row r="3020" spans="1:8" ht="16" x14ac:dyDescent="0.2">
      <c r="A3020" t="s">
        <v>5010</v>
      </c>
      <c r="B3020" t="s">
        <v>4417</v>
      </c>
      <c r="C3020">
        <v>110</v>
      </c>
      <c r="D3020">
        <v>37766350</v>
      </c>
      <c r="E3020" t="s">
        <v>1184</v>
      </c>
      <c r="F3020" t="s">
        <v>11</v>
      </c>
      <c r="G3020">
        <v>11000000</v>
      </c>
      <c r="H3020">
        <v>7.3</v>
      </c>
    </row>
    <row r="3021" spans="1:8" ht="16" x14ac:dyDescent="0.2">
      <c r="A3021" t="s">
        <v>5011</v>
      </c>
      <c r="B3021" t="s">
        <v>5012</v>
      </c>
      <c r="C3021">
        <v>86</v>
      </c>
      <c r="D3021">
        <v>23978402</v>
      </c>
      <c r="E3021" t="s">
        <v>340</v>
      </c>
      <c r="F3021" t="s">
        <v>11</v>
      </c>
      <c r="G3021">
        <v>11000000</v>
      </c>
      <c r="H3021">
        <v>4.5999999999999996</v>
      </c>
    </row>
    <row r="3022" spans="1:8" ht="16" x14ac:dyDescent="0.2">
      <c r="A3022" t="s">
        <v>5013</v>
      </c>
      <c r="B3022" t="s">
        <v>783</v>
      </c>
      <c r="C3022">
        <v>91</v>
      </c>
      <c r="D3022">
        <v>21370057</v>
      </c>
      <c r="E3022" t="s">
        <v>740</v>
      </c>
      <c r="F3022" t="s">
        <v>11</v>
      </c>
      <c r="G3022">
        <v>12000000</v>
      </c>
      <c r="H3022">
        <v>6</v>
      </c>
    </row>
    <row r="3023" spans="1:8" ht="16" x14ac:dyDescent="0.2">
      <c r="A3023" t="s">
        <v>5014</v>
      </c>
      <c r="B3023" t="s">
        <v>2408</v>
      </c>
      <c r="C3023">
        <v>145</v>
      </c>
      <c r="E3023" t="s">
        <v>1184</v>
      </c>
      <c r="F3023" t="s">
        <v>11</v>
      </c>
      <c r="G3023">
        <v>11000000</v>
      </c>
      <c r="H3023">
        <v>6.4</v>
      </c>
    </row>
    <row r="3024" spans="1:8" ht="16" x14ac:dyDescent="0.2">
      <c r="A3024" t="s">
        <v>5015</v>
      </c>
      <c r="B3024" t="s">
        <v>2541</v>
      </c>
      <c r="C3024">
        <v>100</v>
      </c>
      <c r="D3024">
        <v>4884663</v>
      </c>
      <c r="E3024" t="s">
        <v>3502</v>
      </c>
      <c r="F3024" t="s">
        <v>11</v>
      </c>
      <c r="G3024">
        <v>12000000</v>
      </c>
      <c r="H3024">
        <v>5.5</v>
      </c>
    </row>
    <row r="3025" spans="1:8" ht="16" x14ac:dyDescent="0.2">
      <c r="A3025" t="s">
        <v>5016</v>
      </c>
      <c r="B3025" t="s">
        <v>5017</v>
      </c>
      <c r="C3025">
        <v>111</v>
      </c>
      <c r="D3025">
        <v>38317535</v>
      </c>
      <c r="E3025" t="s">
        <v>73</v>
      </c>
      <c r="F3025" t="s">
        <v>11</v>
      </c>
      <c r="G3025">
        <v>11000000</v>
      </c>
      <c r="H3025">
        <v>7.5</v>
      </c>
    </row>
    <row r="3026" spans="1:8" ht="16" x14ac:dyDescent="0.2">
      <c r="A3026" t="s">
        <v>5018</v>
      </c>
      <c r="B3026" t="s">
        <v>1294</v>
      </c>
      <c r="C3026">
        <v>184</v>
      </c>
      <c r="E3026" t="s">
        <v>5019</v>
      </c>
      <c r="F3026" t="s">
        <v>11</v>
      </c>
      <c r="G3026">
        <v>11000000</v>
      </c>
      <c r="H3026">
        <v>8.1</v>
      </c>
    </row>
    <row r="3027" spans="1:8" ht="16" x14ac:dyDescent="0.2">
      <c r="A3027" t="s">
        <v>5020</v>
      </c>
      <c r="B3027" t="s">
        <v>5021</v>
      </c>
      <c r="C3027">
        <v>89</v>
      </c>
      <c r="D3027">
        <v>13903262</v>
      </c>
      <c r="E3027" t="s">
        <v>1357</v>
      </c>
      <c r="F3027" t="s">
        <v>11</v>
      </c>
      <c r="G3027">
        <v>11000000</v>
      </c>
      <c r="H3027">
        <v>6.3</v>
      </c>
    </row>
    <row r="3028" spans="1:8" ht="16" x14ac:dyDescent="0.2">
      <c r="A3028" t="s">
        <v>5022</v>
      </c>
      <c r="B3028" t="s">
        <v>2109</v>
      </c>
      <c r="C3028">
        <v>84</v>
      </c>
      <c r="D3028">
        <v>13592872</v>
      </c>
      <c r="E3028" t="s">
        <v>575</v>
      </c>
      <c r="F3028" t="s">
        <v>11</v>
      </c>
      <c r="G3028">
        <v>11000000</v>
      </c>
      <c r="H3028">
        <v>5.0999999999999996</v>
      </c>
    </row>
    <row r="3029" spans="1:8" ht="16" x14ac:dyDescent="0.2">
      <c r="A3029" t="s">
        <v>5023</v>
      </c>
      <c r="B3029" t="s">
        <v>5024</v>
      </c>
      <c r="C3029">
        <v>98</v>
      </c>
      <c r="D3029">
        <v>18381787</v>
      </c>
      <c r="E3029" t="s">
        <v>877</v>
      </c>
      <c r="F3029" t="s">
        <v>11</v>
      </c>
      <c r="G3029">
        <v>11000000</v>
      </c>
      <c r="H3029">
        <v>6.8</v>
      </c>
    </row>
    <row r="3030" spans="1:8" ht="16" x14ac:dyDescent="0.2">
      <c r="A3030" t="s">
        <v>5025</v>
      </c>
      <c r="B3030" t="s">
        <v>5026</v>
      </c>
      <c r="C3030">
        <v>95</v>
      </c>
      <c r="D3030">
        <v>13558739</v>
      </c>
      <c r="E3030" t="s">
        <v>575</v>
      </c>
      <c r="F3030" t="s">
        <v>11</v>
      </c>
      <c r="G3030">
        <v>11000000</v>
      </c>
      <c r="H3030">
        <v>5.3</v>
      </c>
    </row>
    <row r="3031" spans="1:8" ht="16" x14ac:dyDescent="0.2">
      <c r="A3031" t="s">
        <v>5027</v>
      </c>
      <c r="B3031" t="s">
        <v>3355</v>
      </c>
      <c r="C3031">
        <v>100</v>
      </c>
      <c r="D3031">
        <v>13103828</v>
      </c>
      <c r="E3031" t="s">
        <v>740</v>
      </c>
      <c r="F3031" t="s">
        <v>11</v>
      </c>
      <c r="G3031">
        <v>11000000</v>
      </c>
      <c r="H3031">
        <v>7.3</v>
      </c>
    </row>
    <row r="3032" spans="1:8" ht="16" x14ac:dyDescent="0.2">
      <c r="A3032" t="s">
        <v>5028</v>
      </c>
      <c r="B3032" t="s">
        <v>5029</v>
      </c>
      <c r="C3032">
        <v>109</v>
      </c>
      <c r="D3032">
        <v>33305037</v>
      </c>
      <c r="E3032" t="s">
        <v>2054</v>
      </c>
      <c r="F3032" t="s">
        <v>11</v>
      </c>
      <c r="G3032">
        <v>11000000</v>
      </c>
      <c r="H3032">
        <v>7.3</v>
      </c>
    </row>
    <row r="3033" spans="1:8" ht="16" x14ac:dyDescent="0.2">
      <c r="A3033" t="s">
        <v>5030</v>
      </c>
      <c r="B3033" t="s">
        <v>373</v>
      </c>
      <c r="C3033">
        <v>118</v>
      </c>
      <c r="D3033">
        <v>10214647</v>
      </c>
      <c r="E3033" t="s">
        <v>530</v>
      </c>
      <c r="F3033" t="s">
        <v>11</v>
      </c>
      <c r="G3033">
        <v>11000000</v>
      </c>
      <c r="H3033">
        <v>7.1</v>
      </c>
    </row>
    <row r="3034" spans="1:8" ht="16" x14ac:dyDescent="0.2">
      <c r="A3034" t="s">
        <v>5031</v>
      </c>
      <c r="B3034" t="s">
        <v>28</v>
      </c>
      <c r="C3034">
        <v>88</v>
      </c>
      <c r="D3034">
        <v>11501093</v>
      </c>
      <c r="E3034" t="s">
        <v>297</v>
      </c>
      <c r="F3034" t="s">
        <v>11</v>
      </c>
      <c r="G3034">
        <v>13000000</v>
      </c>
      <c r="H3034">
        <v>7.6</v>
      </c>
    </row>
    <row r="3035" spans="1:8" ht="16" x14ac:dyDescent="0.2">
      <c r="A3035" t="s">
        <v>5032</v>
      </c>
      <c r="B3035" t="s">
        <v>5033</v>
      </c>
      <c r="C3035">
        <v>86</v>
      </c>
      <c r="D3035">
        <v>4814244</v>
      </c>
      <c r="E3035" t="s">
        <v>580</v>
      </c>
      <c r="F3035" t="s">
        <v>11</v>
      </c>
      <c r="G3035">
        <v>11000000</v>
      </c>
      <c r="H3035">
        <v>5.3</v>
      </c>
    </row>
    <row r="3036" spans="1:8" ht="16" x14ac:dyDescent="0.2">
      <c r="A3036" t="s">
        <v>5034</v>
      </c>
      <c r="B3036" t="s">
        <v>2615</v>
      </c>
      <c r="C3036">
        <v>118</v>
      </c>
      <c r="D3036">
        <v>9170214</v>
      </c>
      <c r="E3036" t="s">
        <v>73</v>
      </c>
      <c r="F3036" t="s">
        <v>11</v>
      </c>
      <c r="G3036">
        <v>11000000</v>
      </c>
      <c r="H3036">
        <v>7.8</v>
      </c>
    </row>
    <row r="3037" spans="1:8" ht="16" x14ac:dyDescent="0.2">
      <c r="A3037" t="s">
        <v>5035</v>
      </c>
      <c r="B3037" t="s">
        <v>5036</v>
      </c>
      <c r="C3037">
        <v>125</v>
      </c>
      <c r="D3037">
        <v>4068087</v>
      </c>
      <c r="E3037" t="s">
        <v>2054</v>
      </c>
      <c r="F3037" t="s">
        <v>11</v>
      </c>
      <c r="G3037">
        <v>17000000</v>
      </c>
      <c r="H3037">
        <v>7.7</v>
      </c>
    </row>
    <row r="3038" spans="1:8" ht="16" x14ac:dyDescent="0.2">
      <c r="A3038" t="s">
        <v>5037</v>
      </c>
      <c r="B3038" t="s">
        <v>3879</v>
      </c>
      <c r="C3038">
        <v>125</v>
      </c>
      <c r="D3038">
        <v>3753806</v>
      </c>
      <c r="E3038" t="s">
        <v>672</v>
      </c>
      <c r="F3038" t="s">
        <v>11</v>
      </c>
      <c r="G3038">
        <v>11000000</v>
      </c>
      <c r="H3038">
        <v>7.7</v>
      </c>
    </row>
    <row r="3039" spans="1:8" ht="16" x14ac:dyDescent="0.2">
      <c r="A3039" t="s">
        <v>5038</v>
      </c>
      <c r="B3039" t="s">
        <v>4739</v>
      </c>
      <c r="C3039">
        <v>94</v>
      </c>
      <c r="D3039">
        <v>3034181</v>
      </c>
      <c r="E3039" t="s">
        <v>2254</v>
      </c>
      <c r="F3039" t="s">
        <v>11</v>
      </c>
      <c r="G3039">
        <v>11000000</v>
      </c>
      <c r="H3039">
        <v>5.4</v>
      </c>
    </row>
    <row r="3040" spans="1:8" ht="16" x14ac:dyDescent="0.2">
      <c r="A3040" t="s">
        <v>5039</v>
      </c>
      <c r="B3040" t="s">
        <v>3531</v>
      </c>
      <c r="C3040">
        <v>113</v>
      </c>
      <c r="D3040">
        <v>2832826</v>
      </c>
      <c r="E3040" t="s">
        <v>486</v>
      </c>
      <c r="F3040" t="s">
        <v>11</v>
      </c>
      <c r="G3040">
        <v>11000000</v>
      </c>
      <c r="H3040">
        <v>6.2</v>
      </c>
    </row>
    <row r="3041" spans="1:8" ht="16" x14ac:dyDescent="0.2">
      <c r="A3041" t="s">
        <v>5040</v>
      </c>
      <c r="B3041" t="s">
        <v>2447</v>
      </c>
      <c r="C3041">
        <v>104</v>
      </c>
      <c r="D3041">
        <v>13214255</v>
      </c>
      <c r="E3041" t="s">
        <v>2143</v>
      </c>
      <c r="F3041" t="s">
        <v>11</v>
      </c>
      <c r="G3041">
        <v>11000000</v>
      </c>
      <c r="H3041">
        <v>7.4</v>
      </c>
    </row>
    <row r="3042" spans="1:8" ht="16" x14ac:dyDescent="0.2">
      <c r="A3042" t="s">
        <v>5041</v>
      </c>
      <c r="B3042" t="s">
        <v>5042</v>
      </c>
      <c r="C3042">
        <v>95</v>
      </c>
      <c r="D3042">
        <v>16017403</v>
      </c>
      <c r="E3042" t="s">
        <v>3063</v>
      </c>
      <c r="F3042" t="s">
        <v>11</v>
      </c>
      <c r="G3042">
        <v>5000000</v>
      </c>
      <c r="H3042">
        <v>6.2</v>
      </c>
    </row>
    <row r="3043" spans="1:8" ht="16" x14ac:dyDescent="0.2">
      <c r="A3043" t="s">
        <v>5043</v>
      </c>
      <c r="B3043" t="s">
        <v>5044</v>
      </c>
      <c r="C3043">
        <v>102</v>
      </c>
      <c r="D3043">
        <v>2807854</v>
      </c>
      <c r="E3043" t="s">
        <v>804</v>
      </c>
      <c r="F3043" t="s">
        <v>11</v>
      </c>
      <c r="G3043">
        <v>11000000</v>
      </c>
      <c r="H3043">
        <v>5.0999999999999996</v>
      </c>
    </row>
    <row r="3044" spans="1:8" ht="16" x14ac:dyDescent="0.2">
      <c r="A3044" t="s">
        <v>5045</v>
      </c>
      <c r="B3044" t="s">
        <v>5046</v>
      </c>
      <c r="C3044">
        <v>124</v>
      </c>
      <c r="E3044" t="s">
        <v>2246</v>
      </c>
      <c r="F3044" t="s">
        <v>11</v>
      </c>
      <c r="G3044">
        <v>11000000</v>
      </c>
      <c r="H3044">
        <v>6.9</v>
      </c>
    </row>
    <row r="3045" spans="1:8" ht="16" x14ac:dyDescent="0.2">
      <c r="A3045" t="s">
        <v>5047</v>
      </c>
      <c r="B3045" t="s">
        <v>5048</v>
      </c>
      <c r="C3045">
        <v>105</v>
      </c>
      <c r="D3045">
        <v>540085</v>
      </c>
      <c r="E3045" t="s">
        <v>3856</v>
      </c>
      <c r="F3045" t="s">
        <v>11</v>
      </c>
      <c r="H3045">
        <v>6.3</v>
      </c>
    </row>
    <row r="3046" spans="1:8" ht="16" x14ac:dyDescent="0.2">
      <c r="A3046" t="s">
        <v>5049</v>
      </c>
      <c r="B3046" t="s">
        <v>5050</v>
      </c>
      <c r="C3046">
        <v>104</v>
      </c>
      <c r="D3046">
        <v>352786</v>
      </c>
      <c r="E3046" t="s">
        <v>1486</v>
      </c>
      <c r="F3046" t="s">
        <v>11</v>
      </c>
      <c r="G3046">
        <v>11000000</v>
      </c>
      <c r="H3046">
        <v>6.8</v>
      </c>
    </row>
    <row r="3047" spans="1:8" ht="16" x14ac:dyDescent="0.2">
      <c r="A3047" t="s">
        <v>2540</v>
      </c>
      <c r="B3047" t="s">
        <v>2541</v>
      </c>
      <c r="C3047">
        <v>120</v>
      </c>
      <c r="D3047">
        <v>76600000</v>
      </c>
      <c r="E3047" t="s">
        <v>2542</v>
      </c>
      <c r="F3047" t="s">
        <v>11</v>
      </c>
      <c r="G3047">
        <v>10700000</v>
      </c>
      <c r="H3047">
        <v>7.4</v>
      </c>
    </row>
    <row r="3048" spans="1:8" ht="16" x14ac:dyDescent="0.2">
      <c r="A3048" t="s">
        <v>5051</v>
      </c>
      <c r="B3048" t="s">
        <v>3597</v>
      </c>
      <c r="C3048">
        <v>111</v>
      </c>
      <c r="E3048" t="s">
        <v>740</v>
      </c>
      <c r="F3048" t="s">
        <v>11</v>
      </c>
      <c r="G3048">
        <v>12000000</v>
      </c>
      <c r="H3048">
        <v>5.7</v>
      </c>
    </row>
    <row r="3049" spans="1:8" ht="16" x14ac:dyDescent="0.2">
      <c r="A3049" t="s">
        <v>5052</v>
      </c>
      <c r="B3049" t="s">
        <v>5053</v>
      </c>
      <c r="C3049">
        <v>95</v>
      </c>
      <c r="D3049">
        <v>56729973</v>
      </c>
      <c r="E3049" t="s">
        <v>1763</v>
      </c>
      <c r="F3049" t="s">
        <v>11</v>
      </c>
      <c r="G3049">
        <v>10800000</v>
      </c>
      <c r="H3049">
        <v>5.8</v>
      </c>
    </row>
    <row r="3050" spans="1:8" ht="16" x14ac:dyDescent="0.2">
      <c r="A3050" t="s">
        <v>5054</v>
      </c>
      <c r="B3050" t="s">
        <v>5055</v>
      </c>
      <c r="C3050">
        <v>96</v>
      </c>
      <c r="E3050" t="s">
        <v>740</v>
      </c>
      <c r="F3050" t="s">
        <v>11</v>
      </c>
      <c r="H3050">
        <v>6.2</v>
      </c>
    </row>
    <row r="3051" spans="1:8" ht="16" x14ac:dyDescent="0.2">
      <c r="A3051" t="s">
        <v>5056</v>
      </c>
      <c r="B3051" t="s">
        <v>5057</v>
      </c>
      <c r="C3051">
        <v>97</v>
      </c>
      <c r="E3051" t="s">
        <v>486</v>
      </c>
      <c r="F3051" t="s">
        <v>11</v>
      </c>
      <c r="G3051">
        <v>11000000</v>
      </c>
      <c r="H3051">
        <v>4.3</v>
      </c>
    </row>
    <row r="3052" spans="1:8" ht="16" x14ac:dyDescent="0.2">
      <c r="A3052" t="s">
        <v>5058</v>
      </c>
      <c r="B3052" t="s">
        <v>5059</v>
      </c>
      <c r="C3052">
        <v>118</v>
      </c>
      <c r="D3052">
        <v>399879</v>
      </c>
      <c r="E3052" t="s">
        <v>747</v>
      </c>
      <c r="F3052" t="s">
        <v>11</v>
      </c>
      <c r="G3052">
        <v>15000000</v>
      </c>
      <c r="H3052">
        <v>6.4</v>
      </c>
    </row>
    <row r="3053" spans="1:8" ht="16" x14ac:dyDescent="0.2">
      <c r="A3053" t="s">
        <v>5060</v>
      </c>
      <c r="B3053" t="s">
        <v>5061</v>
      </c>
      <c r="C3053">
        <v>193</v>
      </c>
      <c r="D3053">
        <v>3275443</v>
      </c>
      <c r="E3053" t="s">
        <v>1184</v>
      </c>
      <c r="F3053" t="s">
        <v>1936</v>
      </c>
      <c r="G3053">
        <v>700000000</v>
      </c>
      <c r="H3053">
        <v>6</v>
      </c>
    </row>
    <row r="3054" spans="1:8" ht="16" x14ac:dyDescent="0.2">
      <c r="A3054" t="s">
        <v>5062</v>
      </c>
      <c r="B3054" t="s">
        <v>2070</v>
      </c>
      <c r="C3054">
        <v>97</v>
      </c>
      <c r="D3054">
        <v>18535191</v>
      </c>
      <c r="E3054" t="s">
        <v>580</v>
      </c>
      <c r="F3054" t="s">
        <v>11</v>
      </c>
      <c r="G3054">
        <v>14000000</v>
      </c>
      <c r="H3054">
        <v>6.9</v>
      </c>
    </row>
    <row r="3055" spans="1:8" ht="16" x14ac:dyDescent="0.2">
      <c r="A3055" t="s">
        <v>5063</v>
      </c>
      <c r="B3055" t="s">
        <v>5064</v>
      </c>
      <c r="C3055">
        <v>98</v>
      </c>
      <c r="D3055">
        <v>23838</v>
      </c>
      <c r="E3055" t="s">
        <v>1500</v>
      </c>
      <c r="F3055" t="s">
        <v>11</v>
      </c>
      <c r="G3055">
        <v>7000000</v>
      </c>
      <c r="H3055">
        <v>5.5</v>
      </c>
    </row>
    <row r="3056" spans="1:8" ht="16" x14ac:dyDescent="0.2">
      <c r="A3056" t="s">
        <v>5065</v>
      </c>
      <c r="B3056" t="s">
        <v>5066</v>
      </c>
      <c r="C3056">
        <v>103</v>
      </c>
      <c r="D3056">
        <v>22160085</v>
      </c>
      <c r="E3056" t="s">
        <v>2209</v>
      </c>
      <c r="F3056" t="s">
        <v>11</v>
      </c>
      <c r="G3056">
        <v>10600000</v>
      </c>
      <c r="H3056">
        <v>5.4</v>
      </c>
    </row>
    <row r="3057" spans="1:8" ht="16" x14ac:dyDescent="0.2">
      <c r="A3057" t="s">
        <v>5067</v>
      </c>
      <c r="B3057" t="s">
        <v>1294</v>
      </c>
      <c r="C3057">
        <v>161</v>
      </c>
      <c r="D3057">
        <v>56715371</v>
      </c>
      <c r="E3057" t="s">
        <v>472</v>
      </c>
      <c r="F3057" t="s">
        <v>11</v>
      </c>
      <c r="G3057">
        <v>12000000</v>
      </c>
      <c r="H3057">
        <v>8.3000000000000007</v>
      </c>
    </row>
    <row r="3058" spans="1:8" ht="16" x14ac:dyDescent="0.2">
      <c r="A3058" t="s">
        <v>5068</v>
      </c>
      <c r="B3058" t="s">
        <v>127</v>
      </c>
      <c r="C3058">
        <v>120</v>
      </c>
      <c r="D3058">
        <v>434949459</v>
      </c>
      <c r="E3058" t="s">
        <v>5069</v>
      </c>
      <c r="F3058" t="s">
        <v>11</v>
      </c>
      <c r="G3058">
        <v>10500000</v>
      </c>
      <c r="H3058">
        <v>7.9</v>
      </c>
    </row>
    <row r="3059" spans="1:8" ht="16" x14ac:dyDescent="0.2">
      <c r="A3059" t="s">
        <v>5070</v>
      </c>
      <c r="B3059" t="s">
        <v>5071</v>
      </c>
      <c r="C3059">
        <v>97</v>
      </c>
      <c r="D3059">
        <v>11043445</v>
      </c>
      <c r="E3059" t="s">
        <v>486</v>
      </c>
      <c r="F3059" t="s">
        <v>11</v>
      </c>
      <c r="G3059">
        <v>10000000</v>
      </c>
      <c r="H3059">
        <v>6.5</v>
      </c>
    </row>
    <row r="3060" spans="1:8" ht="16" x14ac:dyDescent="0.2">
      <c r="A3060" t="s">
        <v>5072</v>
      </c>
      <c r="B3060" t="s">
        <v>5073</v>
      </c>
      <c r="C3060">
        <v>97</v>
      </c>
      <c r="E3060" t="s">
        <v>2422</v>
      </c>
      <c r="F3060" t="s">
        <v>11</v>
      </c>
      <c r="G3060">
        <v>12500000</v>
      </c>
      <c r="H3060">
        <v>6.3</v>
      </c>
    </row>
    <row r="3061" spans="1:8" ht="16" x14ac:dyDescent="0.2">
      <c r="A3061" t="s">
        <v>5074</v>
      </c>
      <c r="B3061" t="s">
        <v>5075</v>
      </c>
      <c r="C3061">
        <v>99</v>
      </c>
      <c r="D3061">
        <v>125169</v>
      </c>
      <c r="E3061" t="s">
        <v>877</v>
      </c>
      <c r="F3061" t="s">
        <v>11</v>
      </c>
      <c r="G3061">
        <v>10500000</v>
      </c>
      <c r="H3061">
        <v>6.4</v>
      </c>
    </row>
    <row r="3062" spans="1:8" ht="16" x14ac:dyDescent="0.2">
      <c r="A3062" t="s">
        <v>5076</v>
      </c>
      <c r="C3062">
        <v>24</v>
      </c>
      <c r="E3062" t="s">
        <v>575</v>
      </c>
      <c r="F3062" t="s">
        <v>11</v>
      </c>
      <c r="H3062">
        <v>7.9</v>
      </c>
    </row>
    <row r="3063" spans="1:8" ht="16" x14ac:dyDescent="0.2">
      <c r="A3063" t="s">
        <v>5077</v>
      </c>
      <c r="B3063" t="s">
        <v>5078</v>
      </c>
      <c r="C3063">
        <v>144</v>
      </c>
      <c r="D3063">
        <v>1165104</v>
      </c>
      <c r="E3063" t="s">
        <v>575</v>
      </c>
      <c r="F3063" t="s">
        <v>1936</v>
      </c>
      <c r="H3063">
        <v>5.3</v>
      </c>
    </row>
    <row r="3064" spans="1:8" ht="16" x14ac:dyDescent="0.2">
      <c r="A3064" t="s">
        <v>5079</v>
      </c>
      <c r="B3064" t="s">
        <v>4701</v>
      </c>
      <c r="C3064">
        <v>111</v>
      </c>
      <c r="D3064">
        <v>1066555</v>
      </c>
      <c r="E3064" t="s">
        <v>5080</v>
      </c>
      <c r="G3064">
        <v>11000000</v>
      </c>
      <c r="H3064">
        <v>5.8</v>
      </c>
    </row>
    <row r="3065" spans="1:8" ht="16" x14ac:dyDescent="0.2">
      <c r="A3065" t="s">
        <v>5081</v>
      </c>
      <c r="B3065" t="s">
        <v>5082</v>
      </c>
      <c r="C3065">
        <v>145</v>
      </c>
      <c r="D3065">
        <v>5669081</v>
      </c>
      <c r="E3065" t="s">
        <v>684</v>
      </c>
      <c r="F3065" t="s">
        <v>963</v>
      </c>
      <c r="G3065">
        <v>10818775</v>
      </c>
      <c r="H3065">
        <v>6.6</v>
      </c>
    </row>
    <row r="3066" spans="1:8" ht="16" x14ac:dyDescent="0.2">
      <c r="A3066" t="s">
        <v>5083</v>
      </c>
      <c r="B3066" t="s">
        <v>5084</v>
      </c>
      <c r="C3066">
        <v>106</v>
      </c>
      <c r="E3066" t="s">
        <v>1905</v>
      </c>
      <c r="F3066" t="s">
        <v>502</v>
      </c>
      <c r="G3066">
        <v>11000000</v>
      </c>
      <c r="H3066">
        <v>7.4</v>
      </c>
    </row>
    <row r="3067" spans="1:8" ht="16" x14ac:dyDescent="0.2">
      <c r="A3067" t="s">
        <v>5085</v>
      </c>
      <c r="B3067" t="s">
        <v>2094</v>
      </c>
      <c r="C3067">
        <v>126</v>
      </c>
      <c r="D3067">
        <v>138339411</v>
      </c>
      <c r="E3067" t="s">
        <v>1184</v>
      </c>
      <c r="F3067" t="s">
        <v>11</v>
      </c>
      <c r="G3067">
        <v>10000000</v>
      </c>
      <c r="H3067">
        <v>8.3000000000000007</v>
      </c>
    </row>
    <row r="3068" spans="1:8" ht="16" x14ac:dyDescent="0.2">
      <c r="A3068" t="s">
        <v>5086</v>
      </c>
      <c r="B3068" t="s">
        <v>5087</v>
      </c>
      <c r="C3068">
        <v>106</v>
      </c>
      <c r="E3068" t="s">
        <v>1408</v>
      </c>
      <c r="F3068" t="s">
        <v>11</v>
      </c>
      <c r="G3068">
        <v>11000000</v>
      </c>
      <c r="H3068">
        <v>5.3</v>
      </c>
    </row>
    <row r="3069" spans="1:8" ht="16" x14ac:dyDescent="0.2">
      <c r="A3069" t="s">
        <v>5088</v>
      </c>
      <c r="B3069" t="s">
        <v>5089</v>
      </c>
      <c r="C3069">
        <v>121</v>
      </c>
      <c r="D3069">
        <v>80150343</v>
      </c>
      <c r="E3069" t="s">
        <v>1763</v>
      </c>
      <c r="F3069" t="s">
        <v>11</v>
      </c>
      <c r="G3069">
        <v>10000000</v>
      </c>
      <c r="H3069">
        <v>6.2</v>
      </c>
    </row>
    <row r="3070" spans="1:8" ht="16" x14ac:dyDescent="0.2">
      <c r="A3070" t="s">
        <v>5090</v>
      </c>
      <c r="B3070" t="s">
        <v>937</v>
      </c>
      <c r="C3070">
        <v>117</v>
      </c>
      <c r="D3070">
        <v>85300000</v>
      </c>
      <c r="E3070" t="s">
        <v>2726</v>
      </c>
      <c r="F3070" t="s">
        <v>11</v>
      </c>
      <c r="G3070">
        <v>10000000</v>
      </c>
      <c r="H3070">
        <v>6.9</v>
      </c>
    </row>
    <row r="3071" spans="1:8" ht="16" x14ac:dyDescent="0.2">
      <c r="A3071" t="s">
        <v>5091</v>
      </c>
      <c r="B3071" t="s">
        <v>396</v>
      </c>
      <c r="C3071">
        <v>98</v>
      </c>
      <c r="D3071">
        <v>68353550</v>
      </c>
      <c r="E3071" t="s">
        <v>1357</v>
      </c>
      <c r="F3071" t="s">
        <v>11</v>
      </c>
      <c r="G3071">
        <v>10000000</v>
      </c>
      <c r="H3071">
        <v>5.9</v>
      </c>
    </row>
    <row r="3072" spans="1:8" ht="16" x14ac:dyDescent="0.2">
      <c r="A3072" t="s">
        <v>5092</v>
      </c>
      <c r="B3072" t="s">
        <v>5093</v>
      </c>
      <c r="C3072">
        <v>109</v>
      </c>
      <c r="D3072">
        <v>78845130</v>
      </c>
      <c r="E3072" t="s">
        <v>770</v>
      </c>
      <c r="F3072" t="s">
        <v>11</v>
      </c>
      <c r="G3072">
        <v>10000000</v>
      </c>
      <c r="H3072">
        <v>6.1</v>
      </c>
    </row>
    <row r="3073" spans="1:8" ht="16" x14ac:dyDescent="0.2">
      <c r="A3073" t="s">
        <v>5094</v>
      </c>
      <c r="B3073" t="s">
        <v>4275</v>
      </c>
      <c r="C3073">
        <v>95</v>
      </c>
      <c r="D3073">
        <v>63319509</v>
      </c>
      <c r="E3073" t="s">
        <v>580</v>
      </c>
      <c r="F3073" t="s">
        <v>11</v>
      </c>
      <c r="G3073">
        <v>10000000</v>
      </c>
      <c r="H3073">
        <v>5.8</v>
      </c>
    </row>
    <row r="3074" spans="1:8" ht="16" x14ac:dyDescent="0.2">
      <c r="A3074" t="s">
        <v>2419</v>
      </c>
      <c r="B3074" t="s">
        <v>2420</v>
      </c>
      <c r="C3074">
        <v>109</v>
      </c>
      <c r="D3074">
        <v>47536959</v>
      </c>
      <c r="E3074" t="s">
        <v>1184</v>
      </c>
      <c r="F3074" t="s">
        <v>11</v>
      </c>
      <c r="G3074">
        <v>10000000</v>
      </c>
      <c r="H3074">
        <v>7.3</v>
      </c>
    </row>
    <row r="3075" spans="1:8" ht="16" x14ac:dyDescent="0.2">
      <c r="A3075" t="s">
        <v>5095</v>
      </c>
      <c r="B3075" t="s">
        <v>5089</v>
      </c>
      <c r="C3075">
        <v>96</v>
      </c>
      <c r="D3075">
        <v>63270259</v>
      </c>
      <c r="E3075" t="s">
        <v>1763</v>
      </c>
      <c r="F3075" t="s">
        <v>11</v>
      </c>
      <c r="G3075">
        <v>10000000</v>
      </c>
      <c r="H3075">
        <v>5.9</v>
      </c>
    </row>
    <row r="3076" spans="1:8" ht="16" x14ac:dyDescent="0.2">
      <c r="A3076" t="s">
        <v>5096</v>
      </c>
      <c r="B3076" t="s">
        <v>2357</v>
      </c>
      <c r="C3076">
        <v>101</v>
      </c>
      <c r="D3076">
        <v>55865715</v>
      </c>
      <c r="E3076" t="s">
        <v>2120</v>
      </c>
      <c r="F3076" t="s">
        <v>11</v>
      </c>
      <c r="G3076">
        <v>10000000</v>
      </c>
      <c r="H3076">
        <v>5.5</v>
      </c>
    </row>
    <row r="3077" spans="1:8" ht="16" x14ac:dyDescent="0.2">
      <c r="A3077" t="s">
        <v>5097</v>
      </c>
      <c r="B3077" t="s">
        <v>3255</v>
      </c>
      <c r="C3077">
        <v>107</v>
      </c>
      <c r="D3077">
        <v>63231524</v>
      </c>
      <c r="E3077" t="s">
        <v>486</v>
      </c>
      <c r="F3077" t="s">
        <v>11</v>
      </c>
      <c r="G3077">
        <v>6000000</v>
      </c>
      <c r="H3077">
        <v>5</v>
      </c>
    </row>
    <row r="3078" spans="1:8" ht="16" x14ac:dyDescent="0.2">
      <c r="A3078" t="s">
        <v>5098</v>
      </c>
      <c r="B3078" t="s">
        <v>159</v>
      </c>
      <c r="C3078">
        <v>119</v>
      </c>
      <c r="D3078">
        <v>52293982</v>
      </c>
      <c r="E3078" t="s">
        <v>1314</v>
      </c>
      <c r="F3078" t="s">
        <v>11</v>
      </c>
      <c r="G3078">
        <v>13800000</v>
      </c>
      <c r="H3078">
        <v>7</v>
      </c>
    </row>
    <row r="3079" spans="1:8" ht="16" x14ac:dyDescent="0.2">
      <c r="A3079" t="s">
        <v>5099</v>
      </c>
      <c r="B3079" t="s">
        <v>5100</v>
      </c>
      <c r="C3079">
        <v>178</v>
      </c>
      <c r="E3079" t="s">
        <v>343</v>
      </c>
      <c r="F3079" t="s">
        <v>11</v>
      </c>
      <c r="G3079">
        <v>10000000</v>
      </c>
      <c r="H3079">
        <v>7.8</v>
      </c>
    </row>
    <row r="3080" spans="1:8" ht="16" x14ac:dyDescent="0.2">
      <c r="A3080" t="s">
        <v>5101</v>
      </c>
      <c r="B3080" t="s">
        <v>1541</v>
      </c>
      <c r="C3080">
        <v>100</v>
      </c>
      <c r="D3080">
        <v>50752337</v>
      </c>
      <c r="E3080" t="s">
        <v>2555</v>
      </c>
      <c r="F3080" t="s">
        <v>11</v>
      </c>
      <c r="G3080">
        <v>10000000</v>
      </c>
      <c r="H3080">
        <v>6.4</v>
      </c>
    </row>
    <row r="3081" spans="1:8" ht="16" x14ac:dyDescent="0.2">
      <c r="A3081" t="s">
        <v>5102</v>
      </c>
      <c r="B3081" t="s">
        <v>3704</v>
      </c>
      <c r="C3081">
        <v>98</v>
      </c>
      <c r="D3081">
        <v>110175871</v>
      </c>
      <c r="E3081" t="s">
        <v>1047</v>
      </c>
      <c r="F3081" t="s">
        <v>11</v>
      </c>
      <c r="G3081">
        <v>10000000</v>
      </c>
      <c r="H3081">
        <v>5.9</v>
      </c>
    </row>
    <row r="3082" spans="1:8" ht="16" x14ac:dyDescent="0.2">
      <c r="A3082" t="s">
        <v>5103</v>
      </c>
      <c r="B3082" t="s">
        <v>761</v>
      </c>
      <c r="C3082">
        <v>92</v>
      </c>
      <c r="D3082">
        <v>38624000</v>
      </c>
      <c r="E3082" t="s">
        <v>1357</v>
      </c>
      <c r="F3082" t="s">
        <v>11</v>
      </c>
      <c r="G3082">
        <v>12000000</v>
      </c>
      <c r="H3082">
        <v>7</v>
      </c>
    </row>
    <row r="3083" spans="1:8" ht="16" x14ac:dyDescent="0.2">
      <c r="A3083" t="s">
        <v>5104</v>
      </c>
      <c r="B3083" t="s">
        <v>3288</v>
      </c>
      <c r="C3083">
        <v>90</v>
      </c>
      <c r="D3083">
        <v>37470017</v>
      </c>
      <c r="E3083" t="s">
        <v>1763</v>
      </c>
      <c r="F3083" t="s">
        <v>11</v>
      </c>
      <c r="G3083">
        <v>10000000</v>
      </c>
      <c r="H3083">
        <v>6.1</v>
      </c>
    </row>
    <row r="3084" spans="1:8" ht="16" x14ac:dyDescent="0.2">
      <c r="A3084" t="s">
        <v>5105</v>
      </c>
      <c r="B3084" t="s">
        <v>1541</v>
      </c>
      <c r="C3084">
        <v>90</v>
      </c>
      <c r="D3084">
        <v>40485039</v>
      </c>
      <c r="E3084" t="s">
        <v>5106</v>
      </c>
      <c r="F3084" t="s">
        <v>11</v>
      </c>
      <c r="G3084">
        <v>10000000</v>
      </c>
      <c r="H3084">
        <v>6.9</v>
      </c>
    </row>
    <row r="3085" spans="1:8" ht="16" x14ac:dyDescent="0.2">
      <c r="A3085" t="s">
        <v>5107</v>
      </c>
      <c r="B3085" t="s">
        <v>5108</v>
      </c>
      <c r="C3085">
        <v>153</v>
      </c>
      <c r="D3085">
        <v>16800000</v>
      </c>
      <c r="E3085" t="s">
        <v>5109</v>
      </c>
      <c r="F3085" t="s">
        <v>11</v>
      </c>
      <c r="G3085">
        <v>10000000</v>
      </c>
      <c r="H3085">
        <v>7.5</v>
      </c>
    </row>
    <row r="3086" spans="1:8" ht="16" x14ac:dyDescent="0.2">
      <c r="A3086" t="s">
        <v>5110</v>
      </c>
      <c r="B3086" t="s">
        <v>1572</v>
      </c>
      <c r="C3086">
        <v>124</v>
      </c>
      <c r="D3086">
        <v>46377022</v>
      </c>
      <c r="E3086" t="s">
        <v>877</v>
      </c>
      <c r="F3086" t="s">
        <v>11</v>
      </c>
      <c r="G3086">
        <v>10000000</v>
      </c>
      <c r="H3086">
        <v>7.3</v>
      </c>
    </row>
    <row r="3087" spans="1:8" ht="16" x14ac:dyDescent="0.2">
      <c r="A3087" t="s">
        <v>5111</v>
      </c>
      <c r="B3087" t="s">
        <v>5112</v>
      </c>
      <c r="C3087">
        <v>82</v>
      </c>
      <c r="D3087">
        <v>36696761</v>
      </c>
      <c r="E3087" t="s">
        <v>2846</v>
      </c>
      <c r="F3087" t="s">
        <v>11</v>
      </c>
      <c r="G3087">
        <v>23000000</v>
      </c>
      <c r="H3087">
        <v>6.5</v>
      </c>
    </row>
    <row r="3088" spans="1:8" ht="16" x14ac:dyDescent="0.2">
      <c r="A3088" t="s">
        <v>5113</v>
      </c>
      <c r="B3088" t="s">
        <v>282</v>
      </c>
      <c r="C3088">
        <v>107</v>
      </c>
      <c r="D3088">
        <v>36200000</v>
      </c>
      <c r="E3088" t="s">
        <v>78</v>
      </c>
      <c r="F3088" t="s">
        <v>11</v>
      </c>
      <c r="G3088">
        <v>12305523</v>
      </c>
      <c r="H3088">
        <v>6.2</v>
      </c>
    </row>
    <row r="3089" spans="1:8" ht="16" x14ac:dyDescent="0.2">
      <c r="A3089" t="s">
        <v>5114</v>
      </c>
      <c r="B3089" t="s">
        <v>4452</v>
      </c>
      <c r="C3089">
        <v>75</v>
      </c>
      <c r="E3089" t="s">
        <v>17</v>
      </c>
      <c r="F3089" t="s">
        <v>11</v>
      </c>
      <c r="G3089">
        <v>10000000</v>
      </c>
      <c r="H3089">
        <v>6.7</v>
      </c>
    </row>
    <row r="3090" spans="1:8" ht="16" x14ac:dyDescent="0.2">
      <c r="A3090" t="s">
        <v>5115</v>
      </c>
      <c r="B3090" t="s">
        <v>3758</v>
      </c>
      <c r="C3090">
        <v>97</v>
      </c>
      <c r="D3090">
        <v>35794166</v>
      </c>
      <c r="E3090" t="s">
        <v>1047</v>
      </c>
      <c r="F3090" t="s">
        <v>11</v>
      </c>
      <c r="G3090">
        <v>10000000</v>
      </c>
      <c r="H3090">
        <v>6</v>
      </c>
    </row>
    <row r="3091" spans="1:8" ht="16" x14ac:dyDescent="0.2">
      <c r="A3091" t="s">
        <v>5116</v>
      </c>
      <c r="B3091" t="s">
        <v>4857</v>
      </c>
      <c r="C3091">
        <v>80</v>
      </c>
      <c r="D3091">
        <v>33583175</v>
      </c>
      <c r="E3091" t="s">
        <v>1047</v>
      </c>
      <c r="F3091" t="s">
        <v>11</v>
      </c>
      <c r="G3091">
        <v>10000000</v>
      </c>
      <c r="H3091">
        <v>6.3</v>
      </c>
    </row>
    <row r="3092" spans="1:8" ht="16" x14ac:dyDescent="0.2">
      <c r="A3092" t="s">
        <v>5117</v>
      </c>
      <c r="B3092" t="s">
        <v>5118</v>
      </c>
      <c r="C3092">
        <v>85</v>
      </c>
      <c r="D3092">
        <v>32983713</v>
      </c>
      <c r="E3092" t="s">
        <v>877</v>
      </c>
      <c r="F3092" t="s">
        <v>11</v>
      </c>
      <c r="G3092">
        <v>20000000</v>
      </c>
      <c r="H3092">
        <v>5.8</v>
      </c>
    </row>
    <row r="3093" spans="1:8" ht="16" x14ac:dyDescent="0.2">
      <c r="A3093" t="s">
        <v>5119</v>
      </c>
      <c r="B3093" t="s">
        <v>5120</v>
      </c>
      <c r="C3093">
        <v>97</v>
      </c>
      <c r="D3093">
        <v>52200504</v>
      </c>
      <c r="E3093" t="s">
        <v>3337</v>
      </c>
      <c r="F3093" t="s">
        <v>11</v>
      </c>
      <c r="G3093">
        <v>10000000</v>
      </c>
      <c r="H3093">
        <v>6.1</v>
      </c>
    </row>
    <row r="3094" spans="1:8" ht="16" x14ac:dyDescent="0.2">
      <c r="A3094" t="s">
        <v>5121</v>
      </c>
      <c r="B3094" t="s">
        <v>5122</v>
      </c>
      <c r="C3094">
        <v>109</v>
      </c>
      <c r="D3094">
        <v>33000000</v>
      </c>
      <c r="E3094" t="s">
        <v>5123</v>
      </c>
      <c r="F3094" t="s">
        <v>11</v>
      </c>
      <c r="G3094">
        <v>10000000</v>
      </c>
      <c r="H3094">
        <v>6.9</v>
      </c>
    </row>
    <row r="3095" spans="1:8" ht="16" x14ac:dyDescent="0.2">
      <c r="A3095" t="s">
        <v>5124</v>
      </c>
      <c r="B3095" t="s">
        <v>2908</v>
      </c>
      <c r="C3095">
        <v>140</v>
      </c>
      <c r="D3095">
        <v>32101000</v>
      </c>
      <c r="E3095" t="s">
        <v>3502</v>
      </c>
      <c r="F3095" t="s">
        <v>11</v>
      </c>
      <c r="G3095">
        <v>10000000</v>
      </c>
      <c r="H3095">
        <v>5.4</v>
      </c>
    </row>
    <row r="3096" spans="1:8" ht="16" x14ac:dyDescent="0.2">
      <c r="A3096" t="s">
        <v>5125</v>
      </c>
      <c r="B3096" t="s">
        <v>5126</v>
      </c>
      <c r="C3096">
        <v>90</v>
      </c>
      <c r="D3096">
        <v>31487293</v>
      </c>
      <c r="E3096" t="s">
        <v>2000</v>
      </c>
      <c r="F3096" t="s">
        <v>11</v>
      </c>
      <c r="G3096">
        <v>9000000</v>
      </c>
      <c r="H3096">
        <v>6.7</v>
      </c>
    </row>
    <row r="3097" spans="1:8" ht="16" x14ac:dyDescent="0.2">
      <c r="A3097" t="s">
        <v>5127</v>
      </c>
      <c r="B3097" t="s">
        <v>2454</v>
      </c>
      <c r="C3097">
        <v>130</v>
      </c>
      <c r="D3097">
        <v>30651422</v>
      </c>
      <c r="E3097" t="s">
        <v>3785</v>
      </c>
      <c r="F3097" t="s">
        <v>11</v>
      </c>
      <c r="G3097">
        <v>10000000</v>
      </c>
      <c r="H3097">
        <v>7.4</v>
      </c>
    </row>
    <row r="3098" spans="1:8" ht="16" x14ac:dyDescent="0.2">
      <c r="A3098" t="s">
        <v>5128</v>
      </c>
      <c r="B3098" t="s">
        <v>5129</v>
      </c>
      <c r="C3098">
        <v>98</v>
      </c>
      <c r="D3098">
        <v>30306281</v>
      </c>
      <c r="E3098" t="s">
        <v>877</v>
      </c>
      <c r="F3098" t="s">
        <v>11</v>
      </c>
      <c r="G3098">
        <v>10000000</v>
      </c>
      <c r="H3098">
        <v>5.6</v>
      </c>
    </row>
    <row r="3099" spans="1:8" ht="16" x14ac:dyDescent="0.2">
      <c r="A3099" t="s">
        <v>5130</v>
      </c>
      <c r="B3099" t="s">
        <v>988</v>
      </c>
      <c r="C3099">
        <v>101</v>
      </c>
      <c r="D3099">
        <v>29500000</v>
      </c>
      <c r="E3099" t="s">
        <v>5131</v>
      </c>
      <c r="F3099" t="s">
        <v>11</v>
      </c>
      <c r="G3099">
        <v>10000000</v>
      </c>
      <c r="H3099">
        <v>6.5</v>
      </c>
    </row>
    <row r="3100" spans="1:8" ht="16" x14ac:dyDescent="0.2">
      <c r="A3100" t="s">
        <v>5132</v>
      </c>
      <c r="B3100" t="s">
        <v>4208</v>
      </c>
      <c r="C3100">
        <v>114</v>
      </c>
      <c r="D3100">
        <v>30050028</v>
      </c>
      <c r="E3100" t="s">
        <v>20</v>
      </c>
      <c r="F3100" t="s">
        <v>11</v>
      </c>
      <c r="G3100">
        <v>17000000</v>
      </c>
      <c r="H3100">
        <v>6.5</v>
      </c>
    </row>
    <row r="3101" spans="1:8" ht="16" x14ac:dyDescent="0.2">
      <c r="A3101" t="s">
        <v>5133</v>
      </c>
      <c r="B3101" t="s">
        <v>1343</v>
      </c>
      <c r="C3101">
        <v>100</v>
      </c>
      <c r="D3101">
        <v>29392418</v>
      </c>
      <c r="E3101" t="s">
        <v>602</v>
      </c>
      <c r="F3101" t="s">
        <v>11</v>
      </c>
      <c r="G3101">
        <v>10000000</v>
      </c>
      <c r="H3101">
        <v>5.8</v>
      </c>
    </row>
    <row r="3102" spans="1:8" ht="16" x14ac:dyDescent="0.2">
      <c r="A3102" t="s">
        <v>5134</v>
      </c>
      <c r="B3102" t="s">
        <v>3259</v>
      </c>
      <c r="C3102">
        <v>85</v>
      </c>
      <c r="D3102">
        <v>28563926</v>
      </c>
      <c r="E3102" t="s">
        <v>1408</v>
      </c>
      <c r="F3102" t="s">
        <v>11</v>
      </c>
      <c r="G3102">
        <v>8500000</v>
      </c>
      <c r="H3102">
        <v>5</v>
      </c>
    </row>
    <row r="3103" spans="1:8" ht="16" x14ac:dyDescent="0.2">
      <c r="A3103" t="s">
        <v>5135</v>
      </c>
      <c r="B3103" t="s">
        <v>5136</v>
      </c>
      <c r="C3103">
        <v>103</v>
      </c>
      <c r="D3103">
        <v>28435406</v>
      </c>
      <c r="E3103" t="s">
        <v>580</v>
      </c>
      <c r="F3103" t="s">
        <v>11</v>
      </c>
      <c r="G3103">
        <v>12000000</v>
      </c>
      <c r="H3103">
        <v>5.5</v>
      </c>
    </row>
    <row r="3104" spans="1:8" ht="16" x14ac:dyDescent="0.2">
      <c r="A3104" t="s">
        <v>5137</v>
      </c>
      <c r="B3104" t="s">
        <v>3572</v>
      </c>
      <c r="C3104">
        <v>100</v>
      </c>
      <c r="D3104">
        <v>25339117</v>
      </c>
      <c r="E3104" t="s">
        <v>580</v>
      </c>
      <c r="F3104" t="s">
        <v>11</v>
      </c>
      <c r="G3104">
        <v>10000000</v>
      </c>
      <c r="H3104">
        <v>6.5</v>
      </c>
    </row>
    <row r="3105" spans="1:8" ht="16" x14ac:dyDescent="0.2">
      <c r="A3105" t="s">
        <v>5138</v>
      </c>
      <c r="B3105" t="s">
        <v>1675</v>
      </c>
      <c r="C3105">
        <v>114</v>
      </c>
      <c r="D3105">
        <v>25600000</v>
      </c>
      <c r="E3105" t="s">
        <v>672</v>
      </c>
      <c r="F3105" t="s">
        <v>11</v>
      </c>
      <c r="G3105">
        <v>10000000</v>
      </c>
      <c r="H3105">
        <v>7.2</v>
      </c>
    </row>
    <row r="3106" spans="1:8" ht="16" x14ac:dyDescent="0.2">
      <c r="A3106" t="s">
        <v>5139</v>
      </c>
      <c r="B3106" t="s">
        <v>5140</v>
      </c>
      <c r="C3106">
        <v>102</v>
      </c>
      <c r="E3106" t="s">
        <v>69</v>
      </c>
      <c r="F3106" t="s">
        <v>11</v>
      </c>
      <c r="G3106">
        <v>65000000</v>
      </c>
      <c r="H3106">
        <v>7.3</v>
      </c>
    </row>
    <row r="3107" spans="1:8" ht="16" x14ac:dyDescent="0.2">
      <c r="A3107" t="s">
        <v>5141</v>
      </c>
      <c r="B3107" t="s">
        <v>1864</v>
      </c>
      <c r="C3107">
        <v>103</v>
      </c>
      <c r="E3107" t="s">
        <v>1500</v>
      </c>
      <c r="F3107" t="s">
        <v>11</v>
      </c>
      <c r="G3107">
        <v>10000000</v>
      </c>
      <c r="H3107">
        <v>7.2</v>
      </c>
    </row>
    <row r="3108" spans="1:8" ht="16" x14ac:dyDescent="0.2">
      <c r="A3108" t="s">
        <v>5142</v>
      </c>
      <c r="B3108" t="s">
        <v>5143</v>
      </c>
      <c r="C3108">
        <v>97</v>
      </c>
      <c r="D3108">
        <v>27736779</v>
      </c>
      <c r="E3108" t="s">
        <v>1047</v>
      </c>
      <c r="F3108" t="s">
        <v>11</v>
      </c>
      <c r="G3108">
        <v>10000000</v>
      </c>
      <c r="H3108">
        <v>5.2</v>
      </c>
    </row>
    <row r="3109" spans="1:8" ht="16" x14ac:dyDescent="0.2">
      <c r="A3109" t="s">
        <v>5144</v>
      </c>
      <c r="B3109" t="s">
        <v>5145</v>
      </c>
      <c r="C3109">
        <v>116</v>
      </c>
      <c r="D3109">
        <v>24397469</v>
      </c>
      <c r="E3109" t="s">
        <v>2143</v>
      </c>
      <c r="F3109" t="s">
        <v>11</v>
      </c>
      <c r="G3109">
        <v>17000000</v>
      </c>
      <c r="H3109">
        <v>5.7</v>
      </c>
    </row>
    <row r="3110" spans="1:8" ht="16" x14ac:dyDescent="0.2">
      <c r="A3110" t="s">
        <v>5146</v>
      </c>
      <c r="B3110" t="s">
        <v>4614</v>
      </c>
      <c r="C3110">
        <v>96</v>
      </c>
      <c r="D3110">
        <v>20384136</v>
      </c>
      <c r="E3110" t="s">
        <v>1047</v>
      </c>
      <c r="F3110" t="s">
        <v>11</v>
      </c>
      <c r="G3110">
        <v>10000000</v>
      </c>
      <c r="H3110">
        <v>4.7</v>
      </c>
    </row>
    <row r="3111" spans="1:8" ht="16" x14ac:dyDescent="0.2">
      <c r="A3111" t="s">
        <v>5147</v>
      </c>
      <c r="B3111" t="s">
        <v>5148</v>
      </c>
      <c r="C3111">
        <v>98</v>
      </c>
      <c r="D3111">
        <v>25464480</v>
      </c>
      <c r="E3111" t="s">
        <v>1738</v>
      </c>
      <c r="F3111" t="s">
        <v>11</v>
      </c>
      <c r="G3111">
        <v>10000000</v>
      </c>
      <c r="H3111">
        <v>5.9</v>
      </c>
    </row>
    <row r="3112" spans="1:8" ht="16" x14ac:dyDescent="0.2">
      <c r="A3112" t="s">
        <v>5149</v>
      </c>
      <c r="B3112" t="s">
        <v>4002</v>
      </c>
      <c r="C3112">
        <v>105</v>
      </c>
      <c r="D3112">
        <v>20338609</v>
      </c>
      <c r="E3112" t="s">
        <v>1905</v>
      </c>
      <c r="F3112" t="s">
        <v>11</v>
      </c>
      <c r="G3112">
        <v>10000000</v>
      </c>
      <c r="H3112">
        <v>6.8</v>
      </c>
    </row>
    <row r="3113" spans="1:8" ht="16" x14ac:dyDescent="0.2">
      <c r="A3113" t="s">
        <v>5150</v>
      </c>
      <c r="B3113" t="s">
        <v>5151</v>
      </c>
      <c r="C3113">
        <v>123</v>
      </c>
      <c r="D3113">
        <v>18272447</v>
      </c>
      <c r="E3113" t="s">
        <v>1408</v>
      </c>
      <c r="F3113" t="s">
        <v>11</v>
      </c>
      <c r="G3113">
        <v>10000000</v>
      </c>
      <c r="H3113">
        <v>5.9</v>
      </c>
    </row>
    <row r="3114" spans="1:8" ht="16" x14ac:dyDescent="0.2">
      <c r="A3114" t="s">
        <v>5152</v>
      </c>
      <c r="B3114" t="s">
        <v>5153</v>
      </c>
      <c r="C3114">
        <v>107</v>
      </c>
      <c r="E3114" t="s">
        <v>20</v>
      </c>
      <c r="F3114" t="s">
        <v>11</v>
      </c>
      <c r="G3114">
        <v>10000000</v>
      </c>
      <c r="H3114">
        <v>5.3</v>
      </c>
    </row>
    <row r="3115" spans="1:8" ht="16" x14ac:dyDescent="0.2">
      <c r="A3115" t="s">
        <v>5154</v>
      </c>
      <c r="B3115" t="s">
        <v>2337</v>
      </c>
      <c r="C3115">
        <v>112</v>
      </c>
      <c r="D3115">
        <v>17378977</v>
      </c>
      <c r="E3115" t="s">
        <v>2000</v>
      </c>
      <c r="F3115" t="s">
        <v>11</v>
      </c>
      <c r="H3115">
        <v>6</v>
      </c>
    </row>
    <row r="3116" spans="1:8" ht="16" x14ac:dyDescent="0.2">
      <c r="A3116" t="s">
        <v>5155</v>
      </c>
      <c r="B3116" t="s">
        <v>1856</v>
      </c>
      <c r="C3116">
        <v>93</v>
      </c>
      <c r="D3116">
        <v>17096053</v>
      </c>
      <c r="E3116" t="s">
        <v>877</v>
      </c>
      <c r="F3116" t="s">
        <v>11</v>
      </c>
      <c r="G3116">
        <v>9000000</v>
      </c>
      <c r="H3116">
        <v>7.7</v>
      </c>
    </row>
    <row r="3117" spans="1:8" ht="16" x14ac:dyDescent="0.2">
      <c r="A3117" t="s">
        <v>5156</v>
      </c>
      <c r="B3117" t="s">
        <v>2249</v>
      </c>
      <c r="C3117">
        <v>97</v>
      </c>
      <c r="D3117">
        <v>21371425</v>
      </c>
      <c r="E3117" t="s">
        <v>978</v>
      </c>
      <c r="F3117" t="s">
        <v>11</v>
      </c>
      <c r="G3117">
        <v>10000000</v>
      </c>
      <c r="H3117">
        <v>4.4000000000000004</v>
      </c>
    </row>
    <row r="3118" spans="1:8" ht="16" x14ac:dyDescent="0.2">
      <c r="A3118" t="s">
        <v>5157</v>
      </c>
      <c r="B3118" t="s">
        <v>1572</v>
      </c>
      <c r="C3118">
        <v>122</v>
      </c>
      <c r="D3118">
        <v>33071558</v>
      </c>
      <c r="E3118" t="s">
        <v>877</v>
      </c>
      <c r="F3118" t="s">
        <v>11</v>
      </c>
      <c r="G3118">
        <v>10000000</v>
      </c>
      <c r="H3118">
        <v>6.6</v>
      </c>
    </row>
    <row r="3119" spans="1:8" ht="16" x14ac:dyDescent="0.2">
      <c r="A3119" t="s">
        <v>5158</v>
      </c>
      <c r="B3119" t="s">
        <v>5159</v>
      </c>
      <c r="C3119">
        <v>101</v>
      </c>
      <c r="D3119">
        <v>17655201</v>
      </c>
      <c r="E3119" t="s">
        <v>2459</v>
      </c>
      <c r="F3119" t="s">
        <v>11</v>
      </c>
      <c r="G3119">
        <v>10000000</v>
      </c>
      <c r="H3119">
        <v>6.7</v>
      </c>
    </row>
    <row r="3120" spans="1:8" ht="16" x14ac:dyDescent="0.2">
      <c r="A3120" t="s">
        <v>5160</v>
      </c>
      <c r="B3120" t="s">
        <v>3964</v>
      </c>
      <c r="C3120">
        <v>100</v>
      </c>
      <c r="D3120">
        <v>16247775</v>
      </c>
      <c r="E3120" t="s">
        <v>945</v>
      </c>
      <c r="F3120" t="s">
        <v>11</v>
      </c>
      <c r="G3120">
        <v>25000000</v>
      </c>
      <c r="H3120">
        <v>5.5</v>
      </c>
    </row>
    <row r="3121" spans="1:8" ht="16" x14ac:dyDescent="0.2">
      <c r="A3121" t="s">
        <v>5161</v>
      </c>
      <c r="B3121" t="s">
        <v>1753</v>
      </c>
      <c r="C3121">
        <v>129</v>
      </c>
      <c r="D3121">
        <v>16153600</v>
      </c>
      <c r="E3121" t="s">
        <v>2682</v>
      </c>
      <c r="F3121" t="s">
        <v>11</v>
      </c>
      <c r="G3121">
        <v>10000000</v>
      </c>
      <c r="H3121">
        <v>6.5</v>
      </c>
    </row>
    <row r="3122" spans="1:8" ht="16" x14ac:dyDescent="0.2">
      <c r="A3122" t="s">
        <v>5162</v>
      </c>
      <c r="B3122" t="s">
        <v>1721</v>
      </c>
      <c r="C3122">
        <v>81</v>
      </c>
      <c r="D3122">
        <v>16033556</v>
      </c>
      <c r="E3122" t="s">
        <v>745</v>
      </c>
      <c r="F3122" t="s">
        <v>11</v>
      </c>
      <c r="G3122">
        <v>10000000</v>
      </c>
      <c r="H3122">
        <v>6.2</v>
      </c>
    </row>
    <row r="3123" spans="1:8" ht="16" x14ac:dyDescent="0.2">
      <c r="A3123" t="s">
        <v>5163</v>
      </c>
      <c r="B3123" t="s">
        <v>660</v>
      </c>
      <c r="C3123">
        <v>96</v>
      </c>
      <c r="D3123">
        <v>16667084</v>
      </c>
      <c r="E3123" t="s">
        <v>4335</v>
      </c>
      <c r="F3123" t="s">
        <v>11</v>
      </c>
      <c r="G3123">
        <v>11000000</v>
      </c>
      <c r="H3123">
        <v>7.1</v>
      </c>
    </row>
    <row r="3124" spans="1:8" ht="16" x14ac:dyDescent="0.2">
      <c r="A3124" t="s">
        <v>5164</v>
      </c>
      <c r="B3124" t="s">
        <v>5165</v>
      </c>
      <c r="C3124">
        <v>84</v>
      </c>
      <c r="D3124">
        <v>15417771</v>
      </c>
      <c r="E3124" t="s">
        <v>1915</v>
      </c>
      <c r="F3124" t="s">
        <v>11</v>
      </c>
      <c r="G3124">
        <v>12600000</v>
      </c>
      <c r="H3124">
        <v>6.1</v>
      </c>
    </row>
    <row r="3125" spans="1:8" ht="16" x14ac:dyDescent="0.2">
      <c r="A3125" t="s">
        <v>5166</v>
      </c>
      <c r="B3125" t="s">
        <v>1510</v>
      </c>
      <c r="C3125">
        <v>100</v>
      </c>
      <c r="E3125" t="s">
        <v>5167</v>
      </c>
      <c r="F3125" t="s">
        <v>11</v>
      </c>
      <c r="G3125">
        <v>10000000</v>
      </c>
      <c r="H3125">
        <v>7.1</v>
      </c>
    </row>
    <row r="3126" spans="1:8" ht="16" x14ac:dyDescent="0.2">
      <c r="A3126" t="s">
        <v>5168</v>
      </c>
      <c r="B3126" t="s">
        <v>4473</v>
      </c>
      <c r="C3126">
        <v>110</v>
      </c>
      <c r="D3126">
        <v>15156200</v>
      </c>
      <c r="E3126" t="s">
        <v>380</v>
      </c>
      <c r="F3126" t="s">
        <v>11</v>
      </c>
      <c r="G3126">
        <v>30000000</v>
      </c>
      <c r="H3126">
        <v>6</v>
      </c>
    </row>
    <row r="3127" spans="1:8" ht="16" x14ac:dyDescent="0.2">
      <c r="A3127" t="s">
        <v>5169</v>
      </c>
      <c r="B3127" t="s">
        <v>4103</v>
      </c>
      <c r="C3127">
        <v>130</v>
      </c>
      <c r="D3127">
        <v>21589307</v>
      </c>
      <c r="E3127" t="s">
        <v>1184</v>
      </c>
      <c r="F3127" t="s">
        <v>11</v>
      </c>
      <c r="G3127">
        <v>10000000</v>
      </c>
      <c r="H3127">
        <v>7.4</v>
      </c>
    </row>
    <row r="3128" spans="1:8" ht="16" x14ac:dyDescent="0.2">
      <c r="A3128" t="s">
        <v>5170</v>
      </c>
      <c r="B3128" t="s">
        <v>5171</v>
      </c>
      <c r="C3128">
        <v>84</v>
      </c>
      <c r="D3128">
        <v>20339754</v>
      </c>
      <c r="E3128" t="s">
        <v>340</v>
      </c>
      <c r="F3128" t="s">
        <v>11</v>
      </c>
      <c r="G3128">
        <v>10000000</v>
      </c>
      <c r="H3128">
        <v>5.9</v>
      </c>
    </row>
    <row r="3129" spans="1:8" ht="16" x14ac:dyDescent="0.2">
      <c r="A3129" t="s">
        <v>5172</v>
      </c>
      <c r="B3129" t="s">
        <v>5173</v>
      </c>
      <c r="C3129">
        <v>106</v>
      </c>
      <c r="D3129">
        <v>28873374</v>
      </c>
      <c r="E3129" t="s">
        <v>1406</v>
      </c>
      <c r="F3129" t="s">
        <v>11</v>
      </c>
      <c r="G3129">
        <v>10000000</v>
      </c>
      <c r="H3129">
        <v>4.0999999999999996</v>
      </c>
    </row>
    <row r="3130" spans="1:8" ht="16" x14ac:dyDescent="0.2">
      <c r="A3130" t="s">
        <v>5174</v>
      </c>
      <c r="B3130" t="s">
        <v>5175</v>
      </c>
      <c r="C3130">
        <v>89</v>
      </c>
      <c r="D3130">
        <v>15102127</v>
      </c>
      <c r="E3130" t="s">
        <v>575</v>
      </c>
      <c r="F3130" t="s">
        <v>11</v>
      </c>
      <c r="H3130">
        <v>5.8</v>
      </c>
    </row>
    <row r="3131" spans="1:8" ht="16" x14ac:dyDescent="0.2">
      <c r="A3131" t="s">
        <v>5176</v>
      </c>
      <c r="B3131" t="s">
        <v>5177</v>
      </c>
      <c r="C3131">
        <v>76</v>
      </c>
      <c r="D3131">
        <v>13684949</v>
      </c>
      <c r="E3131" t="s">
        <v>152</v>
      </c>
      <c r="F3131" t="s">
        <v>11</v>
      </c>
      <c r="G3131">
        <v>3000000</v>
      </c>
      <c r="H3131">
        <v>5.9</v>
      </c>
    </row>
    <row r="3132" spans="1:8" ht="16" x14ac:dyDescent="0.2">
      <c r="A3132" t="s">
        <v>5178</v>
      </c>
      <c r="B3132" t="s">
        <v>5029</v>
      </c>
      <c r="C3132">
        <v>99</v>
      </c>
      <c r="D3132">
        <v>14597405</v>
      </c>
      <c r="E3132" t="s">
        <v>530</v>
      </c>
      <c r="F3132" t="s">
        <v>11</v>
      </c>
      <c r="G3132">
        <v>6400000</v>
      </c>
      <c r="H3132">
        <v>7</v>
      </c>
    </row>
    <row r="3133" spans="1:8" ht="16" x14ac:dyDescent="0.2">
      <c r="A3133" t="s">
        <v>5179</v>
      </c>
      <c r="B3133" t="s">
        <v>2362</v>
      </c>
      <c r="C3133">
        <v>96</v>
      </c>
      <c r="D3133">
        <v>12570442</v>
      </c>
      <c r="E3133" t="s">
        <v>1836</v>
      </c>
      <c r="F3133" t="s">
        <v>11</v>
      </c>
      <c r="G3133">
        <v>10000000</v>
      </c>
      <c r="H3133">
        <v>6.8</v>
      </c>
    </row>
    <row r="3134" spans="1:8" ht="16" x14ac:dyDescent="0.2">
      <c r="A3134" t="s">
        <v>5180</v>
      </c>
      <c r="B3134" t="s">
        <v>5181</v>
      </c>
      <c r="C3134">
        <v>104</v>
      </c>
      <c r="D3134">
        <v>12514138</v>
      </c>
      <c r="E3134" t="s">
        <v>73</v>
      </c>
      <c r="F3134" t="s">
        <v>11</v>
      </c>
      <c r="G3134">
        <v>10000000</v>
      </c>
      <c r="H3134">
        <v>7.4</v>
      </c>
    </row>
    <row r="3135" spans="1:8" ht="16" x14ac:dyDescent="0.2">
      <c r="A3135" t="s">
        <v>5182</v>
      </c>
      <c r="B3135" t="s">
        <v>5183</v>
      </c>
      <c r="C3135">
        <v>108</v>
      </c>
      <c r="D3135">
        <v>43771291</v>
      </c>
      <c r="E3135" t="s">
        <v>285</v>
      </c>
      <c r="F3135" t="s">
        <v>11</v>
      </c>
      <c r="G3135">
        <v>5000000</v>
      </c>
      <c r="H3135">
        <v>7.1</v>
      </c>
    </row>
    <row r="3136" spans="1:8" ht="16" x14ac:dyDescent="0.2">
      <c r="A3136" t="s">
        <v>5184</v>
      </c>
      <c r="B3136" t="s">
        <v>5185</v>
      </c>
      <c r="C3136">
        <v>108</v>
      </c>
      <c r="D3136">
        <v>11703287</v>
      </c>
      <c r="E3136" t="s">
        <v>2422</v>
      </c>
      <c r="F3136" t="s">
        <v>11</v>
      </c>
      <c r="G3136">
        <v>10000000</v>
      </c>
      <c r="H3136">
        <v>7</v>
      </c>
    </row>
    <row r="3137" spans="1:8" ht="16" x14ac:dyDescent="0.2">
      <c r="A3137" t="s">
        <v>5186</v>
      </c>
      <c r="B3137" t="s">
        <v>2585</v>
      </c>
      <c r="C3137">
        <v>87</v>
      </c>
      <c r="D3137">
        <v>11560259</v>
      </c>
      <c r="E3137" t="s">
        <v>580</v>
      </c>
      <c r="F3137" t="s">
        <v>11</v>
      </c>
      <c r="G3137">
        <v>22000000</v>
      </c>
      <c r="H3137">
        <v>5.8</v>
      </c>
    </row>
    <row r="3138" spans="1:8" ht="16" x14ac:dyDescent="0.2">
      <c r="A3138" t="s">
        <v>5187</v>
      </c>
      <c r="B3138" t="s">
        <v>4841</v>
      </c>
      <c r="C3138">
        <v>89</v>
      </c>
      <c r="D3138">
        <v>10824921</v>
      </c>
      <c r="E3138" t="s">
        <v>575</v>
      </c>
      <c r="F3138" t="s">
        <v>11</v>
      </c>
      <c r="G3138">
        <v>10000000</v>
      </c>
      <c r="H3138">
        <v>7.8</v>
      </c>
    </row>
    <row r="3139" spans="1:8" ht="16" x14ac:dyDescent="0.2">
      <c r="A3139" t="s">
        <v>5188</v>
      </c>
      <c r="B3139" t="s">
        <v>5189</v>
      </c>
      <c r="C3139">
        <v>97</v>
      </c>
      <c r="D3139">
        <v>10561238</v>
      </c>
      <c r="E3139" t="s">
        <v>5190</v>
      </c>
      <c r="F3139" t="s">
        <v>11</v>
      </c>
      <c r="G3139">
        <v>10000000</v>
      </c>
      <c r="H3139">
        <v>6.5</v>
      </c>
    </row>
    <row r="3140" spans="1:8" ht="16" x14ac:dyDescent="0.2">
      <c r="A3140" t="s">
        <v>5191</v>
      </c>
      <c r="B3140" t="s">
        <v>87</v>
      </c>
      <c r="C3140">
        <v>106</v>
      </c>
      <c r="D3140">
        <v>14479776</v>
      </c>
      <c r="E3140" t="s">
        <v>5192</v>
      </c>
      <c r="F3140" t="s">
        <v>11</v>
      </c>
      <c r="G3140">
        <v>10000000</v>
      </c>
      <c r="H3140">
        <v>7</v>
      </c>
    </row>
    <row r="3141" spans="1:8" ht="16" x14ac:dyDescent="0.2">
      <c r="A3141" t="s">
        <v>5193</v>
      </c>
      <c r="B3141" t="s">
        <v>77</v>
      </c>
      <c r="C3141">
        <v>100</v>
      </c>
      <c r="D3141">
        <v>9801782</v>
      </c>
      <c r="E3141" t="s">
        <v>2063</v>
      </c>
      <c r="F3141" t="s">
        <v>11</v>
      </c>
      <c r="G3141">
        <v>10000000</v>
      </c>
      <c r="H3141">
        <v>6.3</v>
      </c>
    </row>
    <row r="3142" spans="1:8" ht="16" x14ac:dyDescent="0.2">
      <c r="A3142" t="s">
        <v>5194</v>
      </c>
      <c r="B3142" t="s">
        <v>4236</v>
      </c>
      <c r="C3142">
        <v>89</v>
      </c>
      <c r="D3142">
        <v>8070311</v>
      </c>
      <c r="E3142" t="s">
        <v>580</v>
      </c>
      <c r="F3142" t="s">
        <v>11</v>
      </c>
      <c r="G3142">
        <v>10000000</v>
      </c>
      <c r="H3142">
        <v>5.3</v>
      </c>
    </row>
    <row r="3143" spans="1:8" ht="16" x14ac:dyDescent="0.2">
      <c r="A3143" t="s">
        <v>5195</v>
      </c>
      <c r="B3143" t="s">
        <v>783</v>
      </c>
      <c r="C3143">
        <v>114</v>
      </c>
      <c r="E3143" t="s">
        <v>285</v>
      </c>
      <c r="F3143" t="s">
        <v>11</v>
      </c>
      <c r="G3143">
        <v>10000000</v>
      </c>
      <c r="H3143">
        <v>6.8</v>
      </c>
    </row>
    <row r="3144" spans="1:8" ht="16" x14ac:dyDescent="0.2">
      <c r="A3144" t="s">
        <v>5196</v>
      </c>
      <c r="B3144" t="s">
        <v>5197</v>
      </c>
      <c r="C3144">
        <v>95</v>
      </c>
      <c r="D3144">
        <v>8460995</v>
      </c>
      <c r="E3144" t="s">
        <v>489</v>
      </c>
      <c r="F3144" t="s">
        <v>11</v>
      </c>
      <c r="G3144">
        <v>10000000</v>
      </c>
      <c r="H3144">
        <v>5.5</v>
      </c>
    </row>
    <row r="3145" spans="1:8" ht="16" x14ac:dyDescent="0.2">
      <c r="A3145" t="s">
        <v>5198</v>
      </c>
      <c r="B3145" t="s">
        <v>1952</v>
      </c>
      <c r="C3145">
        <v>97</v>
      </c>
      <c r="D3145">
        <v>8111360</v>
      </c>
      <c r="E3145" t="s">
        <v>740</v>
      </c>
      <c r="F3145" t="s">
        <v>11</v>
      </c>
      <c r="G3145">
        <v>10000000</v>
      </c>
      <c r="H3145">
        <v>7.4</v>
      </c>
    </row>
    <row r="3146" spans="1:8" ht="16" x14ac:dyDescent="0.2">
      <c r="A3146" t="s">
        <v>5199</v>
      </c>
      <c r="B3146" t="s">
        <v>3013</v>
      </c>
      <c r="C3146">
        <v>94</v>
      </c>
      <c r="D3146">
        <v>8828771</v>
      </c>
      <c r="E3146" t="s">
        <v>575</v>
      </c>
      <c r="F3146" t="s">
        <v>11</v>
      </c>
      <c r="G3146">
        <v>6000000</v>
      </c>
      <c r="H3146">
        <v>4.3</v>
      </c>
    </row>
    <row r="3147" spans="1:8" ht="16" x14ac:dyDescent="0.2">
      <c r="A3147" t="s">
        <v>624</v>
      </c>
      <c r="B3147" t="s">
        <v>625</v>
      </c>
      <c r="C3147">
        <v>103</v>
      </c>
      <c r="D3147">
        <v>67631157</v>
      </c>
      <c r="E3147" t="s">
        <v>626</v>
      </c>
      <c r="F3147" t="s">
        <v>11</v>
      </c>
      <c r="G3147">
        <v>100000000</v>
      </c>
      <c r="H3147">
        <v>6</v>
      </c>
    </row>
    <row r="3148" spans="1:8" ht="16" x14ac:dyDescent="0.2">
      <c r="A3148" t="s">
        <v>5200</v>
      </c>
      <c r="B3148" t="s">
        <v>5201</v>
      </c>
      <c r="C3148">
        <v>95</v>
      </c>
      <c r="D3148">
        <v>7563670</v>
      </c>
      <c r="E3148" t="s">
        <v>1264</v>
      </c>
      <c r="F3148" t="s">
        <v>11</v>
      </c>
      <c r="G3148">
        <v>10000000</v>
      </c>
      <c r="H3148">
        <v>5.2</v>
      </c>
    </row>
    <row r="3149" spans="1:8" ht="16" x14ac:dyDescent="0.2">
      <c r="A3149" t="s">
        <v>5202</v>
      </c>
      <c r="B3149" t="s">
        <v>5203</v>
      </c>
      <c r="C3149">
        <v>101</v>
      </c>
      <c r="D3149">
        <v>6619173</v>
      </c>
      <c r="E3149" t="s">
        <v>5204</v>
      </c>
      <c r="F3149" t="s">
        <v>11</v>
      </c>
      <c r="G3149">
        <v>10000000</v>
      </c>
      <c r="H3149">
        <v>6.7</v>
      </c>
    </row>
    <row r="3150" spans="1:8" ht="16" x14ac:dyDescent="0.2">
      <c r="A3150" t="s">
        <v>5205</v>
      </c>
      <c r="B3150" t="s">
        <v>3071</v>
      </c>
      <c r="C3150">
        <v>87</v>
      </c>
      <c r="D3150">
        <v>6857503</v>
      </c>
      <c r="E3150" t="s">
        <v>575</v>
      </c>
      <c r="F3150" t="s">
        <v>11</v>
      </c>
      <c r="H3150">
        <v>6.3</v>
      </c>
    </row>
    <row r="3151" spans="1:8" ht="16" x14ac:dyDescent="0.2">
      <c r="A3151" t="s">
        <v>5206</v>
      </c>
      <c r="C3151">
        <v>40</v>
      </c>
      <c r="E3151" t="s">
        <v>3867</v>
      </c>
      <c r="F3151" t="s">
        <v>11</v>
      </c>
      <c r="H3151">
        <v>7.9</v>
      </c>
    </row>
    <row r="3152" spans="1:8" ht="16" x14ac:dyDescent="0.2">
      <c r="A3152" t="s">
        <v>5207</v>
      </c>
      <c r="B3152" t="s">
        <v>2652</v>
      </c>
      <c r="C3152">
        <v>101</v>
      </c>
      <c r="D3152">
        <v>6712241</v>
      </c>
      <c r="E3152" t="s">
        <v>672</v>
      </c>
      <c r="F3152" t="s">
        <v>11</v>
      </c>
      <c r="G3152">
        <v>7500000</v>
      </c>
      <c r="H3152">
        <v>8.6</v>
      </c>
    </row>
    <row r="3153" spans="1:8" ht="16" x14ac:dyDescent="0.2">
      <c r="A3153" t="s">
        <v>5208</v>
      </c>
      <c r="B3153" t="s">
        <v>5209</v>
      </c>
      <c r="C3153">
        <v>82</v>
      </c>
      <c r="D3153">
        <v>6842058</v>
      </c>
      <c r="E3153" t="s">
        <v>1693</v>
      </c>
      <c r="F3153" t="s">
        <v>11</v>
      </c>
      <c r="G3153">
        <v>10000000</v>
      </c>
      <c r="H3153">
        <v>6.1</v>
      </c>
    </row>
    <row r="3154" spans="1:8" ht="16" x14ac:dyDescent="0.2">
      <c r="A3154" t="s">
        <v>5210</v>
      </c>
      <c r="B3154" t="s">
        <v>5211</v>
      </c>
      <c r="C3154">
        <v>74</v>
      </c>
      <c r="D3154">
        <v>6491350</v>
      </c>
      <c r="E3154" t="s">
        <v>2745</v>
      </c>
      <c r="F3154" t="s">
        <v>11</v>
      </c>
      <c r="G3154">
        <v>10000000</v>
      </c>
      <c r="H3154">
        <v>5.8</v>
      </c>
    </row>
    <row r="3155" spans="1:8" ht="16" x14ac:dyDescent="0.2">
      <c r="A3155" t="s">
        <v>5212</v>
      </c>
      <c r="B3155" t="s">
        <v>5213</v>
      </c>
      <c r="C3155">
        <v>130</v>
      </c>
      <c r="D3155">
        <v>9473382</v>
      </c>
      <c r="E3155" t="s">
        <v>5214</v>
      </c>
      <c r="F3155" t="s">
        <v>502</v>
      </c>
      <c r="G3155">
        <v>10000000</v>
      </c>
      <c r="H3155">
        <v>7.7</v>
      </c>
    </row>
    <row r="3156" spans="1:8" ht="16" x14ac:dyDescent="0.2">
      <c r="A3156" t="s">
        <v>5215</v>
      </c>
      <c r="B3156" t="s">
        <v>2030</v>
      </c>
      <c r="C3156">
        <v>112</v>
      </c>
      <c r="D3156">
        <v>6197866</v>
      </c>
      <c r="E3156" t="s">
        <v>530</v>
      </c>
      <c r="F3156" t="s">
        <v>11</v>
      </c>
      <c r="G3156">
        <v>10000000</v>
      </c>
      <c r="H3156">
        <v>8</v>
      </c>
    </row>
    <row r="3157" spans="1:8" ht="16" x14ac:dyDescent="0.2">
      <c r="A3157" t="s">
        <v>5216</v>
      </c>
      <c r="B3157" t="s">
        <v>5217</v>
      </c>
      <c r="C3157">
        <v>96</v>
      </c>
      <c r="D3157">
        <v>6044618</v>
      </c>
      <c r="E3157" t="s">
        <v>5218</v>
      </c>
      <c r="F3157" t="s">
        <v>11</v>
      </c>
      <c r="G3157">
        <v>10000000</v>
      </c>
      <c r="H3157">
        <v>5.6</v>
      </c>
    </row>
    <row r="3158" spans="1:8" ht="16" x14ac:dyDescent="0.2">
      <c r="A3158" t="s">
        <v>5219</v>
      </c>
      <c r="B3158" t="s">
        <v>5220</v>
      </c>
      <c r="C3158">
        <v>89</v>
      </c>
      <c r="D3158">
        <v>7764027</v>
      </c>
      <c r="E3158" t="s">
        <v>877</v>
      </c>
      <c r="F3158" t="s">
        <v>11</v>
      </c>
      <c r="G3158">
        <v>10000000</v>
      </c>
      <c r="H3158">
        <v>6.7</v>
      </c>
    </row>
    <row r="3159" spans="1:8" ht="16" x14ac:dyDescent="0.2">
      <c r="A3159" t="s">
        <v>5221</v>
      </c>
      <c r="B3159" t="s">
        <v>5222</v>
      </c>
      <c r="C3159">
        <v>100</v>
      </c>
      <c r="D3159">
        <v>5998971</v>
      </c>
      <c r="E3159" t="s">
        <v>1350</v>
      </c>
      <c r="F3159" t="s">
        <v>11</v>
      </c>
      <c r="H3159">
        <v>6.6</v>
      </c>
    </row>
    <row r="3160" spans="1:8" ht="16" x14ac:dyDescent="0.2">
      <c r="A3160" t="s">
        <v>5223</v>
      </c>
      <c r="B3160" t="s">
        <v>5224</v>
      </c>
      <c r="C3160">
        <v>78</v>
      </c>
      <c r="E3160" t="s">
        <v>1893</v>
      </c>
      <c r="F3160" t="s">
        <v>11</v>
      </c>
      <c r="G3160">
        <v>10000000</v>
      </c>
      <c r="H3160">
        <v>4.2</v>
      </c>
    </row>
    <row r="3161" spans="1:8" ht="16" x14ac:dyDescent="0.2">
      <c r="A3161" t="s">
        <v>5225</v>
      </c>
      <c r="B3161" t="s">
        <v>3788</v>
      </c>
      <c r="C3161">
        <v>121</v>
      </c>
      <c r="D3161">
        <v>21569041</v>
      </c>
      <c r="E3161" t="s">
        <v>1184</v>
      </c>
      <c r="F3161" t="s">
        <v>11</v>
      </c>
      <c r="G3161">
        <v>9000000</v>
      </c>
      <c r="H3161">
        <v>6.6</v>
      </c>
    </row>
    <row r="3162" spans="1:8" ht="16" x14ac:dyDescent="0.2">
      <c r="A3162" t="s">
        <v>5226</v>
      </c>
      <c r="B3162" t="s">
        <v>5227</v>
      </c>
      <c r="C3162">
        <v>85</v>
      </c>
      <c r="D3162">
        <v>4356743</v>
      </c>
      <c r="E3162" t="s">
        <v>945</v>
      </c>
      <c r="F3162" t="s">
        <v>11</v>
      </c>
      <c r="G3162">
        <v>16000000</v>
      </c>
      <c r="H3162">
        <v>4.0999999999999996</v>
      </c>
    </row>
    <row r="3163" spans="1:8" ht="16" x14ac:dyDescent="0.2">
      <c r="A3163" t="s">
        <v>5228</v>
      </c>
      <c r="B3163" t="s">
        <v>3428</v>
      </c>
      <c r="C3163">
        <v>120</v>
      </c>
      <c r="D3163">
        <v>5484375</v>
      </c>
      <c r="E3163" t="s">
        <v>5229</v>
      </c>
      <c r="F3163" t="s">
        <v>11</v>
      </c>
      <c r="G3163">
        <v>10000000</v>
      </c>
      <c r="H3163">
        <v>7.3</v>
      </c>
    </row>
    <row r="3164" spans="1:8" ht="16" x14ac:dyDescent="0.2">
      <c r="A3164" t="s">
        <v>5230</v>
      </c>
      <c r="B3164" t="s">
        <v>5231</v>
      </c>
      <c r="C3164">
        <v>106</v>
      </c>
      <c r="D3164">
        <v>5348317</v>
      </c>
      <c r="E3164" t="s">
        <v>1905</v>
      </c>
      <c r="F3164" t="s">
        <v>11</v>
      </c>
      <c r="G3164">
        <v>10000000</v>
      </c>
      <c r="H3164">
        <v>7.1</v>
      </c>
    </row>
    <row r="3165" spans="1:8" ht="16" x14ac:dyDescent="0.2">
      <c r="A3165" t="s">
        <v>5232</v>
      </c>
      <c r="B3165" t="s">
        <v>5233</v>
      </c>
      <c r="C3165">
        <v>83</v>
      </c>
      <c r="D3165">
        <v>4244155</v>
      </c>
      <c r="E3165" t="s">
        <v>877</v>
      </c>
      <c r="F3165" t="s">
        <v>11</v>
      </c>
      <c r="G3165">
        <v>10000000</v>
      </c>
      <c r="H3165">
        <v>6.5</v>
      </c>
    </row>
    <row r="3166" spans="1:8" ht="16" x14ac:dyDescent="0.2">
      <c r="A3166" t="s">
        <v>5234</v>
      </c>
      <c r="B3166" t="s">
        <v>5235</v>
      </c>
      <c r="C3166">
        <v>120</v>
      </c>
      <c r="D3166">
        <v>5004648</v>
      </c>
      <c r="E3166" t="s">
        <v>73</v>
      </c>
      <c r="F3166" t="s">
        <v>3353</v>
      </c>
      <c r="G3166">
        <v>10000000</v>
      </c>
      <c r="H3166">
        <v>7</v>
      </c>
    </row>
    <row r="3167" spans="1:8" ht="16" x14ac:dyDescent="0.2">
      <c r="A3167" t="s">
        <v>5236</v>
      </c>
      <c r="B3167" t="s">
        <v>5237</v>
      </c>
      <c r="C3167">
        <v>111</v>
      </c>
      <c r="D3167">
        <v>3333823</v>
      </c>
      <c r="E3167" t="s">
        <v>1921</v>
      </c>
      <c r="F3167" t="s">
        <v>11</v>
      </c>
      <c r="G3167">
        <v>10000000</v>
      </c>
      <c r="H3167">
        <v>5.5</v>
      </c>
    </row>
    <row r="3168" spans="1:8" ht="16" x14ac:dyDescent="0.2">
      <c r="A3168" t="s">
        <v>5238</v>
      </c>
      <c r="B3168" t="s">
        <v>5239</v>
      </c>
      <c r="C3168">
        <v>100</v>
      </c>
      <c r="D3168">
        <v>3275585</v>
      </c>
      <c r="E3168" t="s">
        <v>149</v>
      </c>
      <c r="F3168" t="s">
        <v>11</v>
      </c>
      <c r="G3168">
        <v>11500000</v>
      </c>
      <c r="H3168">
        <v>6.6</v>
      </c>
    </row>
    <row r="3169" spans="1:8" ht="16" x14ac:dyDescent="0.2">
      <c r="A3169" t="s">
        <v>5240</v>
      </c>
      <c r="B3169" t="s">
        <v>524</v>
      </c>
      <c r="C3169">
        <v>89</v>
      </c>
      <c r="D3169">
        <v>3193102</v>
      </c>
      <c r="E3169" t="s">
        <v>747</v>
      </c>
      <c r="F3169" t="s">
        <v>11</v>
      </c>
      <c r="G3169">
        <v>9000000</v>
      </c>
      <c r="H3169">
        <v>7.1</v>
      </c>
    </row>
    <row r="3170" spans="1:8" ht="16" x14ac:dyDescent="0.2">
      <c r="A3170" t="s">
        <v>5241</v>
      </c>
      <c r="B3170" t="s">
        <v>2919</v>
      </c>
      <c r="C3170">
        <v>115</v>
      </c>
      <c r="D3170">
        <v>54557348</v>
      </c>
      <c r="E3170" t="s">
        <v>740</v>
      </c>
      <c r="F3170" t="s">
        <v>11</v>
      </c>
      <c r="G3170">
        <v>6500000</v>
      </c>
      <c r="H3170">
        <v>7.9</v>
      </c>
    </row>
    <row r="3171" spans="1:8" ht="16" x14ac:dyDescent="0.2">
      <c r="A3171" t="s">
        <v>5242</v>
      </c>
      <c r="B3171" t="s">
        <v>5243</v>
      </c>
      <c r="C3171">
        <v>135</v>
      </c>
      <c r="D3171">
        <v>3041803</v>
      </c>
      <c r="E3171" t="s">
        <v>73</v>
      </c>
      <c r="F3171" t="s">
        <v>11</v>
      </c>
      <c r="G3171">
        <v>10000000</v>
      </c>
      <c r="H3171">
        <v>7.1</v>
      </c>
    </row>
    <row r="3172" spans="1:8" ht="16" x14ac:dyDescent="0.2">
      <c r="A3172" t="s">
        <v>5244</v>
      </c>
      <c r="B3172" t="s">
        <v>5245</v>
      </c>
      <c r="C3172">
        <v>92</v>
      </c>
      <c r="D3172">
        <v>3060858</v>
      </c>
      <c r="E3172" t="s">
        <v>311</v>
      </c>
      <c r="F3172" t="s">
        <v>11</v>
      </c>
      <c r="G3172">
        <v>10000000</v>
      </c>
      <c r="H3172">
        <v>5.6</v>
      </c>
    </row>
    <row r="3173" spans="1:8" ht="16" x14ac:dyDescent="0.2">
      <c r="A3173" t="s">
        <v>5246</v>
      </c>
      <c r="B3173" t="s">
        <v>3288</v>
      </c>
      <c r="C3173">
        <v>120</v>
      </c>
      <c r="D3173">
        <v>1055654</v>
      </c>
      <c r="E3173" t="s">
        <v>1698</v>
      </c>
      <c r="F3173" t="s">
        <v>11</v>
      </c>
      <c r="G3173">
        <v>10000000</v>
      </c>
      <c r="H3173">
        <v>7.3</v>
      </c>
    </row>
    <row r="3174" spans="1:8" ht="16" x14ac:dyDescent="0.2">
      <c r="A3174" t="s">
        <v>5247</v>
      </c>
      <c r="B3174" t="s">
        <v>5248</v>
      </c>
      <c r="C3174">
        <v>97</v>
      </c>
      <c r="D3174">
        <v>2331318</v>
      </c>
      <c r="E3174" t="s">
        <v>575</v>
      </c>
      <c r="F3174" t="s">
        <v>11</v>
      </c>
      <c r="G3174">
        <v>10000000</v>
      </c>
      <c r="H3174">
        <v>3.3</v>
      </c>
    </row>
    <row r="3175" spans="1:8" ht="16" x14ac:dyDescent="0.2">
      <c r="A3175" t="s">
        <v>5249</v>
      </c>
      <c r="B3175" t="s">
        <v>1753</v>
      </c>
      <c r="C3175">
        <v>135</v>
      </c>
      <c r="D3175">
        <v>2185266</v>
      </c>
      <c r="E3175" t="s">
        <v>1905</v>
      </c>
      <c r="F3175" t="s">
        <v>11</v>
      </c>
      <c r="G3175">
        <v>10000000</v>
      </c>
      <c r="H3175">
        <v>6.5</v>
      </c>
    </row>
    <row r="3176" spans="1:8" ht="16" x14ac:dyDescent="0.2">
      <c r="A3176" t="s">
        <v>5250</v>
      </c>
      <c r="B3176" t="s">
        <v>5251</v>
      </c>
      <c r="C3176">
        <v>93</v>
      </c>
      <c r="D3176">
        <v>26583369</v>
      </c>
      <c r="E3176" t="s">
        <v>1047</v>
      </c>
      <c r="F3176" t="s">
        <v>11</v>
      </c>
      <c r="G3176">
        <v>10000000</v>
      </c>
      <c r="H3176">
        <v>4.8</v>
      </c>
    </row>
    <row r="3177" spans="1:8" ht="16" x14ac:dyDescent="0.2">
      <c r="A3177" t="s">
        <v>5252</v>
      </c>
      <c r="B3177" t="s">
        <v>4854</v>
      </c>
      <c r="C3177">
        <v>118</v>
      </c>
      <c r="D3177">
        <v>800000</v>
      </c>
      <c r="E3177" t="s">
        <v>4628</v>
      </c>
      <c r="F3177" t="s">
        <v>11</v>
      </c>
      <c r="G3177">
        <v>14000000</v>
      </c>
      <c r="H3177">
        <v>5.2</v>
      </c>
    </row>
    <row r="3178" spans="1:8" ht="16" x14ac:dyDescent="0.2">
      <c r="A3178" t="s">
        <v>5253</v>
      </c>
      <c r="B3178" t="s">
        <v>5254</v>
      </c>
      <c r="C3178">
        <v>97</v>
      </c>
      <c r="D3178">
        <v>7574066</v>
      </c>
      <c r="E3178" t="s">
        <v>877</v>
      </c>
      <c r="F3178" t="s">
        <v>11</v>
      </c>
      <c r="G3178">
        <v>10000000</v>
      </c>
      <c r="H3178">
        <v>6.3</v>
      </c>
    </row>
    <row r="3179" spans="1:8" ht="16" x14ac:dyDescent="0.2">
      <c r="A3179" t="s">
        <v>5255</v>
      </c>
      <c r="B3179" t="s">
        <v>68</v>
      </c>
      <c r="C3179">
        <v>98</v>
      </c>
      <c r="D3179">
        <v>1754319</v>
      </c>
      <c r="E3179" t="s">
        <v>73</v>
      </c>
      <c r="F3179" t="s">
        <v>11</v>
      </c>
      <c r="G3179">
        <v>10000000</v>
      </c>
      <c r="H3179">
        <v>7.2</v>
      </c>
    </row>
    <row r="3180" spans="1:8" ht="16" x14ac:dyDescent="0.2">
      <c r="A3180" t="s">
        <v>5256</v>
      </c>
      <c r="B3180" t="s">
        <v>1864</v>
      </c>
      <c r="C3180">
        <v>98</v>
      </c>
      <c r="D3180">
        <v>1641788</v>
      </c>
      <c r="E3180" t="s">
        <v>668</v>
      </c>
      <c r="F3180" t="s">
        <v>11</v>
      </c>
      <c r="G3180">
        <v>8000000</v>
      </c>
      <c r="H3180">
        <v>6.8</v>
      </c>
    </row>
    <row r="3181" spans="1:8" ht="16" x14ac:dyDescent="0.2">
      <c r="A3181" t="s">
        <v>5257</v>
      </c>
      <c r="B3181" t="s">
        <v>5258</v>
      </c>
      <c r="C3181">
        <v>101</v>
      </c>
      <c r="D3181">
        <v>1631839</v>
      </c>
      <c r="E3181" t="s">
        <v>1475</v>
      </c>
      <c r="F3181" t="s">
        <v>11</v>
      </c>
      <c r="G3181">
        <v>10000000</v>
      </c>
      <c r="H3181">
        <v>5.7</v>
      </c>
    </row>
    <row r="3182" spans="1:8" ht="16" x14ac:dyDescent="0.2">
      <c r="A3182" t="s">
        <v>5259</v>
      </c>
      <c r="B3182" t="s">
        <v>3481</v>
      </c>
      <c r="C3182">
        <v>132</v>
      </c>
      <c r="D3182">
        <v>1309849</v>
      </c>
      <c r="E3182" t="s">
        <v>73</v>
      </c>
      <c r="F3182" t="s">
        <v>11</v>
      </c>
      <c r="G3182">
        <v>10000000</v>
      </c>
      <c r="H3182">
        <v>7.2</v>
      </c>
    </row>
    <row r="3183" spans="1:8" ht="16" x14ac:dyDescent="0.2">
      <c r="A3183" t="s">
        <v>5260</v>
      </c>
      <c r="B3183" t="s">
        <v>2757</v>
      </c>
      <c r="C3183">
        <v>106</v>
      </c>
      <c r="D3183">
        <v>1939441</v>
      </c>
      <c r="E3183" t="s">
        <v>593</v>
      </c>
      <c r="F3183" t="s">
        <v>11</v>
      </c>
      <c r="G3183">
        <v>10000000</v>
      </c>
      <c r="H3183">
        <v>6.9</v>
      </c>
    </row>
    <row r="3184" spans="1:8" ht="16" x14ac:dyDescent="0.2">
      <c r="A3184" t="s">
        <v>4679</v>
      </c>
      <c r="C3184">
        <v>55</v>
      </c>
      <c r="D3184">
        <v>447093</v>
      </c>
      <c r="E3184" t="s">
        <v>1184</v>
      </c>
      <c r="F3184" t="s">
        <v>4680</v>
      </c>
      <c r="H3184">
        <v>9.1</v>
      </c>
    </row>
    <row r="3185" spans="1:8" ht="16" x14ac:dyDescent="0.2">
      <c r="A3185" t="s">
        <v>5261</v>
      </c>
      <c r="B3185" t="s">
        <v>5262</v>
      </c>
      <c r="C3185">
        <v>168</v>
      </c>
      <c r="E3185" t="s">
        <v>194</v>
      </c>
      <c r="F3185" t="s">
        <v>1936</v>
      </c>
      <c r="G3185">
        <v>10000000</v>
      </c>
      <c r="H3185">
        <v>6.3</v>
      </c>
    </row>
    <row r="3186" spans="1:8" ht="16" x14ac:dyDescent="0.2">
      <c r="A3186" t="s">
        <v>5263</v>
      </c>
      <c r="B3186" t="s">
        <v>4745</v>
      </c>
      <c r="C3186">
        <v>87</v>
      </c>
      <c r="D3186">
        <v>1276984</v>
      </c>
      <c r="E3186" t="s">
        <v>2063</v>
      </c>
      <c r="F3186" t="s">
        <v>11</v>
      </c>
      <c r="G3186">
        <v>10000000</v>
      </c>
      <c r="H3186">
        <v>6.2</v>
      </c>
    </row>
    <row r="3187" spans="1:8" ht="16" x14ac:dyDescent="0.2">
      <c r="A3187" t="s">
        <v>5264</v>
      </c>
      <c r="B3187" t="s">
        <v>1634</v>
      </c>
      <c r="C3187">
        <v>98</v>
      </c>
      <c r="D3187">
        <v>1987762</v>
      </c>
      <c r="E3187" t="s">
        <v>1824</v>
      </c>
      <c r="F3187" t="s">
        <v>11</v>
      </c>
      <c r="G3187">
        <v>11000000</v>
      </c>
      <c r="H3187">
        <v>6.7</v>
      </c>
    </row>
    <row r="3188" spans="1:8" ht="16" x14ac:dyDescent="0.2">
      <c r="A3188" t="s">
        <v>5265</v>
      </c>
      <c r="B3188" t="s">
        <v>5266</v>
      </c>
      <c r="C3188">
        <v>96</v>
      </c>
      <c r="D3188">
        <v>1474508</v>
      </c>
      <c r="E3188" t="s">
        <v>877</v>
      </c>
      <c r="F3188" t="s">
        <v>11</v>
      </c>
      <c r="G3188">
        <v>5000000</v>
      </c>
      <c r="H3188">
        <v>6.5</v>
      </c>
    </row>
    <row r="3189" spans="1:8" ht="16" x14ac:dyDescent="0.2">
      <c r="A3189" t="s">
        <v>5267</v>
      </c>
      <c r="B3189" t="s">
        <v>5268</v>
      </c>
      <c r="C3189">
        <v>104</v>
      </c>
      <c r="D3189">
        <v>1011054</v>
      </c>
      <c r="E3189" t="s">
        <v>740</v>
      </c>
      <c r="F3189" t="s">
        <v>11</v>
      </c>
      <c r="G3189">
        <v>10000000</v>
      </c>
      <c r="H3189">
        <v>7.2</v>
      </c>
    </row>
    <row r="3190" spans="1:8" ht="16" x14ac:dyDescent="0.2">
      <c r="A3190" t="s">
        <v>5269</v>
      </c>
      <c r="B3190" t="s">
        <v>5270</v>
      </c>
      <c r="C3190">
        <v>93</v>
      </c>
      <c r="D3190">
        <v>900926</v>
      </c>
      <c r="E3190" t="s">
        <v>575</v>
      </c>
      <c r="F3190" t="s">
        <v>11</v>
      </c>
      <c r="G3190">
        <v>10000000</v>
      </c>
      <c r="H3190">
        <v>5.3</v>
      </c>
    </row>
    <row r="3191" spans="1:8" ht="16" x14ac:dyDescent="0.2">
      <c r="A3191" t="s">
        <v>5271</v>
      </c>
      <c r="B3191" t="s">
        <v>2401</v>
      </c>
      <c r="C3191">
        <v>95</v>
      </c>
      <c r="D3191">
        <v>866778</v>
      </c>
      <c r="E3191" t="s">
        <v>73</v>
      </c>
      <c r="F3191" t="s">
        <v>11</v>
      </c>
      <c r="G3191">
        <v>10000000</v>
      </c>
      <c r="H3191">
        <v>6.7</v>
      </c>
    </row>
    <row r="3192" spans="1:8" ht="16" x14ac:dyDescent="0.2">
      <c r="A3192" t="s">
        <v>5272</v>
      </c>
      <c r="B3192" t="s">
        <v>5048</v>
      </c>
      <c r="C3192">
        <v>119</v>
      </c>
      <c r="D3192">
        <v>836641</v>
      </c>
      <c r="E3192" t="s">
        <v>1184</v>
      </c>
      <c r="F3192" t="s">
        <v>11</v>
      </c>
      <c r="H3192">
        <v>6.2</v>
      </c>
    </row>
    <row r="3193" spans="1:8" ht="16" x14ac:dyDescent="0.2">
      <c r="A3193" t="s">
        <v>5273</v>
      </c>
      <c r="B3193" t="s">
        <v>443</v>
      </c>
      <c r="C3193">
        <v>89</v>
      </c>
      <c r="D3193">
        <v>598645</v>
      </c>
      <c r="E3193" t="s">
        <v>580</v>
      </c>
      <c r="F3193" t="s">
        <v>11</v>
      </c>
      <c r="G3193">
        <v>10000000</v>
      </c>
      <c r="H3193">
        <v>3.6</v>
      </c>
    </row>
    <row r="3194" spans="1:8" ht="16" x14ac:dyDescent="0.2">
      <c r="A3194" t="s">
        <v>5274</v>
      </c>
      <c r="B3194" t="s">
        <v>5275</v>
      </c>
      <c r="C3194">
        <v>107</v>
      </c>
      <c r="D3194">
        <v>578527</v>
      </c>
      <c r="E3194" t="s">
        <v>595</v>
      </c>
      <c r="F3194" t="s">
        <v>11</v>
      </c>
      <c r="G3194">
        <v>10000000</v>
      </c>
      <c r="H3194">
        <v>5.7</v>
      </c>
    </row>
    <row r="3195" spans="1:8" ht="16" x14ac:dyDescent="0.2">
      <c r="A3195" t="s">
        <v>5276</v>
      </c>
      <c r="B3195" t="s">
        <v>3802</v>
      </c>
      <c r="C3195">
        <v>85</v>
      </c>
      <c r="D3195">
        <v>488872</v>
      </c>
      <c r="E3195" t="s">
        <v>1122</v>
      </c>
      <c r="F3195" t="s">
        <v>2490</v>
      </c>
      <c r="G3195">
        <v>10000000</v>
      </c>
      <c r="H3195">
        <v>7.3</v>
      </c>
    </row>
    <row r="3196" spans="1:8" ht="16" x14ac:dyDescent="0.2">
      <c r="A3196" t="s">
        <v>5277</v>
      </c>
      <c r="B3196" t="s">
        <v>5278</v>
      </c>
      <c r="C3196">
        <v>93</v>
      </c>
      <c r="D3196">
        <v>365734</v>
      </c>
      <c r="E3196" t="s">
        <v>1184</v>
      </c>
      <c r="F3196" t="s">
        <v>11</v>
      </c>
      <c r="G3196">
        <v>10000000</v>
      </c>
      <c r="H3196">
        <v>5</v>
      </c>
    </row>
    <row r="3197" spans="1:8" ht="16" x14ac:dyDescent="0.2">
      <c r="A3197" t="s">
        <v>5279</v>
      </c>
      <c r="B3197" t="s">
        <v>5280</v>
      </c>
      <c r="C3197">
        <v>101</v>
      </c>
      <c r="D3197">
        <v>231417</v>
      </c>
      <c r="E3197" t="s">
        <v>2063</v>
      </c>
      <c r="F3197" t="s">
        <v>502</v>
      </c>
      <c r="G3197">
        <v>60000000</v>
      </c>
      <c r="H3197">
        <v>6.6</v>
      </c>
    </row>
    <row r="3198" spans="1:8" ht="16" x14ac:dyDescent="0.2">
      <c r="A3198" t="s">
        <v>5281</v>
      </c>
      <c r="B3198" t="s">
        <v>5282</v>
      </c>
      <c r="C3198">
        <v>103</v>
      </c>
      <c r="D3198">
        <v>3093491</v>
      </c>
      <c r="E3198" t="s">
        <v>530</v>
      </c>
      <c r="F3198" t="s">
        <v>11</v>
      </c>
      <c r="G3198">
        <v>5000000</v>
      </c>
      <c r="H3198">
        <v>6.6</v>
      </c>
    </row>
    <row r="3199" spans="1:8" ht="16" x14ac:dyDescent="0.2">
      <c r="A3199" t="s">
        <v>5283</v>
      </c>
      <c r="B3199" t="s">
        <v>5284</v>
      </c>
      <c r="C3199">
        <v>101</v>
      </c>
      <c r="D3199">
        <v>244465</v>
      </c>
      <c r="E3199" t="s">
        <v>73</v>
      </c>
      <c r="F3199" t="s">
        <v>502</v>
      </c>
      <c r="H3199">
        <v>6.8</v>
      </c>
    </row>
    <row r="3200" spans="1:8" ht="16" x14ac:dyDescent="0.2">
      <c r="A3200" t="s">
        <v>5285</v>
      </c>
      <c r="B3200" t="s">
        <v>5286</v>
      </c>
      <c r="C3200">
        <v>123</v>
      </c>
      <c r="D3200">
        <v>756452</v>
      </c>
      <c r="E3200" t="s">
        <v>2611</v>
      </c>
      <c r="F3200" t="s">
        <v>11</v>
      </c>
      <c r="H3200">
        <v>6.2</v>
      </c>
    </row>
    <row r="3201" spans="1:8" ht="16" x14ac:dyDescent="0.2">
      <c r="A3201" t="s">
        <v>5287</v>
      </c>
      <c r="B3201" t="s">
        <v>5288</v>
      </c>
      <c r="C3201">
        <v>111</v>
      </c>
      <c r="D3201">
        <v>228524</v>
      </c>
      <c r="E3201" t="s">
        <v>877</v>
      </c>
      <c r="F3201" t="s">
        <v>11</v>
      </c>
      <c r="G3201">
        <v>4000000</v>
      </c>
      <c r="H3201">
        <v>7.3</v>
      </c>
    </row>
    <row r="3202" spans="1:8" ht="16" x14ac:dyDescent="0.2">
      <c r="A3202" t="s">
        <v>5289</v>
      </c>
      <c r="B3202" t="s">
        <v>5290</v>
      </c>
      <c r="C3202">
        <v>86</v>
      </c>
      <c r="D3202">
        <v>226792</v>
      </c>
      <c r="E3202" t="s">
        <v>5291</v>
      </c>
      <c r="F3202" t="s">
        <v>11</v>
      </c>
      <c r="G3202">
        <v>10000000</v>
      </c>
      <c r="H3202">
        <v>6.2</v>
      </c>
    </row>
    <row r="3203" spans="1:8" ht="16" x14ac:dyDescent="0.2">
      <c r="A3203" t="s">
        <v>5292</v>
      </c>
      <c r="B3203" t="s">
        <v>5293</v>
      </c>
      <c r="C3203">
        <v>99</v>
      </c>
      <c r="D3203">
        <v>221210</v>
      </c>
      <c r="E3203" t="s">
        <v>877</v>
      </c>
      <c r="F3203" t="s">
        <v>11</v>
      </c>
      <c r="H3203">
        <v>6.9</v>
      </c>
    </row>
    <row r="3204" spans="1:8" ht="16" x14ac:dyDescent="0.2">
      <c r="A3204" t="s">
        <v>5294</v>
      </c>
      <c r="B3204" t="s">
        <v>4969</v>
      </c>
      <c r="C3204">
        <v>90</v>
      </c>
      <c r="D3204">
        <v>136432</v>
      </c>
      <c r="E3204" t="s">
        <v>4402</v>
      </c>
      <c r="F3204" t="s">
        <v>11</v>
      </c>
      <c r="G3204">
        <v>5000000</v>
      </c>
      <c r="H3204">
        <v>6.6</v>
      </c>
    </row>
    <row r="3205" spans="1:8" ht="16" x14ac:dyDescent="0.2">
      <c r="A3205" t="s">
        <v>5295</v>
      </c>
      <c r="B3205" t="s">
        <v>4914</v>
      </c>
      <c r="C3205">
        <v>82</v>
      </c>
      <c r="D3205">
        <v>131617</v>
      </c>
      <c r="E3205" t="s">
        <v>1408</v>
      </c>
      <c r="F3205" t="s">
        <v>11</v>
      </c>
      <c r="G3205">
        <v>10000000</v>
      </c>
      <c r="H3205">
        <v>6.3</v>
      </c>
    </row>
    <row r="3206" spans="1:8" ht="16" x14ac:dyDescent="0.2">
      <c r="A3206" t="s">
        <v>5296</v>
      </c>
      <c r="B3206" t="s">
        <v>5297</v>
      </c>
      <c r="C3206">
        <v>110</v>
      </c>
      <c r="D3206">
        <v>152857</v>
      </c>
      <c r="E3206" t="s">
        <v>1184</v>
      </c>
      <c r="F3206" t="s">
        <v>11</v>
      </c>
      <c r="H3206">
        <v>7</v>
      </c>
    </row>
    <row r="3207" spans="1:8" ht="16" x14ac:dyDescent="0.2">
      <c r="A3207" t="s">
        <v>5298</v>
      </c>
      <c r="B3207" t="s">
        <v>5299</v>
      </c>
      <c r="C3207">
        <v>83</v>
      </c>
      <c r="D3207">
        <v>126247</v>
      </c>
      <c r="E3207" t="s">
        <v>340</v>
      </c>
      <c r="F3207" t="s">
        <v>11</v>
      </c>
      <c r="G3207">
        <v>6200000</v>
      </c>
      <c r="H3207">
        <v>3.3</v>
      </c>
    </row>
    <row r="3208" spans="1:8" ht="16" x14ac:dyDescent="0.2">
      <c r="A3208" t="s">
        <v>5300</v>
      </c>
      <c r="B3208" t="s">
        <v>2427</v>
      </c>
      <c r="C3208">
        <v>128</v>
      </c>
      <c r="D3208">
        <v>82739</v>
      </c>
      <c r="E3208" t="s">
        <v>1184</v>
      </c>
      <c r="F3208" t="s">
        <v>11</v>
      </c>
      <c r="H3208">
        <v>6.7</v>
      </c>
    </row>
    <row r="3209" spans="1:8" ht="16" x14ac:dyDescent="0.2">
      <c r="A3209" t="s">
        <v>5301</v>
      </c>
      <c r="B3209" t="s">
        <v>5302</v>
      </c>
      <c r="C3209">
        <v>125</v>
      </c>
      <c r="D3209">
        <v>169379</v>
      </c>
      <c r="E3209" t="s">
        <v>684</v>
      </c>
      <c r="F3209" t="s">
        <v>963</v>
      </c>
      <c r="G3209">
        <v>10000000</v>
      </c>
      <c r="H3209">
        <v>6.2</v>
      </c>
    </row>
    <row r="3210" spans="1:8" ht="16" x14ac:dyDescent="0.2">
      <c r="A3210" t="s">
        <v>5303</v>
      </c>
      <c r="B3210" t="s">
        <v>2976</v>
      </c>
      <c r="C3210">
        <v>97</v>
      </c>
      <c r="E3210" t="s">
        <v>486</v>
      </c>
      <c r="F3210" t="s">
        <v>11</v>
      </c>
      <c r="G3210">
        <v>10000000</v>
      </c>
      <c r="H3210">
        <v>6.5</v>
      </c>
    </row>
    <row r="3211" spans="1:8" ht="16" x14ac:dyDescent="0.2">
      <c r="A3211" t="s">
        <v>5304</v>
      </c>
      <c r="B3211" t="s">
        <v>5305</v>
      </c>
      <c r="C3211">
        <v>86</v>
      </c>
      <c r="D3211">
        <v>15447</v>
      </c>
      <c r="E3211" t="s">
        <v>575</v>
      </c>
      <c r="F3211" t="s">
        <v>11</v>
      </c>
      <c r="G3211">
        <v>10000000</v>
      </c>
      <c r="H3211">
        <v>3.5</v>
      </c>
    </row>
    <row r="3212" spans="1:8" ht="16" x14ac:dyDescent="0.2">
      <c r="A3212" t="s">
        <v>5306</v>
      </c>
      <c r="B3212" t="s">
        <v>5307</v>
      </c>
      <c r="C3212">
        <v>91</v>
      </c>
      <c r="D3212">
        <v>19348</v>
      </c>
      <c r="E3212" t="s">
        <v>877</v>
      </c>
      <c r="F3212" t="s">
        <v>11</v>
      </c>
      <c r="G3212">
        <v>10000000</v>
      </c>
      <c r="H3212">
        <v>5.5</v>
      </c>
    </row>
    <row r="3213" spans="1:8" ht="16" x14ac:dyDescent="0.2">
      <c r="A3213" t="s">
        <v>5308</v>
      </c>
      <c r="B3213" t="s">
        <v>5309</v>
      </c>
      <c r="C3213">
        <v>90</v>
      </c>
      <c r="D3213">
        <v>100503</v>
      </c>
      <c r="E3213" t="s">
        <v>580</v>
      </c>
      <c r="F3213" t="s">
        <v>11</v>
      </c>
      <c r="G3213">
        <v>8000000</v>
      </c>
      <c r="H3213">
        <v>5.9</v>
      </c>
    </row>
    <row r="3214" spans="1:8" ht="16" x14ac:dyDescent="0.2">
      <c r="A3214" t="s">
        <v>5310</v>
      </c>
      <c r="B3214" t="s">
        <v>5311</v>
      </c>
      <c r="C3214">
        <v>90</v>
      </c>
      <c r="D3214">
        <v>92900</v>
      </c>
      <c r="E3214" t="s">
        <v>877</v>
      </c>
      <c r="F3214" t="s">
        <v>11</v>
      </c>
      <c r="G3214">
        <v>5000000</v>
      </c>
      <c r="H3214">
        <v>4.7</v>
      </c>
    </row>
    <row r="3215" spans="1:8" ht="16" x14ac:dyDescent="0.2">
      <c r="A3215" t="s">
        <v>5312</v>
      </c>
      <c r="B3215" t="s">
        <v>4819</v>
      </c>
      <c r="C3215">
        <v>94</v>
      </c>
      <c r="D3215">
        <v>140987</v>
      </c>
      <c r="E3215" t="s">
        <v>1184</v>
      </c>
      <c r="F3215" t="s">
        <v>11</v>
      </c>
      <c r="H3215">
        <v>4.2</v>
      </c>
    </row>
    <row r="3216" spans="1:8" ht="16" x14ac:dyDescent="0.2">
      <c r="A3216" t="s">
        <v>5313</v>
      </c>
      <c r="B3216" t="s">
        <v>5314</v>
      </c>
      <c r="C3216">
        <v>112</v>
      </c>
      <c r="E3216" t="s">
        <v>668</v>
      </c>
      <c r="F3216" t="s">
        <v>11</v>
      </c>
      <c r="G3216">
        <v>10000000</v>
      </c>
      <c r="H3216">
        <v>5.2</v>
      </c>
    </row>
    <row r="3217" spans="1:8" ht="16" x14ac:dyDescent="0.2">
      <c r="A3217" t="s">
        <v>5315</v>
      </c>
      <c r="B3217" t="s">
        <v>5118</v>
      </c>
      <c r="C3217">
        <v>85</v>
      </c>
      <c r="E3217" t="s">
        <v>1068</v>
      </c>
      <c r="F3217" t="s">
        <v>11</v>
      </c>
      <c r="H3217">
        <v>5.2</v>
      </c>
    </row>
    <row r="3218" spans="1:8" ht="16" x14ac:dyDescent="0.2">
      <c r="A3218" t="s">
        <v>5316</v>
      </c>
      <c r="B3218" t="s">
        <v>5317</v>
      </c>
      <c r="C3218">
        <v>93</v>
      </c>
      <c r="D3218">
        <v>5561</v>
      </c>
      <c r="E3218" t="s">
        <v>580</v>
      </c>
      <c r="F3218" t="s">
        <v>11</v>
      </c>
      <c r="G3218">
        <v>10000000</v>
      </c>
      <c r="H3218">
        <v>3.9</v>
      </c>
    </row>
    <row r="3219" spans="1:8" ht="16" x14ac:dyDescent="0.2">
      <c r="A3219" t="s">
        <v>5318</v>
      </c>
      <c r="B3219" t="s">
        <v>5319</v>
      </c>
      <c r="C3219">
        <v>104</v>
      </c>
      <c r="D3219">
        <v>3607</v>
      </c>
      <c r="E3219" t="s">
        <v>773</v>
      </c>
      <c r="F3219" t="s">
        <v>11</v>
      </c>
      <c r="G3219">
        <v>10000000</v>
      </c>
      <c r="H3219">
        <v>6.1</v>
      </c>
    </row>
    <row r="3220" spans="1:8" ht="16" x14ac:dyDescent="0.2">
      <c r="A3220" t="s">
        <v>5320</v>
      </c>
      <c r="B3220" t="s">
        <v>5321</v>
      </c>
      <c r="C3220">
        <v>94</v>
      </c>
      <c r="E3220" t="s">
        <v>1915</v>
      </c>
      <c r="F3220" t="s">
        <v>11</v>
      </c>
      <c r="H3220">
        <v>5.8</v>
      </c>
    </row>
    <row r="3221" spans="1:8" ht="16" x14ac:dyDescent="0.2">
      <c r="A3221" t="s">
        <v>5322</v>
      </c>
      <c r="B3221" t="s">
        <v>5323</v>
      </c>
      <c r="C3221">
        <v>85</v>
      </c>
      <c r="D3221">
        <v>70527</v>
      </c>
      <c r="E3221" t="s">
        <v>877</v>
      </c>
      <c r="F3221" t="s">
        <v>11</v>
      </c>
      <c r="G3221">
        <v>6500000</v>
      </c>
      <c r="H3221">
        <v>6.7</v>
      </c>
    </row>
    <row r="3222" spans="1:8" ht="16" x14ac:dyDescent="0.2">
      <c r="A3222" t="s">
        <v>5324</v>
      </c>
      <c r="B3222" t="s">
        <v>1895</v>
      </c>
      <c r="C3222">
        <v>99</v>
      </c>
      <c r="E3222" t="s">
        <v>302</v>
      </c>
      <c r="F3222" t="s">
        <v>11</v>
      </c>
      <c r="G3222">
        <v>10000000</v>
      </c>
      <c r="H3222">
        <v>5.7</v>
      </c>
    </row>
    <row r="3223" spans="1:8" ht="16" x14ac:dyDescent="0.2">
      <c r="A3223" t="s">
        <v>5325</v>
      </c>
      <c r="B3223" t="s">
        <v>5326</v>
      </c>
      <c r="C3223">
        <v>91</v>
      </c>
      <c r="E3223" t="s">
        <v>2143</v>
      </c>
      <c r="F3223" t="s">
        <v>11</v>
      </c>
      <c r="G3223">
        <v>10000000</v>
      </c>
      <c r="H3223">
        <v>4.5</v>
      </c>
    </row>
    <row r="3224" spans="1:8" ht="16" x14ac:dyDescent="0.2">
      <c r="A3224" t="s">
        <v>5327</v>
      </c>
      <c r="B3224" t="s">
        <v>5328</v>
      </c>
      <c r="C3224">
        <v>117</v>
      </c>
      <c r="E3224" t="s">
        <v>1408</v>
      </c>
      <c r="F3224" t="s">
        <v>11</v>
      </c>
      <c r="G3224">
        <v>6000000</v>
      </c>
      <c r="H3224">
        <v>6.9</v>
      </c>
    </row>
    <row r="3225" spans="1:8" ht="16" x14ac:dyDescent="0.2">
      <c r="A3225" t="s">
        <v>5329</v>
      </c>
      <c r="B3225" t="s">
        <v>5330</v>
      </c>
      <c r="C3225">
        <v>85</v>
      </c>
      <c r="E3225" t="s">
        <v>5331</v>
      </c>
      <c r="F3225" t="s">
        <v>11</v>
      </c>
      <c r="G3225">
        <v>10000000</v>
      </c>
      <c r="H3225">
        <v>4.8</v>
      </c>
    </row>
    <row r="3226" spans="1:8" ht="16" x14ac:dyDescent="0.2">
      <c r="A3226" t="s">
        <v>5332</v>
      </c>
      <c r="B3226" t="s">
        <v>4797</v>
      </c>
      <c r="C3226">
        <v>106</v>
      </c>
      <c r="E3226" t="s">
        <v>1179</v>
      </c>
      <c r="F3226" t="s">
        <v>11</v>
      </c>
      <c r="G3226">
        <v>10000000</v>
      </c>
      <c r="H3226">
        <v>6.3</v>
      </c>
    </row>
    <row r="3227" spans="1:8" ht="16" x14ac:dyDescent="0.2">
      <c r="A3227" t="s">
        <v>5333</v>
      </c>
      <c r="B3227" t="s">
        <v>5334</v>
      </c>
      <c r="C3227">
        <v>81</v>
      </c>
      <c r="D3227">
        <v>11835</v>
      </c>
      <c r="E3227" t="s">
        <v>486</v>
      </c>
      <c r="F3227" t="s">
        <v>2967</v>
      </c>
      <c r="G3227">
        <v>10000000</v>
      </c>
      <c r="H3227">
        <v>6.9</v>
      </c>
    </row>
    <row r="3228" spans="1:8" ht="16" x14ac:dyDescent="0.2">
      <c r="A3228" t="s">
        <v>5335</v>
      </c>
      <c r="B3228" t="s">
        <v>5336</v>
      </c>
      <c r="C3228">
        <v>100</v>
      </c>
      <c r="E3228" t="s">
        <v>5337</v>
      </c>
      <c r="F3228" t="s">
        <v>11</v>
      </c>
      <c r="G3228">
        <v>10000000</v>
      </c>
      <c r="H3228">
        <v>5.4</v>
      </c>
    </row>
    <row r="3229" spans="1:8" ht="16" x14ac:dyDescent="0.2">
      <c r="A3229" t="s">
        <v>5338</v>
      </c>
      <c r="B3229" t="s">
        <v>5339</v>
      </c>
      <c r="C3229">
        <v>90</v>
      </c>
      <c r="E3229" t="s">
        <v>1445</v>
      </c>
      <c r="F3229" t="s">
        <v>11</v>
      </c>
      <c r="G3229">
        <v>10000000</v>
      </c>
      <c r="H3229">
        <v>3.8</v>
      </c>
    </row>
    <row r="3230" spans="1:8" ht="16" x14ac:dyDescent="0.2">
      <c r="A3230" t="s">
        <v>5340</v>
      </c>
      <c r="B3230" t="s">
        <v>5341</v>
      </c>
      <c r="C3230">
        <v>116</v>
      </c>
      <c r="E3230" t="s">
        <v>73</v>
      </c>
      <c r="F3230" t="s">
        <v>11</v>
      </c>
      <c r="G3230">
        <v>10000000</v>
      </c>
      <c r="H3230">
        <v>7</v>
      </c>
    </row>
    <row r="3231" spans="1:8" ht="16" x14ac:dyDescent="0.2">
      <c r="A3231" t="s">
        <v>5342</v>
      </c>
      <c r="B3231" t="s">
        <v>5343</v>
      </c>
      <c r="C3231">
        <v>84</v>
      </c>
      <c r="E3231" t="s">
        <v>575</v>
      </c>
      <c r="F3231" t="s">
        <v>11</v>
      </c>
      <c r="G3231">
        <v>10000000</v>
      </c>
      <c r="H3231">
        <v>5.2</v>
      </c>
    </row>
    <row r="3232" spans="1:8" ht="16" x14ac:dyDescent="0.2">
      <c r="A3232" t="s">
        <v>5344</v>
      </c>
      <c r="B3232" t="s">
        <v>2954</v>
      </c>
      <c r="C3232">
        <v>135</v>
      </c>
      <c r="D3232">
        <v>128486</v>
      </c>
      <c r="E3232" t="s">
        <v>1615</v>
      </c>
      <c r="F3232" t="s">
        <v>4352</v>
      </c>
      <c r="G3232">
        <v>10000000</v>
      </c>
      <c r="H3232">
        <v>7.3</v>
      </c>
    </row>
    <row r="3233" spans="1:8" ht="16" x14ac:dyDescent="0.2">
      <c r="A3233" t="s">
        <v>5345</v>
      </c>
      <c r="B3233" t="s">
        <v>4462</v>
      </c>
      <c r="C3233">
        <v>84</v>
      </c>
      <c r="E3233" t="s">
        <v>1915</v>
      </c>
      <c r="F3233" t="s">
        <v>11</v>
      </c>
      <c r="G3233">
        <v>10000000</v>
      </c>
      <c r="H3233">
        <v>4.5999999999999996</v>
      </c>
    </row>
    <row r="3234" spans="1:8" ht="16" x14ac:dyDescent="0.2">
      <c r="A3234" t="s">
        <v>5346</v>
      </c>
      <c r="B3234" t="s">
        <v>5347</v>
      </c>
      <c r="C3234">
        <v>89</v>
      </c>
      <c r="E3234" t="s">
        <v>5348</v>
      </c>
      <c r="F3234" t="s">
        <v>11</v>
      </c>
      <c r="G3234">
        <v>10000000</v>
      </c>
      <c r="H3234">
        <v>6.5</v>
      </c>
    </row>
    <row r="3235" spans="1:8" ht="16" x14ac:dyDescent="0.2">
      <c r="A3235" t="s">
        <v>5349</v>
      </c>
      <c r="B3235" t="s">
        <v>2256</v>
      </c>
      <c r="C3235">
        <v>107</v>
      </c>
      <c r="D3235">
        <v>16025394</v>
      </c>
      <c r="E3235" t="s">
        <v>486</v>
      </c>
      <c r="F3235" t="s">
        <v>11</v>
      </c>
      <c r="H3235">
        <v>6.8</v>
      </c>
    </row>
    <row r="3236" spans="1:8" ht="16" x14ac:dyDescent="0.2">
      <c r="A3236" t="s">
        <v>5350</v>
      </c>
      <c r="B3236" t="s">
        <v>5351</v>
      </c>
      <c r="C3236">
        <v>144</v>
      </c>
      <c r="D3236">
        <v>2483955</v>
      </c>
      <c r="E3236" t="s">
        <v>73</v>
      </c>
      <c r="F3236" t="s">
        <v>11</v>
      </c>
      <c r="G3236">
        <v>9600000</v>
      </c>
      <c r="H3236">
        <v>6.7</v>
      </c>
    </row>
    <row r="3237" spans="1:8" ht="16" x14ac:dyDescent="0.2">
      <c r="A3237" t="s">
        <v>5352</v>
      </c>
      <c r="B3237" t="s">
        <v>1124</v>
      </c>
      <c r="C3237">
        <v>98</v>
      </c>
      <c r="D3237">
        <v>57176582</v>
      </c>
      <c r="E3237" t="s">
        <v>575</v>
      </c>
      <c r="F3237" t="s">
        <v>11</v>
      </c>
      <c r="G3237">
        <v>9500000</v>
      </c>
      <c r="H3237">
        <v>6.1</v>
      </c>
    </row>
    <row r="3238" spans="1:8" ht="16" x14ac:dyDescent="0.2">
      <c r="A3238" t="s">
        <v>5353</v>
      </c>
      <c r="B3238" t="s">
        <v>5354</v>
      </c>
      <c r="C3238">
        <v>94</v>
      </c>
      <c r="E3238" t="s">
        <v>149</v>
      </c>
      <c r="F3238" t="s">
        <v>11</v>
      </c>
      <c r="G3238">
        <v>10000000</v>
      </c>
      <c r="H3238">
        <v>5.2</v>
      </c>
    </row>
    <row r="3239" spans="1:8" ht="16" x14ac:dyDescent="0.2">
      <c r="A3239" t="s">
        <v>5355</v>
      </c>
      <c r="B3239" t="s">
        <v>2762</v>
      </c>
      <c r="C3239">
        <v>117</v>
      </c>
      <c r="D3239">
        <v>43100000</v>
      </c>
      <c r="E3239" t="s">
        <v>17</v>
      </c>
      <c r="F3239" t="s">
        <v>11</v>
      </c>
      <c r="G3239">
        <v>9500000</v>
      </c>
      <c r="H3239">
        <v>6.9</v>
      </c>
    </row>
    <row r="3240" spans="1:8" ht="16" x14ac:dyDescent="0.2">
      <c r="A3240" t="s">
        <v>5356</v>
      </c>
      <c r="B3240" t="s">
        <v>5357</v>
      </c>
      <c r="C3240">
        <v>102</v>
      </c>
      <c r="E3240" t="s">
        <v>1568</v>
      </c>
      <c r="F3240" t="s">
        <v>11</v>
      </c>
      <c r="G3240">
        <v>10000000</v>
      </c>
      <c r="H3240">
        <v>6</v>
      </c>
    </row>
    <row r="3241" spans="1:8" ht="16" x14ac:dyDescent="0.2">
      <c r="A3241" t="s">
        <v>5358</v>
      </c>
      <c r="B3241" t="s">
        <v>4110</v>
      </c>
      <c r="C3241">
        <v>127</v>
      </c>
      <c r="D3241">
        <v>225377</v>
      </c>
      <c r="E3241" t="s">
        <v>73</v>
      </c>
      <c r="F3241" t="s">
        <v>502</v>
      </c>
      <c r="G3241">
        <v>8900000</v>
      </c>
      <c r="H3241">
        <v>7.9</v>
      </c>
    </row>
    <row r="3242" spans="1:8" ht="16" x14ac:dyDescent="0.2">
      <c r="A3242" t="s">
        <v>5359</v>
      </c>
      <c r="B3242" t="s">
        <v>5360</v>
      </c>
      <c r="C3242">
        <v>98</v>
      </c>
      <c r="D3242">
        <v>14114488</v>
      </c>
      <c r="E3242" t="s">
        <v>1915</v>
      </c>
      <c r="F3242" t="s">
        <v>11</v>
      </c>
      <c r="G3242">
        <v>10500000</v>
      </c>
      <c r="H3242">
        <v>4.5</v>
      </c>
    </row>
    <row r="3243" spans="1:8" ht="16" x14ac:dyDescent="0.2">
      <c r="A3243" t="s">
        <v>5361</v>
      </c>
      <c r="B3243" t="s">
        <v>5362</v>
      </c>
      <c r="C3243">
        <v>88</v>
      </c>
      <c r="E3243" t="s">
        <v>1991</v>
      </c>
      <c r="F3243" t="s">
        <v>11</v>
      </c>
      <c r="G3243">
        <v>9500000</v>
      </c>
      <c r="H3243">
        <v>5.0999999999999996</v>
      </c>
    </row>
    <row r="3244" spans="1:8" ht="16" x14ac:dyDescent="0.2">
      <c r="A3244" t="s">
        <v>5363</v>
      </c>
      <c r="B3244" t="s">
        <v>5364</v>
      </c>
      <c r="C3244">
        <v>197</v>
      </c>
      <c r="D3244">
        <v>46300000</v>
      </c>
      <c r="E3244" t="s">
        <v>470</v>
      </c>
      <c r="F3244" t="s">
        <v>11</v>
      </c>
      <c r="G3244">
        <v>9400000</v>
      </c>
      <c r="H3244">
        <v>7.6</v>
      </c>
    </row>
    <row r="3245" spans="1:8" ht="16" x14ac:dyDescent="0.2">
      <c r="A3245" t="s">
        <v>5365</v>
      </c>
      <c r="B3245" t="s">
        <v>5366</v>
      </c>
      <c r="C3245">
        <v>121</v>
      </c>
      <c r="D3245">
        <v>12899702</v>
      </c>
      <c r="E3245" t="s">
        <v>5367</v>
      </c>
      <c r="F3245" t="s">
        <v>963</v>
      </c>
      <c r="H3245">
        <v>7.6</v>
      </c>
    </row>
    <row r="3246" spans="1:8" ht="16" x14ac:dyDescent="0.2">
      <c r="A3246" t="s">
        <v>5368</v>
      </c>
      <c r="B3246" t="s">
        <v>5369</v>
      </c>
      <c r="C3246">
        <v>90</v>
      </c>
      <c r="E3246" t="s">
        <v>5370</v>
      </c>
      <c r="F3246" t="s">
        <v>11</v>
      </c>
      <c r="G3246">
        <v>9300000</v>
      </c>
      <c r="H3246">
        <v>6.7</v>
      </c>
    </row>
    <row r="3247" spans="1:8" ht="16" x14ac:dyDescent="0.2">
      <c r="A3247" t="s">
        <v>5371</v>
      </c>
      <c r="B3247" t="s">
        <v>2708</v>
      </c>
      <c r="C3247">
        <v>89</v>
      </c>
      <c r="D3247">
        <v>113155</v>
      </c>
      <c r="E3247" t="s">
        <v>649</v>
      </c>
      <c r="F3247" t="s">
        <v>11</v>
      </c>
      <c r="H3247">
        <v>6.1</v>
      </c>
    </row>
    <row r="3248" spans="1:8" ht="16" x14ac:dyDescent="0.2">
      <c r="A3248" t="s">
        <v>5372</v>
      </c>
      <c r="B3248" t="s">
        <v>1799</v>
      </c>
      <c r="C3248">
        <v>104</v>
      </c>
      <c r="D3248">
        <v>2600000</v>
      </c>
      <c r="E3248" t="s">
        <v>1179</v>
      </c>
      <c r="F3248" t="s">
        <v>11</v>
      </c>
      <c r="G3248">
        <v>6000000</v>
      </c>
      <c r="H3248">
        <v>7.5</v>
      </c>
    </row>
    <row r="3249" spans="1:8" ht="16" x14ac:dyDescent="0.2">
      <c r="A3249" t="s">
        <v>5373</v>
      </c>
      <c r="B3249" t="s">
        <v>5053</v>
      </c>
      <c r="C3249">
        <v>94</v>
      </c>
      <c r="E3249" t="s">
        <v>1693</v>
      </c>
      <c r="F3249" t="s">
        <v>11</v>
      </c>
      <c r="G3249">
        <v>10000000</v>
      </c>
      <c r="H3249">
        <v>5.3</v>
      </c>
    </row>
    <row r="3250" spans="1:8" ht="16" x14ac:dyDescent="0.2">
      <c r="A3250" t="s">
        <v>5374</v>
      </c>
      <c r="B3250" t="s">
        <v>5375</v>
      </c>
      <c r="C3250">
        <v>90</v>
      </c>
      <c r="D3250">
        <v>1602466</v>
      </c>
      <c r="E3250" t="s">
        <v>5376</v>
      </c>
      <c r="F3250" t="s">
        <v>11</v>
      </c>
      <c r="G3250">
        <v>600000000</v>
      </c>
      <c r="H3250">
        <v>6</v>
      </c>
    </row>
    <row r="3251" spans="1:8" ht="16" x14ac:dyDescent="0.2">
      <c r="A3251" t="s">
        <v>5377</v>
      </c>
      <c r="B3251" t="s">
        <v>4597</v>
      </c>
      <c r="C3251">
        <v>130</v>
      </c>
      <c r="D3251">
        <v>3029870</v>
      </c>
      <c r="E3251" t="s">
        <v>639</v>
      </c>
      <c r="F3251" t="s">
        <v>11</v>
      </c>
      <c r="G3251">
        <v>7400000</v>
      </c>
      <c r="H3251">
        <v>7.1</v>
      </c>
    </row>
    <row r="3252" spans="1:8" ht="16" x14ac:dyDescent="0.2">
      <c r="A3252" t="s">
        <v>5378</v>
      </c>
      <c r="B3252" t="s">
        <v>5379</v>
      </c>
      <c r="C3252">
        <v>92</v>
      </c>
      <c r="E3252" t="s">
        <v>5380</v>
      </c>
      <c r="F3252" t="s">
        <v>11</v>
      </c>
      <c r="G3252">
        <v>8500000</v>
      </c>
      <c r="H3252">
        <v>7.5</v>
      </c>
    </row>
    <row r="3253" spans="1:8" ht="16" x14ac:dyDescent="0.2">
      <c r="A3253" t="s">
        <v>5381</v>
      </c>
      <c r="B3253" t="s">
        <v>5382</v>
      </c>
      <c r="C3253">
        <v>176</v>
      </c>
      <c r="D3253">
        <v>3047539</v>
      </c>
      <c r="E3253" t="s">
        <v>73</v>
      </c>
      <c r="F3253" t="s">
        <v>1936</v>
      </c>
      <c r="G3253">
        <v>7217600</v>
      </c>
      <c r="H3253">
        <v>6.9</v>
      </c>
    </row>
    <row r="3254" spans="1:8" ht="16" x14ac:dyDescent="0.2">
      <c r="A3254" t="s">
        <v>5383</v>
      </c>
      <c r="B3254" t="s">
        <v>64</v>
      </c>
      <c r="C3254">
        <v>116</v>
      </c>
      <c r="D3254">
        <v>78900000</v>
      </c>
      <c r="E3254" t="s">
        <v>3502</v>
      </c>
      <c r="F3254" t="s">
        <v>11</v>
      </c>
      <c r="G3254">
        <v>11000000</v>
      </c>
      <c r="H3254">
        <v>8.5</v>
      </c>
    </row>
    <row r="3255" spans="1:8" ht="16" x14ac:dyDescent="0.2">
      <c r="A3255" t="s">
        <v>5384</v>
      </c>
      <c r="B3255" t="s">
        <v>2541</v>
      </c>
      <c r="C3255">
        <v>88</v>
      </c>
      <c r="D3255">
        <v>30859000</v>
      </c>
      <c r="E3255" t="s">
        <v>1915</v>
      </c>
      <c r="F3255" t="s">
        <v>11</v>
      </c>
      <c r="G3255">
        <v>83532</v>
      </c>
      <c r="H3255">
        <v>7.5</v>
      </c>
    </row>
    <row r="3256" spans="1:8" ht="16" x14ac:dyDescent="0.2">
      <c r="A3256" t="s">
        <v>5385</v>
      </c>
      <c r="B3256" t="s">
        <v>5386</v>
      </c>
      <c r="C3256">
        <v>106</v>
      </c>
      <c r="D3256">
        <v>3571735</v>
      </c>
      <c r="E3256" t="s">
        <v>1486</v>
      </c>
      <c r="F3256" t="s">
        <v>11</v>
      </c>
      <c r="G3256">
        <v>10000000</v>
      </c>
      <c r="H3256">
        <v>6.6</v>
      </c>
    </row>
    <row r="3257" spans="1:8" ht="16" x14ac:dyDescent="0.2">
      <c r="A3257" t="s">
        <v>5387</v>
      </c>
      <c r="B3257" t="s">
        <v>2408</v>
      </c>
      <c r="C3257">
        <v>181</v>
      </c>
      <c r="D3257">
        <v>50000000</v>
      </c>
      <c r="E3257" t="s">
        <v>4158</v>
      </c>
      <c r="F3257" t="s">
        <v>11</v>
      </c>
      <c r="G3257">
        <v>9000000</v>
      </c>
      <c r="H3257">
        <v>8</v>
      </c>
    </row>
    <row r="3258" spans="1:8" ht="16" x14ac:dyDescent="0.2">
      <c r="A3258" t="s">
        <v>5388</v>
      </c>
      <c r="B3258" t="s">
        <v>1968</v>
      </c>
      <c r="C3258">
        <v>130</v>
      </c>
      <c r="D3258">
        <v>63600000</v>
      </c>
      <c r="E3258" t="s">
        <v>17</v>
      </c>
      <c r="F3258" t="s">
        <v>11</v>
      </c>
      <c r="G3258">
        <v>9000000</v>
      </c>
      <c r="H3258">
        <v>7</v>
      </c>
    </row>
    <row r="3259" spans="1:8" ht="16" x14ac:dyDescent="0.2">
      <c r="A3259" t="s">
        <v>5389</v>
      </c>
      <c r="B3259" t="s">
        <v>2304</v>
      </c>
      <c r="C3259">
        <v>93</v>
      </c>
      <c r="E3259" t="s">
        <v>4335</v>
      </c>
      <c r="F3259" t="s">
        <v>11</v>
      </c>
      <c r="G3259">
        <v>10000000</v>
      </c>
      <c r="H3259">
        <v>5.8</v>
      </c>
    </row>
    <row r="3260" spans="1:8" ht="16" x14ac:dyDescent="0.2">
      <c r="A3260" t="s">
        <v>5390</v>
      </c>
      <c r="B3260" t="s">
        <v>5391</v>
      </c>
      <c r="C3260">
        <v>110</v>
      </c>
      <c r="E3260" t="s">
        <v>486</v>
      </c>
      <c r="F3260" t="s">
        <v>3353</v>
      </c>
      <c r="H3260">
        <v>7.3</v>
      </c>
    </row>
    <row r="3261" spans="1:8" ht="16" x14ac:dyDescent="0.2">
      <c r="A3261" t="s">
        <v>5392</v>
      </c>
      <c r="B3261" t="s">
        <v>1067</v>
      </c>
      <c r="C3261">
        <v>123</v>
      </c>
      <c r="D3261">
        <v>36049108</v>
      </c>
      <c r="E3261" t="s">
        <v>2005</v>
      </c>
      <c r="F3261" t="s">
        <v>11</v>
      </c>
      <c r="G3261">
        <v>9000000</v>
      </c>
      <c r="H3261">
        <v>6.8</v>
      </c>
    </row>
    <row r="3262" spans="1:8" ht="16" x14ac:dyDescent="0.2">
      <c r="A3262" t="s">
        <v>5393</v>
      </c>
      <c r="B3262" t="s">
        <v>2337</v>
      </c>
      <c r="C3262">
        <v>120</v>
      </c>
      <c r="D3262">
        <v>34074895</v>
      </c>
      <c r="E3262" t="s">
        <v>877</v>
      </c>
      <c r="F3262" t="s">
        <v>11</v>
      </c>
      <c r="G3262">
        <v>9000000</v>
      </c>
      <c r="H3262">
        <v>6.7</v>
      </c>
    </row>
    <row r="3263" spans="1:8" ht="16" x14ac:dyDescent="0.2">
      <c r="A3263" t="s">
        <v>5394</v>
      </c>
      <c r="B3263" t="s">
        <v>4636</v>
      </c>
      <c r="C3263">
        <v>87</v>
      </c>
      <c r="D3263">
        <v>33244684</v>
      </c>
      <c r="E3263" t="s">
        <v>2542</v>
      </c>
      <c r="F3263" t="s">
        <v>11</v>
      </c>
      <c r="G3263">
        <v>9000000</v>
      </c>
      <c r="H3263">
        <v>6.5</v>
      </c>
    </row>
    <row r="3264" spans="1:8" ht="16" x14ac:dyDescent="0.2">
      <c r="A3264" t="s">
        <v>5395</v>
      </c>
      <c r="B3264" t="s">
        <v>3818</v>
      </c>
      <c r="C3264">
        <v>123</v>
      </c>
      <c r="D3264">
        <v>24530513</v>
      </c>
      <c r="E3264" t="s">
        <v>1001</v>
      </c>
      <c r="F3264" t="s">
        <v>11</v>
      </c>
      <c r="G3264">
        <v>9000000</v>
      </c>
      <c r="H3264">
        <v>8</v>
      </c>
    </row>
    <row r="3265" spans="1:8" ht="16" x14ac:dyDescent="0.2">
      <c r="A3265" t="s">
        <v>5396</v>
      </c>
      <c r="B3265" t="s">
        <v>5093</v>
      </c>
      <c r="C3265">
        <v>103</v>
      </c>
      <c r="D3265">
        <v>71519230</v>
      </c>
      <c r="E3265" t="s">
        <v>770</v>
      </c>
      <c r="F3265" t="s">
        <v>11</v>
      </c>
      <c r="G3265">
        <v>9000000</v>
      </c>
      <c r="H3265">
        <v>6.5</v>
      </c>
    </row>
    <row r="3266" spans="1:8" ht="16" x14ac:dyDescent="0.2">
      <c r="A3266" t="s">
        <v>5397</v>
      </c>
      <c r="B3266" t="s">
        <v>5398</v>
      </c>
      <c r="C3266">
        <v>91</v>
      </c>
      <c r="D3266">
        <v>20035310</v>
      </c>
      <c r="E3266" t="s">
        <v>486</v>
      </c>
      <c r="F3266" t="s">
        <v>11</v>
      </c>
      <c r="G3266">
        <v>9000000</v>
      </c>
      <c r="H3266">
        <v>4.9000000000000004</v>
      </c>
    </row>
    <row r="3267" spans="1:8" ht="16" x14ac:dyDescent="0.2">
      <c r="A3267" t="s">
        <v>5399</v>
      </c>
      <c r="B3267" t="s">
        <v>4699</v>
      </c>
      <c r="C3267">
        <v>88</v>
      </c>
      <c r="D3267">
        <v>18225165</v>
      </c>
      <c r="E3267" t="s">
        <v>1459</v>
      </c>
      <c r="F3267" t="s">
        <v>11</v>
      </c>
      <c r="G3267">
        <v>9000000</v>
      </c>
      <c r="H3267">
        <v>7.1</v>
      </c>
    </row>
    <row r="3268" spans="1:8" ht="16" x14ac:dyDescent="0.2">
      <c r="A3268" t="s">
        <v>5400</v>
      </c>
      <c r="B3268" t="s">
        <v>1508</v>
      </c>
      <c r="C3268">
        <v>126</v>
      </c>
      <c r="D3268">
        <v>17804273</v>
      </c>
      <c r="E3268" t="s">
        <v>1408</v>
      </c>
      <c r="F3268" t="s">
        <v>11</v>
      </c>
      <c r="G3268">
        <v>20000000</v>
      </c>
      <c r="H3268">
        <v>7</v>
      </c>
    </row>
    <row r="3269" spans="1:8" ht="16" x14ac:dyDescent="0.2">
      <c r="A3269" t="s">
        <v>5401</v>
      </c>
      <c r="B3269" t="s">
        <v>5402</v>
      </c>
      <c r="C3269">
        <v>120</v>
      </c>
      <c r="D3269">
        <v>16938179</v>
      </c>
      <c r="E3269" t="s">
        <v>740</v>
      </c>
      <c r="F3269" t="s">
        <v>11</v>
      </c>
      <c r="G3269">
        <v>8000000</v>
      </c>
      <c r="H3269">
        <v>7</v>
      </c>
    </row>
    <row r="3270" spans="1:8" ht="16" x14ac:dyDescent="0.2">
      <c r="A3270" t="s">
        <v>5403</v>
      </c>
      <c r="B3270" t="s">
        <v>1814</v>
      </c>
      <c r="C3270">
        <v>116</v>
      </c>
      <c r="D3270">
        <v>90400000</v>
      </c>
      <c r="E3270" t="s">
        <v>575</v>
      </c>
      <c r="F3270" t="s">
        <v>11</v>
      </c>
      <c r="H3270">
        <v>7.5</v>
      </c>
    </row>
    <row r="3271" spans="1:8" ht="16" x14ac:dyDescent="0.2">
      <c r="A3271" t="s">
        <v>5404</v>
      </c>
      <c r="B3271" t="s">
        <v>3876</v>
      </c>
      <c r="C3271">
        <v>94</v>
      </c>
      <c r="D3271">
        <v>16235293</v>
      </c>
      <c r="E3271" t="s">
        <v>2209</v>
      </c>
      <c r="F3271" t="s">
        <v>11</v>
      </c>
      <c r="G3271">
        <v>9000000</v>
      </c>
      <c r="H3271">
        <v>4.5</v>
      </c>
    </row>
    <row r="3272" spans="1:8" ht="16" x14ac:dyDescent="0.2">
      <c r="A3272" t="s">
        <v>5405</v>
      </c>
      <c r="B3272" t="s">
        <v>5406</v>
      </c>
      <c r="C3272">
        <v>85</v>
      </c>
      <c r="D3272">
        <v>11827301</v>
      </c>
      <c r="E3272" t="s">
        <v>580</v>
      </c>
      <c r="F3272" t="s">
        <v>11</v>
      </c>
      <c r="H3272">
        <v>5.5</v>
      </c>
    </row>
    <row r="3273" spans="1:8" ht="16" x14ac:dyDescent="0.2">
      <c r="A3273" t="s">
        <v>5407</v>
      </c>
      <c r="B3273" t="s">
        <v>287</v>
      </c>
      <c r="C3273">
        <v>137</v>
      </c>
      <c r="D3273">
        <v>10161099</v>
      </c>
      <c r="E3273" t="s">
        <v>5408</v>
      </c>
      <c r="F3273" t="s">
        <v>11</v>
      </c>
      <c r="G3273">
        <v>9000000</v>
      </c>
      <c r="H3273">
        <v>7.7</v>
      </c>
    </row>
    <row r="3274" spans="1:8" ht="16" x14ac:dyDescent="0.2">
      <c r="A3274" t="s">
        <v>5409</v>
      </c>
      <c r="B3274" t="s">
        <v>5410</v>
      </c>
      <c r="C3274">
        <v>114</v>
      </c>
      <c r="D3274">
        <v>6610326</v>
      </c>
      <c r="E3274" t="s">
        <v>877</v>
      </c>
      <c r="F3274" t="s">
        <v>11</v>
      </c>
      <c r="H3274">
        <v>7.2</v>
      </c>
    </row>
    <row r="3275" spans="1:8" ht="16" x14ac:dyDescent="0.2">
      <c r="A3275" t="s">
        <v>5411</v>
      </c>
      <c r="B3275" t="s">
        <v>5412</v>
      </c>
      <c r="C3275">
        <v>76</v>
      </c>
      <c r="D3275">
        <v>6126237</v>
      </c>
      <c r="E3275" t="s">
        <v>580</v>
      </c>
      <c r="F3275" t="s">
        <v>11</v>
      </c>
      <c r="H3275">
        <v>4.8</v>
      </c>
    </row>
    <row r="3276" spans="1:8" ht="16" x14ac:dyDescent="0.2">
      <c r="A3276" t="s">
        <v>5413</v>
      </c>
      <c r="B3276" t="s">
        <v>299</v>
      </c>
      <c r="C3276">
        <v>119</v>
      </c>
      <c r="D3276">
        <v>6047856</v>
      </c>
      <c r="E3276" t="s">
        <v>149</v>
      </c>
      <c r="F3276" t="s">
        <v>11</v>
      </c>
      <c r="G3276">
        <v>8500000</v>
      </c>
      <c r="H3276">
        <v>6.7</v>
      </c>
    </row>
    <row r="3277" spans="1:8" ht="16" x14ac:dyDescent="0.2">
      <c r="A3277" t="s">
        <v>5414</v>
      </c>
      <c r="B3277" t="s">
        <v>2101</v>
      </c>
      <c r="C3277">
        <v>99</v>
      </c>
      <c r="D3277">
        <v>4681503</v>
      </c>
      <c r="E3277" t="s">
        <v>877</v>
      </c>
      <c r="F3277" t="s">
        <v>11</v>
      </c>
      <c r="G3277">
        <v>9000000</v>
      </c>
      <c r="H3277">
        <v>7</v>
      </c>
    </row>
    <row r="3278" spans="1:8" ht="16" x14ac:dyDescent="0.2">
      <c r="A3278" t="s">
        <v>5415</v>
      </c>
      <c r="B3278" t="s">
        <v>5416</v>
      </c>
      <c r="C3278">
        <v>79</v>
      </c>
      <c r="D3278">
        <v>4350774</v>
      </c>
      <c r="E3278" t="s">
        <v>575</v>
      </c>
      <c r="F3278" t="s">
        <v>11</v>
      </c>
      <c r="G3278">
        <v>8000000</v>
      </c>
      <c r="H3278">
        <v>6.5</v>
      </c>
    </row>
    <row r="3279" spans="1:8" ht="16" x14ac:dyDescent="0.2">
      <c r="A3279" t="s">
        <v>5417</v>
      </c>
      <c r="B3279" t="s">
        <v>3835</v>
      </c>
      <c r="C3279">
        <v>114</v>
      </c>
      <c r="D3279">
        <v>3420871</v>
      </c>
      <c r="E3279" t="s">
        <v>4367</v>
      </c>
      <c r="F3279" t="s">
        <v>11</v>
      </c>
      <c r="H3279">
        <v>7.4</v>
      </c>
    </row>
    <row r="3280" spans="1:8" ht="16" x14ac:dyDescent="0.2">
      <c r="A3280" t="s">
        <v>5418</v>
      </c>
      <c r="C3280">
        <v>30</v>
      </c>
      <c r="E3280" t="s">
        <v>73</v>
      </c>
      <c r="F3280" t="s">
        <v>11</v>
      </c>
      <c r="H3280">
        <v>3.5</v>
      </c>
    </row>
    <row r="3281" spans="1:8" ht="16" x14ac:dyDescent="0.2">
      <c r="A3281" t="s">
        <v>5419</v>
      </c>
      <c r="B3281" t="s">
        <v>5420</v>
      </c>
      <c r="C3281">
        <v>91</v>
      </c>
      <c r="E3281" t="s">
        <v>1539</v>
      </c>
      <c r="F3281" t="s">
        <v>11</v>
      </c>
      <c r="G3281">
        <v>9000000</v>
      </c>
      <c r="H3281">
        <v>5.7</v>
      </c>
    </row>
    <row r="3282" spans="1:8" ht="16" x14ac:dyDescent="0.2">
      <c r="A3282" t="s">
        <v>5421</v>
      </c>
      <c r="B3282" t="s">
        <v>4653</v>
      </c>
      <c r="C3282">
        <v>95</v>
      </c>
      <c r="D3282">
        <v>2955039</v>
      </c>
      <c r="E3282" t="s">
        <v>562</v>
      </c>
      <c r="F3282" t="s">
        <v>11</v>
      </c>
      <c r="G3282">
        <v>9000000</v>
      </c>
      <c r="H3282">
        <v>6.2</v>
      </c>
    </row>
    <row r="3283" spans="1:8" ht="16" x14ac:dyDescent="0.2">
      <c r="A3283" t="s">
        <v>5422</v>
      </c>
      <c r="B3283" t="s">
        <v>4071</v>
      </c>
      <c r="C3283">
        <v>103</v>
      </c>
      <c r="D3283">
        <v>1530535</v>
      </c>
      <c r="E3283" t="s">
        <v>486</v>
      </c>
      <c r="F3283" t="s">
        <v>11</v>
      </c>
      <c r="G3283">
        <v>9000000</v>
      </c>
      <c r="H3283">
        <v>5.7</v>
      </c>
    </row>
    <row r="3284" spans="1:8" ht="16" x14ac:dyDescent="0.2">
      <c r="A3284" t="s">
        <v>5423</v>
      </c>
      <c r="B3284" t="s">
        <v>3749</v>
      </c>
      <c r="C3284">
        <v>92</v>
      </c>
      <c r="D3284">
        <v>4881867</v>
      </c>
      <c r="E3284" t="s">
        <v>2214</v>
      </c>
      <c r="F3284" t="s">
        <v>11</v>
      </c>
      <c r="G3284">
        <v>9000000</v>
      </c>
      <c r="H3284">
        <v>6.4</v>
      </c>
    </row>
    <row r="3285" spans="1:8" ht="16" x14ac:dyDescent="0.2">
      <c r="A3285" t="s">
        <v>5424</v>
      </c>
      <c r="B3285" t="s">
        <v>3898</v>
      </c>
      <c r="C3285">
        <v>124</v>
      </c>
      <c r="D3285">
        <v>1043487</v>
      </c>
      <c r="E3285" t="s">
        <v>2143</v>
      </c>
      <c r="F3285" t="s">
        <v>11</v>
      </c>
      <c r="H3285">
        <v>7</v>
      </c>
    </row>
    <row r="3286" spans="1:8" ht="16" x14ac:dyDescent="0.2">
      <c r="A3286" t="s">
        <v>5425</v>
      </c>
      <c r="B3286" t="s">
        <v>5426</v>
      </c>
      <c r="C3286">
        <v>156</v>
      </c>
      <c r="D3286">
        <v>770629</v>
      </c>
      <c r="E3286" t="s">
        <v>924</v>
      </c>
      <c r="F3286" t="s">
        <v>4352</v>
      </c>
      <c r="H3286">
        <v>7.7</v>
      </c>
    </row>
    <row r="3287" spans="1:8" ht="16" x14ac:dyDescent="0.2">
      <c r="A3287" t="s">
        <v>5427</v>
      </c>
      <c r="B3287" t="s">
        <v>4064</v>
      </c>
      <c r="C3287">
        <v>84</v>
      </c>
      <c r="D3287">
        <v>11860839</v>
      </c>
      <c r="E3287" t="s">
        <v>1406</v>
      </c>
      <c r="F3287" t="s">
        <v>11</v>
      </c>
      <c r="G3287">
        <v>9000000</v>
      </c>
      <c r="H3287">
        <v>5.4</v>
      </c>
    </row>
    <row r="3288" spans="1:8" ht="16" x14ac:dyDescent="0.2">
      <c r="A3288" t="s">
        <v>5428</v>
      </c>
      <c r="B3288" t="s">
        <v>5429</v>
      </c>
      <c r="C3288">
        <v>300</v>
      </c>
      <c r="D3288">
        <v>454255</v>
      </c>
      <c r="E3288" t="s">
        <v>371</v>
      </c>
      <c r="F3288" t="s">
        <v>4554</v>
      </c>
      <c r="G3288">
        <v>400000000</v>
      </c>
      <c r="H3288">
        <v>6.6</v>
      </c>
    </row>
    <row r="3289" spans="1:8" ht="16" x14ac:dyDescent="0.2">
      <c r="A3289" t="s">
        <v>5430</v>
      </c>
      <c r="B3289" t="s">
        <v>5431</v>
      </c>
      <c r="C3289">
        <v>120</v>
      </c>
      <c r="D3289">
        <v>349618</v>
      </c>
      <c r="E3289" t="s">
        <v>2209</v>
      </c>
      <c r="F3289" t="s">
        <v>11</v>
      </c>
      <c r="G3289">
        <v>9000000</v>
      </c>
      <c r="H3289">
        <v>6.1</v>
      </c>
    </row>
    <row r="3290" spans="1:8" ht="16" x14ac:dyDescent="0.2">
      <c r="A3290" t="s">
        <v>5432</v>
      </c>
      <c r="B3290" t="s">
        <v>5433</v>
      </c>
      <c r="C3290">
        <v>98</v>
      </c>
      <c r="E3290" t="s">
        <v>575</v>
      </c>
      <c r="F3290" t="s">
        <v>502</v>
      </c>
      <c r="H3290">
        <v>6.1</v>
      </c>
    </row>
    <row r="3291" spans="1:8" ht="16" x14ac:dyDescent="0.2">
      <c r="A3291" t="s">
        <v>5434</v>
      </c>
      <c r="B3291" t="s">
        <v>3879</v>
      </c>
      <c r="C3291">
        <v>121</v>
      </c>
      <c r="D3291">
        <v>112935</v>
      </c>
      <c r="E3291" t="s">
        <v>1184</v>
      </c>
      <c r="F3291" t="s">
        <v>11</v>
      </c>
      <c r="G3291">
        <v>9000000</v>
      </c>
      <c r="H3291">
        <v>7.6</v>
      </c>
    </row>
    <row r="3292" spans="1:8" ht="16" x14ac:dyDescent="0.2">
      <c r="A3292" t="s">
        <v>5435</v>
      </c>
      <c r="B3292" t="s">
        <v>5436</v>
      </c>
      <c r="C3292">
        <v>97</v>
      </c>
      <c r="D3292">
        <v>883887</v>
      </c>
      <c r="E3292" t="s">
        <v>1184</v>
      </c>
      <c r="F3292" t="s">
        <v>11</v>
      </c>
      <c r="G3292">
        <v>9000000</v>
      </c>
      <c r="H3292">
        <v>6.2</v>
      </c>
    </row>
    <row r="3293" spans="1:8" ht="16" x14ac:dyDescent="0.2">
      <c r="A3293" t="s">
        <v>5437</v>
      </c>
      <c r="B3293" t="s">
        <v>4510</v>
      </c>
      <c r="C3293">
        <v>86</v>
      </c>
      <c r="D3293">
        <v>13751</v>
      </c>
      <c r="E3293" t="s">
        <v>2459</v>
      </c>
      <c r="F3293" t="s">
        <v>11</v>
      </c>
      <c r="G3293">
        <v>11400000</v>
      </c>
      <c r="H3293">
        <v>6.6</v>
      </c>
    </row>
    <row r="3294" spans="1:8" ht="16" x14ac:dyDescent="0.2">
      <c r="A3294" t="s">
        <v>2577</v>
      </c>
      <c r="B3294" t="s">
        <v>2578</v>
      </c>
      <c r="C3294">
        <v>93</v>
      </c>
      <c r="E3294" t="s">
        <v>112</v>
      </c>
      <c r="F3294" t="s">
        <v>11</v>
      </c>
      <c r="G3294">
        <v>19000000</v>
      </c>
      <c r="H3294">
        <v>6.1</v>
      </c>
    </row>
    <row r="3295" spans="1:8" ht="16" x14ac:dyDescent="0.2">
      <c r="A3295" t="s">
        <v>5438</v>
      </c>
      <c r="B3295" t="s">
        <v>5439</v>
      </c>
      <c r="C3295">
        <v>45</v>
      </c>
      <c r="D3295">
        <v>145109</v>
      </c>
      <c r="E3295" t="s">
        <v>759</v>
      </c>
      <c r="F3295" t="s">
        <v>5440</v>
      </c>
      <c r="G3295">
        <v>45000000</v>
      </c>
      <c r="H3295">
        <v>7.3</v>
      </c>
    </row>
    <row r="3296" spans="1:8" ht="16" x14ac:dyDescent="0.2">
      <c r="A3296" t="s">
        <v>5441</v>
      </c>
      <c r="B3296" t="s">
        <v>5442</v>
      </c>
      <c r="C3296">
        <v>97</v>
      </c>
      <c r="D3296">
        <v>1046166</v>
      </c>
      <c r="E3296" t="s">
        <v>2254</v>
      </c>
      <c r="F3296" t="s">
        <v>11</v>
      </c>
      <c r="G3296">
        <v>9000000</v>
      </c>
      <c r="H3296">
        <v>4.2</v>
      </c>
    </row>
    <row r="3297" spans="1:8" ht="16" x14ac:dyDescent="0.2">
      <c r="A3297" t="s">
        <v>5443</v>
      </c>
      <c r="B3297" t="s">
        <v>4234</v>
      </c>
      <c r="C3297">
        <v>102</v>
      </c>
      <c r="E3297" t="s">
        <v>747</v>
      </c>
      <c r="F3297" t="s">
        <v>11</v>
      </c>
      <c r="H3297">
        <v>7.1</v>
      </c>
    </row>
    <row r="3298" spans="1:8" ht="16" x14ac:dyDescent="0.2">
      <c r="A3298" t="s">
        <v>5444</v>
      </c>
      <c r="B3298" t="s">
        <v>5445</v>
      </c>
      <c r="C3298">
        <v>105</v>
      </c>
      <c r="D3298">
        <v>2874</v>
      </c>
      <c r="E3298" t="s">
        <v>1184</v>
      </c>
      <c r="F3298" t="s">
        <v>502</v>
      </c>
      <c r="H3298">
        <v>6</v>
      </c>
    </row>
    <row r="3299" spans="1:8" ht="16" x14ac:dyDescent="0.2">
      <c r="A3299" t="s">
        <v>5446</v>
      </c>
      <c r="B3299" t="s">
        <v>5447</v>
      </c>
      <c r="C3299">
        <v>103</v>
      </c>
      <c r="E3299" t="s">
        <v>73</v>
      </c>
      <c r="F3299" t="s">
        <v>11</v>
      </c>
      <c r="G3299">
        <v>9000000</v>
      </c>
      <c r="H3299">
        <v>6.5</v>
      </c>
    </row>
    <row r="3300" spans="1:8" ht="16" x14ac:dyDescent="0.2">
      <c r="A3300" t="s">
        <v>5448</v>
      </c>
      <c r="B3300" t="s">
        <v>5449</v>
      </c>
      <c r="C3300">
        <v>93</v>
      </c>
      <c r="D3300">
        <v>174635000</v>
      </c>
      <c r="E3300" t="s">
        <v>1459</v>
      </c>
      <c r="F3300" t="s">
        <v>11</v>
      </c>
      <c r="G3300">
        <v>8800000</v>
      </c>
      <c r="H3300">
        <v>6.5</v>
      </c>
    </row>
    <row r="3301" spans="1:8" ht="16" x14ac:dyDescent="0.2">
      <c r="A3301" t="s">
        <v>5450</v>
      </c>
      <c r="B3301" t="s">
        <v>5451</v>
      </c>
      <c r="C3301">
        <v>76</v>
      </c>
      <c r="E3301" t="s">
        <v>5452</v>
      </c>
      <c r="F3301" t="s">
        <v>11</v>
      </c>
      <c r="H3301">
        <v>5.7</v>
      </c>
    </row>
    <row r="3302" spans="1:8" ht="16" x14ac:dyDescent="0.2">
      <c r="A3302" t="s">
        <v>5453</v>
      </c>
      <c r="B3302" t="s">
        <v>5454</v>
      </c>
      <c r="C3302">
        <v>90</v>
      </c>
      <c r="E3302" t="s">
        <v>1738</v>
      </c>
      <c r="F3302" t="s">
        <v>11</v>
      </c>
      <c r="G3302">
        <v>8800000</v>
      </c>
      <c r="H3302">
        <v>6.1</v>
      </c>
    </row>
    <row r="3303" spans="1:8" ht="16" x14ac:dyDescent="0.2">
      <c r="A3303" t="s">
        <v>5455</v>
      </c>
      <c r="B3303" t="s">
        <v>5456</v>
      </c>
      <c r="C3303">
        <v>122</v>
      </c>
      <c r="E3303" t="s">
        <v>684</v>
      </c>
      <c r="F3303" t="s">
        <v>11</v>
      </c>
      <c r="G3303">
        <v>9000000</v>
      </c>
      <c r="H3303">
        <v>7.1</v>
      </c>
    </row>
    <row r="3304" spans="1:8" ht="16" x14ac:dyDescent="0.2">
      <c r="A3304" t="s">
        <v>5457</v>
      </c>
      <c r="B3304" t="s">
        <v>5458</v>
      </c>
      <c r="C3304">
        <v>127</v>
      </c>
      <c r="D3304">
        <v>171320</v>
      </c>
      <c r="E3304" t="s">
        <v>672</v>
      </c>
      <c r="F3304" t="s">
        <v>502</v>
      </c>
      <c r="H3304">
        <v>7.3</v>
      </c>
    </row>
    <row r="3305" spans="1:8" ht="16" x14ac:dyDescent="0.2">
      <c r="A3305" t="s">
        <v>5459</v>
      </c>
      <c r="B3305" t="s">
        <v>5460</v>
      </c>
      <c r="C3305">
        <v>84</v>
      </c>
      <c r="D3305">
        <v>14373825</v>
      </c>
      <c r="E3305" t="s">
        <v>773</v>
      </c>
      <c r="F3305" t="s">
        <v>11</v>
      </c>
      <c r="G3305">
        <v>8600000</v>
      </c>
      <c r="H3305">
        <v>6.5</v>
      </c>
    </row>
    <row r="3306" spans="1:8" ht="16" x14ac:dyDescent="0.2">
      <c r="A3306" t="s">
        <v>5461</v>
      </c>
      <c r="C3306">
        <v>23</v>
      </c>
      <c r="E3306" t="s">
        <v>5462</v>
      </c>
      <c r="F3306" t="s">
        <v>11</v>
      </c>
      <c r="H3306">
        <v>7.9</v>
      </c>
    </row>
    <row r="3307" spans="1:8" ht="16" x14ac:dyDescent="0.2">
      <c r="A3307" t="s">
        <v>5463</v>
      </c>
      <c r="B3307" t="s">
        <v>5464</v>
      </c>
      <c r="C3307">
        <v>96</v>
      </c>
      <c r="D3307">
        <v>162</v>
      </c>
      <c r="E3307" t="s">
        <v>112</v>
      </c>
      <c r="F3307" t="s">
        <v>11</v>
      </c>
      <c r="G3307">
        <v>9000000</v>
      </c>
      <c r="H3307">
        <v>5.7</v>
      </c>
    </row>
    <row r="3308" spans="1:8" ht="16" x14ac:dyDescent="0.2">
      <c r="A3308" t="s">
        <v>5465</v>
      </c>
      <c r="B3308" t="s">
        <v>454</v>
      </c>
      <c r="C3308">
        <v>97</v>
      </c>
      <c r="D3308">
        <v>32222567</v>
      </c>
      <c r="E3308" t="s">
        <v>297</v>
      </c>
      <c r="F3308" t="s">
        <v>11</v>
      </c>
      <c r="H3308">
        <v>7.2</v>
      </c>
    </row>
    <row r="3309" spans="1:8" ht="16" x14ac:dyDescent="0.2">
      <c r="A3309" t="s">
        <v>5466</v>
      </c>
      <c r="B3309" t="s">
        <v>1688</v>
      </c>
      <c r="C3309">
        <v>112</v>
      </c>
      <c r="D3309">
        <v>39462438</v>
      </c>
      <c r="E3309" t="s">
        <v>2682</v>
      </c>
      <c r="F3309" t="s">
        <v>11</v>
      </c>
      <c r="G3309">
        <v>7000000</v>
      </c>
      <c r="H3309">
        <v>7.3</v>
      </c>
    </row>
    <row r="3310" spans="1:8" ht="16" x14ac:dyDescent="0.2">
      <c r="A3310" t="s">
        <v>5467</v>
      </c>
      <c r="B3310" t="s">
        <v>5468</v>
      </c>
      <c r="C3310">
        <v>125</v>
      </c>
      <c r="D3310">
        <v>29200000</v>
      </c>
      <c r="E3310" t="s">
        <v>2682</v>
      </c>
      <c r="F3310" t="s">
        <v>11</v>
      </c>
      <c r="G3310">
        <v>8500000</v>
      </c>
      <c r="H3310">
        <v>6.9</v>
      </c>
    </row>
    <row r="3311" spans="1:8" ht="16" x14ac:dyDescent="0.2">
      <c r="A3311" t="s">
        <v>5469</v>
      </c>
      <c r="B3311" t="s">
        <v>5470</v>
      </c>
      <c r="C3311">
        <v>96</v>
      </c>
      <c r="D3311">
        <v>21564616</v>
      </c>
      <c r="E3311" t="s">
        <v>575</v>
      </c>
      <c r="F3311" t="s">
        <v>11</v>
      </c>
      <c r="G3311">
        <v>8500000</v>
      </c>
      <c r="H3311">
        <v>5</v>
      </c>
    </row>
    <row r="3312" spans="1:8" ht="16" x14ac:dyDescent="0.2">
      <c r="A3312" t="s">
        <v>5471</v>
      </c>
      <c r="B3312" t="s">
        <v>5472</v>
      </c>
      <c r="C3312">
        <v>98</v>
      </c>
      <c r="E3312" t="s">
        <v>4848</v>
      </c>
      <c r="F3312" t="s">
        <v>11</v>
      </c>
      <c r="G3312">
        <v>9000000</v>
      </c>
      <c r="H3312">
        <v>5.9</v>
      </c>
    </row>
    <row r="3313" spans="1:8" ht="16" x14ac:dyDescent="0.2">
      <c r="A3313" t="s">
        <v>5473</v>
      </c>
      <c r="B3313" t="s">
        <v>5474</v>
      </c>
      <c r="C3313">
        <v>92</v>
      </c>
      <c r="E3313" t="s">
        <v>3203</v>
      </c>
      <c r="F3313" t="s">
        <v>11</v>
      </c>
      <c r="G3313">
        <v>60000000</v>
      </c>
      <c r="H3313">
        <v>6.7</v>
      </c>
    </row>
    <row r="3314" spans="1:8" ht="16" x14ac:dyDescent="0.2">
      <c r="A3314" t="s">
        <v>5475</v>
      </c>
      <c r="B3314" t="s">
        <v>2811</v>
      </c>
      <c r="C3314">
        <v>103</v>
      </c>
      <c r="D3314">
        <v>14879556</v>
      </c>
      <c r="E3314" t="s">
        <v>877</v>
      </c>
      <c r="F3314" t="s">
        <v>11</v>
      </c>
      <c r="G3314">
        <v>8000000</v>
      </c>
      <c r="H3314">
        <v>7.3</v>
      </c>
    </row>
    <row r="3315" spans="1:8" ht="16" x14ac:dyDescent="0.2">
      <c r="A3315" t="s">
        <v>5476</v>
      </c>
      <c r="B3315" t="s">
        <v>3531</v>
      </c>
      <c r="C3315">
        <v>122</v>
      </c>
      <c r="D3315">
        <v>13569248</v>
      </c>
      <c r="E3315" t="s">
        <v>1184</v>
      </c>
      <c r="F3315" t="s">
        <v>11</v>
      </c>
      <c r="H3315">
        <v>7.6</v>
      </c>
    </row>
    <row r="3316" spans="1:8" ht="16" x14ac:dyDescent="0.2">
      <c r="A3316" t="s">
        <v>5477</v>
      </c>
      <c r="B3316" t="s">
        <v>5478</v>
      </c>
      <c r="C3316">
        <v>101</v>
      </c>
      <c r="D3316">
        <v>34017854</v>
      </c>
      <c r="E3316" t="s">
        <v>575</v>
      </c>
      <c r="F3316" t="s">
        <v>11</v>
      </c>
      <c r="G3316">
        <v>8500000</v>
      </c>
      <c r="H3316">
        <v>6.5</v>
      </c>
    </row>
    <row r="3317" spans="1:8" ht="16" x14ac:dyDescent="0.2">
      <c r="A3317" t="s">
        <v>5479</v>
      </c>
      <c r="B3317" t="s">
        <v>5480</v>
      </c>
      <c r="C3317">
        <v>104</v>
      </c>
      <c r="D3317">
        <v>4273372</v>
      </c>
      <c r="E3317" t="s">
        <v>2682</v>
      </c>
      <c r="F3317" t="s">
        <v>11</v>
      </c>
      <c r="G3317">
        <v>22000000</v>
      </c>
      <c r="H3317">
        <v>2.1</v>
      </c>
    </row>
    <row r="3318" spans="1:8" ht="16" x14ac:dyDescent="0.2">
      <c r="A3318" t="s">
        <v>5481</v>
      </c>
      <c r="B3318" t="s">
        <v>5482</v>
      </c>
      <c r="C3318">
        <v>101</v>
      </c>
      <c r="E3318" t="s">
        <v>2120</v>
      </c>
      <c r="F3318" t="s">
        <v>11</v>
      </c>
      <c r="G3318">
        <v>9000000</v>
      </c>
      <c r="H3318">
        <v>5.3</v>
      </c>
    </row>
    <row r="3319" spans="1:8" ht="16" x14ac:dyDescent="0.2">
      <c r="A3319" t="s">
        <v>5483</v>
      </c>
      <c r="B3319" t="s">
        <v>5484</v>
      </c>
      <c r="C3319">
        <v>135</v>
      </c>
      <c r="E3319" t="s">
        <v>260</v>
      </c>
      <c r="F3319" t="s">
        <v>4352</v>
      </c>
      <c r="G3319">
        <v>8000000</v>
      </c>
      <c r="H3319">
        <v>7.2</v>
      </c>
    </row>
    <row r="3320" spans="1:8" ht="16" x14ac:dyDescent="0.2">
      <c r="A3320" t="s">
        <v>5485</v>
      </c>
      <c r="B3320" t="s">
        <v>4922</v>
      </c>
      <c r="C3320">
        <v>119</v>
      </c>
      <c r="D3320">
        <v>4440055</v>
      </c>
      <c r="E3320" t="s">
        <v>2186</v>
      </c>
      <c r="F3320" t="s">
        <v>11</v>
      </c>
      <c r="G3320">
        <v>8500000</v>
      </c>
      <c r="H3320">
        <v>7</v>
      </c>
    </row>
    <row r="3321" spans="1:8" ht="16" x14ac:dyDescent="0.2">
      <c r="A3321" t="s">
        <v>5486</v>
      </c>
      <c r="B3321" t="s">
        <v>5061</v>
      </c>
      <c r="C3321">
        <v>128</v>
      </c>
      <c r="D3321">
        <v>4018695</v>
      </c>
      <c r="E3321" t="s">
        <v>631</v>
      </c>
      <c r="F3321" t="s">
        <v>1936</v>
      </c>
      <c r="G3321">
        <v>12000000</v>
      </c>
      <c r="H3321">
        <v>8</v>
      </c>
    </row>
    <row r="3322" spans="1:8" ht="16" x14ac:dyDescent="0.2">
      <c r="A3322" t="s">
        <v>5487</v>
      </c>
      <c r="B3322" t="s">
        <v>3892</v>
      </c>
      <c r="C3322">
        <v>106</v>
      </c>
      <c r="D3322">
        <v>6262942</v>
      </c>
      <c r="E3322" t="s">
        <v>345</v>
      </c>
      <c r="F3322" t="s">
        <v>11</v>
      </c>
      <c r="G3322">
        <v>9000000</v>
      </c>
      <c r="H3322">
        <v>6.9</v>
      </c>
    </row>
    <row r="3323" spans="1:8" ht="16" x14ac:dyDescent="0.2">
      <c r="A3323" t="s">
        <v>5488</v>
      </c>
      <c r="B3323" t="s">
        <v>5489</v>
      </c>
      <c r="C3323">
        <v>126</v>
      </c>
      <c r="D3323">
        <v>1997807</v>
      </c>
      <c r="E3323" t="s">
        <v>631</v>
      </c>
      <c r="F3323" t="s">
        <v>11</v>
      </c>
      <c r="G3323">
        <v>8000000</v>
      </c>
      <c r="H3323">
        <v>7.1</v>
      </c>
    </row>
    <row r="3324" spans="1:8" ht="16" x14ac:dyDescent="0.2">
      <c r="A3324" t="s">
        <v>5490</v>
      </c>
      <c r="B3324" t="s">
        <v>5491</v>
      </c>
      <c r="C3324">
        <v>128</v>
      </c>
      <c r="D3324">
        <v>1207007</v>
      </c>
      <c r="E3324" t="s">
        <v>486</v>
      </c>
      <c r="F3324" t="s">
        <v>1936</v>
      </c>
      <c r="H3324">
        <v>7.3</v>
      </c>
    </row>
    <row r="3325" spans="1:8" ht="16" x14ac:dyDescent="0.2">
      <c r="A3325" t="s">
        <v>5492</v>
      </c>
      <c r="B3325" t="s">
        <v>5493</v>
      </c>
      <c r="C3325">
        <v>127</v>
      </c>
      <c r="D3325">
        <v>1829142</v>
      </c>
      <c r="E3325" t="s">
        <v>1179</v>
      </c>
      <c r="F3325" t="s">
        <v>11</v>
      </c>
      <c r="H3325">
        <v>7.5</v>
      </c>
    </row>
    <row r="3326" spans="1:8" ht="16" x14ac:dyDescent="0.2">
      <c r="A3326" t="s">
        <v>5494</v>
      </c>
      <c r="B3326" t="s">
        <v>5495</v>
      </c>
      <c r="C3326">
        <v>160</v>
      </c>
      <c r="D3326">
        <v>3827466</v>
      </c>
      <c r="E3326" t="s">
        <v>1203</v>
      </c>
      <c r="F3326" t="s">
        <v>1936</v>
      </c>
      <c r="H3326">
        <v>6.9</v>
      </c>
    </row>
    <row r="3327" spans="1:8" ht="16" x14ac:dyDescent="0.2">
      <c r="A3327" t="s">
        <v>2153</v>
      </c>
      <c r="B3327" t="s">
        <v>2154</v>
      </c>
      <c r="C3327">
        <v>126</v>
      </c>
      <c r="D3327">
        <v>90800000</v>
      </c>
      <c r="E3327" t="s">
        <v>2155</v>
      </c>
      <c r="F3327" t="s">
        <v>11</v>
      </c>
      <c r="G3327">
        <v>8000000</v>
      </c>
      <c r="H3327">
        <v>7.2</v>
      </c>
    </row>
    <row r="3328" spans="1:8" ht="16" x14ac:dyDescent="0.2">
      <c r="A3328" t="s">
        <v>5496</v>
      </c>
      <c r="B3328" t="s">
        <v>5497</v>
      </c>
      <c r="C3328">
        <v>171</v>
      </c>
      <c r="E3328" t="s">
        <v>2113</v>
      </c>
      <c r="F3328" t="s">
        <v>11</v>
      </c>
      <c r="G3328">
        <v>7623000</v>
      </c>
      <c r="H3328">
        <v>7.2</v>
      </c>
    </row>
    <row r="3329" spans="1:8" ht="16" x14ac:dyDescent="0.2">
      <c r="A3329" t="s">
        <v>5498</v>
      </c>
      <c r="B3329" t="s">
        <v>5089</v>
      </c>
      <c r="C3329">
        <v>150</v>
      </c>
      <c r="D3329">
        <v>140244</v>
      </c>
      <c r="E3329" t="s">
        <v>5499</v>
      </c>
      <c r="F3329" t="s">
        <v>11</v>
      </c>
      <c r="G3329">
        <v>8500000</v>
      </c>
      <c r="H3329">
        <v>6.7</v>
      </c>
    </row>
    <row r="3330" spans="1:8" ht="16" x14ac:dyDescent="0.2">
      <c r="A3330" t="s">
        <v>5500</v>
      </c>
      <c r="B3330" t="s">
        <v>5501</v>
      </c>
      <c r="C3330">
        <v>122</v>
      </c>
      <c r="E3330" t="s">
        <v>44</v>
      </c>
      <c r="F3330" t="s">
        <v>5502</v>
      </c>
      <c r="G3330">
        <v>8300000</v>
      </c>
      <c r="H3330">
        <v>6</v>
      </c>
    </row>
    <row r="3331" spans="1:8" ht="16" x14ac:dyDescent="0.2">
      <c r="A3331" t="s">
        <v>5503</v>
      </c>
      <c r="B3331" t="s">
        <v>607</v>
      </c>
      <c r="C3331">
        <v>178</v>
      </c>
      <c r="D3331">
        <v>107930000</v>
      </c>
      <c r="E3331" t="s">
        <v>672</v>
      </c>
      <c r="F3331" t="s">
        <v>11</v>
      </c>
      <c r="G3331">
        <v>8000000</v>
      </c>
      <c r="H3331">
        <v>8.9</v>
      </c>
    </row>
    <row r="3332" spans="1:8" ht="16" x14ac:dyDescent="0.2">
      <c r="A3332" t="s">
        <v>5504</v>
      </c>
      <c r="B3332" t="s">
        <v>5505</v>
      </c>
      <c r="C3332">
        <v>95</v>
      </c>
      <c r="D3332">
        <v>76657000</v>
      </c>
      <c r="E3332" t="s">
        <v>1989</v>
      </c>
      <c r="F3332" t="s">
        <v>11</v>
      </c>
      <c r="H3332">
        <v>7.7</v>
      </c>
    </row>
    <row r="3333" spans="1:8" ht="16" x14ac:dyDescent="0.2">
      <c r="A3333" t="s">
        <v>5506</v>
      </c>
      <c r="B3333" t="s">
        <v>5507</v>
      </c>
      <c r="C3333">
        <v>117</v>
      </c>
      <c r="D3333">
        <v>32279955</v>
      </c>
      <c r="E3333" t="s">
        <v>740</v>
      </c>
      <c r="F3333" t="s">
        <v>11</v>
      </c>
      <c r="G3333">
        <v>8500000</v>
      </c>
      <c r="H3333">
        <v>7.9</v>
      </c>
    </row>
    <row r="3334" spans="1:8" ht="16" x14ac:dyDescent="0.2">
      <c r="A3334" t="s">
        <v>5508</v>
      </c>
      <c r="B3334" t="s">
        <v>1707</v>
      </c>
      <c r="C3334">
        <v>119</v>
      </c>
      <c r="D3334">
        <v>4992159</v>
      </c>
      <c r="E3334" t="s">
        <v>4402</v>
      </c>
      <c r="F3334" t="s">
        <v>11</v>
      </c>
      <c r="G3334">
        <v>8550000</v>
      </c>
      <c r="H3334">
        <v>5.6</v>
      </c>
    </row>
    <row r="3335" spans="1:8" ht="16" x14ac:dyDescent="0.2">
      <c r="A3335" t="s">
        <v>5509</v>
      </c>
      <c r="B3335" t="s">
        <v>2503</v>
      </c>
      <c r="C3335">
        <v>174</v>
      </c>
      <c r="D3335">
        <v>163214286</v>
      </c>
      <c r="E3335" t="s">
        <v>5510</v>
      </c>
      <c r="F3335" t="s">
        <v>11</v>
      </c>
      <c r="G3335">
        <v>8200000</v>
      </c>
      <c r="H3335">
        <v>8</v>
      </c>
    </row>
    <row r="3336" spans="1:8" ht="16" x14ac:dyDescent="0.2">
      <c r="A3336" t="s">
        <v>5511</v>
      </c>
      <c r="B3336" t="s">
        <v>284</v>
      </c>
      <c r="C3336">
        <v>111</v>
      </c>
      <c r="D3336">
        <v>69800000</v>
      </c>
      <c r="E3336" t="s">
        <v>1264</v>
      </c>
      <c r="F3336" t="s">
        <v>11</v>
      </c>
      <c r="G3336">
        <v>8000000</v>
      </c>
      <c r="H3336">
        <v>6.2</v>
      </c>
    </row>
    <row r="3337" spans="1:8" ht="16" x14ac:dyDescent="0.2">
      <c r="A3337" t="s">
        <v>5512</v>
      </c>
      <c r="B3337" t="s">
        <v>5513</v>
      </c>
      <c r="C3337">
        <v>101</v>
      </c>
      <c r="D3337">
        <v>59889948</v>
      </c>
      <c r="E3337" t="s">
        <v>877</v>
      </c>
      <c r="F3337" t="s">
        <v>11</v>
      </c>
      <c r="G3337">
        <v>8000000</v>
      </c>
      <c r="H3337">
        <v>7.9</v>
      </c>
    </row>
    <row r="3338" spans="1:8" ht="16" x14ac:dyDescent="0.2">
      <c r="A3338" t="s">
        <v>5514</v>
      </c>
      <c r="B3338" t="s">
        <v>1347</v>
      </c>
      <c r="C3338">
        <v>89</v>
      </c>
      <c r="D3338">
        <v>52287414</v>
      </c>
      <c r="E3338" t="s">
        <v>2422</v>
      </c>
      <c r="F3338" t="s">
        <v>11</v>
      </c>
      <c r="G3338">
        <v>8000000</v>
      </c>
      <c r="H3338">
        <v>8.1</v>
      </c>
    </row>
    <row r="3339" spans="1:8" ht="16" x14ac:dyDescent="0.2">
      <c r="A3339" t="s">
        <v>5515</v>
      </c>
      <c r="B3339" t="s">
        <v>1829</v>
      </c>
      <c r="C3339">
        <v>113</v>
      </c>
      <c r="D3339">
        <v>45063889</v>
      </c>
      <c r="E3339" t="s">
        <v>1102</v>
      </c>
      <c r="F3339" t="s">
        <v>11</v>
      </c>
      <c r="G3339">
        <v>8000000</v>
      </c>
      <c r="H3339">
        <v>7.6</v>
      </c>
    </row>
    <row r="3340" spans="1:8" ht="16" x14ac:dyDescent="0.2">
      <c r="A3340" t="s">
        <v>5516</v>
      </c>
      <c r="B3340" t="s">
        <v>5517</v>
      </c>
      <c r="C3340">
        <v>95</v>
      </c>
      <c r="D3340">
        <v>40066497</v>
      </c>
      <c r="E3340" t="s">
        <v>2143</v>
      </c>
      <c r="F3340" t="s">
        <v>11</v>
      </c>
      <c r="G3340">
        <v>8000000</v>
      </c>
      <c r="H3340">
        <v>3.5</v>
      </c>
    </row>
    <row r="3341" spans="1:8" ht="16" x14ac:dyDescent="0.2">
      <c r="A3341" t="s">
        <v>5518</v>
      </c>
      <c r="B3341" t="s">
        <v>5519</v>
      </c>
      <c r="C3341">
        <v>112</v>
      </c>
      <c r="D3341">
        <v>36500000</v>
      </c>
      <c r="E3341" t="s">
        <v>593</v>
      </c>
      <c r="F3341" t="s">
        <v>11</v>
      </c>
      <c r="G3341">
        <v>8000000</v>
      </c>
      <c r="H3341">
        <v>7.6</v>
      </c>
    </row>
    <row r="3342" spans="1:8" ht="16" x14ac:dyDescent="0.2">
      <c r="A3342" t="s">
        <v>5520</v>
      </c>
      <c r="B3342" t="s">
        <v>4630</v>
      </c>
      <c r="C3342">
        <v>109</v>
      </c>
      <c r="D3342">
        <v>27362712</v>
      </c>
      <c r="E3342" t="s">
        <v>2000</v>
      </c>
      <c r="F3342" t="s">
        <v>11</v>
      </c>
      <c r="G3342">
        <v>8000000</v>
      </c>
      <c r="H3342">
        <v>6.5</v>
      </c>
    </row>
    <row r="3343" spans="1:8" ht="16" x14ac:dyDescent="0.2">
      <c r="A3343" t="s">
        <v>5521</v>
      </c>
      <c r="B3343" t="s">
        <v>5522</v>
      </c>
      <c r="C3343">
        <v>108</v>
      </c>
      <c r="D3343">
        <v>34746109</v>
      </c>
      <c r="E3343" t="s">
        <v>5523</v>
      </c>
      <c r="F3343" t="s">
        <v>11</v>
      </c>
      <c r="G3343">
        <v>8000000</v>
      </c>
      <c r="H3343">
        <v>5.6</v>
      </c>
    </row>
    <row r="3344" spans="1:8" ht="16" x14ac:dyDescent="0.2">
      <c r="A3344" t="s">
        <v>5524</v>
      </c>
      <c r="B3344" t="s">
        <v>2813</v>
      </c>
      <c r="C3344">
        <v>100</v>
      </c>
      <c r="D3344">
        <v>34963967</v>
      </c>
      <c r="E3344" t="s">
        <v>486</v>
      </c>
      <c r="F3344" t="s">
        <v>11</v>
      </c>
      <c r="G3344">
        <v>8000000</v>
      </c>
      <c r="H3344">
        <v>7.7</v>
      </c>
    </row>
    <row r="3345" spans="1:8" ht="16" x14ac:dyDescent="0.2">
      <c r="A3345" t="s">
        <v>5525</v>
      </c>
      <c r="B3345" t="s">
        <v>5526</v>
      </c>
      <c r="C3345">
        <v>90</v>
      </c>
      <c r="D3345">
        <v>25926543</v>
      </c>
      <c r="E3345" t="s">
        <v>1047</v>
      </c>
      <c r="F3345" t="s">
        <v>11</v>
      </c>
      <c r="G3345">
        <v>8000000</v>
      </c>
      <c r="H3345">
        <v>5.2</v>
      </c>
    </row>
    <row r="3346" spans="1:8" ht="16" x14ac:dyDescent="0.2">
      <c r="A3346" t="s">
        <v>866</v>
      </c>
      <c r="B3346" t="s">
        <v>867</v>
      </c>
      <c r="C3346">
        <v>130</v>
      </c>
      <c r="E3346" t="s">
        <v>297</v>
      </c>
      <c r="F3346" t="s">
        <v>11</v>
      </c>
      <c r="G3346">
        <v>8000000</v>
      </c>
      <c r="H3346">
        <v>6.9</v>
      </c>
    </row>
    <row r="3347" spans="1:8" ht="16" x14ac:dyDescent="0.2">
      <c r="A3347" t="s">
        <v>5527</v>
      </c>
      <c r="B3347" t="s">
        <v>5528</v>
      </c>
      <c r="C3347">
        <v>94</v>
      </c>
      <c r="D3347">
        <v>26049082</v>
      </c>
      <c r="E3347" t="s">
        <v>580</v>
      </c>
      <c r="F3347" t="s">
        <v>11</v>
      </c>
      <c r="G3347">
        <v>8000000</v>
      </c>
      <c r="H3347">
        <v>6.1</v>
      </c>
    </row>
    <row r="3348" spans="1:8" ht="16" x14ac:dyDescent="0.2">
      <c r="A3348" t="s">
        <v>5529</v>
      </c>
      <c r="B3348" t="s">
        <v>5530</v>
      </c>
      <c r="C3348">
        <v>93</v>
      </c>
      <c r="E3348" t="s">
        <v>2349</v>
      </c>
      <c r="F3348" t="s">
        <v>11</v>
      </c>
      <c r="G3348">
        <v>8000000</v>
      </c>
      <c r="H3348">
        <v>5</v>
      </c>
    </row>
    <row r="3349" spans="1:8" ht="16" x14ac:dyDescent="0.2">
      <c r="A3349" t="s">
        <v>5531</v>
      </c>
      <c r="B3349" t="s">
        <v>5532</v>
      </c>
      <c r="C3349">
        <v>80</v>
      </c>
      <c r="E3349" t="s">
        <v>321</v>
      </c>
      <c r="F3349" t="s">
        <v>11</v>
      </c>
      <c r="H3349">
        <v>7.8</v>
      </c>
    </row>
    <row r="3350" spans="1:8" ht="16" x14ac:dyDescent="0.2">
      <c r="A3350" t="s">
        <v>5533</v>
      </c>
      <c r="B3350" t="s">
        <v>287</v>
      </c>
      <c r="C3350">
        <v>111</v>
      </c>
      <c r="D3350">
        <v>22551000</v>
      </c>
      <c r="E3350" t="s">
        <v>486</v>
      </c>
      <c r="F3350" t="s">
        <v>11</v>
      </c>
      <c r="G3350">
        <v>8000000</v>
      </c>
      <c r="H3350">
        <v>7.4</v>
      </c>
    </row>
    <row r="3351" spans="1:8" ht="16" x14ac:dyDescent="0.2">
      <c r="A3351" t="s">
        <v>5534</v>
      </c>
      <c r="B3351" t="s">
        <v>5535</v>
      </c>
      <c r="C3351">
        <v>142</v>
      </c>
      <c r="D3351">
        <v>22800000</v>
      </c>
      <c r="E3351" t="s">
        <v>17</v>
      </c>
      <c r="F3351" t="s">
        <v>11</v>
      </c>
      <c r="G3351">
        <v>7000000</v>
      </c>
      <c r="H3351">
        <v>6.8</v>
      </c>
    </row>
    <row r="3352" spans="1:8" ht="16" x14ac:dyDescent="0.2">
      <c r="A3352" t="s">
        <v>5536</v>
      </c>
      <c r="C3352">
        <v>60</v>
      </c>
      <c r="E3352" t="s">
        <v>149</v>
      </c>
      <c r="F3352" t="s">
        <v>11</v>
      </c>
      <c r="H3352">
        <v>7.1</v>
      </c>
    </row>
    <row r="3353" spans="1:8" ht="16" x14ac:dyDescent="0.2">
      <c r="A3353" t="s">
        <v>5537</v>
      </c>
      <c r="B3353" t="s">
        <v>2178</v>
      </c>
      <c r="C3353">
        <v>107</v>
      </c>
      <c r="D3353">
        <v>18090181</v>
      </c>
      <c r="E3353" t="s">
        <v>924</v>
      </c>
      <c r="F3353" t="s">
        <v>11</v>
      </c>
      <c r="G3353">
        <v>8000000</v>
      </c>
      <c r="H3353">
        <v>6.4</v>
      </c>
    </row>
    <row r="3354" spans="1:8" ht="16" x14ac:dyDescent="0.2">
      <c r="A3354" t="s">
        <v>5538</v>
      </c>
      <c r="B3354" t="s">
        <v>2042</v>
      </c>
      <c r="C3354">
        <v>91</v>
      </c>
      <c r="D3354">
        <v>17843379</v>
      </c>
      <c r="E3354" t="s">
        <v>486</v>
      </c>
      <c r="F3354" t="s">
        <v>11</v>
      </c>
      <c r="G3354">
        <v>8000000</v>
      </c>
      <c r="H3354">
        <v>5.7</v>
      </c>
    </row>
    <row r="3355" spans="1:8" ht="16" x14ac:dyDescent="0.2">
      <c r="A3355" t="s">
        <v>5539</v>
      </c>
      <c r="B3355" t="s">
        <v>5540</v>
      </c>
      <c r="C3355">
        <v>112</v>
      </c>
      <c r="D3355">
        <v>18811135</v>
      </c>
      <c r="E3355" t="s">
        <v>1184</v>
      </c>
      <c r="F3355" t="s">
        <v>11</v>
      </c>
      <c r="H3355">
        <v>7.5</v>
      </c>
    </row>
    <row r="3356" spans="1:8" ht="16" x14ac:dyDescent="0.2">
      <c r="A3356" t="s">
        <v>5541</v>
      </c>
      <c r="B3356" t="s">
        <v>4850</v>
      </c>
      <c r="C3356">
        <v>82</v>
      </c>
      <c r="D3356">
        <v>17278980</v>
      </c>
      <c r="E3356" t="s">
        <v>340</v>
      </c>
      <c r="F3356" t="s">
        <v>11</v>
      </c>
      <c r="G3356">
        <v>8000000</v>
      </c>
      <c r="H3356">
        <v>6.7</v>
      </c>
    </row>
    <row r="3357" spans="1:8" ht="16" x14ac:dyDescent="0.2">
      <c r="A3357" t="s">
        <v>5542</v>
      </c>
      <c r="B3357" t="s">
        <v>5543</v>
      </c>
      <c r="C3357">
        <v>97</v>
      </c>
      <c r="D3357">
        <v>16699684</v>
      </c>
      <c r="E3357" t="s">
        <v>580</v>
      </c>
      <c r="F3357" t="s">
        <v>11</v>
      </c>
      <c r="G3357">
        <v>8000000</v>
      </c>
      <c r="H3357">
        <v>5.6</v>
      </c>
    </row>
    <row r="3358" spans="1:8" ht="16" x14ac:dyDescent="0.2">
      <c r="A3358" t="s">
        <v>1793</v>
      </c>
      <c r="B3358" t="s">
        <v>1794</v>
      </c>
      <c r="C3358">
        <v>128</v>
      </c>
      <c r="D3358">
        <v>50815288</v>
      </c>
      <c r="E3358" t="s">
        <v>1408</v>
      </c>
      <c r="F3358" t="s">
        <v>11</v>
      </c>
      <c r="G3358">
        <v>50000000</v>
      </c>
      <c r="H3358">
        <v>7</v>
      </c>
    </row>
    <row r="3359" spans="1:8" ht="16" x14ac:dyDescent="0.2">
      <c r="A3359" t="s">
        <v>5544</v>
      </c>
      <c r="B3359" t="s">
        <v>5545</v>
      </c>
      <c r="C3359">
        <v>102</v>
      </c>
      <c r="D3359">
        <v>15047419</v>
      </c>
      <c r="E3359" t="s">
        <v>672</v>
      </c>
      <c r="F3359" t="s">
        <v>11</v>
      </c>
      <c r="G3359">
        <v>7000000</v>
      </c>
      <c r="H3359">
        <v>7.6</v>
      </c>
    </row>
    <row r="3360" spans="1:8" ht="16" x14ac:dyDescent="0.2">
      <c r="A3360" t="s">
        <v>5546</v>
      </c>
      <c r="B3360" t="s">
        <v>3071</v>
      </c>
      <c r="C3360">
        <v>93</v>
      </c>
      <c r="D3360">
        <v>14015786</v>
      </c>
      <c r="E3360" t="s">
        <v>73</v>
      </c>
      <c r="F3360" t="s">
        <v>11</v>
      </c>
      <c r="G3360">
        <v>5000000</v>
      </c>
      <c r="H3360">
        <v>6.5</v>
      </c>
    </row>
    <row r="3361" spans="1:8" ht="16" x14ac:dyDescent="0.2">
      <c r="A3361" t="s">
        <v>5547</v>
      </c>
      <c r="B3361" t="s">
        <v>5548</v>
      </c>
      <c r="C3361">
        <v>116</v>
      </c>
      <c r="E3361" t="s">
        <v>137</v>
      </c>
      <c r="F3361" t="s">
        <v>11</v>
      </c>
      <c r="G3361">
        <v>8000000</v>
      </c>
      <c r="H3361">
        <v>7</v>
      </c>
    </row>
    <row r="3362" spans="1:8" ht="16" x14ac:dyDescent="0.2">
      <c r="A3362" t="s">
        <v>5549</v>
      </c>
      <c r="B3362" t="s">
        <v>5550</v>
      </c>
      <c r="C3362">
        <v>138</v>
      </c>
      <c r="D3362">
        <v>10269307</v>
      </c>
      <c r="E3362" t="s">
        <v>112</v>
      </c>
      <c r="F3362" t="s">
        <v>11</v>
      </c>
      <c r="G3362">
        <v>8000000</v>
      </c>
      <c r="H3362">
        <v>6.3</v>
      </c>
    </row>
    <row r="3363" spans="1:8" ht="16" x14ac:dyDescent="0.2">
      <c r="A3363" t="s">
        <v>5551</v>
      </c>
      <c r="B3363" t="s">
        <v>4308</v>
      </c>
      <c r="C3363">
        <v>117</v>
      </c>
      <c r="E3363" t="s">
        <v>73</v>
      </c>
      <c r="F3363" t="s">
        <v>11</v>
      </c>
      <c r="G3363">
        <v>8300000</v>
      </c>
      <c r="H3363">
        <v>6.4</v>
      </c>
    </row>
    <row r="3364" spans="1:8" ht="16" x14ac:dyDescent="0.2">
      <c r="A3364" t="s">
        <v>5552</v>
      </c>
      <c r="B3364" t="s">
        <v>5553</v>
      </c>
      <c r="C3364">
        <v>93</v>
      </c>
      <c r="D3364">
        <v>17536788</v>
      </c>
      <c r="E3364" t="s">
        <v>486</v>
      </c>
      <c r="F3364" t="s">
        <v>11</v>
      </c>
      <c r="G3364">
        <v>8000000</v>
      </c>
      <c r="H3364">
        <v>7.1</v>
      </c>
    </row>
    <row r="3365" spans="1:8" ht="16" x14ac:dyDescent="0.2">
      <c r="A3365" t="s">
        <v>5554</v>
      </c>
      <c r="B3365" t="s">
        <v>1296</v>
      </c>
      <c r="C3365">
        <v>92</v>
      </c>
      <c r="D3365">
        <v>58401464</v>
      </c>
      <c r="E3365" t="s">
        <v>580</v>
      </c>
      <c r="F3365" t="s">
        <v>11</v>
      </c>
      <c r="G3365">
        <v>8000000</v>
      </c>
      <c r="H3365">
        <v>7.1</v>
      </c>
    </row>
    <row r="3366" spans="1:8" ht="16" x14ac:dyDescent="0.2">
      <c r="A3366" t="s">
        <v>5555</v>
      </c>
      <c r="B3366" t="s">
        <v>5556</v>
      </c>
      <c r="C3366">
        <v>110</v>
      </c>
      <c r="D3366">
        <v>8880705</v>
      </c>
      <c r="E3366" t="s">
        <v>486</v>
      </c>
      <c r="F3366" t="s">
        <v>11</v>
      </c>
      <c r="H3366">
        <v>6.5</v>
      </c>
    </row>
    <row r="3367" spans="1:8" ht="16" x14ac:dyDescent="0.2">
      <c r="A3367" t="s">
        <v>5557</v>
      </c>
      <c r="B3367" t="s">
        <v>3144</v>
      </c>
      <c r="C3367">
        <v>92</v>
      </c>
      <c r="D3367">
        <v>8279017</v>
      </c>
      <c r="E3367" t="s">
        <v>3968</v>
      </c>
      <c r="F3367" t="s">
        <v>11</v>
      </c>
      <c r="G3367">
        <v>8000000</v>
      </c>
      <c r="H3367">
        <v>6.9</v>
      </c>
    </row>
    <row r="3368" spans="1:8" ht="16" x14ac:dyDescent="0.2">
      <c r="A3368" t="s">
        <v>5558</v>
      </c>
      <c r="B3368" t="s">
        <v>4236</v>
      </c>
      <c r="C3368">
        <v>104</v>
      </c>
      <c r="D3368">
        <v>10106233</v>
      </c>
      <c r="E3368" t="s">
        <v>877</v>
      </c>
      <c r="F3368" t="s">
        <v>11</v>
      </c>
      <c r="G3368">
        <v>8000000</v>
      </c>
      <c r="H3368">
        <v>5.4</v>
      </c>
    </row>
    <row r="3369" spans="1:8" ht="16" x14ac:dyDescent="0.2">
      <c r="A3369" t="s">
        <v>5559</v>
      </c>
      <c r="B3369" t="s">
        <v>190</v>
      </c>
      <c r="C3369">
        <v>98</v>
      </c>
      <c r="E3369" t="s">
        <v>580</v>
      </c>
      <c r="F3369" t="s">
        <v>11</v>
      </c>
      <c r="G3369">
        <v>8000000</v>
      </c>
      <c r="H3369">
        <v>4.9000000000000004</v>
      </c>
    </row>
    <row r="3370" spans="1:8" ht="16" x14ac:dyDescent="0.2">
      <c r="A3370" t="s">
        <v>5560</v>
      </c>
      <c r="B3370" t="s">
        <v>3783</v>
      </c>
      <c r="C3370">
        <v>89</v>
      </c>
      <c r="D3370">
        <v>4692814</v>
      </c>
      <c r="E3370" t="s">
        <v>575</v>
      </c>
      <c r="F3370" t="s">
        <v>11</v>
      </c>
      <c r="G3370">
        <v>8000000</v>
      </c>
      <c r="H3370">
        <v>5.0999999999999996</v>
      </c>
    </row>
    <row r="3371" spans="1:8" ht="16" x14ac:dyDescent="0.2">
      <c r="A3371" t="s">
        <v>5561</v>
      </c>
      <c r="B3371" t="s">
        <v>5562</v>
      </c>
      <c r="C3371">
        <v>92</v>
      </c>
      <c r="D3371">
        <v>5018450</v>
      </c>
      <c r="E3371" t="s">
        <v>1264</v>
      </c>
      <c r="F3371" t="s">
        <v>11</v>
      </c>
      <c r="G3371">
        <v>8000000</v>
      </c>
      <c r="H3371">
        <v>5.3</v>
      </c>
    </row>
    <row r="3372" spans="1:8" ht="16" x14ac:dyDescent="0.2">
      <c r="A3372" t="s">
        <v>5563</v>
      </c>
      <c r="B3372" t="s">
        <v>4308</v>
      </c>
      <c r="C3372">
        <v>140</v>
      </c>
      <c r="D3372">
        <v>25967000</v>
      </c>
      <c r="E3372" t="s">
        <v>73</v>
      </c>
      <c r="F3372" t="s">
        <v>11</v>
      </c>
      <c r="H3372">
        <v>7.5</v>
      </c>
    </row>
    <row r="3373" spans="1:8" ht="16" x14ac:dyDescent="0.2">
      <c r="A3373" t="s">
        <v>5564</v>
      </c>
      <c r="C3373">
        <v>60</v>
      </c>
      <c r="E3373" t="s">
        <v>5565</v>
      </c>
      <c r="F3373" t="s">
        <v>11</v>
      </c>
      <c r="H3373">
        <v>8.3000000000000007</v>
      </c>
    </row>
    <row r="3374" spans="1:8" ht="16" x14ac:dyDescent="0.2">
      <c r="A3374" t="s">
        <v>5566</v>
      </c>
      <c r="B3374" t="s">
        <v>5567</v>
      </c>
      <c r="C3374">
        <v>90</v>
      </c>
      <c r="D3374">
        <v>3442820</v>
      </c>
      <c r="E3374" t="s">
        <v>5568</v>
      </c>
      <c r="F3374" t="s">
        <v>11</v>
      </c>
      <c r="G3374">
        <v>8000000</v>
      </c>
      <c r="H3374">
        <v>7.3</v>
      </c>
    </row>
    <row r="3375" spans="1:8" ht="16" x14ac:dyDescent="0.2">
      <c r="A3375" t="s">
        <v>5569</v>
      </c>
      <c r="B3375" t="s">
        <v>3879</v>
      </c>
      <c r="C3375">
        <v>129</v>
      </c>
      <c r="D3375">
        <v>3205244</v>
      </c>
      <c r="E3375" t="s">
        <v>877</v>
      </c>
      <c r="F3375" t="s">
        <v>11</v>
      </c>
      <c r="G3375">
        <v>10000000</v>
      </c>
      <c r="H3375">
        <v>7.3</v>
      </c>
    </row>
    <row r="3376" spans="1:8" ht="16" x14ac:dyDescent="0.2">
      <c r="A3376" t="s">
        <v>5570</v>
      </c>
      <c r="B3376" t="s">
        <v>5571</v>
      </c>
      <c r="C3376">
        <v>111</v>
      </c>
      <c r="D3376">
        <v>3076425</v>
      </c>
      <c r="E3376" t="s">
        <v>5572</v>
      </c>
      <c r="F3376" t="s">
        <v>502</v>
      </c>
      <c r="G3376">
        <v>8000000</v>
      </c>
      <c r="H3376">
        <v>7.1</v>
      </c>
    </row>
    <row r="3377" spans="1:8" ht="16" x14ac:dyDescent="0.2">
      <c r="A3377" t="s">
        <v>5573</v>
      </c>
      <c r="B3377" t="s">
        <v>4452</v>
      </c>
      <c r="C3377">
        <v>79</v>
      </c>
      <c r="D3377">
        <v>2275557</v>
      </c>
      <c r="E3377" t="s">
        <v>137</v>
      </c>
      <c r="F3377" t="s">
        <v>11</v>
      </c>
      <c r="G3377">
        <v>8000000</v>
      </c>
      <c r="H3377">
        <v>6</v>
      </c>
    </row>
    <row r="3378" spans="1:8" ht="16" x14ac:dyDescent="0.2">
      <c r="A3378" t="s">
        <v>5574</v>
      </c>
      <c r="B3378" t="s">
        <v>1711</v>
      </c>
      <c r="C3378">
        <v>104</v>
      </c>
      <c r="D3378">
        <v>1789892</v>
      </c>
      <c r="E3378" t="s">
        <v>340</v>
      </c>
      <c r="F3378" t="s">
        <v>11</v>
      </c>
      <c r="G3378">
        <v>8000000</v>
      </c>
      <c r="H3378">
        <v>6.6</v>
      </c>
    </row>
    <row r="3379" spans="1:8" ht="16" x14ac:dyDescent="0.2">
      <c r="A3379" t="s">
        <v>5575</v>
      </c>
      <c r="B3379" t="s">
        <v>5576</v>
      </c>
      <c r="C3379">
        <v>101</v>
      </c>
      <c r="D3379">
        <v>6350058</v>
      </c>
      <c r="E3379" t="s">
        <v>486</v>
      </c>
      <c r="F3379" t="s">
        <v>11</v>
      </c>
      <c r="G3379">
        <v>8000000</v>
      </c>
      <c r="H3379">
        <v>7.2</v>
      </c>
    </row>
    <row r="3380" spans="1:8" ht="16" x14ac:dyDescent="0.2">
      <c r="A3380" t="s">
        <v>5577</v>
      </c>
      <c r="B3380" t="s">
        <v>3324</v>
      </c>
      <c r="C3380">
        <v>113</v>
      </c>
      <c r="D3380">
        <v>1094798</v>
      </c>
      <c r="E3380" t="s">
        <v>1060</v>
      </c>
      <c r="F3380" t="s">
        <v>11</v>
      </c>
      <c r="G3380">
        <v>7200000</v>
      </c>
      <c r="H3380">
        <v>7.2</v>
      </c>
    </row>
    <row r="3381" spans="1:8" ht="16" x14ac:dyDescent="0.2">
      <c r="A3381" t="s">
        <v>5578</v>
      </c>
      <c r="B3381" t="s">
        <v>3991</v>
      </c>
      <c r="C3381">
        <v>92</v>
      </c>
      <c r="D3381">
        <v>1071240</v>
      </c>
      <c r="E3381" t="s">
        <v>530</v>
      </c>
      <c r="F3381" t="s">
        <v>11</v>
      </c>
      <c r="G3381">
        <v>8000000</v>
      </c>
      <c r="H3381">
        <v>6.9</v>
      </c>
    </row>
    <row r="3382" spans="1:8" ht="16" x14ac:dyDescent="0.2">
      <c r="A3382" t="s">
        <v>5579</v>
      </c>
      <c r="B3382" t="s">
        <v>5580</v>
      </c>
      <c r="C3382">
        <v>106</v>
      </c>
      <c r="D3382">
        <v>532190</v>
      </c>
      <c r="E3382" t="s">
        <v>2389</v>
      </c>
      <c r="F3382" t="s">
        <v>11</v>
      </c>
      <c r="G3382">
        <v>8000000</v>
      </c>
      <c r="H3382">
        <v>6.8</v>
      </c>
    </row>
    <row r="3383" spans="1:8" ht="16" x14ac:dyDescent="0.2">
      <c r="A3383" t="s">
        <v>5581</v>
      </c>
      <c r="B3383" t="s">
        <v>5582</v>
      </c>
      <c r="C3383">
        <v>98</v>
      </c>
      <c r="E3383" t="s">
        <v>2422</v>
      </c>
      <c r="F3383" t="s">
        <v>11</v>
      </c>
      <c r="G3383">
        <v>8000000</v>
      </c>
      <c r="H3383">
        <v>4</v>
      </c>
    </row>
    <row r="3384" spans="1:8" ht="16" x14ac:dyDescent="0.2">
      <c r="A3384" t="s">
        <v>5583</v>
      </c>
      <c r="B3384" t="s">
        <v>5584</v>
      </c>
      <c r="C3384">
        <v>75</v>
      </c>
      <c r="D3384">
        <v>686383</v>
      </c>
      <c r="E3384" t="s">
        <v>210</v>
      </c>
      <c r="F3384" t="s">
        <v>11</v>
      </c>
      <c r="G3384">
        <v>6500000</v>
      </c>
      <c r="H3384">
        <v>7.7</v>
      </c>
    </row>
    <row r="3385" spans="1:8" ht="16" x14ac:dyDescent="0.2">
      <c r="A3385" t="s">
        <v>5585</v>
      </c>
      <c r="B3385" t="s">
        <v>5586</v>
      </c>
      <c r="C3385">
        <v>104</v>
      </c>
      <c r="D3385">
        <v>16168741</v>
      </c>
      <c r="E3385" t="s">
        <v>2143</v>
      </c>
      <c r="F3385" t="s">
        <v>11</v>
      </c>
      <c r="G3385">
        <v>8000000</v>
      </c>
      <c r="H3385">
        <v>7.4</v>
      </c>
    </row>
    <row r="3386" spans="1:8" ht="16" x14ac:dyDescent="0.2">
      <c r="A3386" t="s">
        <v>5587</v>
      </c>
      <c r="B3386" t="s">
        <v>5588</v>
      </c>
      <c r="C3386">
        <v>108</v>
      </c>
      <c r="D3386">
        <v>568695</v>
      </c>
      <c r="E3386" t="s">
        <v>3063</v>
      </c>
      <c r="F3386" t="s">
        <v>11</v>
      </c>
      <c r="G3386">
        <v>8000000</v>
      </c>
      <c r="H3386">
        <v>6.5</v>
      </c>
    </row>
    <row r="3387" spans="1:8" ht="16" x14ac:dyDescent="0.2">
      <c r="A3387" t="s">
        <v>5589</v>
      </c>
      <c r="B3387" t="s">
        <v>5590</v>
      </c>
      <c r="C3387">
        <v>99</v>
      </c>
      <c r="D3387">
        <v>398420</v>
      </c>
      <c r="E3387" t="s">
        <v>672</v>
      </c>
      <c r="F3387" t="s">
        <v>11</v>
      </c>
      <c r="G3387">
        <v>8000000</v>
      </c>
      <c r="H3387">
        <v>6.4</v>
      </c>
    </row>
    <row r="3388" spans="1:8" ht="16" x14ac:dyDescent="0.2">
      <c r="A3388" t="s">
        <v>5591</v>
      </c>
      <c r="B3388" t="s">
        <v>5592</v>
      </c>
      <c r="C3388">
        <v>180</v>
      </c>
      <c r="E3388" t="s">
        <v>73</v>
      </c>
      <c r="F3388" t="s">
        <v>11</v>
      </c>
      <c r="H3388">
        <v>7.2</v>
      </c>
    </row>
    <row r="3389" spans="1:8" ht="16" x14ac:dyDescent="0.2">
      <c r="A3389" t="s">
        <v>5593</v>
      </c>
      <c r="B3389" t="s">
        <v>5594</v>
      </c>
      <c r="C3389">
        <v>109</v>
      </c>
      <c r="D3389">
        <v>336456</v>
      </c>
      <c r="E3389" t="s">
        <v>5595</v>
      </c>
      <c r="F3389" t="s">
        <v>11</v>
      </c>
      <c r="G3389">
        <v>8000000</v>
      </c>
      <c r="H3389">
        <v>5.6</v>
      </c>
    </row>
    <row r="3390" spans="1:8" ht="16" x14ac:dyDescent="0.2">
      <c r="A3390" t="s">
        <v>5596</v>
      </c>
      <c r="B3390" t="s">
        <v>2436</v>
      </c>
      <c r="C3390">
        <v>111</v>
      </c>
      <c r="D3390">
        <v>146083</v>
      </c>
      <c r="E3390" t="s">
        <v>1935</v>
      </c>
      <c r="F3390" t="s">
        <v>11</v>
      </c>
      <c r="H3390">
        <v>6.3</v>
      </c>
    </row>
    <row r="3391" spans="1:8" ht="16" x14ac:dyDescent="0.2">
      <c r="A3391" t="s">
        <v>5597</v>
      </c>
      <c r="B3391" t="s">
        <v>5598</v>
      </c>
      <c r="C3391">
        <v>93</v>
      </c>
      <c r="D3391">
        <v>298110</v>
      </c>
      <c r="E3391" t="s">
        <v>4926</v>
      </c>
      <c r="F3391" t="s">
        <v>11</v>
      </c>
      <c r="G3391">
        <v>8000000</v>
      </c>
      <c r="H3391">
        <v>6.8</v>
      </c>
    </row>
    <row r="3392" spans="1:8" ht="16" x14ac:dyDescent="0.2">
      <c r="A3392" t="s">
        <v>5599</v>
      </c>
      <c r="B3392" t="s">
        <v>5600</v>
      </c>
      <c r="C3392">
        <v>99</v>
      </c>
      <c r="D3392">
        <v>127144</v>
      </c>
      <c r="E3392" t="s">
        <v>486</v>
      </c>
      <c r="F3392" t="s">
        <v>11</v>
      </c>
      <c r="G3392">
        <v>8000000</v>
      </c>
      <c r="H3392">
        <v>5.5</v>
      </c>
    </row>
    <row r="3393" spans="1:8" ht="16" x14ac:dyDescent="0.2">
      <c r="A3393" t="s">
        <v>5601</v>
      </c>
      <c r="B3393" t="s">
        <v>2396</v>
      </c>
      <c r="C3393">
        <v>98</v>
      </c>
      <c r="D3393">
        <v>117190</v>
      </c>
      <c r="E3393" t="s">
        <v>602</v>
      </c>
      <c r="F3393" t="s">
        <v>11</v>
      </c>
      <c r="G3393">
        <v>8000000</v>
      </c>
      <c r="H3393">
        <v>6.9</v>
      </c>
    </row>
    <row r="3394" spans="1:8" ht="16" x14ac:dyDescent="0.2">
      <c r="A3394" t="s">
        <v>5602</v>
      </c>
      <c r="B3394" t="s">
        <v>5603</v>
      </c>
      <c r="C3394">
        <v>95</v>
      </c>
      <c r="D3394">
        <v>108662</v>
      </c>
      <c r="E3394" t="s">
        <v>2333</v>
      </c>
      <c r="F3394" t="s">
        <v>11</v>
      </c>
      <c r="G3394">
        <v>8000000</v>
      </c>
      <c r="H3394">
        <v>6</v>
      </c>
    </row>
    <row r="3395" spans="1:8" ht="16" x14ac:dyDescent="0.2">
      <c r="A3395" t="s">
        <v>5604</v>
      </c>
      <c r="C3395">
        <v>142</v>
      </c>
      <c r="E3395" t="s">
        <v>73</v>
      </c>
      <c r="F3395" t="s">
        <v>11</v>
      </c>
      <c r="H3395">
        <v>7.7</v>
      </c>
    </row>
    <row r="3396" spans="1:8" ht="16" x14ac:dyDescent="0.2">
      <c r="A3396" t="s">
        <v>5605</v>
      </c>
      <c r="B3396" t="s">
        <v>5606</v>
      </c>
      <c r="C3396">
        <v>107</v>
      </c>
      <c r="D3396">
        <v>53481</v>
      </c>
      <c r="E3396" t="s">
        <v>740</v>
      </c>
      <c r="F3396" t="s">
        <v>11</v>
      </c>
      <c r="G3396">
        <v>8000000</v>
      </c>
      <c r="H3396">
        <v>6.4</v>
      </c>
    </row>
    <row r="3397" spans="1:8" ht="16" x14ac:dyDescent="0.2">
      <c r="A3397" t="s">
        <v>5607</v>
      </c>
      <c r="B3397" t="s">
        <v>5608</v>
      </c>
      <c r="C3397">
        <v>102</v>
      </c>
      <c r="D3397">
        <v>23106</v>
      </c>
      <c r="E3397" t="s">
        <v>1082</v>
      </c>
      <c r="F3397" t="s">
        <v>11</v>
      </c>
      <c r="G3397">
        <v>50000000</v>
      </c>
      <c r="H3397">
        <v>6.6</v>
      </c>
    </row>
    <row r="3398" spans="1:8" ht="16" x14ac:dyDescent="0.2">
      <c r="A3398" t="s">
        <v>5609</v>
      </c>
      <c r="B3398" t="s">
        <v>5610</v>
      </c>
      <c r="C3398">
        <v>97</v>
      </c>
      <c r="D3398">
        <v>52961</v>
      </c>
      <c r="E3398" t="s">
        <v>1184</v>
      </c>
      <c r="F3398" t="s">
        <v>11</v>
      </c>
      <c r="G3398">
        <v>8000000</v>
      </c>
      <c r="H3398">
        <v>5.3</v>
      </c>
    </row>
    <row r="3399" spans="1:8" ht="16" x14ac:dyDescent="0.2">
      <c r="A3399" t="s">
        <v>5611</v>
      </c>
      <c r="B3399" t="s">
        <v>3922</v>
      </c>
      <c r="C3399">
        <v>124</v>
      </c>
      <c r="D3399">
        <v>439162</v>
      </c>
      <c r="E3399" t="s">
        <v>5612</v>
      </c>
      <c r="F3399" t="s">
        <v>225</v>
      </c>
      <c r="G3399">
        <v>1100000000</v>
      </c>
      <c r="H3399">
        <v>8.1</v>
      </c>
    </row>
    <row r="3400" spans="1:8" ht="16" x14ac:dyDescent="0.2">
      <c r="A3400" t="s">
        <v>5613</v>
      </c>
      <c r="B3400" t="s">
        <v>2127</v>
      </c>
      <c r="C3400">
        <v>97</v>
      </c>
      <c r="E3400" t="s">
        <v>112</v>
      </c>
      <c r="F3400" t="s">
        <v>11</v>
      </c>
      <c r="G3400">
        <v>22000000</v>
      </c>
      <c r="H3400">
        <v>5.9</v>
      </c>
    </row>
    <row r="3401" spans="1:8" ht="16" x14ac:dyDescent="0.2">
      <c r="A3401" t="s">
        <v>5614</v>
      </c>
      <c r="B3401" t="s">
        <v>5615</v>
      </c>
      <c r="C3401">
        <v>124</v>
      </c>
      <c r="E3401" t="s">
        <v>562</v>
      </c>
      <c r="F3401" t="s">
        <v>502</v>
      </c>
      <c r="G3401">
        <v>8000000</v>
      </c>
      <c r="H3401">
        <v>7.7</v>
      </c>
    </row>
    <row r="3402" spans="1:8" ht="16" x14ac:dyDescent="0.2">
      <c r="A3402" t="s">
        <v>5616</v>
      </c>
      <c r="B3402" t="s">
        <v>5617</v>
      </c>
      <c r="C3402">
        <v>96</v>
      </c>
      <c r="E3402" t="s">
        <v>149</v>
      </c>
      <c r="F3402" t="s">
        <v>11</v>
      </c>
      <c r="G3402">
        <v>8000000</v>
      </c>
      <c r="H3402">
        <v>4.5999999999999996</v>
      </c>
    </row>
    <row r="3403" spans="1:8" ht="16" x14ac:dyDescent="0.2">
      <c r="A3403" t="s">
        <v>5618</v>
      </c>
      <c r="B3403" t="s">
        <v>2324</v>
      </c>
      <c r="C3403">
        <v>114</v>
      </c>
      <c r="D3403">
        <v>50000</v>
      </c>
      <c r="E3403" t="s">
        <v>938</v>
      </c>
      <c r="F3403" t="s">
        <v>4012</v>
      </c>
      <c r="H3403">
        <v>5.0999999999999996</v>
      </c>
    </row>
    <row r="3404" spans="1:8" ht="16" x14ac:dyDescent="0.2">
      <c r="A3404" t="s">
        <v>5619</v>
      </c>
      <c r="B3404" t="s">
        <v>5620</v>
      </c>
      <c r="C3404">
        <v>90</v>
      </c>
      <c r="D3404">
        <v>671240</v>
      </c>
      <c r="E3404" t="s">
        <v>486</v>
      </c>
      <c r="F3404" t="s">
        <v>11</v>
      </c>
      <c r="G3404">
        <v>7900000</v>
      </c>
      <c r="H3404">
        <v>6.9</v>
      </c>
    </row>
    <row r="3405" spans="1:8" ht="16" x14ac:dyDescent="0.2">
      <c r="A3405" t="s">
        <v>5621</v>
      </c>
      <c r="B3405" t="s">
        <v>2160</v>
      </c>
      <c r="C3405">
        <v>104</v>
      </c>
      <c r="E3405" t="s">
        <v>1184</v>
      </c>
      <c r="F3405" t="s">
        <v>11</v>
      </c>
      <c r="G3405">
        <v>8000000</v>
      </c>
      <c r="H3405">
        <v>8</v>
      </c>
    </row>
    <row r="3406" spans="1:8" ht="16" x14ac:dyDescent="0.2">
      <c r="A3406" t="s">
        <v>5622</v>
      </c>
      <c r="B3406" t="s">
        <v>5571</v>
      </c>
      <c r="C3406">
        <v>102</v>
      </c>
      <c r="D3406">
        <v>10105505</v>
      </c>
      <c r="E3406" t="s">
        <v>747</v>
      </c>
      <c r="F3406" t="s">
        <v>11</v>
      </c>
      <c r="H3406">
        <v>6.8</v>
      </c>
    </row>
    <row r="3407" spans="1:8" ht="16" x14ac:dyDescent="0.2">
      <c r="A3407" t="s">
        <v>5623</v>
      </c>
      <c r="B3407" t="s">
        <v>5624</v>
      </c>
      <c r="C3407">
        <v>93</v>
      </c>
      <c r="E3407" t="s">
        <v>260</v>
      </c>
      <c r="F3407" t="s">
        <v>11</v>
      </c>
      <c r="H3407">
        <v>5.4</v>
      </c>
    </row>
    <row r="3408" spans="1:8" ht="16" x14ac:dyDescent="0.2">
      <c r="A3408" t="s">
        <v>5625</v>
      </c>
      <c r="B3408" t="s">
        <v>5626</v>
      </c>
      <c r="C3408">
        <v>90</v>
      </c>
      <c r="D3408">
        <v>882290</v>
      </c>
      <c r="E3408" t="s">
        <v>1209</v>
      </c>
      <c r="F3408" t="s">
        <v>11</v>
      </c>
      <c r="G3408">
        <v>10000000</v>
      </c>
      <c r="H3408">
        <v>6.5</v>
      </c>
    </row>
    <row r="3409" spans="1:8" ht="16" x14ac:dyDescent="0.2">
      <c r="A3409" t="s">
        <v>5627</v>
      </c>
      <c r="B3409" t="s">
        <v>5628</v>
      </c>
      <c r="C3409">
        <v>106</v>
      </c>
      <c r="E3409" t="s">
        <v>455</v>
      </c>
      <c r="F3409" t="s">
        <v>11</v>
      </c>
      <c r="G3409">
        <v>8000000</v>
      </c>
      <c r="H3409">
        <v>4.2</v>
      </c>
    </row>
    <row r="3410" spans="1:8" ht="16" x14ac:dyDescent="0.2">
      <c r="A3410" t="s">
        <v>5629</v>
      </c>
      <c r="B3410" t="s">
        <v>2160</v>
      </c>
      <c r="C3410">
        <v>99</v>
      </c>
      <c r="D3410">
        <v>106593296</v>
      </c>
      <c r="E3410" t="s">
        <v>1364</v>
      </c>
      <c r="F3410" t="s">
        <v>11</v>
      </c>
      <c r="G3410">
        <v>7500000</v>
      </c>
      <c r="H3410">
        <v>7.4</v>
      </c>
    </row>
    <row r="3411" spans="1:8" ht="16" x14ac:dyDescent="0.2">
      <c r="A3411" t="s">
        <v>5630</v>
      </c>
      <c r="B3411" t="s">
        <v>2665</v>
      </c>
      <c r="C3411">
        <v>115</v>
      </c>
      <c r="D3411">
        <v>43490057</v>
      </c>
      <c r="E3411" t="s">
        <v>877</v>
      </c>
      <c r="F3411" t="s">
        <v>11</v>
      </c>
      <c r="G3411">
        <v>7500000</v>
      </c>
      <c r="H3411">
        <v>6.9</v>
      </c>
    </row>
    <row r="3412" spans="1:8" ht="16" x14ac:dyDescent="0.2">
      <c r="A3412" t="s">
        <v>5631</v>
      </c>
      <c r="B3412" t="s">
        <v>5632</v>
      </c>
      <c r="C3412">
        <v>89</v>
      </c>
      <c r="D3412">
        <v>32333860</v>
      </c>
      <c r="E3412" t="s">
        <v>745</v>
      </c>
      <c r="F3412" t="s">
        <v>2490</v>
      </c>
      <c r="G3412">
        <v>7500000</v>
      </c>
      <c r="H3412">
        <v>6.7</v>
      </c>
    </row>
    <row r="3413" spans="1:8" ht="16" x14ac:dyDescent="0.2">
      <c r="A3413" t="s">
        <v>5633</v>
      </c>
      <c r="B3413" t="s">
        <v>5634</v>
      </c>
      <c r="C3413">
        <v>101</v>
      </c>
      <c r="E3413" t="s">
        <v>5635</v>
      </c>
      <c r="F3413" t="s">
        <v>502</v>
      </c>
      <c r="G3413">
        <v>7700000</v>
      </c>
      <c r="H3413">
        <v>7.3</v>
      </c>
    </row>
    <row r="3414" spans="1:8" ht="16" x14ac:dyDescent="0.2">
      <c r="A3414" t="s">
        <v>5636</v>
      </c>
      <c r="B3414" t="s">
        <v>2809</v>
      </c>
      <c r="C3414">
        <v>92</v>
      </c>
      <c r="D3414">
        <v>24792061</v>
      </c>
      <c r="E3414" t="s">
        <v>877</v>
      </c>
      <c r="F3414" t="s">
        <v>11</v>
      </c>
      <c r="G3414">
        <v>6500000</v>
      </c>
      <c r="H3414">
        <v>7.6</v>
      </c>
    </row>
    <row r="3415" spans="1:8" ht="16" x14ac:dyDescent="0.2">
      <c r="A3415" t="s">
        <v>5637</v>
      </c>
      <c r="B3415" t="s">
        <v>5638</v>
      </c>
      <c r="C3415">
        <v>94</v>
      </c>
      <c r="D3415">
        <v>17544812</v>
      </c>
      <c r="E3415" t="s">
        <v>2209</v>
      </c>
      <c r="F3415" t="s">
        <v>11</v>
      </c>
      <c r="G3415">
        <v>10000000</v>
      </c>
      <c r="H3415">
        <v>5.4</v>
      </c>
    </row>
    <row r="3416" spans="1:8" ht="16" x14ac:dyDescent="0.2">
      <c r="A3416" t="s">
        <v>5639</v>
      </c>
      <c r="B3416" t="s">
        <v>4467</v>
      </c>
      <c r="C3416">
        <v>100</v>
      </c>
      <c r="D3416">
        <v>12574715</v>
      </c>
      <c r="E3416" t="s">
        <v>1184</v>
      </c>
      <c r="F3416" t="s">
        <v>11</v>
      </c>
      <c r="G3416">
        <v>4500000</v>
      </c>
      <c r="H3416">
        <v>7.3</v>
      </c>
    </row>
    <row r="3417" spans="1:8" ht="16" x14ac:dyDescent="0.2">
      <c r="A3417" t="s">
        <v>5640</v>
      </c>
      <c r="B3417" t="s">
        <v>3991</v>
      </c>
      <c r="C3417">
        <v>106</v>
      </c>
      <c r="D3417">
        <v>10281585</v>
      </c>
      <c r="E3417" t="s">
        <v>73</v>
      </c>
      <c r="F3417" t="s">
        <v>11</v>
      </c>
      <c r="H3417">
        <v>6.4</v>
      </c>
    </row>
    <row r="3418" spans="1:8" ht="16" x14ac:dyDescent="0.2">
      <c r="A3418" t="s">
        <v>5641</v>
      </c>
      <c r="B3418" t="s">
        <v>5642</v>
      </c>
      <c r="C3418">
        <v>109</v>
      </c>
      <c r="D3418">
        <v>5100000</v>
      </c>
      <c r="E3418" t="s">
        <v>486</v>
      </c>
      <c r="F3418" t="s">
        <v>11</v>
      </c>
      <c r="G3418">
        <v>7500000</v>
      </c>
      <c r="H3418">
        <v>6</v>
      </c>
    </row>
    <row r="3419" spans="1:8" ht="16" x14ac:dyDescent="0.2">
      <c r="A3419" t="s">
        <v>5643</v>
      </c>
      <c r="B3419" t="s">
        <v>3257</v>
      </c>
      <c r="C3419">
        <v>105</v>
      </c>
      <c r="D3419">
        <v>10460089</v>
      </c>
      <c r="E3419" t="s">
        <v>747</v>
      </c>
      <c r="F3419" t="s">
        <v>11</v>
      </c>
      <c r="G3419">
        <v>7500000</v>
      </c>
      <c r="H3419">
        <v>7.2</v>
      </c>
    </row>
    <row r="3420" spans="1:8" ht="16" x14ac:dyDescent="0.2">
      <c r="A3420" t="s">
        <v>5644</v>
      </c>
      <c r="B3420" t="s">
        <v>3894</v>
      </c>
      <c r="C3420">
        <v>102</v>
      </c>
      <c r="D3420">
        <v>4239767</v>
      </c>
      <c r="E3420" t="s">
        <v>1554</v>
      </c>
      <c r="F3420" t="s">
        <v>11</v>
      </c>
      <c r="G3420">
        <v>7500000</v>
      </c>
      <c r="H3420">
        <v>6</v>
      </c>
    </row>
    <row r="3421" spans="1:8" ht="16" x14ac:dyDescent="0.2">
      <c r="A3421" t="s">
        <v>5645</v>
      </c>
      <c r="B3421" t="s">
        <v>5646</v>
      </c>
      <c r="C3421">
        <v>97</v>
      </c>
      <c r="D3421">
        <v>4131640</v>
      </c>
      <c r="E3421" t="s">
        <v>340</v>
      </c>
      <c r="F3421" t="s">
        <v>11</v>
      </c>
      <c r="G3421">
        <v>7500000</v>
      </c>
      <c r="H3421">
        <v>3.1</v>
      </c>
    </row>
    <row r="3422" spans="1:8" ht="16" x14ac:dyDescent="0.2">
      <c r="A3422" t="s">
        <v>5647</v>
      </c>
      <c r="B3422" t="s">
        <v>5648</v>
      </c>
      <c r="C3422">
        <v>118</v>
      </c>
      <c r="D3422">
        <v>3347439</v>
      </c>
      <c r="E3422" t="s">
        <v>73</v>
      </c>
      <c r="F3422" t="s">
        <v>11</v>
      </c>
      <c r="G3422">
        <v>7500000</v>
      </c>
      <c r="H3422">
        <v>6.9</v>
      </c>
    </row>
    <row r="3423" spans="1:8" ht="16" x14ac:dyDescent="0.2">
      <c r="A3423" t="s">
        <v>5649</v>
      </c>
      <c r="B3423" t="s">
        <v>4841</v>
      </c>
      <c r="C3423">
        <v>92</v>
      </c>
      <c r="D3423">
        <v>10814185</v>
      </c>
      <c r="E3423" t="s">
        <v>1475</v>
      </c>
      <c r="F3423" t="s">
        <v>11</v>
      </c>
      <c r="G3423">
        <v>8000000</v>
      </c>
      <c r="H3423">
        <v>6.2</v>
      </c>
    </row>
    <row r="3424" spans="1:8" ht="16" x14ac:dyDescent="0.2">
      <c r="A3424" t="s">
        <v>5650</v>
      </c>
      <c r="B3424" t="s">
        <v>1292</v>
      </c>
      <c r="C3424">
        <v>112</v>
      </c>
      <c r="D3424">
        <v>533344</v>
      </c>
      <c r="E3424" t="s">
        <v>1905</v>
      </c>
      <c r="F3424" t="s">
        <v>11</v>
      </c>
      <c r="H3424">
        <v>5.5</v>
      </c>
    </row>
    <row r="3425" spans="1:8" ht="16" x14ac:dyDescent="0.2">
      <c r="A3425" t="s">
        <v>5651</v>
      </c>
      <c r="B3425" t="s">
        <v>5652</v>
      </c>
      <c r="C3425">
        <v>103</v>
      </c>
      <c r="D3425">
        <v>206400</v>
      </c>
      <c r="E3425" t="s">
        <v>5523</v>
      </c>
      <c r="F3425" t="s">
        <v>502</v>
      </c>
      <c r="G3425">
        <v>50000000</v>
      </c>
      <c r="H3425">
        <v>6.9</v>
      </c>
    </row>
    <row r="3426" spans="1:8" ht="16" x14ac:dyDescent="0.2">
      <c r="A3426" t="s">
        <v>5653</v>
      </c>
      <c r="B3426" t="s">
        <v>3228</v>
      </c>
      <c r="C3426">
        <v>93</v>
      </c>
      <c r="D3426">
        <v>197148</v>
      </c>
      <c r="E3426" t="s">
        <v>5654</v>
      </c>
      <c r="F3426" t="s">
        <v>11</v>
      </c>
      <c r="G3426">
        <v>7500000</v>
      </c>
      <c r="H3426">
        <v>6.3</v>
      </c>
    </row>
    <row r="3427" spans="1:8" ht="16" x14ac:dyDescent="0.2">
      <c r="A3427" t="s">
        <v>5655</v>
      </c>
      <c r="B3427" t="s">
        <v>5656</v>
      </c>
      <c r="C3427">
        <v>101</v>
      </c>
      <c r="E3427" t="s">
        <v>575</v>
      </c>
      <c r="F3427" t="s">
        <v>11</v>
      </c>
      <c r="G3427">
        <v>7500000</v>
      </c>
      <c r="H3427">
        <v>4.8</v>
      </c>
    </row>
    <row r="3428" spans="1:8" ht="16" x14ac:dyDescent="0.2">
      <c r="A3428" t="s">
        <v>5657</v>
      </c>
      <c r="B3428" t="s">
        <v>5658</v>
      </c>
      <c r="C3428">
        <v>113</v>
      </c>
      <c r="D3428">
        <v>3014541</v>
      </c>
      <c r="E3428" t="s">
        <v>1184</v>
      </c>
      <c r="F3428" t="s">
        <v>11</v>
      </c>
      <c r="G3428">
        <v>8000000</v>
      </c>
      <c r="H3428">
        <v>6.7</v>
      </c>
    </row>
    <row r="3429" spans="1:8" ht="16" x14ac:dyDescent="0.2">
      <c r="A3429" t="s">
        <v>5659</v>
      </c>
      <c r="B3429" t="s">
        <v>5660</v>
      </c>
      <c r="C3429">
        <v>95</v>
      </c>
      <c r="E3429" t="s">
        <v>149</v>
      </c>
      <c r="F3429" t="s">
        <v>11</v>
      </c>
      <c r="G3429">
        <v>7500000</v>
      </c>
      <c r="H3429">
        <v>5.6</v>
      </c>
    </row>
    <row r="3430" spans="1:8" ht="16" x14ac:dyDescent="0.2">
      <c r="A3430" t="s">
        <v>5661</v>
      </c>
      <c r="B3430" t="s">
        <v>5662</v>
      </c>
      <c r="C3430">
        <v>153</v>
      </c>
      <c r="D3430">
        <v>872643</v>
      </c>
      <c r="E3430" t="s">
        <v>945</v>
      </c>
      <c r="F3430" t="s">
        <v>1936</v>
      </c>
      <c r="G3430">
        <v>6000000</v>
      </c>
      <c r="H3430">
        <v>5.4</v>
      </c>
    </row>
    <row r="3431" spans="1:8" ht="16" x14ac:dyDescent="0.2">
      <c r="A3431" t="s">
        <v>5663</v>
      </c>
      <c r="B3431" t="s">
        <v>5664</v>
      </c>
      <c r="C3431">
        <v>89</v>
      </c>
      <c r="D3431">
        <v>4443403</v>
      </c>
      <c r="E3431" t="s">
        <v>5665</v>
      </c>
      <c r="F3431" t="s">
        <v>502</v>
      </c>
      <c r="G3431">
        <v>7300000</v>
      </c>
      <c r="H3431">
        <v>8</v>
      </c>
    </row>
    <row r="3432" spans="1:8" ht="16" x14ac:dyDescent="0.2">
      <c r="A3432" t="s">
        <v>5666</v>
      </c>
      <c r="B3432" t="s">
        <v>988</v>
      </c>
      <c r="C3432">
        <v>92</v>
      </c>
      <c r="E3432" t="s">
        <v>5667</v>
      </c>
      <c r="F3432" t="s">
        <v>11</v>
      </c>
      <c r="G3432">
        <v>12000000</v>
      </c>
      <c r="H3432">
        <v>5.7</v>
      </c>
    </row>
    <row r="3433" spans="1:8" ht="16" x14ac:dyDescent="0.2">
      <c r="A3433" t="s">
        <v>5668</v>
      </c>
      <c r="B3433" t="s">
        <v>5669</v>
      </c>
      <c r="C3433">
        <v>107</v>
      </c>
      <c r="E3433" t="s">
        <v>1408</v>
      </c>
      <c r="F3433" t="s">
        <v>2998</v>
      </c>
      <c r="G3433">
        <v>5000000</v>
      </c>
      <c r="H3433">
        <v>7.6</v>
      </c>
    </row>
    <row r="3434" spans="1:8" ht="16" x14ac:dyDescent="0.2">
      <c r="A3434" t="s">
        <v>5670</v>
      </c>
      <c r="B3434" t="s">
        <v>4407</v>
      </c>
      <c r="C3434">
        <v>118</v>
      </c>
      <c r="D3434">
        <v>1330827</v>
      </c>
      <c r="E3434" t="s">
        <v>1915</v>
      </c>
      <c r="F3434" t="s">
        <v>11</v>
      </c>
      <c r="G3434">
        <v>7000000</v>
      </c>
      <c r="H3434">
        <v>7</v>
      </c>
    </row>
    <row r="3435" spans="1:8" ht="16" x14ac:dyDescent="0.2">
      <c r="A3435" t="s">
        <v>5671</v>
      </c>
      <c r="B3435" t="s">
        <v>5672</v>
      </c>
      <c r="C3435">
        <v>97</v>
      </c>
      <c r="D3435">
        <v>1818681</v>
      </c>
      <c r="E3435" t="s">
        <v>149</v>
      </c>
      <c r="F3435" t="s">
        <v>11</v>
      </c>
      <c r="G3435">
        <v>7300000</v>
      </c>
      <c r="H3435">
        <v>7.2</v>
      </c>
    </row>
    <row r="3436" spans="1:8" ht="16" x14ac:dyDescent="0.2">
      <c r="A3436" t="s">
        <v>27</v>
      </c>
      <c r="B3436" t="s">
        <v>28</v>
      </c>
      <c r="C3436">
        <v>156</v>
      </c>
      <c r="D3436">
        <v>336530303</v>
      </c>
      <c r="E3436" t="s">
        <v>29</v>
      </c>
      <c r="F3436" t="s">
        <v>11</v>
      </c>
      <c r="G3436">
        <v>258000000</v>
      </c>
      <c r="H3436">
        <v>6.2</v>
      </c>
    </row>
    <row r="3437" spans="1:8" ht="16" x14ac:dyDescent="0.2">
      <c r="A3437" t="s">
        <v>5673</v>
      </c>
      <c r="B3437" t="s">
        <v>5674</v>
      </c>
      <c r="C3437">
        <v>100</v>
      </c>
      <c r="D3437">
        <v>12610552</v>
      </c>
      <c r="E3437" t="s">
        <v>90</v>
      </c>
      <c r="F3437" t="s">
        <v>11</v>
      </c>
      <c r="G3437">
        <v>7500000</v>
      </c>
      <c r="H3437">
        <v>3.5</v>
      </c>
    </row>
    <row r="3438" spans="1:8" ht="16" x14ac:dyDescent="0.2">
      <c r="A3438" t="s">
        <v>5675</v>
      </c>
      <c r="B3438" t="s">
        <v>2809</v>
      </c>
      <c r="C3438">
        <v>96</v>
      </c>
      <c r="D3438">
        <v>143492840</v>
      </c>
      <c r="E3438" t="s">
        <v>486</v>
      </c>
      <c r="F3438" t="s">
        <v>11</v>
      </c>
      <c r="G3438">
        <v>7500000</v>
      </c>
      <c r="H3438">
        <v>7.5</v>
      </c>
    </row>
    <row r="3439" spans="1:8" ht="16" x14ac:dyDescent="0.2">
      <c r="A3439" t="s">
        <v>5676</v>
      </c>
      <c r="B3439" t="s">
        <v>5677</v>
      </c>
      <c r="C3439">
        <v>104</v>
      </c>
      <c r="E3439" t="s">
        <v>20</v>
      </c>
      <c r="F3439" t="s">
        <v>11</v>
      </c>
      <c r="G3439">
        <v>7500000</v>
      </c>
      <c r="H3439">
        <v>5.0999999999999996</v>
      </c>
    </row>
    <row r="3440" spans="1:8" ht="16" x14ac:dyDescent="0.2">
      <c r="A3440" t="s">
        <v>5678</v>
      </c>
      <c r="B3440" t="s">
        <v>5679</v>
      </c>
      <c r="C3440">
        <v>120</v>
      </c>
      <c r="D3440">
        <v>43800000</v>
      </c>
      <c r="E3440" t="s">
        <v>17</v>
      </c>
      <c r="F3440" t="s">
        <v>11</v>
      </c>
      <c r="G3440">
        <v>7200000</v>
      </c>
      <c r="H3440">
        <v>6.7</v>
      </c>
    </row>
    <row r="3441" spans="1:8" ht="16" x14ac:dyDescent="0.2">
      <c r="A3441" t="s">
        <v>5680</v>
      </c>
      <c r="B3441" t="s">
        <v>1675</v>
      </c>
      <c r="C3441">
        <v>175</v>
      </c>
      <c r="D3441">
        <v>134821952</v>
      </c>
      <c r="E3441" t="s">
        <v>672</v>
      </c>
      <c r="F3441" t="s">
        <v>11</v>
      </c>
      <c r="G3441">
        <v>6000000</v>
      </c>
      <c r="H3441">
        <v>9.1999999999999993</v>
      </c>
    </row>
    <row r="3442" spans="1:8" ht="16" x14ac:dyDescent="0.2">
      <c r="A3442" t="s">
        <v>5681</v>
      </c>
      <c r="B3442" t="s">
        <v>1791</v>
      </c>
      <c r="C3442">
        <v>95</v>
      </c>
      <c r="D3442">
        <v>94900000</v>
      </c>
      <c r="E3442" t="s">
        <v>2682</v>
      </c>
      <c r="F3442" t="s">
        <v>11</v>
      </c>
      <c r="G3442">
        <v>4000000</v>
      </c>
      <c r="H3442">
        <v>6.1</v>
      </c>
    </row>
    <row r="3443" spans="1:8" ht="16" x14ac:dyDescent="0.2">
      <c r="A3443" t="s">
        <v>5682</v>
      </c>
      <c r="B3443" t="s">
        <v>62</v>
      </c>
      <c r="C3443">
        <v>95</v>
      </c>
      <c r="D3443">
        <v>32391374</v>
      </c>
      <c r="E3443" t="s">
        <v>486</v>
      </c>
      <c r="F3443" t="s">
        <v>11</v>
      </c>
      <c r="G3443">
        <v>7500000</v>
      </c>
      <c r="H3443">
        <v>7.7</v>
      </c>
    </row>
    <row r="3444" spans="1:8" ht="16" x14ac:dyDescent="0.2">
      <c r="A3444" t="s">
        <v>5683</v>
      </c>
      <c r="B3444" t="s">
        <v>4922</v>
      </c>
      <c r="C3444">
        <v>121</v>
      </c>
      <c r="D3444">
        <v>40158000</v>
      </c>
      <c r="E3444" t="s">
        <v>2682</v>
      </c>
      <c r="F3444" t="s">
        <v>11</v>
      </c>
      <c r="G3444">
        <v>7000000</v>
      </c>
      <c r="H3444">
        <v>7.6</v>
      </c>
    </row>
    <row r="3445" spans="1:8" ht="16" x14ac:dyDescent="0.2">
      <c r="A3445" t="s">
        <v>5684</v>
      </c>
      <c r="B3445" t="s">
        <v>524</v>
      </c>
      <c r="C3445">
        <v>110</v>
      </c>
      <c r="D3445">
        <v>113709992</v>
      </c>
      <c r="E3445" t="s">
        <v>877</v>
      </c>
      <c r="F3445" t="s">
        <v>11</v>
      </c>
      <c r="G3445">
        <v>7000000</v>
      </c>
      <c r="H3445">
        <v>6.1</v>
      </c>
    </row>
    <row r="3446" spans="1:8" ht="16" x14ac:dyDescent="0.2">
      <c r="A3446" t="s">
        <v>5685</v>
      </c>
      <c r="B3446" t="s">
        <v>295</v>
      </c>
      <c r="C3446">
        <v>96</v>
      </c>
      <c r="D3446">
        <v>32131483</v>
      </c>
      <c r="E3446" t="s">
        <v>1047</v>
      </c>
      <c r="F3446" t="s">
        <v>11</v>
      </c>
      <c r="G3446">
        <v>11000000</v>
      </c>
      <c r="H3446">
        <v>4.9000000000000004</v>
      </c>
    </row>
    <row r="3447" spans="1:8" ht="16" x14ac:dyDescent="0.2">
      <c r="A3447" t="s">
        <v>5686</v>
      </c>
      <c r="B3447" t="s">
        <v>5679</v>
      </c>
      <c r="C3447">
        <v>121</v>
      </c>
      <c r="D3447">
        <v>35400000</v>
      </c>
      <c r="E3447" t="s">
        <v>17</v>
      </c>
      <c r="F3447" t="s">
        <v>11</v>
      </c>
      <c r="G3447">
        <v>7000000</v>
      </c>
      <c r="H3447">
        <v>6.8</v>
      </c>
    </row>
    <row r="3448" spans="1:8" ht="16" x14ac:dyDescent="0.2">
      <c r="A3448" t="s">
        <v>5687</v>
      </c>
      <c r="B3448" t="s">
        <v>1401</v>
      </c>
      <c r="C3448">
        <v>95</v>
      </c>
      <c r="D3448">
        <v>34099640</v>
      </c>
      <c r="E3448" t="s">
        <v>2729</v>
      </c>
      <c r="F3448" t="s">
        <v>11</v>
      </c>
      <c r="G3448">
        <v>5000000</v>
      </c>
      <c r="H3448">
        <v>7</v>
      </c>
    </row>
    <row r="3449" spans="1:8" ht="16" x14ac:dyDescent="0.2">
      <c r="A3449" t="s">
        <v>5688</v>
      </c>
      <c r="B3449" t="s">
        <v>5689</v>
      </c>
      <c r="C3449">
        <v>112</v>
      </c>
      <c r="D3449">
        <v>31973840</v>
      </c>
      <c r="E3449" t="s">
        <v>486</v>
      </c>
      <c r="F3449" t="s">
        <v>11</v>
      </c>
      <c r="H3449">
        <v>7.2</v>
      </c>
    </row>
    <row r="3450" spans="1:8" ht="16" x14ac:dyDescent="0.2">
      <c r="A3450" t="s">
        <v>5690</v>
      </c>
      <c r="B3450" t="s">
        <v>5145</v>
      </c>
      <c r="C3450">
        <v>112</v>
      </c>
      <c r="D3450">
        <v>37295394</v>
      </c>
      <c r="E3450" t="s">
        <v>877</v>
      </c>
      <c r="F3450" t="s">
        <v>11</v>
      </c>
      <c r="G3450">
        <v>6600000</v>
      </c>
      <c r="H3450">
        <v>5.7</v>
      </c>
    </row>
    <row r="3451" spans="1:8" ht="16" x14ac:dyDescent="0.2">
      <c r="A3451" t="s">
        <v>119</v>
      </c>
      <c r="B3451" t="s">
        <v>120</v>
      </c>
      <c r="C3451">
        <v>143</v>
      </c>
      <c r="D3451">
        <v>144812796</v>
      </c>
      <c r="E3451" t="s">
        <v>73</v>
      </c>
      <c r="F3451" t="s">
        <v>11</v>
      </c>
      <c r="G3451">
        <v>105000000</v>
      </c>
      <c r="H3451">
        <v>7.3</v>
      </c>
    </row>
    <row r="3452" spans="1:8" ht="16" x14ac:dyDescent="0.2">
      <c r="A3452" t="s">
        <v>5691</v>
      </c>
      <c r="B3452" t="s">
        <v>1181</v>
      </c>
      <c r="C3452">
        <v>93</v>
      </c>
      <c r="D3452">
        <v>31501218</v>
      </c>
      <c r="E3452" t="s">
        <v>2054</v>
      </c>
      <c r="F3452" t="s">
        <v>11</v>
      </c>
      <c r="G3452">
        <v>7500000</v>
      </c>
      <c r="H3452">
        <v>7.5</v>
      </c>
    </row>
    <row r="3453" spans="1:8" ht="16" x14ac:dyDescent="0.2">
      <c r="A3453" t="s">
        <v>5692</v>
      </c>
      <c r="B3453" t="s">
        <v>1770</v>
      </c>
      <c r="C3453">
        <v>110</v>
      </c>
      <c r="D3453">
        <v>28747570</v>
      </c>
      <c r="E3453" t="s">
        <v>593</v>
      </c>
      <c r="F3453" t="s">
        <v>11</v>
      </c>
      <c r="G3453">
        <v>7000000</v>
      </c>
      <c r="H3453">
        <v>7.4</v>
      </c>
    </row>
    <row r="3454" spans="1:8" ht="16" x14ac:dyDescent="0.2">
      <c r="A3454" t="s">
        <v>5693</v>
      </c>
      <c r="B3454" t="s">
        <v>1692</v>
      </c>
      <c r="C3454">
        <v>104</v>
      </c>
      <c r="D3454">
        <v>25625110</v>
      </c>
      <c r="E3454" t="s">
        <v>112</v>
      </c>
      <c r="F3454" t="s">
        <v>11</v>
      </c>
      <c r="G3454">
        <v>7000000</v>
      </c>
      <c r="H3454">
        <v>7.2</v>
      </c>
    </row>
    <row r="3455" spans="1:8" ht="16" x14ac:dyDescent="0.2">
      <c r="A3455" t="s">
        <v>5694</v>
      </c>
      <c r="C3455">
        <v>53</v>
      </c>
      <c r="E3455" t="s">
        <v>740</v>
      </c>
      <c r="F3455" t="s">
        <v>11</v>
      </c>
      <c r="H3455">
        <v>9</v>
      </c>
    </row>
    <row r="3456" spans="1:8" ht="16" x14ac:dyDescent="0.2">
      <c r="A3456" t="s">
        <v>5695</v>
      </c>
      <c r="B3456" t="s">
        <v>5696</v>
      </c>
      <c r="C3456">
        <v>119</v>
      </c>
      <c r="D3456">
        <v>25000000</v>
      </c>
      <c r="E3456" t="s">
        <v>26</v>
      </c>
      <c r="F3456" t="s">
        <v>11</v>
      </c>
      <c r="G3456">
        <v>9000000</v>
      </c>
      <c r="H3456">
        <v>6.8</v>
      </c>
    </row>
    <row r="3457" spans="1:8" ht="16" x14ac:dyDescent="0.2">
      <c r="A3457" t="s">
        <v>5697</v>
      </c>
      <c r="B3457" t="s">
        <v>5679</v>
      </c>
      <c r="C3457">
        <v>125</v>
      </c>
      <c r="D3457">
        <v>21000000</v>
      </c>
      <c r="E3457" t="s">
        <v>17</v>
      </c>
      <c r="F3457" t="s">
        <v>11</v>
      </c>
      <c r="G3457">
        <v>13000000</v>
      </c>
      <c r="H3457">
        <v>6.8</v>
      </c>
    </row>
    <row r="3458" spans="1:8" ht="16" x14ac:dyDescent="0.2">
      <c r="A3458" t="s">
        <v>5698</v>
      </c>
      <c r="B3458" t="s">
        <v>3401</v>
      </c>
      <c r="C3458">
        <v>96</v>
      </c>
      <c r="D3458">
        <v>20257000</v>
      </c>
      <c r="E3458" t="s">
        <v>137</v>
      </c>
      <c r="F3458" t="s">
        <v>11</v>
      </c>
      <c r="G3458">
        <v>7000000</v>
      </c>
      <c r="H3458">
        <v>5.2</v>
      </c>
    </row>
    <row r="3459" spans="1:8" ht="16" x14ac:dyDescent="0.2">
      <c r="A3459" t="s">
        <v>5699</v>
      </c>
      <c r="B3459" t="s">
        <v>2697</v>
      </c>
      <c r="C3459">
        <v>100</v>
      </c>
      <c r="D3459">
        <v>26005908</v>
      </c>
      <c r="E3459" t="s">
        <v>2944</v>
      </c>
      <c r="F3459" t="s">
        <v>11</v>
      </c>
      <c r="G3459">
        <v>3500000</v>
      </c>
      <c r="H3459">
        <v>7.2</v>
      </c>
    </row>
    <row r="3460" spans="1:8" ht="16" x14ac:dyDescent="0.2">
      <c r="A3460" t="s">
        <v>5700</v>
      </c>
      <c r="B3460" t="s">
        <v>5701</v>
      </c>
      <c r="C3460">
        <v>46</v>
      </c>
      <c r="D3460">
        <v>18642318</v>
      </c>
      <c r="E3460" t="s">
        <v>5702</v>
      </c>
      <c r="F3460" t="s">
        <v>11</v>
      </c>
      <c r="H3460">
        <v>7.5</v>
      </c>
    </row>
    <row r="3461" spans="1:8" ht="16" x14ac:dyDescent="0.2">
      <c r="A3461" t="s">
        <v>5703</v>
      </c>
      <c r="B3461" t="s">
        <v>5704</v>
      </c>
      <c r="C3461">
        <v>89</v>
      </c>
      <c r="D3461">
        <v>15818967</v>
      </c>
      <c r="E3461" t="s">
        <v>1763</v>
      </c>
      <c r="F3461" t="s">
        <v>11</v>
      </c>
      <c r="G3461">
        <v>7000000</v>
      </c>
      <c r="H3461">
        <v>4</v>
      </c>
    </row>
    <row r="3462" spans="1:8" ht="16" x14ac:dyDescent="0.2">
      <c r="A3462" t="s">
        <v>5705</v>
      </c>
      <c r="B3462" t="s">
        <v>1439</v>
      </c>
      <c r="C3462">
        <v>92</v>
      </c>
      <c r="D3462">
        <v>14891000</v>
      </c>
      <c r="E3462" t="s">
        <v>575</v>
      </c>
      <c r="F3462" t="s">
        <v>11</v>
      </c>
      <c r="G3462">
        <v>7000000</v>
      </c>
      <c r="H3462">
        <v>6.8</v>
      </c>
    </row>
    <row r="3463" spans="1:8" ht="16" x14ac:dyDescent="0.2">
      <c r="A3463" t="s">
        <v>5706</v>
      </c>
      <c r="B3463" t="s">
        <v>4395</v>
      </c>
      <c r="C3463">
        <v>109</v>
      </c>
      <c r="D3463">
        <v>16901126</v>
      </c>
      <c r="E3463" t="s">
        <v>5707</v>
      </c>
      <c r="F3463" t="s">
        <v>11</v>
      </c>
      <c r="G3463">
        <v>7000000</v>
      </c>
      <c r="H3463">
        <v>6.9</v>
      </c>
    </row>
    <row r="3464" spans="1:8" ht="16" x14ac:dyDescent="0.2">
      <c r="A3464" t="s">
        <v>5708</v>
      </c>
      <c r="C3464">
        <v>44</v>
      </c>
      <c r="E3464" t="s">
        <v>1090</v>
      </c>
      <c r="F3464" t="s">
        <v>11</v>
      </c>
      <c r="G3464">
        <v>2300000</v>
      </c>
      <c r="H3464">
        <v>8.1999999999999993</v>
      </c>
    </row>
    <row r="3465" spans="1:8" ht="16" x14ac:dyDescent="0.2">
      <c r="A3465" t="s">
        <v>5709</v>
      </c>
      <c r="B3465" t="s">
        <v>4630</v>
      </c>
      <c r="C3465">
        <v>103</v>
      </c>
      <c r="D3465">
        <v>17474107</v>
      </c>
      <c r="E3465" t="s">
        <v>3152</v>
      </c>
      <c r="F3465" t="s">
        <v>11</v>
      </c>
      <c r="G3465">
        <v>7000000</v>
      </c>
      <c r="H3465">
        <v>7.3</v>
      </c>
    </row>
    <row r="3466" spans="1:8" ht="16" x14ac:dyDescent="0.2">
      <c r="A3466" t="s">
        <v>5710</v>
      </c>
      <c r="B3466" t="s">
        <v>2566</v>
      </c>
      <c r="C3466">
        <v>95</v>
      </c>
      <c r="D3466">
        <v>14003141</v>
      </c>
      <c r="E3466" t="s">
        <v>740</v>
      </c>
      <c r="F3466" t="s">
        <v>11</v>
      </c>
      <c r="G3466">
        <v>7000000</v>
      </c>
      <c r="H3466">
        <v>6.1</v>
      </c>
    </row>
    <row r="3467" spans="1:8" ht="16" x14ac:dyDescent="0.2">
      <c r="A3467" t="s">
        <v>81</v>
      </c>
      <c r="B3467" t="s">
        <v>16</v>
      </c>
      <c r="C3467">
        <v>143</v>
      </c>
      <c r="D3467">
        <v>304360277</v>
      </c>
      <c r="E3467" t="s">
        <v>17</v>
      </c>
      <c r="F3467" t="s">
        <v>11</v>
      </c>
      <c r="G3467">
        <v>200000000</v>
      </c>
      <c r="H3467">
        <v>7.8</v>
      </c>
    </row>
    <row r="3468" spans="1:8" ht="16" x14ac:dyDescent="0.2">
      <c r="A3468" t="s">
        <v>5711</v>
      </c>
      <c r="B3468" t="s">
        <v>4395</v>
      </c>
      <c r="C3468">
        <v>105</v>
      </c>
      <c r="D3468">
        <v>12583510</v>
      </c>
      <c r="E3468" t="s">
        <v>2209</v>
      </c>
      <c r="F3468" t="s">
        <v>11</v>
      </c>
      <c r="G3468">
        <v>7000000</v>
      </c>
      <c r="H3468">
        <v>6</v>
      </c>
    </row>
    <row r="3469" spans="1:8" ht="16" x14ac:dyDescent="0.2">
      <c r="A3469" t="s">
        <v>5712</v>
      </c>
      <c r="B3469" t="s">
        <v>5713</v>
      </c>
      <c r="C3469">
        <v>79</v>
      </c>
      <c r="E3469" t="s">
        <v>2209</v>
      </c>
      <c r="F3469" t="s">
        <v>11</v>
      </c>
      <c r="G3469">
        <v>350000</v>
      </c>
      <c r="H3469">
        <v>4.0999999999999996</v>
      </c>
    </row>
    <row r="3470" spans="1:8" ht="16" x14ac:dyDescent="0.2">
      <c r="A3470" t="s">
        <v>5714</v>
      </c>
      <c r="B3470" t="s">
        <v>2447</v>
      </c>
      <c r="C3470">
        <v>106</v>
      </c>
      <c r="D3470">
        <v>9190525</v>
      </c>
      <c r="E3470" t="s">
        <v>877</v>
      </c>
      <c r="F3470" t="s">
        <v>11</v>
      </c>
      <c r="G3470">
        <v>7000000</v>
      </c>
      <c r="H3470">
        <v>7</v>
      </c>
    </row>
    <row r="3471" spans="1:8" ht="16" x14ac:dyDescent="0.2">
      <c r="A3471" t="s">
        <v>5715</v>
      </c>
      <c r="B3471" t="s">
        <v>5716</v>
      </c>
      <c r="C3471">
        <v>100</v>
      </c>
      <c r="D3471">
        <v>9176553</v>
      </c>
      <c r="E3471" t="s">
        <v>2766</v>
      </c>
      <c r="F3471" t="s">
        <v>11</v>
      </c>
      <c r="G3471">
        <v>7500000</v>
      </c>
      <c r="H3471">
        <v>7.1</v>
      </c>
    </row>
    <row r="3472" spans="1:8" ht="16" x14ac:dyDescent="0.2">
      <c r="A3472" t="s">
        <v>5717</v>
      </c>
      <c r="B3472" t="s">
        <v>2429</v>
      </c>
      <c r="C3472">
        <v>103</v>
      </c>
      <c r="D3472">
        <v>9094451</v>
      </c>
      <c r="E3472" t="s">
        <v>3069</v>
      </c>
      <c r="F3472" t="s">
        <v>11</v>
      </c>
      <c r="G3472">
        <v>7000000</v>
      </c>
      <c r="H3472">
        <v>6.2</v>
      </c>
    </row>
    <row r="3473" spans="1:8" ht="16" x14ac:dyDescent="0.2">
      <c r="A3473" t="s">
        <v>5718</v>
      </c>
      <c r="B3473" t="s">
        <v>4417</v>
      </c>
      <c r="C3473">
        <v>116</v>
      </c>
      <c r="D3473">
        <v>14612840</v>
      </c>
      <c r="E3473" t="s">
        <v>2143</v>
      </c>
      <c r="F3473" t="s">
        <v>11</v>
      </c>
      <c r="G3473">
        <v>7000000</v>
      </c>
      <c r="H3473">
        <v>6.9</v>
      </c>
    </row>
    <row r="3474" spans="1:8" ht="16" x14ac:dyDescent="0.2">
      <c r="A3474" t="s">
        <v>5719</v>
      </c>
      <c r="B3474" t="s">
        <v>5720</v>
      </c>
      <c r="C3474">
        <v>99</v>
      </c>
      <c r="D3474">
        <v>9166863</v>
      </c>
      <c r="E3474" t="s">
        <v>73</v>
      </c>
      <c r="F3474" t="s">
        <v>11</v>
      </c>
      <c r="G3474">
        <v>7000000</v>
      </c>
      <c r="H3474">
        <v>7.6</v>
      </c>
    </row>
    <row r="3475" spans="1:8" ht="16" x14ac:dyDescent="0.2">
      <c r="A3475" t="s">
        <v>5721</v>
      </c>
      <c r="B3475" t="s">
        <v>159</v>
      </c>
      <c r="C3475">
        <v>164</v>
      </c>
      <c r="D3475">
        <v>8373585</v>
      </c>
      <c r="E3475" t="s">
        <v>1184</v>
      </c>
      <c r="F3475" t="s">
        <v>11</v>
      </c>
      <c r="G3475">
        <v>7000000</v>
      </c>
      <c r="H3475">
        <v>7.6</v>
      </c>
    </row>
    <row r="3476" spans="1:8" ht="16" x14ac:dyDescent="0.2">
      <c r="A3476" t="s">
        <v>5722</v>
      </c>
      <c r="B3476" t="s">
        <v>5590</v>
      </c>
      <c r="C3476">
        <v>96</v>
      </c>
      <c r="D3476">
        <v>7292175</v>
      </c>
      <c r="E3476" t="s">
        <v>486</v>
      </c>
      <c r="F3476" t="s">
        <v>11</v>
      </c>
      <c r="G3476">
        <v>7000000</v>
      </c>
      <c r="H3476">
        <v>6.4</v>
      </c>
    </row>
    <row r="3477" spans="1:8" ht="16" x14ac:dyDescent="0.2">
      <c r="A3477" t="s">
        <v>5723</v>
      </c>
      <c r="B3477" t="s">
        <v>5336</v>
      </c>
      <c r="C3477">
        <v>122</v>
      </c>
      <c r="D3477">
        <v>6601079</v>
      </c>
      <c r="E3477" t="s">
        <v>1203</v>
      </c>
      <c r="F3477" t="s">
        <v>11</v>
      </c>
      <c r="G3477">
        <v>7000000</v>
      </c>
      <c r="H3477">
        <v>6.2</v>
      </c>
    </row>
    <row r="3478" spans="1:8" ht="16" x14ac:dyDescent="0.2">
      <c r="A3478" t="s">
        <v>5724</v>
      </c>
      <c r="B3478" t="s">
        <v>406</v>
      </c>
      <c r="C3478">
        <v>94</v>
      </c>
      <c r="D3478">
        <v>6165429</v>
      </c>
      <c r="E3478" t="s">
        <v>5725</v>
      </c>
      <c r="F3478" t="s">
        <v>774</v>
      </c>
      <c r="G3478">
        <v>6000000</v>
      </c>
      <c r="H3478">
        <v>7.5</v>
      </c>
    </row>
    <row r="3479" spans="1:8" ht="16" x14ac:dyDescent="0.2">
      <c r="A3479" t="s">
        <v>5726</v>
      </c>
      <c r="B3479" t="s">
        <v>3345</v>
      </c>
      <c r="C3479">
        <v>93</v>
      </c>
      <c r="D3479">
        <v>5694308</v>
      </c>
      <c r="E3479" t="s">
        <v>1357</v>
      </c>
      <c r="F3479" t="s">
        <v>11</v>
      </c>
      <c r="G3479">
        <v>7000000</v>
      </c>
      <c r="H3479">
        <v>2</v>
      </c>
    </row>
    <row r="3480" spans="1:8" ht="16" x14ac:dyDescent="0.2">
      <c r="A3480" t="s">
        <v>5727</v>
      </c>
      <c r="B3480" t="s">
        <v>5728</v>
      </c>
      <c r="C3480">
        <v>96</v>
      </c>
      <c r="D3480">
        <v>5430822</v>
      </c>
      <c r="E3480" t="s">
        <v>5729</v>
      </c>
      <c r="F3480" t="s">
        <v>11</v>
      </c>
      <c r="G3480">
        <v>7000000</v>
      </c>
      <c r="H3480">
        <v>6.2</v>
      </c>
    </row>
    <row r="3481" spans="1:8" ht="16" x14ac:dyDescent="0.2">
      <c r="A3481" t="s">
        <v>5730</v>
      </c>
      <c r="C3481">
        <v>60</v>
      </c>
      <c r="E3481" t="s">
        <v>149</v>
      </c>
      <c r="F3481" t="s">
        <v>11</v>
      </c>
      <c r="H3481">
        <v>7.7</v>
      </c>
    </row>
    <row r="3482" spans="1:8" ht="16" x14ac:dyDescent="0.2">
      <c r="A3482" t="s">
        <v>5731</v>
      </c>
      <c r="B3482" t="s">
        <v>5732</v>
      </c>
      <c r="C3482">
        <v>113</v>
      </c>
      <c r="D3482">
        <v>4720371</v>
      </c>
      <c r="E3482" t="s">
        <v>3790</v>
      </c>
      <c r="F3482" t="s">
        <v>11</v>
      </c>
      <c r="G3482">
        <v>7000000</v>
      </c>
      <c r="H3482">
        <v>6.5</v>
      </c>
    </row>
    <row r="3483" spans="1:8" ht="16" x14ac:dyDescent="0.2">
      <c r="A3483" t="s">
        <v>5733</v>
      </c>
      <c r="C3483">
        <v>60</v>
      </c>
      <c r="E3483" t="s">
        <v>354</v>
      </c>
      <c r="F3483" t="s">
        <v>11</v>
      </c>
      <c r="H3483">
        <v>7.4</v>
      </c>
    </row>
    <row r="3484" spans="1:8" ht="16" x14ac:dyDescent="0.2">
      <c r="A3484" t="s">
        <v>5734</v>
      </c>
      <c r="B3484" t="s">
        <v>5382</v>
      </c>
      <c r="C3484">
        <v>192</v>
      </c>
      <c r="D3484">
        <v>2921738</v>
      </c>
      <c r="E3484" t="s">
        <v>990</v>
      </c>
      <c r="F3484" t="s">
        <v>1936</v>
      </c>
      <c r="G3484">
        <v>7000000</v>
      </c>
      <c r="H3484">
        <v>7.9</v>
      </c>
    </row>
    <row r="3485" spans="1:8" ht="16" x14ac:dyDescent="0.2">
      <c r="A3485" t="s">
        <v>5735</v>
      </c>
      <c r="B3485" t="s">
        <v>667</v>
      </c>
      <c r="C3485">
        <v>99</v>
      </c>
      <c r="D3485">
        <v>2344847</v>
      </c>
      <c r="E3485" t="s">
        <v>1314</v>
      </c>
      <c r="F3485" t="s">
        <v>11</v>
      </c>
      <c r="G3485">
        <v>7000000</v>
      </c>
      <c r="H3485">
        <v>6.8</v>
      </c>
    </row>
    <row r="3486" spans="1:8" ht="16" x14ac:dyDescent="0.2">
      <c r="A3486" t="s">
        <v>5736</v>
      </c>
      <c r="B3486" t="s">
        <v>5233</v>
      </c>
      <c r="C3486">
        <v>91</v>
      </c>
      <c r="D3486">
        <v>7455447</v>
      </c>
      <c r="E3486" t="s">
        <v>486</v>
      </c>
      <c r="F3486" t="s">
        <v>11</v>
      </c>
      <c r="G3486">
        <v>7000000</v>
      </c>
      <c r="H3486">
        <v>6.3</v>
      </c>
    </row>
    <row r="3487" spans="1:8" ht="16" x14ac:dyDescent="0.2">
      <c r="A3487" t="s">
        <v>5737</v>
      </c>
      <c r="B3487" t="s">
        <v>5738</v>
      </c>
      <c r="C3487">
        <v>100</v>
      </c>
      <c r="D3487">
        <v>2148212</v>
      </c>
      <c r="E3487" t="s">
        <v>2459</v>
      </c>
      <c r="F3487" t="s">
        <v>11</v>
      </c>
      <c r="G3487">
        <v>7000000</v>
      </c>
      <c r="H3487">
        <v>6.3</v>
      </c>
    </row>
    <row r="3488" spans="1:8" ht="16" x14ac:dyDescent="0.2">
      <c r="A3488" t="s">
        <v>5739</v>
      </c>
      <c r="B3488" t="s">
        <v>4797</v>
      </c>
      <c r="C3488">
        <v>105</v>
      </c>
      <c r="D3488">
        <v>2062066</v>
      </c>
      <c r="E3488" t="s">
        <v>593</v>
      </c>
      <c r="F3488" t="s">
        <v>11</v>
      </c>
      <c r="G3488">
        <v>7000000</v>
      </c>
      <c r="H3488">
        <v>6.6</v>
      </c>
    </row>
    <row r="3489" spans="1:8" ht="16" x14ac:dyDescent="0.2">
      <c r="A3489" t="s">
        <v>5740</v>
      </c>
      <c r="B3489" t="s">
        <v>4814</v>
      </c>
      <c r="C3489">
        <v>99</v>
      </c>
      <c r="D3489">
        <v>1654367</v>
      </c>
      <c r="E3489" t="s">
        <v>530</v>
      </c>
      <c r="F3489" t="s">
        <v>11</v>
      </c>
      <c r="G3489">
        <v>7000000</v>
      </c>
      <c r="H3489">
        <v>6.4</v>
      </c>
    </row>
    <row r="3490" spans="1:8" ht="16" x14ac:dyDescent="0.2">
      <c r="A3490" t="s">
        <v>5741</v>
      </c>
      <c r="B3490" t="s">
        <v>5742</v>
      </c>
      <c r="C3490">
        <v>112</v>
      </c>
      <c r="D3490">
        <v>1738692</v>
      </c>
      <c r="E3490" t="s">
        <v>1408</v>
      </c>
      <c r="F3490" t="s">
        <v>11</v>
      </c>
      <c r="G3490">
        <v>7000000</v>
      </c>
      <c r="H3490">
        <v>7.5</v>
      </c>
    </row>
    <row r="3491" spans="1:8" ht="16" x14ac:dyDescent="0.2">
      <c r="A3491" t="s">
        <v>5743</v>
      </c>
      <c r="B3491" t="s">
        <v>5744</v>
      </c>
      <c r="C3491">
        <v>100</v>
      </c>
      <c r="D3491">
        <v>2209479</v>
      </c>
      <c r="E3491" t="s">
        <v>2459</v>
      </c>
      <c r="F3491" t="s">
        <v>11</v>
      </c>
      <c r="H3491">
        <v>5.8</v>
      </c>
    </row>
    <row r="3492" spans="1:8" ht="16" x14ac:dyDescent="0.2">
      <c r="A3492" t="s">
        <v>5745</v>
      </c>
      <c r="B3492" t="s">
        <v>5746</v>
      </c>
      <c r="C3492">
        <v>99</v>
      </c>
      <c r="D3492">
        <v>1889522</v>
      </c>
      <c r="E3492" t="s">
        <v>1314</v>
      </c>
      <c r="F3492" t="s">
        <v>11</v>
      </c>
      <c r="G3492">
        <v>7000000</v>
      </c>
      <c r="H3492">
        <v>6.5</v>
      </c>
    </row>
    <row r="3493" spans="1:8" ht="16" x14ac:dyDescent="0.2">
      <c r="A3493" t="s">
        <v>5747</v>
      </c>
      <c r="B3493" t="s">
        <v>1697</v>
      </c>
      <c r="C3493">
        <v>100</v>
      </c>
      <c r="E3493" t="s">
        <v>1364</v>
      </c>
      <c r="F3493" t="s">
        <v>11</v>
      </c>
      <c r="G3493">
        <v>7000000</v>
      </c>
      <c r="H3493">
        <v>4.8</v>
      </c>
    </row>
    <row r="3494" spans="1:8" ht="16" x14ac:dyDescent="0.2">
      <c r="A3494" t="s">
        <v>5748</v>
      </c>
      <c r="B3494" t="s">
        <v>5658</v>
      </c>
      <c r="C3494">
        <v>125</v>
      </c>
      <c r="D3494">
        <v>1110286</v>
      </c>
      <c r="E3494" t="s">
        <v>73</v>
      </c>
      <c r="F3494" t="s">
        <v>11</v>
      </c>
      <c r="G3494">
        <v>4825000</v>
      </c>
      <c r="H3494">
        <v>7.2</v>
      </c>
    </row>
    <row r="3495" spans="1:8" ht="16" x14ac:dyDescent="0.2">
      <c r="A3495" t="s">
        <v>5749</v>
      </c>
      <c r="B3495" t="s">
        <v>5750</v>
      </c>
      <c r="C3495">
        <v>107</v>
      </c>
      <c r="D3495">
        <v>1000000</v>
      </c>
      <c r="E3495" t="s">
        <v>415</v>
      </c>
      <c r="F3495" t="s">
        <v>11</v>
      </c>
      <c r="G3495">
        <v>9000000</v>
      </c>
      <c r="H3495">
        <v>6.3</v>
      </c>
    </row>
    <row r="3496" spans="1:8" ht="16" x14ac:dyDescent="0.2">
      <c r="A3496" t="s">
        <v>5751</v>
      </c>
      <c r="B3496" t="s">
        <v>2348</v>
      </c>
      <c r="C3496">
        <v>107</v>
      </c>
      <c r="D3496">
        <v>700000</v>
      </c>
      <c r="E3496" t="s">
        <v>2349</v>
      </c>
      <c r="F3496" t="s">
        <v>502</v>
      </c>
      <c r="G3496">
        <v>50000000</v>
      </c>
      <c r="H3496">
        <v>7</v>
      </c>
    </row>
    <row r="3497" spans="1:8" ht="16" x14ac:dyDescent="0.2">
      <c r="A3497" t="s">
        <v>5752</v>
      </c>
      <c r="B3497" t="s">
        <v>2308</v>
      </c>
      <c r="C3497">
        <v>97</v>
      </c>
      <c r="D3497">
        <v>1768416</v>
      </c>
      <c r="E3497" t="s">
        <v>877</v>
      </c>
      <c r="F3497" t="s">
        <v>11</v>
      </c>
      <c r="G3497">
        <v>7000000</v>
      </c>
      <c r="H3497">
        <v>6.3</v>
      </c>
    </row>
    <row r="3498" spans="1:8" ht="16" x14ac:dyDescent="0.2">
      <c r="A3498" t="s">
        <v>5753</v>
      </c>
      <c r="B3498" t="s">
        <v>5754</v>
      </c>
      <c r="C3498">
        <v>105</v>
      </c>
      <c r="D3498">
        <v>1425993</v>
      </c>
      <c r="E3498" t="s">
        <v>575</v>
      </c>
      <c r="F3498" t="s">
        <v>11</v>
      </c>
      <c r="H3498">
        <v>5.3</v>
      </c>
    </row>
    <row r="3499" spans="1:8" ht="16" x14ac:dyDescent="0.2">
      <c r="A3499" t="s">
        <v>5755</v>
      </c>
      <c r="B3499" t="s">
        <v>5756</v>
      </c>
      <c r="C3499">
        <v>95</v>
      </c>
      <c r="D3499">
        <v>306715</v>
      </c>
      <c r="E3499" t="s">
        <v>575</v>
      </c>
      <c r="F3499" t="s">
        <v>11</v>
      </c>
      <c r="G3499">
        <v>10000000</v>
      </c>
      <c r="H3499">
        <v>2.2999999999999998</v>
      </c>
    </row>
    <row r="3500" spans="1:8" ht="16" x14ac:dyDescent="0.2">
      <c r="A3500" t="s">
        <v>5757</v>
      </c>
      <c r="B3500" t="s">
        <v>5758</v>
      </c>
      <c r="C3500">
        <v>106</v>
      </c>
      <c r="D3500">
        <v>382946</v>
      </c>
      <c r="E3500" t="s">
        <v>1184</v>
      </c>
      <c r="F3500" t="s">
        <v>11</v>
      </c>
      <c r="G3500">
        <v>7000000</v>
      </c>
      <c r="H3500">
        <v>7.1</v>
      </c>
    </row>
    <row r="3501" spans="1:8" ht="16" x14ac:dyDescent="0.2">
      <c r="A3501" t="s">
        <v>5759</v>
      </c>
      <c r="B3501" t="s">
        <v>2362</v>
      </c>
      <c r="C3501">
        <v>93</v>
      </c>
      <c r="D3501">
        <v>518134</v>
      </c>
      <c r="E3501" t="s">
        <v>3152</v>
      </c>
      <c r="F3501" t="s">
        <v>11</v>
      </c>
      <c r="H3501">
        <v>6.2</v>
      </c>
    </row>
    <row r="3502" spans="1:8" ht="16" x14ac:dyDescent="0.2">
      <c r="A3502" t="s">
        <v>5760</v>
      </c>
      <c r="B3502" t="s">
        <v>2094</v>
      </c>
      <c r="C3502">
        <v>103</v>
      </c>
      <c r="D3502">
        <v>236266</v>
      </c>
      <c r="E3502" t="s">
        <v>2277</v>
      </c>
      <c r="F3502" t="s">
        <v>11</v>
      </c>
      <c r="G3502">
        <v>3500000</v>
      </c>
      <c r="H3502">
        <v>6.2</v>
      </c>
    </row>
    <row r="3503" spans="1:8" ht="16" x14ac:dyDescent="0.2">
      <c r="A3503" t="s">
        <v>5761</v>
      </c>
      <c r="B3503" t="s">
        <v>5762</v>
      </c>
      <c r="C3503">
        <v>96</v>
      </c>
      <c r="D3503">
        <v>196067</v>
      </c>
      <c r="E3503" t="s">
        <v>73</v>
      </c>
      <c r="F3503" t="s">
        <v>11</v>
      </c>
      <c r="G3503">
        <v>7000000</v>
      </c>
      <c r="H3503">
        <v>6.7</v>
      </c>
    </row>
    <row r="3504" spans="1:8" ht="16" x14ac:dyDescent="0.2">
      <c r="A3504" t="s">
        <v>5763</v>
      </c>
      <c r="B3504" t="s">
        <v>5126</v>
      </c>
      <c r="C3504">
        <v>103</v>
      </c>
      <c r="D3504">
        <v>532988</v>
      </c>
      <c r="E3504" t="s">
        <v>2186</v>
      </c>
      <c r="F3504" t="s">
        <v>11</v>
      </c>
      <c r="G3504">
        <v>7000000</v>
      </c>
      <c r="H3504">
        <v>6.5</v>
      </c>
    </row>
    <row r="3505" spans="1:8" ht="16" x14ac:dyDescent="0.2">
      <c r="A3505" t="s">
        <v>5764</v>
      </c>
      <c r="B3505" t="s">
        <v>5765</v>
      </c>
      <c r="C3505">
        <v>108</v>
      </c>
      <c r="D3505">
        <v>453079</v>
      </c>
      <c r="E3505" t="s">
        <v>575</v>
      </c>
      <c r="F3505" t="s">
        <v>11</v>
      </c>
      <c r="G3505">
        <v>7000000</v>
      </c>
      <c r="H3505">
        <v>5.9</v>
      </c>
    </row>
    <row r="3506" spans="1:8" ht="16" x14ac:dyDescent="0.2">
      <c r="A3506" t="s">
        <v>5766</v>
      </c>
      <c r="B3506" t="s">
        <v>5767</v>
      </c>
      <c r="C3506">
        <v>177</v>
      </c>
      <c r="E3506" t="s">
        <v>639</v>
      </c>
      <c r="F3506" t="s">
        <v>1948</v>
      </c>
      <c r="G3506">
        <v>7000000</v>
      </c>
      <c r="H3506">
        <v>6.7</v>
      </c>
    </row>
    <row r="3507" spans="1:8" ht="16" x14ac:dyDescent="0.2">
      <c r="A3507" t="s">
        <v>5768</v>
      </c>
      <c r="B3507" t="s">
        <v>5769</v>
      </c>
      <c r="C3507">
        <v>118</v>
      </c>
      <c r="D3507">
        <v>46451</v>
      </c>
      <c r="E3507" t="s">
        <v>2063</v>
      </c>
      <c r="F3507" t="s">
        <v>11</v>
      </c>
      <c r="G3507">
        <v>7000000</v>
      </c>
      <c r="H3507">
        <v>6</v>
      </c>
    </row>
    <row r="3508" spans="1:8" ht="16" x14ac:dyDescent="0.2">
      <c r="A3508" t="s">
        <v>5770</v>
      </c>
      <c r="B3508" t="s">
        <v>5771</v>
      </c>
      <c r="C3508">
        <v>97</v>
      </c>
      <c r="D3508">
        <v>233103</v>
      </c>
      <c r="E3508" t="s">
        <v>1184</v>
      </c>
      <c r="F3508" t="s">
        <v>11</v>
      </c>
      <c r="G3508">
        <v>7000000</v>
      </c>
      <c r="H3508">
        <v>6.9</v>
      </c>
    </row>
    <row r="3509" spans="1:8" ht="16" x14ac:dyDescent="0.2">
      <c r="A3509" t="s">
        <v>5772</v>
      </c>
      <c r="B3509" t="s">
        <v>5550</v>
      </c>
      <c r="C3509">
        <v>102</v>
      </c>
      <c r="E3509" t="s">
        <v>112</v>
      </c>
      <c r="F3509" t="s">
        <v>11</v>
      </c>
      <c r="G3509">
        <v>7000000</v>
      </c>
      <c r="H3509">
        <v>7.9</v>
      </c>
    </row>
    <row r="3510" spans="1:8" ht="16" x14ac:dyDescent="0.2">
      <c r="A3510" t="s">
        <v>5773</v>
      </c>
      <c r="B3510" t="s">
        <v>5774</v>
      </c>
      <c r="C3510">
        <v>92</v>
      </c>
      <c r="E3510" t="s">
        <v>1579</v>
      </c>
      <c r="F3510" t="s">
        <v>2490</v>
      </c>
      <c r="G3510">
        <v>7000000</v>
      </c>
      <c r="H3510">
        <v>5.3</v>
      </c>
    </row>
    <row r="3511" spans="1:8" ht="16" x14ac:dyDescent="0.2">
      <c r="A3511" t="s">
        <v>5775</v>
      </c>
      <c r="B3511" t="s">
        <v>1675</v>
      </c>
      <c r="C3511">
        <v>88</v>
      </c>
      <c r="E3511" t="s">
        <v>5776</v>
      </c>
      <c r="F3511" t="s">
        <v>11</v>
      </c>
      <c r="G3511">
        <v>7000000</v>
      </c>
      <c r="H3511">
        <v>4.8</v>
      </c>
    </row>
    <row r="3512" spans="1:8" ht="16" x14ac:dyDescent="0.2">
      <c r="A3512" t="s">
        <v>5777</v>
      </c>
      <c r="B3512" t="s">
        <v>5778</v>
      </c>
      <c r="C3512">
        <v>80</v>
      </c>
      <c r="E3512" t="s">
        <v>984</v>
      </c>
      <c r="F3512" t="s">
        <v>1948</v>
      </c>
      <c r="G3512">
        <v>7000000</v>
      </c>
      <c r="H3512">
        <v>5.3</v>
      </c>
    </row>
    <row r="3513" spans="1:8" ht="16" x14ac:dyDescent="0.2">
      <c r="A3513" t="s">
        <v>5779</v>
      </c>
      <c r="B3513" t="s">
        <v>5780</v>
      </c>
      <c r="C3513">
        <v>45</v>
      </c>
      <c r="E3513" t="s">
        <v>5781</v>
      </c>
      <c r="G3513">
        <v>7000000</v>
      </c>
      <c r="H3513">
        <v>6</v>
      </c>
    </row>
    <row r="3514" spans="1:8" ht="16" x14ac:dyDescent="0.2">
      <c r="A3514" t="s">
        <v>5782</v>
      </c>
      <c r="B3514" t="s">
        <v>1285</v>
      </c>
      <c r="C3514">
        <v>115</v>
      </c>
      <c r="D3514">
        <v>41400000</v>
      </c>
      <c r="E3514" t="s">
        <v>5167</v>
      </c>
      <c r="F3514" t="s">
        <v>11</v>
      </c>
      <c r="G3514">
        <v>6900000</v>
      </c>
      <c r="H3514">
        <v>7.3</v>
      </c>
    </row>
    <row r="3515" spans="1:8" ht="16" x14ac:dyDescent="0.2">
      <c r="A3515" t="s">
        <v>5783</v>
      </c>
      <c r="B3515" t="s">
        <v>5784</v>
      </c>
      <c r="C3515">
        <v>97</v>
      </c>
      <c r="E3515" t="s">
        <v>5785</v>
      </c>
      <c r="F3515" t="s">
        <v>11</v>
      </c>
      <c r="H3515">
        <v>7.4</v>
      </c>
    </row>
    <row r="3516" spans="1:8" ht="16" x14ac:dyDescent="0.2">
      <c r="A3516" t="s">
        <v>5786</v>
      </c>
      <c r="B3516" t="s">
        <v>3140</v>
      </c>
      <c r="C3516">
        <v>102</v>
      </c>
      <c r="D3516">
        <v>7993039</v>
      </c>
      <c r="E3516" t="s">
        <v>575</v>
      </c>
      <c r="F3516" t="s">
        <v>11</v>
      </c>
      <c r="G3516">
        <v>6900000</v>
      </c>
      <c r="H3516">
        <v>7.7</v>
      </c>
    </row>
    <row r="3517" spans="1:8" ht="16" x14ac:dyDescent="0.2">
      <c r="A3517" t="s">
        <v>5787</v>
      </c>
      <c r="B3517" t="s">
        <v>1405</v>
      </c>
      <c r="C3517">
        <v>111</v>
      </c>
      <c r="E3517" t="s">
        <v>1045</v>
      </c>
      <c r="F3517" t="s">
        <v>11</v>
      </c>
      <c r="G3517">
        <v>7000000</v>
      </c>
      <c r="H3517">
        <v>4.8</v>
      </c>
    </row>
    <row r="3518" spans="1:8" ht="16" x14ac:dyDescent="0.2">
      <c r="A3518" t="s">
        <v>5788</v>
      </c>
      <c r="B3518" t="s">
        <v>5789</v>
      </c>
      <c r="C3518">
        <v>96</v>
      </c>
      <c r="E3518" t="s">
        <v>73</v>
      </c>
      <c r="F3518" t="s">
        <v>11</v>
      </c>
      <c r="G3518">
        <v>8700000</v>
      </c>
      <c r="H3518">
        <v>7.2</v>
      </c>
    </row>
    <row r="3519" spans="1:8" ht="16" x14ac:dyDescent="0.2">
      <c r="A3519" t="s">
        <v>5790</v>
      </c>
      <c r="B3519" t="s">
        <v>5791</v>
      </c>
      <c r="C3519">
        <v>94</v>
      </c>
      <c r="E3519" t="s">
        <v>740</v>
      </c>
      <c r="F3519" t="s">
        <v>11</v>
      </c>
      <c r="G3519">
        <v>7000000</v>
      </c>
      <c r="H3519">
        <v>5.8</v>
      </c>
    </row>
    <row r="3520" spans="1:8" ht="16" x14ac:dyDescent="0.2">
      <c r="A3520" t="s">
        <v>5792</v>
      </c>
      <c r="B3520" t="s">
        <v>5793</v>
      </c>
      <c r="C3520">
        <v>125</v>
      </c>
      <c r="D3520">
        <v>927107</v>
      </c>
      <c r="E3520" t="s">
        <v>4107</v>
      </c>
      <c r="F3520" t="s">
        <v>2998</v>
      </c>
      <c r="G3520">
        <v>15000000</v>
      </c>
      <c r="H3520">
        <v>7.3</v>
      </c>
    </row>
    <row r="3521" spans="1:8" ht="16" x14ac:dyDescent="0.2">
      <c r="A3521" t="s">
        <v>5794</v>
      </c>
      <c r="B3521" t="s">
        <v>5795</v>
      </c>
      <c r="C3521">
        <v>108</v>
      </c>
      <c r="D3521">
        <v>49526</v>
      </c>
      <c r="E3521" t="s">
        <v>877</v>
      </c>
      <c r="F3521" t="s">
        <v>11</v>
      </c>
      <c r="G3521">
        <v>6800000</v>
      </c>
      <c r="H3521">
        <v>7</v>
      </c>
    </row>
    <row r="3522" spans="1:8" ht="16" x14ac:dyDescent="0.2">
      <c r="A3522" t="s">
        <v>5796</v>
      </c>
      <c r="B3522" t="s">
        <v>5797</v>
      </c>
      <c r="C3522">
        <v>101</v>
      </c>
      <c r="D3522">
        <v>10696</v>
      </c>
      <c r="E3522" t="s">
        <v>525</v>
      </c>
      <c r="F3522" t="s">
        <v>11</v>
      </c>
      <c r="G3522">
        <v>6800000</v>
      </c>
      <c r="H3522">
        <v>6.4</v>
      </c>
    </row>
    <row r="3523" spans="1:8" ht="16" x14ac:dyDescent="0.2">
      <c r="A3523" t="s">
        <v>5798</v>
      </c>
      <c r="B3523" t="s">
        <v>5799</v>
      </c>
      <c r="C3523">
        <v>101</v>
      </c>
      <c r="D3523">
        <v>31607598</v>
      </c>
      <c r="E3523" t="s">
        <v>1521</v>
      </c>
      <c r="F3523" t="s">
        <v>11</v>
      </c>
      <c r="G3523">
        <v>6900000</v>
      </c>
      <c r="H3523">
        <v>5.6</v>
      </c>
    </row>
    <row r="3524" spans="1:8" ht="16" x14ac:dyDescent="0.2">
      <c r="A3524" t="s">
        <v>5800</v>
      </c>
      <c r="B3524" t="s">
        <v>1984</v>
      </c>
      <c r="C3524">
        <v>139</v>
      </c>
      <c r="D3524">
        <v>6857096</v>
      </c>
      <c r="E3524" t="s">
        <v>5801</v>
      </c>
      <c r="F3524" t="s">
        <v>502</v>
      </c>
      <c r="G3524">
        <v>6800000</v>
      </c>
      <c r="H3524">
        <v>8.1999999999999993</v>
      </c>
    </row>
    <row r="3525" spans="1:8" ht="16" x14ac:dyDescent="0.2">
      <c r="A3525" t="s">
        <v>5802</v>
      </c>
      <c r="B3525" t="s">
        <v>1603</v>
      </c>
      <c r="C3525">
        <v>125</v>
      </c>
      <c r="D3525">
        <v>223878</v>
      </c>
      <c r="E3525" t="s">
        <v>486</v>
      </c>
      <c r="F3525" t="s">
        <v>3353</v>
      </c>
      <c r="G3525">
        <v>5000000</v>
      </c>
      <c r="H3525">
        <v>6.5</v>
      </c>
    </row>
    <row r="3526" spans="1:8" ht="16" x14ac:dyDescent="0.2">
      <c r="A3526" t="s">
        <v>5803</v>
      </c>
      <c r="B3526" t="s">
        <v>5804</v>
      </c>
      <c r="C3526">
        <v>88</v>
      </c>
      <c r="D3526">
        <v>828</v>
      </c>
      <c r="E3526" t="s">
        <v>5805</v>
      </c>
      <c r="F3526" t="s">
        <v>11</v>
      </c>
      <c r="H3526">
        <v>6.4</v>
      </c>
    </row>
    <row r="3527" spans="1:8" ht="16" x14ac:dyDescent="0.2">
      <c r="A3527" t="s">
        <v>5806</v>
      </c>
      <c r="B3527" t="s">
        <v>480</v>
      </c>
      <c r="C3527">
        <v>115</v>
      </c>
      <c r="D3527">
        <v>8060</v>
      </c>
      <c r="E3527" t="s">
        <v>149</v>
      </c>
      <c r="F3527" t="s">
        <v>4992</v>
      </c>
      <c r="G3527">
        <v>4000000</v>
      </c>
      <c r="H3527">
        <v>8.1</v>
      </c>
    </row>
    <row r="3528" spans="1:8" ht="16" x14ac:dyDescent="0.2">
      <c r="A3528" t="s">
        <v>5807</v>
      </c>
      <c r="B3528" t="s">
        <v>2881</v>
      </c>
      <c r="C3528">
        <v>99</v>
      </c>
      <c r="D3528">
        <v>84263837</v>
      </c>
      <c r="E3528" t="s">
        <v>1763</v>
      </c>
      <c r="F3528" t="s">
        <v>11</v>
      </c>
      <c r="G3528">
        <v>6500000</v>
      </c>
      <c r="H3528">
        <v>5.4</v>
      </c>
    </row>
    <row r="3529" spans="1:8" ht="16" x14ac:dyDescent="0.2">
      <c r="A3529" t="s">
        <v>5808</v>
      </c>
      <c r="B3529" t="s">
        <v>5809</v>
      </c>
      <c r="C3529">
        <v>88</v>
      </c>
      <c r="D3529">
        <v>110029</v>
      </c>
      <c r="E3529" t="s">
        <v>5810</v>
      </c>
      <c r="F3529" t="s">
        <v>11</v>
      </c>
      <c r="G3529">
        <v>6500000</v>
      </c>
      <c r="H3529">
        <v>6.3</v>
      </c>
    </row>
    <row r="3530" spans="1:8" ht="16" x14ac:dyDescent="0.2">
      <c r="A3530" t="s">
        <v>5811</v>
      </c>
      <c r="B3530" t="s">
        <v>1019</v>
      </c>
      <c r="C3530">
        <v>112</v>
      </c>
      <c r="D3530">
        <v>57504069</v>
      </c>
      <c r="E3530" t="s">
        <v>672</v>
      </c>
      <c r="F3530" t="s">
        <v>11</v>
      </c>
      <c r="G3530">
        <v>6000000</v>
      </c>
      <c r="H3530">
        <v>7.8</v>
      </c>
    </row>
    <row r="3531" spans="1:8" ht="16" x14ac:dyDescent="0.2">
      <c r="A3531" t="s">
        <v>5812</v>
      </c>
      <c r="B3531" t="s">
        <v>5813</v>
      </c>
      <c r="C3531">
        <v>108</v>
      </c>
      <c r="D3531">
        <v>54215416</v>
      </c>
      <c r="E3531" t="s">
        <v>1486</v>
      </c>
      <c r="F3531" t="s">
        <v>11</v>
      </c>
      <c r="G3531">
        <v>6500000</v>
      </c>
      <c r="H3531">
        <v>6.8</v>
      </c>
    </row>
    <row r="3532" spans="1:8" ht="16" x14ac:dyDescent="0.2">
      <c r="A3532" t="s">
        <v>5814</v>
      </c>
      <c r="B3532" t="s">
        <v>5815</v>
      </c>
      <c r="C3532">
        <v>107</v>
      </c>
      <c r="E3532" t="s">
        <v>877</v>
      </c>
      <c r="F3532" t="s">
        <v>11</v>
      </c>
      <c r="H3532">
        <v>7.2</v>
      </c>
    </row>
    <row r="3533" spans="1:8" ht="16" x14ac:dyDescent="0.2">
      <c r="A3533" t="s">
        <v>5816</v>
      </c>
      <c r="B3533" t="s">
        <v>783</v>
      </c>
      <c r="C3533">
        <v>104</v>
      </c>
      <c r="D3533">
        <v>31899000</v>
      </c>
      <c r="E3533" t="s">
        <v>5817</v>
      </c>
      <c r="F3533" t="s">
        <v>11</v>
      </c>
      <c r="G3533">
        <v>6500000</v>
      </c>
      <c r="H3533">
        <v>7.1</v>
      </c>
    </row>
    <row r="3534" spans="1:8" ht="16" x14ac:dyDescent="0.2">
      <c r="A3534" t="s">
        <v>5818</v>
      </c>
      <c r="B3534" t="s">
        <v>177</v>
      </c>
      <c r="C3534">
        <v>108</v>
      </c>
      <c r="D3534">
        <v>24103594</v>
      </c>
      <c r="E3534" t="s">
        <v>5819</v>
      </c>
      <c r="F3534" t="s">
        <v>11</v>
      </c>
      <c r="G3534">
        <v>6500000</v>
      </c>
      <c r="H3534">
        <v>6.2</v>
      </c>
    </row>
    <row r="3535" spans="1:8" ht="16" x14ac:dyDescent="0.2">
      <c r="A3535" t="s">
        <v>5820</v>
      </c>
      <c r="B3535" t="s">
        <v>173</v>
      </c>
      <c r="C3535">
        <v>102</v>
      </c>
      <c r="D3535">
        <v>16842303</v>
      </c>
      <c r="E3535" t="s">
        <v>340</v>
      </c>
      <c r="F3535" t="s">
        <v>11</v>
      </c>
      <c r="G3535">
        <v>6500000</v>
      </c>
      <c r="H3535">
        <v>7.3</v>
      </c>
    </row>
    <row r="3536" spans="1:8" ht="16" x14ac:dyDescent="0.2">
      <c r="A3536" t="s">
        <v>5821</v>
      </c>
      <c r="B3536" t="s">
        <v>5553</v>
      </c>
      <c r="C3536">
        <v>88</v>
      </c>
      <c r="D3536">
        <v>13367101</v>
      </c>
      <c r="E3536" t="s">
        <v>486</v>
      </c>
      <c r="F3536" t="s">
        <v>11</v>
      </c>
      <c r="G3536">
        <v>6500000</v>
      </c>
      <c r="H3536">
        <v>5.9</v>
      </c>
    </row>
    <row r="3537" spans="1:8" ht="16" x14ac:dyDescent="0.2">
      <c r="A3537" t="s">
        <v>5822</v>
      </c>
      <c r="B3537" t="s">
        <v>2503</v>
      </c>
      <c r="C3537">
        <v>115</v>
      </c>
      <c r="E3537" t="s">
        <v>1024</v>
      </c>
      <c r="F3537" t="s">
        <v>11</v>
      </c>
      <c r="G3537">
        <v>6500000</v>
      </c>
      <c r="H3537">
        <v>7.2</v>
      </c>
    </row>
    <row r="3538" spans="1:8" ht="16" x14ac:dyDescent="0.2">
      <c r="A3538" t="s">
        <v>5823</v>
      </c>
      <c r="B3538" t="s">
        <v>5824</v>
      </c>
      <c r="C3538">
        <v>91</v>
      </c>
      <c r="D3538">
        <v>10149779</v>
      </c>
      <c r="E3538" t="s">
        <v>1500</v>
      </c>
      <c r="F3538" t="s">
        <v>11</v>
      </c>
      <c r="G3538">
        <v>6500000</v>
      </c>
      <c r="H3538">
        <v>3.6</v>
      </c>
    </row>
    <row r="3539" spans="1:8" ht="16" x14ac:dyDescent="0.2">
      <c r="A3539" t="s">
        <v>5825</v>
      </c>
      <c r="B3539" t="s">
        <v>5826</v>
      </c>
      <c r="C3539">
        <v>141</v>
      </c>
      <c r="D3539">
        <v>6173485</v>
      </c>
      <c r="E3539" t="s">
        <v>530</v>
      </c>
      <c r="F3539" t="s">
        <v>11</v>
      </c>
      <c r="G3539">
        <v>7000000</v>
      </c>
      <c r="H3539">
        <v>7.7</v>
      </c>
    </row>
    <row r="3540" spans="1:8" ht="16" x14ac:dyDescent="0.2">
      <c r="A3540" t="s">
        <v>5827</v>
      </c>
      <c r="B3540" t="s">
        <v>3669</v>
      </c>
      <c r="C3540">
        <v>101</v>
      </c>
      <c r="D3540">
        <v>4000304</v>
      </c>
      <c r="E3540" t="s">
        <v>1184</v>
      </c>
      <c r="F3540" t="s">
        <v>11</v>
      </c>
      <c r="G3540">
        <v>6500000</v>
      </c>
      <c r="H3540">
        <v>7.3</v>
      </c>
    </row>
    <row r="3541" spans="1:8" ht="16" x14ac:dyDescent="0.2">
      <c r="A3541" t="s">
        <v>5828</v>
      </c>
      <c r="B3541" t="s">
        <v>232</v>
      </c>
      <c r="C3541">
        <v>105</v>
      </c>
      <c r="D3541">
        <v>2338695</v>
      </c>
      <c r="E3541" t="s">
        <v>740</v>
      </c>
      <c r="F3541" t="s">
        <v>11</v>
      </c>
      <c r="G3541">
        <v>4000000</v>
      </c>
      <c r="H3541">
        <v>7.4</v>
      </c>
    </row>
    <row r="3542" spans="1:8" ht="16" x14ac:dyDescent="0.2">
      <c r="A3542" t="s">
        <v>5829</v>
      </c>
      <c r="B3542" t="s">
        <v>5830</v>
      </c>
      <c r="C3542">
        <v>100</v>
      </c>
      <c r="D3542">
        <v>2024854</v>
      </c>
      <c r="E3542" t="s">
        <v>608</v>
      </c>
      <c r="F3542" t="s">
        <v>11</v>
      </c>
      <c r="G3542">
        <v>6500000</v>
      </c>
      <c r="H3542">
        <v>6.6</v>
      </c>
    </row>
    <row r="3543" spans="1:8" ht="16" x14ac:dyDescent="0.2">
      <c r="A3543" t="s">
        <v>5831</v>
      </c>
      <c r="B3543" t="s">
        <v>5832</v>
      </c>
      <c r="C3543">
        <v>116</v>
      </c>
      <c r="D3543">
        <v>2268296</v>
      </c>
      <c r="E3543" t="s">
        <v>1408</v>
      </c>
      <c r="F3543" t="s">
        <v>11</v>
      </c>
      <c r="G3543">
        <v>6500000</v>
      </c>
      <c r="H3543">
        <v>6.9</v>
      </c>
    </row>
    <row r="3544" spans="1:8" ht="16" x14ac:dyDescent="0.2">
      <c r="A3544" t="s">
        <v>5833</v>
      </c>
      <c r="B3544" t="s">
        <v>4432</v>
      </c>
      <c r="C3544">
        <v>97</v>
      </c>
      <c r="D3544">
        <v>1029017</v>
      </c>
      <c r="E3544" t="s">
        <v>73</v>
      </c>
      <c r="F3544" t="s">
        <v>11</v>
      </c>
      <c r="G3544">
        <v>6500000</v>
      </c>
      <c r="H3544">
        <v>6.8</v>
      </c>
    </row>
    <row r="3545" spans="1:8" ht="16" x14ac:dyDescent="0.2">
      <c r="A3545" t="s">
        <v>5834</v>
      </c>
      <c r="B3545" t="s">
        <v>5835</v>
      </c>
      <c r="C3545">
        <v>106</v>
      </c>
      <c r="D3545">
        <v>64148</v>
      </c>
      <c r="E3545" t="s">
        <v>1184</v>
      </c>
      <c r="F3545" t="s">
        <v>11</v>
      </c>
      <c r="G3545">
        <v>6500000</v>
      </c>
      <c r="H3545">
        <v>7.3</v>
      </c>
    </row>
    <row r="3546" spans="1:8" ht="16" x14ac:dyDescent="0.2">
      <c r="A3546" t="s">
        <v>5836</v>
      </c>
      <c r="B3546" t="s">
        <v>5837</v>
      </c>
      <c r="C3546">
        <v>105</v>
      </c>
      <c r="D3546">
        <v>66637</v>
      </c>
      <c r="E3546" t="s">
        <v>1935</v>
      </c>
      <c r="F3546" t="s">
        <v>11</v>
      </c>
      <c r="G3546">
        <v>6500000</v>
      </c>
      <c r="H3546">
        <v>7.2</v>
      </c>
    </row>
    <row r="3547" spans="1:8" ht="16" x14ac:dyDescent="0.2">
      <c r="A3547" t="s">
        <v>5838</v>
      </c>
      <c r="B3547" t="s">
        <v>5839</v>
      </c>
      <c r="C3547">
        <v>102</v>
      </c>
      <c r="E3547" t="s">
        <v>5840</v>
      </c>
      <c r="F3547" t="s">
        <v>11</v>
      </c>
      <c r="G3547">
        <v>6500000</v>
      </c>
      <c r="H3547">
        <v>6.5</v>
      </c>
    </row>
    <row r="3548" spans="1:8" ht="16" x14ac:dyDescent="0.2">
      <c r="A3548" t="s">
        <v>5841</v>
      </c>
      <c r="B3548" t="s">
        <v>3712</v>
      </c>
      <c r="C3548">
        <v>122</v>
      </c>
      <c r="D3548">
        <v>871577</v>
      </c>
      <c r="E3548" t="s">
        <v>1486</v>
      </c>
      <c r="F3548" t="s">
        <v>11</v>
      </c>
      <c r="G3548">
        <v>4500000</v>
      </c>
      <c r="H3548">
        <v>7.7</v>
      </c>
    </row>
    <row r="3549" spans="1:8" ht="16" x14ac:dyDescent="0.2">
      <c r="A3549" t="s">
        <v>5842</v>
      </c>
      <c r="B3549" t="s">
        <v>9</v>
      </c>
      <c r="C3549">
        <v>107</v>
      </c>
      <c r="D3549">
        <v>38400000</v>
      </c>
      <c r="E3549" t="s">
        <v>216</v>
      </c>
      <c r="F3549" t="s">
        <v>11</v>
      </c>
      <c r="G3549">
        <v>6500000</v>
      </c>
      <c r="H3549">
        <v>8.1</v>
      </c>
    </row>
    <row r="3550" spans="1:8" ht="16" x14ac:dyDescent="0.2">
      <c r="A3550" t="s">
        <v>5843</v>
      </c>
      <c r="B3550" t="s">
        <v>5844</v>
      </c>
      <c r="C3550">
        <v>121</v>
      </c>
      <c r="D3550">
        <v>4063859</v>
      </c>
      <c r="E3550" t="s">
        <v>73</v>
      </c>
      <c r="F3550" t="s">
        <v>2998</v>
      </c>
      <c r="G3550">
        <v>4800000</v>
      </c>
      <c r="H3550">
        <v>7.7</v>
      </c>
    </row>
    <row r="3551" spans="1:8" ht="16" x14ac:dyDescent="0.2">
      <c r="A3551" t="s">
        <v>5845</v>
      </c>
      <c r="B3551" t="s">
        <v>1274</v>
      </c>
      <c r="C3551">
        <v>98</v>
      </c>
      <c r="D3551">
        <v>449558</v>
      </c>
      <c r="E3551" t="s">
        <v>562</v>
      </c>
      <c r="F3551" t="s">
        <v>11</v>
      </c>
      <c r="G3551">
        <v>10000000</v>
      </c>
      <c r="H3551">
        <v>7.6</v>
      </c>
    </row>
    <row r="3552" spans="1:8" ht="16" x14ac:dyDescent="0.2">
      <c r="A3552" t="s">
        <v>5846</v>
      </c>
      <c r="B3552" t="s">
        <v>5847</v>
      </c>
      <c r="C3552">
        <v>108</v>
      </c>
      <c r="E3552" t="s">
        <v>4335</v>
      </c>
      <c r="F3552" t="s">
        <v>11</v>
      </c>
      <c r="G3552">
        <v>4000000</v>
      </c>
      <c r="H3552">
        <v>7.3</v>
      </c>
    </row>
    <row r="3553" spans="1:8" ht="16" x14ac:dyDescent="0.2">
      <c r="A3553" t="s">
        <v>5848</v>
      </c>
      <c r="C3553">
        <v>55</v>
      </c>
      <c r="E3553" t="s">
        <v>740</v>
      </c>
      <c r="F3553" t="s">
        <v>3353</v>
      </c>
      <c r="H3553">
        <v>8.6999999999999993</v>
      </c>
    </row>
    <row r="3554" spans="1:8" ht="16" x14ac:dyDescent="0.2">
      <c r="A3554" t="s">
        <v>5849</v>
      </c>
      <c r="B3554" t="s">
        <v>2454</v>
      </c>
      <c r="C3554">
        <v>123</v>
      </c>
      <c r="D3554">
        <v>2122561</v>
      </c>
      <c r="E3554" t="s">
        <v>580</v>
      </c>
      <c r="F3554" t="s">
        <v>11</v>
      </c>
      <c r="G3554">
        <v>6000000</v>
      </c>
      <c r="H3554">
        <v>7.2</v>
      </c>
    </row>
    <row r="3555" spans="1:8" ht="16" x14ac:dyDescent="0.2">
      <c r="A3555" t="s">
        <v>5850</v>
      </c>
      <c r="B3555" t="s">
        <v>4617</v>
      </c>
      <c r="C3555">
        <v>110</v>
      </c>
      <c r="D3555">
        <v>181360000</v>
      </c>
      <c r="E3555" t="s">
        <v>5851</v>
      </c>
      <c r="F3555" t="s">
        <v>11</v>
      </c>
      <c r="G3555">
        <v>6000000</v>
      </c>
      <c r="H3555">
        <v>7.2</v>
      </c>
    </row>
    <row r="3556" spans="1:8" ht="16" x14ac:dyDescent="0.2">
      <c r="A3556" t="s">
        <v>5852</v>
      </c>
      <c r="B3556" t="s">
        <v>255</v>
      </c>
      <c r="C3556">
        <v>120</v>
      </c>
      <c r="D3556">
        <v>137963328</v>
      </c>
      <c r="E3556" t="s">
        <v>1179</v>
      </c>
      <c r="F3556" t="s">
        <v>11</v>
      </c>
      <c r="G3556">
        <v>6000000</v>
      </c>
      <c r="H3556">
        <v>8.1</v>
      </c>
    </row>
    <row r="3557" spans="1:8" ht="16" x14ac:dyDescent="0.2">
      <c r="A3557" t="s">
        <v>5853</v>
      </c>
      <c r="B3557" t="s">
        <v>3818</v>
      </c>
      <c r="C3557">
        <v>122</v>
      </c>
      <c r="D3557">
        <v>119078393</v>
      </c>
      <c r="E3557" t="s">
        <v>5854</v>
      </c>
      <c r="F3557" t="s">
        <v>11</v>
      </c>
      <c r="G3557">
        <v>6000000</v>
      </c>
      <c r="H3557">
        <v>7.5</v>
      </c>
    </row>
    <row r="3558" spans="1:8" ht="16" x14ac:dyDescent="0.2">
      <c r="A3558" t="s">
        <v>5855</v>
      </c>
      <c r="B3558" t="s">
        <v>5856</v>
      </c>
      <c r="C3558">
        <v>110</v>
      </c>
      <c r="D3558">
        <v>102308900</v>
      </c>
      <c r="E3558" t="s">
        <v>5857</v>
      </c>
      <c r="F3558" t="s">
        <v>11</v>
      </c>
      <c r="G3558">
        <v>6000000</v>
      </c>
      <c r="H3558">
        <v>8.1</v>
      </c>
    </row>
    <row r="3559" spans="1:8" ht="16" x14ac:dyDescent="0.2">
      <c r="A3559" t="s">
        <v>5858</v>
      </c>
      <c r="B3559" t="s">
        <v>5859</v>
      </c>
      <c r="C3559">
        <v>139</v>
      </c>
      <c r="D3559">
        <v>102300000</v>
      </c>
      <c r="E3559" t="s">
        <v>5860</v>
      </c>
      <c r="F3559" t="s">
        <v>11</v>
      </c>
      <c r="G3559">
        <v>6000000</v>
      </c>
      <c r="H3559">
        <v>7.8</v>
      </c>
    </row>
    <row r="3560" spans="1:8" ht="16" x14ac:dyDescent="0.2">
      <c r="A3560" t="s">
        <v>5861</v>
      </c>
      <c r="B3560" t="s">
        <v>1396</v>
      </c>
      <c r="C3560">
        <v>124</v>
      </c>
      <c r="D3560">
        <v>54800000</v>
      </c>
      <c r="E3560" t="s">
        <v>1184</v>
      </c>
      <c r="F3560" t="s">
        <v>11</v>
      </c>
      <c r="G3560">
        <v>6000000</v>
      </c>
      <c r="H3560">
        <v>7.8</v>
      </c>
    </row>
    <row r="3561" spans="1:8" ht="16" x14ac:dyDescent="0.2">
      <c r="A3561" t="s">
        <v>557</v>
      </c>
      <c r="B3561" t="s">
        <v>558</v>
      </c>
      <c r="C3561">
        <v>120</v>
      </c>
      <c r="D3561">
        <v>24004159</v>
      </c>
      <c r="E3561" t="s">
        <v>559</v>
      </c>
      <c r="F3561" t="s">
        <v>11</v>
      </c>
      <c r="G3561">
        <v>110000000</v>
      </c>
      <c r="H3561">
        <v>5.8</v>
      </c>
    </row>
    <row r="3562" spans="1:8" ht="16" x14ac:dyDescent="0.2">
      <c r="A3562" t="s">
        <v>5862</v>
      </c>
      <c r="B3562" t="s">
        <v>5863</v>
      </c>
      <c r="C3562">
        <v>152</v>
      </c>
      <c r="D3562">
        <v>43650000</v>
      </c>
      <c r="E3562" t="s">
        <v>5864</v>
      </c>
      <c r="F3562" t="s">
        <v>11</v>
      </c>
      <c r="G3562">
        <v>6000000</v>
      </c>
      <c r="H3562">
        <v>7.6</v>
      </c>
    </row>
    <row r="3563" spans="1:8" ht="16" x14ac:dyDescent="0.2">
      <c r="A3563" t="s">
        <v>5865</v>
      </c>
      <c r="B3563" t="s">
        <v>1458</v>
      </c>
      <c r="C3563">
        <v>98</v>
      </c>
      <c r="D3563">
        <v>39800000</v>
      </c>
      <c r="E3563" t="s">
        <v>1357</v>
      </c>
      <c r="F3563" t="s">
        <v>11</v>
      </c>
      <c r="G3563">
        <v>6000000</v>
      </c>
      <c r="H3563">
        <v>7.4</v>
      </c>
    </row>
    <row r="3564" spans="1:8" ht="16" x14ac:dyDescent="0.2">
      <c r="A3564" t="s">
        <v>5866</v>
      </c>
      <c r="B3564" t="s">
        <v>5867</v>
      </c>
      <c r="C3564">
        <v>106</v>
      </c>
      <c r="D3564">
        <v>27457409</v>
      </c>
      <c r="E3564" t="s">
        <v>877</v>
      </c>
      <c r="F3564" t="s">
        <v>11</v>
      </c>
      <c r="G3564">
        <v>6000000</v>
      </c>
      <c r="H3564">
        <v>6.3</v>
      </c>
    </row>
    <row r="3565" spans="1:8" ht="16" x14ac:dyDescent="0.2">
      <c r="A3565" t="s">
        <v>5868</v>
      </c>
      <c r="B3565" t="s">
        <v>4630</v>
      </c>
      <c r="C3565">
        <v>106</v>
      </c>
      <c r="D3565">
        <v>25047631</v>
      </c>
      <c r="E3565" t="s">
        <v>486</v>
      </c>
      <c r="F3565" t="s">
        <v>11</v>
      </c>
      <c r="G3565">
        <v>6000000</v>
      </c>
      <c r="H3565">
        <v>6.9</v>
      </c>
    </row>
    <row r="3566" spans="1:8" ht="16" x14ac:dyDescent="0.2">
      <c r="A3566" t="s">
        <v>5869</v>
      </c>
      <c r="B3566" t="s">
        <v>41</v>
      </c>
      <c r="C3566">
        <v>106</v>
      </c>
      <c r="D3566">
        <v>23272306</v>
      </c>
      <c r="E3566" t="s">
        <v>747</v>
      </c>
      <c r="F3566" t="s">
        <v>11</v>
      </c>
      <c r="G3566">
        <v>6000000</v>
      </c>
      <c r="H3566">
        <v>8.6</v>
      </c>
    </row>
    <row r="3567" spans="1:8" ht="16" x14ac:dyDescent="0.2">
      <c r="A3567" t="s">
        <v>5870</v>
      </c>
      <c r="B3567" t="s">
        <v>947</v>
      </c>
      <c r="C3567">
        <v>89</v>
      </c>
      <c r="D3567">
        <v>22168359</v>
      </c>
      <c r="E3567" t="s">
        <v>5871</v>
      </c>
      <c r="F3567" t="s">
        <v>11</v>
      </c>
      <c r="G3567">
        <v>8000000</v>
      </c>
      <c r="H3567">
        <v>5.0999999999999996</v>
      </c>
    </row>
    <row r="3568" spans="1:8" ht="16" x14ac:dyDescent="0.2">
      <c r="A3568" t="s">
        <v>5872</v>
      </c>
      <c r="B3568" t="s">
        <v>756</v>
      </c>
      <c r="C3568">
        <v>94</v>
      </c>
      <c r="D3568">
        <v>21005329</v>
      </c>
      <c r="E3568" t="s">
        <v>580</v>
      </c>
      <c r="F3568" t="s">
        <v>11</v>
      </c>
      <c r="G3568">
        <v>6000000</v>
      </c>
      <c r="H3568">
        <v>6.4</v>
      </c>
    </row>
    <row r="3569" spans="1:8" ht="16" x14ac:dyDescent="0.2">
      <c r="A3569" t="s">
        <v>5873</v>
      </c>
      <c r="B3569" t="s">
        <v>409</v>
      </c>
      <c r="C3569">
        <v>109</v>
      </c>
      <c r="D3569">
        <v>26236603</v>
      </c>
      <c r="E3569" t="s">
        <v>1314</v>
      </c>
      <c r="F3569" t="s">
        <v>11</v>
      </c>
      <c r="G3569">
        <v>6000000</v>
      </c>
      <c r="H3569">
        <v>7.9</v>
      </c>
    </row>
    <row r="3570" spans="1:8" ht="16" x14ac:dyDescent="0.2">
      <c r="A3570" t="s">
        <v>5874</v>
      </c>
      <c r="B3570" t="s">
        <v>5875</v>
      </c>
      <c r="C3570">
        <v>144</v>
      </c>
      <c r="D3570">
        <v>20400000</v>
      </c>
      <c r="E3570" t="s">
        <v>1397</v>
      </c>
      <c r="F3570" t="s">
        <v>11</v>
      </c>
      <c r="G3570">
        <v>8000000</v>
      </c>
      <c r="H3570">
        <v>6.9</v>
      </c>
    </row>
    <row r="3571" spans="1:8" ht="16" x14ac:dyDescent="0.2">
      <c r="A3571" t="s">
        <v>5876</v>
      </c>
      <c r="B3571" t="s">
        <v>4916</v>
      </c>
      <c r="C3571">
        <v>90</v>
      </c>
      <c r="D3571">
        <v>18621249</v>
      </c>
      <c r="E3571" t="s">
        <v>575</v>
      </c>
      <c r="F3571" t="s">
        <v>11</v>
      </c>
      <c r="G3571">
        <v>6000000</v>
      </c>
      <c r="H3571">
        <v>7.5</v>
      </c>
    </row>
    <row r="3572" spans="1:8" ht="16" x14ac:dyDescent="0.2">
      <c r="A3572" t="s">
        <v>5877</v>
      </c>
      <c r="B3572" t="s">
        <v>1852</v>
      </c>
      <c r="C3572">
        <v>106</v>
      </c>
      <c r="D3572">
        <v>25244700</v>
      </c>
      <c r="E3572" t="s">
        <v>216</v>
      </c>
      <c r="F3572" t="s">
        <v>11</v>
      </c>
      <c r="G3572">
        <v>6000000</v>
      </c>
      <c r="H3572">
        <v>7.2</v>
      </c>
    </row>
    <row r="3573" spans="1:8" ht="16" x14ac:dyDescent="0.2">
      <c r="A3573" t="s">
        <v>5878</v>
      </c>
      <c r="B3573" t="s">
        <v>1753</v>
      </c>
      <c r="C3573">
        <v>121</v>
      </c>
      <c r="D3573">
        <v>14545844</v>
      </c>
      <c r="E3573" t="s">
        <v>5810</v>
      </c>
      <c r="F3573" t="s">
        <v>11</v>
      </c>
      <c r="G3573">
        <v>6500000</v>
      </c>
      <c r="H3573">
        <v>5.8</v>
      </c>
    </row>
    <row r="3574" spans="1:8" ht="16" x14ac:dyDescent="0.2">
      <c r="A3574" t="s">
        <v>5879</v>
      </c>
      <c r="B3574" t="s">
        <v>5880</v>
      </c>
      <c r="C3574">
        <v>89</v>
      </c>
      <c r="D3574">
        <v>13235267</v>
      </c>
      <c r="E3574" t="s">
        <v>1056</v>
      </c>
      <c r="F3574" t="s">
        <v>11</v>
      </c>
      <c r="G3574">
        <v>6000000</v>
      </c>
      <c r="H3574">
        <v>2.9</v>
      </c>
    </row>
    <row r="3575" spans="1:8" ht="16" x14ac:dyDescent="0.2">
      <c r="A3575" t="s">
        <v>5881</v>
      </c>
      <c r="B3575" t="s">
        <v>5882</v>
      </c>
      <c r="C3575">
        <v>86</v>
      </c>
      <c r="D3575">
        <v>12674183</v>
      </c>
      <c r="E3575" t="s">
        <v>602</v>
      </c>
      <c r="F3575" t="s">
        <v>11</v>
      </c>
      <c r="H3575">
        <v>6.2</v>
      </c>
    </row>
    <row r="3576" spans="1:8" ht="16" x14ac:dyDescent="0.2">
      <c r="A3576" t="s">
        <v>5883</v>
      </c>
      <c r="B3576" t="s">
        <v>4916</v>
      </c>
      <c r="C3576">
        <v>91</v>
      </c>
      <c r="D3576">
        <v>17508936</v>
      </c>
      <c r="E3576" t="s">
        <v>2214</v>
      </c>
      <c r="F3576" t="s">
        <v>11</v>
      </c>
      <c r="H3576">
        <v>7.3</v>
      </c>
    </row>
    <row r="3577" spans="1:8" ht="16" x14ac:dyDescent="0.2">
      <c r="A3577" t="s">
        <v>5884</v>
      </c>
      <c r="B3577" t="s">
        <v>1467</v>
      </c>
      <c r="C3577">
        <v>104</v>
      </c>
      <c r="D3577">
        <v>12793213</v>
      </c>
      <c r="E3577" t="s">
        <v>486</v>
      </c>
      <c r="F3577" t="s">
        <v>11</v>
      </c>
      <c r="G3577">
        <v>6000000</v>
      </c>
      <c r="H3577">
        <v>6.2</v>
      </c>
    </row>
    <row r="3578" spans="1:8" ht="16" x14ac:dyDescent="0.2">
      <c r="A3578" t="s">
        <v>5885</v>
      </c>
      <c r="E3578" t="s">
        <v>675</v>
      </c>
      <c r="F3578" t="s">
        <v>11</v>
      </c>
      <c r="H3578">
        <v>8.1999999999999993</v>
      </c>
    </row>
    <row r="3579" spans="1:8" ht="16" x14ac:dyDescent="0.2">
      <c r="A3579" t="s">
        <v>5886</v>
      </c>
      <c r="B3579" t="s">
        <v>2026</v>
      </c>
      <c r="C3579">
        <v>99</v>
      </c>
      <c r="D3579">
        <v>11883495</v>
      </c>
      <c r="E3579" t="s">
        <v>865</v>
      </c>
      <c r="F3579" t="s">
        <v>11</v>
      </c>
      <c r="G3579">
        <v>9000000</v>
      </c>
      <c r="H3579">
        <v>6.8</v>
      </c>
    </row>
    <row r="3580" spans="1:8" ht="16" x14ac:dyDescent="0.2">
      <c r="A3580" t="s">
        <v>5887</v>
      </c>
      <c r="B3580" t="s">
        <v>5888</v>
      </c>
      <c r="C3580">
        <v>98</v>
      </c>
      <c r="D3580">
        <v>11797927</v>
      </c>
      <c r="E3580" t="s">
        <v>4402</v>
      </c>
      <c r="F3580" t="s">
        <v>11</v>
      </c>
      <c r="G3580">
        <v>6000000</v>
      </c>
      <c r="H3580">
        <v>6.1</v>
      </c>
    </row>
    <row r="3581" spans="1:8" ht="16" x14ac:dyDescent="0.2">
      <c r="A3581" t="s">
        <v>5889</v>
      </c>
      <c r="B3581" t="s">
        <v>1463</v>
      </c>
      <c r="C3581">
        <v>121</v>
      </c>
      <c r="D3581">
        <v>17605861</v>
      </c>
      <c r="E3581" t="s">
        <v>2076</v>
      </c>
      <c r="F3581" t="s">
        <v>11</v>
      </c>
      <c r="G3581">
        <v>6000000</v>
      </c>
      <c r="H3581">
        <v>7.7</v>
      </c>
    </row>
    <row r="3582" spans="1:8" ht="16" x14ac:dyDescent="0.2">
      <c r="A3582" t="s">
        <v>5890</v>
      </c>
      <c r="B3582" t="s">
        <v>5891</v>
      </c>
      <c r="C3582">
        <v>96</v>
      </c>
      <c r="D3582">
        <v>11642254</v>
      </c>
      <c r="E3582" t="s">
        <v>1915</v>
      </c>
      <c r="F3582" t="s">
        <v>11</v>
      </c>
      <c r="G3582">
        <v>3000000</v>
      </c>
      <c r="H3582">
        <v>5.2</v>
      </c>
    </row>
    <row r="3583" spans="1:8" ht="16" x14ac:dyDescent="0.2">
      <c r="A3583" t="s">
        <v>5892</v>
      </c>
      <c r="B3583" t="s">
        <v>3140</v>
      </c>
      <c r="C3583">
        <v>99</v>
      </c>
      <c r="D3583">
        <v>9203192</v>
      </c>
      <c r="E3583" t="s">
        <v>3152</v>
      </c>
      <c r="F3583" t="s">
        <v>11</v>
      </c>
      <c r="G3583">
        <v>5000000</v>
      </c>
      <c r="H3583">
        <v>6.8</v>
      </c>
    </row>
    <row r="3584" spans="1:8" ht="16" x14ac:dyDescent="0.2">
      <c r="A3584" t="s">
        <v>5893</v>
      </c>
      <c r="B3584" t="s">
        <v>5894</v>
      </c>
      <c r="C3584">
        <v>42</v>
      </c>
      <c r="D3584">
        <v>7518876</v>
      </c>
      <c r="E3584" t="s">
        <v>5895</v>
      </c>
      <c r="F3584" t="s">
        <v>11</v>
      </c>
      <c r="G3584">
        <v>6000000</v>
      </c>
      <c r="H3584">
        <v>6.5</v>
      </c>
    </row>
    <row r="3585" spans="1:8" ht="16" x14ac:dyDescent="0.2">
      <c r="A3585" t="s">
        <v>5896</v>
      </c>
      <c r="B3585" t="s">
        <v>3772</v>
      </c>
      <c r="C3585">
        <v>122</v>
      </c>
      <c r="D3585">
        <v>8596914</v>
      </c>
      <c r="E3585" t="s">
        <v>530</v>
      </c>
      <c r="F3585" t="s">
        <v>11</v>
      </c>
      <c r="G3585">
        <v>6000000</v>
      </c>
      <c r="H3585">
        <v>7</v>
      </c>
    </row>
    <row r="3586" spans="1:8" ht="16" x14ac:dyDescent="0.2">
      <c r="A3586" t="s">
        <v>5897</v>
      </c>
      <c r="B3586" t="s">
        <v>5898</v>
      </c>
      <c r="C3586">
        <v>101</v>
      </c>
      <c r="D3586">
        <v>6851636</v>
      </c>
      <c r="E3586" t="s">
        <v>486</v>
      </c>
      <c r="F3586" t="s">
        <v>11</v>
      </c>
      <c r="G3586">
        <v>6000000</v>
      </c>
      <c r="H3586">
        <v>5.9</v>
      </c>
    </row>
    <row r="3587" spans="1:8" ht="16" x14ac:dyDescent="0.2">
      <c r="A3587" t="s">
        <v>5899</v>
      </c>
      <c r="B3587" t="s">
        <v>5900</v>
      </c>
      <c r="C3587">
        <v>102</v>
      </c>
      <c r="D3587">
        <v>11434867</v>
      </c>
      <c r="E3587" t="s">
        <v>1139</v>
      </c>
      <c r="F3587" t="s">
        <v>11</v>
      </c>
      <c r="G3587">
        <v>6000000</v>
      </c>
      <c r="H3587">
        <v>7.1</v>
      </c>
    </row>
    <row r="3588" spans="1:8" ht="16" x14ac:dyDescent="0.2">
      <c r="A3588" t="s">
        <v>5901</v>
      </c>
      <c r="B3588" t="s">
        <v>5902</v>
      </c>
      <c r="C3588">
        <v>84</v>
      </c>
      <c r="D3588">
        <v>5895238</v>
      </c>
      <c r="E3588" t="s">
        <v>1556</v>
      </c>
      <c r="F3588" t="s">
        <v>963</v>
      </c>
      <c r="G3588">
        <v>6000000</v>
      </c>
      <c r="H3588">
        <v>5.5</v>
      </c>
    </row>
    <row r="3589" spans="1:8" ht="16" x14ac:dyDescent="0.2">
      <c r="A3589" t="s">
        <v>5903</v>
      </c>
      <c r="B3589" t="s">
        <v>5904</v>
      </c>
      <c r="C3589">
        <v>104</v>
      </c>
      <c r="D3589">
        <v>6670712</v>
      </c>
      <c r="E3589" t="s">
        <v>877</v>
      </c>
      <c r="F3589" t="s">
        <v>11</v>
      </c>
      <c r="G3589">
        <v>6000000</v>
      </c>
      <c r="H3589">
        <v>7.4</v>
      </c>
    </row>
    <row r="3590" spans="1:8" ht="16" x14ac:dyDescent="0.2">
      <c r="A3590" t="s">
        <v>5905</v>
      </c>
      <c r="B3590" t="s">
        <v>5906</v>
      </c>
      <c r="C3590">
        <v>96</v>
      </c>
      <c r="D3590">
        <v>5359774</v>
      </c>
      <c r="E3590" t="s">
        <v>2063</v>
      </c>
      <c r="F3590" t="s">
        <v>11</v>
      </c>
      <c r="G3590">
        <v>6000000</v>
      </c>
      <c r="H3590">
        <v>7.3</v>
      </c>
    </row>
    <row r="3591" spans="1:8" ht="16" x14ac:dyDescent="0.2">
      <c r="A3591" t="s">
        <v>5907</v>
      </c>
      <c r="B3591" t="s">
        <v>5908</v>
      </c>
      <c r="C3591">
        <v>94</v>
      </c>
      <c r="D3591">
        <v>4693919</v>
      </c>
      <c r="E3591" t="s">
        <v>575</v>
      </c>
      <c r="F3591" t="s">
        <v>11</v>
      </c>
      <c r="G3591">
        <v>6500000</v>
      </c>
      <c r="H3591">
        <v>4.5999999999999996</v>
      </c>
    </row>
    <row r="3592" spans="1:8" ht="16" x14ac:dyDescent="0.2">
      <c r="A3592" t="s">
        <v>5909</v>
      </c>
      <c r="B3592" t="s">
        <v>2308</v>
      </c>
      <c r="C3592">
        <v>90</v>
      </c>
      <c r="D3592">
        <v>4859475</v>
      </c>
      <c r="E3592" t="s">
        <v>73</v>
      </c>
      <c r="F3592" t="s">
        <v>11</v>
      </c>
      <c r="G3592">
        <v>6000000</v>
      </c>
      <c r="H3592">
        <v>7.2</v>
      </c>
    </row>
    <row r="3593" spans="1:8" ht="16" x14ac:dyDescent="0.2">
      <c r="A3593" t="s">
        <v>5910</v>
      </c>
      <c r="B3593" t="s">
        <v>4804</v>
      </c>
      <c r="C3593">
        <v>97</v>
      </c>
      <c r="D3593">
        <v>4595000</v>
      </c>
      <c r="E3593" t="s">
        <v>2000</v>
      </c>
      <c r="F3593" t="s">
        <v>11</v>
      </c>
      <c r="H3593">
        <v>7</v>
      </c>
    </row>
    <row r="3594" spans="1:8" ht="16" x14ac:dyDescent="0.2">
      <c r="A3594" t="s">
        <v>5911</v>
      </c>
      <c r="B3594" t="s">
        <v>5912</v>
      </c>
      <c r="C3594">
        <v>90</v>
      </c>
      <c r="D3594">
        <v>4542775</v>
      </c>
      <c r="E3594" t="s">
        <v>580</v>
      </c>
      <c r="F3594" t="s">
        <v>11</v>
      </c>
      <c r="G3594">
        <v>6000000</v>
      </c>
      <c r="H3594">
        <v>5.0999999999999996</v>
      </c>
    </row>
    <row r="3595" spans="1:8" ht="16" x14ac:dyDescent="0.2">
      <c r="A3595" t="s">
        <v>5913</v>
      </c>
      <c r="B3595" t="s">
        <v>5914</v>
      </c>
      <c r="C3595">
        <v>106</v>
      </c>
      <c r="D3595">
        <v>3588432</v>
      </c>
      <c r="E3595" t="s">
        <v>877</v>
      </c>
      <c r="F3595" t="s">
        <v>11</v>
      </c>
      <c r="G3595">
        <v>6000000</v>
      </c>
      <c r="H3595">
        <v>6.7</v>
      </c>
    </row>
    <row r="3596" spans="1:8" ht="16" x14ac:dyDescent="0.2">
      <c r="A3596" t="s">
        <v>5915</v>
      </c>
      <c r="B3596" t="s">
        <v>5916</v>
      </c>
      <c r="C3596">
        <v>96</v>
      </c>
      <c r="D3596">
        <v>4394936</v>
      </c>
      <c r="E3596" t="s">
        <v>865</v>
      </c>
      <c r="F3596" t="s">
        <v>11</v>
      </c>
      <c r="G3596">
        <v>6000000</v>
      </c>
      <c r="H3596">
        <v>5.3</v>
      </c>
    </row>
    <row r="3597" spans="1:8" ht="16" x14ac:dyDescent="0.2">
      <c r="A3597" t="s">
        <v>5917</v>
      </c>
      <c r="C3597">
        <v>44</v>
      </c>
      <c r="E3597" t="s">
        <v>1065</v>
      </c>
      <c r="F3597" t="s">
        <v>11</v>
      </c>
      <c r="H3597">
        <v>8.4</v>
      </c>
    </row>
    <row r="3598" spans="1:8" ht="16" x14ac:dyDescent="0.2">
      <c r="A3598" t="s">
        <v>5918</v>
      </c>
      <c r="B3598" t="s">
        <v>5919</v>
      </c>
      <c r="C3598">
        <v>95</v>
      </c>
      <c r="D3598">
        <v>3029081</v>
      </c>
      <c r="E3598" t="s">
        <v>848</v>
      </c>
      <c r="F3598" t="s">
        <v>11</v>
      </c>
      <c r="G3598">
        <v>6000000</v>
      </c>
      <c r="H3598">
        <v>7.8</v>
      </c>
    </row>
    <row r="3599" spans="1:8" ht="16" x14ac:dyDescent="0.2">
      <c r="A3599" t="s">
        <v>5920</v>
      </c>
      <c r="B3599" t="s">
        <v>4265</v>
      </c>
      <c r="C3599">
        <v>99</v>
      </c>
      <c r="D3599">
        <v>3273588</v>
      </c>
      <c r="E3599" t="s">
        <v>260</v>
      </c>
      <c r="F3599" t="s">
        <v>11</v>
      </c>
      <c r="G3599">
        <v>6000000</v>
      </c>
      <c r="H3599">
        <v>6.7</v>
      </c>
    </row>
    <row r="3600" spans="1:8" ht="16" x14ac:dyDescent="0.2">
      <c r="A3600" t="s">
        <v>5921</v>
      </c>
      <c r="B3600" t="s">
        <v>5922</v>
      </c>
      <c r="C3600">
        <v>93</v>
      </c>
      <c r="E3600" t="s">
        <v>2120</v>
      </c>
      <c r="F3600" t="s">
        <v>11</v>
      </c>
      <c r="H3600">
        <v>5.4</v>
      </c>
    </row>
    <row r="3601" spans="1:8" ht="16" x14ac:dyDescent="0.2">
      <c r="A3601" t="s">
        <v>5923</v>
      </c>
      <c r="B3601" t="s">
        <v>3823</v>
      </c>
      <c r="C3601">
        <v>99</v>
      </c>
      <c r="D3601">
        <v>2207975</v>
      </c>
      <c r="E3601" t="s">
        <v>2246</v>
      </c>
      <c r="F3601" t="s">
        <v>11</v>
      </c>
      <c r="G3601">
        <v>6000000</v>
      </c>
      <c r="H3601">
        <v>7.2</v>
      </c>
    </row>
    <row r="3602" spans="1:8" ht="16" x14ac:dyDescent="0.2">
      <c r="A3602" t="s">
        <v>5924</v>
      </c>
      <c r="B3602" t="s">
        <v>5925</v>
      </c>
      <c r="C3602">
        <v>95</v>
      </c>
      <c r="D3602">
        <v>2025238</v>
      </c>
      <c r="E3602" t="s">
        <v>1836</v>
      </c>
      <c r="F3602" t="s">
        <v>11</v>
      </c>
      <c r="G3602">
        <v>6000000</v>
      </c>
      <c r="H3602">
        <v>5.8</v>
      </c>
    </row>
    <row r="3603" spans="1:8" ht="16" x14ac:dyDescent="0.2">
      <c r="A3603" t="s">
        <v>5926</v>
      </c>
      <c r="B3603" t="s">
        <v>5927</v>
      </c>
      <c r="C3603">
        <v>84</v>
      </c>
      <c r="D3603">
        <v>1028337</v>
      </c>
      <c r="E3603" t="s">
        <v>1408</v>
      </c>
      <c r="F3603" t="s">
        <v>11</v>
      </c>
      <c r="H3603">
        <v>6.4</v>
      </c>
    </row>
    <row r="3604" spans="1:8" ht="16" x14ac:dyDescent="0.2">
      <c r="A3604" t="s">
        <v>5928</v>
      </c>
      <c r="B3604" t="s">
        <v>5929</v>
      </c>
      <c r="C3604">
        <v>144</v>
      </c>
      <c r="E3604" t="s">
        <v>47</v>
      </c>
      <c r="F3604" t="s">
        <v>11</v>
      </c>
      <c r="G3604">
        <v>6244087</v>
      </c>
      <c r="H3604">
        <v>8</v>
      </c>
    </row>
    <row r="3605" spans="1:8" ht="16" x14ac:dyDescent="0.2">
      <c r="A3605" t="s">
        <v>5930</v>
      </c>
      <c r="B3605" t="s">
        <v>2813</v>
      </c>
      <c r="C3605">
        <v>99</v>
      </c>
      <c r="D3605">
        <v>2077046</v>
      </c>
      <c r="E3605" t="s">
        <v>486</v>
      </c>
      <c r="F3605" t="s">
        <v>11</v>
      </c>
      <c r="G3605">
        <v>6000000</v>
      </c>
      <c r="H3605">
        <v>7</v>
      </c>
    </row>
    <row r="3606" spans="1:8" ht="16" x14ac:dyDescent="0.2">
      <c r="A3606" t="s">
        <v>5931</v>
      </c>
      <c r="B3606" t="s">
        <v>5932</v>
      </c>
      <c r="C3606">
        <v>110</v>
      </c>
      <c r="E3606" t="s">
        <v>5933</v>
      </c>
      <c r="F3606" t="s">
        <v>11</v>
      </c>
      <c r="G3606">
        <v>6000000</v>
      </c>
      <c r="H3606">
        <v>7</v>
      </c>
    </row>
    <row r="3607" spans="1:8" ht="16" x14ac:dyDescent="0.2">
      <c r="A3607" t="s">
        <v>5934</v>
      </c>
      <c r="B3607" t="s">
        <v>5742</v>
      </c>
      <c r="C3607">
        <v>97</v>
      </c>
      <c r="D3607">
        <v>267194</v>
      </c>
      <c r="E3607" t="s">
        <v>1184</v>
      </c>
      <c r="F3607" t="s">
        <v>11</v>
      </c>
      <c r="H3607">
        <v>6.7</v>
      </c>
    </row>
    <row r="3608" spans="1:8" ht="16" x14ac:dyDescent="0.2">
      <c r="A3608" t="s">
        <v>5935</v>
      </c>
      <c r="B3608" t="s">
        <v>5936</v>
      </c>
      <c r="C3608">
        <v>107</v>
      </c>
      <c r="D3608">
        <v>869325</v>
      </c>
      <c r="E3608" t="s">
        <v>10</v>
      </c>
      <c r="F3608" t="s">
        <v>11</v>
      </c>
      <c r="G3608">
        <v>6000000</v>
      </c>
      <c r="H3608">
        <v>3.8</v>
      </c>
    </row>
    <row r="3609" spans="1:8" ht="16" x14ac:dyDescent="0.2">
      <c r="A3609" t="s">
        <v>5937</v>
      </c>
      <c r="B3609" t="s">
        <v>5938</v>
      </c>
      <c r="C3609">
        <v>90</v>
      </c>
      <c r="D3609">
        <v>399611</v>
      </c>
      <c r="E3609" t="s">
        <v>562</v>
      </c>
      <c r="F3609" t="s">
        <v>11</v>
      </c>
      <c r="G3609">
        <v>6000000</v>
      </c>
      <c r="H3609">
        <v>5.7</v>
      </c>
    </row>
    <row r="3610" spans="1:8" ht="16" x14ac:dyDescent="0.2">
      <c r="A3610" t="s">
        <v>5939</v>
      </c>
      <c r="B3610" t="s">
        <v>5280</v>
      </c>
      <c r="C3610">
        <v>104</v>
      </c>
      <c r="D3610">
        <v>181798</v>
      </c>
      <c r="E3610" t="s">
        <v>1184</v>
      </c>
      <c r="F3610" t="s">
        <v>502</v>
      </c>
      <c r="H3610">
        <v>6.6</v>
      </c>
    </row>
    <row r="3611" spans="1:8" ht="16" x14ac:dyDescent="0.2">
      <c r="A3611" t="s">
        <v>5940</v>
      </c>
      <c r="B3611" t="s">
        <v>3780</v>
      </c>
      <c r="C3611">
        <v>96</v>
      </c>
      <c r="D3611">
        <v>115862</v>
      </c>
      <c r="E3611" t="s">
        <v>73</v>
      </c>
      <c r="F3611" t="s">
        <v>11</v>
      </c>
      <c r="G3611">
        <v>6000000</v>
      </c>
      <c r="H3611">
        <v>6.7</v>
      </c>
    </row>
    <row r="3612" spans="1:8" ht="16" x14ac:dyDescent="0.2">
      <c r="A3612" t="s">
        <v>5941</v>
      </c>
      <c r="B3612" t="s">
        <v>1600</v>
      </c>
      <c r="C3612">
        <v>104</v>
      </c>
      <c r="D3612">
        <v>1346503</v>
      </c>
      <c r="E3612" t="s">
        <v>2246</v>
      </c>
      <c r="F3612" t="s">
        <v>11</v>
      </c>
      <c r="G3612">
        <v>6000000</v>
      </c>
      <c r="H3612">
        <v>6.1</v>
      </c>
    </row>
    <row r="3613" spans="1:8" ht="16" x14ac:dyDescent="0.2">
      <c r="A3613" t="s">
        <v>5942</v>
      </c>
      <c r="B3613" t="s">
        <v>5943</v>
      </c>
      <c r="C3613">
        <v>97</v>
      </c>
      <c r="D3613">
        <v>117560</v>
      </c>
      <c r="E3613" t="s">
        <v>73</v>
      </c>
      <c r="F3613" t="s">
        <v>11</v>
      </c>
      <c r="G3613">
        <v>6000000</v>
      </c>
      <c r="H3613">
        <v>6.2</v>
      </c>
    </row>
    <row r="3614" spans="1:8" ht="16" x14ac:dyDescent="0.2">
      <c r="A3614" t="s">
        <v>5944</v>
      </c>
      <c r="B3614" t="s">
        <v>4510</v>
      </c>
      <c r="C3614">
        <v>107</v>
      </c>
      <c r="D3614">
        <v>54606</v>
      </c>
      <c r="E3614" t="s">
        <v>1475</v>
      </c>
      <c r="F3614" t="s">
        <v>11</v>
      </c>
      <c r="G3614">
        <v>6000000</v>
      </c>
      <c r="H3614">
        <v>6.2</v>
      </c>
    </row>
    <row r="3615" spans="1:8" ht="16" x14ac:dyDescent="0.2">
      <c r="A3615" t="s">
        <v>5945</v>
      </c>
      <c r="B3615" t="s">
        <v>5946</v>
      </c>
      <c r="C3615">
        <v>117</v>
      </c>
      <c r="E3615" t="s">
        <v>1184</v>
      </c>
      <c r="F3615" t="s">
        <v>11</v>
      </c>
      <c r="G3615">
        <v>7840000</v>
      </c>
      <c r="H3615">
        <v>7.4</v>
      </c>
    </row>
    <row r="3616" spans="1:8" ht="16" x14ac:dyDescent="0.2">
      <c r="A3616" t="s">
        <v>5947</v>
      </c>
      <c r="B3616" t="s">
        <v>5948</v>
      </c>
      <c r="C3616">
        <v>85</v>
      </c>
      <c r="D3616">
        <v>36497</v>
      </c>
      <c r="E3616" t="s">
        <v>575</v>
      </c>
      <c r="F3616" t="s">
        <v>11</v>
      </c>
      <c r="G3616">
        <v>6000000</v>
      </c>
      <c r="H3616">
        <v>4.7</v>
      </c>
    </row>
    <row r="3617" spans="1:8" ht="16" x14ac:dyDescent="0.2">
      <c r="A3617" t="s">
        <v>5949</v>
      </c>
      <c r="B3617" t="s">
        <v>2652</v>
      </c>
      <c r="C3617">
        <v>152</v>
      </c>
      <c r="D3617">
        <v>23807</v>
      </c>
      <c r="E3617" t="s">
        <v>23</v>
      </c>
      <c r="F3617" t="s">
        <v>11</v>
      </c>
      <c r="H3617">
        <v>8.3000000000000007</v>
      </c>
    </row>
    <row r="3618" spans="1:8" ht="16" x14ac:dyDescent="0.2">
      <c r="A3618" s="1">
        <v>0.4680555555555555</v>
      </c>
      <c r="B3618" t="s">
        <v>5950</v>
      </c>
      <c r="C3618">
        <v>85</v>
      </c>
      <c r="E3618" t="s">
        <v>3152</v>
      </c>
      <c r="F3618" t="s">
        <v>11</v>
      </c>
      <c r="G3618">
        <v>6000000</v>
      </c>
      <c r="H3618">
        <v>7.2</v>
      </c>
    </row>
    <row r="3619" spans="1:8" ht="16" x14ac:dyDescent="0.2">
      <c r="A3619" t="s">
        <v>5951</v>
      </c>
      <c r="B3619" t="s">
        <v>5952</v>
      </c>
      <c r="C3619">
        <v>76</v>
      </c>
      <c r="E3619" t="s">
        <v>311</v>
      </c>
      <c r="F3619" t="s">
        <v>11</v>
      </c>
      <c r="G3619">
        <v>8600000</v>
      </c>
      <c r="H3619">
        <v>5.8</v>
      </c>
    </row>
    <row r="3620" spans="1:8" ht="16" x14ac:dyDescent="0.2">
      <c r="A3620" t="s">
        <v>5953</v>
      </c>
      <c r="B3620" t="s">
        <v>5954</v>
      </c>
      <c r="C3620">
        <v>87</v>
      </c>
      <c r="E3620" t="s">
        <v>668</v>
      </c>
      <c r="F3620" t="s">
        <v>11</v>
      </c>
      <c r="H3620">
        <v>5.9</v>
      </c>
    </row>
    <row r="3621" spans="1:8" ht="16" x14ac:dyDescent="0.2">
      <c r="A3621" t="s">
        <v>5955</v>
      </c>
      <c r="B3621" t="s">
        <v>4565</v>
      </c>
      <c r="C3621">
        <v>95</v>
      </c>
      <c r="D3621">
        <v>65804</v>
      </c>
      <c r="E3621" t="s">
        <v>740</v>
      </c>
      <c r="F3621" t="s">
        <v>11</v>
      </c>
      <c r="G3621">
        <v>12000000</v>
      </c>
      <c r="H3621">
        <v>6.3</v>
      </c>
    </row>
    <row r="3622" spans="1:8" ht="16" x14ac:dyDescent="0.2">
      <c r="A3622" t="s">
        <v>5956</v>
      </c>
      <c r="B3622" t="s">
        <v>5341</v>
      </c>
      <c r="C3622">
        <v>101</v>
      </c>
      <c r="E3622" t="s">
        <v>2459</v>
      </c>
      <c r="F3622" t="s">
        <v>11</v>
      </c>
      <c r="G3622">
        <v>6000000</v>
      </c>
      <c r="H3622">
        <v>7.2</v>
      </c>
    </row>
    <row r="3623" spans="1:8" ht="16" x14ac:dyDescent="0.2">
      <c r="A3623" t="s">
        <v>5957</v>
      </c>
      <c r="B3623" t="s">
        <v>5958</v>
      </c>
      <c r="C3623">
        <v>90</v>
      </c>
      <c r="E3623" t="s">
        <v>20</v>
      </c>
      <c r="F3623" t="s">
        <v>11</v>
      </c>
      <c r="G3623">
        <v>6000000</v>
      </c>
      <c r="H3623">
        <v>5.4</v>
      </c>
    </row>
    <row r="3624" spans="1:8" ht="16" x14ac:dyDescent="0.2">
      <c r="A3624" t="s">
        <v>5959</v>
      </c>
      <c r="C3624">
        <v>240</v>
      </c>
      <c r="E3624" t="s">
        <v>486</v>
      </c>
      <c r="F3624" t="s">
        <v>11</v>
      </c>
      <c r="H3624">
        <v>8.1999999999999993</v>
      </c>
    </row>
    <row r="3625" spans="1:8" ht="16" x14ac:dyDescent="0.2">
      <c r="A3625" t="s">
        <v>5960</v>
      </c>
      <c r="B3625" t="s">
        <v>1864</v>
      </c>
      <c r="C3625">
        <v>89</v>
      </c>
      <c r="E3625" t="s">
        <v>1480</v>
      </c>
      <c r="F3625" t="s">
        <v>11</v>
      </c>
      <c r="G3625">
        <v>5952000</v>
      </c>
      <c r="H3625">
        <v>7.3</v>
      </c>
    </row>
    <row r="3626" spans="1:8" ht="16" x14ac:dyDescent="0.2">
      <c r="A3626" t="s">
        <v>5961</v>
      </c>
      <c r="B3626" t="s">
        <v>5962</v>
      </c>
      <c r="C3626">
        <v>111</v>
      </c>
      <c r="D3626">
        <v>3895664</v>
      </c>
      <c r="E3626" t="s">
        <v>877</v>
      </c>
      <c r="F3626" t="s">
        <v>502</v>
      </c>
      <c r="G3626">
        <v>5300000</v>
      </c>
      <c r="H3626">
        <v>7.3</v>
      </c>
    </row>
    <row r="3627" spans="1:8" ht="16" x14ac:dyDescent="0.2">
      <c r="A3627" t="s">
        <v>5963</v>
      </c>
      <c r="B3627" t="s">
        <v>5964</v>
      </c>
      <c r="C3627">
        <v>86</v>
      </c>
      <c r="D3627">
        <v>20200</v>
      </c>
      <c r="E3627" t="s">
        <v>2143</v>
      </c>
      <c r="F3627" t="s">
        <v>11</v>
      </c>
      <c r="G3627">
        <v>6000000</v>
      </c>
      <c r="H3627">
        <v>5.8</v>
      </c>
    </row>
    <row r="3628" spans="1:8" ht="16" x14ac:dyDescent="0.2">
      <c r="A3628" t="s">
        <v>1840</v>
      </c>
      <c r="B3628" t="s">
        <v>1841</v>
      </c>
      <c r="C3628">
        <v>115</v>
      </c>
      <c r="D3628">
        <v>31874869</v>
      </c>
      <c r="E3628" t="s">
        <v>773</v>
      </c>
      <c r="F3628" t="s">
        <v>11</v>
      </c>
      <c r="G3628">
        <v>50000000</v>
      </c>
      <c r="H3628">
        <v>6.1</v>
      </c>
    </row>
    <row r="3629" spans="1:8" ht="16" x14ac:dyDescent="0.2">
      <c r="A3629" t="s">
        <v>5965</v>
      </c>
      <c r="B3629" t="s">
        <v>5966</v>
      </c>
      <c r="C3629">
        <v>103</v>
      </c>
      <c r="D3629">
        <v>542860</v>
      </c>
      <c r="E3629" t="s">
        <v>684</v>
      </c>
      <c r="F3629" t="s">
        <v>3589</v>
      </c>
      <c r="G3629">
        <v>4000000</v>
      </c>
      <c r="H3629">
        <v>7.1</v>
      </c>
    </row>
    <row r="3630" spans="1:8" ht="16" x14ac:dyDescent="0.2">
      <c r="A3630" t="s">
        <v>5967</v>
      </c>
      <c r="B3630" t="s">
        <v>5968</v>
      </c>
      <c r="C3630">
        <v>90</v>
      </c>
      <c r="E3630" t="s">
        <v>2063</v>
      </c>
      <c r="F3630" t="s">
        <v>11</v>
      </c>
      <c r="G3630">
        <v>6000000</v>
      </c>
      <c r="H3630">
        <v>6.5</v>
      </c>
    </row>
    <row r="3631" spans="1:8" ht="16" x14ac:dyDescent="0.2">
      <c r="A3631" t="s">
        <v>5969</v>
      </c>
      <c r="B3631" t="s">
        <v>1626</v>
      </c>
      <c r="C3631">
        <v>133</v>
      </c>
      <c r="E3631" t="s">
        <v>5970</v>
      </c>
      <c r="F3631" t="s">
        <v>11</v>
      </c>
      <c r="G3631">
        <v>6700000</v>
      </c>
      <c r="H3631">
        <v>7.9</v>
      </c>
    </row>
    <row r="3632" spans="1:8" ht="16" x14ac:dyDescent="0.2">
      <c r="A3632" t="s">
        <v>5971</v>
      </c>
      <c r="B3632" t="s">
        <v>5972</v>
      </c>
      <c r="C3632">
        <v>88</v>
      </c>
      <c r="D3632">
        <v>15059</v>
      </c>
      <c r="E3632" t="s">
        <v>1408</v>
      </c>
      <c r="F3632" t="s">
        <v>11</v>
      </c>
      <c r="H3632">
        <v>5.4</v>
      </c>
    </row>
    <row r="3633" spans="1:8" ht="16" x14ac:dyDescent="0.2">
      <c r="A3633" t="s">
        <v>5973</v>
      </c>
      <c r="B3633" t="s">
        <v>5974</v>
      </c>
      <c r="C3633">
        <v>111</v>
      </c>
      <c r="D3633">
        <v>11905519</v>
      </c>
      <c r="E3633" t="s">
        <v>149</v>
      </c>
      <c r="F3633" t="s">
        <v>4554</v>
      </c>
      <c r="G3633">
        <v>200000000</v>
      </c>
      <c r="H3633">
        <v>7.1</v>
      </c>
    </row>
    <row r="3634" spans="1:8" ht="16" x14ac:dyDescent="0.2">
      <c r="A3634" t="s">
        <v>5975</v>
      </c>
      <c r="B3634" t="s">
        <v>5976</v>
      </c>
      <c r="C3634">
        <v>94</v>
      </c>
      <c r="D3634">
        <v>69582</v>
      </c>
      <c r="E3634" t="s">
        <v>575</v>
      </c>
      <c r="F3634" t="s">
        <v>11</v>
      </c>
      <c r="H3634">
        <v>6.4</v>
      </c>
    </row>
    <row r="3635" spans="1:8" ht="16" x14ac:dyDescent="0.2">
      <c r="A3635" t="s">
        <v>5977</v>
      </c>
      <c r="C3635">
        <v>25</v>
      </c>
      <c r="E3635" t="s">
        <v>580</v>
      </c>
      <c r="F3635" t="s">
        <v>11</v>
      </c>
      <c r="H3635">
        <v>8.4</v>
      </c>
    </row>
    <row r="3636" spans="1:8" ht="16" x14ac:dyDescent="0.2">
      <c r="A3636" t="s">
        <v>5978</v>
      </c>
      <c r="B3636" t="s">
        <v>5336</v>
      </c>
      <c r="C3636">
        <v>112</v>
      </c>
      <c r="D3636">
        <v>32541719</v>
      </c>
      <c r="E3636" t="s">
        <v>1554</v>
      </c>
      <c r="F3636" t="s">
        <v>11</v>
      </c>
      <c r="G3636">
        <v>3500159</v>
      </c>
      <c r="H3636">
        <v>6.7</v>
      </c>
    </row>
    <row r="3637" spans="1:8" ht="16" x14ac:dyDescent="0.2">
      <c r="A3637" t="s">
        <v>5979</v>
      </c>
      <c r="B3637" t="s">
        <v>5489</v>
      </c>
      <c r="C3637">
        <v>141</v>
      </c>
      <c r="D3637">
        <v>3064356</v>
      </c>
      <c r="E3637" t="s">
        <v>73</v>
      </c>
      <c r="F3637" t="s">
        <v>11</v>
      </c>
      <c r="G3637">
        <v>5600000</v>
      </c>
      <c r="H3637">
        <v>6.9</v>
      </c>
    </row>
    <row r="3638" spans="1:8" ht="16" x14ac:dyDescent="0.2">
      <c r="A3638" t="s">
        <v>5980</v>
      </c>
      <c r="B3638" t="s">
        <v>4715</v>
      </c>
      <c r="C3638">
        <v>95</v>
      </c>
      <c r="D3638">
        <v>7009668</v>
      </c>
      <c r="E3638" t="s">
        <v>5981</v>
      </c>
      <c r="F3638" t="s">
        <v>11</v>
      </c>
      <c r="G3638">
        <v>5600000</v>
      </c>
      <c r="H3638">
        <v>2.1</v>
      </c>
    </row>
    <row r="3639" spans="1:8" ht="16" x14ac:dyDescent="0.2">
      <c r="A3639" t="s">
        <v>5982</v>
      </c>
      <c r="B3639" t="s">
        <v>5983</v>
      </c>
      <c r="C3639">
        <v>141</v>
      </c>
      <c r="D3639">
        <v>352684</v>
      </c>
      <c r="E3639" t="s">
        <v>745</v>
      </c>
      <c r="F3639" t="s">
        <v>1936</v>
      </c>
      <c r="H3639">
        <v>4.3</v>
      </c>
    </row>
    <row r="3640" spans="1:8" ht="16" x14ac:dyDescent="0.2">
      <c r="A3640" t="s">
        <v>5984</v>
      </c>
      <c r="B3640" t="s">
        <v>5066</v>
      </c>
      <c r="C3640">
        <v>85</v>
      </c>
      <c r="D3640">
        <v>27024</v>
      </c>
      <c r="E3640" t="s">
        <v>2209</v>
      </c>
      <c r="F3640" t="s">
        <v>963</v>
      </c>
      <c r="G3640">
        <v>5600000</v>
      </c>
      <c r="H3640">
        <v>6.6</v>
      </c>
    </row>
    <row r="3641" spans="1:8" ht="16" x14ac:dyDescent="0.2">
      <c r="A3641" t="s">
        <v>5985</v>
      </c>
      <c r="B3641" t="s">
        <v>5420</v>
      </c>
      <c r="C3641">
        <v>105</v>
      </c>
      <c r="D3641">
        <v>531806</v>
      </c>
      <c r="E3641" t="s">
        <v>5986</v>
      </c>
      <c r="F3641" t="s">
        <v>11</v>
      </c>
      <c r="H3641">
        <v>3.4</v>
      </c>
    </row>
    <row r="3642" spans="1:8" ht="16" x14ac:dyDescent="0.2">
      <c r="A3642" t="s">
        <v>5987</v>
      </c>
      <c r="B3642" t="s">
        <v>5856</v>
      </c>
      <c r="C3642">
        <v>129</v>
      </c>
      <c r="D3642">
        <v>159600000</v>
      </c>
      <c r="E3642" t="s">
        <v>3152</v>
      </c>
      <c r="F3642" t="s">
        <v>11</v>
      </c>
      <c r="G3642">
        <v>5500000</v>
      </c>
      <c r="H3642">
        <v>8.3000000000000007</v>
      </c>
    </row>
    <row r="3643" spans="1:8" ht="16" x14ac:dyDescent="0.2">
      <c r="A3643" t="s">
        <v>5988</v>
      </c>
      <c r="B3643" t="s">
        <v>2669</v>
      </c>
      <c r="C3643">
        <v>125</v>
      </c>
      <c r="D3643">
        <v>58800000</v>
      </c>
      <c r="E3643" t="s">
        <v>562</v>
      </c>
      <c r="F3643" t="s">
        <v>11</v>
      </c>
      <c r="G3643">
        <v>5500000</v>
      </c>
      <c r="H3643">
        <v>7.2</v>
      </c>
    </row>
    <row r="3644" spans="1:8" ht="16" x14ac:dyDescent="0.2">
      <c r="A3644" t="s">
        <v>5989</v>
      </c>
      <c r="B3644" t="s">
        <v>5990</v>
      </c>
      <c r="C3644">
        <v>116</v>
      </c>
      <c r="D3644">
        <v>50382128</v>
      </c>
      <c r="E3644" t="s">
        <v>486</v>
      </c>
      <c r="F3644" t="s">
        <v>11</v>
      </c>
      <c r="G3644">
        <v>5500000</v>
      </c>
      <c r="H3644">
        <v>5.6</v>
      </c>
    </row>
    <row r="3645" spans="1:8" ht="16" x14ac:dyDescent="0.2">
      <c r="A3645" t="s">
        <v>5991</v>
      </c>
      <c r="B3645" t="s">
        <v>2478</v>
      </c>
      <c r="C3645">
        <v>105</v>
      </c>
      <c r="D3645">
        <v>35811509</v>
      </c>
      <c r="E3645" t="s">
        <v>3015</v>
      </c>
      <c r="F3645" t="s">
        <v>11</v>
      </c>
      <c r="G3645">
        <v>5500000</v>
      </c>
      <c r="H3645">
        <v>7.7</v>
      </c>
    </row>
    <row r="3646" spans="1:8" ht="16" x14ac:dyDescent="0.2">
      <c r="A3646" t="s">
        <v>5992</v>
      </c>
      <c r="B3646" t="s">
        <v>5993</v>
      </c>
      <c r="C3646">
        <v>90</v>
      </c>
      <c r="D3646">
        <v>24475193</v>
      </c>
      <c r="E3646" t="s">
        <v>486</v>
      </c>
      <c r="F3646" t="s">
        <v>11</v>
      </c>
      <c r="G3646">
        <v>3000000</v>
      </c>
      <c r="H3646">
        <v>6.6</v>
      </c>
    </row>
    <row r="3647" spans="1:8" ht="16" x14ac:dyDescent="0.2">
      <c r="A3647" t="s">
        <v>5994</v>
      </c>
      <c r="B3647" t="s">
        <v>1285</v>
      </c>
      <c r="C3647">
        <v>105</v>
      </c>
      <c r="E3647" t="s">
        <v>5995</v>
      </c>
      <c r="F3647" t="s">
        <v>11</v>
      </c>
      <c r="G3647">
        <v>5500000</v>
      </c>
      <c r="H3647">
        <v>7.6</v>
      </c>
    </row>
    <row r="3648" spans="1:8" ht="16" x14ac:dyDescent="0.2">
      <c r="A3648" t="s">
        <v>5996</v>
      </c>
      <c r="B3648" t="s">
        <v>4030</v>
      </c>
      <c r="C3648">
        <v>111</v>
      </c>
      <c r="D3648">
        <v>6200756</v>
      </c>
      <c r="E3648" t="s">
        <v>877</v>
      </c>
      <c r="F3648" t="s">
        <v>11</v>
      </c>
      <c r="G3648">
        <v>7000000</v>
      </c>
      <c r="H3648">
        <v>7.4</v>
      </c>
    </row>
    <row r="3649" spans="1:8" ht="16" x14ac:dyDescent="0.2">
      <c r="A3649" t="s">
        <v>5997</v>
      </c>
      <c r="B3649" t="s">
        <v>3108</v>
      </c>
      <c r="C3649">
        <v>91</v>
      </c>
      <c r="D3649">
        <v>1292119</v>
      </c>
      <c r="E3649" t="s">
        <v>2186</v>
      </c>
      <c r="F3649" t="s">
        <v>11</v>
      </c>
      <c r="G3649">
        <v>5500000</v>
      </c>
      <c r="H3649">
        <v>7.1</v>
      </c>
    </row>
    <row r="3650" spans="1:8" ht="16" x14ac:dyDescent="0.2">
      <c r="A3650" t="s">
        <v>5998</v>
      </c>
      <c r="B3650" t="s">
        <v>5999</v>
      </c>
      <c r="C3650">
        <v>95</v>
      </c>
      <c r="E3650" t="s">
        <v>1893</v>
      </c>
      <c r="F3650" t="s">
        <v>11</v>
      </c>
      <c r="H3650">
        <v>3.4</v>
      </c>
    </row>
    <row r="3651" spans="1:8" ht="16" x14ac:dyDescent="0.2">
      <c r="A3651" t="s">
        <v>6000</v>
      </c>
      <c r="B3651" t="s">
        <v>6001</v>
      </c>
      <c r="C3651">
        <v>97</v>
      </c>
      <c r="D3651">
        <v>3629758</v>
      </c>
      <c r="E3651" t="s">
        <v>2143</v>
      </c>
      <c r="F3651" t="s">
        <v>502</v>
      </c>
      <c r="G3651">
        <v>5500000</v>
      </c>
      <c r="H3651">
        <v>7.9</v>
      </c>
    </row>
    <row r="3652" spans="1:8" ht="16" x14ac:dyDescent="0.2">
      <c r="A3652" t="s">
        <v>6002</v>
      </c>
      <c r="B3652" t="s">
        <v>6003</v>
      </c>
      <c r="C3652">
        <v>92</v>
      </c>
      <c r="D3652">
        <v>6239558</v>
      </c>
      <c r="E3652" t="s">
        <v>877</v>
      </c>
      <c r="F3652" t="s">
        <v>11</v>
      </c>
      <c r="G3652">
        <v>5000000</v>
      </c>
      <c r="H3652">
        <v>6.7</v>
      </c>
    </row>
    <row r="3653" spans="1:8" ht="16" x14ac:dyDescent="0.2">
      <c r="A3653" t="s">
        <v>6004</v>
      </c>
      <c r="B3653" t="s">
        <v>6005</v>
      </c>
      <c r="C3653">
        <v>104</v>
      </c>
      <c r="D3653">
        <v>1056102</v>
      </c>
      <c r="E3653" t="s">
        <v>747</v>
      </c>
      <c r="F3653" t="s">
        <v>11</v>
      </c>
      <c r="G3653">
        <v>5000000</v>
      </c>
      <c r="H3653">
        <v>6.6</v>
      </c>
    </row>
    <row r="3654" spans="1:8" ht="16" x14ac:dyDescent="0.2">
      <c r="A3654" t="s">
        <v>6006</v>
      </c>
      <c r="B3654" t="s">
        <v>1753</v>
      </c>
      <c r="C3654">
        <v>120</v>
      </c>
      <c r="D3654">
        <v>27545445</v>
      </c>
      <c r="E3654" t="s">
        <v>1184</v>
      </c>
      <c r="F3654" t="s">
        <v>11</v>
      </c>
      <c r="G3654">
        <v>6500000</v>
      </c>
      <c r="H3654">
        <v>7.9</v>
      </c>
    </row>
    <row r="3655" spans="1:8" ht="16" x14ac:dyDescent="0.2">
      <c r="A3655" t="s">
        <v>6007</v>
      </c>
      <c r="B3655" t="s">
        <v>6008</v>
      </c>
      <c r="C3655">
        <v>99</v>
      </c>
      <c r="D3655">
        <v>56007</v>
      </c>
      <c r="E3655" t="s">
        <v>5523</v>
      </c>
      <c r="F3655" t="s">
        <v>11</v>
      </c>
      <c r="G3655">
        <v>5500000</v>
      </c>
      <c r="H3655">
        <v>4.9000000000000004</v>
      </c>
    </row>
    <row r="3656" spans="1:8" ht="16" x14ac:dyDescent="0.2">
      <c r="A3656" t="s">
        <v>6009</v>
      </c>
      <c r="B3656" t="s">
        <v>6010</v>
      </c>
      <c r="C3656">
        <v>93</v>
      </c>
      <c r="D3656">
        <v>611709</v>
      </c>
      <c r="E3656" t="s">
        <v>877</v>
      </c>
      <c r="F3656" t="s">
        <v>502</v>
      </c>
      <c r="G3656">
        <v>3850000</v>
      </c>
      <c r="H3656">
        <v>7.2</v>
      </c>
    </row>
    <row r="3657" spans="1:8" ht="16" x14ac:dyDescent="0.2">
      <c r="A3657" t="s">
        <v>6011</v>
      </c>
      <c r="B3657" t="s">
        <v>4317</v>
      </c>
      <c r="C3657">
        <v>99</v>
      </c>
      <c r="D3657">
        <v>753501</v>
      </c>
      <c r="E3657" t="s">
        <v>747</v>
      </c>
      <c r="F3657" t="s">
        <v>502</v>
      </c>
      <c r="H3657">
        <v>7.4</v>
      </c>
    </row>
    <row r="3658" spans="1:8" ht="16" x14ac:dyDescent="0.2">
      <c r="A3658" t="s">
        <v>6012</v>
      </c>
      <c r="B3658" t="s">
        <v>6013</v>
      </c>
      <c r="C3658">
        <v>99</v>
      </c>
      <c r="D3658">
        <v>22770</v>
      </c>
      <c r="E3658" t="s">
        <v>877</v>
      </c>
      <c r="F3658" t="s">
        <v>225</v>
      </c>
      <c r="G3658">
        <v>5500000</v>
      </c>
      <c r="H3658">
        <v>6.1</v>
      </c>
    </row>
    <row r="3659" spans="1:8" ht="16" x14ac:dyDescent="0.2">
      <c r="A3659" t="s">
        <v>6014</v>
      </c>
      <c r="B3659" t="s">
        <v>6015</v>
      </c>
      <c r="C3659">
        <v>157</v>
      </c>
      <c r="D3659">
        <v>2197331</v>
      </c>
      <c r="E3659" t="s">
        <v>6016</v>
      </c>
      <c r="F3659" t="s">
        <v>1936</v>
      </c>
      <c r="H3659">
        <v>8.4</v>
      </c>
    </row>
    <row r="3660" spans="1:8" ht="16" x14ac:dyDescent="0.2">
      <c r="A3660" t="s">
        <v>6017</v>
      </c>
      <c r="B3660" t="s">
        <v>6018</v>
      </c>
      <c r="C3660">
        <v>90</v>
      </c>
      <c r="E3660" t="s">
        <v>1184</v>
      </c>
      <c r="F3660" t="s">
        <v>11</v>
      </c>
      <c r="H3660">
        <v>6.2</v>
      </c>
    </row>
    <row r="3661" spans="1:8" ht="16" x14ac:dyDescent="0.2">
      <c r="A3661" t="s">
        <v>6019</v>
      </c>
      <c r="B3661" t="s">
        <v>6020</v>
      </c>
      <c r="C3661">
        <v>96</v>
      </c>
      <c r="D3661">
        <v>27445</v>
      </c>
      <c r="E3661" t="s">
        <v>4351</v>
      </c>
      <c r="F3661" t="s">
        <v>11</v>
      </c>
      <c r="G3661">
        <v>9000000</v>
      </c>
      <c r="H3661">
        <v>5.3</v>
      </c>
    </row>
    <row r="3662" spans="1:8" ht="16" x14ac:dyDescent="0.2">
      <c r="A3662" t="s">
        <v>6021</v>
      </c>
      <c r="B3662" t="s">
        <v>2700</v>
      </c>
      <c r="C3662">
        <v>96</v>
      </c>
      <c r="D3662">
        <v>766487</v>
      </c>
      <c r="E3662" t="s">
        <v>580</v>
      </c>
      <c r="F3662" t="s">
        <v>11</v>
      </c>
      <c r="G3662">
        <v>5250000</v>
      </c>
      <c r="H3662">
        <v>5</v>
      </c>
    </row>
    <row r="3663" spans="1:8" ht="16" x14ac:dyDescent="0.2">
      <c r="A3663" t="s">
        <v>6022</v>
      </c>
      <c r="B3663" t="s">
        <v>6023</v>
      </c>
      <c r="C3663">
        <v>90</v>
      </c>
      <c r="D3663">
        <v>18434</v>
      </c>
      <c r="E3663" t="s">
        <v>877</v>
      </c>
      <c r="F3663" t="s">
        <v>11</v>
      </c>
      <c r="H3663">
        <v>7.7</v>
      </c>
    </row>
    <row r="3664" spans="1:8" ht="16" x14ac:dyDescent="0.2">
      <c r="A3664" t="s">
        <v>6024</v>
      </c>
      <c r="B3664" t="s">
        <v>4354</v>
      </c>
      <c r="C3664">
        <v>100</v>
      </c>
      <c r="D3664">
        <v>1196752</v>
      </c>
      <c r="E3664" t="s">
        <v>740</v>
      </c>
      <c r="F3664" t="s">
        <v>6025</v>
      </c>
      <c r="G3664">
        <v>30300000</v>
      </c>
      <c r="H3664">
        <v>7.6</v>
      </c>
    </row>
    <row r="3665" spans="1:8" ht="16" x14ac:dyDescent="0.2">
      <c r="A3665" t="s">
        <v>6026</v>
      </c>
      <c r="B3665" t="s">
        <v>6027</v>
      </c>
      <c r="C3665">
        <v>94</v>
      </c>
      <c r="E3665" t="s">
        <v>6028</v>
      </c>
      <c r="F3665" t="s">
        <v>11</v>
      </c>
      <c r="G3665">
        <v>4000000</v>
      </c>
      <c r="H3665">
        <v>6.3</v>
      </c>
    </row>
    <row r="3666" spans="1:8" ht="16" x14ac:dyDescent="0.2">
      <c r="A3666" t="s">
        <v>6029</v>
      </c>
      <c r="B3666" t="s">
        <v>6030</v>
      </c>
      <c r="C3666">
        <v>98</v>
      </c>
      <c r="D3666">
        <v>795126</v>
      </c>
      <c r="E3666" t="s">
        <v>2171</v>
      </c>
      <c r="F3666" t="s">
        <v>11</v>
      </c>
      <c r="G3666">
        <v>6000000</v>
      </c>
      <c r="H3666">
        <v>7.6</v>
      </c>
    </row>
    <row r="3667" spans="1:8" ht="16" x14ac:dyDescent="0.2">
      <c r="A3667" t="s">
        <v>6031</v>
      </c>
      <c r="B3667" t="s">
        <v>6032</v>
      </c>
      <c r="C3667">
        <v>129</v>
      </c>
      <c r="E3667" t="s">
        <v>73</v>
      </c>
      <c r="F3667" t="s">
        <v>11</v>
      </c>
      <c r="G3667">
        <v>5500000</v>
      </c>
      <c r="H3667">
        <v>5.6</v>
      </c>
    </row>
    <row r="3668" spans="1:8" ht="16" x14ac:dyDescent="0.2">
      <c r="A3668" t="s">
        <v>6033</v>
      </c>
      <c r="B3668" t="s">
        <v>3654</v>
      </c>
      <c r="C3668">
        <v>103</v>
      </c>
      <c r="E3668" t="s">
        <v>230</v>
      </c>
      <c r="F3668" t="s">
        <v>11</v>
      </c>
      <c r="G3668">
        <v>5100000</v>
      </c>
      <c r="H3668">
        <v>7.3</v>
      </c>
    </row>
    <row r="3669" spans="1:8" ht="16" x14ac:dyDescent="0.2">
      <c r="A3669" t="s">
        <v>6034</v>
      </c>
      <c r="B3669" t="s">
        <v>6035</v>
      </c>
      <c r="C3669">
        <v>128</v>
      </c>
      <c r="D3669">
        <v>563699</v>
      </c>
      <c r="E3669" t="s">
        <v>149</v>
      </c>
      <c r="F3669" t="s">
        <v>1936</v>
      </c>
      <c r="H3669">
        <v>6.2</v>
      </c>
    </row>
    <row r="3670" spans="1:8" ht="16" x14ac:dyDescent="0.2">
      <c r="A3670" t="s">
        <v>6036</v>
      </c>
      <c r="B3670" t="s">
        <v>111</v>
      </c>
      <c r="C3670">
        <v>106</v>
      </c>
      <c r="D3670">
        <v>83574831</v>
      </c>
      <c r="E3670" t="s">
        <v>3337</v>
      </c>
      <c r="F3670" t="s">
        <v>11</v>
      </c>
      <c r="G3670">
        <v>5000000</v>
      </c>
      <c r="H3670">
        <v>6.6</v>
      </c>
    </row>
    <row r="3671" spans="1:8" ht="16" x14ac:dyDescent="0.2">
      <c r="A3671" t="s">
        <v>6037</v>
      </c>
      <c r="B3671" t="s">
        <v>5089</v>
      </c>
      <c r="C3671">
        <v>95</v>
      </c>
      <c r="D3671">
        <v>87025093</v>
      </c>
      <c r="E3671" t="s">
        <v>1763</v>
      </c>
      <c r="F3671" t="s">
        <v>11</v>
      </c>
      <c r="G3671">
        <v>4000000</v>
      </c>
      <c r="H3671">
        <v>6.6</v>
      </c>
    </row>
    <row r="3672" spans="1:8" ht="16" x14ac:dyDescent="0.2">
      <c r="A3672" t="s">
        <v>6038</v>
      </c>
      <c r="B3672" t="s">
        <v>6039</v>
      </c>
      <c r="C3672">
        <v>104</v>
      </c>
      <c r="D3672">
        <v>71897215</v>
      </c>
      <c r="E3672" t="s">
        <v>6040</v>
      </c>
      <c r="F3672" t="s">
        <v>11</v>
      </c>
      <c r="G3672">
        <v>15000000</v>
      </c>
      <c r="H3672">
        <v>7.3</v>
      </c>
    </row>
    <row r="3673" spans="1:8" ht="16" x14ac:dyDescent="0.2">
      <c r="A3673" t="s">
        <v>6041</v>
      </c>
      <c r="B3673" t="s">
        <v>3651</v>
      </c>
      <c r="C3673">
        <v>87</v>
      </c>
      <c r="D3673">
        <v>64267897</v>
      </c>
      <c r="E3673" t="s">
        <v>6042</v>
      </c>
      <c r="F3673" t="s">
        <v>11</v>
      </c>
      <c r="G3673">
        <v>5000000</v>
      </c>
      <c r="H3673">
        <v>6.6</v>
      </c>
    </row>
    <row r="3674" spans="1:8" ht="16" x14ac:dyDescent="0.2">
      <c r="A3674" t="s">
        <v>6043</v>
      </c>
      <c r="B3674" t="s">
        <v>6044</v>
      </c>
      <c r="C3674">
        <v>81</v>
      </c>
      <c r="D3674">
        <v>56536016</v>
      </c>
      <c r="E3674" t="s">
        <v>2209</v>
      </c>
      <c r="F3674" t="s">
        <v>11</v>
      </c>
      <c r="G3674">
        <v>4900000</v>
      </c>
      <c r="H3674">
        <v>6.9</v>
      </c>
    </row>
    <row r="3675" spans="1:8" ht="16" x14ac:dyDescent="0.2">
      <c r="A3675" t="s">
        <v>6045</v>
      </c>
      <c r="B3675" t="s">
        <v>3769</v>
      </c>
      <c r="C3675">
        <v>94</v>
      </c>
      <c r="D3675">
        <v>104007828</v>
      </c>
      <c r="E3675" t="s">
        <v>2209</v>
      </c>
      <c r="F3675" t="s">
        <v>11</v>
      </c>
      <c r="G3675">
        <v>5000000</v>
      </c>
      <c r="H3675">
        <v>5.8</v>
      </c>
    </row>
    <row r="3676" spans="1:8" ht="16" x14ac:dyDescent="0.2">
      <c r="A3676" t="s">
        <v>6046</v>
      </c>
      <c r="B3676" t="s">
        <v>6047</v>
      </c>
      <c r="C3676">
        <v>89</v>
      </c>
      <c r="D3676">
        <v>50820940</v>
      </c>
      <c r="E3676" t="s">
        <v>2542</v>
      </c>
      <c r="F3676" t="s">
        <v>11</v>
      </c>
      <c r="G3676">
        <v>5000000</v>
      </c>
      <c r="H3676">
        <v>4.4000000000000004</v>
      </c>
    </row>
    <row r="3677" spans="1:8" ht="16" x14ac:dyDescent="0.2">
      <c r="A3677" t="s">
        <v>6048</v>
      </c>
      <c r="B3677" t="s">
        <v>604</v>
      </c>
      <c r="C3677">
        <v>88</v>
      </c>
      <c r="D3677">
        <v>44793200</v>
      </c>
      <c r="E3677" t="s">
        <v>3069</v>
      </c>
      <c r="F3677" t="s">
        <v>11</v>
      </c>
      <c r="G3677">
        <v>4500000</v>
      </c>
      <c r="H3677">
        <v>6.6</v>
      </c>
    </row>
    <row r="3678" spans="1:8" ht="16" x14ac:dyDescent="0.2">
      <c r="A3678" t="s">
        <v>5182</v>
      </c>
      <c r="B3678" t="s">
        <v>5183</v>
      </c>
      <c r="C3678">
        <v>108</v>
      </c>
      <c r="D3678">
        <v>43771291</v>
      </c>
      <c r="E3678" t="s">
        <v>285</v>
      </c>
      <c r="F3678" t="s">
        <v>11</v>
      </c>
      <c r="G3678">
        <v>5000000</v>
      </c>
      <c r="H3678">
        <v>7.1</v>
      </c>
    </row>
    <row r="3679" spans="1:8" ht="16" x14ac:dyDescent="0.2">
      <c r="A3679" t="s">
        <v>6049</v>
      </c>
      <c r="B3679" t="s">
        <v>6050</v>
      </c>
      <c r="C3679">
        <v>115</v>
      </c>
      <c r="D3679">
        <v>44456509</v>
      </c>
      <c r="E3679" t="s">
        <v>877</v>
      </c>
      <c r="F3679" t="s">
        <v>963</v>
      </c>
      <c r="G3679">
        <v>5000000</v>
      </c>
      <c r="H3679">
        <v>7.6</v>
      </c>
    </row>
    <row r="3680" spans="1:8" ht="16" x14ac:dyDescent="0.2">
      <c r="A3680" t="s">
        <v>6051</v>
      </c>
      <c r="B3680" t="s">
        <v>3769</v>
      </c>
      <c r="C3680">
        <v>96</v>
      </c>
      <c r="D3680">
        <v>53884821</v>
      </c>
      <c r="E3680" t="s">
        <v>2209</v>
      </c>
      <c r="F3680" t="s">
        <v>11</v>
      </c>
      <c r="G3680">
        <v>5000000</v>
      </c>
      <c r="H3680">
        <v>4.5999999999999996</v>
      </c>
    </row>
    <row r="3681" spans="1:8" ht="16" x14ac:dyDescent="0.2">
      <c r="A3681" t="s">
        <v>6052</v>
      </c>
      <c r="B3681" t="s">
        <v>6053</v>
      </c>
      <c r="C3681">
        <v>135</v>
      </c>
      <c r="D3681">
        <v>36000000</v>
      </c>
      <c r="E3681" t="s">
        <v>2246</v>
      </c>
      <c r="F3681" t="s">
        <v>11</v>
      </c>
      <c r="G3681">
        <v>5000000</v>
      </c>
      <c r="H3681">
        <v>6.8</v>
      </c>
    </row>
    <row r="3682" spans="1:8" ht="16" x14ac:dyDescent="0.2">
      <c r="A3682" t="s">
        <v>6054</v>
      </c>
      <c r="B3682" t="s">
        <v>3582</v>
      </c>
      <c r="C3682">
        <v>113</v>
      </c>
      <c r="E3682" t="s">
        <v>4281</v>
      </c>
      <c r="F3682" t="s">
        <v>11</v>
      </c>
      <c r="G3682">
        <v>5000000</v>
      </c>
      <c r="H3682">
        <v>7.1</v>
      </c>
    </row>
    <row r="3683" spans="1:8" ht="16" x14ac:dyDescent="0.2">
      <c r="A3683" t="s">
        <v>6055</v>
      </c>
      <c r="B3683" t="s">
        <v>3411</v>
      </c>
      <c r="C3683">
        <v>93</v>
      </c>
      <c r="D3683">
        <v>34872293</v>
      </c>
      <c r="E3683" t="s">
        <v>2768</v>
      </c>
      <c r="F3683" t="s">
        <v>11</v>
      </c>
      <c r="G3683">
        <v>8500000</v>
      </c>
      <c r="H3683">
        <v>4.9000000000000004</v>
      </c>
    </row>
    <row r="3684" spans="1:8" ht="16" x14ac:dyDescent="0.2">
      <c r="A3684" t="s">
        <v>6056</v>
      </c>
      <c r="B3684" t="s">
        <v>6057</v>
      </c>
      <c r="C3684">
        <v>109</v>
      </c>
      <c r="D3684">
        <v>34468224</v>
      </c>
      <c r="E3684" t="s">
        <v>1966</v>
      </c>
      <c r="F3684" t="s">
        <v>11</v>
      </c>
      <c r="G3684">
        <v>4500000</v>
      </c>
      <c r="H3684">
        <v>7.3</v>
      </c>
    </row>
    <row r="3685" spans="1:8" ht="16" x14ac:dyDescent="0.2">
      <c r="A3685" t="s">
        <v>6058</v>
      </c>
      <c r="B3685" t="s">
        <v>3306</v>
      </c>
      <c r="C3685">
        <v>127</v>
      </c>
      <c r="E3685" t="s">
        <v>6059</v>
      </c>
      <c r="F3685" t="s">
        <v>11</v>
      </c>
      <c r="G3685">
        <v>5000000</v>
      </c>
      <c r="H3685">
        <v>7.2</v>
      </c>
    </row>
    <row r="3686" spans="1:8" ht="16" x14ac:dyDescent="0.2">
      <c r="A3686" t="s">
        <v>6060</v>
      </c>
      <c r="B3686" t="s">
        <v>6061</v>
      </c>
      <c r="C3686">
        <v>101</v>
      </c>
      <c r="D3686">
        <v>32453345</v>
      </c>
      <c r="E3686" t="s">
        <v>3337</v>
      </c>
      <c r="F3686" t="s">
        <v>11</v>
      </c>
      <c r="G3686">
        <v>5000000</v>
      </c>
      <c r="H3686">
        <v>5</v>
      </c>
    </row>
    <row r="3687" spans="1:8" ht="16" x14ac:dyDescent="0.2">
      <c r="A3687" t="s">
        <v>6062</v>
      </c>
      <c r="B3687" t="s">
        <v>2030</v>
      </c>
      <c r="C3687">
        <v>124</v>
      </c>
      <c r="E3687" t="s">
        <v>530</v>
      </c>
      <c r="F3687" t="s">
        <v>11</v>
      </c>
      <c r="G3687">
        <v>5000000</v>
      </c>
      <c r="H3687">
        <v>8.1999999999999993</v>
      </c>
    </row>
    <row r="3688" spans="1:8" ht="16" x14ac:dyDescent="0.2">
      <c r="A3688" t="s">
        <v>6063</v>
      </c>
      <c r="B3688" t="s">
        <v>2619</v>
      </c>
      <c r="C3688">
        <v>117</v>
      </c>
      <c r="D3688">
        <v>27296514</v>
      </c>
      <c r="E3688" t="s">
        <v>530</v>
      </c>
      <c r="F3688" t="s">
        <v>11</v>
      </c>
      <c r="G3688">
        <v>5000000</v>
      </c>
      <c r="H3688">
        <v>8</v>
      </c>
    </row>
    <row r="3689" spans="1:8" ht="16" x14ac:dyDescent="0.2">
      <c r="A3689" t="s">
        <v>6064</v>
      </c>
      <c r="B3689" t="s">
        <v>6065</v>
      </c>
      <c r="C3689">
        <v>83</v>
      </c>
      <c r="D3689">
        <v>25799043</v>
      </c>
      <c r="E3689" t="s">
        <v>1500</v>
      </c>
      <c r="F3689" t="s">
        <v>11</v>
      </c>
      <c r="G3689">
        <v>3300000</v>
      </c>
      <c r="H3689">
        <v>5.2</v>
      </c>
    </row>
    <row r="3690" spans="1:8" ht="16" x14ac:dyDescent="0.2">
      <c r="A3690" t="s">
        <v>6066</v>
      </c>
      <c r="B3690" t="s">
        <v>19</v>
      </c>
      <c r="C3690">
        <v>113</v>
      </c>
      <c r="D3690">
        <v>25530884</v>
      </c>
      <c r="E3690" t="s">
        <v>285</v>
      </c>
      <c r="F3690" t="s">
        <v>11</v>
      </c>
      <c r="G3690">
        <v>9000000</v>
      </c>
      <c r="H3690">
        <v>8.5</v>
      </c>
    </row>
    <row r="3691" spans="1:8" ht="16" x14ac:dyDescent="0.2">
      <c r="A3691" t="s">
        <v>6067</v>
      </c>
      <c r="B3691" t="s">
        <v>6068</v>
      </c>
      <c r="C3691">
        <v>104</v>
      </c>
      <c r="D3691">
        <v>27689474</v>
      </c>
      <c r="E3691" t="s">
        <v>1763</v>
      </c>
      <c r="F3691" t="s">
        <v>11</v>
      </c>
      <c r="G3691">
        <v>5000000</v>
      </c>
      <c r="H3691">
        <v>6.5</v>
      </c>
    </row>
    <row r="3692" spans="1:8" ht="16" x14ac:dyDescent="0.2">
      <c r="A3692" t="s">
        <v>6069</v>
      </c>
      <c r="B3692" t="s">
        <v>2454</v>
      </c>
      <c r="C3692">
        <v>97</v>
      </c>
      <c r="D3692">
        <v>24138847</v>
      </c>
      <c r="E3692" t="s">
        <v>575</v>
      </c>
      <c r="F3692" t="s">
        <v>11</v>
      </c>
      <c r="G3692">
        <v>5000000</v>
      </c>
      <c r="H3692">
        <v>7.4</v>
      </c>
    </row>
    <row r="3693" spans="1:8" ht="16" x14ac:dyDescent="0.2">
      <c r="A3693" t="s">
        <v>6070</v>
      </c>
      <c r="B3693" t="s">
        <v>2276</v>
      </c>
      <c r="C3693">
        <v>110</v>
      </c>
      <c r="D3693">
        <v>21994911</v>
      </c>
      <c r="E3693" t="s">
        <v>2143</v>
      </c>
      <c r="F3693" t="s">
        <v>11</v>
      </c>
      <c r="G3693">
        <v>5000000</v>
      </c>
      <c r="H3693">
        <v>7.7</v>
      </c>
    </row>
    <row r="3694" spans="1:8" ht="16" x14ac:dyDescent="0.2">
      <c r="A3694" t="s">
        <v>6071</v>
      </c>
      <c r="B3694" t="s">
        <v>6072</v>
      </c>
      <c r="C3694">
        <v>103</v>
      </c>
      <c r="D3694">
        <v>21501098</v>
      </c>
      <c r="E3694" t="s">
        <v>877</v>
      </c>
      <c r="F3694" t="s">
        <v>11</v>
      </c>
      <c r="G3694">
        <v>5000000</v>
      </c>
      <c r="H3694">
        <v>7.4</v>
      </c>
    </row>
    <row r="3695" spans="1:8" ht="16" x14ac:dyDescent="0.2">
      <c r="A3695" t="s">
        <v>6073</v>
      </c>
      <c r="B3695" t="s">
        <v>6074</v>
      </c>
      <c r="C3695">
        <v>94</v>
      </c>
      <c r="D3695">
        <v>19281235</v>
      </c>
      <c r="E3695" t="s">
        <v>2000</v>
      </c>
      <c r="F3695" t="s">
        <v>11</v>
      </c>
      <c r="G3695">
        <v>5000000</v>
      </c>
      <c r="H3695">
        <v>5.0999999999999996</v>
      </c>
    </row>
    <row r="3696" spans="1:8" ht="16" x14ac:dyDescent="0.2">
      <c r="A3696" t="s">
        <v>6075</v>
      </c>
      <c r="B3696" t="s">
        <v>282</v>
      </c>
      <c r="C3696">
        <v>102</v>
      </c>
      <c r="E3696" t="s">
        <v>6076</v>
      </c>
      <c r="F3696" t="s">
        <v>11</v>
      </c>
      <c r="G3696">
        <v>3500000</v>
      </c>
      <c r="H3696">
        <v>7.3</v>
      </c>
    </row>
    <row r="3697" spans="1:8" ht="16" x14ac:dyDescent="0.2">
      <c r="A3697" t="s">
        <v>6077</v>
      </c>
      <c r="B3697" t="s">
        <v>6078</v>
      </c>
      <c r="C3697">
        <v>77</v>
      </c>
      <c r="D3697">
        <v>19421271</v>
      </c>
      <c r="E3697" t="s">
        <v>1029</v>
      </c>
      <c r="F3697" t="s">
        <v>11</v>
      </c>
      <c r="G3697">
        <v>5000000</v>
      </c>
      <c r="H3697">
        <v>5</v>
      </c>
    </row>
    <row r="3698" spans="1:8" ht="16" x14ac:dyDescent="0.2">
      <c r="A3698" t="s">
        <v>6079</v>
      </c>
      <c r="B3698" t="s">
        <v>6080</v>
      </c>
      <c r="C3698">
        <v>134</v>
      </c>
      <c r="D3698">
        <v>20733485</v>
      </c>
      <c r="E3698" t="s">
        <v>1184</v>
      </c>
      <c r="F3698" t="s">
        <v>11</v>
      </c>
      <c r="G3698">
        <v>5000000</v>
      </c>
      <c r="H3698">
        <v>7.2</v>
      </c>
    </row>
    <row r="3699" spans="1:8" ht="16" x14ac:dyDescent="0.2">
      <c r="A3699" t="s">
        <v>6081</v>
      </c>
      <c r="B3699" t="s">
        <v>6082</v>
      </c>
      <c r="C3699">
        <v>129</v>
      </c>
      <c r="E3699" t="s">
        <v>530</v>
      </c>
      <c r="F3699" t="s">
        <v>11</v>
      </c>
      <c r="G3699">
        <v>5000000</v>
      </c>
      <c r="H3699">
        <v>6.7</v>
      </c>
    </row>
    <row r="3700" spans="1:8" ht="16" x14ac:dyDescent="0.2">
      <c r="A3700" t="s">
        <v>6083</v>
      </c>
      <c r="B3700" t="s">
        <v>6084</v>
      </c>
      <c r="C3700">
        <v>90</v>
      </c>
      <c r="D3700">
        <v>24809547</v>
      </c>
      <c r="E3700" t="s">
        <v>877</v>
      </c>
      <c r="F3700" t="s">
        <v>11</v>
      </c>
      <c r="G3700">
        <v>5000000</v>
      </c>
      <c r="H3700">
        <v>6.4</v>
      </c>
    </row>
    <row r="3701" spans="1:8" ht="16" x14ac:dyDescent="0.2">
      <c r="A3701" t="s">
        <v>6085</v>
      </c>
      <c r="B3701" t="s">
        <v>947</v>
      </c>
      <c r="C3701">
        <v>134</v>
      </c>
      <c r="D3701">
        <v>19097994</v>
      </c>
      <c r="E3701" t="s">
        <v>562</v>
      </c>
      <c r="F3701" t="s">
        <v>11</v>
      </c>
      <c r="H3701">
        <v>7.1</v>
      </c>
    </row>
    <row r="3702" spans="1:8" ht="16" x14ac:dyDescent="0.2">
      <c r="A3702" t="s">
        <v>6086</v>
      </c>
      <c r="B3702" t="s">
        <v>6087</v>
      </c>
      <c r="C3702">
        <v>104</v>
      </c>
      <c r="D3702">
        <v>23031390</v>
      </c>
      <c r="E3702" t="s">
        <v>877</v>
      </c>
      <c r="F3702" t="s">
        <v>11</v>
      </c>
      <c r="G3702">
        <v>4500000</v>
      </c>
      <c r="H3702">
        <v>5.6</v>
      </c>
    </row>
    <row r="3703" spans="1:8" ht="16" x14ac:dyDescent="0.2">
      <c r="A3703" t="s">
        <v>6088</v>
      </c>
      <c r="B3703" t="s">
        <v>4857</v>
      </c>
      <c r="C3703">
        <v>93</v>
      </c>
      <c r="D3703">
        <v>21197315</v>
      </c>
      <c r="E3703" t="s">
        <v>1047</v>
      </c>
      <c r="F3703" t="s">
        <v>11</v>
      </c>
      <c r="G3703">
        <v>5000000</v>
      </c>
      <c r="H3703">
        <v>6.1</v>
      </c>
    </row>
    <row r="3704" spans="1:8" ht="16" x14ac:dyDescent="0.2">
      <c r="A3704" t="s">
        <v>6089</v>
      </c>
      <c r="B3704" t="s">
        <v>3283</v>
      </c>
      <c r="C3704">
        <v>106</v>
      </c>
      <c r="D3704">
        <v>17382982</v>
      </c>
      <c r="E3704" t="s">
        <v>1408</v>
      </c>
      <c r="F3704" t="s">
        <v>963</v>
      </c>
      <c r="G3704">
        <v>5000000</v>
      </c>
      <c r="H3704">
        <v>5.2</v>
      </c>
    </row>
    <row r="3705" spans="1:8" ht="16" x14ac:dyDescent="0.2">
      <c r="A3705" t="s">
        <v>6090</v>
      </c>
      <c r="B3705" t="s">
        <v>4148</v>
      </c>
      <c r="C3705">
        <v>109</v>
      </c>
      <c r="D3705">
        <v>14821531</v>
      </c>
      <c r="E3705" t="s">
        <v>1184</v>
      </c>
      <c r="F3705" t="s">
        <v>11</v>
      </c>
      <c r="G3705">
        <v>6000000</v>
      </c>
      <c r="H3705">
        <v>7.3</v>
      </c>
    </row>
    <row r="3706" spans="1:8" ht="16" x14ac:dyDescent="0.2">
      <c r="A3706" t="s">
        <v>6091</v>
      </c>
      <c r="B3706" t="s">
        <v>6092</v>
      </c>
      <c r="C3706">
        <v>101</v>
      </c>
      <c r="D3706">
        <v>18656400</v>
      </c>
      <c r="E3706" t="s">
        <v>1184</v>
      </c>
      <c r="F3706" t="s">
        <v>11</v>
      </c>
      <c r="G3706">
        <v>5000000</v>
      </c>
      <c r="H3706">
        <v>7.5</v>
      </c>
    </row>
    <row r="3707" spans="1:8" ht="16" x14ac:dyDescent="0.2">
      <c r="A3707" t="s">
        <v>6093</v>
      </c>
      <c r="B3707" t="s">
        <v>6094</v>
      </c>
      <c r="C3707">
        <v>139</v>
      </c>
      <c r="E3707" t="s">
        <v>2246</v>
      </c>
      <c r="F3707" t="s">
        <v>11</v>
      </c>
      <c r="G3707">
        <v>5000000</v>
      </c>
      <c r="H3707">
        <v>6.6</v>
      </c>
    </row>
    <row r="3708" spans="1:8" ht="16" x14ac:dyDescent="0.2">
      <c r="A3708" t="s">
        <v>6095</v>
      </c>
      <c r="B3708" t="s">
        <v>6096</v>
      </c>
      <c r="C3708">
        <v>99</v>
      </c>
      <c r="E3708" t="s">
        <v>112</v>
      </c>
      <c r="F3708" t="s">
        <v>11</v>
      </c>
      <c r="G3708">
        <v>5000000</v>
      </c>
      <c r="H3708">
        <v>6.4</v>
      </c>
    </row>
    <row r="3709" spans="1:8" ht="16" x14ac:dyDescent="0.2">
      <c r="A3709" t="s">
        <v>6097</v>
      </c>
      <c r="B3709" t="s">
        <v>6098</v>
      </c>
      <c r="C3709">
        <v>100</v>
      </c>
      <c r="D3709">
        <v>14343976</v>
      </c>
      <c r="E3709" t="s">
        <v>6099</v>
      </c>
      <c r="F3709" t="s">
        <v>11</v>
      </c>
      <c r="G3709">
        <v>5000000</v>
      </c>
      <c r="H3709">
        <v>4.5</v>
      </c>
    </row>
    <row r="3710" spans="1:8" ht="16" x14ac:dyDescent="0.2">
      <c r="A3710" t="s">
        <v>6100</v>
      </c>
      <c r="B3710" t="s">
        <v>2014</v>
      </c>
      <c r="C3710">
        <v>95</v>
      </c>
      <c r="D3710">
        <v>241437427</v>
      </c>
      <c r="E3710" t="s">
        <v>945</v>
      </c>
      <c r="F3710" t="s">
        <v>11</v>
      </c>
      <c r="G3710">
        <v>5000000</v>
      </c>
      <c r="H3710">
        <v>6.6</v>
      </c>
    </row>
    <row r="3711" spans="1:8" ht="16" x14ac:dyDescent="0.2">
      <c r="A3711" t="s">
        <v>6101</v>
      </c>
      <c r="B3711" t="s">
        <v>6102</v>
      </c>
      <c r="C3711">
        <v>94</v>
      </c>
      <c r="D3711">
        <v>14123773</v>
      </c>
      <c r="E3711" t="s">
        <v>672</v>
      </c>
      <c r="F3711" t="s">
        <v>11</v>
      </c>
      <c r="G3711">
        <v>5000000</v>
      </c>
      <c r="H3711">
        <v>5.3</v>
      </c>
    </row>
    <row r="3712" spans="1:8" ht="16" x14ac:dyDescent="0.2">
      <c r="A3712" t="s">
        <v>6103</v>
      </c>
      <c r="B3712" t="s">
        <v>6104</v>
      </c>
      <c r="C3712">
        <v>93</v>
      </c>
      <c r="D3712">
        <v>15126948</v>
      </c>
      <c r="E3712" t="s">
        <v>1915</v>
      </c>
      <c r="F3712" t="s">
        <v>11</v>
      </c>
      <c r="G3712">
        <v>5000000</v>
      </c>
      <c r="H3712">
        <v>4.9000000000000004</v>
      </c>
    </row>
    <row r="3713" spans="1:8" ht="16" x14ac:dyDescent="0.2">
      <c r="A3713" t="s">
        <v>6105</v>
      </c>
      <c r="B3713" t="s">
        <v>413</v>
      </c>
      <c r="C3713">
        <v>106</v>
      </c>
      <c r="D3713">
        <v>13622333</v>
      </c>
      <c r="E3713" t="s">
        <v>3902</v>
      </c>
      <c r="F3713" t="s">
        <v>963</v>
      </c>
      <c r="G3713">
        <v>2000000</v>
      </c>
      <c r="H3713">
        <v>7.7</v>
      </c>
    </row>
    <row r="3714" spans="1:8" ht="16" x14ac:dyDescent="0.2">
      <c r="A3714" t="s">
        <v>6106</v>
      </c>
      <c r="B3714" t="s">
        <v>853</v>
      </c>
      <c r="C3714">
        <v>99</v>
      </c>
      <c r="D3714">
        <v>13464388</v>
      </c>
      <c r="E3714" t="s">
        <v>2599</v>
      </c>
      <c r="F3714" t="s">
        <v>11</v>
      </c>
      <c r="G3714">
        <v>4000000</v>
      </c>
      <c r="H3714">
        <v>8</v>
      </c>
    </row>
    <row r="3715" spans="1:8" ht="16" x14ac:dyDescent="0.2">
      <c r="A3715" t="s">
        <v>6107</v>
      </c>
      <c r="B3715" t="s">
        <v>6108</v>
      </c>
      <c r="C3715">
        <v>82</v>
      </c>
      <c r="D3715">
        <v>13350177</v>
      </c>
      <c r="E3715" t="s">
        <v>1521</v>
      </c>
      <c r="F3715" t="s">
        <v>11</v>
      </c>
      <c r="G3715">
        <v>5000000</v>
      </c>
      <c r="H3715">
        <v>3.8</v>
      </c>
    </row>
    <row r="3716" spans="1:8" ht="16" x14ac:dyDescent="0.2">
      <c r="A3716" t="s">
        <v>6109</v>
      </c>
      <c r="B3716" t="s">
        <v>5489</v>
      </c>
      <c r="C3716">
        <v>135</v>
      </c>
      <c r="D3716">
        <v>13269963</v>
      </c>
      <c r="E3716" t="s">
        <v>2766</v>
      </c>
      <c r="F3716" t="s">
        <v>11</v>
      </c>
      <c r="G3716">
        <v>5000000</v>
      </c>
      <c r="H3716">
        <v>7.6</v>
      </c>
    </row>
    <row r="3717" spans="1:8" ht="16" x14ac:dyDescent="0.2">
      <c r="A3717" t="s">
        <v>6110</v>
      </c>
      <c r="B3717" t="s">
        <v>3297</v>
      </c>
      <c r="C3717">
        <v>88</v>
      </c>
      <c r="D3717">
        <v>17768000</v>
      </c>
      <c r="E3717" t="s">
        <v>1915</v>
      </c>
      <c r="F3717" t="s">
        <v>11</v>
      </c>
      <c r="G3717">
        <v>5000000</v>
      </c>
      <c r="H3717">
        <v>5.9</v>
      </c>
    </row>
    <row r="3718" spans="1:8" ht="16" x14ac:dyDescent="0.2">
      <c r="A3718" t="s">
        <v>6111</v>
      </c>
      <c r="B3718" t="s">
        <v>6112</v>
      </c>
      <c r="C3718">
        <v>89</v>
      </c>
      <c r="D3718">
        <v>12947763</v>
      </c>
      <c r="E3718" t="s">
        <v>1763</v>
      </c>
      <c r="F3718" t="s">
        <v>11</v>
      </c>
      <c r="G3718">
        <v>5000000</v>
      </c>
      <c r="H3718">
        <v>6.2</v>
      </c>
    </row>
    <row r="3719" spans="1:8" ht="16" x14ac:dyDescent="0.2">
      <c r="A3719" t="s">
        <v>6113</v>
      </c>
      <c r="B3719" t="s">
        <v>1081</v>
      </c>
      <c r="C3719">
        <v>110</v>
      </c>
      <c r="D3719">
        <v>14100000</v>
      </c>
      <c r="E3719" t="s">
        <v>877</v>
      </c>
      <c r="F3719" t="s">
        <v>11</v>
      </c>
      <c r="G3719">
        <v>5000000</v>
      </c>
      <c r="H3719">
        <v>7.2</v>
      </c>
    </row>
    <row r="3720" spans="1:8" ht="16" x14ac:dyDescent="0.2">
      <c r="A3720" t="s">
        <v>6114</v>
      </c>
      <c r="B3720" t="s">
        <v>6115</v>
      </c>
      <c r="C3720">
        <v>107</v>
      </c>
      <c r="D3720">
        <v>12200000</v>
      </c>
      <c r="E3720" t="s">
        <v>3522</v>
      </c>
      <c r="F3720" t="s">
        <v>11</v>
      </c>
      <c r="G3720">
        <v>5000000</v>
      </c>
      <c r="H3720">
        <v>6.3</v>
      </c>
    </row>
    <row r="3721" spans="1:8" ht="16" x14ac:dyDescent="0.2">
      <c r="A3721" t="s">
        <v>6116</v>
      </c>
      <c r="B3721" t="s">
        <v>6117</v>
      </c>
      <c r="C3721">
        <v>86</v>
      </c>
      <c r="D3721">
        <v>17683670</v>
      </c>
      <c r="E3721" t="s">
        <v>1480</v>
      </c>
      <c r="F3721" t="s">
        <v>11</v>
      </c>
      <c r="G3721">
        <v>5000000</v>
      </c>
      <c r="H3721">
        <v>5.2</v>
      </c>
    </row>
    <row r="3722" spans="1:8" ht="16" x14ac:dyDescent="0.2">
      <c r="A3722" t="s">
        <v>6118</v>
      </c>
      <c r="B3722" t="s">
        <v>6119</v>
      </c>
      <c r="C3722">
        <v>91</v>
      </c>
      <c r="D3722">
        <v>12055108</v>
      </c>
      <c r="E3722" t="s">
        <v>877</v>
      </c>
      <c r="F3722" t="s">
        <v>11</v>
      </c>
      <c r="G3722">
        <v>8000000</v>
      </c>
      <c r="H3722">
        <v>6.9</v>
      </c>
    </row>
    <row r="3723" spans="1:8" ht="16" x14ac:dyDescent="0.2">
      <c r="A3723" t="s">
        <v>6120</v>
      </c>
      <c r="B3723" t="s">
        <v>4857</v>
      </c>
      <c r="C3723">
        <v>103</v>
      </c>
      <c r="D3723">
        <v>27285953</v>
      </c>
      <c r="E3723" t="s">
        <v>20</v>
      </c>
      <c r="F3723" t="s">
        <v>11</v>
      </c>
      <c r="G3723">
        <v>5000000</v>
      </c>
      <c r="H3723">
        <v>6.8</v>
      </c>
    </row>
    <row r="3724" spans="1:8" ht="16" x14ac:dyDescent="0.2">
      <c r="A3724" t="s">
        <v>6121</v>
      </c>
      <c r="B3724" t="s">
        <v>6122</v>
      </c>
      <c r="C3724">
        <v>90</v>
      </c>
      <c r="E3724" t="s">
        <v>14</v>
      </c>
      <c r="F3724" t="s">
        <v>11</v>
      </c>
      <c r="G3724">
        <v>8000000</v>
      </c>
      <c r="H3724">
        <v>6.2</v>
      </c>
    </row>
    <row r="3725" spans="1:8" ht="16" x14ac:dyDescent="0.2">
      <c r="A3725" t="s">
        <v>6123</v>
      </c>
      <c r="B3725" t="s">
        <v>5875</v>
      </c>
      <c r="C3725">
        <v>141</v>
      </c>
      <c r="E3725" t="s">
        <v>675</v>
      </c>
      <c r="F3725" t="s">
        <v>11</v>
      </c>
      <c r="G3725">
        <v>5000000</v>
      </c>
      <c r="H3725">
        <v>6.2</v>
      </c>
    </row>
    <row r="3726" spans="1:8" ht="16" x14ac:dyDescent="0.2">
      <c r="A3726" t="s">
        <v>6124</v>
      </c>
      <c r="B3726" t="s">
        <v>6125</v>
      </c>
      <c r="C3726">
        <v>92</v>
      </c>
      <c r="D3726">
        <v>11675178</v>
      </c>
      <c r="E3726" t="s">
        <v>575</v>
      </c>
      <c r="F3726" t="s">
        <v>11</v>
      </c>
      <c r="G3726">
        <v>5000000</v>
      </c>
      <c r="H3726">
        <v>3.5</v>
      </c>
    </row>
    <row r="3727" spans="1:8" ht="16" x14ac:dyDescent="0.2">
      <c r="A3727" t="s">
        <v>6126</v>
      </c>
      <c r="B3727" t="s">
        <v>6127</v>
      </c>
      <c r="C3727">
        <v>99</v>
      </c>
      <c r="D3727">
        <v>10572742</v>
      </c>
      <c r="E3727" t="s">
        <v>73</v>
      </c>
      <c r="F3727" t="s">
        <v>11</v>
      </c>
      <c r="G3727">
        <v>8000000</v>
      </c>
      <c r="H3727">
        <v>6.1</v>
      </c>
    </row>
    <row r="3728" spans="1:8" ht="16" x14ac:dyDescent="0.2">
      <c r="A3728" t="s">
        <v>6128</v>
      </c>
      <c r="B3728" t="s">
        <v>6129</v>
      </c>
      <c r="C3728">
        <v>79</v>
      </c>
      <c r="E3728" t="s">
        <v>1935</v>
      </c>
      <c r="F3728" t="s">
        <v>11</v>
      </c>
      <c r="G3728">
        <v>800000</v>
      </c>
      <c r="H3728">
        <v>6.6</v>
      </c>
    </row>
    <row r="3729" spans="1:8" ht="16" x14ac:dyDescent="0.2">
      <c r="A3729" t="s">
        <v>6130</v>
      </c>
      <c r="B3729" t="s">
        <v>3283</v>
      </c>
      <c r="C3729">
        <v>96</v>
      </c>
      <c r="D3729">
        <v>9658370</v>
      </c>
      <c r="E3729" t="s">
        <v>580</v>
      </c>
      <c r="F3729" t="s">
        <v>11</v>
      </c>
      <c r="G3729">
        <v>5000000</v>
      </c>
      <c r="H3729">
        <v>4.5</v>
      </c>
    </row>
    <row r="3730" spans="1:8" ht="16" x14ac:dyDescent="0.2">
      <c r="A3730" t="s">
        <v>6131</v>
      </c>
      <c r="B3730" t="s">
        <v>6132</v>
      </c>
      <c r="C3730">
        <v>82</v>
      </c>
      <c r="D3730">
        <v>9628751</v>
      </c>
      <c r="E3730" t="s">
        <v>1095</v>
      </c>
      <c r="F3730" t="s">
        <v>11</v>
      </c>
      <c r="G3730">
        <v>5000000</v>
      </c>
      <c r="H3730">
        <v>5.9</v>
      </c>
    </row>
    <row r="3731" spans="1:8" ht="16" x14ac:dyDescent="0.2">
      <c r="A3731" t="s">
        <v>6133</v>
      </c>
      <c r="B3731" t="s">
        <v>6134</v>
      </c>
      <c r="C3731">
        <v>92</v>
      </c>
      <c r="D3731">
        <v>8786715</v>
      </c>
      <c r="E3731" t="s">
        <v>877</v>
      </c>
      <c r="F3731" t="s">
        <v>11</v>
      </c>
      <c r="G3731">
        <v>5000000</v>
      </c>
      <c r="H3731">
        <v>6.9</v>
      </c>
    </row>
    <row r="3732" spans="1:8" ht="16" x14ac:dyDescent="0.2">
      <c r="A3732" t="s">
        <v>6135</v>
      </c>
      <c r="B3732" t="s">
        <v>6136</v>
      </c>
      <c r="C3732">
        <v>112</v>
      </c>
      <c r="D3732">
        <v>3432342</v>
      </c>
      <c r="E3732" t="s">
        <v>3867</v>
      </c>
      <c r="F3732" t="s">
        <v>502</v>
      </c>
      <c r="G3732">
        <v>6000000</v>
      </c>
      <c r="H3732">
        <v>7.7</v>
      </c>
    </row>
    <row r="3733" spans="1:8" ht="16" x14ac:dyDescent="0.2">
      <c r="A3733" t="s">
        <v>6137</v>
      </c>
      <c r="B3733" t="s">
        <v>1679</v>
      </c>
      <c r="C3733">
        <v>106</v>
      </c>
      <c r="E3733" t="s">
        <v>804</v>
      </c>
      <c r="F3733" t="s">
        <v>11</v>
      </c>
      <c r="G3733">
        <v>5000000</v>
      </c>
      <c r="H3733">
        <v>6.6</v>
      </c>
    </row>
    <row r="3734" spans="1:8" ht="16" x14ac:dyDescent="0.2">
      <c r="A3734" t="s">
        <v>6138</v>
      </c>
      <c r="B3734" t="s">
        <v>6139</v>
      </c>
      <c r="C3734">
        <v>90</v>
      </c>
      <c r="D3734">
        <v>6755271</v>
      </c>
      <c r="E3734" t="s">
        <v>1915</v>
      </c>
      <c r="F3734" t="s">
        <v>11</v>
      </c>
      <c r="G3734">
        <v>5000000</v>
      </c>
      <c r="H3734">
        <v>5.3</v>
      </c>
    </row>
    <row r="3735" spans="1:8" ht="16" x14ac:dyDescent="0.2">
      <c r="A3735" t="s">
        <v>6140</v>
      </c>
      <c r="B3735" t="s">
        <v>5679</v>
      </c>
      <c r="C3735">
        <v>126</v>
      </c>
      <c r="E3735" t="s">
        <v>504</v>
      </c>
      <c r="F3735" t="s">
        <v>11</v>
      </c>
      <c r="G3735">
        <v>5000000</v>
      </c>
      <c r="H3735">
        <v>6.3</v>
      </c>
    </row>
    <row r="3736" spans="1:8" ht="16" x14ac:dyDescent="0.2">
      <c r="A3736" t="s">
        <v>6141</v>
      </c>
      <c r="B3736" t="s">
        <v>6142</v>
      </c>
      <c r="C3736">
        <v>150</v>
      </c>
      <c r="D3736">
        <v>6157157</v>
      </c>
      <c r="E3736" t="s">
        <v>877</v>
      </c>
      <c r="F3736" t="s">
        <v>11</v>
      </c>
      <c r="G3736">
        <v>5000000</v>
      </c>
      <c r="H3736">
        <v>7</v>
      </c>
    </row>
    <row r="3737" spans="1:8" ht="16" x14ac:dyDescent="0.2">
      <c r="A3737" t="s">
        <v>6143</v>
      </c>
      <c r="B3737" t="s">
        <v>6144</v>
      </c>
      <c r="C3737">
        <v>90</v>
      </c>
      <c r="D3737">
        <v>6088249</v>
      </c>
      <c r="E3737" t="s">
        <v>575</v>
      </c>
      <c r="F3737" t="s">
        <v>11</v>
      </c>
      <c r="H3737">
        <v>7</v>
      </c>
    </row>
    <row r="3738" spans="1:8" ht="16" x14ac:dyDescent="0.2">
      <c r="A3738" t="s">
        <v>6145</v>
      </c>
      <c r="B3738" t="s">
        <v>5410</v>
      </c>
      <c r="C3738">
        <v>91</v>
      </c>
      <c r="D3738">
        <v>5480318</v>
      </c>
      <c r="E3738" t="s">
        <v>877</v>
      </c>
      <c r="F3738" t="s">
        <v>11</v>
      </c>
      <c r="G3738">
        <v>5000000</v>
      </c>
      <c r="H3738">
        <v>6.6</v>
      </c>
    </row>
    <row r="3739" spans="1:8" ht="16" x14ac:dyDescent="0.2">
      <c r="A3739" t="s">
        <v>6146</v>
      </c>
      <c r="B3739" t="s">
        <v>2972</v>
      </c>
      <c r="C3739">
        <v>145</v>
      </c>
      <c r="E3739" t="s">
        <v>5167</v>
      </c>
      <c r="F3739" t="s">
        <v>11</v>
      </c>
      <c r="G3739">
        <v>5000000</v>
      </c>
      <c r="H3739">
        <v>8.6</v>
      </c>
    </row>
    <row r="3740" spans="1:8" ht="16" x14ac:dyDescent="0.2">
      <c r="A3740" t="s">
        <v>6147</v>
      </c>
      <c r="B3740" t="s">
        <v>157</v>
      </c>
      <c r="C3740">
        <v>95</v>
      </c>
      <c r="D3740">
        <v>5308707</v>
      </c>
      <c r="E3740" t="s">
        <v>1836</v>
      </c>
      <c r="F3740" t="s">
        <v>11</v>
      </c>
      <c r="G3740">
        <v>5000000</v>
      </c>
      <c r="H3740">
        <v>6.4</v>
      </c>
    </row>
    <row r="3741" spans="1:8" ht="16" x14ac:dyDescent="0.2">
      <c r="A3741" t="s">
        <v>6148</v>
      </c>
      <c r="B3741" t="s">
        <v>246</v>
      </c>
      <c r="C3741">
        <v>97</v>
      </c>
      <c r="D3741">
        <v>5009677</v>
      </c>
      <c r="E3741" t="s">
        <v>1921</v>
      </c>
      <c r="F3741" t="s">
        <v>11</v>
      </c>
      <c r="G3741">
        <v>5000000</v>
      </c>
      <c r="H3741">
        <v>7.9</v>
      </c>
    </row>
    <row r="3742" spans="1:8" ht="16" x14ac:dyDescent="0.2">
      <c r="A3742" t="s">
        <v>6149</v>
      </c>
      <c r="B3742" t="s">
        <v>5317</v>
      </c>
      <c r="C3742">
        <v>90</v>
      </c>
      <c r="D3742">
        <v>4328294</v>
      </c>
      <c r="E3742" t="s">
        <v>575</v>
      </c>
      <c r="F3742" t="s">
        <v>11</v>
      </c>
      <c r="H3742">
        <v>5.4</v>
      </c>
    </row>
    <row r="3743" spans="1:8" ht="16" x14ac:dyDescent="0.2">
      <c r="A3743" t="s">
        <v>6150</v>
      </c>
      <c r="B3743" t="s">
        <v>6151</v>
      </c>
      <c r="C3743">
        <v>41</v>
      </c>
      <c r="D3743">
        <v>4074023</v>
      </c>
      <c r="E3743" t="s">
        <v>23</v>
      </c>
      <c r="F3743" t="s">
        <v>11</v>
      </c>
      <c r="G3743">
        <v>5000000</v>
      </c>
      <c r="H3743">
        <v>6.9</v>
      </c>
    </row>
    <row r="3744" spans="1:8" ht="16" x14ac:dyDescent="0.2">
      <c r="A3744" t="s">
        <v>6152</v>
      </c>
      <c r="B3744" t="s">
        <v>3419</v>
      </c>
      <c r="C3744">
        <v>112</v>
      </c>
      <c r="D3744">
        <v>4306697</v>
      </c>
      <c r="E3744" t="s">
        <v>1184</v>
      </c>
      <c r="F3744" t="s">
        <v>11</v>
      </c>
      <c r="G3744">
        <v>5000000</v>
      </c>
      <c r="H3744">
        <v>7.7</v>
      </c>
    </row>
    <row r="3745" spans="1:8" ht="16" x14ac:dyDescent="0.2">
      <c r="A3745" t="s">
        <v>6153</v>
      </c>
      <c r="B3745" t="s">
        <v>6154</v>
      </c>
      <c r="C3745">
        <v>122</v>
      </c>
      <c r="D3745">
        <v>3950029</v>
      </c>
      <c r="E3745" t="s">
        <v>1184</v>
      </c>
      <c r="F3745" t="s">
        <v>502</v>
      </c>
      <c r="G3745">
        <v>4000000</v>
      </c>
      <c r="H3745">
        <v>7.2</v>
      </c>
    </row>
    <row r="3746" spans="1:8" ht="16" x14ac:dyDescent="0.2">
      <c r="A3746" t="s">
        <v>6155</v>
      </c>
      <c r="B3746" t="s">
        <v>6156</v>
      </c>
      <c r="C3746">
        <v>110</v>
      </c>
      <c r="D3746">
        <v>4040588</v>
      </c>
      <c r="E3746" t="s">
        <v>877</v>
      </c>
      <c r="F3746" t="s">
        <v>11</v>
      </c>
      <c r="G3746">
        <v>5000000</v>
      </c>
      <c r="H3746">
        <v>6.8</v>
      </c>
    </row>
    <row r="3747" spans="1:8" ht="16" x14ac:dyDescent="0.2">
      <c r="A3747" t="s">
        <v>6157</v>
      </c>
      <c r="B3747" t="s">
        <v>6158</v>
      </c>
      <c r="C3747">
        <v>87</v>
      </c>
      <c r="E3747" t="s">
        <v>6159</v>
      </c>
      <c r="F3747" t="s">
        <v>11</v>
      </c>
      <c r="G3747">
        <v>5000000</v>
      </c>
      <c r="H3747">
        <v>6.2</v>
      </c>
    </row>
    <row r="3748" spans="1:8" ht="16" x14ac:dyDescent="0.2">
      <c r="A3748" t="s">
        <v>6160</v>
      </c>
      <c r="B3748" t="s">
        <v>59</v>
      </c>
      <c r="C3748">
        <v>108</v>
      </c>
      <c r="D3748">
        <v>3049135</v>
      </c>
      <c r="E3748" t="s">
        <v>6161</v>
      </c>
      <c r="F3748" t="s">
        <v>11</v>
      </c>
      <c r="G3748">
        <v>5000000</v>
      </c>
      <c r="H3748">
        <v>7.4</v>
      </c>
    </row>
    <row r="3749" spans="1:8" ht="16" x14ac:dyDescent="0.2">
      <c r="A3749" t="s">
        <v>6162</v>
      </c>
      <c r="B3749" t="s">
        <v>4737</v>
      </c>
      <c r="C3749">
        <v>121</v>
      </c>
      <c r="D3749">
        <v>4700361</v>
      </c>
      <c r="E3749" t="s">
        <v>1184</v>
      </c>
      <c r="F3749" t="s">
        <v>11</v>
      </c>
      <c r="G3749">
        <v>5000000</v>
      </c>
      <c r="H3749">
        <v>4.5999999999999996</v>
      </c>
    </row>
    <row r="3750" spans="1:8" ht="16" x14ac:dyDescent="0.2">
      <c r="A3750" t="s">
        <v>6163</v>
      </c>
      <c r="B3750" t="s">
        <v>6164</v>
      </c>
      <c r="C3750">
        <v>97</v>
      </c>
      <c r="D3750">
        <v>2711210</v>
      </c>
      <c r="E3750" t="s">
        <v>877</v>
      </c>
      <c r="F3750" t="s">
        <v>11</v>
      </c>
      <c r="G3750">
        <v>5000000</v>
      </c>
      <c r="H3750">
        <v>6.4</v>
      </c>
    </row>
    <row r="3751" spans="1:8" ht="16" x14ac:dyDescent="0.2">
      <c r="A3751" t="s">
        <v>6165</v>
      </c>
      <c r="B3751" t="s">
        <v>2262</v>
      </c>
      <c r="C3751">
        <v>116</v>
      </c>
      <c r="D3751">
        <v>1980338</v>
      </c>
      <c r="E3751" t="s">
        <v>6166</v>
      </c>
      <c r="F3751" t="s">
        <v>11</v>
      </c>
      <c r="G3751">
        <v>5000000</v>
      </c>
      <c r="H3751">
        <v>7</v>
      </c>
    </row>
    <row r="3752" spans="1:8" ht="16" x14ac:dyDescent="0.2">
      <c r="A3752" t="s">
        <v>6167</v>
      </c>
      <c r="B3752" t="s">
        <v>4533</v>
      </c>
      <c r="C3752">
        <v>94</v>
      </c>
      <c r="D3752">
        <v>1082044</v>
      </c>
      <c r="E3752" t="s">
        <v>1408</v>
      </c>
      <c r="F3752" t="s">
        <v>11</v>
      </c>
      <c r="G3752">
        <v>5000000</v>
      </c>
      <c r="H3752">
        <v>7.7</v>
      </c>
    </row>
    <row r="3753" spans="1:8" ht="16" x14ac:dyDescent="0.2">
      <c r="A3753" t="s">
        <v>6168</v>
      </c>
      <c r="B3753" t="s">
        <v>4797</v>
      </c>
      <c r="C3753">
        <v>103</v>
      </c>
      <c r="D3753">
        <v>1100000</v>
      </c>
      <c r="E3753" t="s">
        <v>672</v>
      </c>
      <c r="F3753" t="s">
        <v>11</v>
      </c>
      <c r="G3753">
        <v>5000000</v>
      </c>
      <c r="H3753">
        <v>6.8</v>
      </c>
    </row>
    <row r="3754" spans="1:8" ht="16" x14ac:dyDescent="0.2">
      <c r="A3754" t="s">
        <v>6169</v>
      </c>
      <c r="B3754" t="s">
        <v>6170</v>
      </c>
      <c r="C3754">
        <v>112</v>
      </c>
      <c r="D3754">
        <v>2445646</v>
      </c>
      <c r="E3754" t="s">
        <v>6171</v>
      </c>
      <c r="F3754" t="s">
        <v>11</v>
      </c>
      <c r="G3754">
        <v>5000000</v>
      </c>
      <c r="H3754">
        <v>7</v>
      </c>
    </row>
    <row r="3755" spans="1:8" ht="16" x14ac:dyDescent="0.2">
      <c r="A3755" t="s">
        <v>6172</v>
      </c>
      <c r="B3755" t="s">
        <v>5919</v>
      </c>
      <c r="C3755">
        <v>91</v>
      </c>
      <c r="D3755">
        <v>2221809</v>
      </c>
      <c r="E3755" t="s">
        <v>1184</v>
      </c>
      <c r="F3755" t="s">
        <v>11</v>
      </c>
      <c r="G3755">
        <v>5000000</v>
      </c>
      <c r="H3755">
        <v>7</v>
      </c>
    </row>
    <row r="3756" spans="1:8" ht="16" x14ac:dyDescent="0.2">
      <c r="A3756" t="s">
        <v>6173</v>
      </c>
      <c r="B3756" t="s">
        <v>6174</v>
      </c>
      <c r="C3756">
        <v>98</v>
      </c>
      <c r="D3756">
        <v>296665</v>
      </c>
      <c r="E3756" t="s">
        <v>1966</v>
      </c>
      <c r="F3756" t="s">
        <v>11</v>
      </c>
      <c r="G3756">
        <v>5000000</v>
      </c>
      <c r="H3756">
        <v>6.3</v>
      </c>
    </row>
    <row r="3757" spans="1:8" ht="16" x14ac:dyDescent="0.2">
      <c r="A3757" t="s">
        <v>6175</v>
      </c>
      <c r="B3757" t="s">
        <v>6176</v>
      </c>
      <c r="C3757">
        <v>95</v>
      </c>
      <c r="D3757">
        <v>3219029</v>
      </c>
      <c r="E3757" t="s">
        <v>6177</v>
      </c>
      <c r="F3757" t="s">
        <v>11</v>
      </c>
      <c r="G3757">
        <v>5000000</v>
      </c>
      <c r="H3757">
        <v>7.1</v>
      </c>
    </row>
    <row r="3758" spans="1:8" ht="16" x14ac:dyDescent="0.2">
      <c r="A3758" t="s">
        <v>6178</v>
      </c>
      <c r="B3758" t="s">
        <v>6179</v>
      </c>
      <c r="C3758">
        <v>88</v>
      </c>
      <c r="E3758" t="s">
        <v>486</v>
      </c>
      <c r="F3758" t="s">
        <v>11</v>
      </c>
      <c r="G3758">
        <v>5000000</v>
      </c>
      <c r="H3758">
        <v>5.6</v>
      </c>
    </row>
    <row r="3759" spans="1:8" ht="16" x14ac:dyDescent="0.2">
      <c r="A3759" t="s">
        <v>6180</v>
      </c>
      <c r="B3759" t="s">
        <v>6181</v>
      </c>
      <c r="C3759">
        <v>99</v>
      </c>
      <c r="D3759">
        <v>830210</v>
      </c>
      <c r="E3759" t="s">
        <v>1921</v>
      </c>
      <c r="F3759" t="s">
        <v>11</v>
      </c>
      <c r="G3759">
        <v>5000000</v>
      </c>
      <c r="H3759">
        <v>4.4000000000000004</v>
      </c>
    </row>
    <row r="3760" spans="1:8" ht="16" x14ac:dyDescent="0.2">
      <c r="A3760" t="s">
        <v>6182</v>
      </c>
      <c r="B3760" t="s">
        <v>1856</v>
      </c>
      <c r="C3760">
        <v>91</v>
      </c>
      <c r="D3760">
        <v>1040879</v>
      </c>
      <c r="E3760" t="s">
        <v>3152</v>
      </c>
      <c r="F3760" t="s">
        <v>11</v>
      </c>
      <c r="G3760">
        <v>7000000</v>
      </c>
      <c r="H3760">
        <v>7.1</v>
      </c>
    </row>
    <row r="3761" spans="1:8" ht="16" x14ac:dyDescent="0.2">
      <c r="A3761" t="s">
        <v>6183</v>
      </c>
      <c r="B3761" t="s">
        <v>3484</v>
      </c>
      <c r="C3761">
        <v>97</v>
      </c>
      <c r="D3761">
        <v>326308</v>
      </c>
      <c r="E3761" t="s">
        <v>740</v>
      </c>
      <c r="F3761" t="s">
        <v>11</v>
      </c>
      <c r="G3761">
        <v>5000000</v>
      </c>
      <c r="H3761">
        <v>6.1</v>
      </c>
    </row>
    <row r="3762" spans="1:8" ht="16" x14ac:dyDescent="0.2">
      <c r="A3762" t="s">
        <v>6184</v>
      </c>
      <c r="B3762" t="s">
        <v>6185</v>
      </c>
      <c r="C3762">
        <v>136</v>
      </c>
      <c r="D3762">
        <v>240425</v>
      </c>
      <c r="E3762" t="s">
        <v>2054</v>
      </c>
      <c r="F3762" t="s">
        <v>1936</v>
      </c>
      <c r="H3762">
        <v>7.4</v>
      </c>
    </row>
    <row r="3763" spans="1:8" ht="16" x14ac:dyDescent="0.2">
      <c r="A3763" t="s">
        <v>6186</v>
      </c>
      <c r="B3763" t="s">
        <v>6187</v>
      </c>
      <c r="C3763">
        <v>118</v>
      </c>
      <c r="D3763">
        <v>228830</v>
      </c>
      <c r="E3763" t="s">
        <v>6188</v>
      </c>
      <c r="F3763" t="s">
        <v>11</v>
      </c>
      <c r="H3763">
        <v>7.5</v>
      </c>
    </row>
    <row r="3764" spans="1:8" ht="16" x14ac:dyDescent="0.2">
      <c r="A3764" t="s">
        <v>6189</v>
      </c>
      <c r="B3764" t="s">
        <v>6190</v>
      </c>
      <c r="C3764">
        <v>94</v>
      </c>
      <c r="E3764" t="s">
        <v>1184</v>
      </c>
      <c r="F3764" t="s">
        <v>11</v>
      </c>
      <c r="G3764">
        <v>2200000</v>
      </c>
      <c r="H3764">
        <v>7.2</v>
      </c>
    </row>
    <row r="3765" spans="1:8" ht="16" x14ac:dyDescent="0.2">
      <c r="A3765" t="s">
        <v>6191</v>
      </c>
      <c r="B3765" t="s">
        <v>6192</v>
      </c>
      <c r="C3765">
        <v>89</v>
      </c>
      <c r="D3765">
        <v>223615</v>
      </c>
      <c r="E3765" t="s">
        <v>2599</v>
      </c>
      <c r="F3765" t="s">
        <v>11</v>
      </c>
      <c r="H3765">
        <v>7.6</v>
      </c>
    </row>
    <row r="3766" spans="1:8" ht="16" x14ac:dyDescent="0.2">
      <c r="A3766" t="s">
        <v>6193</v>
      </c>
      <c r="B3766" t="s">
        <v>6194</v>
      </c>
      <c r="C3766">
        <v>90</v>
      </c>
      <c r="D3766">
        <v>124720</v>
      </c>
      <c r="E3766" t="s">
        <v>73</v>
      </c>
      <c r="F3766" t="s">
        <v>11</v>
      </c>
      <c r="G3766">
        <v>5000000</v>
      </c>
      <c r="H3766">
        <v>7.3</v>
      </c>
    </row>
    <row r="3767" spans="1:8" ht="16" x14ac:dyDescent="0.2">
      <c r="A3767" t="s">
        <v>6195</v>
      </c>
      <c r="B3767" t="s">
        <v>6196</v>
      </c>
      <c r="C3767">
        <v>95</v>
      </c>
      <c r="E3767" t="s">
        <v>804</v>
      </c>
      <c r="F3767" t="s">
        <v>11</v>
      </c>
      <c r="G3767">
        <v>3209000</v>
      </c>
      <c r="H3767">
        <v>6.2</v>
      </c>
    </row>
    <row r="3768" spans="1:8" ht="16" x14ac:dyDescent="0.2">
      <c r="A3768" t="s">
        <v>6197</v>
      </c>
      <c r="B3768" t="s">
        <v>6198</v>
      </c>
      <c r="C3768">
        <v>90</v>
      </c>
      <c r="D3768">
        <v>99147</v>
      </c>
      <c r="E3768" t="s">
        <v>1184</v>
      </c>
      <c r="F3768" t="s">
        <v>11</v>
      </c>
      <c r="G3768">
        <v>2000000</v>
      </c>
      <c r="H3768">
        <v>6.2</v>
      </c>
    </row>
    <row r="3769" spans="1:8" ht="16" x14ac:dyDescent="0.2">
      <c r="A3769" t="s">
        <v>6199</v>
      </c>
      <c r="B3769" t="s">
        <v>6200</v>
      </c>
      <c r="C3769">
        <v>95</v>
      </c>
      <c r="E3769" t="s">
        <v>4335</v>
      </c>
      <c r="F3769" t="s">
        <v>11</v>
      </c>
      <c r="G3769">
        <v>5000000</v>
      </c>
      <c r="H3769">
        <v>4.5999999999999996</v>
      </c>
    </row>
    <row r="3770" spans="1:8" ht="16" x14ac:dyDescent="0.2">
      <c r="A3770" t="s">
        <v>6201</v>
      </c>
      <c r="B3770" t="s">
        <v>308</v>
      </c>
      <c r="C3770">
        <v>94</v>
      </c>
      <c r="D3770">
        <v>65069140</v>
      </c>
      <c r="E3770" t="s">
        <v>1915</v>
      </c>
      <c r="F3770" t="s">
        <v>11</v>
      </c>
      <c r="G3770">
        <v>5000000</v>
      </c>
      <c r="H3770">
        <v>6.2</v>
      </c>
    </row>
    <row r="3771" spans="1:8" ht="16" x14ac:dyDescent="0.2">
      <c r="A3771" t="s">
        <v>6202</v>
      </c>
      <c r="B3771" t="s">
        <v>783</v>
      </c>
      <c r="C3771">
        <v>90</v>
      </c>
      <c r="D3771">
        <v>65087</v>
      </c>
      <c r="E3771" t="s">
        <v>6203</v>
      </c>
      <c r="F3771" t="s">
        <v>11</v>
      </c>
      <c r="G3771">
        <v>5000000</v>
      </c>
      <c r="H3771">
        <v>6.2</v>
      </c>
    </row>
    <row r="3772" spans="1:8" ht="16" x14ac:dyDescent="0.2">
      <c r="A3772" t="s">
        <v>6204</v>
      </c>
      <c r="B3772" t="s">
        <v>6205</v>
      </c>
      <c r="C3772">
        <v>103</v>
      </c>
      <c r="D3772">
        <v>16066</v>
      </c>
      <c r="E3772" t="s">
        <v>5817</v>
      </c>
      <c r="F3772" t="s">
        <v>11</v>
      </c>
      <c r="G3772">
        <v>5000000</v>
      </c>
      <c r="H3772">
        <v>3.3</v>
      </c>
    </row>
    <row r="3773" spans="1:8" ht="16" x14ac:dyDescent="0.2">
      <c r="A3773" t="s">
        <v>6206</v>
      </c>
      <c r="C3773">
        <v>60</v>
      </c>
      <c r="E3773" t="s">
        <v>1839</v>
      </c>
      <c r="F3773" t="s">
        <v>11</v>
      </c>
      <c r="H3773">
        <v>7.5</v>
      </c>
    </row>
    <row r="3774" spans="1:8" ht="16" x14ac:dyDescent="0.2">
      <c r="A3774" t="s">
        <v>6207</v>
      </c>
      <c r="B3774" t="s">
        <v>6208</v>
      </c>
      <c r="C3774">
        <v>91</v>
      </c>
      <c r="E3774" t="s">
        <v>1500</v>
      </c>
      <c r="F3774" t="s">
        <v>11</v>
      </c>
      <c r="G3774">
        <v>5000000</v>
      </c>
      <c r="H3774">
        <v>4.2</v>
      </c>
    </row>
    <row r="3775" spans="1:8" ht="16" x14ac:dyDescent="0.2">
      <c r="A3775" t="s">
        <v>6209</v>
      </c>
      <c r="B3775" t="s">
        <v>5066</v>
      </c>
      <c r="C3775">
        <v>102</v>
      </c>
      <c r="E3775" t="s">
        <v>1521</v>
      </c>
      <c r="F3775" t="s">
        <v>963</v>
      </c>
      <c r="G3775">
        <v>5000000</v>
      </c>
      <c r="H3775">
        <v>7.2</v>
      </c>
    </row>
    <row r="3776" spans="1:8" ht="16" x14ac:dyDescent="0.2">
      <c r="A3776" t="s">
        <v>6210</v>
      </c>
      <c r="B3776" t="s">
        <v>6211</v>
      </c>
      <c r="C3776">
        <v>92</v>
      </c>
      <c r="E3776" t="s">
        <v>6212</v>
      </c>
      <c r="F3776" t="s">
        <v>11</v>
      </c>
      <c r="G3776">
        <v>2500000</v>
      </c>
      <c r="H3776">
        <v>6.2</v>
      </c>
    </row>
    <row r="3777" spans="1:8" ht="16" x14ac:dyDescent="0.2">
      <c r="A3777" t="s">
        <v>6213</v>
      </c>
      <c r="B3777" t="s">
        <v>1541</v>
      </c>
      <c r="C3777">
        <v>87</v>
      </c>
      <c r="E3777" t="s">
        <v>2706</v>
      </c>
      <c r="F3777" t="s">
        <v>11</v>
      </c>
      <c r="G3777">
        <v>5000000</v>
      </c>
      <c r="H3777">
        <v>6.1</v>
      </c>
    </row>
    <row r="3778" spans="1:8" ht="16" x14ac:dyDescent="0.2">
      <c r="A3778" t="s">
        <v>6214</v>
      </c>
      <c r="B3778" t="s">
        <v>4743</v>
      </c>
      <c r="C3778">
        <v>80</v>
      </c>
      <c r="E3778" t="s">
        <v>6215</v>
      </c>
      <c r="F3778" t="s">
        <v>11</v>
      </c>
      <c r="H3778">
        <v>4.2</v>
      </c>
    </row>
    <row r="3779" spans="1:8" ht="16" x14ac:dyDescent="0.2">
      <c r="A3779" t="s">
        <v>6216</v>
      </c>
      <c r="B3779" t="s">
        <v>6217</v>
      </c>
      <c r="C3779">
        <v>90</v>
      </c>
      <c r="E3779" t="s">
        <v>4594</v>
      </c>
      <c r="F3779" t="s">
        <v>11</v>
      </c>
      <c r="H3779">
        <v>4.5</v>
      </c>
    </row>
    <row r="3780" spans="1:8" ht="16" x14ac:dyDescent="0.2">
      <c r="A3780" t="s">
        <v>6218</v>
      </c>
      <c r="C3780">
        <v>44</v>
      </c>
      <c r="E3780" t="s">
        <v>4281</v>
      </c>
      <c r="F3780" t="s">
        <v>11</v>
      </c>
      <c r="H3780">
        <v>8.4</v>
      </c>
    </row>
    <row r="3781" spans="1:8" ht="16" x14ac:dyDescent="0.2">
      <c r="A3781" t="s">
        <v>6219</v>
      </c>
      <c r="B3781" t="s">
        <v>6220</v>
      </c>
      <c r="C3781">
        <v>105</v>
      </c>
      <c r="D3781">
        <v>37440</v>
      </c>
      <c r="E3781" t="s">
        <v>1905</v>
      </c>
      <c r="F3781" t="s">
        <v>11</v>
      </c>
      <c r="G3781">
        <v>5000000</v>
      </c>
      <c r="H3781">
        <v>7.5</v>
      </c>
    </row>
    <row r="3782" spans="1:8" ht="16" x14ac:dyDescent="0.2">
      <c r="A3782" t="s">
        <v>6221</v>
      </c>
      <c r="B3782" t="s">
        <v>6222</v>
      </c>
      <c r="C3782">
        <v>67</v>
      </c>
      <c r="E3782" t="s">
        <v>1007</v>
      </c>
      <c r="F3782" t="s">
        <v>11</v>
      </c>
      <c r="G3782">
        <v>10000000</v>
      </c>
      <c r="H3782">
        <v>6.7</v>
      </c>
    </row>
    <row r="3783" spans="1:8" ht="16" x14ac:dyDescent="0.2">
      <c r="A3783" t="s">
        <v>6223</v>
      </c>
      <c r="B3783" t="s">
        <v>5732</v>
      </c>
      <c r="C3783">
        <v>95</v>
      </c>
      <c r="E3783" t="s">
        <v>575</v>
      </c>
      <c r="F3783" t="s">
        <v>11</v>
      </c>
      <c r="H3783">
        <v>5.0999999999999996</v>
      </c>
    </row>
    <row r="3784" spans="1:8" ht="16" x14ac:dyDescent="0.2">
      <c r="A3784" t="s">
        <v>6224</v>
      </c>
      <c r="B3784" t="s">
        <v>5227</v>
      </c>
      <c r="C3784">
        <v>87</v>
      </c>
      <c r="E3784" t="s">
        <v>740</v>
      </c>
      <c r="F3784" t="s">
        <v>11</v>
      </c>
      <c r="G3784">
        <v>5000000</v>
      </c>
      <c r="H3784">
        <v>5.5</v>
      </c>
    </row>
    <row r="3785" spans="1:8" ht="16" x14ac:dyDescent="0.2">
      <c r="A3785" t="s">
        <v>6225</v>
      </c>
      <c r="B3785" t="s">
        <v>4797</v>
      </c>
      <c r="C3785">
        <v>94</v>
      </c>
      <c r="E3785" t="s">
        <v>1408</v>
      </c>
      <c r="F3785" t="s">
        <v>11</v>
      </c>
      <c r="G3785">
        <v>5000000</v>
      </c>
      <c r="H3785">
        <v>4.4000000000000004</v>
      </c>
    </row>
    <row r="3786" spans="1:8" ht="16" x14ac:dyDescent="0.2">
      <c r="A3786" t="s">
        <v>6226</v>
      </c>
      <c r="B3786" t="s">
        <v>6227</v>
      </c>
      <c r="C3786">
        <v>109</v>
      </c>
      <c r="E3786" t="s">
        <v>663</v>
      </c>
      <c r="F3786" t="s">
        <v>11</v>
      </c>
      <c r="G3786">
        <v>5000000</v>
      </c>
      <c r="H3786">
        <v>4.4000000000000004</v>
      </c>
    </row>
    <row r="3787" spans="1:8" ht="16" x14ac:dyDescent="0.2">
      <c r="A3787" t="s">
        <v>6228</v>
      </c>
      <c r="B3787" t="s">
        <v>628</v>
      </c>
      <c r="C3787">
        <v>130</v>
      </c>
      <c r="E3787" t="s">
        <v>978</v>
      </c>
      <c r="F3787" t="s">
        <v>11</v>
      </c>
      <c r="G3787">
        <v>5000000</v>
      </c>
      <c r="H3787">
        <v>6.8</v>
      </c>
    </row>
    <row r="3788" spans="1:8" ht="16" x14ac:dyDescent="0.2">
      <c r="A3788" t="s">
        <v>6229</v>
      </c>
      <c r="B3788" t="s">
        <v>6230</v>
      </c>
      <c r="E3788" t="s">
        <v>877</v>
      </c>
      <c r="F3788" t="s">
        <v>11</v>
      </c>
      <c r="G3788">
        <v>5000000</v>
      </c>
      <c r="H3788">
        <v>6.7</v>
      </c>
    </row>
    <row r="3789" spans="1:8" ht="16" x14ac:dyDescent="0.2">
      <c r="A3789" t="s">
        <v>6231</v>
      </c>
      <c r="B3789" t="s">
        <v>6232</v>
      </c>
      <c r="C3789">
        <v>88</v>
      </c>
      <c r="E3789" t="s">
        <v>6233</v>
      </c>
      <c r="F3789" t="s">
        <v>11</v>
      </c>
      <c r="G3789">
        <v>5000000</v>
      </c>
      <c r="H3789">
        <v>8.6</v>
      </c>
    </row>
    <row r="3790" spans="1:8" ht="16" x14ac:dyDescent="0.2">
      <c r="A3790" t="s">
        <v>6234</v>
      </c>
      <c r="B3790" t="s">
        <v>2454</v>
      </c>
      <c r="C3790">
        <v>88</v>
      </c>
      <c r="E3790" t="s">
        <v>2768</v>
      </c>
      <c r="F3790" t="s">
        <v>11</v>
      </c>
      <c r="G3790">
        <v>5000000</v>
      </c>
      <c r="H3790">
        <v>4.8</v>
      </c>
    </row>
    <row r="3791" spans="1:8" ht="16" x14ac:dyDescent="0.2">
      <c r="A3791" t="s">
        <v>6235</v>
      </c>
      <c r="B3791" t="s">
        <v>6236</v>
      </c>
      <c r="C3791">
        <v>97</v>
      </c>
      <c r="E3791" t="s">
        <v>1991</v>
      </c>
      <c r="F3791" t="s">
        <v>11</v>
      </c>
      <c r="H3791">
        <v>3.4</v>
      </c>
    </row>
    <row r="3792" spans="1:8" ht="16" x14ac:dyDescent="0.2">
      <c r="A3792" t="s">
        <v>6237</v>
      </c>
      <c r="B3792" t="s">
        <v>6238</v>
      </c>
      <c r="C3792">
        <v>113</v>
      </c>
      <c r="D3792">
        <v>617228</v>
      </c>
      <c r="E3792" t="s">
        <v>6239</v>
      </c>
      <c r="F3792" t="s">
        <v>6240</v>
      </c>
      <c r="G3792">
        <v>84450000</v>
      </c>
      <c r="H3792">
        <v>7.4</v>
      </c>
    </row>
    <row r="3793" spans="1:8" ht="16" x14ac:dyDescent="0.2">
      <c r="A3793" t="s">
        <v>6241</v>
      </c>
      <c r="B3793" t="s">
        <v>6242</v>
      </c>
      <c r="C3793">
        <v>99</v>
      </c>
      <c r="D3793">
        <v>274385</v>
      </c>
      <c r="E3793" t="s">
        <v>877</v>
      </c>
      <c r="F3793" t="s">
        <v>2998</v>
      </c>
      <c r="G3793">
        <v>4000000</v>
      </c>
      <c r="H3793">
        <v>7.3</v>
      </c>
    </row>
    <row r="3794" spans="1:8" ht="16" x14ac:dyDescent="0.2">
      <c r="A3794" t="s">
        <v>6243</v>
      </c>
      <c r="B3794" t="s">
        <v>2052</v>
      </c>
      <c r="C3794">
        <v>148</v>
      </c>
      <c r="D3794">
        <v>24475416</v>
      </c>
      <c r="E3794" t="s">
        <v>1184</v>
      </c>
      <c r="F3794" t="s">
        <v>11</v>
      </c>
      <c r="G3794">
        <v>890000</v>
      </c>
      <c r="H3794">
        <v>8</v>
      </c>
    </row>
    <row r="3795" spans="1:8" ht="16" x14ac:dyDescent="0.2">
      <c r="A3795" t="s">
        <v>6244</v>
      </c>
      <c r="B3795" t="s">
        <v>6245</v>
      </c>
      <c r="C3795">
        <v>107</v>
      </c>
      <c r="E3795" t="s">
        <v>1915</v>
      </c>
      <c r="F3795" t="s">
        <v>11</v>
      </c>
      <c r="G3795">
        <v>3000000</v>
      </c>
      <c r="H3795">
        <v>6.5</v>
      </c>
    </row>
    <row r="3796" spans="1:8" ht="16" x14ac:dyDescent="0.2">
      <c r="A3796" t="s">
        <v>6246</v>
      </c>
      <c r="B3796" t="s">
        <v>5638</v>
      </c>
      <c r="C3796">
        <v>93</v>
      </c>
      <c r="D3796">
        <v>47277326</v>
      </c>
      <c r="E3796" t="s">
        <v>2209</v>
      </c>
      <c r="F3796" t="s">
        <v>11</v>
      </c>
      <c r="G3796">
        <v>4800000</v>
      </c>
      <c r="H3796">
        <v>5.9</v>
      </c>
    </row>
    <row r="3797" spans="1:8" ht="16" x14ac:dyDescent="0.2">
      <c r="A3797" t="s">
        <v>6247</v>
      </c>
      <c r="B3797" t="s">
        <v>3228</v>
      </c>
      <c r="C3797">
        <v>94</v>
      </c>
      <c r="D3797">
        <v>1247453</v>
      </c>
      <c r="E3797" t="s">
        <v>877</v>
      </c>
      <c r="F3797" t="s">
        <v>11</v>
      </c>
      <c r="G3797">
        <v>2800000</v>
      </c>
      <c r="H3797">
        <v>6.8</v>
      </c>
    </row>
    <row r="3798" spans="1:8" ht="16" x14ac:dyDescent="0.2">
      <c r="A3798" t="s">
        <v>6248</v>
      </c>
      <c r="B3798" t="s">
        <v>4103</v>
      </c>
      <c r="C3798">
        <v>121</v>
      </c>
      <c r="D3798">
        <v>1729969</v>
      </c>
      <c r="E3798" t="s">
        <v>1408</v>
      </c>
      <c r="F3798" t="s">
        <v>11</v>
      </c>
      <c r="G3798">
        <v>5000000</v>
      </c>
      <c r="H3798">
        <v>7.4</v>
      </c>
    </row>
    <row r="3799" spans="1:8" ht="16" x14ac:dyDescent="0.2">
      <c r="A3799" t="s">
        <v>6249</v>
      </c>
      <c r="B3799" t="s">
        <v>6250</v>
      </c>
      <c r="C3799">
        <v>118</v>
      </c>
      <c r="D3799">
        <v>1705139</v>
      </c>
      <c r="E3799" t="s">
        <v>924</v>
      </c>
      <c r="F3799" t="s">
        <v>11</v>
      </c>
      <c r="G3799">
        <v>4700000</v>
      </c>
      <c r="H3799">
        <v>6.7</v>
      </c>
    </row>
    <row r="3800" spans="1:8" ht="16" x14ac:dyDescent="0.2">
      <c r="A3800" t="s">
        <v>6251</v>
      </c>
      <c r="B3800" t="s">
        <v>6252</v>
      </c>
      <c r="C3800">
        <v>98</v>
      </c>
      <c r="D3800">
        <v>238774</v>
      </c>
      <c r="E3800" t="s">
        <v>877</v>
      </c>
      <c r="F3800" t="s">
        <v>11</v>
      </c>
      <c r="H3800">
        <v>6.8</v>
      </c>
    </row>
    <row r="3801" spans="1:8" ht="16" x14ac:dyDescent="0.2">
      <c r="A3801" t="s">
        <v>6253</v>
      </c>
      <c r="B3801" t="s">
        <v>6254</v>
      </c>
      <c r="C3801">
        <v>82</v>
      </c>
      <c r="E3801" t="s">
        <v>340</v>
      </c>
      <c r="F3801" t="s">
        <v>11</v>
      </c>
      <c r="G3801">
        <v>5000000</v>
      </c>
      <c r="H3801">
        <v>5.4</v>
      </c>
    </row>
    <row r="3802" spans="1:8" ht="16" x14ac:dyDescent="0.2">
      <c r="A3802" t="s">
        <v>6255</v>
      </c>
      <c r="B3802" t="s">
        <v>2541</v>
      </c>
      <c r="C3802">
        <v>101</v>
      </c>
      <c r="D3802">
        <v>8025872</v>
      </c>
      <c r="E3802" t="s">
        <v>2599</v>
      </c>
      <c r="F3802" t="s">
        <v>11</v>
      </c>
      <c r="G3802">
        <v>4700000</v>
      </c>
      <c r="H3802">
        <v>5.5</v>
      </c>
    </row>
    <row r="3803" spans="1:8" ht="16" x14ac:dyDescent="0.2">
      <c r="A3803" t="s">
        <v>6256</v>
      </c>
      <c r="B3803" t="s">
        <v>5929</v>
      </c>
      <c r="C3803">
        <v>106</v>
      </c>
      <c r="E3803" t="s">
        <v>6257</v>
      </c>
      <c r="F3803" t="s">
        <v>11</v>
      </c>
      <c r="G3803">
        <v>4638783</v>
      </c>
      <c r="H3803">
        <v>7.4</v>
      </c>
    </row>
    <row r="3804" spans="1:8" ht="16" x14ac:dyDescent="0.2">
      <c r="A3804" t="s">
        <v>6258</v>
      </c>
      <c r="B3804" t="s">
        <v>4407</v>
      </c>
      <c r="C3804">
        <v>90</v>
      </c>
      <c r="D3804">
        <v>778565</v>
      </c>
      <c r="E3804" t="s">
        <v>672</v>
      </c>
      <c r="F3804" t="s">
        <v>11</v>
      </c>
      <c r="G3804">
        <v>4800000</v>
      </c>
      <c r="H3804">
        <v>5.7</v>
      </c>
    </row>
    <row r="3805" spans="1:8" ht="16" x14ac:dyDescent="0.2">
      <c r="A3805" t="s">
        <v>6259</v>
      </c>
      <c r="B3805" t="s">
        <v>6260</v>
      </c>
      <c r="C3805">
        <v>79</v>
      </c>
      <c r="E3805" t="s">
        <v>1184</v>
      </c>
      <c r="F3805" t="s">
        <v>502</v>
      </c>
      <c r="H3805">
        <v>5.4</v>
      </c>
    </row>
    <row r="3806" spans="1:8" ht="16" x14ac:dyDescent="0.2">
      <c r="A3806" t="s">
        <v>6261</v>
      </c>
      <c r="B3806" t="s">
        <v>6262</v>
      </c>
      <c r="C3806">
        <v>87</v>
      </c>
      <c r="E3806" t="s">
        <v>575</v>
      </c>
      <c r="F3806" t="s">
        <v>11</v>
      </c>
      <c r="G3806">
        <v>4700000</v>
      </c>
      <c r="H3806">
        <v>3.2</v>
      </c>
    </row>
    <row r="3807" spans="1:8" ht="16" x14ac:dyDescent="0.2">
      <c r="A3807" t="s">
        <v>6263</v>
      </c>
      <c r="B3807" t="s">
        <v>6264</v>
      </c>
      <c r="E3807" t="s">
        <v>580</v>
      </c>
      <c r="F3807" t="s">
        <v>6265</v>
      </c>
      <c r="H3807">
        <v>7.1</v>
      </c>
    </row>
    <row r="3808" spans="1:8" ht="16" x14ac:dyDescent="0.2">
      <c r="A3808" t="s">
        <v>6266</v>
      </c>
      <c r="B3808" t="s">
        <v>6267</v>
      </c>
      <c r="C3808">
        <v>105</v>
      </c>
      <c r="D3808">
        <v>1340891</v>
      </c>
      <c r="E3808" t="s">
        <v>73</v>
      </c>
      <c r="F3808" t="s">
        <v>11</v>
      </c>
      <c r="H3808">
        <v>7.8</v>
      </c>
    </row>
    <row r="3809" spans="1:8" ht="16" x14ac:dyDescent="0.2">
      <c r="A3809" t="s">
        <v>6268</v>
      </c>
      <c r="B3809" t="s">
        <v>6269</v>
      </c>
      <c r="C3809">
        <v>89</v>
      </c>
      <c r="E3809" t="s">
        <v>5167</v>
      </c>
      <c r="F3809" t="s">
        <v>11</v>
      </c>
      <c r="G3809">
        <v>5000000</v>
      </c>
      <c r="H3809">
        <v>5.3</v>
      </c>
    </row>
    <row r="3810" spans="1:8" ht="16" x14ac:dyDescent="0.2">
      <c r="A3810" t="s">
        <v>6270</v>
      </c>
      <c r="B3810" t="s">
        <v>6271</v>
      </c>
      <c r="C3810">
        <v>100</v>
      </c>
      <c r="D3810">
        <v>513836</v>
      </c>
      <c r="E3810" t="s">
        <v>486</v>
      </c>
      <c r="F3810" t="s">
        <v>502</v>
      </c>
      <c r="G3810">
        <v>4600000</v>
      </c>
      <c r="H3810">
        <v>7.2</v>
      </c>
    </row>
    <row r="3811" spans="1:8" ht="16" x14ac:dyDescent="0.2">
      <c r="A3811" t="s">
        <v>6272</v>
      </c>
      <c r="B3811" t="s">
        <v>6273</v>
      </c>
      <c r="C3811">
        <v>92</v>
      </c>
      <c r="E3811" t="s">
        <v>877</v>
      </c>
      <c r="F3811" t="s">
        <v>11</v>
      </c>
      <c r="G3811">
        <v>4700000</v>
      </c>
      <c r="H3811">
        <v>6.2</v>
      </c>
    </row>
    <row r="3812" spans="1:8" ht="16" x14ac:dyDescent="0.2">
      <c r="A3812" t="s">
        <v>6274</v>
      </c>
      <c r="B3812" t="s">
        <v>6275</v>
      </c>
      <c r="C3812">
        <v>97</v>
      </c>
      <c r="D3812">
        <v>434417</v>
      </c>
      <c r="E3812" t="s">
        <v>1184</v>
      </c>
      <c r="F3812" t="s">
        <v>11</v>
      </c>
      <c r="G3812">
        <v>4600000</v>
      </c>
      <c r="H3812">
        <v>5.9</v>
      </c>
    </row>
    <row r="3813" spans="1:8" ht="16" x14ac:dyDescent="0.2">
      <c r="A3813" t="s">
        <v>6189</v>
      </c>
      <c r="B3813" t="s">
        <v>6276</v>
      </c>
      <c r="C3813">
        <v>100</v>
      </c>
      <c r="D3813">
        <v>728</v>
      </c>
      <c r="E3813" t="s">
        <v>672</v>
      </c>
      <c r="F3813" t="s">
        <v>11</v>
      </c>
      <c r="H3813">
        <v>7.3</v>
      </c>
    </row>
    <row r="3814" spans="1:8" ht="16" x14ac:dyDescent="0.2">
      <c r="A3814" t="s">
        <v>6277</v>
      </c>
      <c r="B3814" t="s">
        <v>2570</v>
      </c>
      <c r="C3814">
        <v>96</v>
      </c>
      <c r="D3814">
        <v>81200000</v>
      </c>
      <c r="E3814" t="s">
        <v>575</v>
      </c>
      <c r="F3814" t="s">
        <v>11</v>
      </c>
      <c r="G3814">
        <v>4500000</v>
      </c>
      <c r="H3814">
        <v>6.7</v>
      </c>
    </row>
    <row r="3815" spans="1:8" ht="16" x14ac:dyDescent="0.2">
      <c r="A3815" t="s">
        <v>6278</v>
      </c>
      <c r="B3815" t="s">
        <v>4617</v>
      </c>
      <c r="C3815">
        <v>104</v>
      </c>
      <c r="E3815" t="s">
        <v>804</v>
      </c>
      <c r="F3815" t="s">
        <v>11</v>
      </c>
      <c r="G3815">
        <v>4500000</v>
      </c>
      <c r="H3815">
        <v>5.7</v>
      </c>
    </row>
    <row r="3816" spans="1:8" ht="16" x14ac:dyDescent="0.2">
      <c r="A3816" t="s">
        <v>6279</v>
      </c>
      <c r="B3816" t="s">
        <v>122</v>
      </c>
      <c r="C3816">
        <v>117</v>
      </c>
      <c r="D3816">
        <v>52700832</v>
      </c>
      <c r="E3816" t="s">
        <v>486</v>
      </c>
      <c r="F3816" t="s">
        <v>11</v>
      </c>
      <c r="G3816">
        <v>4500000</v>
      </c>
      <c r="H3816">
        <v>7.1</v>
      </c>
    </row>
    <row r="3817" spans="1:8" ht="16" x14ac:dyDescent="0.2">
      <c r="A3817" t="s">
        <v>6280</v>
      </c>
      <c r="B3817" t="s">
        <v>3816</v>
      </c>
      <c r="C3817">
        <v>90</v>
      </c>
      <c r="E3817" t="s">
        <v>877</v>
      </c>
      <c r="F3817" t="s">
        <v>11</v>
      </c>
      <c r="G3817">
        <v>4500000</v>
      </c>
      <c r="H3817">
        <v>7.2</v>
      </c>
    </row>
    <row r="3818" spans="1:8" ht="16" x14ac:dyDescent="0.2">
      <c r="A3818" t="s">
        <v>6281</v>
      </c>
      <c r="B3818" t="s">
        <v>6282</v>
      </c>
      <c r="C3818">
        <v>115</v>
      </c>
      <c r="E3818" t="s">
        <v>2422</v>
      </c>
      <c r="F3818" t="s">
        <v>11</v>
      </c>
      <c r="G3818">
        <v>4500000</v>
      </c>
      <c r="H3818">
        <v>7.4</v>
      </c>
    </row>
    <row r="3819" spans="1:8" ht="16" x14ac:dyDescent="0.2">
      <c r="A3819" t="s">
        <v>6283</v>
      </c>
      <c r="B3819" t="s">
        <v>1753</v>
      </c>
      <c r="C3819">
        <v>108</v>
      </c>
      <c r="D3819">
        <v>13060843</v>
      </c>
      <c r="E3819" t="s">
        <v>1184</v>
      </c>
      <c r="F3819" t="s">
        <v>11</v>
      </c>
      <c r="G3819">
        <v>15000000</v>
      </c>
      <c r="H3819">
        <v>7.7</v>
      </c>
    </row>
    <row r="3820" spans="1:8" ht="16" x14ac:dyDescent="0.2">
      <c r="A3820" t="s">
        <v>6284</v>
      </c>
      <c r="C3820">
        <v>43</v>
      </c>
      <c r="E3820" t="s">
        <v>672</v>
      </c>
      <c r="F3820" t="s">
        <v>11</v>
      </c>
      <c r="H3820">
        <v>7.7</v>
      </c>
    </row>
    <row r="3821" spans="1:8" ht="16" x14ac:dyDescent="0.2">
      <c r="A3821" t="s">
        <v>6285</v>
      </c>
      <c r="B3821" t="s">
        <v>144</v>
      </c>
      <c r="C3821">
        <v>109</v>
      </c>
      <c r="D3821">
        <v>3798532</v>
      </c>
      <c r="E3821" t="s">
        <v>1824</v>
      </c>
      <c r="F3821" t="s">
        <v>11</v>
      </c>
      <c r="G3821">
        <v>4500000</v>
      </c>
      <c r="H3821">
        <v>7.4</v>
      </c>
    </row>
    <row r="3822" spans="1:8" ht="16" x14ac:dyDescent="0.2">
      <c r="A3822" t="s">
        <v>6286</v>
      </c>
      <c r="B3822" t="s">
        <v>409</v>
      </c>
      <c r="C3822">
        <v>102</v>
      </c>
      <c r="D3822">
        <v>3609278</v>
      </c>
      <c r="E3822" t="s">
        <v>1184</v>
      </c>
      <c r="F3822" t="s">
        <v>11</v>
      </c>
      <c r="G3822">
        <v>4500000</v>
      </c>
      <c r="H3822">
        <v>8.4</v>
      </c>
    </row>
    <row r="3823" spans="1:8" ht="16" x14ac:dyDescent="0.2">
      <c r="A3823" t="s">
        <v>6287</v>
      </c>
      <c r="B3823" t="s">
        <v>6288</v>
      </c>
      <c r="C3823">
        <v>100</v>
      </c>
      <c r="E3823" t="s">
        <v>5851</v>
      </c>
      <c r="F3823" t="s">
        <v>11</v>
      </c>
      <c r="H3823">
        <v>7.1</v>
      </c>
    </row>
    <row r="3824" spans="1:8" ht="16" x14ac:dyDescent="0.2">
      <c r="A3824" t="s">
        <v>6289</v>
      </c>
      <c r="B3824" t="s">
        <v>6290</v>
      </c>
      <c r="C3824">
        <v>115</v>
      </c>
      <c r="D3824">
        <v>1687311</v>
      </c>
      <c r="E3824" t="s">
        <v>6291</v>
      </c>
      <c r="F3824" t="s">
        <v>963</v>
      </c>
      <c r="G3824">
        <v>700000000</v>
      </c>
      <c r="H3824">
        <v>7.2</v>
      </c>
    </row>
    <row r="3825" spans="1:8" ht="16" x14ac:dyDescent="0.2">
      <c r="A3825" t="s">
        <v>6292</v>
      </c>
      <c r="B3825" t="s">
        <v>255</v>
      </c>
      <c r="C3825">
        <v>122</v>
      </c>
      <c r="E3825" t="s">
        <v>759</v>
      </c>
      <c r="F3825" t="s">
        <v>11</v>
      </c>
      <c r="G3825">
        <v>4500000</v>
      </c>
      <c r="H3825">
        <v>7.5</v>
      </c>
    </row>
    <row r="3826" spans="1:8" ht="16" x14ac:dyDescent="0.2">
      <c r="A3826" t="s">
        <v>6293</v>
      </c>
      <c r="B3826" t="s">
        <v>6294</v>
      </c>
      <c r="C3826">
        <v>98</v>
      </c>
      <c r="D3826">
        <v>10429707</v>
      </c>
      <c r="E3826" t="s">
        <v>575</v>
      </c>
      <c r="F3826" t="s">
        <v>11</v>
      </c>
      <c r="G3826">
        <v>5000000</v>
      </c>
      <c r="H3826">
        <v>5.4</v>
      </c>
    </row>
    <row r="3827" spans="1:8" ht="16" x14ac:dyDescent="0.2">
      <c r="A3827" t="s">
        <v>6295</v>
      </c>
      <c r="B3827" t="s">
        <v>3357</v>
      </c>
      <c r="C3827">
        <v>133</v>
      </c>
      <c r="D3827">
        <v>727883</v>
      </c>
      <c r="E3827" t="s">
        <v>932</v>
      </c>
      <c r="F3827" t="s">
        <v>11</v>
      </c>
      <c r="G3827">
        <v>4500000</v>
      </c>
      <c r="H3827">
        <v>8.1</v>
      </c>
    </row>
    <row r="3828" spans="1:8" ht="16" x14ac:dyDescent="0.2">
      <c r="A3828" t="s">
        <v>6296</v>
      </c>
      <c r="B3828" t="s">
        <v>6297</v>
      </c>
      <c r="C3828">
        <v>105</v>
      </c>
      <c r="D3828">
        <v>1391770</v>
      </c>
      <c r="E3828" t="s">
        <v>6298</v>
      </c>
      <c r="F3828" t="s">
        <v>963</v>
      </c>
      <c r="H3828">
        <v>6</v>
      </c>
    </row>
    <row r="3829" spans="1:8" ht="16" x14ac:dyDescent="0.2">
      <c r="A3829" t="s">
        <v>6299</v>
      </c>
      <c r="B3829" t="s">
        <v>6300</v>
      </c>
      <c r="C3829">
        <v>122</v>
      </c>
      <c r="D3829">
        <v>713413</v>
      </c>
      <c r="E3829" t="s">
        <v>1065</v>
      </c>
      <c r="F3829" t="s">
        <v>3589</v>
      </c>
      <c r="G3829">
        <v>4500000</v>
      </c>
      <c r="H3829">
        <v>7.8</v>
      </c>
    </row>
    <row r="3830" spans="1:8" ht="16" x14ac:dyDescent="0.2">
      <c r="A3830" t="s">
        <v>6301</v>
      </c>
      <c r="B3830" t="s">
        <v>6302</v>
      </c>
      <c r="C3830">
        <v>106</v>
      </c>
      <c r="D3830">
        <v>410241</v>
      </c>
      <c r="E3830" t="s">
        <v>3152</v>
      </c>
      <c r="F3830" t="s">
        <v>11</v>
      </c>
      <c r="G3830">
        <v>2000000</v>
      </c>
      <c r="H3830">
        <v>6.8</v>
      </c>
    </row>
    <row r="3831" spans="1:8" ht="16" x14ac:dyDescent="0.2">
      <c r="A3831" t="s">
        <v>6303</v>
      </c>
      <c r="B3831" t="s">
        <v>6304</v>
      </c>
      <c r="C3831">
        <v>98</v>
      </c>
      <c r="D3831">
        <v>278821</v>
      </c>
      <c r="E3831" t="s">
        <v>877</v>
      </c>
      <c r="F3831" t="s">
        <v>11</v>
      </c>
      <c r="H3831">
        <v>6.5</v>
      </c>
    </row>
    <row r="3832" spans="1:8" ht="16" x14ac:dyDescent="0.2">
      <c r="A3832" t="s">
        <v>6305</v>
      </c>
      <c r="B3832" t="s">
        <v>4938</v>
      </c>
      <c r="C3832">
        <v>112</v>
      </c>
      <c r="D3832">
        <v>211667</v>
      </c>
      <c r="E3832" t="s">
        <v>672</v>
      </c>
      <c r="F3832" t="s">
        <v>4352</v>
      </c>
      <c r="G3832">
        <v>4200000000</v>
      </c>
      <c r="H3832">
        <v>7.7</v>
      </c>
    </row>
    <row r="3833" spans="1:8" ht="16" x14ac:dyDescent="0.2">
      <c r="A3833" t="s">
        <v>6306</v>
      </c>
      <c r="B3833" t="s">
        <v>6307</v>
      </c>
      <c r="C3833">
        <v>120</v>
      </c>
      <c r="D3833">
        <v>706622</v>
      </c>
      <c r="E3833" t="s">
        <v>3015</v>
      </c>
      <c r="F3833" t="s">
        <v>502</v>
      </c>
      <c r="H3833">
        <v>6.4</v>
      </c>
    </row>
    <row r="3834" spans="1:8" ht="16" x14ac:dyDescent="0.2">
      <c r="A3834" t="s">
        <v>6308</v>
      </c>
      <c r="B3834" t="s">
        <v>6309</v>
      </c>
      <c r="C3834">
        <v>99</v>
      </c>
      <c r="D3834">
        <v>92191</v>
      </c>
      <c r="E3834" t="s">
        <v>2171</v>
      </c>
      <c r="F3834" t="s">
        <v>11</v>
      </c>
      <c r="G3834">
        <v>2500000</v>
      </c>
      <c r="H3834">
        <v>6.5</v>
      </c>
    </row>
    <row r="3835" spans="1:8" ht="16" x14ac:dyDescent="0.2">
      <c r="A3835" t="s">
        <v>6310</v>
      </c>
      <c r="B3835" t="s">
        <v>6311</v>
      </c>
      <c r="C3835">
        <v>110</v>
      </c>
      <c r="D3835">
        <v>49413</v>
      </c>
      <c r="E3835" t="s">
        <v>112</v>
      </c>
      <c r="F3835" t="s">
        <v>2490</v>
      </c>
      <c r="G3835">
        <v>35000000</v>
      </c>
      <c r="H3835">
        <v>7.3</v>
      </c>
    </row>
    <row r="3836" spans="1:8" ht="16" x14ac:dyDescent="0.2">
      <c r="A3836" t="s">
        <v>6312</v>
      </c>
      <c r="B3836" t="s">
        <v>6313</v>
      </c>
      <c r="C3836">
        <v>102</v>
      </c>
      <c r="D3836">
        <v>199652</v>
      </c>
      <c r="E3836" t="s">
        <v>47</v>
      </c>
      <c r="F3836" t="s">
        <v>11</v>
      </c>
      <c r="H3836">
        <v>6.6</v>
      </c>
    </row>
    <row r="3837" spans="1:8" ht="16" x14ac:dyDescent="0.2">
      <c r="A3837" t="s">
        <v>6314</v>
      </c>
      <c r="B3837" t="s">
        <v>6315</v>
      </c>
      <c r="C3837">
        <v>109</v>
      </c>
      <c r="D3837">
        <v>181655</v>
      </c>
      <c r="E3837" t="s">
        <v>672</v>
      </c>
      <c r="F3837" t="s">
        <v>1948</v>
      </c>
      <c r="H3837">
        <v>7.9</v>
      </c>
    </row>
    <row r="3838" spans="1:8" ht="16" x14ac:dyDescent="0.2">
      <c r="A3838" t="s">
        <v>6316</v>
      </c>
      <c r="B3838" t="s">
        <v>6317</v>
      </c>
      <c r="C3838">
        <v>104</v>
      </c>
      <c r="D3838">
        <v>108229</v>
      </c>
      <c r="E3838" t="s">
        <v>2120</v>
      </c>
      <c r="F3838" t="s">
        <v>11</v>
      </c>
      <c r="G3838">
        <v>4500000</v>
      </c>
      <c r="H3838">
        <v>5.9</v>
      </c>
    </row>
    <row r="3839" spans="1:8" ht="16" x14ac:dyDescent="0.2">
      <c r="A3839" t="s">
        <v>6318</v>
      </c>
      <c r="B3839" t="s">
        <v>6319</v>
      </c>
      <c r="C3839">
        <v>134</v>
      </c>
      <c r="E3839" t="s">
        <v>1408</v>
      </c>
      <c r="F3839" t="s">
        <v>1936</v>
      </c>
      <c r="H3839">
        <v>4.7</v>
      </c>
    </row>
    <row r="3840" spans="1:8" ht="16" x14ac:dyDescent="0.2">
      <c r="A3840" t="s">
        <v>6320</v>
      </c>
      <c r="B3840" t="s">
        <v>1713</v>
      </c>
      <c r="C3840">
        <v>133</v>
      </c>
      <c r="D3840">
        <v>112000000</v>
      </c>
      <c r="E3840" t="s">
        <v>1184</v>
      </c>
      <c r="F3840" t="s">
        <v>11</v>
      </c>
      <c r="G3840">
        <v>4400000</v>
      </c>
      <c r="H3840">
        <v>8.6999999999999993</v>
      </c>
    </row>
    <row r="3841" spans="1:8" ht="16" x14ac:dyDescent="0.2">
      <c r="A3841" t="s">
        <v>6321</v>
      </c>
      <c r="B3841" t="s">
        <v>6322</v>
      </c>
      <c r="C3841">
        <v>85</v>
      </c>
      <c r="E3841" t="s">
        <v>575</v>
      </c>
      <c r="F3841" t="s">
        <v>11</v>
      </c>
      <c r="G3841">
        <v>4400000</v>
      </c>
      <c r="H3841">
        <v>5.9</v>
      </c>
    </row>
    <row r="3842" spans="1:8" ht="16" x14ac:dyDescent="0.2">
      <c r="A3842" t="s">
        <v>6323</v>
      </c>
      <c r="B3842" t="s">
        <v>3536</v>
      </c>
      <c r="C3842">
        <v>87</v>
      </c>
      <c r="E3842" t="s">
        <v>580</v>
      </c>
      <c r="G3842">
        <v>4400000</v>
      </c>
      <c r="H3842">
        <v>6.7</v>
      </c>
    </row>
    <row r="3843" spans="1:8" ht="16" x14ac:dyDescent="0.2">
      <c r="A3843" t="s">
        <v>6324</v>
      </c>
      <c r="B3843" t="s">
        <v>6325</v>
      </c>
      <c r="C3843">
        <v>130</v>
      </c>
      <c r="E3843" t="s">
        <v>6326</v>
      </c>
      <c r="F3843" t="s">
        <v>1936</v>
      </c>
      <c r="G3843">
        <v>4400000</v>
      </c>
      <c r="H3843">
        <v>8.5</v>
      </c>
    </row>
    <row r="3844" spans="1:8" ht="16" x14ac:dyDescent="0.2">
      <c r="A3844" t="s">
        <v>6327</v>
      </c>
      <c r="C3844">
        <v>199</v>
      </c>
      <c r="E3844" t="s">
        <v>2459</v>
      </c>
      <c r="F3844" t="s">
        <v>11</v>
      </c>
      <c r="H3844">
        <v>8.4</v>
      </c>
    </row>
    <row r="3845" spans="1:8" ht="16" x14ac:dyDescent="0.2">
      <c r="A3845" t="s">
        <v>6328</v>
      </c>
      <c r="B3845" t="s">
        <v>5677</v>
      </c>
      <c r="C3845">
        <v>103</v>
      </c>
      <c r="D3845">
        <v>8691</v>
      </c>
      <c r="E3845" t="s">
        <v>44</v>
      </c>
      <c r="F3845" t="s">
        <v>11</v>
      </c>
      <c r="G3845">
        <v>4500000</v>
      </c>
      <c r="H3845">
        <v>5.8</v>
      </c>
    </row>
    <row r="3846" spans="1:8" ht="16" x14ac:dyDescent="0.2">
      <c r="A3846" t="s">
        <v>6329</v>
      </c>
      <c r="B3846" t="s">
        <v>6330</v>
      </c>
      <c r="C3846">
        <v>112</v>
      </c>
      <c r="D3846">
        <v>26345</v>
      </c>
      <c r="E3846" t="s">
        <v>5218</v>
      </c>
      <c r="F3846" t="s">
        <v>11</v>
      </c>
      <c r="G3846">
        <v>3000000</v>
      </c>
      <c r="H3846">
        <v>6.1</v>
      </c>
    </row>
    <row r="3847" spans="1:8" ht="16" x14ac:dyDescent="0.2">
      <c r="A3847" t="s">
        <v>6331</v>
      </c>
      <c r="B3847" t="s">
        <v>3890</v>
      </c>
      <c r="C3847">
        <v>89</v>
      </c>
      <c r="D3847">
        <v>6940281</v>
      </c>
      <c r="E3847" t="s">
        <v>525</v>
      </c>
      <c r="F3847" t="s">
        <v>11</v>
      </c>
      <c r="H3847">
        <v>7.3</v>
      </c>
    </row>
    <row r="3848" spans="1:8" ht="16" x14ac:dyDescent="0.2">
      <c r="A3848" t="s">
        <v>6332</v>
      </c>
      <c r="B3848" t="s">
        <v>820</v>
      </c>
      <c r="C3848">
        <v>124</v>
      </c>
      <c r="D3848">
        <v>188870</v>
      </c>
      <c r="E3848" t="s">
        <v>149</v>
      </c>
      <c r="F3848" t="s">
        <v>4273</v>
      </c>
      <c r="H3848">
        <v>6.7</v>
      </c>
    </row>
    <row r="3849" spans="1:8" ht="16" x14ac:dyDescent="0.2">
      <c r="A3849" t="s">
        <v>6333</v>
      </c>
      <c r="B3849" t="s">
        <v>2934</v>
      </c>
      <c r="C3849">
        <v>101</v>
      </c>
      <c r="D3849">
        <v>20772796</v>
      </c>
      <c r="E3849" t="s">
        <v>2459</v>
      </c>
      <c r="F3849" t="s">
        <v>11</v>
      </c>
      <c r="G3849">
        <v>6000000</v>
      </c>
      <c r="H3849">
        <v>7.6</v>
      </c>
    </row>
    <row r="3850" spans="1:8" ht="16" x14ac:dyDescent="0.2">
      <c r="A3850" t="s">
        <v>6334</v>
      </c>
      <c r="B3850" t="s">
        <v>6335</v>
      </c>
      <c r="C3850">
        <v>133</v>
      </c>
      <c r="D3850">
        <v>199228</v>
      </c>
      <c r="E3850" t="s">
        <v>877</v>
      </c>
      <c r="F3850" t="s">
        <v>1936</v>
      </c>
      <c r="G3850">
        <v>150000000</v>
      </c>
      <c r="H3850">
        <v>7.2</v>
      </c>
    </row>
    <row r="3851" spans="1:8" ht="16" x14ac:dyDescent="0.2">
      <c r="A3851" t="s">
        <v>6336</v>
      </c>
      <c r="B3851" t="s">
        <v>6337</v>
      </c>
      <c r="C3851">
        <v>112</v>
      </c>
      <c r="E3851" t="s">
        <v>1738</v>
      </c>
      <c r="F3851" t="s">
        <v>2998</v>
      </c>
      <c r="G3851">
        <v>4500000</v>
      </c>
      <c r="H3851">
        <v>6.2</v>
      </c>
    </row>
    <row r="3852" spans="1:8" ht="16" x14ac:dyDescent="0.2">
      <c r="A3852" t="s">
        <v>316</v>
      </c>
      <c r="B3852" t="s">
        <v>317</v>
      </c>
      <c r="C3852">
        <v>111</v>
      </c>
      <c r="D3852">
        <v>34964818</v>
      </c>
      <c r="E3852" t="s">
        <v>69</v>
      </c>
      <c r="F3852" t="s">
        <v>11</v>
      </c>
      <c r="G3852">
        <v>150000000</v>
      </c>
      <c r="H3852">
        <v>5.8</v>
      </c>
    </row>
    <row r="3853" spans="1:8" ht="16" x14ac:dyDescent="0.2">
      <c r="A3853" t="s">
        <v>6338</v>
      </c>
      <c r="B3853" t="s">
        <v>1405</v>
      </c>
      <c r="C3853">
        <v>98</v>
      </c>
      <c r="E3853" t="s">
        <v>1045</v>
      </c>
      <c r="F3853" t="s">
        <v>11</v>
      </c>
      <c r="G3853">
        <v>4200000</v>
      </c>
      <c r="H3853">
        <v>5.2</v>
      </c>
    </row>
    <row r="3854" spans="1:8" ht="16" x14ac:dyDescent="0.2">
      <c r="A3854" t="s">
        <v>6339</v>
      </c>
      <c r="C3854">
        <v>60</v>
      </c>
      <c r="E3854" t="s">
        <v>672</v>
      </c>
      <c r="F3854" t="s">
        <v>11</v>
      </c>
      <c r="H3854">
        <v>8.1</v>
      </c>
    </row>
    <row r="3855" spans="1:8" ht="16" x14ac:dyDescent="0.2">
      <c r="A3855" t="s">
        <v>6340</v>
      </c>
      <c r="B3855" t="s">
        <v>5268</v>
      </c>
      <c r="C3855">
        <v>93</v>
      </c>
      <c r="D3855">
        <v>2542264</v>
      </c>
      <c r="E3855" t="s">
        <v>877</v>
      </c>
      <c r="F3855" t="s">
        <v>11</v>
      </c>
      <c r="H3855">
        <v>7.1</v>
      </c>
    </row>
    <row r="3856" spans="1:8" ht="16" x14ac:dyDescent="0.2">
      <c r="A3856" t="s">
        <v>6341</v>
      </c>
      <c r="B3856" t="s">
        <v>751</v>
      </c>
      <c r="C3856">
        <v>104</v>
      </c>
      <c r="D3856">
        <v>1487477</v>
      </c>
      <c r="E3856" t="s">
        <v>6342</v>
      </c>
      <c r="F3856" t="s">
        <v>1948</v>
      </c>
      <c r="G3856">
        <v>4200000</v>
      </c>
      <c r="H3856">
        <v>6.5</v>
      </c>
    </row>
    <row r="3857" spans="1:8" ht="16" x14ac:dyDescent="0.2">
      <c r="A3857" t="s">
        <v>6343</v>
      </c>
      <c r="B3857" t="s">
        <v>1743</v>
      </c>
      <c r="C3857">
        <v>112</v>
      </c>
      <c r="D3857">
        <v>62549000</v>
      </c>
      <c r="E3857" t="s">
        <v>1824</v>
      </c>
      <c r="F3857" t="s">
        <v>11</v>
      </c>
      <c r="G3857">
        <v>2300000</v>
      </c>
      <c r="H3857">
        <v>7.3</v>
      </c>
    </row>
    <row r="3858" spans="1:8" ht="16" x14ac:dyDescent="0.2">
      <c r="A3858" t="s">
        <v>6344</v>
      </c>
      <c r="B3858" t="s">
        <v>3860</v>
      </c>
      <c r="C3858">
        <v>94</v>
      </c>
      <c r="D3858">
        <v>105500000</v>
      </c>
      <c r="E3858" t="s">
        <v>575</v>
      </c>
      <c r="F3858" t="s">
        <v>11</v>
      </c>
      <c r="G3858">
        <v>4000000</v>
      </c>
      <c r="H3858">
        <v>6.2</v>
      </c>
    </row>
    <row r="3859" spans="1:8" ht="16" x14ac:dyDescent="0.2">
      <c r="A3859" t="s">
        <v>6345</v>
      </c>
      <c r="B3859" t="s">
        <v>867</v>
      </c>
      <c r="C3859">
        <v>90</v>
      </c>
      <c r="D3859">
        <v>101055</v>
      </c>
      <c r="E3859" t="s">
        <v>2209</v>
      </c>
      <c r="F3859" t="s">
        <v>11</v>
      </c>
      <c r="G3859">
        <v>4000000</v>
      </c>
      <c r="H3859">
        <v>5</v>
      </c>
    </row>
    <row r="3860" spans="1:8" ht="16" x14ac:dyDescent="0.2">
      <c r="A3860" t="s">
        <v>6346</v>
      </c>
      <c r="B3860" t="s">
        <v>867</v>
      </c>
      <c r="C3860">
        <v>96</v>
      </c>
      <c r="E3860" t="s">
        <v>6347</v>
      </c>
      <c r="F3860" t="s">
        <v>11</v>
      </c>
      <c r="G3860">
        <v>114000</v>
      </c>
      <c r="H3860">
        <v>8</v>
      </c>
    </row>
    <row r="3861" spans="1:8" ht="16" x14ac:dyDescent="0.2">
      <c r="A3861" t="s">
        <v>6348</v>
      </c>
      <c r="B3861" t="s">
        <v>2308</v>
      </c>
      <c r="C3861">
        <v>101</v>
      </c>
      <c r="D3861">
        <v>44566004</v>
      </c>
      <c r="E3861" t="s">
        <v>1184</v>
      </c>
      <c r="F3861" t="s">
        <v>11</v>
      </c>
      <c r="G3861">
        <v>4000000</v>
      </c>
      <c r="H3861">
        <v>7.8</v>
      </c>
    </row>
    <row r="3862" spans="1:8" ht="16" x14ac:dyDescent="0.2">
      <c r="A3862" t="s">
        <v>6349</v>
      </c>
      <c r="B3862" t="s">
        <v>2832</v>
      </c>
      <c r="C3862">
        <v>93</v>
      </c>
      <c r="D3862">
        <v>39200000</v>
      </c>
      <c r="E3862" t="s">
        <v>580</v>
      </c>
      <c r="F3862" t="s">
        <v>11</v>
      </c>
      <c r="G3862">
        <v>4000000</v>
      </c>
      <c r="H3862">
        <v>8.1</v>
      </c>
    </row>
    <row r="3863" spans="1:8" ht="16" x14ac:dyDescent="0.2">
      <c r="A3863" t="s">
        <v>6350</v>
      </c>
      <c r="B3863" t="s">
        <v>6351</v>
      </c>
      <c r="C3863">
        <v>152</v>
      </c>
      <c r="D3863">
        <v>36000000</v>
      </c>
      <c r="E3863" t="s">
        <v>4367</v>
      </c>
      <c r="F3863" t="s">
        <v>11</v>
      </c>
      <c r="G3863">
        <v>4000000</v>
      </c>
      <c r="H3863">
        <v>6.7</v>
      </c>
    </row>
    <row r="3864" spans="1:8" ht="16" x14ac:dyDescent="0.2">
      <c r="A3864" t="s">
        <v>344</v>
      </c>
      <c r="B3864" t="s">
        <v>64</v>
      </c>
      <c r="C3864">
        <v>150</v>
      </c>
      <c r="D3864">
        <v>65007045</v>
      </c>
      <c r="E3864" t="s">
        <v>345</v>
      </c>
      <c r="F3864" t="s">
        <v>11</v>
      </c>
      <c r="G3864">
        <v>140000000</v>
      </c>
      <c r="H3864">
        <v>6.1</v>
      </c>
    </row>
    <row r="3865" spans="1:8" ht="16" x14ac:dyDescent="0.2">
      <c r="A3865" t="s">
        <v>6352</v>
      </c>
      <c r="B3865" t="s">
        <v>43</v>
      </c>
      <c r="C3865">
        <v>112</v>
      </c>
      <c r="D3865">
        <v>31252964</v>
      </c>
      <c r="E3865" t="s">
        <v>73</v>
      </c>
      <c r="F3865" t="s">
        <v>11</v>
      </c>
      <c r="G3865">
        <v>4000000</v>
      </c>
      <c r="H3865">
        <v>7.1</v>
      </c>
    </row>
    <row r="3866" spans="1:8" ht="16" x14ac:dyDescent="0.2">
      <c r="A3866" t="s">
        <v>6353</v>
      </c>
      <c r="B3866" t="s">
        <v>6354</v>
      </c>
      <c r="C3866">
        <v>95</v>
      </c>
      <c r="D3866">
        <v>131175</v>
      </c>
      <c r="E3866" t="s">
        <v>3968</v>
      </c>
      <c r="F3866" t="s">
        <v>11</v>
      </c>
      <c r="G3866">
        <v>8500000</v>
      </c>
      <c r="H3866">
        <v>5.6</v>
      </c>
    </row>
    <row r="3867" spans="1:8" ht="16" x14ac:dyDescent="0.2">
      <c r="A3867" t="s">
        <v>6355</v>
      </c>
      <c r="B3867" t="s">
        <v>6356</v>
      </c>
      <c r="C3867">
        <v>111</v>
      </c>
      <c r="D3867">
        <v>31968347</v>
      </c>
      <c r="E3867" t="s">
        <v>73</v>
      </c>
      <c r="F3867" t="s">
        <v>11</v>
      </c>
      <c r="G3867">
        <v>3600000</v>
      </c>
      <c r="H3867">
        <v>7.6</v>
      </c>
    </row>
    <row r="3868" spans="1:8" ht="16" x14ac:dyDescent="0.2">
      <c r="A3868" t="s">
        <v>6357</v>
      </c>
      <c r="B3868" t="s">
        <v>6358</v>
      </c>
      <c r="C3868">
        <v>86</v>
      </c>
      <c r="E3868" t="s">
        <v>2599</v>
      </c>
      <c r="F3868" t="s">
        <v>11</v>
      </c>
      <c r="G3868">
        <v>4500000</v>
      </c>
      <c r="H3868">
        <v>4.3</v>
      </c>
    </row>
    <row r="3869" spans="1:8" ht="16" x14ac:dyDescent="0.2">
      <c r="A3869" t="s">
        <v>5846</v>
      </c>
      <c r="B3869" t="s">
        <v>5847</v>
      </c>
      <c r="C3869">
        <v>108</v>
      </c>
      <c r="E3869" t="s">
        <v>4335</v>
      </c>
      <c r="F3869" t="s">
        <v>11</v>
      </c>
      <c r="G3869">
        <v>4000000</v>
      </c>
      <c r="H3869">
        <v>7.3</v>
      </c>
    </row>
    <row r="3870" spans="1:8" ht="16" x14ac:dyDescent="0.2">
      <c r="A3870" t="s">
        <v>6359</v>
      </c>
      <c r="B3870" t="s">
        <v>6360</v>
      </c>
      <c r="C3870">
        <v>105</v>
      </c>
      <c r="E3870" t="s">
        <v>486</v>
      </c>
      <c r="F3870" t="s">
        <v>11</v>
      </c>
      <c r="G3870">
        <v>4000000</v>
      </c>
      <c r="H3870">
        <v>7.3</v>
      </c>
    </row>
    <row r="3871" spans="1:8" ht="16" x14ac:dyDescent="0.2">
      <c r="A3871" t="s">
        <v>6361</v>
      </c>
      <c r="B3871" t="s">
        <v>164</v>
      </c>
      <c r="C3871">
        <v>91</v>
      </c>
      <c r="D3871">
        <v>35385560</v>
      </c>
      <c r="E3871" t="s">
        <v>285</v>
      </c>
      <c r="F3871" t="s">
        <v>11</v>
      </c>
      <c r="G3871">
        <v>4000000</v>
      </c>
      <c r="H3871">
        <v>4.5999999999999996</v>
      </c>
    </row>
    <row r="3872" spans="1:8" ht="16" x14ac:dyDescent="0.2">
      <c r="A3872" t="s">
        <v>6362</v>
      </c>
      <c r="B3872" t="s">
        <v>5108</v>
      </c>
      <c r="C3872">
        <v>105</v>
      </c>
      <c r="E3872" t="s">
        <v>73</v>
      </c>
      <c r="F3872" t="s">
        <v>11</v>
      </c>
      <c r="G3872">
        <v>4000000</v>
      </c>
      <c r="H3872">
        <v>6.8</v>
      </c>
    </row>
    <row r="3873" spans="1:8" ht="16" x14ac:dyDescent="0.2">
      <c r="A3873" t="s">
        <v>6363</v>
      </c>
      <c r="B3873" t="s">
        <v>6364</v>
      </c>
      <c r="C3873">
        <v>106</v>
      </c>
      <c r="D3873">
        <v>20803237</v>
      </c>
      <c r="E3873" t="s">
        <v>877</v>
      </c>
      <c r="F3873" t="s">
        <v>11</v>
      </c>
      <c r="G3873">
        <v>3500000</v>
      </c>
      <c r="H3873">
        <v>7.1</v>
      </c>
    </row>
    <row r="3874" spans="1:8" ht="16" x14ac:dyDescent="0.2">
      <c r="A3874" t="s">
        <v>6365</v>
      </c>
      <c r="B3874" t="s">
        <v>1852</v>
      </c>
      <c r="C3874">
        <v>93</v>
      </c>
      <c r="D3874">
        <v>13008928</v>
      </c>
      <c r="E3874" t="s">
        <v>1500</v>
      </c>
      <c r="F3874" t="s">
        <v>11</v>
      </c>
      <c r="G3874">
        <v>4000000</v>
      </c>
      <c r="H3874">
        <v>7.3</v>
      </c>
    </row>
    <row r="3875" spans="1:8" ht="16" x14ac:dyDescent="0.2">
      <c r="A3875" t="s">
        <v>6366</v>
      </c>
      <c r="B3875" t="s">
        <v>6367</v>
      </c>
      <c r="C3875">
        <v>172</v>
      </c>
      <c r="E3875" t="s">
        <v>6368</v>
      </c>
      <c r="F3875" t="s">
        <v>11</v>
      </c>
      <c r="G3875">
        <v>4000000</v>
      </c>
      <c r="H3875">
        <v>8.3000000000000007</v>
      </c>
    </row>
    <row r="3876" spans="1:8" ht="16" x14ac:dyDescent="0.2">
      <c r="A3876" t="s">
        <v>6369</v>
      </c>
      <c r="B3876" t="s">
        <v>6370</v>
      </c>
      <c r="C3876">
        <v>109</v>
      </c>
      <c r="D3876">
        <v>10941801</v>
      </c>
      <c r="E3876" t="s">
        <v>6371</v>
      </c>
      <c r="F3876" t="s">
        <v>11</v>
      </c>
      <c r="H3876">
        <v>5.4</v>
      </c>
    </row>
    <row r="3877" spans="1:8" ht="16" x14ac:dyDescent="0.2">
      <c r="A3877" t="s">
        <v>6372</v>
      </c>
      <c r="B3877" t="s">
        <v>6373</v>
      </c>
      <c r="C3877">
        <v>93</v>
      </c>
      <c r="D3877">
        <v>15152879</v>
      </c>
      <c r="E3877" t="s">
        <v>1521</v>
      </c>
      <c r="F3877" t="s">
        <v>11</v>
      </c>
      <c r="G3877">
        <v>5000000</v>
      </c>
      <c r="H3877">
        <v>4</v>
      </c>
    </row>
    <row r="3878" spans="1:8" ht="16" x14ac:dyDescent="0.2">
      <c r="A3878" t="s">
        <v>6374</v>
      </c>
      <c r="B3878" t="s">
        <v>3140</v>
      </c>
      <c r="C3878">
        <v>165</v>
      </c>
      <c r="D3878">
        <v>25359200</v>
      </c>
      <c r="E3878" t="s">
        <v>1184</v>
      </c>
      <c r="F3878" t="s">
        <v>11</v>
      </c>
      <c r="G3878">
        <v>4000000</v>
      </c>
      <c r="H3878">
        <v>8</v>
      </c>
    </row>
    <row r="3879" spans="1:8" ht="16" x14ac:dyDescent="0.2">
      <c r="A3879" t="s">
        <v>6375</v>
      </c>
      <c r="B3879" t="s">
        <v>2832</v>
      </c>
      <c r="C3879">
        <v>96</v>
      </c>
      <c r="D3879">
        <v>10515579</v>
      </c>
      <c r="E3879" t="s">
        <v>4281</v>
      </c>
      <c r="F3879" t="s">
        <v>11</v>
      </c>
      <c r="G3879">
        <v>4000000</v>
      </c>
      <c r="H3879">
        <v>6.7</v>
      </c>
    </row>
    <row r="3880" spans="1:8" ht="16" x14ac:dyDescent="0.2">
      <c r="A3880" t="s">
        <v>588</v>
      </c>
      <c r="B3880" t="s">
        <v>87</v>
      </c>
      <c r="C3880">
        <v>119</v>
      </c>
      <c r="D3880">
        <v>180011740</v>
      </c>
      <c r="E3880" t="s">
        <v>78</v>
      </c>
      <c r="F3880" t="s">
        <v>11</v>
      </c>
      <c r="G3880">
        <v>100000000</v>
      </c>
      <c r="H3880">
        <v>5.7</v>
      </c>
    </row>
    <row r="3881" spans="1:8" ht="16" x14ac:dyDescent="0.2">
      <c r="A3881" t="s">
        <v>6376</v>
      </c>
      <c r="B3881" t="s">
        <v>6377</v>
      </c>
      <c r="C3881">
        <v>93</v>
      </c>
      <c r="D3881">
        <v>10097096</v>
      </c>
      <c r="E3881" t="s">
        <v>575</v>
      </c>
      <c r="F3881" t="s">
        <v>11</v>
      </c>
      <c r="G3881">
        <v>4000000</v>
      </c>
      <c r="H3881">
        <v>4.5999999999999996</v>
      </c>
    </row>
    <row r="3882" spans="1:8" ht="16" x14ac:dyDescent="0.2">
      <c r="A3882" t="s">
        <v>6378</v>
      </c>
      <c r="B3882" t="s">
        <v>6377</v>
      </c>
      <c r="C3882">
        <v>82</v>
      </c>
      <c r="D3882">
        <v>9821335</v>
      </c>
      <c r="E3882" t="s">
        <v>575</v>
      </c>
      <c r="F3882" t="s">
        <v>11</v>
      </c>
      <c r="G3882">
        <v>6000000</v>
      </c>
      <c r="H3882">
        <v>4</v>
      </c>
    </row>
    <row r="3883" spans="1:8" ht="16" x14ac:dyDescent="0.2">
      <c r="A3883" t="s">
        <v>6379</v>
      </c>
      <c r="B3883" t="s">
        <v>4206</v>
      </c>
      <c r="C3883">
        <v>101</v>
      </c>
      <c r="D3883">
        <v>8243880</v>
      </c>
      <c r="E3883" t="s">
        <v>6380</v>
      </c>
      <c r="F3883" t="s">
        <v>11</v>
      </c>
      <c r="G3883">
        <v>3200000</v>
      </c>
      <c r="H3883">
        <v>7</v>
      </c>
    </row>
    <row r="3884" spans="1:8" ht="16" x14ac:dyDescent="0.2">
      <c r="A3884" t="s">
        <v>6381</v>
      </c>
      <c r="B3884" t="s">
        <v>6282</v>
      </c>
      <c r="C3884">
        <v>120</v>
      </c>
      <c r="E3884" t="s">
        <v>1397</v>
      </c>
      <c r="F3884" t="s">
        <v>11</v>
      </c>
      <c r="G3884">
        <v>4000000</v>
      </c>
      <c r="H3884">
        <v>7.4</v>
      </c>
    </row>
    <row r="3885" spans="1:8" ht="16" x14ac:dyDescent="0.2">
      <c r="A3885" t="s">
        <v>6382</v>
      </c>
      <c r="B3885" t="s">
        <v>5927</v>
      </c>
      <c r="C3885">
        <v>81</v>
      </c>
      <c r="D3885">
        <v>7825820</v>
      </c>
      <c r="E3885" t="s">
        <v>773</v>
      </c>
      <c r="F3885" t="s">
        <v>11</v>
      </c>
      <c r="G3885">
        <v>4000000</v>
      </c>
      <c r="H3885">
        <v>5.9</v>
      </c>
    </row>
    <row r="3886" spans="1:8" ht="16" x14ac:dyDescent="0.2">
      <c r="A3886" t="s">
        <v>6383</v>
      </c>
      <c r="B3886" t="s">
        <v>6384</v>
      </c>
      <c r="C3886">
        <v>82</v>
      </c>
      <c r="D3886">
        <v>7557877</v>
      </c>
      <c r="E3886" t="s">
        <v>340</v>
      </c>
      <c r="F3886" t="s">
        <v>11</v>
      </c>
      <c r="H3886">
        <v>4.5999999999999996</v>
      </c>
    </row>
    <row r="3887" spans="1:8" ht="16" x14ac:dyDescent="0.2">
      <c r="A3887" t="s">
        <v>6385</v>
      </c>
      <c r="B3887" t="s">
        <v>2313</v>
      </c>
      <c r="C3887">
        <v>105</v>
      </c>
      <c r="D3887">
        <v>7159147</v>
      </c>
      <c r="E3887" t="s">
        <v>668</v>
      </c>
      <c r="F3887" t="s">
        <v>963</v>
      </c>
      <c r="G3887">
        <v>3400000</v>
      </c>
      <c r="H3887">
        <v>7.5</v>
      </c>
    </row>
    <row r="3888" spans="1:8" ht="16" x14ac:dyDescent="0.2">
      <c r="A3888" t="s">
        <v>6386</v>
      </c>
      <c r="B3888" t="s">
        <v>6125</v>
      </c>
      <c r="C3888">
        <v>86</v>
      </c>
      <c r="D3888">
        <v>17314483</v>
      </c>
      <c r="E3888" t="s">
        <v>968</v>
      </c>
      <c r="F3888" t="s">
        <v>11</v>
      </c>
      <c r="G3888">
        <v>4000000</v>
      </c>
      <c r="H3888">
        <v>4.7</v>
      </c>
    </row>
    <row r="3889" spans="1:8" ht="16" x14ac:dyDescent="0.2">
      <c r="A3889" t="s">
        <v>6387</v>
      </c>
      <c r="B3889" t="s">
        <v>6388</v>
      </c>
      <c r="C3889">
        <v>110</v>
      </c>
      <c r="D3889">
        <v>6525762</v>
      </c>
      <c r="E3889" t="s">
        <v>486</v>
      </c>
      <c r="F3889" t="s">
        <v>11</v>
      </c>
      <c r="G3889">
        <v>4000000</v>
      </c>
      <c r="H3889">
        <v>6.7</v>
      </c>
    </row>
    <row r="3890" spans="1:8" ht="16" x14ac:dyDescent="0.2">
      <c r="A3890" t="s">
        <v>6389</v>
      </c>
      <c r="B3890" t="s">
        <v>3777</v>
      </c>
      <c r="C3890">
        <v>127</v>
      </c>
      <c r="E3890" t="s">
        <v>1408</v>
      </c>
      <c r="F3890" t="s">
        <v>11</v>
      </c>
      <c r="G3890">
        <v>4000000</v>
      </c>
      <c r="H3890">
        <v>6.3</v>
      </c>
    </row>
    <row r="3891" spans="1:8" ht="16" x14ac:dyDescent="0.2">
      <c r="A3891" t="s">
        <v>6390</v>
      </c>
      <c r="B3891" t="s">
        <v>5270</v>
      </c>
      <c r="C3891">
        <v>90</v>
      </c>
      <c r="D3891">
        <v>4613815</v>
      </c>
      <c r="E3891" t="s">
        <v>340</v>
      </c>
      <c r="F3891" t="s">
        <v>11</v>
      </c>
      <c r="H3891">
        <v>6</v>
      </c>
    </row>
    <row r="3892" spans="1:8" ht="16" x14ac:dyDescent="0.2">
      <c r="A3892" t="s">
        <v>6391</v>
      </c>
      <c r="B3892" t="s">
        <v>6392</v>
      </c>
      <c r="C3892">
        <v>110</v>
      </c>
      <c r="D3892">
        <v>4301331</v>
      </c>
      <c r="E3892" t="s">
        <v>968</v>
      </c>
      <c r="F3892" t="s">
        <v>11</v>
      </c>
      <c r="G3892">
        <v>4000000</v>
      </c>
      <c r="H3892">
        <v>6.7</v>
      </c>
    </row>
    <row r="3893" spans="1:8" ht="16" x14ac:dyDescent="0.2">
      <c r="A3893" t="s">
        <v>6393</v>
      </c>
      <c r="B3893" t="s">
        <v>4230</v>
      </c>
      <c r="C3893">
        <v>104</v>
      </c>
      <c r="D3893">
        <v>4046737</v>
      </c>
      <c r="E3893" t="s">
        <v>486</v>
      </c>
      <c r="F3893" t="s">
        <v>11</v>
      </c>
      <c r="G3893">
        <v>4000000</v>
      </c>
      <c r="H3893">
        <v>7.1</v>
      </c>
    </row>
    <row r="3894" spans="1:8" ht="16" x14ac:dyDescent="0.2">
      <c r="A3894" t="s">
        <v>6394</v>
      </c>
      <c r="B3894" t="s">
        <v>6395</v>
      </c>
      <c r="C3894">
        <v>96</v>
      </c>
      <c r="D3894">
        <v>3713002</v>
      </c>
      <c r="E3894" t="s">
        <v>23</v>
      </c>
      <c r="F3894" t="s">
        <v>11</v>
      </c>
      <c r="G3894">
        <v>8000000</v>
      </c>
      <c r="H3894">
        <v>2.7</v>
      </c>
    </row>
    <row r="3895" spans="1:8" ht="16" x14ac:dyDescent="0.2">
      <c r="A3895" t="s">
        <v>6396</v>
      </c>
      <c r="B3895" t="s">
        <v>255</v>
      </c>
      <c r="C3895">
        <v>110</v>
      </c>
      <c r="D3895">
        <v>3468572</v>
      </c>
      <c r="E3895" t="s">
        <v>1184</v>
      </c>
      <c r="F3895" t="s">
        <v>11</v>
      </c>
      <c r="G3895">
        <v>4000000</v>
      </c>
      <c r="H3895">
        <v>7.3</v>
      </c>
    </row>
    <row r="3896" spans="1:8" ht="16" x14ac:dyDescent="0.2">
      <c r="A3896" t="s">
        <v>6397</v>
      </c>
      <c r="B3896" t="s">
        <v>4916</v>
      </c>
      <c r="C3896">
        <v>84</v>
      </c>
      <c r="D3896">
        <v>2892582</v>
      </c>
      <c r="E3896" t="s">
        <v>575</v>
      </c>
      <c r="F3896" t="s">
        <v>11</v>
      </c>
      <c r="G3896">
        <v>4000000</v>
      </c>
      <c r="H3896">
        <v>7.6</v>
      </c>
    </row>
    <row r="3897" spans="1:8" ht="16" x14ac:dyDescent="0.2">
      <c r="A3897" t="s">
        <v>6398</v>
      </c>
      <c r="B3897" t="s">
        <v>6399</v>
      </c>
      <c r="C3897">
        <v>94</v>
      </c>
      <c r="D3897">
        <v>2800000</v>
      </c>
      <c r="E3897" t="s">
        <v>575</v>
      </c>
      <c r="F3897" t="s">
        <v>11</v>
      </c>
      <c r="G3897">
        <v>4000000</v>
      </c>
      <c r="H3897">
        <v>5.8</v>
      </c>
    </row>
    <row r="3898" spans="1:8" ht="16" x14ac:dyDescent="0.2">
      <c r="A3898" t="s">
        <v>6400</v>
      </c>
      <c r="B3898" t="s">
        <v>1535</v>
      </c>
      <c r="C3898">
        <v>93</v>
      </c>
      <c r="D3898">
        <v>2426851</v>
      </c>
      <c r="E3898" t="s">
        <v>1465</v>
      </c>
      <c r="F3898" t="s">
        <v>11</v>
      </c>
      <c r="G3898">
        <v>4000000</v>
      </c>
      <c r="H3898">
        <v>6.5</v>
      </c>
    </row>
    <row r="3899" spans="1:8" ht="16" x14ac:dyDescent="0.2">
      <c r="A3899" t="s">
        <v>6401</v>
      </c>
      <c r="B3899" t="s">
        <v>6402</v>
      </c>
      <c r="C3899">
        <v>96</v>
      </c>
      <c r="D3899">
        <v>1325073</v>
      </c>
      <c r="E3899" t="s">
        <v>877</v>
      </c>
      <c r="F3899" t="s">
        <v>11</v>
      </c>
      <c r="G3899">
        <v>4000000</v>
      </c>
      <c r="H3899">
        <v>6.6</v>
      </c>
    </row>
    <row r="3900" spans="1:8" ht="16" x14ac:dyDescent="0.2">
      <c r="A3900" t="s">
        <v>6403</v>
      </c>
      <c r="B3900" t="s">
        <v>2454</v>
      </c>
      <c r="C3900">
        <v>88</v>
      </c>
      <c r="E3900" t="s">
        <v>6404</v>
      </c>
      <c r="F3900" t="s">
        <v>11</v>
      </c>
      <c r="G3900">
        <v>4000000</v>
      </c>
      <c r="H3900">
        <v>6.2</v>
      </c>
    </row>
    <row r="3901" spans="1:8" ht="16" x14ac:dyDescent="0.2">
      <c r="A3901" t="s">
        <v>6405</v>
      </c>
      <c r="B3901" t="s">
        <v>6406</v>
      </c>
      <c r="C3901">
        <v>101</v>
      </c>
      <c r="D3901">
        <v>864959</v>
      </c>
      <c r="E3901" t="s">
        <v>60</v>
      </c>
      <c r="F3901" t="s">
        <v>11</v>
      </c>
      <c r="G3901">
        <v>4000000</v>
      </c>
      <c r="H3901">
        <v>6.9</v>
      </c>
    </row>
    <row r="3902" spans="1:8" ht="16" x14ac:dyDescent="0.2">
      <c r="A3902" t="s">
        <v>6407</v>
      </c>
      <c r="B3902" t="s">
        <v>6408</v>
      </c>
      <c r="C3902">
        <v>102</v>
      </c>
      <c r="D3902">
        <v>2601847</v>
      </c>
      <c r="E3902" t="s">
        <v>1406</v>
      </c>
      <c r="F3902" t="s">
        <v>4788</v>
      </c>
      <c r="G3902">
        <v>4000000</v>
      </c>
      <c r="H3902">
        <v>8.5</v>
      </c>
    </row>
    <row r="3903" spans="1:8" ht="16" x14ac:dyDescent="0.2">
      <c r="A3903" t="s">
        <v>6409</v>
      </c>
      <c r="B3903" t="s">
        <v>6410</v>
      </c>
      <c r="C3903">
        <v>87</v>
      </c>
      <c r="D3903">
        <v>800000</v>
      </c>
      <c r="E3903" t="s">
        <v>60</v>
      </c>
      <c r="F3903" t="s">
        <v>11</v>
      </c>
      <c r="G3903">
        <v>4000000</v>
      </c>
      <c r="H3903">
        <v>4.8</v>
      </c>
    </row>
    <row r="3904" spans="1:8" ht="16" x14ac:dyDescent="0.2">
      <c r="A3904" t="s">
        <v>6411</v>
      </c>
      <c r="B3904" t="s">
        <v>6412</v>
      </c>
      <c r="C3904">
        <v>83</v>
      </c>
      <c r="D3904">
        <v>1429260</v>
      </c>
      <c r="E3904" t="s">
        <v>73</v>
      </c>
      <c r="F3904" t="s">
        <v>11</v>
      </c>
      <c r="H3904">
        <v>6.6</v>
      </c>
    </row>
    <row r="3905" spans="1:8" ht="16" x14ac:dyDescent="0.2">
      <c r="A3905" t="s">
        <v>6413</v>
      </c>
      <c r="B3905" t="s">
        <v>6414</v>
      </c>
      <c r="C3905">
        <v>103</v>
      </c>
      <c r="E3905" t="s">
        <v>1408</v>
      </c>
      <c r="F3905" t="s">
        <v>11</v>
      </c>
      <c r="G3905">
        <v>4500000</v>
      </c>
      <c r="H3905">
        <v>5.7</v>
      </c>
    </row>
    <row r="3906" spans="1:8" ht="16" x14ac:dyDescent="0.2">
      <c r="A3906" t="s">
        <v>6415</v>
      </c>
      <c r="B3906" t="s">
        <v>6416</v>
      </c>
      <c r="C3906">
        <v>99</v>
      </c>
      <c r="D3906">
        <v>562059</v>
      </c>
      <c r="E3906" t="s">
        <v>1408</v>
      </c>
      <c r="F3906" t="s">
        <v>11</v>
      </c>
      <c r="G3906">
        <v>4000000</v>
      </c>
      <c r="H3906">
        <v>7</v>
      </c>
    </row>
    <row r="3907" spans="1:8" ht="16" x14ac:dyDescent="0.2">
      <c r="A3907" t="s">
        <v>6417</v>
      </c>
      <c r="B3907" t="s">
        <v>6356</v>
      </c>
      <c r="C3907">
        <v>106</v>
      </c>
      <c r="D3907">
        <v>399793</v>
      </c>
      <c r="E3907" t="s">
        <v>1184</v>
      </c>
      <c r="F3907" t="s">
        <v>11</v>
      </c>
      <c r="G3907">
        <v>4000000</v>
      </c>
      <c r="H3907">
        <v>5.4</v>
      </c>
    </row>
    <row r="3908" spans="1:8" ht="16" x14ac:dyDescent="0.2">
      <c r="A3908" t="s">
        <v>6418</v>
      </c>
      <c r="B3908" t="s">
        <v>6419</v>
      </c>
      <c r="C3908">
        <v>115</v>
      </c>
      <c r="E3908" t="s">
        <v>1839</v>
      </c>
      <c r="F3908" t="s">
        <v>502</v>
      </c>
      <c r="H3908">
        <v>7.1</v>
      </c>
    </row>
    <row r="3909" spans="1:8" ht="16" x14ac:dyDescent="0.2">
      <c r="A3909" t="s">
        <v>6420</v>
      </c>
      <c r="B3909" t="s">
        <v>1869</v>
      </c>
      <c r="C3909">
        <v>117</v>
      </c>
      <c r="D3909">
        <v>371897</v>
      </c>
      <c r="E3909" t="s">
        <v>1184</v>
      </c>
      <c r="F3909" t="s">
        <v>11</v>
      </c>
      <c r="G3909">
        <v>4000000</v>
      </c>
      <c r="H3909">
        <v>6.9</v>
      </c>
    </row>
    <row r="3910" spans="1:8" ht="16" x14ac:dyDescent="0.2">
      <c r="A3910" t="s">
        <v>6421</v>
      </c>
      <c r="B3910" t="s">
        <v>6422</v>
      </c>
      <c r="C3910">
        <v>99</v>
      </c>
      <c r="D3910">
        <v>302204</v>
      </c>
      <c r="E3910" t="s">
        <v>1475</v>
      </c>
      <c r="F3910" t="s">
        <v>11</v>
      </c>
      <c r="G3910">
        <v>3000000</v>
      </c>
      <c r="H3910">
        <v>6.6</v>
      </c>
    </row>
    <row r="3911" spans="1:8" ht="16" x14ac:dyDescent="0.2">
      <c r="A3911" t="s">
        <v>6423</v>
      </c>
      <c r="B3911" t="s">
        <v>721</v>
      </c>
      <c r="C3911">
        <v>102</v>
      </c>
      <c r="D3911">
        <v>354704</v>
      </c>
      <c r="E3911" t="s">
        <v>2285</v>
      </c>
      <c r="F3911" t="s">
        <v>11</v>
      </c>
      <c r="G3911">
        <v>1300000</v>
      </c>
      <c r="H3911">
        <v>5.9</v>
      </c>
    </row>
    <row r="3912" spans="1:8" ht="16" x14ac:dyDescent="0.2">
      <c r="A3912" t="s">
        <v>6424</v>
      </c>
      <c r="B3912" t="s">
        <v>6425</v>
      </c>
      <c r="C3912">
        <v>85</v>
      </c>
      <c r="D3912">
        <v>265107</v>
      </c>
      <c r="E3912" t="s">
        <v>6426</v>
      </c>
      <c r="F3912" t="s">
        <v>11</v>
      </c>
      <c r="G3912">
        <v>1500000</v>
      </c>
      <c r="H3912">
        <v>6.3</v>
      </c>
    </row>
    <row r="3913" spans="1:8" ht="16" x14ac:dyDescent="0.2">
      <c r="A3913" t="s">
        <v>6427</v>
      </c>
      <c r="B3913" t="s">
        <v>3184</v>
      </c>
      <c r="C3913">
        <v>86</v>
      </c>
      <c r="D3913">
        <v>185577</v>
      </c>
      <c r="E3913" t="s">
        <v>575</v>
      </c>
      <c r="F3913" t="s">
        <v>11</v>
      </c>
      <c r="G3913">
        <v>4000000</v>
      </c>
      <c r="H3913">
        <v>6.3</v>
      </c>
    </row>
    <row r="3914" spans="1:8" ht="16" x14ac:dyDescent="0.2">
      <c r="A3914" t="s">
        <v>6428</v>
      </c>
      <c r="B3914" t="s">
        <v>6429</v>
      </c>
      <c r="C3914">
        <v>120</v>
      </c>
      <c r="D3914">
        <v>100412</v>
      </c>
      <c r="E3914" t="s">
        <v>1184</v>
      </c>
      <c r="F3914" t="s">
        <v>2998</v>
      </c>
      <c r="G3914">
        <v>4000000</v>
      </c>
      <c r="H3914">
        <v>7.7</v>
      </c>
    </row>
    <row r="3915" spans="1:8" ht="16" x14ac:dyDescent="0.2">
      <c r="A3915" t="s">
        <v>6430</v>
      </c>
      <c r="B3915" t="s">
        <v>5222</v>
      </c>
      <c r="C3915">
        <v>106</v>
      </c>
      <c r="D3915">
        <v>58214</v>
      </c>
      <c r="E3915" t="s">
        <v>740</v>
      </c>
      <c r="F3915" t="s">
        <v>11</v>
      </c>
      <c r="G3915">
        <v>9500000</v>
      </c>
      <c r="H3915">
        <v>7</v>
      </c>
    </row>
    <row r="3916" spans="1:8" ht="16" x14ac:dyDescent="0.2">
      <c r="A3916" t="s">
        <v>6431</v>
      </c>
      <c r="B3916" t="s">
        <v>1081</v>
      </c>
      <c r="C3916">
        <v>103</v>
      </c>
      <c r="D3916">
        <v>75078</v>
      </c>
      <c r="E3916" t="s">
        <v>575</v>
      </c>
      <c r="F3916" t="s">
        <v>11</v>
      </c>
      <c r="G3916">
        <v>14000000</v>
      </c>
      <c r="H3916">
        <v>6.3</v>
      </c>
    </row>
    <row r="3917" spans="1:8" ht="16" x14ac:dyDescent="0.2">
      <c r="A3917" t="s">
        <v>6432</v>
      </c>
      <c r="B3917" t="s">
        <v>4725</v>
      </c>
      <c r="C3917">
        <v>93</v>
      </c>
      <c r="D3917">
        <v>64359</v>
      </c>
      <c r="E3917" t="s">
        <v>580</v>
      </c>
      <c r="F3917" t="s">
        <v>11</v>
      </c>
      <c r="G3917">
        <v>2500000</v>
      </c>
      <c r="H3917">
        <v>5.9</v>
      </c>
    </row>
    <row r="3918" spans="1:8" ht="16" x14ac:dyDescent="0.2">
      <c r="A3918" t="s">
        <v>6433</v>
      </c>
      <c r="B3918" t="s">
        <v>3525</v>
      </c>
      <c r="C3918">
        <v>112</v>
      </c>
      <c r="D3918">
        <v>317125</v>
      </c>
      <c r="E3918" t="s">
        <v>73</v>
      </c>
      <c r="F3918" t="s">
        <v>11</v>
      </c>
      <c r="G3918">
        <v>16000000</v>
      </c>
      <c r="H3918">
        <v>6.2</v>
      </c>
    </row>
    <row r="3919" spans="1:8" ht="16" x14ac:dyDescent="0.2">
      <c r="A3919" t="s">
        <v>6434</v>
      </c>
      <c r="B3919" t="s">
        <v>6435</v>
      </c>
      <c r="C3919">
        <v>100</v>
      </c>
      <c r="E3919" t="s">
        <v>486</v>
      </c>
      <c r="F3919" t="s">
        <v>11</v>
      </c>
      <c r="G3919">
        <v>4000000</v>
      </c>
      <c r="H3919">
        <v>5</v>
      </c>
    </row>
    <row r="3920" spans="1:8" ht="16" x14ac:dyDescent="0.2">
      <c r="A3920" t="s">
        <v>6436</v>
      </c>
      <c r="B3920" t="s">
        <v>6437</v>
      </c>
      <c r="C3920">
        <v>113</v>
      </c>
      <c r="D3920">
        <v>146402</v>
      </c>
      <c r="E3920" t="s">
        <v>877</v>
      </c>
      <c r="F3920" t="s">
        <v>963</v>
      </c>
      <c r="G3920">
        <v>4000000</v>
      </c>
      <c r="H3920">
        <v>7.7</v>
      </c>
    </row>
    <row r="3921" spans="1:8" ht="16" x14ac:dyDescent="0.2">
      <c r="A3921" t="s">
        <v>6438</v>
      </c>
      <c r="B3921" t="s">
        <v>6439</v>
      </c>
      <c r="C3921">
        <v>98</v>
      </c>
      <c r="D3921">
        <v>18469</v>
      </c>
      <c r="E3921" t="s">
        <v>262</v>
      </c>
      <c r="F3921" t="s">
        <v>11</v>
      </c>
      <c r="G3921">
        <v>650000</v>
      </c>
      <c r="H3921">
        <v>6.5</v>
      </c>
    </row>
    <row r="3922" spans="1:8" ht="16" x14ac:dyDescent="0.2">
      <c r="A3922" t="s">
        <v>6440</v>
      </c>
      <c r="C3922">
        <v>23</v>
      </c>
      <c r="E3922" t="s">
        <v>945</v>
      </c>
      <c r="F3922" t="s">
        <v>11</v>
      </c>
      <c r="H3922">
        <v>6.1</v>
      </c>
    </row>
    <row r="3923" spans="1:8" ht="16" x14ac:dyDescent="0.2">
      <c r="A3923" t="s">
        <v>6441</v>
      </c>
      <c r="B3923" t="s">
        <v>2311</v>
      </c>
      <c r="C3923">
        <v>92</v>
      </c>
      <c r="D3923">
        <v>12836</v>
      </c>
      <c r="E3923" t="s">
        <v>530</v>
      </c>
      <c r="F3923" t="s">
        <v>11</v>
      </c>
      <c r="G3923">
        <v>4000000</v>
      </c>
      <c r="H3923">
        <v>5.8</v>
      </c>
    </row>
    <row r="3924" spans="1:8" ht="16" x14ac:dyDescent="0.2">
      <c r="A3924" t="s">
        <v>6442</v>
      </c>
      <c r="B3924" t="s">
        <v>6443</v>
      </c>
      <c r="C3924">
        <v>106</v>
      </c>
      <c r="D3924">
        <v>20262</v>
      </c>
      <c r="E3924" t="s">
        <v>1184</v>
      </c>
      <c r="F3924" t="s">
        <v>4992</v>
      </c>
      <c r="G3924">
        <v>4000000</v>
      </c>
      <c r="H3924">
        <v>6.1</v>
      </c>
    </row>
    <row r="3925" spans="1:8" ht="16" x14ac:dyDescent="0.2">
      <c r="A3925" t="s">
        <v>6444</v>
      </c>
      <c r="B3925" t="s">
        <v>6445</v>
      </c>
      <c r="C3925">
        <v>119</v>
      </c>
      <c r="E3925" t="s">
        <v>877</v>
      </c>
      <c r="F3925" t="s">
        <v>11</v>
      </c>
      <c r="G3925">
        <v>4000000</v>
      </c>
      <c r="H3925">
        <v>6</v>
      </c>
    </row>
    <row r="3926" spans="1:8" ht="16" x14ac:dyDescent="0.2">
      <c r="A3926" t="s">
        <v>6446</v>
      </c>
      <c r="B3926" t="s">
        <v>5357</v>
      </c>
      <c r="C3926">
        <v>99</v>
      </c>
      <c r="E3926" t="s">
        <v>1158</v>
      </c>
      <c r="F3926" t="s">
        <v>11</v>
      </c>
      <c r="G3926">
        <v>4000000</v>
      </c>
      <c r="H3926">
        <v>6.3</v>
      </c>
    </row>
    <row r="3927" spans="1:8" ht="16" x14ac:dyDescent="0.2">
      <c r="A3927" t="s">
        <v>6447</v>
      </c>
      <c r="B3927" t="s">
        <v>2937</v>
      </c>
      <c r="C3927">
        <v>90</v>
      </c>
      <c r="E3927" t="s">
        <v>968</v>
      </c>
      <c r="F3927" t="s">
        <v>11</v>
      </c>
      <c r="H3927">
        <v>6.3</v>
      </c>
    </row>
    <row r="3928" spans="1:8" ht="16" x14ac:dyDescent="0.2">
      <c r="A3928" t="s">
        <v>6448</v>
      </c>
      <c r="B3928" t="s">
        <v>6449</v>
      </c>
      <c r="C3928">
        <v>120</v>
      </c>
      <c r="E3928" t="s">
        <v>2422</v>
      </c>
      <c r="F3928" t="s">
        <v>1948</v>
      </c>
      <c r="G3928">
        <v>4000000</v>
      </c>
      <c r="H3928">
        <v>7.5</v>
      </c>
    </row>
    <row r="3929" spans="1:8" ht="16" x14ac:dyDescent="0.2">
      <c r="A3929" t="s">
        <v>6450</v>
      </c>
      <c r="B3929" t="s">
        <v>6451</v>
      </c>
      <c r="C3929">
        <v>168</v>
      </c>
      <c r="E3929" t="s">
        <v>6452</v>
      </c>
      <c r="F3929" t="s">
        <v>11</v>
      </c>
      <c r="G3929">
        <v>4000000</v>
      </c>
      <c r="H3929">
        <v>7.6</v>
      </c>
    </row>
    <row r="3930" spans="1:8" ht="16" x14ac:dyDescent="0.2">
      <c r="A3930" t="s">
        <v>6453</v>
      </c>
      <c r="B3930" t="s">
        <v>6454</v>
      </c>
      <c r="C3930">
        <v>93</v>
      </c>
      <c r="D3930">
        <v>4063</v>
      </c>
      <c r="E3930" t="s">
        <v>1139</v>
      </c>
      <c r="F3930" t="s">
        <v>11</v>
      </c>
      <c r="G3930">
        <v>4000000</v>
      </c>
      <c r="H3930">
        <v>5.2</v>
      </c>
    </row>
    <row r="3931" spans="1:8" ht="16" x14ac:dyDescent="0.2">
      <c r="A3931" t="s">
        <v>6455</v>
      </c>
      <c r="B3931" t="s">
        <v>6456</v>
      </c>
      <c r="C3931">
        <v>96</v>
      </c>
      <c r="E3931" t="s">
        <v>1179</v>
      </c>
      <c r="F3931" t="s">
        <v>11</v>
      </c>
      <c r="G3931">
        <v>3950000</v>
      </c>
      <c r="H3931">
        <v>7.8</v>
      </c>
    </row>
    <row r="3932" spans="1:8" ht="16" x14ac:dyDescent="0.2">
      <c r="A3932" t="s">
        <v>6457</v>
      </c>
      <c r="B3932" t="s">
        <v>6458</v>
      </c>
      <c r="C3932">
        <v>103</v>
      </c>
      <c r="E3932" t="s">
        <v>486</v>
      </c>
      <c r="F3932" t="s">
        <v>11</v>
      </c>
      <c r="G3932">
        <v>4000000</v>
      </c>
      <c r="H3932">
        <v>6.6</v>
      </c>
    </row>
    <row r="3933" spans="1:8" ht="16" x14ac:dyDescent="0.2">
      <c r="A3933" t="s">
        <v>6459</v>
      </c>
      <c r="B3933" t="s">
        <v>2890</v>
      </c>
      <c r="C3933">
        <v>93</v>
      </c>
      <c r="E3933" t="s">
        <v>2209</v>
      </c>
      <c r="F3933" t="s">
        <v>11</v>
      </c>
      <c r="G3933">
        <v>4000000</v>
      </c>
      <c r="H3933">
        <v>4.7</v>
      </c>
    </row>
    <row r="3934" spans="1:8" ht="16" x14ac:dyDescent="0.2">
      <c r="A3934" t="s">
        <v>6460</v>
      </c>
      <c r="B3934" t="s">
        <v>6461</v>
      </c>
      <c r="C3934">
        <v>84</v>
      </c>
      <c r="E3934" t="s">
        <v>1915</v>
      </c>
      <c r="F3934" t="s">
        <v>11</v>
      </c>
      <c r="H3934">
        <v>6.7</v>
      </c>
    </row>
    <row r="3935" spans="1:8" ht="16" x14ac:dyDescent="0.2">
      <c r="A3935" t="s">
        <v>6462</v>
      </c>
      <c r="B3935" t="s">
        <v>5517</v>
      </c>
      <c r="C3935">
        <v>81</v>
      </c>
      <c r="E3935" t="s">
        <v>2209</v>
      </c>
      <c r="F3935" t="s">
        <v>11</v>
      </c>
      <c r="G3935">
        <v>4000000</v>
      </c>
      <c r="H3935">
        <v>4.2</v>
      </c>
    </row>
    <row r="3936" spans="1:8" ht="16" x14ac:dyDescent="0.2">
      <c r="A3936" t="s">
        <v>6463</v>
      </c>
      <c r="B3936" t="s">
        <v>6464</v>
      </c>
      <c r="C3936">
        <v>84</v>
      </c>
      <c r="E3936" t="s">
        <v>580</v>
      </c>
      <c r="F3936" t="s">
        <v>11</v>
      </c>
      <c r="G3936">
        <v>4000000</v>
      </c>
      <c r="H3936">
        <v>6.3</v>
      </c>
    </row>
    <row r="3937" spans="1:8" ht="16" x14ac:dyDescent="0.2">
      <c r="A3937" t="s">
        <v>6465</v>
      </c>
      <c r="B3937" t="s">
        <v>6466</v>
      </c>
      <c r="C3937">
        <v>94</v>
      </c>
      <c r="E3937" t="s">
        <v>6467</v>
      </c>
      <c r="F3937" t="s">
        <v>11</v>
      </c>
      <c r="G3937">
        <v>4000000</v>
      </c>
      <c r="H3937">
        <v>4.7</v>
      </c>
    </row>
    <row r="3938" spans="1:8" ht="16" x14ac:dyDescent="0.2">
      <c r="A3938" t="s">
        <v>750</v>
      </c>
      <c r="B3938" t="s">
        <v>751</v>
      </c>
      <c r="C3938">
        <v>141</v>
      </c>
      <c r="E3938" t="s">
        <v>752</v>
      </c>
      <c r="F3938" t="s">
        <v>11</v>
      </c>
      <c r="G3938">
        <v>100000000</v>
      </c>
      <c r="H3938">
        <v>6</v>
      </c>
    </row>
    <row r="3939" spans="1:8" ht="16" x14ac:dyDescent="0.2">
      <c r="A3939" t="s">
        <v>6468</v>
      </c>
      <c r="B3939" t="s">
        <v>5946</v>
      </c>
      <c r="C3939">
        <v>120</v>
      </c>
      <c r="E3939" t="s">
        <v>2054</v>
      </c>
      <c r="F3939" t="s">
        <v>11</v>
      </c>
      <c r="G3939">
        <v>2000000</v>
      </c>
      <c r="H3939">
        <v>7.9</v>
      </c>
    </row>
    <row r="3940" spans="1:8" ht="16" x14ac:dyDescent="0.2">
      <c r="A3940" t="s">
        <v>6469</v>
      </c>
      <c r="B3940" t="s">
        <v>3476</v>
      </c>
      <c r="C3940">
        <v>121</v>
      </c>
      <c r="E3940" t="s">
        <v>73</v>
      </c>
      <c r="F3940" t="s">
        <v>11</v>
      </c>
      <c r="G3940">
        <v>3800000</v>
      </c>
      <c r="H3940">
        <v>8.1</v>
      </c>
    </row>
    <row r="3941" spans="1:8" ht="16" x14ac:dyDescent="0.2">
      <c r="A3941" t="s">
        <v>6470</v>
      </c>
      <c r="B3941" t="s">
        <v>6471</v>
      </c>
      <c r="C3941">
        <v>226</v>
      </c>
      <c r="D3941">
        <v>198655278</v>
      </c>
      <c r="E3941" t="s">
        <v>675</v>
      </c>
      <c r="F3941" t="s">
        <v>11</v>
      </c>
      <c r="G3941">
        <v>3977000</v>
      </c>
      <c r="H3941">
        <v>8.1999999999999993</v>
      </c>
    </row>
    <row r="3942" spans="1:8" ht="16" x14ac:dyDescent="0.2">
      <c r="A3942" t="s">
        <v>6472</v>
      </c>
      <c r="B3942" t="s">
        <v>6473</v>
      </c>
      <c r="C3942">
        <v>104</v>
      </c>
      <c r="D3942">
        <v>143653</v>
      </c>
      <c r="E3942" t="s">
        <v>530</v>
      </c>
      <c r="F3942" t="s">
        <v>11</v>
      </c>
      <c r="G3942">
        <v>4000000</v>
      </c>
      <c r="H3942">
        <v>6</v>
      </c>
    </row>
    <row r="3943" spans="1:8" ht="16" x14ac:dyDescent="0.2">
      <c r="A3943" t="s">
        <v>6474</v>
      </c>
      <c r="B3943" t="s">
        <v>5929</v>
      </c>
      <c r="C3943">
        <v>152</v>
      </c>
      <c r="D3943">
        <v>14873</v>
      </c>
      <c r="E3943" t="s">
        <v>6475</v>
      </c>
      <c r="F3943" t="s">
        <v>11</v>
      </c>
      <c r="G3943">
        <v>3800000</v>
      </c>
      <c r="H3943">
        <v>6.8</v>
      </c>
    </row>
    <row r="3944" spans="1:8" ht="16" x14ac:dyDescent="0.2">
      <c r="A3944" t="s">
        <v>6476</v>
      </c>
      <c r="B3944" t="s">
        <v>6477</v>
      </c>
      <c r="C3944">
        <v>92</v>
      </c>
      <c r="E3944" t="s">
        <v>1184</v>
      </c>
      <c r="F3944" t="s">
        <v>11</v>
      </c>
      <c r="H3944">
        <v>7.3</v>
      </c>
    </row>
    <row r="3945" spans="1:8" ht="16" x14ac:dyDescent="0.2">
      <c r="A3945" t="s">
        <v>6478</v>
      </c>
      <c r="B3945" t="s">
        <v>6479</v>
      </c>
      <c r="C3945">
        <v>107</v>
      </c>
      <c r="D3945">
        <v>8000000</v>
      </c>
      <c r="E3945" t="s">
        <v>6480</v>
      </c>
      <c r="F3945" t="s">
        <v>11</v>
      </c>
      <c r="G3945">
        <v>3768785</v>
      </c>
      <c r="H3945">
        <v>7</v>
      </c>
    </row>
    <row r="3946" spans="1:8" ht="16" x14ac:dyDescent="0.2">
      <c r="A3946" t="s">
        <v>6481</v>
      </c>
      <c r="B3946" t="s">
        <v>6482</v>
      </c>
      <c r="C3946">
        <v>97</v>
      </c>
      <c r="D3946">
        <v>304137</v>
      </c>
      <c r="E3946" t="s">
        <v>3152</v>
      </c>
      <c r="F3946" t="s">
        <v>11</v>
      </c>
      <c r="H3946">
        <v>7.3</v>
      </c>
    </row>
    <row r="3947" spans="1:8" ht="16" x14ac:dyDescent="0.2">
      <c r="A3947" t="s">
        <v>6483</v>
      </c>
      <c r="B3947" t="s">
        <v>6484</v>
      </c>
      <c r="C3947">
        <v>115</v>
      </c>
      <c r="E3947" t="s">
        <v>1184</v>
      </c>
      <c r="F3947" t="s">
        <v>4992</v>
      </c>
      <c r="G3947">
        <v>8000000</v>
      </c>
      <c r="H3947">
        <v>7.5</v>
      </c>
    </row>
    <row r="3948" spans="1:8" ht="16" x14ac:dyDescent="0.2">
      <c r="A3948" t="s">
        <v>6485</v>
      </c>
      <c r="B3948" t="s">
        <v>6486</v>
      </c>
      <c r="C3948">
        <v>95</v>
      </c>
      <c r="D3948">
        <v>37606</v>
      </c>
      <c r="E3948" t="s">
        <v>3152</v>
      </c>
      <c r="F3948" t="s">
        <v>11</v>
      </c>
      <c r="G3948">
        <v>3500000</v>
      </c>
      <c r="H3948">
        <v>6.8</v>
      </c>
    </row>
    <row r="3949" spans="1:8" ht="16" x14ac:dyDescent="0.2">
      <c r="A3949" t="s">
        <v>6487</v>
      </c>
      <c r="B3949" t="s">
        <v>6488</v>
      </c>
      <c r="C3949">
        <v>102</v>
      </c>
      <c r="D3949">
        <v>2956000</v>
      </c>
      <c r="E3949" t="s">
        <v>6489</v>
      </c>
      <c r="F3949" t="s">
        <v>11</v>
      </c>
      <c r="G3949">
        <v>3700000</v>
      </c>
      <c r="H3949">
        <v>7.1</v>
      </c>
    </row>
    <row r="3950" spans="1:8" ht="16" x14ac:dyDescent="0.2">
      <c r="A3950" t="s">
        <v>6490</v>
      </c>
      <c r="B3950" t="s">
        <v>6491</v>
      </c>
      <c r="C3950">
        <v>99</v>
      </c>
      <c r="D3950">
        <v>19959</v>
      </c>
      <c r="E3950" t="s">
        <v>1184</v>
      </c>
      <c r="F3950" t="s">
        <v>11</v>
      </c>
      <c r="G3950">
        <v>3800000</v>
      </c>
      <c r="H3950">
        <v>6.9</v>
      </c>
    </row>
    <row r="3951" spans="1:8" ht="16" x14ac:dyDescent="0.2">
      <c r="A3951" t="s">
        <v>6492</v>
      </c>
      <c r="B3951" t="s">
        <v>4068</v>
      </c>
      <c r="C3951">
        <v>109</v>
      </c>
      <c r="D3951">
        <v>2706659</v>
      </c>
      <c r="E3951" t="s">
        <v>877</v>
      </c>
      <c r="F3951" t="s">
        <v>11</v>
      </c>
      <c r="G3951">
        <v>2000000</v>
      </c>
      <c r="H3951">
        <v>6.9</v>
      </c>
    </row>
    <row r="3952" spans="1:8" ht="16" x14ac:dyDescent="0.2">
      <c r="A3952" t="s">
        <v>2222</v>
      </c>
      <c r="B3952" t="s">
        <v>1773</v>
      </c>
      <c r="C3952">
        <v>113</v>
      </c>
      <c r="D3952">
        <v>61094903</v>
      </c>
      <c r="E3952" t="s">
        <v>392</v>
      </c>
      <c r="F3952" t="s">
        <v>11</v>
      </c>
      <c r="G3952">
        <v>30000000</v>
      </c>
      <c r="H3952">
        <v>6.9</v>
      </c>
    </row>
    <row r="3953" spans="1:8" ht="16" x14ac:dyDescent="0.2">
      <c r="A3953" t="s">
        <v>6493</v>
      </c>
      <c r="C3953">
        <v>25</v>
      </c>
      <c r="E3953" t="s">
        <v>4055</v>
      </c>
      <c r="F3953" t="s">
        <v>11</v>
      </c>
      <c r="H3953">
        <v>8.4</v>
      </c>
    </row>
    <row r="3954" spans="1:8" ht="16" x14ac:dyDescent="0.2">
      <c r="A3954" t="s">
        <v>6494</v>
      </c>
      <c r="B3954" t="s">
        <v>3361</v>
      </c>
      <c r="C3954">
        <v>113</v>
      </c>
      <c r="E3954" t="s">
        <v>1184</v>
      </c>
      <c r="F3954" t="s">
        <v>11</v>
      </c>
      <c r="G3954">
        <v>3600000</v>
      </c>
      <c r="H3954">
        <v>7.9</v>
      </c>
    </row>
    <row r="3955" spans="1:8" ht="16" x14ac:dyDescent="0.2">
      <c r="A3955" t="s">
        <v>6495</v>
      </c>
      <c r="B3955" t="s">
        <v>4510</v>
      </c>
      <c r="C3955">
        <v>91</v>
      </c>
      <c r="D3955">
        <v>45857453</v>
      </c>
      <c r="E3955" t="s">
        <v>1905</v>
      </c>
      <c r="F3955" t="s">
        <v>11</v>
      </c>
      <c r="G3955">
        <v>3500000</v>
      </c>
      <c r="H3955">
        <v>7.2</v>
      </c>
    </row>
    <row r="3956" spans="1:8" ht="16" x14ac:dyDescent="0.2">
      <c r="A3956" t="s">
        <v>6496</v>
      </c>
      <c r="B3956" t="s">
        <v>6497</v>
      </c>
      <c r="C3956">
        <v>88</v>
      </c>
      <c r="D3956">
        <v>83400000</v>
      </c>
      <c r="E3956" t="s">
        <v>575</v>
      </c>
      <c r="F3956" t="s">
        <v>11</v>
      </c>
      <c r="G3956">
        <v>3500000</v>
      </c>
      <c r="H3956">
        <v>7.8</v>
      </c>
    </row>
    <row r="3957" spans="1:8" ht="16" x14ac:dyDescent="0.2">
      <c r="A3957" t="s">
        <v>6498</v>
      </c>
      <c r="B3957" t="s">
        <v>6499</v>
      </c>
      <c r="C3957">
        <v>88</v>
      </c>
      <c r="E3957" t="s">
        <v>20</v>
      </c>
      <c r="F3957" t="s">
        <v>11</v>
      </c>
      <c r="G3957">
        <v>5000000</v>
      </c>
      <c r="H3957">
        <v>3.5</v>
      </c>
    </row>
    <row r="3958" spans="1:8" ht="16" x14ac:dyDescent="0.2">
      <c r="A3958" t="s">
        <v>6500</v>
      </c>
      <c r="B3958" t="s">
        <v>1067</v>
      </c>
      <c r="C3958">
        <v>97</v>
      </c>
      <c r="D3958">
        <v>27900000</v>
      </c>
      <c r="E3958" t="s">
        <v>877</v>
      </c>
      <c r="F3958" t="s">
        <v>11</v>
      </c>
      <c r="G3958">
        <v>3500000</v>
      </c>
      <c r="H3958">
        <v>7.3</v>
      </c>
    </row>
    <row r="3959" spans="1:8" ht="16" x14ac:dyDescent="0.2">
      <c r="A3959" t="s">
        <v>6501</v>
      </c>
      <c r="B3959" t="s">
        <v>919</v>
      </c>
      <c r="C3959">
        <v>97</v>
      </c>
      <c r="D3959">
        <v>27900000</v>
      </c>
      <c r="E3959" t="s">
        <v>740</v>
      </c>
      <c r="F3959" t="s">
        <v>11</v>
      </c>
      <c r="G3959">
        <v>3500000</v>
      </c>
      <c r="H3959">
        <v>7.5</v>
      </c>
    </row>
    <row r="3960" spans="1:8" ht="16" x14ac:dyDescent="0.2">
      <c r="A3960" t="s">
        <v>6502</v>
      </c>
      <c r="C3960">
        <v>42</v>
      </c>
      <c r="E3960" t="s">
        <v>2143</v>
      </c>
      <c r="F3960" t="s">
        <v>11</v>
      </c>
      <c r="H3960">
        <v>7.8</v>
      </c>
    </row>
    <row r="3961" spans="1:8" ht="16" x14ac:dyDescent="0.2">
      <c r="A3961" t="s">
        <v>6503</v>
      </c>
      <c r="B3961" t="s">
        <v>6504</v>
      </c>
      <c r="C3961">
        <v>85</v>
      </c>
      <c r="D3961">
        <v>14000000</v>
      </c>
      <c r="E3961" t="s">
        <v>2768</v>
      </c>
      <c r="F3961" t="s">
        <v>11</v>
      </c>
      <c r="G3961">
        <v>3500000</v>
      </c>
      <c r="H3961">
        <v>6</v>
      </c>
    </row>
    <row r="3962" spans="1:8" ht="16" x14ac:dyDescent="0.2">
      <c r="A3962" t="s">
        <v>6505</v>
      </c>
      <c r="B3962" t="s">
        <v>5929</v>
      </c>
      <c r="C3962">
        <v>121</v>
      </c>
      <c r="E3962" t="s">
        <v>6506</v>
      </c>
      <c r="F3962" t="s">
        <v>11</v>
      </c>
      <c r="G3962">
        <v>3716946</v>
      </c>
      <c r="H3962">
        <v>7.3</v>
      </c>
    </row>
    <row r="3963" spans="1:8" ht="16" x14ac:dyDescent="0.2">
      <c r="A3963" t="s">
        <v>6507</v>
      </c>
      <c r="B3963" t="s">
        <v>6508</v>
      </c>
      <c r="C3963">
        <v>134</v>
      </c>
      <c r="E3963" t="s">
        <v>3701</v>
      </c>
      <c r="F3963" t="s">
        <v>11</v>
      </c>
      <c r="G3963">
        <v>3500000</v>
      </c>
      <c r="H3963">
        <v>8</v>
      </c>
    </row>
    <row r="3964" spans="1:8" ht="16" x14ac:dyDescent="0.2">
      <c r="A3964" t="s">
        <v>6509</v>
      </c>
      <c r="B3964" t="s">
        <v>5946</v>
      </c>
      <c r="C3964">
        <v>149</v>
      </c>
      <c r="E3964" t="s">
        <v>1184</v>
      </c>
      <c r="F3964" t="s">
        <v>11</v>
      </c>
      <c r="G3964">
        <v>3500000</v>
      </c>
      <c r="H3964">
        <v>7.6</v>
      </c>
    </row>
    <row r="3965" spans="1:8" ht="16" x14ac:dyDescent="0.2">
      <c r="A3965" t="s">
        <v>6510</v>
      </c>
      <c r="B3965" t="s">
        <v>4223</v>
      </c>
      <c r="C3965">
        <v>121</v>
      </c>
      <c r="E3965" t="s">
        <v>380</v>
      </c>
      <c r="F3965" t="s">
        <v>11</v>
      </c>
      <c r="G3965">
        <v>3500000</v>
      </c>
      <c r="H3965">
        <v>7</v>
      </c>
    </row>
    <row r="3966" spans="1:8" ht="16" x14ac:dyDescent="0.2">
      <c r="A3966" t="s">
        <v>6511</v>
      </c>
      <c r="B3966" t="s">
        <v>3777</v>
      </c>
      <c r="C3966">
        <v>116</v>
      </c>
      <c r="E3966" t="s">
        <v>3562</v>
      </c>
      <c r="F3966" t="s">
        <v>11</v>
      </c>
      <c r="G3966">
        <v>2000000</v>
      </c>
      <c r="H3966">
        <v>7.5</v>
      </c>
    </row>
    <row r="3967" spans="1:8" ht="16" x14ac:dyDescent="0.2">
      <c r="A3967" t="s">
        <v>6512</v>
      </c>
      <c r="B3967" t="s">
        <v>6513</v>
      </c>
      <c r="C3967">
        <v>92</v>
      </c>
      <c r="D3967">
        <v>25138292</v>
      </c>
      <c r="E3967" t="s">
        <v>1763</v>
      </c>
      <c r="F3967" t="s">
        <v>11</v>
      </c>
      <c r="G3967">
        <v>3500000</v>
      </c>
      <c r="H3967">
        <v>6.8</v>
      </c>
    </row>
    <row r="3968" spans="1:8" ht="16" x14ac:dyDescent="0.2">
      <c r="A3968" t="s">
        <v>6514</v>
      </c>
      <c r="B3968" t="s">
        <v>6515</v>
      </c>
      <c r="C3968">
        <v>93</v>
      </c>
      <c r="D3968">
        <v>10305534</v>
      </c>
      <c r="E3968" t="s">
        <v>575</v>
      </c>
      <c r="F3968" t="s">
        <v>11</v>
      </c>
      <c r="G3968">
        <v>3500000</v>
      </c>
      <c r="H3968">
        <v>3.9</v>
      </c>
    </row>
    <row r="3969" spans="1:8" ht="16" x14ac:dyDescent="0.2">
      <c r="A3969" t="s">
        <v>6516</v>
      </c>
      <c r="B3969" t="s">
        <v>6458</v>
      </c>
      <c r="C3969">
        <v>96</v>
      </c>
      <c r="D3969">
        <v>9449219</v>
      </c>
      <c r="E3969" t="s">
        <v>486</v>
      </c>
      <c r="F3969" t="s">
        <v>11</v>
      </c>
      <c r="G3969">
        <v>3500000</v>
      </c>
      <c r="H3969">
        <v>6.1</v>
      </c>
    </row>
    <row r="3970" spans="1:8" ht="16" x14ac:dyDescent="0.2">
      <c r="A3970" t="s">
        <v>6517</v>
      </c>
      <c r="B3970" t="s">
        <v>373</v>
      </c>
      <c r="C3970">
        <v>105</v>
      </c>
      <c r="D3970">
        <v>6390032</v>
      </c>
      <c r="E3970" t="s">
        <v>530</v>
      </c>
      <c r="F3970" t="s">
        <v>11</v>
      </c>
      <c r="G3970">
        <v>3500000</v>
      </c>
      <c r="H3970">
        <v>7.5</v>
      </c>
    </row>
    <row r="3971" spans="1:8" ht="16" x14ac:dyDescent="0.2">
      <c r="A3971" t="s">
        <v>6518</v>
      </c>
      <c r="B3971" t="s">
        <v>3608</v>
      </c>
      <c r="C3971">
        <v>129</v>
      </c>
      <c r="D3971">
        <v>20167424</v>
      </c>
      <c r="E3971" t="s">
        <v>668</v>
      </c>
      <c r="F3971" t="s">
        <v>963</v>
      </c>
      <c r="G3971">
        <v>2000000</v>
      </c>
      <c r="H3971">
        <v>8.1999999999999993</v>
      </c>
    </row>
    <row r="3972" spans="1:8" ht="16" x14ac:dyDescent="0.2">
      <c r="A3972" t="s">
        <v>4127</v>
      </c>
      <c r="B3972" t="s">
        <v>867</v>
      </c>
      <c r="C3972">
        <v>87</v>
      </c>
      <c r="E3972" t="s">
        <v>2209</v>
      </c>
      <c r="F3972" t="s">
        <v>11</v>
      </c>
      <c r="G3972">
        <v>3500000</v>
      </c>
      <c r="H3972">
        <v>7.2</v>
      </c>
    </row>
    <row r="3973" spans="1:8" ht="16" x14ac:dyDescent="0.2">
      <c r="A3973" t="s">
        <v>6519</v>
      </c>
      <c r="B3973" t="s">
        <v>6520</v>
      </c>
      <c r="C3973">
        <v>94</v>
      </c>
      <c r="E3973" t="s">
        <v>1915</v>
      </c>
      <c r="F3973" t="s">
        <v>11</v>
      </c>
      <c r="H3973">
        <v>4.8</v>
      </c>
    </row>
    <row r="3974" spans="1:8" ht="16" x14ac:dyDescent="0.2">
      <c r="A3974" t="s">
        <v>6521</v>
      </c>
      <c r="B3974" t="s">
        <v>28</v>
      </c>
      <c r="C3974">
        <v>37</v>
      </c>
      <c r="D3974">
        <v>5923044</v>
      </c>
      <c r="E3974" t="s">
        <v>2768</v>
      </c>
      <c r="F3974" t="s">
        <v>11</v>
      </c>
      <c r="G3974">
        <v>3600000</v>
      </c>
      <c r="H3974">
        <v>7.8</v>
      </c>
    </row>
    <row r="3975" spans="1:8" ht="16" x14ac:dyDescent="0.2">
      <c r="A3975" t="s">
        <v>6522</v>
      </c>
      <c r="B3975" t="s">
        <v>6523</v>
      </c>
      <c r="C3975">
        <v>81</v>
      </c>
      <c r="D3975">
        <v>3293258</v>
      </c>
      <c r="E3975" t="s">
        <v>6524</v>
      </c>
      <c r="F3975" t="s">
        <v>11</v>
      </c>
      <c r="G3975">
        <v>3000000</v>
      </c>
      <c r="H3975">
        <v>5.2</v>
      </c>
    </row>
    <row r="3976" spans="1:8" ht="16" x14ac:dyDescent="0.2">
      <c r="A3976" t="s">
        <v>6525</v>
      </c>
      <c r="B3976" t="s">
        <v>6526</v>
      </c>
      <c r="C3976">
        <v>97</v>
      </c>
      <c r="E3976" t="s">
        <v>2209</v>
      </c>
      <c r="F3976" t="s">
        <v>11</v>
      </c>
      <c r="G3976">
        <v>1000000</v>
      </c>
      <c r="H3976">
        <v>3.3</v>
      </c>
    </row>
    <row r="3977" spans="1:8" ht="16" x14ac:dyDescent="0.2">
      <c r="A3977" t="s">
        <v>6527</v>
      </c>
      <c r="B3977" t="s">
        <v>6528</v>
      </c>
      <c r="C3977">
        <v>106</v>
      </c>
      <c r="D3977">
        <v>886410</v>
      </c>
      <c r="E3977" t="s">
        <v>2246</v>
      </c>
      <c r="F3977" t="s">
        <v>963</v>
      </c>
      <c r="G3977">
        <v>3500000</v>
      </c>
      <c r="H3977">
        <v>6.8</v>
      </c>
    </row>
    <row r="3978" spans="1:8" ht="16" x14ac:dyDescent="0.2">
      <c r="A3978" t="s">
        <v>6529</v>
      </c>
      <c r="B3978" t="s">
        <v>6530</v>
      </c>
      <c r="C3978">
        <v>103</v>
      </c>
      <c r="D3978">
        <v>252652</v>
      </c>
      <c r="E3978" t="s">
        <v>6531</v>
      </c>
      <c r="F3978" t="s">
        <v>6025</v>
      </c>
      <c r="G3978">
        <v>19900000</v>
      </c>
      <c r="H3978">
        <v>7</v>
      </c>
    </row>
    <row r="3979" spans="1:8" ht="16" x14ac:dyDescent="0.2">
      <c r="A3979" t="s">
        <v>6532</v>
      </c>
      <c r="B3979" t="s">
        <v>6533</v>
      </c>
      <c r="C3979">
        <v>101</v>
      </c>
      <c r="D3979">
        <v>220234</v>
      </c>
      <c r="E3979" t="s">
        <v>580</v>
      </c>
      <c r="F3979" t="s">
        <v>11</v>
      </c>
      <c r="G3979">
        <v>3500000</v>
      </c>
      <c r="H3979">
        <v>6.5</v>
      </c>
    </row>
    <row r="3980" spans="1:8" ht="16" x14ac:dyDescent="0.2">
      <c r="A3980" t="s">
        <v>1631</v>
      </c>
      <c r="B3980" t="s">
        <v>1632</v>
      </c>
      <c r="C3980">
        <v>102</v>
      </c>
      <c r="D3980">
        <v>34350553</v>
      </c>
      <c r="E3980" t="s">
        <v>661</v>
      </c>
      <c r="F3980" t="s">
        <v>11</v>
      </c>
      <c r="G3980">
        <v>68000000</v>
      </c>
      <c r="H3980">
        <v>5.7</v>
      </c>
    </row>
    <row r="3981" spans="1:8" ht="16" x14ac:dyDescent="0.2">
      <c r="A3981" t="s">
        <v>6534</v>
      </c>
      <c r="B3981" t="s">
        <v>6535</v>
      </c>
      <c r="C3981">
        <v>98</v>
      </c>
      <c r="D3981">
        <v>101228</v>
      </c>
      <c r="E3981" t="s">
        <v>877</v>
      </c>
      <c r="F3981" t="s">
        <v>11</v>
      </c>
      <c r="G3981">
        <v>3500000</v>
      </c>
      <c r="H3981">
        <v>6.4</v>
      </c>
    </row>
    <row r="3982" spans="1:8" ht="16" x14ac:dyDescent="0.2">
      <c r="A3982" t="s">
        <v>6536</v>
      </c>
      <c r="B3982" t="s">
        <v>1784</v>
      </c>
      <c r="C3982">
        <v>91</v>
      </c>
      <c r="D3982">
        <v>96793</v>
      </c>
      <c r="E3982" t="s">
        <v>489</v>
      </c>
      <c r="F3982" t="s">
        <v>11</v>
      </c>
      <c r="G3982">
        <v>3500000</v>
      </c>
      <c r="H3982">
        <v>5.3</v>
      </c>
    </row>
    <row r="3983" spans="1:8" ht="16" x14ac:dyDescent="0.2">
      <c r="A3983" t="s">
        <v>6537</v>
      </c>
      <c r="B3983" t="s">
        <v>6538</v>
      </c>
      <c r="C3983">
        <v>105</v>
      </c>
      <c r="D3983">
        <v>123777</v>
      </c>
      <c r="E3983" t="s">
        <v>6539</v>
      </c>
      <c r="F3983" t="s">
        <v>11</v>
      </c>
      <c r="G3983">
        <v>3500000</v>
      </c>
      <c r="H3983">
        <v>4.7</v>
      </c>
    </row>
    <row r="3984" spans="1:8" ht="16" x14ac:dyDescent="0.2">
      <c r="A3984" t="s">
        <v>6540</v>
      </c>
      <c r="B3984" t="s">
        <v>6541</v>
      </c>
      <c r="C3984">
        <v>98</v>
      </c>
      <c r="E3984" t="s">
        <v>747</v>
      </c>
      <c r="F3984" t="s">
        <v>11</v>
      </c>
      <c r="G3984">
        <v>3500000</v>
      </c>
      <c r="H3984">
        <v>6.1</v>
      </c>
    </row>
    <row r="3985" spans="1:8" ht="16" x14ac:dyDescent="0.2">
      <c r="A3985" t="s">
        <v>6542</v>
      </c>
      <c r="B3985" t="s">
        <v>6543</v>
      </c>
      <c r="C3985">
        <v>104</v>
      </c>
      <c r="E3985" t="s">
        <v>137</v>
      </c>
      <c r="F3985" t="s">
        <v>11</v>
      </c>
      <c r="G3985">
        <v>1000000</v>
      </c>
      <c r="H3985">
        <v>5.5</v>
      </c>
    </row>
    <row r="3986" spans="1:8" ht="16" x14ac:dyDescent="0.2">
      <c r="A3986" t="s">
        <v>6544</v>
      </c>
      <c r="C3986">
        <v>45</v>
      </c>
      <c r="E3986" t="s">
        <v>1408</v>
      </c>
      <c r="F3986" t="s">
        <v>11</v>
      </c>
      <c r="H3986">
        <v>7.3</v>
      </c>
    </row>
    <row r="3987" spans="1:8" ht="16" x14ac:dyDescent="0.2">
      <c r="A3987" s="1">
        <v>9.2361111111111116E-2</v>
      </c>
      <c r="B3987" t="s">
        <v>6545</v>
      </c>
      <c r="C3987">
        <v>96</v>
      </c>
      <c r="E3987" t="s">
        <v>1915</v>
      </c>
      <c r="F3987" t="s">
        <v>11</v>
      </c>
      <c r="G3987">
        <v>3500000</v>
      </c>
      <c r="H3987">
        <v>4.8</v>
      </c>
    </row>
    <row r="3988" spans="1:8" ht="16" x14ac:dyDescent="0.2">
      <c r="A3988" t="s">
        <v>6546</v>
      </c>
      <c r="B3988" t="s">
        <v>6547</v>
      </c>
      <c r="C3988">
        <v>148</v>
      </c>
      <c r="E3988" t="s">
        <v>6548</v>
      </c>
      <c r="F3988" t="s">
        <v>11</v>
      </c>
      <c r="G3988">
        <v>3500000</v>
      </c>
      <c r="H3988">
        <v>8.4</v>
      </c>
    </row>
    <row r="3989" spans="1:8" ht="16" x14ac:dyDescent="0.2">
      <c r="A3989" t="s">
        <v>6549</v>
      </c>
      <c r="B3989" t="s">
        <v>6550</v>
      </c>
      <c r="C3989">
        <v>100</v>
      </c>
      <c r="D3989">
        <v>29233</v>
      </c>
      <c r="E3989" t="s">
        <v>23</v>
      </c>
      <c r="F3989" t="s">
        <v>11</v>
      </c>
      <c r="G3989">
        <v>3500000</v>
      </c>
      <c r="H3989">
        <v>7</v>
      </c>
    </row>
    <row r="3990" spans="1:8" ht="16" x14ac:dyDescent="0.2">
      <c r="A3990" t="s">
        <v>6551</v>
      </c>
      <c r="B3990" t="s">
        <v>1530</v>
      </c>
      <c r="C3990">
        <v>86</v>
      </c>
      <c r="E3990" t="s">
        <v>670</v>
      </c>
      <c r="F3990" t="s">
        <v>11</v>
      </c>
      <c r="G3990">
        <v>3500000</v>
      </c>
      <c r="H3990">
        <v>3.3</v>
      </c>
    </row>
    <row r="3991" spans="1:8" ht="16" x14ac:dyDescent="0.2">
      <c r="A3991" t="s">
        <v>6552</v>
      </c>
      <c r="B3991" t="s">
        <v>6553</v>
      </c>
      <c r="C3991">
        <v>92</v>
      </c>
      <c r="E3991" t="s">
        <v>149</v>
      </c>
      <c r="F3991" t="s">
        <v>11</v>
      </c>
      <c r="G3991">
        <v>3500000</v>
      </c>
      <c r="H3991">
        <v>5.4</v>
      </c>
    </row>
    <row r="3992" spans="1:8" ht="16" x14ac:dyDescent="0.2">
      <c r="A3992" t="s">
        <v>6554</v>
      </c>
      <c r="B3992" t="s">
        <v>6555</v>
      </c>
      <c r="C3992">
        <v>88</v>
      </c>
      <c r="E3992" t="s">
        <v>1408</v>
      </c>
      <c r="F3992" t="s">
        <v>11</v>
      </c>
      <c r="G3992">
        <v>3500000</v>
      </c>
      <c r="H3992">
        <v>4.8</v>
      </c>
    </row>
    <row r="3993" spans="1:8" ht="16" x14ac:dyDescent="0.2">
      <c r="A3993" t="s">
        <v>6556</v>
      </c>
      <c r="B3993" t="s">
        <v>6557</v>
      </c>
      <c r="C3993">
        <v>90</v>
      </c>
      <c r="E3993" t="s">
        <v>773</v>
      </c>
      <c r="F3993" t="s">
        <v>11</v>
      </c>
      <c r="G3993">
        <v>3440000</v>
      </c>
      <c r="H3993">
        <v>3.1</v>
      </c>
    </row>
    <row r="3994" spans="1:8" ht="16" x14ac:dyDescent="0.2">
      <c r="A3994" t="s">
        <v>6558</v>
      </c>
      <c r="B3994" t="s">
        <v>3536</v>
      </c>
      <c r="C3994">
        <v>94</v>
      </c>
      <c r="E3994" t="s">
        <v>575</v>
      </c>
      <c r="F3994" t="s">
        <v>11</v>
      </c>
      <c r="G3994">
        <v>3400000</v>
      </c>
      <c r="H3994">
        <v>6.7</v>
      </c>
    </row>
    <row r="3995" spans="1:8" ht="16" x14ac:dyDescent="0.2">
      <c r="A3995" t="s">
        <v>6559</v>
      </c>
      <c r="B3995" t="s">
        <v>6560</v>
      </c>
      <c r="C3995">
        <v>80</v>
      </c>
      <c r="D3995">
        <v>77413017</v>
      </c>
      <c r="E3995" t="s">
        <v>23</v>
      </c>
      <c r="F3995" t="s">
        <v>502</v>
      </c>
      <c r="G3995">
        <v>8000000</v>
      </c>
      <c r="H3995">
        <v>7.6</v>
      </c>
    </row>
    <row r="3996" spans="1:8" ht="16" x14ac:dyDescent="0.2">
      <c r="A3996" t="s">
        <v>6561</v>
      </c>
      <c r="B3996" t="s">
        <v>3892</v>
      </c>
      <c r="C3996">
        <v>107</v>
      </c>
      <c r="D3996">
        <v>5354039</v>
      </c>
      <c r="E3996" t="s">
        <v>1246</v>
      </c>
      <c r="F3996" t="s">
        <v>11</v>
      </c>
      <c r="G3996">
        <v>3500000</v>
      </c>
      <c r="H3996">
        <v>7.1</v>
      </c>
    </row>
    <row r="3997" spans="1:8" ht="16" x14ac:dyDescent="0.2">
      <c r="A3997" t="s">
        <v>6562</v>
      </c>
      <c r="B3997" t="s">
        <v>6563</v>
      </c>
      <c r="C3997">
        <v>99</v>
      </c>
      <c r="E3997" t="s">
        <v>73</v>
      </c>
      <c r="F3997" t="s">
        <v>11</v>
      </c>
      <c r="H3997">
        <v>6.1</v>
      </c>
    </row>
    <row r="3998" spans="1:8" ht="16" x14ac:dyDescent="0.2">
      <c r="A3998" t="s">
        <v>6564</v>
      </c>
      <c r="B3998" t="s">
        <v>6565</v>
      </c>
      <c r="C3998">
        <v>92</v>
      </c>
      <c r="D3998">
        <v>2926565</v>
      </c>
      <c r="E3998" t="s">
        <v>877</v>
      </c>
      <c r="F3998" t="s">
        <v>11</v>
      </c>
      <c r="G3998">
        <v>3000000</v>
      </c>
      <c r="H3998">
        <v>6.5</v>
      </c>
    </row>
    <row r="3999" spans="1:8" ht="16" x14ac:dyDescent="0.2">
      <c r="A3999" t="s">
        <v>6566</v>
      </c>
      <c r="B3999" t="s">
        <v>6567</v>
      </c>
      <c r="C3999">
        <v>107</v>
      </c>
      <c r="D3999">
        <v>13092000</v>
      </c>
      <c r="E3999" t="s">
        <v>2143</v>
      </c>
      <c r="F3999" t="s">
        <v>11</v>
      </c>
      <c r="G3999">
        <v>3300000</v>
      </c>
      <c r="H3999">
        <v>8.5</v>
      </c>
    </row>
    <row r="4000" spans="1:8" ht="16" x14ac:dyDescent="0.2">
      <c r="A4000" t="s">
        <v>6568</v>
      </c>
      <c r="B4000" t="s">
        <v>3206</v>
      </c>
      <c r="C4000">
        <v>135</v>
      </c>
      <c r="D4000">
        <v>7563397</v>
      </c>
      <c r="E4000" t="s">
        <v>672</v>
      </c>
      <c r="F4000" t="s">
        <v>4992</v>
      </c>
      <c r="G4000">
        <v>3300000</v>
      </c>
      <c r="H4000">
        <v>8.6999999999999993</v>
      </c>
    </row>
    <row r="4001" spans="1:8" ht="16" x14ac:dyDescent="0.2">
      <c r="A4001" t="s">
        <v>6569</v>
      </c>
      <c r="B4001" t="s">
        <v>6570</v>
      </c>
      <c r="C4001">
        <v>99</v>
      </c>
      <c r="D4001">
        <v>104257</v>
      </c>
      <c r="E4001" t="s">
        <v>2214</v>
      </c>
      <c r="F4001" t="s">
        <v>11</v>
      </c>
      <c r="G4001">
        <v>2200000</v>
      </c>
      <c r="H4001">
        <v>7.1</v>
      </c>
    </row>
    <row r="4002" spans="1:8" ht="16" x14ac:dyDescent="0.2">
      <c r="A4002" t="s">
        <v>6571</v>
      </c>
      <c r="B4002" t="s">
        <v>6572</v>
      </c>
      <c r="C4002">
        <v>102</v>
      </c>
      <c r="E4002" t="s">
        <v>1486</v>
      </c>
      <c r="F4002" t="s">
        <v>11</v>
      </c>
      <c r="G4002">
        <v>3400000</v>
      </c>
      <c r="H4002">
        <v>6.6</v>
      </c>
    </row>
    <row r="4003" spans="1:8" ht="16" x14ac:dyDescent="0.2">
      <c r="A4003" t="s">
        <v>6573</v>
      </c>
      <c r="B4003" t="s">
        <v>6574</v>
      </c>
      <c r="C4003">
        <v>93</v>
      </c>
      <c r="D4003">
        <v>17311</v>
      </c>
      <c r="E4003" t="s">
        <v>1065</v>
      </c>
      <c r="F4003" t="s">
        <v>11</v>
      </c>
      <c r="H4003">
        <v>6.7</v>
      </c>
    </row>
    <row r="4004" spans="1:8" ht="16" x14ac:dyDescent="0.2">
      <c r="A4004" t="s">
        <v>6575</v>
      </c>
      <c r="B4004" t="s">
        <v>5608</v>
      </c>
      <c r="C4004">
        <v>115</v>
      </c>
      <c r="D4004">
        <v>610968</v>
      </c>
      <c r="E4004" t="s">
        <v>1184</v>
      </c>
      <c r="F4004" t="s">
        <v>5440</v>
      </c>
      <c r="G4004">
        <v>3800000</v>
      </c>
      <c r="H4004">
        <v>8.3000000000000007</v>
      </c>
    </row>
    <row r="4005" spans="1:8" ht="16" x14ac:dyDescent="0.2">
      <c r="A4005" t="s">
        <v>6576</v>
      </c>
      <c r="B4005" t="s">
        <v>3860</v>
      </c>
      <c r="C4005">
        <v>94</v>
      </c>
      <c r="E4005" t="s">
        <v>1056</v>
      </c>
      <c r="F4005" t="s">
        <v>11</v>
      </c>
      <c r="G4005">
        <v>4000000</v>
      </c>
      <c r="H4005">
        <v>8.1</v>
      </c>
    </row>
    <row r="4006" spans="1:8" ht="16" x14ac:dyDescent="0.2">
      <c r="A4006" t="s">
        <v>6577</v>
      </c>
      <c r="B4006" t="s">
        <v>3882</v>
      </c>
      <c r="C4006">
        <v>91</v>
      </c>
      <c r="D4006">
        <v>8108247</v>
      </c>
      <c r="E4006" t="s">
        <v>73</v>
      </c>
      <c r="F4006" t="s">
        <v>11</v>
      </c>
      <c r="G4006">
        <v>3300000</v>
      </c>
      <c r="H4006">
        <v>7.4</v>
      </c>
    </row>
    <row r="4007" spans="1:8" ht="16" x14ac:dyDescent="0.2">
      <c r="A4007" t="s">
        <v>6578</v>
      </c>
      <c r="B4007" t="s">
        <v>4452</v>
      </c>
      <c r="C4007">
        <v>98</v>
      </c>
      <c r="E4007" t="s">
        <v>149</v>
      </c>
      <c r="F4007" t="s">
        <v>11</v>
      </c>
      <c r="G4007">
        <v>4300000</v>
      </c>
      <c r="H4007">
        <v>6.6</v>
      </c>
    </row>
    <row r="4008" spans="1:8" ht="16" x14ac:dyDescent="0.2">
      <c r="A4008" t="s">
        <v>6579</v>
      </c>
      <c r="B4008" t="s">
        <v>6580</v>
      </c>
      <c r="C4008">
        <v>97</v>
      </c>
      <c r="E4008" t="s">
        <v>575</v>
      </c>
      <c r="F4008" t="s">
        <v>11</v>
      </c>
      <c r="G4008">
        <v>3300000</v>
      </c>
      <c r="H4008">
        <v>4.5</v>
      </c>
    </row>
    <row r="4009" spans="1:8" ht="16" x14ac:dyDescent="0.2">
      <c r="A4009" t="s">
        <v>6581</v>
      </c>
      <c r="B4009" t="s">
        <v>6582</v>
      </c>
      <c r="C4009">
        <v>92</v>
      </c>
      <c r="D4009">
        <v>7680</v>
      </c>
      <c r="E4009" t="s">
        <v>73</v>
      </c>
      <c r="F4009" t="s">
        <v>11</v>
      </c>
      <c r="G4009">
        <v>2000000</v>
      </c>
      <c r="H4009">
        <v>6.4</v>
      </c>
    </row>
    <row r="4010" spans="1:8" ht="16" x14ac:dyDescent="0.2">
      <c r="A4010" t="s">
        <v>6583</v>
      </c>
      <c r="B4010" t="s">
        <v>6584</v>
      </c>
      <c r="C4010">
        <v>128</v>
      </c>
      <c r="D4010">
        <v>3766595</v>
      </c>
      <c r="E4010" t="s">
        <v>1184</v>
      </c>
      <c r="F4010" t="s">
        <v>502</v>
      </c>
      <c r="H4010">
        <v>7.5</v>
      </c>
    </row>
    <row r="4011" spans="1:8" ht="16" x14ac:dyDescent="0.2">
      <c r="A4011" t="s">
        <v>6585</v>
      </c>
      <c r="B4011" t="s">
        <v>1323</v>
      </c>
      <c r="C4011">
        <v>136</v>
      </c>
      <c r="E4011" t="s">
        <v>3968</v>
      </c>
      <c r="F4011" t="s">
        <v>11</v>
      </c>
      <c r="G4011">
        <v>2300000</v>
      </c>
      <c r="H4011">
        <v>8</v>
      </c>
    </row>
    <row r="4012" spans="1:8" ht="16" x14ac:dyDescent="0.2">
      <c r="A4012" t="s">
        <v>6586</v>
      </c>
      <c r="B4012" t="s">
        <v>6587</v>
      </c>
      <c r="C4012">
        <v>113</v>
      </c>
      <c r="E4012" t="s">
        <v>608</v>
      </c>
      <c r="F4012" t="s">
        <v>11</v>
      </c>
      <c r="G4012">
        <v>3200000</v>
      </c>
      <c r="H4012">
        <v>8.1</v>
      </c>
    </row>
    <row r="4013" spans="1:8" ht="16" x14ac:dyDescent="0.2">
      <c r="A4013" t="s">
        <v>6588</v>
      </c>
      <c r="B4013" t="s">
        <v>6589</v>
      </c>
      <c r="C4013">
        <v>99</v>
      </c>
      <c r="D4013">
        <v>2277396</v>
      </c>
      <c r="E4013" t="s">
        <v>73</v>
      </c>
      <c r="F4013" t="s">
        <v>11</v>
      </c>
      <c r="H4013">
        <v>7.2</v>
      </c>
    </row>
    <row r="4014" spans="1:8" ht="16" x14ac:dyDescent="0.2">
      <c r="A4014" t="s">
        <v>6590</v>
      </c>
      <c r="B4014" t="s">
        <v>6591</v>
      </c>
      <c r="C4014">
        <v>101</v>
      </c>
      <c r="D4014">
        <v>6517198</v>
      </c>
      <c r="E4014" t="s">
        <v>672</v>
      </c>
      <c r="F4014" t="s">
        <v>963</v>
      </c>
      <c r="G4014">
        <v>3000000</v>
      </c>
      <c r="H4014">
        <v>7.5</v>
      </c>
    </row>
    <row r="4015" spans="1:8" ht="16" x14ac:dyDescent="0.2">
      <c r="A4015" t="s">
        <v>6592</v>
      </c>
      <c r="B4015" t="s">
        <v>6402</v>
      </c>
      <c r="C4015">
        <v>105</v>
      </c>
      <c r="D4015">
        <v>5776314</v>
      </c>
      <c r="E4015" t="s">
        <v>486</v>
      </c>
      <c r="F4015" t="s">
        <v>11</v>
      </c>
      <c r="G4015">
        <v>3200000</v>
      </c>
      <c r="H4015">
        <v>7.2</v>
      </c>
    </row>
    <row r="4016" spans="1:8" ht="16" x14ac:dyDescent="0.2">
      <c r="A4016" t="s">
        <v>6593</v>
      </c>
      <c r="B4016" t="s">
        <v>6594</v>
      </c>
      <c r="C4016">
        <v>95</v>
      </c>
      <c r="E4016" t="s">
        <v>6595</v>
      </c>
      <c r="F4016" t="s">
        <v>11</v>
      </c>
      <c r="G4016">
        <v>3200000</v>
      </c>
      <c r="H4016">
        <v>6.4</v>
      </c>
    </row>
    <row r="4017" spans="1:8" ht="16" x14ac:dyDescent="0.2">
      <c r="A4017" t="s">
        <v>6596</v>
      </c>
      <c r="B4017" t="s">
        <v>1814</v>
      </c>
      <c r="C4017">
        <v>109</v>
      </c>
      <c r="D4017">
        <v>141600000</v>
      </c>
      <c r="E4017" t="s">
        <v>575</v>
      </c>
      <c r="F4017" t="s">
        <v>11</v>
      </c>
      <c r="G4017">
        <v>3000000</v>
      </c>
      <c r="H4017">
        <v>7.6</v>
      </c>
    </row>
    <row r="4018" spans="1:8" ht="16" x14ac:dyDescent="0.2">
      <c r="A4018" t="s">
        <v>6597</v>
      </c>
      <c r="B4018" t="s">
        <v>5679</v>
      </c>
      <c r="C4018">
        <v>110</v>
      </c>
      <c r="D4018">
        <v>51100000</v>
      </c>
      <c r="E4018" t="s">
        <v>17</v>
      </c>
      <c r="F4018" t="s">
        <v>11</v>
      </c>
      <c r="G4018">
        <v>3000000</v>
      </c>
      <c r="H4018">
        <v>7.8</v>
      </c>
    </row>
    <row r="4019" spans="1:8" ht="16" x14ac:dyDescent="0.2">
      <c r="A4019" t="s">
        <v>6598</v>
      </c>
      <c r="B4019" t="s">
        <v>6599</v>
      </c>
      <c r="C4019">
        <v>108</v>
      </c>
      <c r="E4019" t="s">
        <v>1500</v>
      </c>
      <c r="F4019" t="s">
        <v>11</v>
      </c>
      <c r="G4019">
        <v>3200000</v>
      </c>
      <c r="H4019">
        <v>5.7</v>
      </c>
    </row>
    <row r="4020" spans="1:8" ht="16" x14ac:dyDescent="0.2">
      <c r="A4020" t="s">
        <v>6600</v>
      </c>
      <c r="B4020" t="s">
        <v>6601</v>
      </c>
      <c r="C4020">
        <v>118</v>
      </c>
      <c r="E4020" t="s">
        <v>696</v>
      </c>
      <c r="F4020" t="s">
        <v>11</v>
      </c>
      <c r="G4020">
        <v>3180000</v>
      </c>
      <c r="H4020">
        <v>8.6</v>
      </c>
    </row>
    <row r="4021" spans="1:8" ht="16" x14ac:dyDescent="0.2">
      <c r="A4021" t="s">
        <v>6602</v>
      </c>
      <c r="B4021" t="s">
        <v>1829</v>
      </c>
      <c r="C4021">
        <v>94</v>
      </c>
      <c r="D4021">
        <v>16501785</v>
      </c>
      <c r="E4021" t="s">
        <v>1184</v>
      </c>
      <c r="F4021" t="s">
        <v>11</v>
      </c>
      <c r="G4021">
        <v>3500000</v>
      </c>
      <c r="H4021">
        <v>8.1999999999999993</v>
      </c>
    </row>
    <row r="4022" spans="1:8" ht="16" x14ac:dyDescent="0.2">
      <c r="A4022" t="s">
        <v>6603</v>
      </c>
      <c r="B4022" t="s">
        <v>1753</v>
      </c>
      <c r="C4022">
        <v>115</v>
      </c>
      <c r="D4022">
        <v>38168022</v>
      </c>
      <c r="E4022" t="s">
        <v>6042</v>
      </c>
      <c r="F4022" t="s">
        <v>11</v>
      </c>
      <c r="G4022">
        <v>3000000</v>
      </c>
      <c r="H4022">
        <v>6.6</v>
      </c>
    </row>
    <row r="4023" spans="1:8" ht="16" x14ac:dyDescent="0.2">
      <c r="A4023" t="s">
        <v>6604</v>
      </c>
      <c r="B4023" t="s">
        <v>6605</v>
      </c>
      <c r="C4023">
        <v>98</v>
      </c>
      <c r="D4023">
        <v>84749884</v>
      </c>
      <c r="E4023" t="s">
        <v>2209</v>
      </c>
      <c r="F4023" t="s">
        <v>11</v>
      </c>
      <c r="G4023">
        <v>3000000</v>
      </c>
      <c r="H4023">
        <v>5.7</v>
      </c>
    </row>
    <row r="4024" spans="1:8" ht="16" x14ac:dyDescent="0.2">
      <c r="A4024" t="s">
        <v>6606</v>
      </c>
      <c r="B4024" t="s">
        <v>2445</v>
      </c>
      <c r="C4024">
        <v>91</v>
      </c>
      <c r="D4024">
        <v>24788807</v>
      </c>
      <c r="E4024" t="s">
        <v>575</v>
      </c>
      <c r="F4024" t="s">
        <v>11</v>
      </c>
      <c r="G4024">
        <v>3000000</v>
      </c>
      <c r="H4024">
        <v>7.4</v>
      </c>
    </row>
    <row r="4025" spans="1:8" ht="16" x14ac:dyDescent="0.2">
      <c r="A4025" t="s">
        <v>6607</v>
      </c>
      <c r="B4025" t="s">
        <v>3818</v>
      </c>
      <c r="C4025">
        <v>120</v>
      </c>
      <c r="D4025">
        <v>21244913</v>
      </c>
      <c r="E4025" t="s">
        <v>6608</v>
      </c>
      <c r="F4025" t="s">
        <v>11</v>
      </c>
      <c r="G4025">
        <v>4000000</v>
      </c>
      <c r="H4025">
        <v>8</v>
      </c>
    </row>
    <row r="4026" spans="1:8" ht="16" x14ac:dyDescent="0.2">
      <c r="A4026" t="s">
        <v>6609</v>
      </c>
      <c r="B4026" t="s">
        <v>674</v>
      </c>
      <c r="C4026">
        <v>109</v>
      </c>
      <c r="D4026">
        <v>377420</v>
      </c>
      <c r="E4026" t="s">
        <v>1184</v>
      </c>
      <c r="F4026" t="s">
        <v>676</v>
      </c>
      <c r="H4026">
        <v>7.3</v>
      </c>
    </row>
    <row r="4027" spans="1:8" ht="16" x14ac:dyDescent="0.2">
      <c r="A4027" t="s">
        <v>6610</v>
      </c>
      <c r="B4027" t="s">
        <v>6611</v>
      </c>
      <c r="C4027">
        <v>87</v>
      </c>
      <c r="D4027">
        <v>30000000</v>
      </c>
      <c r="E4027" t="s">
        <v>2542</v>
      </c>
      <c r="F4027" t="s">
        <v>11</v>
      </c>
      <c r="G4027">
        <v>2200000</v>
      </c>
      <c r="H4027">
        <v>5.4</v>
      </c>
    </row>
    <row r="4028" spans="1:8" ht="16" x14ac:dyDescent="0.2">
      <c r="A4028" t="s">
        <v>6612</v>
      </c>
      <c r="B4028" t="s">
        <v>4308</v>
      </c>
      <c r="C4028">
        <v>117</v>
      </c>
      <c r="D4028">
        <v>20966644</v>
      </c>
      <c r="E4028" t="s">
        <v>73</v>
      </c>
      <c r="F4028" t="s">
        <v>11</v>
      </c>
      <c r="G4028">
        <v>3000000</v>
      </c>
      <c r="H4028">
        <v>7.4</v>
      </c>
    </row>
    <row r="4029" spans="1:8" ht="16" x14ac:dyDescent="0.2">
      <c r="A4029" t="s">
        <v>6613</v>
      </c>
      <c r="B4029" t="s">
        <v>5093</v>
      </c>
      <c r="C4029">
        <v>85</v>
      </c>
      <c r="D4029">
        <v>64423650</v>
      </c>
      <c r="E4029" t="s">
        <v>1500</v>
      </c>
      <c r="F4029" t="s">
        <v>11</v>
      </c>
      <c r="G4029">
        <v>3000000</v>
      </c>
      <c r="H4029">
        <v>5.7</v>
      </c>
    </row>
    <row r="4030" spans="1:8" ht="16" x14ac:dyDescent="0.2">
      <c r="A4030" t="s">
        <v>6614</v>
      </c>
      <c r="B4030" t="s">
        <v>931</v>
      </c>
      <c r="C4030">
        <v>110</v>
      </c>
      <c r="D4030">
        <v>48056940</v>
      </c>
      <c r="E4030" t="s">
        <v>1763</v>
      </c>
      <c r="F4030" t="s">
        <v>11</v>
      </c>
      <c r="G4030">
        <v>3000000</v>
      </c>
      <c r="H4030">
        <v>6.8</v>
      </c>
    </row>
    <row r="4031" spans="1:8" ht="16" x14ac:dyDescent="0.2">
      <c r="A4031" t="s">
        <v>6615</v>
      </c>
      <c r="B4031" t="s">
        <v>4497</v>
      </c>
      <c r="C4031">
        <v>113</v>
      </c>
      <c r="D4031">
        <v>19184015</v>
      </c>
      <c r="E4031" t="s">
        <v>6616</v>
      </c>
      <c r="F4031" t="s">
        <v>11</v>
      </c>
      <c r="G4031">
        <v>3000000</v>
      </c>
      <c r="H4031">
        <v>5.4</v>
      </c>
    </row>
    <row r="4032" spans="1:8" ht="16" x14ac:dyDescent="0.2">
      <c r="A4032" t="s">
        <v>6617</v>
      </c>
      <c r="B4032" t="s">
        <v>6508</v>
      </c>
      <c r="C4032">
        <v>108</v>
      </c>
      <c r="E4032" t="s">
        <v>73</v>
      </c>
      <c r="F4032" t="s">
        <v>11</v>
      </c>
      <c r="G4032">
        <v>3000000</v>
      </c>
      <c r="H4032">
        <v>8.1</v>
      </c>
    </row>
    <row r="4033" spans="1:8" ht="16" x14ac:dyDescent="0.2">
      <c r="A4033" t="s">
        <v>6618</v>
      </c>
      <c r="B4033" t="s">
        <v>6619</v>
      </c>
      <c r="C4033">
        <v>95</v>
      </c>
      <c r="E4033" t="s">
        <v>26</v>
      </c>
      <c r="F4033" t="s">
        <v>11</v>
      </c>
      <c r="G4033">
        <v>3000000</v>
      </c>
      <c r="H4033">
        <v>6.1</v>
      </c>
    </row>
    <row r="4034" spans="1:8" ht="16" x14ac:dyDescent="0.2">
      <c r="A4034" t="s">
        <v>6620</v>
      </c>
      <c r="B4034" t="s">
        <v>2458</v>
      </c>
      <c r="C4034">
        <v>98</v>
      </c>
      <c r="D4034">
        <v>24629916</v>
      </c>
      <c r="E4034" t="s">
        <v>2555</v>
      </c>
      <c r="F4034" t="s">
        <v>11</v>
      </c>
      <c r="G4034">
        <v>3000000</v>
      </c>
      <c r="H4034">
        <v>5.0999999999999996</v>
      </c>
    </row>
    <row r="4035" spans="1:8" ht="16" x14ac:dyDescent="0.2">
      <c r="A4035" t="s">
        <v>6621</v>
      </c>
      <c r="B4035" t="s">
        <v>6622</v>
      </c>
      <c r="C4035">
        <v>93</v>
      </c>
      <c r="E4035" t="s">
        <v>754</v>
      </c>
      <c r="F4035" t="s">
        <v>225</v>
      </c>
      <c r="G4035">
        <v>16000000</v>
      </c>
      <c r="H4035">
        <v>5.6</v>
      </c>
    </row>
    <row r="4036" spans="1:8" ht="16" x14ac:dyDescent="0.2">
      <c r="A4036" t="s">
        <v>6623</v>
      </c>
      <c r="B4036" t="s">
        <v>6624</v>
      </c>
      <c r="C4036">
        <v>86</v>
      </c>
      <c r="D4036">
        <v>19472057</v>
      </c>
      <c r="E4036" t="s">
        <v>1915</v>
      </c>
      <c r="F4036" t="s">
        <v>11</v>
      </c>
      <c r="G4036">
        <v>3000000</v>
      </c>
      <c r="H4036">
        <v>5.9</v>
      </c>
    </row>
    <row r="4037" spans="1:8" ht="16" x14ac:dyDescent="0.2">
      <c r="A4037" t="s">
        <v>6625</v>
      </c>
      <c r="B4037" t="s">
        <v>3106</v>
      </c>
      <c r="C4037">
        <v>161</v>
      </c>
      <c r="D4037">
        <v>27200000</v>
      </c>
      <c r="E4037" t="s">
        <v>1153</v>
      </c>
      <c r="F4037" t="s">
        <v>11</v>
      </c>
      <c r="G4037">
        <v>3000000</v>
      </c>
      <c r="H4037">
        <v>8.1999999999999993</v>
      </c>
    </row>
    <row r="4038" spans="1:8" ht="16" x14ac:dyDescent="0.2">
      <c r="A4038" t="s">
        <v>6626</v>
      </c>
      <c r="B4038" t="s">
        <v>1876</v>
      </c>
      <c r="C4038">
        <v>100</v>
      </c>
      <c r="D4038">
        <v>15369573</v>
      </c>
      <c r="E4038" t="s">
        <v>649</v>
      </c>
      <c r="F4038" t="s">
        <v>11</v>
      </c>
      <c r="G4038">
        <v>3000000</v>
      </c>
      <c r="H4038">
        <v>5.3</v>
      </c>
    </row>
    <row r="4039" spans="1:8" ht="16" x14ac:dyDescent="0.2">
      <c r="A4039" t="s">
        <v>6627</v>
      </c>
      <c r="B4039" t="s">
        <v>3777</v>
      </c>
      <c r="C4039">
        <v>120</v>
      </c>
      <c r="E4039" t="s">
        <v>6628</v>
      </c>
      <c r="F4039" t="s">
        <v>11</v>
      </c>
      <c r="G4039">
        <v>4490375</v>
      </c>
      <c r="H4039">
        <v>6.8</v>
      </c>
    </row>
    <row r="4040" spans="1:8" ht="16" x14ac:dyDescent="0.2">
      <c r="A4040" t="s">
        <v>6629</v>
      </c>
      <c r="B4040" t="s">
        <v>6360</v>
      </c>
      <c r="C4040">
        <v>125</v>
      </c>
      <c r="E4040" t="s">
        <v>486</v>
      </c>
      <c r="F4040" t="s">
        <v>11</v>
      </c>
      <c r="G4040">
        <v>3000000</v>
      </c>
      <c r="H4040">
        <v>8.3000000000000007</v>
      </c>
    </row>
    <row r="4041" spans="1:8" ht="16" x14ac:dyDescent="0.2">
      <c r="A4041" t="s">
        <v>6630</v>
      </c>
      <c r="B4041" t="s">
        <v>6631</v>
      </c>
      <c r="C4041">
        <v>91</v>
      </c>
      <c r="D4041">
        <v>15935068</v>
      </c>
      <c r="E4041" t="s">
        <v>3337</v>
      </c>
      <c r="F4041" t="s">
        <v>11</v>
      </c>
      <c r="G4041">
        <v>2500000</v>
      </c>
      <c r="H4041">
        <v>4.3</v>
      </c>
    </row>
    <row r="4042" spans="1:8" ht="16" x14ac:dyDescent="0.2">
      <c r="A4042" t="s">
        <v>6632</v>
      </c>
      <c r="B4042" t="s">
        <v>3777</v>
      </c>
      <c r="C4042">
        <v>128</v>
      </c>
      <c r="E4042" t="s">
        <v>3562</v>
      </c>
      <c r="F4042" t="s">
        <v>11</v>
      </c>
      <c r="G4042">
        <v>6000000</v>
      </c>
      <c r="H4042">
        <v>6.7</v>
      </c>
    </row>
    <row r="4043" spans="1:8" ht="16" x14ac:dyDescent="0.2">
      <c r="A4043" t="s">
        <v>6633</v>
      </c>
      <c r="B4043" t="s">
        <v>533</v>
      </c>
      <c r="C4043">
        <v>100</v>
      </c>
      <c r="D4043">
        <v>11694528</v>
      </c>
      <c r="E4043" t="s">
        <v>6634</v>
      </c>
      <c r="F4043" t="s">
        <v>11</v>
      </c>
      <c r="G4043">
        <v>3000000</v>
      </c>
      <c r="H4043">
        <v>7.2</v>
      </c>
    </row>
    <row r="4044" spans="1:8" ht="16" x14ac:dyDescent="0.2">
      <c r="A4044" t="s">
        <v>6635</v>
      </c>
      <c r="B4044" t="s">
        <v>6636</v>
      </c>
      <c r="C4044">
        <v>84</v>
      </c>
      <c r="D4044">
        <v>229094</v>
      </c>
      <c r="E4044" t="s">
        <v>5167</v>
      </c>
      <c r="F4044" t="s">
        <v>11</v>
      </c>
      <c r="H4044">
        <v>6.9</v>
      </c>
    </row>
    <row r="4045" spans="1:8" ht="16" x14ac:dyDescent="0.2">
      <c r="A4045" t="s">
        <v>6637</v>
      </c>
      <c r="B4045" t="s">
        <v>5122</v>
      </c>
      <c r="C4045">
        <v>97</v>
      </c>
      <c r="E4045" t="s">
        <v>1905</v>
      </c>
      <c r="F4045" t="s">
        <v>11</v>
      </c>
      <c r="G4045">
        <v>3000000</v>
      </c>
      <c r="H4045">
        <v>6.6</v>
      </c>
    </row>
    <row r="4046" spans="1:8" ht="16" x14ac:dyDescent="0.2">
      <c r="A4046" t="s">
        <v>6638</v>
      </c>
      <c r="B4046" t="s">
        <v>6639</v>
      </c>
      <c r="C4046">
        <v>84</v>
      </c>
      <c r="D4046">
        <v>10017041</v>
      </c>
      <c r="E4046" t="s">
        <v>602</v>
      </c>
      <c r="F4046" t="s">
        <v>11</v>
      </c>
      <c r="G4046">
        <v>3000000</v>
      </c>
      <c r="H4046">
        <v>5.9</v>
      </c>
    </row>
    <row r="4047" spans="1:8" ht="16" x14ac:dyDescent="0.2">
      <c r="A4047" t="s">
        <v>6640</v>
      </c>
      <c r="B4047" t="s">
        <v>6508</v>
      </c>
      <c r="C4047">
        <v>146</v>
      </c>
      <c r="E4047" t="s">
        <v>1184</v>
      </c>
      <c r="F4047" t="s">
        <v>11</v>
      </c>
      <c r="G4047">
        <v>3000000</v>
      </c>
      <c r="H4047">
        <v>7.9</v>
      </c>
    </row>
    <row r="4048" spans="1:8" ht="16" x14ac:dyDescent="0.2">
      <c r="A4048" t="s">
        <v>6641</v>
      </c>
      <c r="B4048" t="s">
        <v>5364</v>
      </c>
      <c r="C4048">
        <v>186</v>
      </c>
      <c r="E4048" t="s">
        <v>1179</v>
      </c>
      <c r="F4048" t="s">
        <v>11</v>
      </c>
      <c r="G4048">
        <v>3000000</v>
      </c>
      <c r="H4048">
        <v>8.3000000000000007</v>
      </c>
    </row>
    <row r="4049" spans="1:8" ht="16" x14ac:dyDescent="0.2">
      <c r="A4049" t="s">
        <v>6642</v>
      </c>
      <c r="B4049" t="s">
        <v>4497</v>
      </c>
      <c r="C4049">
        <v>94</v>
      </c>
      <c r="D4049">
        <v>9016377</v>
      </c>
      <c r="E4049" t="s">
        <v>575</v>
      </c>
      <c r="F4049" t="s">
        <v>11</v>
      </c>
      <c r="H4049">
        <v>5.2</v>
      </c>
    </row>
    <row r="4050" spans="1:8" ht="16" x14ac:dyDescent="0.2">
      <c r="A4050" t="s">
        <v>6643</v>
      </c>
      <c r="C4050">
        <v>11</v>
      </c>
      <c r="E4050" t="s">
        <v>6215</v>
      </c>
      <c r="F4050" t="s">
        <v>11</v>
      </c>
      <c r="H4050">
        <v>7.8</v>
      </c>
    </row>
    <row r="4051" spans="1:8" ht="16" x14ac:dyDescent="0.2">
      <c r="A4051" t="s">
        <v>6644</v>
      </c>
      <c r="B4051" t="s">
        <v>6645</v>
      </c>
      <c r="C4051">
        <v>126</v>
      </c>
      <c r="E4051" t="s">
        <v>6646</v>
      </c>
      <c r="F4051" t="s">
        <v>11</v>
      </c>
      <c r="G4051">
        <v>3000000</v>
      </c>
      <c r="H4051">
        <v>7.8</v>
      </c>
    </row>
    <row r="4052" spans="1:8" ht="16" x14ac:dyDescent="0.2">
      <c r="A4052" t="s">
        <v>6647</v>
      </c>
      <c r="B4052" t="s">
        <v>6648</v>
      </c>
      <c r="C4052">
        <v>99</v>
      </c>
      <c r="D4052">
        <v>7059537</v>
      </c>
      <c r="E4052" t="s">
        <v>575</v>
      </c>
      <c r="F4052" t="s">
        <v>11</v>
      </c>
      <c r="G4052">
        <v>3000000</v>
      </c>
      <c r="H4052">
        <v>3</v>
      </c>
    </row>
    <row r="4053" spans="1:8" ht="16" x14ac:dyDescent="0.2">
      <c r="A4053" t="s">
        <v>6649</v>
      </c>
      <c r="B4053" t="s">
        <v>3140</v>
      </c>
      <c r="C4053">
        <v>109</v>
      </c>
      <c r="D4053">
        <v>8114507</v>
      </c>
      <c r="E4053" t="s">
        <v>73</v>
      </c>
      <c r="F4053" t="s">
        <v>11</v>
      </c>
      <c r="G4053">
        <v>3000000</v>
      </c>
      <c r="H4053">
        <v>7.9</v>
      </c>
    </row>
    <row r="4054" spans="1:8" ht="16" x14ac:dyDescent="0.2">
      <c r="A4054" t="s">
        <v>6650</v>
      </c>
      <c r="B4054" t="s">
        <v>6651</v>
      </c>
      <c r="C4054">
        <v>95</v>
      </c>
      <c r="D4054">
        <v>7888703</v>
      </c>
      <c r="E4054" t="s">
        <v>968</v>
      </c>
      <c r="F4054" t="s">
        <v>11</v>
      </c>
      <c r="G4054">
        <v>3000000</v>
      </c>
      <c r="H4054">
        <v>3.2</v>
      </c>
    </row>
    <row r="4055" spans="1:8" ht="16" x14ac:dyDescent="0.2">
      <c r="A4055" t="s">
        <v>6652</v>
      </c>
      <c r="B4055" t="s">
        <v>6122</v>
      </c>
      <c r="C4055">
        <v>97</v>
      </c>
      <c r="D4055">
        <v>7282851</v>
      </c>
      <c r="E4055" t="s">
        <v>1495</v>
      </c>
      <c r="F4055" t="s">
        <v>11</v>
      </c>
      <c r="G4055">
        <v>3000000</v>
      </c>
      <c r="H4055">
        <v>6.5</v>
      </c>
    </row>
    <row r="4056" spans="1:8" ht="16" x14ac:dyDescent="0.2">
      <c r="A4056" t="s">
        <v>6653</v>
      </c>
      <c r="B4056" t="s">
        <v>5122</v>
      </c>
      <c r="C4056">
        <v>94</v>
      </c>
      <c r="D4056">
        <v>6879730</v>
      </c>
      <c r="E4056" t="s">
        <v>1184</v>
      </c>
      <c r="F4056" t="s">
        <v>11</v>
      </c>
      <c r="H4056">
        <v>6.9</v>
      </c>
    </row>
    <row r="4057" spans="1:8" ht="16" x14ac:dyDescent="0.2">
      <c r="A4057" t="s">
        <v>6654</v>
      </c>
      <c r="B4057" t="s">
        <v>6655</v>
      </c>
      <c r="C4057">
        <v>90</v>
      </c>
      <c r="D4057">
        <v>5844929</v>
      </c>
      <c r="E4057" t="s">
        <v>877</v>
      </c>
      <c r="F4057" t="s">
        <v>11</v>
      </c>
      <c r="G4057">
        <v>3000000</v>
      </c>
      <c r="H4057">
        <v>7</v>
      </c>
    </row>
    <row r="4058" spans="1:8" ht="16" x14ac:dyDescent="0.2">
      <c r="A4058" t="s">
        <v>6656</v>
      </c>
      <c r="C4058">
        <v>197</v>
      </c>
      <c r="E4058" t="s">
        <v>1179</v>
      </c>
      <c r="F4058" t="s">
        <v>11</v>
      </c>
      <c r="G4058">
        <v>15000000</v>
      </c>
      <c r="H4058">
        <v>7.4</v>
      </c>
    </row>
    <row r="4059" spans="1:8" ht="16" x14ac:dyDescent="0.2">
      <c r="A4059" t="s">
        <v>6657</v>
      </c>
      <c r="B4059" t="s">
        <v>1934</v>
      </c>
      <c r="C4059">
        <v>117</v>
      </c>
      <c r="D4059">
        <v>3222857</v>
      </c>
      <c r="E4059" t="s">
        <v>73</v>
      </c>
      <c r="F4059" t="s">
        <v>1936</v>
      </c>
      <c r="H4059">
        <v>7.8</v>
      </c>
    </row>
    <row r="4060" spans="1:8" ht="16" x14ac:dyDescent="0.2">
      <c r="A4060" t="s">
        <v>6658</v>
      </c>
      <c r="B4060" t="s">
        <v>6659</v>
      </c>
      <c r="C4060">
        <v>96</v>
      </c>
      <c r="D4060">
        <v>4170647</v>
      </c>
      <c r="E4060" t="s">
        <v>877</v>
      </c>
      <c r="F4060" t="s">
        <v>11</v>
      </c>
      <c r="G4060">
        <v>1900000</v>
      </c>
      <c r="H4060">
        <v>6.9</v>
      </c>
    </row>
    <row r="4061" spans="1:8" ht="16" x14ac:dyDescent="0.2">
      <c r="A4061" t="s">
        <v>6660</v>
      </c>
      <c r="B4061" t="s">
        <v>6661</v>
      </c>
      <c r="C4061">
        <v>82</v>
      </c>
      <c r="D4061">
        <v>4142507</v>
      </c>
      <c r="E4061" t="s">
        <v>580</v>
      </c>
      <c r="F4061" t="s">
        <v>11</v>
      </c>
      <c r="G4061">
        <v>3000000</v>
      </c>
      <c r="H4061">
        <v>4.4000000000000004</v>
      </c>
    </row>
    <row r="4062" spans="1:8" ht="16" x14ac:dyDescent="0.2">
      <c r="A4062" t="s">
        <v>6662</v>
      </c>
      <c r="B4062" t="s">
        <v>3531</v>
      </c>
      <c r="C4062">
        <v>109</v>
      </c>
      <c r="D4062">
        <v>4109095</v>
      </c>
      <c r="E4062" t="s">
        <v>6663</v>
      </c>
      <c r="F4062" t="s">
        <v>11</v>
      </c>
      <c r="G4062">
        <v>3000000</v>
      </c>
      <c r="H4062">
        <v>6</v>
      </c>
    </row>
    <row r="4063" spans="1:8" ht="16" x14ac:dyDescent="0.2">
      <c r="A4063" t="s">
        <v>6664</v>
      </c>
      <c r="B4063" t="s">
        <v>5553</v>
      </c>
      <c r="C4063">
        <v>90</v>
      </c>
      <c r="D4063">
        <v>4033268</v>
      </c>
      <c r="E4063" t="s">
        <v>877</v>
      </c>
      <c r="F4063" t="s">
        <v>11</v>
      </c>
      <c r="H4063">
        <v>6.6</v>
      </c>
    </row>
    <row r="4064" spans="1:8" ht="16" x14ac:dyDescent="0.2">
      <c r="A4064" t="s">
        <v>6665</v>
      </c>
      <c r="B4064" t="s">
        <v>6666</v>
      </c>
      <c r="C4064">
        <v>89</v>
      </c>
      <c r="E4064" t="s">
        <v>6667</v>
      </c>
      <c r="F4064" t="s">
        <v>11</v>
      </c>
      <c r="G4064">
        <v>3000000</v>
      </c>
      <c r="H4064">
        <v>7.8</v>
      </c>
    </row>
    <row r="4065" spans="1:8" ht="16" x14ac:dyDescent="0.2">
      <c r="A4065" t="s">
        <v>6668</v>
      </c>
      <c r="B4065" t="s">
        <v>6669</v>
      </c>
      <c r="C4065">
        <v>98</v>
      </c>
      <c r="D4065">
        <v>3902679</v>
      </c>
      <c r="E4065" t="s">
        <v>2542</v>
      </c>
      <c r="F4065" t="s">
        <v>11</v>
      </c>
      <c r="G4065">
        <v>3000000</v>
      </c>
      <c r="H4065">
        <v>5.3</v>
      </c>
    </row>
    <row r="4066" spans="1:8" ht="16" x14ac:dyDescent="0.2">
      <c r="A4066" t="s">
        <v>6670</v>
      </c>
      <c r="B4066" t="s">
        <v>6671</v>
      </c>
      <c r="C4066">
        <v>95</v>
      </c>
      <c r="D4066">
        <v>3559990</v>
      </c>
      <c r="E4066" t="s">
        <v>340</v>
      </c>
      <c r="F4066" t="s">
        <v>11</v>
      </c>
      <c r="G4066">
        <v>3000000</v>
      </c>
      <c r="H4066">
        <v>5.3</v>
      </c>
    </row>
    <row r="4067" spans="1:8" ht="16" x14ac:dyDescent="0.2">
      <c r="A4067" t="s">
        <v>6672</v>
      </c>
      <c r="B4067" t="s">
        <v>1709</v>
      </c>
      <c r="C4067">
        <v>94</v>
      </c>
      <c r="E4067" t="s">
        <v>73</v>
      </c>
      <c r="F4067" t="s">
        <v>11</v>
      </c>
      <c r="G4067">
        <v>3000000</v>
      </c>
      <c r="H4067">
        <v>8</v>
      </c>
    </row>
    <row r="4068" spans="1:8" ht="16" x14ac:dyDescent="0.2">
      <c r="A4068" t="s">
        <v>6673</v>
      </c>
      <c r="B4068" t="s">
        <v>6674</v>
      </c>
      <c r="C4068">
        <v>104</v>
      </c>
      <c r="D4068">
        <v>3287435</v>
      </c>
      <c r="E4068" t="s">
        <v>1184</v>
      </c>
      <c r="F4068" t="s">
        <v>11</v>
      </c>
      <c r="G4068">
        <v>4500000</v>
      </c>
      <c r="H4068">
        <v>7.1</v>
      </c>
    </row>
    <row r="4069" spans="1:8" ht="16" x14ac:dyDescent="0.2">
      <c r="A4069" t="s">
        <v>6675</v>
      </c>
      <c r="B4069" t="s">
        <v>6676</v>
      </c>
      <c r="C4069">
        <v>87</v>
      </c>
      <c r="D4069">
        <v>3071947</v>
      </c>
      <c r="E4069" t="s">
        <v>2063</v>
      </c>
      <c r="F4069" t="s">
        <v>11</v>
      </c>
      <c r="G4069">
        <v>3500000</v>
      </c>
      <c r="H4069">
        <v>5.4</v>
      </c>
    </row>
    <row r="4070" spans="1:8" ht="16" x14ac:dyDescent="0.2">
      <c r="A4070" t="s">
        <v>6677</v>
      </c>
      <c r="B4070" t="s">
        <v>4649</v>
      </c>
      <c r="C4070">
        <v>108</v>
      </c>
      <c r="D4070">
        <v>2961991</v>
      </c>
      <c r="E4070" t="s">
        <v>530</v>
      </c>
      <c r="F4070" t="s">
        <v>11</v>
      </c>
      <c r="G4070">
        <v>3300000</v>
      </c>
      <c r="H4070">
        <v>6.9</v>
      </c>
    </row>
    <row r="4071" spans="1:8" ht="16" x14ac:dyDescent="0.2">
      <c r="A4071" t="s">
        <v>6678</v>
      </c>
      <c r="B4071" t="s">
        <v>5254</v>
      </c>
      <c r="C4071">
        <v>86</v>
      </c>
      <c r="D4071">
        <v>4063238</v>
      </c>
      <c r="E4071" t="s">
        <v>486</v>
      </c>
      <c r="F4071" t="s">
        <v>11</v>
      </c>
      <c r="H4071">
        <v>7.4</v>
      </c>
    </row>
    <row r="4072" spans="1:8" ht="16" x14ac:dyDescent="0.2">
      <c r="A4072" t="s">
        <v>6679</v>
      </c>
      <c r="B4072" t="s">
        <v>274</v>
      </c>
      <c r="C4072">
        <v>94</v>
      </c>
      <c r="D4072">
        <v>2912363</v>
      </c>
      <c r="E4072" t="s">
        <v>672</v>
      </c>
      <c r="F4072" t="s">
        <v>6680</v>
      </c>
      <c r="G4072">
        <v>3000000</v>
      </c>
      <c r="H4072">
        <v>7.3</v>
      </c>
    </row>
    <row r="4073" spans="1:8" ht="16" x14ac:dyDescent="0.2">
      <c r="A4073" t="s">
        <v>6681</v>
      </c>
      <c r="B4073" t="s">
        <v>6304</v>
      </c>
      <c r="C4073">
        <v>134</v>
      </c>
      <c r="D4073">
        <v>3000000</v>
      </c>
      <c r="E4073" t="s">
        <v>877</v>
      </c>
      <c r="F4073" t="s">
        <v>11</v>
      </c>
      <c r="G4073">
        <v>3000000</v>
      </c>
      <c r="H4073">
        <v>7.8</v>
      </c>
    </row>
    <row r="4074" spans="1:8" ht="16" x14ac:dyDescent="0.2">
      <c r="A4074" t="s">
        <v>6682</v>
      </c>
      <c r="B4074" t="s">
        <v>3470</v>
      </c>
      <c r="C4074">
        <v>89</v>
      </c>
      <c r="D4074">
        <v>2223990</v>
      </c>
      <c r="E4074" t="s">
        <v>6042</v>
      </c>
      <c r="F4074" t="s">
        <v>11</v>
      </c>
      <c r="G4074">
        <v>3000000</v>
      </c>
      <c r="H4074">
        <v>6.6</v>
      </c>
    </row>
    <row r="4075" spans="1:8" ht="16" x14ac:dyDescent="0.2">
      <c r="A4075" t="s">
        <v>6683</v>
      </c>
      <c r="B4075" t="s">
        <v>2454</v>
      </c>
      <c r="C4075">
        <v>102</v>
      </c>
      <c r="D4075">
        <v>1821983</v>
      </c>
      <c r="E4075" t="s">
        <v>6684</v>
      </c>
      <c r="F4075" t="s">
        <v>11</v>
      </c>
      <c r="G4075">
        <v>3000000</v>
      </c>
      <c r="H4075">
        <v>5.4</v>
      </c>
    </row>
    <row r="4076" spans="1:8" ht="16" x14ac:dyDescent="0.2">
      <c r="A4076" t="s">
        <v>6685</v>
      </c>
      <c r="B4076" t="s">
        <v>4938</v>
      </c>
      <c r="C4076">
        <v>120</v>
      </c>
      <c r="D4076">
        <v>2181290</v>
      </c>
      <c r="E4076" t="s">
        <v>668</v>
      </c>
      <c r="F4076" t="s">
        <v>4352</v>
      </c>
      <c r="G4076">
        <v>3000000</v>
      </c>
      <c r="H4076">
        <v>8.4</v>
      </c>
    </row>
    <row r="4077" spans="1:8" ht="16" x14ac:dyDescent="0.2">
      <c r="A4077" t="s">
        <v>6686</v>
      </c>
      <c r="B4077" t="s">
        <v>6687</v>
      </c>
      <c r="C4077">
        <v>110</v>
      </c>
      <c r="D4077">
        <v>2848578</v>
      </c>
      <c r="E4077" t="s">
        <v>2459</v>
      </c>
      <c r="F4077" t="s">
        <v>11</v>
      </c>
      <c r="G4077">
        <v>3500000</v>
      </c>
      <c r="H4077">
        <v>6.3</v>
      </c>
    </row>
    <row r="4078" spans="1:8" ht="16" x14ac:dyDescent="0.2">
      <c r="A4078" t="s">
        <v>6688</v>
      </c>
      <c r="B4078" t="s">
        <v>6689</v>
      </c>
      <c r="C4078">
        <v>86</v>
      </c>
      <c r="D4078">
        <v>703002</v>
      </c>
      <c r="E4078" t="s">
        <v>595</v>
      </c>
      <c r="F4078" t="s">
        <v>11</v>
      </c>
      <c r="G4078">
        <v>3000000</v>
      </c>
      <c r="H4078">
        <v>6.1</v>
      </c>
    </row>
    <row r="4079" spans="1:8" ht="16" x14ac:dyDescent="0.2">
      <c r="A4079" t="s">
        <v>6690</v>
      </c>
      <c r="B4079" t="s">
        <v>6691</v>
      </c>
      <c r="C4079">
        <v>101</v>
      </c>
      <c r="D4079">
        <v>3105269</v>
      </c>
      <c r="E4079" t="s">
        <v>745</v>
      </c>
      <c r="F4079" t="s">
        <v>11</v>
      </c>
      <c r="G4079">
        <v>3000000</v>
      </c>
      <c r="H4079">
        <v>5</v>
      </c>
    </row>
    <row r="4080" spans="1:8" ht="16" x14ac:dyDescent="0.2">
      <c r="A4080" t="s">
        <v>6692</v>
      </c>
      <c r="B4080" t="s">
        <v>6693</v>
      </c>
      <c r="C4080">
        <v>102</v>
      </c>
      <c r="E4080" t="s">
        <v>1836</v>
      </c>
      <c r="F4080" t="s">
        <v>11</v>
      </c>
      <c r="G4080">
        <v>3000000</v>
      </c>
      <c r="H4080">
        <v>6.9</v>
      </c>
    </row>
    <row r="4081" spans="1:8" ht="16" x14ac:dyDescent="0.2">
      <c r="A4081" t="s">
        <v>6694</v>
      </c>
      <c r="B4081" t="s">
        <v>6695</v>
      </c>
      <c r="C4081">
        <v>87</v>
      </c>
      <c r="D4081">
        <v>252726</v>
      </c>
      <c r="E4081" t="s">
        <v>6696</v>
      </c>
      <c r="G4081">
        <v>3000000</v>
      </c>
      <c r="H4081">
        <v>7.2</v>
      </c>
    </row>
    <row r="4082" spans="1:8" ht="16" x14ac:dyDescent="0.2">
      <c r="A4082" t="s">
        <v>6697</v>
      </c>
      <c r="B4082" t="s">
        <v>6698</v>
      </c>
      <c r="C4082">
        <v>123</v>
      </c>
      <c r="D4082">
        <v>373060</v>
      </c>
      <c r="E4082" t="s">
        <v>1184</v>
      </c>
      <c r="F4082" t="s">
        <v>11</v>
      </c>
      <c r="H4082">
        <v>7.3</v>
      </c>
    </row>
    <row r="4083" spans="1:8" ht="16" x14ac:dyDescent="0.2">
      <c r="A4083" t="s">
        <v>6699</v>
      </c>
      <c r="B4083" t="s">
        <v>6700</v>
      </c>
      <c r="C4083">
        <v>99</v>
      </c>
      <c r="D4083">
        <v>1007535</v>
      </c>
      <c r="E4083" t="s">
        <v>486</v>
      </c>
      <c r="F4083" t="s">
        <v>11</v>
      </c>
      <c r="H4083">
        <v>5.7</v>
      </c>
    </row>
    <row r="4084" spans="1:8" ht="16" x14ac:dyDescent="0.2">
      <c r="A4084" t="s">
        <v>6701</v>
      </c>
      <c r="C4084">
        <v>173</v>
      </c>
      <c r="E4084" t="s">
        <v>1500</v>
      </c>
      <c r="F4084" t="s">
        <v>11</v>
      </c>
      <c r="H4084">
        <v>5</v>
      </c>
    </row>
    <row r="4085" spans="1:8" ht="16" x14ac:dyDescent="0.2">
      <c r="A4085" t="s">
        <v>6702</v>
      </c>
      <c r="B4085" t="s">
        <v>6703</v>
      </c>
      <c r="C4085">
        <v>87</v>
      </c>
      <c r="D4085">
        <v>418268</v>
      </c>
      <c r="E4085" t="s">
        <v>580</v>
      </c>
      <c r="F4085" t="s">
        <v>11</v>
      </c>
      <c r="G4085">
        <v>3000000</v>
      </c>
      <c r="H4085">
        <v>5.3</v>
      </c>
    </row>
    <row r="4086" spans="1:8" ht="16" x14ac:dyDescent="0.2">
      <c r="A4086" t="s">
        <v>6704</v>
      </c>
      <c r="C4086">
        <v>44</v>
      </c>
      <c r="E4086" t="s">
        <v>6705</v>
      </c>
      <c r="F4086" t="s">
        <v>11</v>
      </c>
      <c r="H4086">
        <v>7.9</v>
      </c>
    </row>
    <row r="4087" spans="1:8" ht="16" x14ac:dyDescent="0.2">
      <c r="A4087" t="s">
        <v>6706</v>
      </c>
      <c r="B4087" t="s">
        <v>6707</v>
      </c>
      <c r="C4087">
        <v>120</v>
      </c>
      <c r="E4087" t="s">
        <v>4594</v>
      </c>
      <c r="F4087" t="s">
        <v>11</v>
      </c>
      <c r="H4087">
        <v>5</v>
      </c>
    </row>
    <row r="4088" spans="1:8" ht="16" x14ac:dyDescent="0.2">
      <c r="A4088" t="s">
        <v>6708</v>
      </c>
      <c r="B4088" t="s">
        <v>6709</v>
      </c>
      <c r="C4088">
        <v>93</v>
      </c>
      <c r="D4088">
        <v>200803</v>
      </c>
      <c r="E4088" t="s">
        <v>575</v>
      </c>
      <c r="F4088" t="s">
        <v>11</v>
      </c>
      <c r="G4088">
        <v>3000000</v>
      </c>
      <c r="H4088">
        <v>5.3</v>
      </c>
    </row>
    <row r="4089" spans="1:8" ht="16" x14ac:dyDescent="0.2">
      <c r="A4089" t="s">
        <v>3318</v>
      </c>
      <c r="B4089" t="s">
        <v>710</v>
      </c>
      <c r="C4089">
        <v>111</v>
      </c>
      <c r="D4089">
        <v>33631221</v>
      </c>
      <c r="E4089" t="s">
        <v>740</v>
      </c>
      <c r="F4089" t="s">
        <v>11</v>
      </c>
      <c r="G4089">
        <v>25000000</v>
      </c>
      <c r="H4089">
        <v>6</v>
      </c>
    </row>
    <row r="4090" spans="1:8" ht="16" x14ac:dyDescent="0.2">
      <c r="A4090" t="s">
        <v>6710</v>
      </c>
      <c r="C4090">
        <v>60</v>
      </c>
      <c r="E4090" t="s">
        <v>1184</v>
      </c>
      <c r="F4090" t="s">
        <v>11</v>
      </c>
      <c r="H4090">
        <v>7.6</v>
      </c>
    </row>
    <row r="4091" spans="1:8" ht="16" x14ac:dyDescent="0.2">
      <c r="A4091" t="s">
        <v>6711</v>
      </c>
      <c r="B4091" t="s">
        <v>4952</v>
      </c>
      <c r="C4091">
        <v>98</v>
      </c>
      <c r="D4091">
        <v>95016</v>
      </c>
      <c r="E4091" t="s">
        <v>1554</v>
      </c>
      <c r="F4091" t="s">
        <v>2998</v>
      </c>
      <c r="G4091">
        <v>2700000</v>
      </c>
      <c r="H4091">
        <v>7.4</v>
      </c>
    </row>
    <row r="4092" spans="1:8" ht="16" x14ac:dyDescent="0.2">
      <c r="A4092" t="s">
        <v>6712</v>
      </c>
      <c r="B4092" t="s">
        <v>6713</v>
      </c>
      <c r="C4092">
        <v>100</v>
      </c>
      <c r="D4092">
        <v>73678</v>
      </c>
      <c r="E4092" t="s">
        <v>684</v>
      </c>
      <c r="F4092" t="s">
        <v>11</v>
      </c>
      <c r="G4092">
        <v>3000000</v>
      </c>
      <c r="H4092">
        <v>5.9</v>
      </c>
    </row>
    <row r="4093" spans="1:8" ht="16" x14ac:dyDescent="0.2">
      <c r="A4093" t="s">
        <v>6714</v>
      </c>
      <c r="B4093" t="s">
        <v>6715</v>
      </c>
      <c r="C4093">
        <v>88</v>
      </c>
      <c r="D4093">
        <v>143000</v>
      </c>
      <c r="E4093" t="s">
        <v>1915</v>
      </c>
      <c r="F4093" t="s">
        <v>11</v>
      </c>
      <c r="G4093">
        <v>5000000</v>
      </c>
      <c r="H4093">
        <v>4.0999999999999996</v>
      </c>
    </row>
    <row r="4094" spans="1:8" ht="16" x14ac:dyDescent="0.2">
      <c r="A4094" t="s">
        <v>6716</v>
      </c>
      <c r="B4094" t="s">
        <v>6717</v>
      </c>
      <c r="C4094">
        <v>97</v>
      </c>
      <c r="D4094">
        <v>39852</v>
      </c>
      <c r="E4094" t="s">
        <v>877</v>
      </c>
      <c r="F4094" t="s">
        <v>11</v>
      </c>
      <c r="G4094">
        <v>3000000</v>
      </c>
      <c r="H4094">
        <v>6.7</v>
      </c>
    </row>
    <row r="4095" spans="1:8" ht="16" x14ac:dyDescent="0.2">
      <c r="A4095" t="s">
        <v>6718</v>
      </c>
      <c r="B4095" t="s">
        <v>4146</v>
      </c>
      <c r="C4095">
        <v>122</v>
      </c>
      <c r="D4095">
        <v>22000</v>
      </c>
      <c r="E4095" t="s">
        <v>932</v>
      </c>
      <c r="F4095" t="s">
        <v>11</v>
      </c>
      <c r="G4095">
        <v>3000000</v>
      </c>
      <c r="H4095">
        <v>5.8</v>
      </c>
    </row>
    <row r="4096" spans="1:8" ht="16" x14ac:dyDescent="0.2">
      <c r="A4096" t="s">
        <v>6719</v>
      </c>
      <c r="B4096" t="s">
        <v>6720</v>
      </c>
      <c r="C4096">
        <v>86</v>
      </c>
      <c r="D4096">
        <v>128937</v>
      </c>
      <c r="E4096" t="s">
        <v>6721</v>
      </c>
      <c r="F4096" t="s">
        <v>11</v>
      </c>
      <c r="H4096">
        <v>6.2</v>
      </c>
    </row>
    <row r="4097" spans="1:8" ht="16" x14ac:dyDescent="0.2">
      <c r="A4097" t="s">
        <v>6722</v>
      </c>
      <c r="B4097" t="s">
        <v>6723</v>
      </c>
      <c r="C4097">
        <v>83</v>
      </c>
      <c r="E4097" t="s">
        <v>1915</v>
      </c>
      <c r="F4097" t="s">
        <v>11</v>
      </c>
      <c r="G4097">
        <v>3000000</v>
      </c>
      <c r="H4097">
        <v>5.3</v>
      </c>
    </row>
    <row r="4098" spans="1:8" ht="16" x14ac:dyDescent="0.2">
      <c r="A4098" t="s">
        <v>6724</v>
      </c>
      <c r="B4098" t="s">
        <v>6725</v>
      </c>
      <c r="C4098">
        <v>80</v>
      </c>
      <c r="E4098" t="s">
        <v>575</v>
      </c>
      <c r="F4098" t="s">
        <v>11</v>
      </c>
      <c r="G4098">
        <v>3000000</v>
      </c>
      <c r="H4098">
        <v>3.3</v>
      </c>
    </row>
    <row r="4099" spans="1:8" ht="16" x14ac:dyDescent="0.2">
      <c r="A4099" t="s">
        <v>86</v>
      </c>
      <c r="B4099" t="s">
        <v>87</v>
      </c>
      <c r="C4099">
        <v>108</v>
      </c>
      <c r="D4099">
        <v>334185206</v>
      </c>
      <c r="E4099" t="s">
        <v>69</v>
      </c>
      <c r="F4099" t="s">
        <v>11</v>
      </c>
      <c r="G4099">
        <v>200000000</v>
      </c>
      <c r="H4099">
        <v>6.5</v>
      </c>
    </row>
    <row r="4100" spans="1:8" ht="16" x14ac:dyDescent="0.2">
      <c r="A4100" t="s">
        <v>6726</v>
      </c>
      <c r="B4100" t="s">
        <v>6727</v>
      </c>
      <c r="C4100">
        <v>90</v>
      </c>
      <c r="E4100" t="s">
        <v>575</v>
      </c>
      <c r="F4100" t="s">
        <v>11</v>
      </c>
      <c r="G4100">
        <v>3000000</v>
      </c>
      <c r="H4100">
        <v>6.2</v>
      </c>
    </row>
    <row r="4101" spans="1:8" ht="16" x14ac:dyDescent="0.2">
      <c r="A4101" t="s">
        <v>6728</v>
      </c>
      <c r="B4101" t="s">
        <v>6729</v>
      </c>
      <c r="C4101">
        <v>96</v>
      </c>
      <c r="D4101">
        <v>5005</v>
      </c>
      <c r="E4101" t="s">
        <v>1184</v>
      </c>
      <c r="F4101" t="s">
        <v>11</v>
      </c>
      <c r="G4101">
        <v>3000000</v>
      </c>
      <c r="H4101">
        <v>5.9</v>
      </c>
    </row>
    <row r="4102" spans="1:8" ht="16" x14ac:dyDescent="0.2">
      <c r="A4102" t="s">
        <v>6730</v>
      </c>
      <c r="B4102" t="s">
        <v>6731</v>
      </c>
      <c r="C4102">
        <v>85</v>
      </c>
      <c r="E4102" t="s">
        <v>311</v>
      </c>
      <c r="F4102" t="s">
        <v>11</v>
      </c>
      <c r="G4102">
        <v>3000000</v>
      </c>
      <c r="H4102">
        <v>5.5</v>
      </c>
    </row>
    <row r="4103" spans="1:8" ht="16" x14ac:dyDescent="0.2">
      <c r="A4103" t="s">
        <v>6732</v>
      </c>
      <c r="B4103" t="s">
        <v>2700</v>
      </c>
      <c r="C4103">
        <v>83</v>
      </c>
      <c r="E4103" t="s">
        <v>575</v>
      </c>
      <c r="F4103" t="s">
        <v>11</v>
      </c>
      <c r="H4103">
        <v>5.5</v>
      </c>
    </row>
    <row r="4104" spans="1:8" ht="16" x14ac:dyDescent="0.2">
      <c r="A4104" t="s">
        <v>6733</v>
      </c>
      <c r="B4104" t="s">
        <v>6734</v>
      </c>
      <c r="C4104">
        <v>80</v>
      </c>
      <c r="E4104" t="s">
        <v>575</v>
      </c>
      <c r="F4104" t="s">
        <v>11</v>
      </c>
      <c r="G4104">
        <v>3000000</v>
      </c>
      <c r="H4104">
        <v>2.6</v>
      </c>
    </row>
    <row r="4105" spans="1:8" ht="16" x14ac:dyDescent="0.2">
      <c r="A4105" t="s">
        <v>6735</v>
      </c>
      <c r="B4105" t="s">
        <v>6736</v>
      </c>
      <c r="C4105">
        <v>90</v>
      </c>
      <c r="E4105" t="s">
        <v>1135</v>
      </c>
      <c r="F4105" t="s">
        <v>11</v>
      </c>
      <c r="G4105">
        <v>3000000</v>
      </c>
      <c r="H4105">
        <v>5.8</v>
      </c>
    </row>
    <row r="4106" spans="1:8" ht="16" x14ac:dyDescent="0.2">
      <c r="A4106" t="s">
        <v>6737</v>
      </c>
      <c r="B4106" t="s">
        <v>4079</v>
      </c>
      <c r="C4106">
        <v>92</v>
      </c>
      <c r="E4106" t="s">
        <v>525</v>
      </c>
      <c r="F4106" t="s">
        <v>11</v>
      </c>
      <c r="G4106">
        <v>3000000</v>
      </c>
      <c r="H4106">
        <v>7.4</v>
      </c>
    </row>
    <row r="4107" spans="1:8" ht="16" x14ac:dyDescent="0.2">
      <c r="A4107" t="s">
        <v>6738</v>
      </c>
      <c r="B4107" t="s">
        <v>6739</v>
      </c>
      <c r="C4107">
        <v>100</v>
      </c>
      <c r="E4107" t="s">
        <v>575</v>
      </c>
      <c r="F4107" t="s">
        <v>3353</v>
      </c>
      <c r="G4107">
        <v>3000000</v>
      </c>
      <c r="H4107">
        <v>5.0999999999999996</v>
      </c>
    </row>
    <row r="4108" spans="1:8" ht="16" x14ac:dyDescent="0.2">
      <c r="A4108" t="s">
        <v>6740</v>
      </c>
      <c r="B4108" t="s">
        <v>6741</v>
      </c>
      <c r="C4108">
        <v>88</v>
      </c>
      <c r="E4108" t="s">
        <v>3562</v>
      </c>
      <c r="F4108" t="s">
        <v>11</v>
      </c>
      <c r="G4108">
        <v>800000</v>
      </c>
      <c r="H4108">
        <v>5.2</v>
      </c>
    </row>
    <row r="4109" spans="1:8" ht="16" x14ac:dyDescent="0.2">
      <c r="A4109" t="s">
        <v>6742</v>
      </c>
      <c r="B4109" t="s">
        <v>6743</v>
      </c>
      <c r="C4109">
        <v>95</v>
      </c>
      <c r="E4109" t="s">
        <v>2120</v>
      </c>
      <c r="F4109" t="s">
        <v>11</v>
      </c>
      <c r="G4109">
        <v>3000000</v>
      </c>
      <c r="H4109">
        <v>4.8</v>
      </c>
    </row>
    <row r="4110" spans="1:8" ht="16" x14ac:dyDescent="0.2">
      <c r="A4110" t="s">
        <v>6744</v>
      </c>
      <c r="B4110" t="s">
        <v>6745</v>
      </c>
      <c r="C4110">
        <v>82</v>
      </c>
      <c r="E4110" t="s">
        <v>3562</v>
      </c>
      <c r="F4110" t="s">
        <v>11</v>
      </c>
      <c r="G4110">
        <v>3000000</v>
      </c>
      <c r="H4110">
        <v>3.9</v>
      </c>
    </row>
    <row r="4111" spans="1:8" ht="16" x14ac:dyDescent="0.2">
      <c r="A4111" t="s">
        <v>6746</v>
      </c>
      <c r="B4111" t="s">
        <v>6747</v>
      </c>
      <c r="C4111">
        <v>97</v>
      </c>
      <c r="E4111" t="s">
        <v>6748</v>
      </c>
      <c r="F4111" t="s">
        <v>11</v>
      </c>
      <c r="G4111">
        <v>3000000</v>
      </c>
      <c r="H4111">
        <v>6.2</v>
      </c>
    </row>
    <row r="4112" spans="1:8" ht="16" x14ac:dyDescent="0.2">
      <c r="A4112" t="s">
        <v>695</v>
      </c>
      <c r="B4112" t="s">
        <v>287</v>
      </c>
      <c r="C4112">
        <v>105</v>
      </c>
      <c r="D4112">
        <v>201148159</v>
      </c>
      <c r="E4112" t="s">
        <v>696</v>
      </c>
      <c r="F4112" t="s">
        <v>11</v>
      </c>
      <c r="G4112">
        <v>95000000</v>
      </c>
      <c r="H4112">
        <v>7</v>
      </c>
    </row>
    <row r="4113" spans="1:8" ht="16" x14ac:dyDescent="0.2">
      <c r="A4113" t="s">
        <v>6749</v>
      </c>
      <c r="B4113" t="s">
        <v>6750</v>
      </c>
      <c r="C4113">
        <v>94</v>
      </c>
      <c r="E4113" t="s">
        <v>6751</v>
      </c>
      <c r="F4113" t="s">
        <v>11</v>
      </c>
      <c r="G4113">
        <v>3000000</v>
      </c>
      <c r="H4113">
        <v>6.2</v>
      </c>
    </row>
    <row r="4114" spans="1:8" ht="16" x14ac:dyDescent="0.2">
      <c r="A4114" t="s">
        <v>6752</v>
      </c>
      <c r="B4114" t="s">
        <v>6753</v>
      </c>
      <c r="C4114">
        <v>95</v>
      </c>
      <c r="E4114" t="s">
        <v>486</v>
      </c>
      <c r="F4114" t="s">
        <v>11</v>
      </c>
      <c r="H4114">
        <v>5.9</v>
      </c>
    </row>
    <row r="4115" spans="1:8" ht="16" x14ac:dyDescent="0.2">
      <c r="A4115" t="s">
        <v>6754</v>
      </c>
      <c r="B4115" t="s">
        <v>1520</v>
      </c>
      <c r="C4115">
        <v>113</v>
      </c>
      <c r="D4115">
        <v>5595428</v>
      </c>
      <c r="E4115" t="s">
        <v>1184</v>
      </c>
      <c r="F4115" t="s">
        <v>4992</v>
      </c>
      <c r="G4115">
        <v>2900000</v>
      </c>
      <c r="H4115">
        <v>8</v>
      </c>
    </row>
    <row r="4116" spans="1:8" ht="16" x14ac:dyDescent="0.2">
      <c r="A4116" t="s">
        <v>6755</v>
      </c>
      <c r="B4116" t="s">
        <v>6601</v>
      </c>
      <c r="C4116">
        <v>136</v>
      </c>
      <c r="E4116" t="s">
        <v>877</v>
      </c>
      <c r="F4116" t="s">
        <v>11</v>
      </c>
      <c r="G4116">
        <v>2900000</v>
      </c>
      <c r="H4116">
        <v>7.3</v>
      </c>
    </row>
    <row r="4117" spans="1:8" ht="16" x14ac:dyDescent="0.2">
      <c r="A4117" t="s">
        <v>6756</v>
      </c>
      <c r="B4117" t="s">
        <v>6757</v>
      </c>
      <c r="C4117">
        <v>80</v>
      </c>
      <c r="E4117" t="s">
        <v>1579</v>
      </c>
      <c r="F4117" t="s">
        <v>11</v>
      </c>
      <c r="G4117">
        <v>3000000</v>
      </c>
      <c r="H4117">
        <v>4.9000000000000004</v>
      </c>
    </row>
    <row r="4118" spans="1:8" ht="16" x14ac:dyDescent="0.2">
      <c r="A4118" t="s">
        <v>6758</v>
      </c>
      <c r="B4118" t="s">
        <v>6759</v>
      </c>
      <c r="C4118">
        <v>105</v>
      </c>
      <c r="D4118">
        <v>3123749</v>
      </c>
      <c r="E4118" t="s">
        <v>580</v>
      </c>
      <c r="F4118" t="s">
        <v>11</v>
      </c>
      <c r="G4118">
        <v>1500000</v>
      </c>
      <c r="H4118">
        <v>6.5</v>
      </c>
    </row>
    <row r="4119" spans="1:8" ht="16" x14ac:dyDescent="0.2">
      <c r="A4119" t="s">
        <v>6760</v>
      </c>
      <c r="B4119" t="s">
        <v>4737</v>
      </c>
      <c r="C4119">
        <v>90</v>
      </c>
      <c r="E4119" t="s">
        <v>2120</v>
      </c>
      <c r="F4119" t="s">
        <v>11</v>
      </c>
      <c r="G4119">
        <v>3000000</v>
      </c>
      <c r="H4119">
        <v>4.3</v>
      </c>
    </row>
    <row r="4120" spans="1:8" ht="16" x14ac:dyDescent="0.2">
      <c r="A4120" t="s">
        <v>6761</v>
      </c>
      <c r="B4120" t="s">
        <v>6762</v>
      </c>
      <c r="C4120">
        <v>93</v>
      </c>
      <c r="D4120">
        <v>100675</v>
      </c>
      <c r="E4120" t="s">
        <v>23</v>
      </c>
      <c r="F4120" t="s">
        <v>11</v>
      </c>
      <c r="G4120">
        <v>3000000</v>
      </c>
      <c r="H4120">
        <v>6.4</v>
      </c>
    </row>
    <row r="4121" spans="1:8" ht="16" x14ac:dyDescent="0.2">
      <c r="A4121" t="s">
        <v>3246</v>
      </c>
      <c r="B4121" t="s">
        <v>356</v>
      </c>
      <c r="C4121">
        <v>107</v>
      </c>
      <c r="E4121" t="s">
        <v>3247</v>
      </c>
      <c r="F4121" t="s">
        <v>11</v>
      </c>
      <c r="G4121">
        <v>2800000</v>
      </c>
      <c r="H4121">
        <v>7.6</v>
      </c>
    </row>
    <row r="4122" spans="1:8" ht="16" x14ac:dyDescent="0.2">
      <c r="A4122" t="s">
        <v>6763</v>
      </c>
      <c r="B4122" t="s">
        <v>2564</v>
      </c>
      <c r="C4122">
        <v>89</v>
      </c>
      <c r="D4122">
        <v>3645438</v>
      </c>
      <c r="E4122" t="s">
        <v>2209</v>
      </c>
      <c r="F4122" t="s">
        <v>502</v>
      </c>
      <c r="G4122">
        <v>2200000</v>
      </c>
      <c r="H4122">
        <v>6.8</v>
      </c>
    </row>
    <row r="4123" spans="1:8" ht="16" x14ac:dyDescent="0.2">
      <c r="A4123" t="s">
        <v>6764</v>
      </c>
      <c r="B4123" t="s">
        <v>6765</v>
      </c>
      <c r="C4123">
        <v>90</v>
      </c>
      <c r="E4123" t="s">
        <v>2571</v>
      </c>
      <c r="F4123" t="s">
        <v>11</v>
      </c>
      <c r="H4123">
        <v>6.1</v>
      </c>
    </row>
    <row r="4124" spans="1:8" ht="16" x14ac:dyDescent="0.2">
      <c r="A4124" t="s">
        <v>6766</v>
      </c>
      <c r="B4124" t="s">
        <v>6767</v>
      </c>
      <c r="C4124">
        <v>89</v>
      </c>
      <c r="E4124" t="s">
        <v>1693</v>
      </c>
      <c r="F4124" t="s">
        <v>11</v>
      </c>
      <c r="G4124">
        <v>3000000</v>
      </c>
      <c r="H4124">
        <v>4</v>
      </c>
    </row>
    <row r="4125" spans="1:8" ht="16" x14ac:dyDescent="0.2">
      <c r="A4125" t="s">
        <v>6768</v>
      </c>
      <c r="B4125" t="s">
        <v>4492</v>
      </c>
      <c r="C4125">
        <v>116</v>
      </c>
      <c r="D4125">
        <v>22201636</v>
      </c>
      <c r="E4125" t="s">
        <v>1925</v>
      </c>
      <c r="F4125" t="s">
        <v>11</v>
      </c>
      <c r="G4125">
        <v>8000000</v>
      </c>
      <c r="H4125">
        <v>7.4</v>
      </c>
    </row>
    <row r="4126" spans="1:8" ht="16" x14ac:dyDescent="0.2">
      <c r="A4126" t="s">
        <v>6769</v>
      </c>
      <c r="B4126" t="s">
        <v>6360</v>
      </c>
      <c r="C4126">
        <v>120</v>
      </c>
      <c r="D4126">
        <v>25000000</v>
      </c>
      <c r="E4126" t="s">
        <v>2254</v>
      </c>
      <c r="F4126" t="s">
        <v>11</v>
      </c>
      <c r="G4126">
        <v>2883848</v>
      </c>
      <c r="H4126">
        <v>8.3000000000000007</v>
      </c>
    </row>
    <row r="4127" spans="1:8" ht="16" x14ac:dyDescent="0.2">
      <c r="A4127" t="s">
        <v>6770</v>
      </c>
      <c r="B4127" t="s">
        <v>6771</v>
      </c>
      <c r="C4127">
        <v>88</v>
      </c>
      <c r="D4127">
        <v>19170001</v>
      </c>
      <c r="E4127" t="s">
        <v>2209</v>
      </c>
      <c r="F4127" t="s">
        <v>11</v>
      </c>
      <c r="G4127">
        <v>2800000</v>
      </c>
      <c r="H4127">
        <v>5.3</v>
      </c>
    </row>
    <row r="4128" spans="1:8" ht="16" x14ac:dyDescent="0.2">
      <c r="A4128" t="s">
        <v>6772</v>
      </c>
      <c r="B4128" t="s">
        <v>6471</v>
      </c>
      <c r="C4128">
        <v>102</v>
      </c>
      <c r="D4128">
        <v>22202612</v>
      </c>
      <c r="E4128" t="s">
        <v>3352</v>
      </c>
      <c r="F4128" t="s">
        <v>11</v>
      </c>
      <c r="G4128">
        <v>2800000</v>
      </c>
      <c r="H4128">
        <v>8.1</v>
      </c>
    </row>
    <row r="4129" spans="1:8" ht="16" x14ac:dyDescent="0.2">
      <c r="A4129" t="s">
        <v>6773</v>
      </c>
      <c r="B4129" t="s">
        <v>3536</v>
      </c>
      <c r="C4129">
        <v>106</v>
      </c>
      <c r="D4129">
        <v>86300000</v>
      </c>
      <c r="E4129" t="s">
        <v>575</v>
      </c>
      <c r="F4129" t="s">
        <v>11</v>
      </c>
      <c r="G4129">
        <v>2800000</v>
      </c>
      <c r="H4129">
        <v>8</v>
      </c>
    </row>
    <row r="4130" spans="1:8" ht="16" x14ac:dyDescent="0.2">
      <c r="A4130" t="s">
        <v>6774</v>
      </c>
      <c r="B4130" t="s">
        <v>867</v>
      </c>
      <c r="C4130">
        <v>95</v>
      </c>
      <c r="D4130">
        <v>952620</v>
      </c>
      <c r="E4130" t="s">
        <v>2209</v>
      </c>
      <c r="F4130" t="s">
        <v>11</v>
      </c>
      <c r="G4130">
        <v>2000000</v>
      </c>
      <c r="H4130">
        <v>5.7</v>
      </c>
    </row>
    <row r="4131" spans="1:8" ht="16" x14ac:dyDescent="0.2">
      <c r="A4131" t="s">
        <v>6775</v>
      </c>
      <c r="B4131" t="s">
        <v>6776</v>
      </c>
      <c r="C4131">
        <v>144</v>
      </c>
      <c r="E4131" t="s">
        <v>486</v>
      </c>
      <c r="F4131" t="s">
        <v>1936</v>
      </c>
      <c r="G4131">
        <v>120000000</v>
      </c>
      <c r="H4131">
        <v>8.1999999999999993</v>
      </c>
    </row>
    <row r="4132" spans="1:8" ht="16" x14ac:dyDescent="0.2">
      <c r="A4132" t="s">
        <v>6777</v>
      </c>
      <c r="B4132" t="s">
        <v>6778</v>
      </c>
      <c r="C4132">
        <v>113</v>
      </c>
      <c r="D4132">
        <v>9054736</v>
      </c>
      <c r="E4132" t="s">
        <v>1184</v>
      </c>
      <c r="F4132" t="s">
        <v>11</v>
      </c>
      <c r="G4132">
        <v>2700000</v>
      </c>
      <c r="H4132">
        <v>7.1</v>
      </c>
    </row>
    <row r="4133" spans="1:8" ht="16" x14ac:dyDescent="0.2">
      <c r="A4133" t="s">
        <v>6779</v>
      </c>
      <c r="B4133" t="s">
        <v>4943</v>
      </c>
      <c r="C4133">
        <v>118</v>
      </c>
      <c r="E4133" t="s">
        <v>6780</v>
      </c>
      <c r="F4133" t="s">
        <v>11</v>
      </c>
      <c r="G4133">
        <v>2700000</v>
      </c>
      <c r="H4133">
        <v>7.4</v>
      </c>
    </row>
    <row r="4134" spans="1:8" ht="16" x14ac:dyDescent="0.2">
      <c r="A4134" t="s">
        <v>6781</v>
      </c>
      <c r="B4134" t="s">
        <v>6782</v>
      </c>
      <c r="C4134">
        <v>141</v>
      </c>
      <c r="E4134" t="s">
        <v>6783</v>
      </c>
      <c r="F4134" t="s">
        <v>6784</v>
      </c>
      <c r="G4134">
        <v>3000000</v>
      </c>
      <c r="H4134">
        <v>6.6</v>
      </c>
    </row>
    <row r="4135" spans="1:8" ht="16" x14ac:dyDescent="0.2">
      <c r="A4135" t="s">
        <v>6785</v>
      </c>
      <c r="B4135" t="s">
        <v>6786</v>
      </c>
      <c r="C4135">
        <v>90</v>
      </c>
      <c r="E4135" t="s">
        <v>6787</v>
      </c>
      <c r="F4135" t="s">
        <v>5440</v>
      </c>
      <c r="H4135">
        <v>5.7</v>
      </c>
    </row>
    <row r="4136" spans="1:8" ht="16" x14ac:dyDescent="0.2">
      <c r="A4136" t="s">
        <v>6788</v>
      </c>
      <c r="B4136" t="s">
        <v>6587</v>
      </c>
      <c r="C4136">
        <v>109</v>
      </c>
      <c r="E4136" t="s">
        <v>3989</v>
      </c>
      <c r="F4136" t="s">
        <v>11</v>
      </c>
      <c r="G4136">
        <v>2686585</v>
      </c>
      <c r="H4136">
        <v>6.9</v>
      </c>
    </row>
    <row r="4137" spans="1:8" ht="16" x14ac:dyDescent="0.2">
      <c r="A4137" t="s">
        <v>6789</v>
      </c>
      <c r="B4137" t="s">
        <v>6790</v>
      </c>
      <c r="C4137">
        <v>95</v>
      </c>
      <c r="E4137" t="s">
        <v>877</v>
      </c>
      <c r="F4137" t="s">
        <v>3589</v>
      </c>
      <c r="G4137">
        <v>2650000</v>
      </c>
      <c r="H4137">
        <v>7</v>
      </c>
    </row>
    <row r="4138" spans="1:8" ht="16" x14ac:dyDescent="0.2">
      <c r="A4138" t="s">
        <v>6791</v>
      </c>
      <c r="B4138" t="s">
        <v>6471</v>
      </c>
      <c r="C4138">
        <v>122</v>
      </c>
      <c r="E4138" t="s">
        <v>6792</v>
      </c>
      <c r="F4138" t="s">
        <v>11</v>
      </c>
      <c r="G4138">
        <v>2627000</v>
      </c>
      <c r="H4138">
        <v>7</v>
      </c>
    </row>
    <row r="4139" spans="1:8" ht="16" x14ac:dyDescent="0.2">
      <c r="A4139" t="s">
        <v>6793</v>
      </c>
      <c r="B4139" t="s">
        <v>3536</v>
      </c>
      <c r="C4139">
        <v>93</v>
      </c>
      <c r="D4139">
        <v>119500000</v>
      </c>
      <c r="E4139" t="s">
        <v>1556</v>
      </c>
      <c r="F4139" t="s">
        <v>11</v>
      </c>
      <c r="G4139">
        <v>2600000</v>
      </c>
      <c r="H4139">
        <v>7.8</v>
      </c>
    </row>
    <row r="4140" spans="1:8" ht="16" x14ac:dyDescent="0.2">
      <c r="A4140" t="s">
        <v>6794</v>
      </c>
      <c r="B4140" t="s">
        <v>5153</v>
      </c>
      <c r="C4140">
        <v>97</v>
      </c>
      <c r="D4140">
        <v>32600000</v>
      </c>
      <c r="E4140" t="s">
        <v>1915</v>
      </c>
      <c r="F4140" t="s">
        <v>11</v>
      </c>
      <c r="G4140">
        <v>1800000</v>
      </c>
      <c r="H4140">
        <v>5.9</v>
      </c>
    </row>
    <row r="4141" spans="1:8" ht="16" x14ac:dyDescent="0.2">
      <c r="A4141" t="s">
        <v>6795</v>
      </c>
      <c r="B4141" t="s">
        <v>6796</v>
      </c>
      <c r="C4141">
        <v>82</v>
      </c>
      <c r="D4141">
        <v>3826455</v>
      </c>
      <c r="E4141" t="s">
        <v>1184</v>
      </c>
      <c r="F4141" t="s">
        <v>4680</v>
      </c>
      <c r="H4141">
        <v>7.4</v>
      </c>
    </row>
    <row r="4142" spans="1:8" ht="16" x14ac:dyDescent="0.2">
      <c r="A4142" t="s">
        <v>6797</v>
      </c>
      <c r="B4142" t="s">
        <v>4308</v>
      </c>
      <c r="C4142">
        <v>140</v>
      </c>
      <c r="D4142">
        <v>3130592</v>
      </c>
      <c r="E4142" t="s">
        <v>73</v>
      </c>
      <c r="F4142" t="s">
        <v>11</v>
      </c>
      <c r="G4142">
        <v>2600000</v>
      </c>
      <c r="H4142">
        <v>7.8</v>
      </c>
    </row>
    <row r="4143" spans="1:8" ht="16" x14ac:dyDescent="0.2">
      <c r="A4143" t="s">
        <v>6798</v>
      </c>
      <c r="B4143" t="s">
        <v>6799</v>
      </c>
      <c r="C4143">
        <v>86</v>
      </c>
      <c r="D4143">
        <v>475000</v>
      </c>
      <c r="E4143" t="s">
        <v>1357</v>
      </c>
      <c r="F4143" t="s">
        <v>11</v>
      </c>
      <c r="G4143">
        <v>2800000</v>
      </c>
      <c r="H4143">
        <v>6</v>
      </c>
    </row>
    <row r="4144" spans="1:8" ht="16" x14ac:dyDescent="0.2">
      <c r="A4144" t="s">
        <v>2666</v>
      </c>
      <c r="B4144" t="s">
        <v>2667</v>
      </c>
      <c r="C4144">
        <v>109</v>
      </c>
      <c r="D4144">
        <v>10654581</v>
      </c>
      <c r="E4144" t="s">
        <v>932</v>
      </c>
      <c r="F4144" t="s">
        <v>11</v>
      </c>
      <c r="G4144">
        <v>34000000</v>
      </c>
      <c r="H4144">
        <v>5.3</v>
      </c>
    </row>
    <row r="4145" spans="1:8" ht="16" x14ac:dyDescent="0.2">
      <c r="A4145" t="s">
        <v>6800</v>
      </c>
      <c r="B4145" t="s">
        <v>6801</v>
      </c>
      <c r="C4145">
        <v>105</v>
      </c>
      <c r="D4145">
        <v>2276368</v>
      </c>
      <c r="E4145" t="s">
        <v>6802</v>
      </c>
      <c r="F4145" t="s">
        <v>11</v>
      </c>
      <c r="H4145">
        <v>7.9</v>
      </c>
    </row>
    <row r="4146" spans="1:8" ht="16" x14ac:dyDescent="0.2">
      <c r="A4146" t="s">
        <v>6803</v>
      </c>
      <c r="B4146" t="s">
        <v>6804</v>
      </c>
      <c r="C4146">
        <v>66</v>
      </c>
      <c r="D4146">
        <v>38108</v>
      </c>
      <c r="E4146" t="s">
        <v>1480</v>
      </c>
      <c r="F4146" t="s">
        <v>963</v>
      </c>
      <c r="G4146">
        <v>2600000</v>
      </c>
      <c r="H4146">
        <v>7.2</v>
      </c>
    </row>
    <row r="4147" spans="1:8" ht="16" x14ac:dyDescent="0.2">
      <c r="A4147" t="s">
        <v>6805</v>
      </c>
      <c r="B4147" t="s">
        <v>6806</v>
      </c>
      <c r="C4147">
        <v>99</v>
      </c>
      <c r="E4147" t="s">
        <v>559</v>
      </c>
      <c r="F4147" t="s">
        <v>676</v>
      </c>
      <c r="G4147">
        <v>15000000</v>
      </c>
      <c r="H4147">
        <v>7.4</v>
      </c>
    </row>
    <row r="4148" spans="1:8" ht="16" x14ac:dyDescent="0.2">
      <c r="A4148" t="s">
        <v>6807</v>
      </c>
      <c r="B4148" t="s">
        <v>6808</v>
      </c>
      <c r="C4148">
        <v>100</v>
      </c>
      <c r="E4148" t="s">
        <v>1915</v>
      </c>
      <c r="F4148" t="s">
        <v>11</v>
      </c>
      <c r="G4148">
        <v>2600000</v>
      </c>
      <c r="H4148">
        <v>5.3</v>
      </c>
    </row>
    <row r="4149" spans="1:8" ht="16" x14ac:dyDescent="0.2">
      <c r="A4149" t="s">
        <v>6809</v>
      </c>
      <c r="B4149" t="s">
        <v>6810</v>
      </c>
      <c r="C4149">
        <v>103</v>
      </c>
      <c r="E4149" t="s">
        <v>3856</v>
      </c>
      <c r="F4149" t="s">
        <v>11</v>
      </c>
      <c r="G4149">
        <v>2540800</v>
      </c>
      <c r="H4149">
        <v>8.3000000000000007</v>
      </c>
    </row>
    <row r="4150" spans="1:8" ht="16" x14ac:dyDescent="0.2">
      <c r="A4150" t="s">
        <v>6811</v>
      </c>
      <c r="B4150" t="s">
        <v>6812</v>
      </c>
      <c r="C4150">
        <v>97</v>
      </c>
      <c r="E4150" t="s">
        <v>23</v>
      </c>
      <c r="F4150" t="s">
        <v>11</v>
      </c>
      <c r="G4150">
        <v>2500000</v>
      </c>
      <c r="H4150">
        <v>7.6</v>
      </c>
    </row>
    <row r="4151" spans="1:8" ht="16" x14ac:dyDescent="0.2">
      <c r="A4151" t="s">
        <v>6813</v>
      </c>
      <c r="B4151" t="s">
        <v>6125</v>
      </c>
      <c r="C4151">
        <v>86</v>
      </c>
      <c r="D4151">
        <v>40041683</v>
      </c>
      <c r="E4151" t="s">
        <v>968</v>
      </c>
      <c r="F4151" t="s">
        <v>11</v>
      </c>
      <c r="G4151">
        <v>2500000</v>
      </c>
      <c r="H4151">
        <v>5.0999999999999996</v>
      </c>
    </row>
    <row r="4152" spans="1:8" ht="16" x14ac:dyDescent="0.2">
      <c r="A4152" t="s">
        <v>6814</v>
      </c>
      <c r="B4152" t="s">
        <v>6815</v>
      </c>
      <c r="C4152">
        <v>87</v>
      </c>
      <c r="D4152">
        <v>33349949</v>
      </c>
      <c r="E4152" t="s">
        <v>23</v>
      </c>
      <c r="F4152" t="s">
        <v>11</v>
      </c>
      <c r="G4152">
        <v>2500000</v>
      </c>
      <c r="H4152">
        <v>5.0999999999999996</v>
      </c>
    </row>
    <row r="4153" spans="1:8" ht="16" x14ac:dyDescent="0.2">
      <c r="A4153" t="s">
        <v>6816</v>
      </c>
      <c r="B4153" t="s">
        <v>2883</v>
      </c>
      <c r="C4153">
        <v>149</v>
      </c>
      <c r="D4153">
        <v>25809813</v>
      </c>
      <c r="E4153" t="s">
        <v>1905</v>
      </c>
      <c r="F4153" t="s">
        <v>11</v>
      </c>
      <c r="G4153">
        <v>26000000</v>
      </c>
      <c r="H4153">
        <v>6.9</v>
      </c>
    </row>
    <row r="4154" spans="1:8" ht="16" x14ac:dyDescent="0.2">
      <c r="A4154" t="s">
        <v>6817</v>
      </c>
      <c r="B4154" t="s">
        <v>6818</v>
      </c>
      <c r="C4154">
        <v>98</v>
      </c>
      <c r="D4154">
        <v>14400000</v>
      </c>
      <c r="E4154" t="s">
        <v>2424</v>
      </c>
      <c r="F4154" t="s">
        <v>11</v>
      </c>
      <c r="G4154">
        <v>2500000</v>
      </c>
      <c r="H4154">
        <v>4.5999999999999996</v>
      </c>
    </row>
    <row r="4155" spans="1:8" ht="16" x14ac:dyDescent="0.2">
      <c r="A4155" t="s">
        <v>6819</v>
      </c>
      <c r="B4155" t="s">
        <v>6820</v>
      </c>
      <c r="C4155">
        <v>98</v>
      </c>
      <c r="E4155" t="s">
        <v>216</v>
      </c>
      <c r="F4155" t="s">
        <v>11</v>
      </c>
      <c r="G4155">
        <v>2500000</v>
      </c>
      <c r="H4155">
        <v>6.3</v>
      </c>
    </row>
    <row r="4156" spans="1:8" ht="16" x14ac:dyDescent="0.2">
      <c r="A4156" t="s">
        <v>6821</v>
      </c>
      <c r="B4156" t="s">
        <v>5046</v>
      </c>
      <c r="C4156">
        <v>112</v>
      </c>
      <c r="E4156" t="s">
        <v>1184</v>
      </c>
      <c r="F4156" t="s">
        <v>11</v>
      </c>
      <c r="G4156">
        <v>2500000</v>
      </c>
      <c r="H4156">
        <v>7.9</v>
      </c>
    </row>
    <row r="4157" spans="1:8" ht="16" x14ac:dyDescent="0.2">
      <c r="A4157" t="s">
        <v>6822</v>
      </c>
      <c r="B4157" t="s">
        <v>6823</v>
      </c>
      <c r="C4157">
        <v>75</v>
      </c>
      <c r="D4157">
        <v>32230907</v>
      </c>
      <c r="E4157" t="s">
        <v>6042</v>
      </c>
      <c r="F4157" t="s">
        <v>11</v>
      </c>
      <c r="G4157">
        <v>2500000</v>
      </c>
      <c r="H4157">
        <v>6.7</v>
      </c>
    </row>
    <row r="4158" spans="1:8" ht="16" x14ac:dyDescent="0.2">
      <c r="A4158" t="s">
        <v>6824</v>
      </c>
      <c r="B4158" t="s">
        <v>2094</v>
      </c>
      <c r="C4158">
        <v>104</v>
      </c>
      <c r="D4158">
        <v>6401336</v>
      </c>
      <c r="E4158" t="s">
        <v>1184</v>
      </c>
      <c r="F4158" t="s">
        <v>11</v>
      </c>
      <c r="G4158">
        <v>2500000</v>
      </c>
      <c r="H4158">
        <v>7.1</v>
      </c>
    </row>
    <row r="4159" spans="1:8" ht="16" x14ac:dyDescent="0.2">
      <c r="A4159" t="s">
        <v>6825</v>
      </c>
      <c r="B4159" t="s">
        <v>5914</v>
      </c>
      <c r="C4159">
        <v>102</v>
      </c>
      <c r="D4159">
        <v>26781723</v>
      </c>
      <c r="E4159" t="s">
        <v>486</v>
      </c>
      <c r="F4159" t="s">
        <v>11</v>
      </c>
      <c r="G4159">
        <v>2500000</v>
      </c>
      <c r="H4159">
        <v>7.6</v>
      </c>
    </row>
    <row r="4160" spans="1:8" ht="16" x14ac:dyDescent="0.2">
      <c r="A4160" t="s">
        <v>6826</v>
      </c>
      <c r="B4160" t="s">
        <v>3140</v>
      </c>
      <c r="C4160">
        <v>105</v>
      </c>
      <c r="D4160">
        <v>5400000</v>
      </c>
      <c r="E4160" t="s">
        <v>73</v>
      </c>
      <c r="F4160" t="s">
        <v>11</v>
      </c>
      <c r="G4160">
        <v>2500000</v>
      </c>
      <c r="H4160">
        <v>8.1</v>
      </c>
    </row>
    <row r="4161" spans="1:8" ht="16" x14ac:dyDescent="0.2">
      <c r="A4161" t="s">
        <v>6827</v>
      </c>
      <c r="B4161" t="s">
        <v>6828</v>
      </c>
      <c r="C4161">
        <v>99</v>
      </c>
      <c r="E4161" t="s">
        <v>6829</v>
      </c>
      <c r="F4161" t="s">
        <v>502</v>
      </c>
      <c r="G4161">
        <v>3200000</v>
      </c>
      <c r="H4161">
        <v>6.6</v>
      </c>
    </row>
    <row r="4162" spans="1:8" ht="16" x14ac:dyDescent="0.2">
      <c r="A4162" t="s">
        <v>6830</v>
      </c>
      <c r="B4162" t="s">
        <v>6831</v>
      </c>
      <c r="C4162">
        <v>107</v>
      </c>
      <c r="D4162">
        <v>1282084</v>
      </c>
      <c r="E4162" t="s">
        <v>1184</v>
      </c>
      <c r="F4162" t="s">
        <v>11</v>
      </c>
      <c r="G4162">
        <v>2500000</v>
      </c>
      <c r="H4162">
        <v>7</v>
      </c>
    </row>
    <row r="4163" spans="1:8" ht="16" x14ac:dyDescent="0.2">
      <c r="A4163" t="s">
        <v>6832</v>
      </c>
      <c r="B4163" t="s">
        <v>6833</v>
      </c>
      <c r="C4163">
        <v>96</v>
      </c>
      <c r="D4163">
        <v>1186323</v>
      </c>
      <c r="E4163" t="s">
        <v>486</v>
      </c>
      <c r="F4163" t="s">
        <v>11</v>
      </c>
      <c r="H4163">
        <v>7.6</v>
      </c>
    </row>
    <row r="4164" spans="1:8" ht="16" x14ac:dyDescent="0.2">
      <c r="A4164" t="s">
        <v>6834</v>
      </c>
      <c r="B4164" t="s">
        <v>6835</v>
      </c>
      <c r="C4164">
        <v>101</v>
      </c>
      <c r="D4164">
        <v>1094998</v>
      </c>
      <c r="E4164" t="s">
        <v>1184</v>
      </c>
      <c r="F4164" t="s">
        <v>11</v>
      </c>
      <c r="H4164">
        <v>6.7</v>
      </c>
    </row>
    <row r="4165" spans="1:8" ht="16" x14ac:dyDescent="0.2">
      <c r="A4165" t="s">
        <v>6836</v>
      </c>
      <c r="B4165" t="s">
        <v>4882</v>
      </c>
      <c r="C4165">
        <v>89</v>
      </c>
      <c r="D4165">
        <v>3325638</v>
      </c>
      <c r="E4165" t="s">
        <v>6837</v>
      </c>
      <c r="F4165" t="s">
        <v>11</v>
      </c>
      <c r="G4165">
        <v>2500000</v>
      </c>
      <c r="H4165">
        <v>7.1</v>
      </c>
    </row>
    <row r="4166" spans="1:8" ht="16" x14ac:dyDescent="0.2">
      <c r="A4166" t="s">
        <v>6838</v>
      </c>
      <c r="B4166" t="s">
        <v>6839</v>
      </c>
      <c r="C4166">
        <v>106</v>
      </c>
      <c r="D4166">
        <v>395592</v>
      </c>
      <c r="E4166" t="s">
        <v>73</v>
      </c>
      <c r="F4166" t="s">
        <v>11</v>
      </c>
      <c r="G4166">
        <v>2000000</v>
      </c>
      <c r="H4166">
        <v>7.6</v>
      </c>
    </row>
    <row r="4167" spans="1:8" ht="16" x14ac:dyDescent="0.2">
      <c r="A4167" t="s">
        <v>6840</v>
      </c>
      <c r="B4167" t="s">
        <v>6841</v>
      </c>
      <c r="C4167">
        <v>95</v>
      </c>
      <c r="D4167">
        <v>6851969</v>
      </c>
      <c r="E4167" t="s">
        <v>486</v>
      </c>
      <c r="F4167" t="s">
        <v>11</v>
      </c>
      <c r="G4167">
        <v>2500000</v>
      </c>
      <c r="H4167">
        <v>7.1</v>
      </c>
    </row>
    <row r="4168" spans="1:8" ht="16" x14ac:dyDescent="0.2">
      <c r="A4168" t="s">
        <v>6842</v>
      </c>
      <c r="B4168" t="s">
        <v>6156</v>
      </c>
      <c r="C4168">
        <v>34</v>
      </c>
      <c r="D4168">
        <v>333658</v>
      </c>
      <c r="E4168" t="s">
        <v>6843</v>
      </c>
      <c r="F4168" t="s">
        <v>11</v>
      </c>
      <c r="G4168">
        <v>34000</v>
      </c>
      <c r="H4168">
        <v>7.1</v>
      </c>
    </row>
    <row r="4169" spans="1:8" ht="16" x14ac:dyDescent="0.2">
      <c r="A4169" t="s">
        <v>6844</v>
      </c>
      <c r="B4169" t="s">
        <v>1292</v>
      </c>
      <c r="C4169">
        <v>101</v>
      </c>
      <c r="D4169">
        <v>12995673</v>
      </c>
      <c r="E4169" t="s">
        <v>6845</v>
      </c>
      <c r="F4169" t="s">
        <v>11</v>
      </c>
      <c r="G4169">
        <v>2500000</v>
      </c>
      <c r="H4169">
        <v>7.7</v>
      </c>
    </row>
    <row r="4170" spans="1:8" ht="16" x14ac:dyDescent="0.2">
      <c r="A4170" t="s">
        <v>6846</v>
      </c>
      <c r="B4170" t="s">
        <v>6847</v>
      </c>
      <c r="C4170">
        <v>112</v>
      </c>
      <c r="D4170">
        <v>173783</v>
      </c>
      <c r="E4170" t="s">
        <v>23</v>
      </c>
      <c r="F4170" t="s">
        <v>11</v>
      </c>
      <c r="G4170">
        <v>2500000</v>
      </c>
      <c r="H4170">
        <v>7.6</v>
      </c>
    </row>
    <row r="4171" spans="1:8" ht="16" x14ac:dyDescent="0.2">
      <c r="A4171" t="s">
        <v>6848</v>
      </c>
      <c r="B4171" t="s">
        <v>6849</v>
      </c>
      <c r="C4171">
        <v>100</v>
      </c>
      <c r="D4171">
        <v>118666</v>
      </c>
      <c r="E4171" t="s">
        <v>1184</v>
      </c>
      <c r="F4171" t="s">
        <v>11</v>
      </c>
      <c r="G4171">
        <v>2500000</v>
      </c>
      <c r="H4171">
        <v>6.6</v>
      </c>
    </row>
    <row r="4172" spans="1:8" ht="16" x14ac:dyDescent="0.2">
      <c r="A4172" t="s">
        <v>2788</v>
      </c>
      <c r="B4172" t="s">
        <v>1747</v>
      </c>
      <c r="C4172">
        <v>92</v>
      </c>
      <c r="D4172">
        <v>114324072</v>
      </c>
      <c r="E4172" t="s">
        <v>1357</v>
      </c>
      <c r="F4172" t="s">
        <v>11</v>
      </c>
      <c r="G4172">
        <v>20000000</v>
      </c>
      <c r="H4172">
        <v>6.7</v>
      </c>
    </row>
    <row r="4173" spans="1:8" ht="16" x14ac:dyDescent="0.2">
      <c r="A4173" t="s">
        <v>6850</v>
      </c>
      <c r="B4173" t="s">
        <v>6851</v>
      </c>
      <c r="C4173">
        <v>100</v>
      </c>
      <c r="D4173">
        <v>71904</v>
      </c>
      <c r="E4173" t="s">
        <v>1364</v>
      </c>
      <c r="F4173" t="s">
        <v>11</v>
      </c>
      <c r="G4173">
        <v>2500000</v>
      </c>
      <c r="H4173">
        <v>5.7</v>
      </c>
    </row>
    <row r="4174" spans="1:8" ht="16" x14ac:dyDescent="0.2">
      <c r="A4174" t="s">
        <v>6852</v>
      </c>
      <c r="B4174" t="s">
        <v>6853</v>
      </c>
      <c r="C4174">
        <v>80</v>
      </c>
      <c r="D4174">
        <v>99851</v>
      </c>
      <c r="E4174" t="s">
        <v>23</v>
      </c>
      <c r="F4174" t="s">
        <v>11</v>
      </c>
      <c r="G4174">
        <v>2500000</v>
      </c>
      <c r="H4174">
        <v>7.1</v>
      </c>
    </row>
    <row r="4175" spans="1:8" ht="16" x14ac:dyDescent="0.2">
      <c r="A4175" t="s">
        <v>6854</v>
      </c>
      <c r="B4175" t="s">
        <v>6855</v>
      </c>
      <c r="C4175">
        <v>106</v>
      </c>
      <c r="D4175">
        <v>115504</v>
      </c>
      <c r="E4175" t="s">
        <v>486</v>
      </c>
      <c r="F4175" t="s">
        <v>11</v>
      </c>
      <c r="G4175">
        <v>14000000</v>
      </c>
      <c r="H4175">
        <v>6.2</v>
      </c>
    </row>
    <row r="4176" spans="1:8" ht="16" x14ac:dyDescent="0.2">
      <c r="A4176" t="s">
        <v>6856</v>
      </c>
      <c r="B4176" t="s">
        <v>4565</v>
      </c>
      <c r="C4176">
        <v>103</v>
      </c>
      <c r="D4176">
        <v>5725</v>
      </c>
      <c r="E4176" t="s">
        <v>1915</v>
      </c>
      <c r="F4176" t="s">
        <v>2998</v>
      </c>
      <c r="G4176">
        <v>8400000</v>
      </c>
      <c r="H4176">
        <v>6.1</v>
      </c>
    </row>
    <row r="4177" spans="1:8" ht="16" x14ac:dyDescent="0.2">
      <c r="A4177" t="s">
        <v>6857</v>
      </c>
      <c r="B4177" t="s">
        <v>6858</v>
      </c>
      <c r="C4177">
        <v>90</v>
      </c>
      <c r="D4177">
        <v>75727</v>
      </c>
      <c r="E4177" t="s">
        <v>5654</v>
      </c>
      <c r="F4177" t="s">
        <v>963</v>
      </c>
      <c r="G4177">
        <v>2500000</v>
      </c>
      <c r="H4177">
        <v>5.9</v>
      </c>
    </row>
    <row r="4178" spans="1:8" ht="16" x14ac:dyDescent="0.2">
      <c r="A4178" t="s">
        <v>6859</v>
      </c>
      <c r="B4178" t="s">
        <v>218</v>
      </c>
      <c r="C4178">
        <v>96</v>
      </c>
      <c r="D4178">
        <v>322157</v>
      </c>
      <c r="E4178" t="s">
        <v>3152</v>
      </c>
      <c r="F4178" t="s">
        <v>11</v>
      </c>
      <c r="G4178">
        <v>2500000</v>
      </c>
      <c r="H4178">
        <v>6.8</v>
      </c>
    </row>
    <row r="4179" spans="1:8" ht="16" x14ac:dyDescent="0.2">
      <c r="A4179" t="s">
        <v>6860</v>
      </c>
      <c r="B4179" t="s">
        <v>6861</v>
      </c>
      <c r="C4179">
        <v>89</v>
      </c>
      <c r="E4179" t="s">
        <v>3121</v>
      </c>
      <c r="F4179" t="s">
        <v>11</v>
      </c>
      <c r="G4179">
        <v>2500000</v>
      </c>
      <c r="H4179">
        <v>5.8</v>
      </c>
    </row>
    <row r="4180" spans="1:8" ht="16" x14ac:dyDescent="0.2">
      <c r="A4180" t="s">
        <v>6862</v>
      </c>
      <c r="B4180" t="s">
        <v>6863</v>
      </c>
      <c r="C4180">
        <v>87</v>
      </c>
      <c r="E4180" t="s">
        <v>2599</v>
      </c>
      <c r="F4180" t="s">
        <v>11</v>
      </c>
      <c r="G4180">
        <v>2500000</v>
      </c>
      <c r="H4180">
        <v>5</v>
      </c>
    </row>
    <row r="4181" spans="1:8" ht="16" x14ac:dyDescent="0.2">
      <c r="A4181" t="s">
        <v>6864</v>
      </c>
      <c r="B4181" t="s">
        <v>6865</v>
      </c>
      <c r="C4181">
        <v>94</v>
      </c>
      <c r="E4181" t="s">
        <v>2209</v>
      </c>
      <c r="F4181" t="s">
        <v>11</v>
      </c>
      <c r="G4181">
        <v>3500000</v>
      </c>
      <c r="H4181">
        <v>6.3</v>
      </c>
    </row>
    <row r="4182" spans="1:8" ht="16" x14ac:dyDescent="0.2">
      <c r="A4182" t="s">
        <v>6866</v>
      </c>
      <c r="B4182" t="s">
        <v>1753</v>
      </c>
      <c r="C4182">
        <v>120</v>
      </c>
      <c r="D4182">
        <v>5731103</v>
      </c>
      <c r="E4182" t="s">
        <v>2246</v>
      </c>
      <c r="F4182" t="s">
        <v>11</v>
      </c>
      <c r="G4182">
        <v>2400000</v>
      </c>
      <c r="H4182">
        <v>6.8</v>
      </c>
    </row>
    <row r="4183" spans="1:8" ht="16" x14ac:dyDescent="0.2">
      <c r="A4183" t="s">
        <v>6867</v>
      </c>
      <c r="B4183" t="s">
        <v>6868</v>
      </c>
      <c r="C4183">
        <v>101</v>
      </c>
      <c r="D4183">
        <v>978908</v>
      </c>
      <c r="E4183" t="s">
        <v>2120</v>
      </c>
      <c r="F4183" t="s">
        <v>11</v>
      </c>
      <c r="G4183">
        <v>2400000</v>
      </c>
      <c r="H4183">
        <v>5.0999999999999996</v>
      </c>
    </row>
    <row r="4184" spans="1:8" ht="16" x14ac:dyDescent="0.2">
      <c r="A4184" t="s">
        <v>6869</v>
      </c>
      <c r="B4184" t="s">
        <v>4841</v>
      </c>
      <c r="C4184">
        <v>84</v>
      </c>
      <c r="D4184">
        <v>438653</v>
      </c>
      <c r="E4184" t="s">
        <v>649</v>
      </c>
      <c r="F4184" t="s">
        <v>11</v>
      </c>
      <c r="H4184">
        <v>6.6</v>
      </c>
    </row>
    <row r="4185" spans="1:8" ht="16" x14ac:dyDescent="0.2">
      <c r="A4185" t="s">
        <v>6870</v>
      </c>
      <c r="B4185" t="s">
        <v>6871</v>
      </c>
      <c r="C4185">
        <v>110</v>
      </c>
      <c r="E4185" t="s">
        <v>672</v>
      </c>
      <c r="F4185" t="s">
        <v>11</v>
      </c>
      <c r="G4185">
        <v>2500000</v>
      </c>
      <c r="H4185">
        <v>5</v>
      </c>
    </row>
    <row r="4186" spans="1:8" ht="16" x14ac:dyDescent="0.2">
      <c r="A4186" t="s">
        <v>6872</v>
      </c>
      <c r="B4186" t="s">
        <v>6023</v>
      </c>
      <c r="C4186">
        <v>101</v>
      </c>
      <c r="D4186">
        <v>327919</v>
      </c>
      <c r="E4186" t="s">
        <v>672</v>
      </c>
      <c r="F4186" t="s">
        <v>11</v>
      </c>
      <c r="G4186">
        <v>1500000</v>
      </c>
      <c r="H4186">
        <v>7.7</v>
      </c>
    </row>
    <row r="4187" spans="1:8" ht="16" x14ac:dyDescent="0.2">
      <c r="A4187" t="s">
        <v>6873</v>
      </c>
      <c r="B4187" t="s">
        <v>6874</v>
      </c>
      <c r="C4187">
        <v>101</v>
      </c>
      <c r="E4187" t="s">
        <v>1893</v>
      </c>
      <c r="F4187" t="s">
        <v>11</v>
      </c>
      <c r="G4187">
        <v>2500000</v>
      </c>
      <c r="H4187">
        <v>3.1</v>
      </c>
    </row>
    <row r="4188" spans="1:8" ht="16" x14ac:dyDescent="0.2">
      <c r="A4188" t="s">
        <v>6875</v>
      </c>
      <c r="B4188" t="s">
        <v>6479</v>
      </c>
      <c r="C4188">
        <v>101</v>
      </c>
      <c r="E4188" t="s">
        <v>2048</v>
      </c>
      <c r="F4188" t="s">
        <v>11</v>
      </c>
      <c r="G4188">
        <v>2361000</v>
      </c>
      <c r="H4188">
        <v>6.5</v>
      </c>
    </row>
    <row r="4189" spans="1:8" ht="16" x14ac:dyDescent="0.2">
      <c r="A4189" t="s">
        <v>6876</v>
      </c>
      <c r="B4189" t="s">
        <v>6877</v>
      </c>
      <c r="C4189">
        <v>105</v>
      </c>
      <c r="D4189">
        <v>178739</v>
      </c>
      <c r="E4189" t="s">
        <v>6291</v>
      </c>
      <c r="F4189" t="s">
        <v>11</v>
      </c>
      <c r="G4189">
        <v>2450000</v>
      </c>
      <c r="H4189">
        <v>3.9</v>
      </c>
    </row>
    <row r="4190" spans="1:8" ht="16" x14ac:dyDescent="0.2">
      <c r="A4190" t="s">
        <v>6878</v>
      </c>
      <c r="B4190" t="s">
        <v>2864</v>
      </c>
      <c r="C4190">
        <v>97</v>
      </c>
      <c r="D4190">
        <v>565592</v>
      </c>
      <c r="E4190" t="s">
        <v>1364</v>
      </c>
      <c r="F4190" t="s">
        <v>11</v>
      </c>
      <c r="H4190">
        <v>6.8</v>
      </c>
    </row>
    <row r="4191" spans="1:8" ht="16" x14ac:dyDescent="0.2">
      <c r="A4191" t="s">
        <v>6879</v>
      </c>
      <c r="B4191" t="s">
        <v>6479</v>
      </c>
      <c r="C4191">
        <v>108</v>
      </c>
      <c r="E4191" t="s">
        <v>4158</v>
      </c>
      <c r="F4191" t="s">
        <v>11</v>
      </c>
      <c r="G4191">
        <v>2295429</v>
      </c>
      <c r="H4191">
        <v>7</v>
      </c>
    </row>
    <row r="4192" spans="1:8" ht="16" x14ac:dyDescent="0.2">
      <c r="A4192" t="s">
        <v>6880</v>
      </c>
      <c r="B4192" t="s">
        <v>3446</v>
      </c>
      <c r="C4192">
        <v>95</v>
      </c>
      <c r="D4192">
        <v>27012</v>
      </c>
      <c r="E4192" t="s">
        <v>1184</v>
      </c>
      <c r="F4192" t="s">
        <v>11</v>
      </c>
      <c r="H4192">
        <v>5.9</v>
      </c>
    </row>
    <row r="4193" spans="1:8" ht="16" x14ac:dyDescent="0.2">
      <c r="A4193" t="s">
        <v>6881</v>
      </c>
      <c r="B4193" t="s">
        <v>6882</v>
      </c>
      <c r="C4193">
        <v>108</v>
      </c>
      <c r="E4193" t="s">
        <v>3562</v>
      </c>
      <c r="F4193" t="s">
        <v>11</v>
      </c>
      <c r="H4193">
        <v>5.8</v>
      </c>
    </row>
    <row r="4194" spans="1:8" ht="16" x14ac:dyDescent="0.2">
      <c r="A4194" t="s">
        <v>6883</v>
      </c>
      <c r="B4194" t="s">
        <v>6884</v>
      </c>
      <c r="C4194">
        <v>90</v>
      </c>
      <c r="E4194" t="s">
        <v>278</v>
      </c>
      <c r="F4194" t="s">
        <v>11</v>
      </c>
      <c r="G4194">
        <v>2300000</v>
      </c>
      <c r="H4194">
        <v>7.3</v>
      </c>
    </row>
    <row r="4195" spans="1:8" ht="16" x14ac:dyDescent="0.2">
      <c r="A4195" t="s">
        <v>6885</v>
      </c>
      <c r="B4195" t="s">
        <v>956</v>
      </c>
      <c r="C4195">
        <v>120</v>
      </c>
      <c r="D4195">
        <v>76400000</v>
      </c>
      <c r="E4195" t="s">
        <v>957</v>
      </c>
      <c r="F4195" t="s">
        <v>11</v>
      </c>
      <c r="G4195">
        <v>2280000</v>
      </c>
      <c r="H4195">
        <v>7.8</v>
      </c>
    </row>
    <row r="4196" spans="1:8" ht="16" x14ac:dyDescent="0.2">
      <c r="A4196" t="s">
        <v>6886</v>
      </c>
      <c r="B4196" t="s">
        <v>6887</v>
      </c>
      <c r="C4196">
        <v>90</v>
      </c>
      <c r="E4196" t="s">
        <v>1408</v>
      </c>
      <c r="F4196" t="s">
        <v>11</v>
      </c>
      <c r="G4196">
        <v>2500000</v>
      </c>
      <c r="H4196">
        <v>6.9</v>
      </c>
    </row>
    <row r="4197" spans="1:8" ht="16" x14ac:dyDescent="0.2">
      <c r="A4197" t="s">
        <v>6888</v>
      </c>
      <c r="B4197" t="s">
        <v>2429</v>
      </c>
      <c r="C4197">
        <v>91</v>
      </c>
      <c r="D4197">
        <v>36200000</v>
      </c>
      <c r="E4197" t="s">
        <v>1915</v>
      </c>
      <c r="F4197" t="s">
        <v>11</v>
      </c>
      <c r="G4197">
        <v>4000000</v>
      </c>
      <c r="H4197">
        <v>5.7</v>
      </c>
    </row>
    <row r="4198" spans="1:8" ht="16" x14ac:dyDescent="0.2">
      <c r="A4198" t="s">
        <v>6889</v>
      </c>
      <c r="B4198" t="s">
        <v>6890</v>
      </c>
      <c r="C4198">
        <v>92</v>
      </c>
      <c r="D4198">
        <v>21300000</v>
      </c>
      <c r="E4198" t="s">
        <v>1047</v>
      </c>
      <c r="F4198" t="s">
        <v>11</v>
      </c>
      <c r="G4198">
        <v>2200000</v>
      </c>
      <c r="H4198">
        <v>4.7</v>
      </c>
    </row>
    <row r="4199" spans="1:8" ht="16" x14ac:dyDescent="0.2">
      <c r="A4199" t="s">
        <v>6891</v>
      </c>
      <c r="B4199" t="s">
        <v>6695</v>
      </c>
      <c r="C4199">
        <v>117</v>
      </c>
      <c r="D4199">
        <v>379643</v>
      </c>
      <c r="E4199" t="s">
        <v>1184</v>
      </c>
      <c r="F4199" t="s">
        <v>11</v>
      </c>
      <c r="G4199">
        <v>2200000</v>
      </c>
      <c r="H4199">
        <v>5.9</v>
      </c>
    </row>
    <row r="4200" spans="1:8" ht="16" x14ac:dyDescent="0.2">
      <c r="A4200" t="s">
        <v>6892</v>
      </c>
      <c r="B4200" t="s">
        <v>6893</v>
      </c>
      <c r="C4200">
        <v>120</v>
      </c>
      <c r="D4200">
        <v>12985267</v>
      </c>
      <c r="E4200" t="s">
        <v>1184</v>
      </c>
      <c r="F4200" t="s">
        <v>11</v>
      </c>
      <c r="G4200">
        <v>2300000</v>
      </c>
      <c r="H4200">
        <v>5.9</v>
      </c>
    </row>
    <row r="4201" spans="1:8" ht="16" x14ac:dyDescent="0.2">
      <c r="A4201" t="s">
        <v>6894</v>
      </c>
      <c r="B4201" t="s">
        <v>6895</v>
      </c>
      <c r="C4201">
        <v>90</v>
      </c>
      <c r="E4201" t="s">
        <v>3562</v>
      </c>
      <c r="F4201" t="s">
        <v>11</v>
      </c>
      <c r="G4201">
        <v>2200000</v>
      </c>
      <c r="H4201">
        <v>4.3</v>
      </c>
    </row>
    <row r="4202" spans="1:8" ht="16" x14ac:dyDescent="0.2">
      <c r="A4202" t="s">
        <v>6896</v>
      </c>
      <c r="B4202" t="s">
        <v>6897</v>
      </c>
      <c r="C4202">
        <v>119</v>
      </c>
      <c r="E4202" t="s">
        <v>1184</v>
      </c>
      <c r="F4202" t="s">
        <v>11</v>
      </c>
      <c r="G4202">
        <v>2160000</v>
      </c>
      <c r="H4202">
        <v>7.5</v>
      </c>
    </row>
    <row r="4203" spans="1:8" ht="16" x14ac:dyDescent="0.2">
      <c r="A4203" t="s">
        <v>6898</v>
      </c>
      <c r="B4203" t="s">
        <v>6899</v>
      </c>
      <c r="C4203">
        <v>90</v>
      </c>
      <c r="E4203" t="s">
        <v>1408</v>
      </c>
      <c r="F4203" t="s">
        <v>11</v>
      </c>
      <c r="H4203">
        <v>4.8</v>
      </c>
    </row>
    <row r="4204" spans="1:8" ht="16" x14ac:dyDescent="0.2">
      <c r="A4204" t="s">
        <v>6900</v>
      </c>
      <c r="B4204" t="s">
        <v>6901</v>
      </c>
      <c r="C4204">
        <v>90</v>
      </c>
      <c r="E4204" t="s">
        <v>486</v>
      </c>
      <c r="F4204" t="s">
        <v>11</v>
      </c>
      <c r="G4204">
        <v>1200000</v>
      </c>
      <c r="H4204">
        <v>5.8</v>
      </c>
    </row>
    <row r="4205" spans="1:8" ht="16" x14ac:dyDescent="0.2">
      <c r="A4205" t="s">
        <v>6902</v>
      </c>
      <c r="B4205" t="s">
        <v>6903</v>
      </c>
      <c r="C4205">
        <v>97</v>
      </c>
      <c r="E4205" t="s">
        <v>2254</v>
      </c>
      <c r="F4205" t="s">
        <v>11</v>
      </c>
      <c r="G4205">
        <v>2400000</v>
      </c>
      <c r="H4205">
        <v>5.3</v>
      </c>
    </row>
    <row r="4206" spans="1:8" ht="16" x14ac:dyDescent="0.2">
      <c r="A4206" t="s">
        <v>6904</v>
      </c>
      <c r="B4206" t="s">
        <v>5922</v>
      </c>
      <c r="C4206">
        <v>90</v>
      </c>
      <c r="E4206" t="s">
        <v>2930</v>
      </c>
      <c r="F4206" t="s">
        <v>11</v>
      </c>
      <c r="G4206">
        <v>2500000</v>
      </c>
      <c r="H4206">
        <v>6</v>
      </c>
    </row>
    <row r="4207" spans="1:8" ht="16" x14ac:dyDescent="0.2">
      <c r="A4207" t="s">
        <v>6905</v>
      </c>
      <c r="B4207" t="s">
        <v>6906</v>
      </c>
      <c r="C4207">
        <v>172</v>
      </c>
      <c r="D4207">
        <v>23650000</v>
      </c>
      <c r="E4207" t="s">
        <v>1935</v>
      </c>
      <c r="F4207" t="s">
        <v>11</v>
      </c>
      <c r="G4207">
        <v>2100000</v>
      </c>
      <c r="H4207">
        <v>8.1</v>
      </c>
    </row>
    <row r="4208" spans="1:8" ht="16" x14ac:dyDescent="0.2">
      <c r="A4208" t="s">
        <v>6907</v>
      </c>
      <c r="B4208" t="s">
        <v>6908</v>
      </c>
      <c r="C4208">
        <v>115</v>
      </c>
      <c r="D4208">
        <v>510092</v>
      </c>
      <c r="E4208" t="s">
        <v>593</v>
      </c>
      <c r="F4208" t="s">
        <v>11</v>
      </c>
      <c r="H4208">
        <v>7</v>
      </c>
    </row>
    <row r="4209" spans="1:8" ht="16" x14ac:dyDescent="0.2">
      <c r="A4209" t="s">
        <v>6909</v>
      </c>
      <c r="B4209" t="s">
        <v>6910</v>
      </c>
      <c r="C4209">
        <v>89</v>
      </c>
      <c r="D4209">
        <v>313436</v>
      </c>
      <c r="E4209" t="s">
        <v>877</v>
      </c>
      <c r="F4209" t="s">
        <v>6025</v>
      </c>
      <c r="G4209">
        <v>15500000</v>
      </c>
      <c r="H4209">
        <v>7.6</v>
      </c>
    </row>
    <row r="4210" spans="1:8" ht="16" x14ac:dyDescent="0.2">
      <c r="A4210" t="s">
        <v>6911</v>
      </c>
      <c r="B4210" t="s">
        <v>6912</v>
      </c>
      <c r="C4210">
        <v>125</v>
      </c>
      <c r="D4210">
        <v>3330</v>
      </c>
      <c r="E4210" t="s">
        <v>672</v>
      </c>
      <c r="F4210" t="s">
        <v>11</v>
      </c>
      <c r="G4210">
        <v>2100000</v>
      </c>
      <c r="H4210">
        <v>7.2</v>
      </c>
    </row>
    <row r="4211" spans="1:8" ht="16" x14ac:dyDescent="0.2">
      <c r="A4211" t="s">
        <v>6913</v>
      </c>
      <c r="B4211" t="s">
        <v>5066</v>
      </c>
      <c r="C4211">
        <v>78</v>
      </c>
      <c r="E4211" t="s">
        <v>2209</v>
      </c>
      <c r="F4211" t="s">
        <v>963</v>
      </c>
      <c r="G4211">
        <v>1500000</v>
      </c>
      <c r="H4211">
        <v>7.5</v>
      </c>
    </row>
    <row r="4212" spans="1:8" ht="16" x14ac:dyDescent="0.2">
      <c r="A4212" t="s">
        <v>6914</v>
      </c>
      <c r="B4212" t="s">
        <v>6655</v>
      </c>
      <c r="C4212">
        <v>89</v>
      </c>
      <c r="E4212" t="s">
        <v>1184</v>
      </c>
      <c r="F4212" t="s">
        <v>11</v>
      </c>
      <c r="G4212">
        <v>2100000</v>
      </c>
      <c r="H4212">
        <v>6.3</v>
      </c>
    </row>
    <row r="4213" spans="1:8" ht="16" x14ac:dyDescent="0.2">
      <c r="A4213" t="s">
        <v>6915</v>
      </c>
      <c r="B4213" t="s">
        <v>6916</v>
      </c>
      <c r="C4213">
        <v>100</v>
      </c>
      <c r="E4213" t="s">
        <v>6917</v>
      </c>
      <c r="F4213" t="s">
        <v>11</v>
      </c>
      <c r="G4213">
        <v>2100000</v>
      </c>
      <c r="H4213">
        <v>6.7</v>
      </c>
    </row>
    <row r="4214" spans="1:8" ht="16" x14ac:dyDescent="0.2">
      <c r="A4214" t="s">
        <v>6918</v>
      </c>
      <c r="B4214" t="s">
        <v>6919</v>
      </c>
      <c r="C4214">
        <v>77</v>
      </c>
      <c r="E4214" t="s">
        <v>1500</v>
      </c>
      <c r="F4214" t="s">
        <v>11</v>
      </c>
      <c r="H4214">
        <v>4.8</v>
      </c>
    </row>
    <row r="4215" spans="1:8" ht="16" x14ac:dyDescent="0.2">
      <c r="A4215" t="s">
        <v>6920</v>
      </c>
      <c r="B4215" t="s">
        <v>6921</v>
      </c>
      <c r="C4215">
        <v>81</v>
      </c>
      <c r="E4215" t="s">
        <v>2089</v>
      </c>
      <c r="F4215" t="s">
        <v>11</v>
      </c>
      <c r="G4215">
        <v>2100000</v>
      </c>
      <c r="H4215">
        <v>5.5</v>
      </c>
    </row>
    <row r="4216" spans="1:8" ht="16" x14ac:dyDescent="0.2">
      <c r="A4216" t="s">
        <v>6922</v>
      </c>
      <c r="B4216" t="s">
        <v>1968</v>
      </c>
      <c r="C4216">
        <v>115</v>
      </c>
      <c r="D4216">
        <v>24800000</v>
      </c>
      <c r="E4216" t="s">
        <v>17</v>
      </c>
      <c r="F4216" t="s">
        <v>11</v>
      </c>
      <c r="G4216">
        <v>2000000</v>
      </c>
      <c r="H4216">
        <v>7.5</v>
      </c>
    </row>
    <row r="4217" spans="1:8" ht="16" x14ac:dyDescent="0.2">
      <c r="A4217" t="s">
        <v>6923</v>
      </c>
      <c r="B4217" t="s">
        <v>6924</v>
      </c>
      <c r="C4217">
        <v>96</v>
      </c>
      <c r="D4217">
        <v>792966</v>
      </c>
      <c r="E4217" t="s">
        <v>6925</v>
      </c>
      <c r="F4217" t="s">
        <v>11</v>
      </c>
      <c r="G4217">
        <v>2300000</v>
      </c>
      <c r="H4217">
        <v>5.0999999999999996</v>
      </c>
    </row>
    <row r="4218" spans="1:8" ht="16" x14ac:dyDescent="0.2">
      <c r="A4218" t="s">
        <v>6926</v>
      </c>
      <c r="C4218">
        <v>60</v>
      </c>
      <c r="E4218" t="s">
        <v>1065</v>
      </c>
      <c r="F4218" t="s">
        <v>11</v>
      </c>
      <c r="H4218">
        <v>7.4</v>
      </c>
    </row>
    <row r="4219" spans="1:8" ht="16" x14ac:dyDescent="0.2">
      <c r="A4219" t="s">
        <v>6927</v>
      </c>
      <c r="B4219" t="s">
        <v>2832</v>
      </c>
      <c r="C4219">
        <v>89</v>
      </c>
      <c r="E4219" t="s">
        <v>1893</v>
      </c>
      <c r="F4219" t="s">
        <v>11</v>
      </c>
      <c r="G4219">
        <v>2000000</v>
      </c>
      <c r="H4219">
        <v>7.3</v>
      </c>
    </row>
    <row r="4220" spans="1:8" ht="16" x14ac:dyDescent="0.2">
      <c r="A4220" t="s">
        <v>6928</v>
      </c>
      <c r="B4220" t="s">
        <v>6929</v>
      </c>
      <c r="C4220">
        <v>100</v>
      </c>
      <c r="D4220">
        <v>14673301</v>
      </c>
      <c r="E4220" t="s">
        <v>1763</v>
      </c>
      <c r="F4220" t="s">
        <v>11</v>
      </c>
      <c r="G4220">
        <v>2000000</v>
      </c>
      <c r="H4220">
        <v>6.9</v>
      </c>
    </row>
    <row r="4221" spans="1:8" ht="16" x14ac:dyDescent="0.2">
      <c r="A4221" t="s">
        <v>6930</v>
      </c>
      <c r="B4221" t="s">
        <v>2832</v>
      </c>
      <c r="C4221">
        <v>88</v>
      </c>
      <c r="E4221" t="s">
        <v>575</v>
      </c>
      <c r="F4221" t="s">
        <v>11</v>
      </c>
      <c r="G4221">
        <v>2000000</v>
      </c>
      <c r="H4221">
        <v>6.8</v>
      </c>
    </row>
    <row r="4222" spans="1:8" ht="16" x14ac:dyDescent="0.2">
      <c r="A4222" t="s">
        <v>6931</v>
      </c>
      <c r="B4222" t="s">
        <v>6932</v>
      </c>
      <c r="C4222">
        <v>129</v>
      </c>
      <c r="E4222" t="s">
        <v>672</v>
      </c>
      <c r="F4222" t="s">
        <v>11</v>
      </c>
      <c r="G4222">
        <v>2000000</v>
      </c>
      <c r="H4222">
        <v>8.4</v>
      </c>
    </row>
    <row r="4223" spans="1:8" ht="16" x14ac:dyDescent="0.2">
      <c r="A4223" t="s">
        <v>6933</v>
      </c>
      <c r="B4223" t="s">
        <v>282</v>
      </c>
      <c r="C4223">
        <v>87</v>
      </c>
      <c r="D4223">
        <v>9003011</v>
      </c>
      <c r="E4223" t="s">
        <v>78</v>
      </c>
      <c r="F4223" t="s">
        <v>11</v>
      </c>
      <c r="G4223">
        <v>2000000</v>
      </c>
      <c r="H4223">
        <v>7.6</v>
      </c>
    </row>
    <row r="4224" spans="1:8" ht="16" x14ac:dyDescent="0.2">
      <c r="A4224" t="s">
        <v>6934</v>
      </c>
      <c r="B4224" t="s">
        <v>6935</v>
      </c>
      <c r="C4224">
        <v>102</v>
      </c>
      <c r="D4224">
        <v>11546543</v>
      </c>
      <c r="E4224" t="s">
        <v>745</v>
      </c>
      <c r="F4224" t="s">
        <v>2490</v>
      </c>
      <c r="G4224">
        <v>2000000</v>
      </c>
      <c r="H4224">
        <v>7.6</v>
      </c>
    </row>
    <row r="4225" spans="1:8" ht="16" x14ac:dyDescent="0.2">
      <c r="A4225" t="s">
        <v>1666</v>
      </c>
      <c r="B4225" t="s">
        <v>1294</v>
      </c>
      <c r="C4225">
        <v>152</v>
      </c>
      <c r="E4225" t="s">
        <v>1667</v>
      </c>
      <c r="F4225" t="s">
        <v>11</v>
      </c>
      <c r="G4225">
        <v>2000000</v>
      </c>
      <c r="H4225">
        <v>7.7</v>
      </c>
    </row>
    <row r="4226" spans="1:8" ht="16" x14ac:dyDescent="0.2">
      <c r="A4226" t="s">
        <v>6936</v>
      </c>
      <c r="B4226" t="s">
        <v>2885</v>
      </c>
      <c r="C4226">
        <v>118</v>
      </c>
      <c r="D4226">
        <v>11533945</v>
      </c>
      <c r="E4226" t="s">
        <v>5192</v>
      </c>
      <c r="F4226" t="s">
        <v>11</v>
      </c>
      <c r="G4226">
        <v>2000000</v>
      </c>
      <c r="H4226">
        <v>7.6</v>
      </c>
    </row>
    <row r="4227" spans="1:8" ht="16" x14ac:dyDescent="0.2">
      <c r="A4227" t="s">
        <v>6937</v>
      </c>
      <c r="B4227" t="s">
        <v>6938</v>
      </c>
      <c r="C4227">
        <v>86</v>
      </c>
      <c r="D4227">
        <v>12555230</v>
      </c>
      <c r="E4227" t="s">
        <v>2120</v>
      </c>
      <c r="F4227" t="s">
        <v>11</v>
      </c>
      <c r="G4227">
        <v>2000000</v>
      </c>
      <c r="H4227">
        <v>5.3</v>
      </c>
    </row>
    <row r="4228" spans="1:8" ht="16" x14ac:dyDescent="0.2">
      <c r="A4228" t="s">
        <v>6939</v>
      </c>
      <c r="B4228" t="s">
        <v>625</v>
      </c>
      <c r="C4228">
        <v>137</v>
      </c>
      <c r="D4228">
        <v>11284657</v>
      </c>
      <c r="E4228" t="s">
        <v>1408</v>
      </c>
      <c r="F4228" t="s">
        <v>2998</v>
      </c>
      <c r="G4228">
        <v>2000000</v>
      </c>
      <c r="H4228">
        <v>8.5</v>
      </c>
    </row>
    <row r="4229" spans="1:8" ht="16" x14ac:dyDescent="0.2">
      <c r="A4229" t="s">
        <v>6940</v>
      </c>
      <c r="B4229" t="s">
        <v>6941</v>
      </c>
      <c r="C4229">
        <v>129</v>
      </c>
      <c r="D4229">
        <v>34522221</v>
      </c>
      <c r="E4229" t="s">
        <v>1184</v>
      </c>
      <c r="F4229" t="s">
        <v>11</v>
      </c>
      <c r="G4229">
        <v>2000000</v>
      </c>
      <c r="H4229">
        <v>7</v>
      </c>
    </row>
    <row r="4230" spans="1:8" ht="16" x14ac:dyDescent="0.2">
      <c r="A4230" t="s">
        <v>6942</v>
      </c>
      <c r="B4230" t="s">
        <v>6943</v>
      </c>
      <c r="C4230">
        <v>134</v>
      </c>
      <c r="E4230" t="s">
        <v>1314</v>
      </c>
      <c r="F4230" t="s">
        <v>11</v>
      </c>
      <c r="G4230">
        <v>2000000</v>
      </c>
      <c r="H4230">
        <v>8</v>
      </c>
    </row>
    <row r="4231" spans="1:8" ht="16" x14ac:dyDescent="0.2">
      <c r="A4231" t="s">
        <v>6944</v>
      </c>
      <c r="B4231" t="s">
        <v>6945</v>
      </c>
      <c r="C4231">
        <v>119</v>
      </c>
      <c r="E4231" t="s">
        <v>6946</v>
      </c>
      <c r="F4231" t="s">
        <v>11</v>
      </c>
      <c r="G4231">
        <v>1614000</v>
      </c>
      <c r="H4231">
        <v>7.1</v>
      </c>
    </row>
    <row r="4232" spans="1:8" ht="16" x14ac:dyDescent="0.2">
      <c r="A4232" t="s">
        <v>6947</v>
      </c>
      <c r="B4232" t="s">
        <v>6948</v>
      </c>
      <c r="C4232">
        <v>80</v>
      </c>
      <c r="D4232">
        <v>7002255</v>
      </c>
      <c r="E4232" t="s">
        <v>6949</v>
      </c>
      <c r="F4232" t="s">
        <v>502</v>
      </c>
      <c r="G4232">
        <v>9500000</v>
      </c>
      <c r="H4232">
        <v>7.8</v>
      </c>
    </row>
    <row r="4233" spans="1:8" ht="16" x14ac:dyDescent="0.2">
      <c r="A4233" t="s">
        <v>6950</v>
      </c>
      <c r="B4233" t="s">
        <v>6951</v>
      </c>
      <c r="C4233">
        <v>89</v>
      </c>
      <c r="D4233">
        <v>6719300</v>
      </c>
      <c r="E4233" t="s">
        <v>877</v>
      </c>
      <c r="F4233" t="s">
        <v>11</v>
      </c>
      <c r="G4233">
        <v>2000000</v>
      </c>
      <c r="H4233">
        <v>7.2</v>
      </c>
    </row>
    <row r="4234" spans="1:8" ht="16" x14ac:dyDescent="0.2">
      <c r="A4234" t="s">
        <v>6952</v>
      </c>
      <c r="B4234" t="s">
        <v>5765</v>
      </c>
      <c r="C4234">
        <v>101</v>
      </c>
      <c r="D4234">
        <v>6003587</v>
      </c>
      <c r="E4234" t="s">
        <v>1440</v>
      </c>
      <c r="F4234" t="s">
        <v>11</v>
      </c>
      <c r="H4234">
        <v>7.5</v>
      </c>
    </row>
    <row r="4235" spans="1:8" ht="16" x14ac:dyDescent="0.2">
      <c r="A4235" t="s">
        <v>6953</v>
      </c>
      <c r="B4235" t="s">
        <v>3140</v>
      </c>
      <c r="C4235">
        <v>80</v>
      </c>
      <c r="D4235">
        <v>5792822</v>
      </c>
      <c r="E4235" t="s">
        <v>73</v>
      </c>
      <c r="F4235" t="s">
        <v>11</v>
      </c>
      <c r="G4235">
        <v>2700000</v>
      </c>
      <c r="H4235">
        <v>8</v>
      </c>
    </row>
    <row r="4236" spans="1:8" ht="16" x14ac:dyDescent="0.2">
      <c r="A4236" t="s">
        <v>6954</v>
      </c>
      <c r="B4236" t="s">
        <v>383</v>
      </c>
      <c r="C4236">
        <v>115</v>
      </c>
      <c r="D4236">
        <v>5383834</v>
      </c>
      <c r="E4236" t="s">
        <v>1408</v>
      </c>
      <c r="F4236" t="s">
        <v>963</v>
      </c>
      <c r="G4236">
        <v>2000000</v>
      </c>
      <c r="H4236">
        <v>8.1</v>
      </c>
    </row>
    <row r="4237" spans="1:8" ht="16" x14ac:dyDescent="0.2">
      <c r="A4237" t="s">
        <v>6955</v>
      </c>
      <c r="B4237" t="s">
        <v>2125</v>
      </c>
      <c r="C4237">
        <v>100</v>
      </c>
      <c r="D4237">
        <v>4599680</v>
      </c>
      <c r="E4237" t="s">
        <v>1184</v>
      </c>
      <c r="F4237" t="s">
        <v>11</v>
      </c>
      <c r="G4237">
        <v>1500000</v>
      </c>
      <c r="H4237">
        <v>6.8</v>
      </c>
    </row>
    <row r="4238" spans="1:8" ht="16" x14ac:dyDescent="0.2">
      <c r="A4238" t="s">
        <v>6956</v>
      </c>
      <c r="B4238" t="s">
        <v>6957</v>
      </c>
      <c r="C4238">
        <v>118</v>
      </c>
      <c r="E4238" t="s">
        <v>73</v>
      </c>
      <c r="F4238" t="s">
        <v>11</v>
      </c>
      <c r="G4238">
        <v>2000000</v>
      </c>
      <c r="H4238">
        <v>7.4</v>
      </c>
    </row>
    <row r="4239" spans="1:8" ht="16" x14ac:dyDescent="0.2">
      <c r="A4239" t="s">
        <v>6958</v>
      </c>
      <c r="B4239" t="s">
        <v>6959</v>
      </c>
      <c r="C4239">
        <v>100</v>
      </c>
      <c r="D4239">
        <v>6531491</v>
      </c>
      <c r="E4239" t="s">
        <v>1184</v>
      </c>
      <c r="F4239" t="s">
        <v>11</v>
      </c>
      <c r="G4239">
        <v>2000000</v>
      </c>
      <c r="H4239">
        <v>7.2</v>
      </c>
    </row>
    <row r="4240" spans="1:8" ht="16" x14ac:dyDescent="0.2">
      <c r="A4240" t="s">
        <v>6960</v>
      </c>
      <c r="B4240" t="s">
        <v>1463</v>
      </c>
      <c r="C4240">
        <v>106</v>
      </c>
      <c r="D4240">
        <v>4581222</v>
      </c>
      <c r="E4240" t="s">
        <v>6961</v>
      </c>
      <c r="F4240" t="s">
        <v>11</v>
      </c>
      <c r="H4240">
        <v>8.1</v>
      </c>
    </row>
    <row r="4241" spans="1:8" ht="16" x14ac:dyDescent="0.2">
      <c r="A4241" t="s">
        <v>6962</v>
      </c>
      <c r="B4241" t="s">
        <v>6963</v>
      </c>
      <c r="C4241">
        <v>106</v>
      </c>
      <c r="E4241" t="s">
        <v>990</v>
      </c>
      <c r="F4241" t="s">
        <v>11</v>
      </c>
      <c r="G4241">
        <v>2000000</v>
      </c>
      <c r="H4241">
        <v>7</v>
      </c>
    </row>
    <row r="4242" spans="1:8" ht="16" x14ac:dyDescent="0.2">
      <c r="A4242" t="s">
        <v>6964</v>
      </c>
      <c r="B4242" t="s">
        <v>6965</v>
      </c>
      <c r="C4242">
        <v>91</v>
      </c>
      <c r="D4242">
        <v>3885134</v>
      </c>
      <c r="E4242" t="s">
        <v>877</v>
      </c>
      <c r="F4242" t="s">
        <v>11</v>
      </c>
      <c r="G4242">
        <v>2000000</v>
      </c>
      <c r="H4242">
        <v>7.4</v>
      </c>
    </row>
    <row r="4243" spans="1:8" ht="16" x14ac:dyDescent="0.2">
      <c r="A4243" t="s">
        <v>6966</v>
      </c>
      <c r="B4243" t="s">
        <v>6550</v>
      </c>
      <c r="C4243">
        <v>105</v>
      </c>
      <c r="D4243">
        <v>4311834</v>
      </c>
      <c r="E4243" t="s">
        <v>6967</v>
      </c>
      <c r="F4243" t="s">
        <v>11</v>
      </c>
      <c r="H4243">
        <v>8.3000000000000007</v>
      </c>
    </row>
    <row r="4244" spans="1:8" ht="16" x14ac:dyDescent="0.2">
      <c r="A4244" t="s">
        <v>6968</v>
      </c>
      <c r="B4244" t="s">
        <v>6969</v>
      </c>
      <c r="C4244">
        <v>96</v>
      </c>
      <c r="D4244">
        <v>3590010</v>
      </c>
      <c r="E4244" t="s">
        <v>2682</v>
      </c>
      <c r="F4244" t="s">
        <v>11</v>
      </c>
      <c r="G4244">
        <v>2000000</v>
      </c>
      <c r="H4244">
        <v>6.1</v>
      </c>
    </row>
    <row r="4245" spans="1:8" ht="16" x14ac:dyDescent="0.2">
      <c r="A4245" t="s">
        <v>6970</v>
      </c>
      <c r="B4245" t="s">
        <v>6971</v>
      </c>
      <c r="C4245">
        <v>116</v>
      </c>
      <c r="D4245">
        <v>3300230</v>
      </c>
      <c r="E4245" t="s">
        <v>149</v>
      </c>
      <c r="F4245" t="s">
        <v>11</v>
      </c>
      <c r="H4245">
        <v>7.5</v>
      </c>
    </row>
    <row r="4246" spans="1:8" ht="16" x14ac:dyDescent="0.2">
      <c r="A4246" t="s">
        <v>6972</v>
      </c>
      <c r="B4246" t="s">
        <v>167</v>
      </c>
      <c r="C4246">
        <v>116</v>
      </c>
      <c r="D4246">
        <v>3335839</v>
      </c>
      <c r="E4246" t="s">
        <v>149</v>
      </c>
      <c r="F4246" t="s">
        <v>11</v>
      </c>
      <c r="G4246">
        <v>2000000</v>
      </c>
      <c r="H4246">
        <v>7</v>
      </c>
    </row>
    <row r="4247" spans="1:8" ht="16" x14ac:dyDescent="0.2">
      <c r="A4247" t="s">
        <v>6973</v>
      </c>
      <c r="B4247" t="s">
        <v>2339</v>
      </c>
      <c r="C4247">
        <v>97</v>
      </c>
      <c r="D4247">
        <v>2557668</v>
      </c>
      <c r="E4247" t="s">
        <v>740</v>
      </c>
      <c r="F4247" t="s">
        <v>11</v>
      </c>
      <c r="G4247">
        <v>2000000</v>
      </c>
      <c r="H4247">
        <v>5.3</v>
      </c>
    </row>
    <row r="4248" spans="1:8" ht="16" x14ac:dyDescent="0.2">
      <c r="A4248" t="s">
        <v>6974</v>
      </c>
      <c r="B4248" t="s">
        <v>524</v>
      </c>
      <c r="C4248">
        <v>101</v>
      </c>
      <c r="D4248">
        <v>2506446</v>
      </c>
      <c r="E4248" t="s">
        <v>580</v>
      </c>
      <c r="F4248" t="s">
        <v>11</v>
      </c>
      <c r="G4248">
        <v>2000000</v>
      </c>
      <c r="H4248">
        <v>4.7</v>
      </c>
    </row>
    <row r="4249" spans="1:8" ht="16" x14ac:dyDescent="0.2">
      <c r="A4249" t="s">
        <v>6975</v>
      </c>
      <c r="B4249" t="s">
        <v>6976</v>
      </c>
      <c r="C4249">
        <v>98</v>
      </c>
      <c r="D4249">
        <v>7369373</v>
      </c>
      <c r="E4249" t="s">
        <v>1047</v>
      </c>
      <c r="F4249" t="s">
        <v>11</v>
      </c>
      <c r="G4249">
        <v>2000000</v>
      </c>
      <c r="H4249">
        <v>5.7</v>
      </c>
    </row>
    <row r="4250" spans="1:8" ht="16" x14ac:dyDescent="0.2">
      <c r="A4250" t="s">
        <v>6977</v>
      </c>
      <c r="C4250">
        <v>22</v>
      </c>
      <c r="E4250" t="s">
        <v>575</v>
      </c>
      <c r="F4250" t="s">
        <v>11</v>
      </c>
      <c r="H4250">
        <v>8.1</v>
      </c>
    </row>
    <row r="4251" spans="1:8" ht="16" x14ac:dyDescent="0.2">
      <c r="A4251" t="s">
        <v>6978</v>
      </c>
      <c r="B4251" t="s">
        <v>5919</v>
      </c>
      <c r="C4251">
        <v>101</v>
      </c>
      <c r="D4251">
        <v>1984378</v>
      </c>
      <c r="E4251" t="s">
        <v>486</v>
      </c>
      <c r="F4251" t="s">
        <v>11</v>
      </c>
      <c r="G4251">
        <v>2000000</v>
      </c>
      <c r="H4251">
        <v>6.5</v>
      </c>
    </row>
    <row r="4252" spans="1:8" ht="16" x14ac:dyDescent="0.2">
      <c r="A4252" t="s">
        <v>6979</v>
      </c>
      <c r="B4252" t="s">
        <v>6980</v>
      </c>
      <c r="C4252">
        <v>90</v>
      </c>
      <c r="D4252">
        <v>2283276</v>
      </c>
      <c r="E4252" t="s">
        <v>6981</v>
      </c>
      <c r="F4252" t="s">
        <v>4006</v>
      </c>
      <c r="G4252">
        <v>1500000</v>
      </c>
      <c r="H4252">
        <v>8</v>
      </c>
    </row>
    <row r="4253" spans="1:8" ht="16" x14ac:dyDescent="0.2">
      <c r="A4253" t="s">
        <v>6982</v>
      </c>
      <c r="B4253" t="s">
        <v>6983</v>
      </c>
      <c r="C4253">
        <v>120</v>
      </c>
      <c r="D4253">
        <v>1098224</v>
      </c>
      <c r="E4253" t="s">
        <v>321</v>
      </c>
      <c r="F4253" t="s">
        <v>11</v>
      </c>
      <c r="G4253">
        <v>2000000</v>
      </c>
      <c r="H4253">
        <v>3.3</v>
      </c>
    </row>
    <row r="4254" spans="1:8" ht="16" x14ac:dyDescent="0.2">
      <c r="A4254" t="s">
        <v>6984</v>
      </c>
      <c r="B4254" t="s">
        <v>6550</v>
      </c>
      <c r="C4254">
        <v>102</v>
      </c>
      <c r="D4254">
        <v>1430185</v>
      </c>
      <c r="E4254" t="s">
        <v>6985</v>
      </c>
      <c r="F4254" t="s">
        <v>11</v>
      </c>
      <c r="G4254">
        <v>2000000</v>
      </c>
      <c r="H4254">
        <v>8.3000000000000007</v>
      </c>
    </row>
    <row r="4255" spans="1:8" ht="16" x14ac:dyDescent="0.2">
      <c r="A4255" t="s">
        <v>6986</v>
      </c>
      <c r="B4255" t="s">
        <v>6987</v>
      </c>
      <c r="C4255">
        <v>102</v>
      </c>
      <c r="D4255">
        <v>1477002</v>
      </c>
      <c r="E4255" t="s">
        <v>73</v>
      </c>
      <c r="F4255" t="s">
        <v>11</v>
      </c>
      <c r="G4255">
        <v>2000000</v>
      </c>
      <c r="H4255">
        <v>6.9</v>
      </c>
    </row>
    <row r="4256" spans="1:8" ht="16" x14ac:dyDescent="0.2">
      <c r="A4256" t="s">
        <v>6988</v>
      </c>
      <c r="C4256">
        <v>60</v>
      </c>
      <c r="E4256" t="s">
        <v>486</v>
      </c>
      <c r="F4256" t="s">
        <v>11</v>
      </c>
      <c r="H4256">
        <v>7.3</v>
      </c>
    </row>
    <row r="4257" spans="1:8" ht="16" x14ac:dyDescent="0.2">
      <c r="A4257" t="s">
        <v>6989</v>
      </c>
      <c r="B4257" t="s">
        <v>6990</v>
      </c>
      <c r="C4257">
        <v>100</v>
      </c>
      <c r="D4257">
        <v>1134049</v>
      </c>
      <c r="E4257" t="s">
        <v>6991</v>
      </c>
      <c r="F4257" t="s">
        <v>11</v>
      </c>
      <c r="G4257">
        <v>2000000</v>
      </c>
      <c r="H4257">
        <v>8.1</v>
      </c>
    </row>
    <row r="4258" spans="1:8" ht="16" x14ac:dyDescent="0.2">
      <c r="A4258" t="s">
        <v>6992</v>
      </c>
      <c r="B4258" t="s">
        <v>6993</v>
      </c>
      <c r="C4258">
        <v>104</v>
      </c>
      <c r="D4258">
        <v>977600</v>
      </c>
      <c r="E4258" t="s">
        <v>608</v>
      </c>
      <c r="F4258" t="s">
        <v>11</v>
      </c>
      <c r="H4258">
        <v>6.5</v>
      </c>
    </row>
    <row r="4259" spans="1:8" ht="16" x14ac:dyDescent="0.2">
      <c r="A4259" t="s">
        <v>6994</v>
      </c>
      <c r="B4259" t="s">
        <v>6174</v>
      </c>
      <c r="C4259">
        <v>89</v>
      </c>
      <c r="D4259">
        <v>653621</v>
      </c>
      <c r="E4259" t="s">
        <v>6995</v>
      </c>
      <c r="F4259" t="s">
        <v>11</v>
      </c>
      <c r="G4259">
        <v>2000000</v>
      </c>
      <c r="H4259">
        <v>6.8</v>
      </c>
    </row>
    <row r="4260" spans="1:8" ht="16" x14ac:dyDescent="0.2">
      <c r="A4260" t="s">
        <v>6996</v>
      </c>
      <c r="B4260" t="s">
        <v>6997</v>
      </c>
      <c r="C4260">
        <v>99</v>
      </c>
      <c r="D4260">
        <v>110000</v>
      </c>
      <c r="E4260" t="s">
        <v>1667</v>
      </c>
      <c r="F4260" t="s">
        <v>11</v>
      </c>
      <c r="H4260">
        <v>7.3</v>
      </c>
    </row>
    <row r="4261" spans="1:8" ht="16" x14ac:dyDescent="0.2">
      <c r="A4261" t="s">
        <v>6998</v>
      </c>
      <c r="B4261" t="s">
        <v>6674</v>
      </c>
      <c r="C4261">
        <v>96</v>
      </c>
      <c r="D4261">
        <v>444354</v>
      </c>
      <c r="E4261" t="s">
        <v>877</v>
      </c>
      <c r="F4261" t="s">
        <v>11</v>
      </c>
      <c r="H4261">
        <v>6.4</v>
      </c>
    </row>
    <row r="4262" spans="1:8" ht="16" x14ac:dyDescent="0.2">
      <c r="A4262" t="s">
        <v>6999</v>
      </c>
      <c r="B4262" t="s">
        <v>7000</v>
      </c>
      <c r="C4262">
        <v>86</v>
      </c>
      <c r="D4262">
        <v>535249</v>
      </c>
      <c r="E4262" t="s">
        <v>575</v>
      </c>
      <c r="F4262" t="s">
        <v>11</v>
      </c>
      <c r="G4262">
        <v>3400000</v>
      </c>
      <c r="H4262">
        <v>4.5999999999999996</v>
      </c>
    </row>
    <row r="4263" spans="1:8" ht="16" x14ac:dyDescent="0.2">
      <c r="A4263" t="s">
        <v>7001</v>
      </c>
      <c r="B4263" t="s">
        <v>688</v>
      </c>
      <c r="C4263">
        <v>98</v>
      </c>
      <c r="E4263" t="s">
        <v>1932</v>
      </c>
      <c r="F4263" t="s">
        <v>502</v>
      </c>
      <c r="G4263">
        <v>17000000</v>
      </c>
      <c r="H4263">
        <v>6.5</v>
      </c>
    </row>
    <row r="4264" spans="1:8" ht="16" x14ac:dyDescent="0.2">
      <c r="A4264" t="s">
        <v>7002</v>
      </c>
      <c r="B4264" t="s">
        <v>7003</v>
      </c>
      <c r="C4264">
        <v>96</v>
      </c>
      <c r="D4264">
        <v>371081</v>
      </c>
      <c r="E4264" t="s">
        <v>877</v>
      </c>
      <c r="F4264" t="s">
        <v>11</v>
      </c>
      <c r="G4264">
        <v>6000000</v>
      </c>
      <c r="H4264">
        <v>7</v>
      </c>
    </row>
    <row r="4265" spans="1:8" ht="16" x14ac:dyDescent="0.2">
      <c r="A4265" t="s">
        <v>7004</v>
      </c>
      <c r="B4265" t="s">
        <v>7005</v>
      </c>
      <c r="C4265">
        <v>94</v>
      </c>
      <c r="D4265">
        <v>347578</v>
      </c>
      <c r="E4265" t="s">
        <v>2768</v>
      </c>
      <c r="F4265" t="s">
        <v>11</v>
      </c>
      <c r="H4265">
        <v>5.4</v>
      </c>
    </row>
    <row r="4266" spans="1:8" ht="16" x14ac:dyDescent="0.2">
      <c r="A4266" t="s">
        <v>7006</v>
      </c>
      <c r="B4266" t="s">
        <v>7007</v>
      </c>
      <c r="C4266">
        <v>91</v>
      </c>
      <c r="D4266">
        <v>124494</v>
      </c>
      <c r="E4266" t="s">
        <v>7008</v>
      </c>
      <c r="F4266" t="s">
        <v>11</v>
      </c>
      <c r="G4266">
        <v>2000000</v>
      </c>
      <c r="H4266">
        <v>6.7</v>
      </c>
    </row>
    <row r="4267" spans="1:8" ht="16" x14ac:dyDescent="0.2">
      <c r="A4267" t="s">
        <v>7009</v>
      </c>
      <c r="B4267" t="s">
        <v>7010</v>
      </c>
      <c r="E4267" t="s">
        <v>1074</v>
      </c>
      <c r="F4267" t="s">
        <v>1936</v>
      </c>
      <c r="H4267">
        <v>2.8</v>
      </c>
    </row>
    <row r="4268" spans="1:8" ht="16" x14ac:dyDescent="0.2">
      <c r="A4268" t="s">
        <v>7011</v>
      </c>
      <c r="B4268" t="s">
        <v>3995</v>
      </c>
      <c r="C4268">
        <v>90</v>
      </c>
      <c r="D4268">
        <v>120620</v>
      </c>
      <c r="E4268" t="s">
        <v>7012</v>
      </c>
      <c r="F4268" t="s">
        <v>11</v>
      </c>
      <c r="H4268">
        <v>7.4</v>
      </c>
    </row>
    <row r="4269" spans="1:8" ht="16" x14ac:dyDescent="0.2">
      <c r="A4269" t="s">
        <v>7013</v>
      </c>
      <c r="B4269" t="s">
        <v>7014</v>
      </c>
      <c r="C4269">
        <v>85</v>
      </c>
      <c r="D4269">
        <v>100669</v>
      </c>
      <c r="E4269" t="s">
        <v>877</v>
      </c>
      <c r="F4269" t="s">
        <v>11</v>
      </c>
      <c r="G4269">
        <v>3800000</v>
      </c>
      <c r="H4269">
        <v>5.8</v>
      </c>
    </row>
    <row r="4270" spans="1:8" ht="16" x14ac:dyDescent="0.2">
      <c r="A4270" t="s">
        <v>7015</v>
      </c>
      <c r="B4270" t="s">
        <v>6023</v>
      </c>
      <c r="C4270">
        <v>96</v>
      </c>
      <c r="E4270" t="s">
        <v>1554</v>
      </c>
      <c r="F4270" t="s">
        <v>11</v>
      </c>
      <c r="H4270">
        <v>7.1</v>
      </c>
    </row>
    <row r="4271" spans="1:8" ht="16" x14ac:dyDescent="0.2">
      <c r="A4271" t="s">
        <v>7016</v>
      </c>
      <c r="B4271" t="s">
        <v>139</v>
      </c>
      <c r="C4271">
        <v>129</v>
      </c>
      <c r="D4271">
        <v>186354</v>
      </c>
      <c r="E4271" t="s">
        <v>1184</v>
      </c>
      <c r="F4271" t="s">
        <v>11</v>
      </c>
      <c r="G4271">
        <v>13500000</v>
      </c>
      <c r="H4271">
        <v>4.5</v>
      </c>
    </row>
    <row r="4272" spans="1:8" ht="16" x14ac:dyDescent="0.2">
      <c r="A4272" t="s">
        <v>7017</v>
      </c>
      <c r="C4272">
        <v>60</v>
      </c>
      <c r="E4272" t="s">
        <v>786</v>
      </c>
      <c r="F4272" t="s">
        <v>11</v>
      </c>
      <c r="H4272">
        <v>7.9</v>
      </c>
    </row>
    <row r="4273" spans="1:8" ht="16" x14ac:dyDescent="0.2">
      <c r="A4273" t="s">
        <v>7018</v>
      </c>
      <c r="B4273" t="s">
        <v>7019</v>
      </c>
      <c r="C4273">
        <v>93</v>
      </c>
      <c r="D4273">
        <v>55202</v>
      </c>
      <c r="E4273" t="s">
        <v>7020</v>
      </c>
      <c r="F4273" t="s">
        <v>1936</v>
      </c>
      <c r="H4273">
        <v>5.3</v>
      </c>
    </row>
    <row r="4274" spans="1:8" ht="16" x14ac:dyDescent="0.2">
      <c r="A4274" t="s">
        <v>7021</v>
      </c>
      <c r="B4274" t="s">
        <v>7022</v>
      </c>
      <c r="C4274">
        <v>100</v>
      </c>
      <c r="E4274" t="s">
        <v>672</v>
      </c>
      <c r="F4274" t="s">
        <v>11</v>
      </c>
      <c r="H4274">
        <v>5.4</v>
      </c>
    </row>
    <row r="4275" spans="1:8" ht="16" x14ac:dyDescent="0.2">
      <c r="A4275" t="s">
        <v>7023</v>
      </c>
      <c r="B4275" t="s">
        <v>7024</v>
      </c>
      <c r="C4275">
        <v>97</v>
      </c>
      <c r="D4275">
        <v>549632</v>
      </c>
      <c r="E4275" t="s">
        <v>69</v>
      </c>
      <c r="F4275" t="s">
        <v>11</v>
      </c>
      <c r="H4275">
        <v>4.8</v>
      </c>
    </row>
    <row r="4276" spans="1:8" ht="16" x14ac:dyDescent="0.2">
      <c r="A4276" t="s">
        <v>7025</v>
      </c>
      <c r="B4276" t="s">
        <v>1886</v>
      </c>
      <c r="C4276">
        <v>94</v>
      </c>
      <c r="D4276">
        <v>137945</v>
      </c>
      <c r="E4276" t="s">
        <v>1203</v>
      </c>
      <c r="F4276" t="s">
        <v>11</v>
      </c>
      <c r="H4276">
        <v>5.9</v>
      </c>
    </row>
    <row r="4277" spans="1:8" ht="16" x14ac:dyDescent="0.2">
      <c r="A4277" t="s">
        <v>7026</v>
      </c>
      <c r="B4277" t="s">
        <v>7027</v>
      </c>
      <c r="C4277">
        <v>95</v>
      </c>
      <c r="D4277">
        <v>17580</v>
      </c>
      <c r="E4277" t="s">
        <v>1184</v>
      </c>
      <c r="F4277" t="s">
        <v>11</v>
      </c>
      <c r="G4277">
        <v>1500000</v>
      </c>
      <c r="H4277">
        <v>6.2</v>
      </c>
    </row>
    <row r="4278" spans="1:8" ht="16" x14ac:dyDescent="0.2">
      <c r="A4278" t="s">
        <v>7028</v>
      </c>
      <c r="B4278" t="s">
        <v>7029</v>
      </c>
      <c r="C4278">
        <v>97</v>
      </c>
      <c r="E4278" t="s">
        <v>7030</v>
      </c>
      <c r="F4278" t="s">
        <v>11</v>
      </c>
      <c r="G4278">
        <v>2000000</v>
      </c>
      <c r="H4278">
        <v>5.9</v>
      </c>
    </row>
    <row r="4279" spans="1:8" ht="16" x14ac:dyDescent="0.2">
      <c r="A4279" t="s">
        <v>7031</v>
      </c>
      <c r="B4279" t="s">
        <v>7032</v>
      </c>
      <c r="C4279">
        <v>92</v>
      </c>
      <c r="D4279">
        <v>12667</v>
      </c>
      <c r="E4279" t="s">
        <v>73</v>
      </c>
      <c r="F4279" t="s">
        <v>11</v>
      </c>
      <c r="G4279">
        <v>14000</v>
      </c>
      <c r="H4279">
        <v>6.6</v>
      </c>
    </row>
    <row r="4280" spans="1:8" ht="16" x14ac:dyDescent="0.2">
      <c r="A4280" t="s">
        <v>7033</v>
      </c>
      <c r="B4280" t="s">
        <v>7034</v>
      </c>
      <c r="C4280">
        <v>96</v>
      </c>
      <c r="D4280">
        <v>198407</v>
      </c>
      <c r="E4280" t="s">
        <v>1184</v>
      </c>
      <c r="F4280" t="s">
        <v>11</v>
      </c>
      <c r="G4280">
        <v>2000000</v>
      </c>
      <c r="H4280">
        <v>6.6</v>
      </c>
    </row>
    <row r="4281" spans="1:8" ht="16" x14ac:dyDescent="0.2">
      <c r="A4281" t="s">
        <v>7035</v>
      </c>
      <c r="B4281" t="s">
        <v>7036</v>
      </c>
      <c r="C4281">
        <v>87</v>
      </c>
      <c r="E4281" t="s">
        <v>6040</v>
      </c>
      <c r="F4281" t="s">
        <v>11</v>
      </c>
      <c r="H4281">
        <v>6</v>
      </c>
    </row>
    <row r="4282" spans="1:8" ht="16" x14ac:dyDescent="0.2">
      <c r="A4282" t="s">
        <v>7037</v>
      </c>
      <c r="B4282" t="s">
        <v>4369</v>
      </c>
      <c r="C4282">
        <v>91</v>
      </c>
      <c r="D4282">
        <v>5824</v>
      </c>
      <c r="E4282" t="s">
        <v>1915</v>
      </c>
      <c r="F4282" t="s">
        <v>11</v>
      </c>
      <c r="H4282">
        <v>6.8</v>
      </c>
    </row>
    <row r="4283" spans="1:8" ht="16" x14ac:dyDescent="0.2">
      <c r="A4283" t="s">
        <v>7038</v>
      </c>
      <c r="B4283" t="s">
        <v>2125</v>
      </c>
      <c r="C4283">
        <v>99</v>
      </c>
      <c r="D4283">
        <v>2843</v>
      </c>
      <c r="E4283" t="s">
        <v>3562</v>
      </c>
      <c r="F4283" t="s">
        <v>11</v>
      </c>
      <c r="H4283">
        <v>5.4</v>
      </c>
    </row>
    <row r="4284" spans="1:8" ht="16" x14ac:dyDescent="0.2">
      <c r="A4284" t="s">
        <v>7039</v>
      </c>
      <c r="B4284" t="s">
        <v>7040</v>
      </c>
      <c r="C4284">
        <v>88</v>
      </c>
      <c r="E4284" t="s">
        <v>7041</v>
      </c>
      <c r="F4284" t="s">
        <v>11</v>
      </c>
      <c r="H4284">
        <v>5.2</v>
      </c>
    </row>
    <row r="4285" spans="1:8" ht="16" x14ac:dyDescent="0.2">
      <c r="A4285" t="s">
        <v>7042</v>
      </c>
      <c r="B4285" t="s">
        <v>7043</v>
      </c>
      <c r="C4285">
        <v>119</v>
      </c>
      <c r="D4285">
        <v>4958</v>
      </c>
      <c r="E4285" t="s">
        <v>5218</v>
      </c>
      <c r="F4285" t="s">
        <v>11</v>
      </c>
      <c r="G4285">
        <v>2000000</v>
      </c>
      <c r="H4285">
        <v>7.8</v>
      </c>
    </row>
    <row r="4286" spans="1:8" ht="16" x14ac:dyDescent="0.2">
      <c r="A4286" t="s">
        <v>7044</v>
      </c>
      <c r="B4286" t="s">
        <v>7045</v>
      </c>
      <c r="C4286">
        <v>99</v>
      </c>
      <c r="E4286" t="s">
        <v>740</v>
      </c>
      <c r="F4286" t="s">
        <v>11</v>
      </c>
      <c r="G4286">
        <v>2000000</v>
      </c>
      <c r="H4286">
        <v>6.4</v>
      </c>
    </row>
    <row r="4287" spans="1:8" ht="16" x14ac:dyDescent="0.2">
      <c r="A4287" t="s">
        <v>7046</v>
      </c>
      <c r="B4287" t="s">
        <v>7047</v>
      </c>
      <c r="C4287">
        <v>92</v>
      </c>
      <c r="E4287" t="s">
        <v>2209</v>
      </c>
      <c r="F4287" t="s">
        <v>11</v>
      </c>
      <c r="G4287">
        <v>100000</v>
      </c>
      <c r="H4287">
        <v>6.1</v>
      </c>
    </row>
    <row r="4288" spans="1:8" ht="16" x14ac:dyDescent="0.2">
      <c r="A4288" t="s">
        <v>7048</v>
      </c>
      <c r="B4288" t="s">
        <v>7049</v>
      </c>
      <c r="C4288">
        <v>86</v>
      </c>
      <c r="E4288" t="s">
        <v>2599</v>
      </c>
      <c r="F4288" t="s">
        <v>11</v>
      </c>
      <c r="H4288">
        <v>5.7</v>
      </c>
    </row>
    <row r="4289" spans="1:8" ht="16" x14ac:dyDescent="0.2">
      <c r="A4289" t="s">
        <v>7050</v>
      </c>
      <c r="B4289" t="s">
        <v>7051</v>
      </c>
      <c r="C4289">
        <v>83</v>
      </c>
      <c r="E4289" t="s">
        <v>818</v>
      </c>
      <c r="F4289" t="s">
        <v>11</v>
      </c>
      <c r="G4289">
        <v>2000000</v>
      </c>
      <c r="H4289">
        <v>5.5</v>
      </c>
    </row>
    <row r="4290" spans="1:8" ht="16" x14ac:dyDescent="0.2">
      <c r="A4290" t="s">
        <v>7052</v>
      </c>
      <c r="B4290" t="s">
        <v>7053</v>
      </c>
      <c r="C4290">
        <v>81</v>
      </c>
      <c r="E4290" t="s">
        <v>23</v>
      </c>
      <c r="F4290" t="s">
        <v>11</v>
      </c>
      <c r="G4290">
        <v>2000000</v>
      </c>
      <c r="H4290">
        <v>7.4</v>
      </c>
    </row>
    <row r="4291" spans="1:8" ht="16" x14ac:dyDescent="0.2">
      <c r="A4291" t="s">
        <v>7054</v>
      </c>
      <c r="B4291" t="s">
        <v>2832</v>
      </c>
      <c r="C4291">
        <v>82</v>
      </c>
      <c r="E4291" t="s">
        <v>575</v>
      </c>
      <c r="F4291" t="s">
        <v>11</v>
      </c>
      <c r="G4291">
        <v>2000000</v>
      </c>
      <c r="H4291">
        <v>7.1</v>
      </c>
    </row>
    <row r="4292" spans="1:8" ht="16" x14ac:dyDescent="0.2">
      <c r="A4292" t="s">
        <v>7055</v>
      </c>
      <c r="B4292" t="s">
        <v>7056</v>
      </c>
      <c r="C4292">
        <v>102</v>
      </c>
      <c r="D4292">
        <v>13220</v>
      </c>
      <c r="E4292" t="s">
        <v>3562</v>
      </c>
      <c r="F4292" t="s">
        <v>11</v>
      </c>
      <c r="H4292">
        <v>3.9</v>
      </c>
    </row>
    <row r="4293" spans="1:8" ht="16" x14ac:dyDescent="0.2">
      <c r="A4293" t="s">
        <v>7057</v>
      </c>
      <c r="B4293" t="s">
        <v>7058</v>
      </c>
      <c r="C4293">
        <v>90</v>
      </c>
      <c r="E4293" t="s">
        <v>149</v>
      </c>
      <c r="F4293" t="s">
        <v>11</v>
      </c>
      <c r="G4293">
        <v>2000000</v>
      </c>
      <c r="H4293">
        <v>4.5999999999999996</v>
      </c>
    </row>
    <row r="4294" spans="1:8" ht="16" x14ac:dyDescent="0.2">
      <c r="A4294" t="s">
        <v>7059</v>
      </c>
      <c r="C4294">
        <v>30</v>
      </c>
      <c r="E4294" t="s">
        <v>877</v>
      </c>
      <c r="F4294" t="s">
        <v>11</v>
      </c>
      <c r="H4294">
        <v>7.3</v>
      </c>
    </row>
    <row r="4295" spans="1:8" ht="16" x14ac:dyDescent="0.2">
      <c r="A4295" t="s">
        <v>7060</v>
      </c>
      <c r="B4295" t="s">
        <v>7061</v>
      </c>
      <c r="C4295">
        <v>92</v>
      </c>
      <c r="D4295">
        <v>7927</v>
      </c>
      <c r="E4295" t="s">
        <v>7062</v>
      </c>
      <c r="F4295" t="s">
        <v>11</v>
      </c>
      <c r="G4295">
        <v>2300000</v>
      </c>
      <c r="H4295">
        <v>7.7</v>
      </c>
    </row>
    <row r="4296" spans="1:8" ht="16" x14ac:dyDescent="0.2">
      <c r="A4296" t="s">
        <v>7063</v>
      </c>
      <c r="B4296" t="s">
        <v>7064</v>
      </c>
      <c r="C4296">
        <v>88</v>
      </c>
      <c r="E4296" t="s">
        <v>1915</v>
      </c>
      <c r="F4296" t="s">
        <v>11</v>
      </c>
      <c r="G4296">
        <v>2000000</v>
      </c>
      <c r="H4296">
        <v>4.9000000000000004</v>
      </c>
    </row>
    <row r="4297" spans="1:8" ht="16" x14ac:dyDescent="0.2">
      <c r="A4297" t="s">
        <v>7065</v>
      </c>
      <c r="B4297" t="s">
        <v>6005</v>
      </c>
      <c r="C4297">
        <v>97</v>
      </c>
      <c r="E4297" t="s">
        <v>672</v>
      </c>
      <c r="F4297" t="s">
        <v>11</v>
      </c>
      <c r="G4297">
        <v>14000000</v>
      </c>
      <c r="H4297">
        <v>6.3</v>
      </c>
    </row>
    <row r="4298" spans="1:8" ht="16" x14ac:dyDescent="0.2">
      <c r="A4298" t="s">
        <v>7066</v>
      </c>
      <c r="B4298" t="s">
        <v>6302</v>
      </c>
      <c r="C4298">
        <v>96</v>
      </c>
      <c r="E4298" t="s">
        <v>3152</v>
      </c>
      <c r="F4298" t="s">
        <v>11</v>
      </c>
      <c r="G4298">
        <v>2000000</v>
      </c>
      <c r="H4298">
        <v>6.1</v>
      </c>
    </row>
    <row r="4299" spans="1:8" ht="16" x14ac:dyDescent="0.2">
      <c r="A4299" t="s">
        <v>7067</v>
      </c>
      <c r="B4299" t="s">
        <v>7068</v>
      </c>
      <c r="C4299">
        <v>87</v>
      </c>
      <c r="E4299" t="s">
        <v>575</v>
      </c>
      <c r="F4299" t="s">
        <v>11</v>
      </c>
      <c r="G4299">
        <v>2000000</v>
      </c>
      <c r="H4299">
        <v>6.6</v>
      </c>
    </row>
    <row r="4300" spans="1:8" ht="16" x14ac:dyDescent="0.2">
      <c r="A4300" t="s">
        <v>7069</v>
      </c>
      <c r="B4300" t="s">
        <v>7070</v>
      </c>
      <c r="C4300">
        <v>106</v>
      </c>
      <c r="D4300">
        <v>2436</v>
      </c>
      <c r="E4300" t="s">
        <v>7071</v>
      </c>
      <c r="F4300" t="s">
        <v>11</v>
      </c>
      <c r="G4300">
        <v>2000000</v>
      </c>
      <c r="H4300">
        <v>5.7</v>
      </c>
    </row>
    <row r="4301" spans="1:8" ht="16" x14ac:dyDescent="0.2">
      <c r="A4301" t="s">
        <v>7072</v>
      </c>
      <c r="B4301" t="s">
        <v>7073</v>
      </c>
      <c r="C4301">
        <v>107</v>
      </c>
      <c r="D4301">
        <v>4556</v>
      </c>
      <c r="E4301" t="s">
        <v>877</v>
      </c>
      <c r="F4301" t="s">
        <v>11</v>
      </c>
      <c r="H4301">
        <v>5.6</v>
      </c>
    </row>
    <row r="4302" spans="1:8" ht="16" x14ac:dyDescent="0.2">
      <c r="A4302" t="s">
        <v>7074</v>
      </c>
      <c r="B4302" t="s">
        <v>7075</v>
      </c>
      <c r="C4302">
        <v>80</v>
      </c>
      <c r="E4302" t="s">
        <v>1763</v>
      </c>
      <c r="F4302" t="s">
        <v>2998</v>
      </c>
      <c r="H4302">
        <v>6</v>
      </c>
    </row>
    <row r="4303" spans="1:8" ht="16" x14ac:dyDescent="0.2">
      <c r="A4303" t="s">
        <v>7076</v>
      </c>
      <c r="B4303" t="s">
        <v>6005</v>
      </c>
      <c r="C4303">
        <v>91</v>
      </c>
      <c r="E4303" t="s">
        <v>877</v>
      </c>
      <c r="F4303" t="s">
        <v>11</v>
      </c>
      <c r="G4303">
        <v>2000000</v>
      </c>
      <c r="H4303">
        <v>5.7</v>
      </c>
    </row>
    <row r="4304" spans="1:8" ht="16" x14ac:dyDescent="0.2">
      <c r="A4304" t="s">
        <v>7077</v>
      </c>
      <c r="B4304" t="s">
        <v>1679</v>
      </c>
      <c r="C4304">
        <v>99</v>
      </c>
      <c r="E4304" t="s">
        <v>2048</v>
      </c>
      <c r="F4304" t="s">
        <v>11</v>
      </c>
      <c r="G4304">
        <v>2000000</v>
      </c>
      <c r="H4304">
        <v>7</v>
      </c>
    </row>
    <row r="4305" spans="1:8" ht="16" x14ac:dyDescent="0.2">
      <c r="A4305" t="s">
        <v>7078</v>
      </c>
      <c r="B4305" t="s">
        <v>3818</v>
      </c>
      <c r="C4305">
        <v>102</v>
      </c>
      <c r="E4305" t="s">
        <v>23</v>
      </c>
      <c r="F4305" t="s">
        <v>11</v>
      </c>
      <c r="G4305">
        <v>2000000</v>
      </c>
      <c r="H4305">
        <v>5.3</v>
      </c>
    </row>
    <row r="4306" spans="1:8" ht="16" x14ac:dyDescent="0.2">
      <c r="A4306" t="s">
        <v>7079</v>
      </c>
      <c r="B4306" t="s">
        <v>7080</v>
      </c>
      <c r="C4306">
        <v>108</v>
      </c>
      <c r="E4306" t="s">
        <v>7081</v>
      </c>
      <c r="F4306" t="s">
        <v>11</v>
      </c>
      <c r="G4306">
        <v>2000000</v>
      </c>
      <c r="H4306">
        <v>4.4000000000000004</v>
      </c>
    </row>
    <row r="4307" spans="1:8" ht="16" x14ac:dyDescent="0.2">
      <c r="A4307" t="s">
        <v>7082</v>
      </c>
      <c r="B4307" t="s">
        <v>7083</v>
      </c>
      <c r="C4307">
        <v>88</v>
      </c>
      <c r="E4307" t="s">
        <v>2599</v>
      </c>
      <c r="F4307" t="s">
        <v>11</v>
      </c>
      <c r="G4307">
        <v>1250000</v>
      </c>
      <c r="H4307">
        <v>3.4</v>
      </c>
    </row>
    <row r="4308" spans="1:8" ht="16" x14ac:dyDescent="0.2">
      <c r="A4308" t="s">
        <v>7084</v>
      </c>
      <c r="B4308" t="s">
        <v>7085</v>
      </c>
      <c r="C4308">
        <v>89</v>
      </c>
      <c r="E4308" t="s">
        <v>2120</v>
      </c>
      <c r="F4308" t="s">
        <v>11</v>
      </c>
      <c r="G4308">
        <v>2000000</v>
      </c>
      <c r="H4308">
        <v>4.5</v>
      </c>
    </row>
    <row r="4309" spans="1:8" ht="16" x14ac:dyDescent="0.2">
      <c r="A4309" t="s">
        <v>7086</v>
      </c>
      <c r="B4309" t="s">
        <v>7087</v>
      </c>
      <c r="C4309">
        <v>92</v>
      </c>
      <c r="E4309" t="s">
        <v>3562</v>
      </c>
      <c r="F4309" t="s">
        <v>11</v>
      </c>
      <c r="G4309">
        <v>2000000</v>
      </c>
      <c r="H4309">
        <v>3.4</v>
      </c>
    </row>
    <row r="4310" spans="1:8" ht="16" x14ac:dyDescent="0.2">
      <c r="A4310" t="s">
        <v>7088</v>
      </c>
      <c r="B4310" t="s">
        <v>7089</v>
      </c>
      <c r="C4310">
        <v>99</v>
      </c>
      <c r="D4310">
        <v>4600000</v>
      </c>
      <c r="E4310" t="s">
        <v>672</v>
      </c>
      <c r="F4310" t="s">
        <v>11</v>
      </c>
      <c r="G4310">
        <v>1900000</v>
      </c>
      <c r="H4310">
        <v>7.1</v>
      </c>
    </row>
    <row r="4311" spans="1:8" ht="16" x14ac:dyDescent="0.2">
      <c r="A4311" t="s">
        <v>7090</v>
      </c>
      <c r="B4311" t="s">
        <v>4737</v>
      </c>
      <c r="C4311">
        <v>103</v>
      </c>
      <c r="D4311">
        <v>1420578</v>
      </c>
      <c r="E4311" t="s">
        <v>1839</v>
      </c>
      <c r="F4311" t="s">
        <v>11</v>
      </c>
      <c r="G4311">
        <v>1900000</v>
      </c>
      <c r="H4311">
        <v>6.4</v>
      </c>
    </row>
    <row r="4312" spans="1:8" ht="16" x14ac:dyDescent="0.2">
      <c r="A4312" t="s">
        <v>7091</v>
      </c>
      <c r="B4312" t="s">
        <v>5958</v>
      </c>
      <c r="C4312">
        <v>90</v>
      </c>
      <c r="E4312" t="s">
        <v>20</v>
      </c>
      <c r="F4312" t="s">
        <v>11</v>
      </c>
      <c r="G4312">
        <v>1950000</v>
      </c>
      <c r="H4312">
        <v>5.2</v>
      </c>
    </row>
    <row r="4313" spans="1:8" ht="16" x14ac:dyDescent="0.2">
      <c r="A4313" t="s">
        <v>7092</v>
      </c>
      <c r="B4313" t="s">
        <v>4134</v>
      </c>
      <c r="C4313">
        <v>95</v>
      </c>
      <c r="D4313">
        <v>1028658</v>
      </c>
      <c r="E4313" t="s">
        <v>668</v>
      </c>
      <c r="F4313" t="s">
        <v>11</v>
      </c>
      <c r="G4313">
        <v>3000000</v>
      </c>
      <c r="H4313">
        <v>7</v>
      </c>
    </row>
    <row r="4314" spans="1:8" ht="16" x14ac:dyDescent="0.2">
      <c r="A4314" t="s">
        <v>7093</v>
      </c>
      <c r="B4314" t="s">
        <v>7094</v>
      </c>
      <c r="C4314">
        <v>97</v>
      </c>
      <c r="D4314">
        <v>466702</v>
      </c>
      <c r="E4314" t="s">
        <v>486</v>
      </c>
      <c r="F4314" t="s">
        <v>11</v>
      </c>
      <c r="H4314">
        <v>7.3</v>
      </c>
    </row>
    <row r="4315" spans="1:8" ht="16" x14ac:dyDescent="0.2">
      <c r="A4315" t="s">
        <v>7095</v>
      </c>
      <c r="B4315" t="s">
        <v>7096</v>
      </c>
      <c r="C4315">
        <v>108</v>
      </c>
      <c r="E4315" t="s">
        <v>7097</v>
      </c>
      <c r="F4315" t="s">
        <v>5502</v>
      </c>
      <c r="G4315">
        <v>1500000</v>
      </c>
      <c r="H4315">
        <v>8.1</v>
      </c>
    </row>
    <row r="4316" spans="1:8" ht="16" x14ac:dyDescent="0.2">
      <c r="A4316" t="s">
        <v>7098</v>
      </c>
      <c r="B4316" t="s">
        <v>7099</v>
      </c>
      <c r="C4316">
        <v>95</v>
      </c>
      <c r="D4316">
        <v>18435</v>
      </c>
      <c r="E4316" t="s">
        <v>1184</v>
      </c>
      <c r="F4316" t="s">
        <v>502</v>
      </c>
      <c r="G4316">
        <v>1400000</v>
      </c>
      <c r="H4316">
        <v>5.8</v>
      </c>
    </row>
    <row r="4317" spans="1:8" ht="16" x14ac:dyDescent="0.2">
      <c r="A4317" t="s">
        <v>2884</v>
      </c>
      <c r="B4317" t="s">
        <v>2885</v>
      </c>
      <c r="C4317">
        <v>100</v>
      </c>
      <c r="D4317">
        <v>35266619</v>
      </c>
      <c r="E4317" t="s">
        <v>1744</v>
      </c>
      <c r="F4317" t="s">
        <v>11</v>
      </c>
      <c r="G4317">
        <v>30000000</v>
      </c>
      <c r="H4317">
        <v>5.9</v>
      </c>
    </row>
    <row r="4318" spans="1:8" ht="16" x14ac:dyDescent="0.2">
      <c r="A4318" t="s">
        <v>7100</v>
      </c>
      <c r="B4318" t="s">
        <v>7101</v>
      </c>
      <c r="C4318">
        <v>160</v>
      </c>
      <c r="D4318">
        <v>95236</v>
      </c>
      <c r="E4318" t="s">
        <v>6291</v>
      </c>
      <c r="F4318" t="s">
        <v>1936</v>
      </c>
      <c r="H4318">
        <v>6.4</v>
      </c>
    </row>
    <row r="4319" spans="1:8" ht="16" x14ac:dyDescent="0.2">
      <c r="A4319" t="s">
        <v>2516</v>
      </c>
      <c r="B4319" t="s">
        <v>2178</v>
      </c>
      <c r="C4319">
        <v>101</v>
      </c>
      <c r="D4319">
        <v>26505000</v>
      </c>
      <c r="E4319" t="s">
        <v>2209</v>
      </c>
      <c r="F4319" t="s">
        <v>11</v>
      </c>
      <c r="G4319">
        <v>1800000</v>
      </c>
      <c r="H4319">
        <v>7.5</v>
      </c>
    </row>
    <row r="4320" spans="1:8" ht="16" x14ac:dyDescent="0.2">
      <c r="A4320" t="s">
        <v>7102</v>
      </c>
      <c r="B4320" t="s">
        <v>4389</v>
      </c>
      <c r="C4320">
        <v>90</v>
      </c>
      <c r="D4320">
        <v>2957978</v>
      </c>
      <c r="E4320" t="s">
        <v>7103</v>
      </c>
      <c r="F4320" t="s">
        <v>11</v>
      </c>
      <c r="G4320">
        <v>1000000</v>
      </c>
      <c r="H4320">
        <v>7.8</v>
      </c>
    </row>
    <row r="4321" spans="1:8" ht="16" x14ac:dyDescent="0.2">
      <c r="A4321" t="s">
        <v>7104</v>
      </c>
      <c r="B4321" t="s">
        <v>7105</v>
      </c>
      <c r="C4321">
        <v>86</v>
      </c>
      <c r="E4321" t="s">
        <v>1184</v>
      </c>
      <c r="F4321" t="s">
        <v>11</v>
      </c>
      <c r="H4321">
        <v>6.3</v>
      </c>
    </row>
    <row r="4322" spans="1:8" ht="16" x14ac:dyDescent="0.2">
      <c r="A4322" t="s">
        <v>7106</v>
      </c>
      <c r="B4322" t="s">
        <v>7107</v>
      </c>
      <c r="C4322">
        <v>89</v>
      </c>
      <c r="D4322">
        <v>444044</v>
      </c>
      <c r="E4322" t="s">
        <v>1184</v>
      </c>
      <c r="F4322" t="s">
        <v>11</v>
      </c>
      <c r="G4322">
        <v>1900000</v>
      </c>
      <c r="H4322">
        <v>7.2</v>
      </c>
    </row>
    <row r="4323" spans="1:8" ht="16" x14ac:dyDescent="0.2">
      <c r="A4323" t="s">
        <v>7108</v>
      </c>
      <c r="B4323" t="s">
        <v>7109</v>
      </c>
      <c r="C4323">
        <v>87</v>
      </c>
      <c r="D4323">
        <v>40990055</v>
      </c>
      <c r="E4323" t="s">
        <v>1521</v>
      </c>
      <c r="F4323" t="s">
        <v>11</v>
      </c>
      <c r="G4323">
        <v>1800000</v>
      </c>
      <c r="H4323">
        <v>5.6</v>
      </c>
    </row>
    <row r="4324" spans="1:8" ht="16" x14ac:dyDescent="0.2">
      <c r="A4324" t="s">
        <v>7110</v>
      </c>
      <c r="B4324" t="s">
        <v>2164</v>
      </c>
      <c r="C4324">
        <v>98</v>
      </c>
      <c r="D4324">
        <v>1445366</v>
      </c>
      <c r="E4324" t="s">
        <v>1486</v>
      </c>
      <c r="F4324" t="s">
        <v>11</v>
      </c>
      <c r="H4324">
        <v>7.2</v>
      </c>
    </row>
    <row r="4325" spans="1:8" ht="16" x14ac:dyDescent="0.2">
      <c r="A4325" t="s">
        <v>7111</v>
      </c>
      <c r="B4325" t="s">
        <v>6957</v>
      </c>
      <c r="C4325">
        <v>125</v>
      </c>
      <c r="E4325" t="s">
        <v>1184</v>
      </c>
      <c r="F4325" t="s">
        <v>11</v>
      </c>
      <c r="G4325">
        <v>1800000</v>
      </c>
      <c r="H4325">
        <v>8</v>
      </c>
    </row>
    <row r="4326" spans="1:8" ht="16" x14ac:dyDescent="0.2">
      <c r="A4326" t="s">
        <v>7112</v>
      </c>
      <c r="B4326" t="s">
        <v>1294</v>
      </c>
      <c r="C4326">
        <v>95</v>
      </c>
      <c r="E4326" t="s">
        <v>575</v>
      </c>
      <c r="F4326" t="s">
        <v>11</v>
      </c>
      <c r="G4326">
        <v>1800000</v>
      </c>
      <c r="H4326">
        <v>8.5</v>
      </c>
    </row>
    <row r="4327" spans="1:8" ht="16" x14ac:dyDescent="0.2">
      <c r="A4327" t="s">
        <v>7113</v>
      </c>
      <c r="B4327" t="s">
        <v>7114</v>
      </c>
      <c r="C4327">
        <v>118</v>
      </c>
      <c r="D4327">
        <v>5709616</v>
      </c>
      <c r="E4327" t="s">
        <v>73</v>
      </c>
      <c r="F4327" t="s">
        <v>963</v>
      </c>
      <c r="G4327">
        <v>1800000</v>
      </c>
      <c r="H4327">
        <v>6.8</v>
      </c>
    </row>
    <row r="4328" spans="1:8" ht="16" x14ac:dyDescent="0.2">
      <c r="A4328" t="s">
        <v>7115</v>
      </c>
      <c r="B4328" t="s">
        <v>7116</v>
      </c>
      <c r="C4328">
        <v>93</v>
      </c>
      <c r="D4328">
        <v>12784397</v>
      </c>
      <c r="E4328" t="s">
        <v>1839</v>
      </c>
      <c r="F4328" t="s">
        <v>11</v>
      </c>
      <c r="G4328">
        <v>1800000</v>
      </c>
      <c r="H4328">
        <v>7.3</v>
      </c>
    </row>
    <row r="4329" spans="1:8" ht="16" x14ac:dyDescent="0.2">
      <c r="A4329" t="s">
        <v>7117</v>
      </c>
      <c r="B4329" t="s">
        <v>7118</v>
      </c>
      <c r="C4329">
        <v>96</v>
      </c>
      <c r="E4329" t="s">
        <v>216</v>
      </c>
      <c r="F4329" t="s">
        <v>11</v>
      </c>
      <c r="G4329">
        <v>1800000</v>
      </c>
      <c r="H4329">
        <v>5.5</v>
      </c>
    </row>
    <row r="4330" spans="1:8" ht="16" x14ac:dyDescent="0.2">
      <c r="A4330" t="s">
        <v>7119</v>
      </c>
      <c r="B4330" t="s">
        <v>7120</v>
      </c>
      <c r="C4330">
        <v>109</v>
      </c>
      <c r="D4330">
        <v>3050934</v>
      </c>
      <c r="E4330" t="s">
        <v>2143</v>
      </c>
      <c r="F4330" t="s">
        <v>11</v>
      </c>
      <c r="G4330">
        <v>1800000</v>
      </c>
      <c r="H4330">
        <v>7.3</v>
      </c>
    </row>
    <row r="4331" spans="1:8" ht="16" x14ac:dyDescent="0.2">
      <c r="A4331" t="s">
        <v>7121</v>
      </c>
      <c r="B4331" t="s">
        <v>7122</v>
      </c>
      <c r="C4331">
        <v>109</v>
      </c>
      <c r="D4331">
        <v>841206</v>
      </c>
      <c r="E4331" t="s">
        <v>1184</v>
      </c>
      <c r="F4331" t="s">
        <v>11</v>
      </c>
      <c r="H4331">
        <v>6.3</v>
      </c>
    </row>
    <row r="4332" spans="1:8" ht="16" x14ac:dyDescent="0.2">
      <c r="A4332" t="s">
        <v>7123</v>
      </c>
      <c r="B4332" t="s">
        <v>7124</v>
      </c>
      <c r="C4332">
        <v>155</v>
      </c>
      <c r="E4332" t="s">
        <v>580</v>
      </c>
      <c r="F4332" t="s">
        <v>7125</v>
      </c>
      <c r="G4332">
        <v>150000000</v>
      </c>
      <c r="H4332">
        <v>5.0999999999999996</v>
      </c>
    </row>
    <row r="4333" spans="1:8" ht="16" x14ac:dyDescent="0.2">
      <c r="A4333" t="s">
        <v>7126</v>
      </c>
      <c r="B4333" t="s">
        <v>5173</v>
      </c>
      <c r="C4333">
        <v>90</v>
      </c>
      <c r="D4333">
        <v>638476</v>
      </c>
      <c r="E4333" t="s">
        <v>6042</v>
      </c>
      <c r="F4333" t="s">
        <v>11</v>
      </c>
      <c r="G4333">
        <v>1500000</v>
      </c>
      <c r="H4333">
        <v>6.6</v>
      </c>
    </row>
    <row r="4334" spans="1:8" ht="16" x14ac:dyDescent="0.2">
      <c r="A4334" t="s">
        <v>7127</v>
      </c>
      <c r="B4334" t="s">
        <v>7128</v>
      </c>
      <c r="C4334">
        <v>93</v>
      </c>
      <c r="E4334" t="s">
        <v>2599</v>
      </c>
      <c r="F4334" t="s">
        <v>11</v>
      </c>
      <c r="G4334">
        <v>1800000</v>
      </c>
      <c r="H4334">
        <v>6.1</v>
      </c>
    </row>
    <row r="4335" spans="1:8" ht="16" x14ac:dyDescent="0.2">
      <c r="A4335" t="s">
        <v>7129</v>
      </c>
      <c r="B4335" t="s">
        <v>7130</v>
      </c>
      <c r="C4335">
        <v>108</v>
      </c>
      <c r="D4335">
        <v>505295</v>
      </c>
      <c r="E4335" t="s">
        <v>2422</v>
      </c>
      <c r="F4335" t="s">
        <v>7131</v>
      </c>
      <c r="G4335">
        <v>1800000</v>
      </c>
      <c r="H4335">
        <v>7.5</v>
      </c>
    </row>
    <row r="4336" spans="1:8" ht="16" x14ac:dyDescent="0.2">
      <c r="A4336" t="s">
        <v>7132</v>
      </c>
      <c r="B4336" t="s">
        <v>6619</v>
      </c>
      <c r="C4336">
        <v>114</v>
      </c>
      <c r="E4336" t="s">
        <v>5167</v>
      </c>
      <c r="F4336" t="s">
        <v>11</v>
      </c>
      <c r="G4336">
        <v>1800000</v>
      </c>
      <c r="H4336">
        <v>7</v>
      </c>
    </row>
    <row r="4337" spans="1:8" ht="16" x14ac:dyDescent="0.2">
      <c r="A4337" t="s">
        <v>7133</v>
      </c>
      <c r="B4337" t="s">
        <v>6508</v>
      </c>
      <c r="C4337">
        <v>87</v>
      </c>
      <c r="E4337" t="s">
        <v>7134</v>
      </c>
      <c r="F4337" t="s">
        <v>11</v>
      </c>
      <c r="H4337">
        <v>7.2</v>
      </c>
    </row>
    <row r="4338" spans="1:8" ht="16" x14ac:dyDescent="0.2">
      <c r="A4338" t="s">
        <v>7135</v>
      </c>
      <c r="B4338" t="s">
        <v>7136</v>
      </c>
      <c r="C4338">
        <v>113</v>
      </c>
      <c r="E4338" t="s">
        <v>1915</v>
      </c>
      <c r="F4338" t="s">
        <v>11</v>
      </c>
      <c r="G4338">
        <v>1800000</v>
      </c>
      <c r="H4338">
        <v>5.3</v>
      </c>
    </row>
    <row r="4339" spans="1:8" ht="16" x14ac:dyDescent="0.2">
      <c r="A4339" t="s">
        <v>7137</v>
      </c>
      <c r="B4339" t="s">
        <v>7138</v>
      </c>
      <c r="C4339">
        <v>87</v>
      </c>
      <c r="E4339" t="s">
        <v>4402</v>
      </c>
      <c r="F4339" t="s">
        <v>11</v>
      </c>
      <c r="H4339">
        <v>8.6999999999999993</v>
      </c>
    </row>
    <row r="4340" spans="1:8" ht="16" x14ac:dyDescent="0.2">
      <c r="A4340" t="s">
        <v>7139</v>
      </c>
      <c r="B4340" t="s">
        <v>7140</v>
      </c>
      <c r="C4340">
        <v>90</v>
      </c>
      <c r="E4340" t="s">
        <v>216</v>
      </c>
      <c r="F4340" t="s">
        <v>11</v>
      </c>
      <c r="G4340">
        <v>1800000</v>
      </c>
      <c r="H4340">
        <v>3.4</v>
      </c>
    </row>
    <row r="4341" spans="1:8" ht="16" x14ac:dyDescent="0.2">
      <c r="A4341" t="s">
        <v>7141</v>
      </c>
      <c r="B4341" t="s">
        <v>7142</v>
      </c>
      <c r="C4341">
        <v>111</v>
      </c>
      <c r="E4341" t="s">
        <v>877</v>
      </c>
      <c r="F4341" t="s">
        <v>11</v>
      </c>
      <c r="G4341">
        <v>1800000</v>
      </c>
      <c r="H4341">
        <v>5.4</v>
      </c>
    </row>
    <row r="4342" spans="1:8" ht="16" x14ac:dyDescent="0.2">
      <c r="A4342" t="s">
        <v>7143</v>
      </c>
      <c r="B4342" t="s">
        <v>638</v>
      </c>
      <c r="C4342">
        <v>81</v>
      </c>
      <c r="D4342">
        <v>7267324</v>
      </c>
      <c r="E4342" t="s">
        <v>672</v>
      </c>
      <c r="F4342" t="s">
        <v>2998</v>
      </c>
      <c r="G4342">
        <v>3500000</v>
      </c>
      <c r="H4342">
        <v>7.8</v>
      </c>
    </row>
    <row r="4343" spans="1:8" ht="16" x14ac:dyDescent="0.2">
      <c r="A4343" t="s">
        <v>7144</v>
      </c>
      <c r="B4343" t="s">
        <v>7145</v>
      </c>
      <c r="C4343">
        <v>93</v>
      </c>
      <c r="D4343">
        <v>145540</v>
      </c>
      <c r="E4343" t="s">
        <v>3968</v>
      </c>
      <c r="F4343" t="s">
        <v>11</v>
      </c>
      <c r="G4343">
        <v>500000</v>
      </c>
      <c r="H4343">
        <v>6.7</v>
      </c>
    </row>
    <row r="4344" spans="1:8" ht="16" x14ac:dyDescent="0.2">
      <c r="A4344" t="s">
        <v>7146</v>
      </c>
      <c r="B4344" t="s">
        <v>7147</v>
      </c>
      <c r="C4344">
        <v>90</v>
      </c>
      <c r="E4344" t="s">
        <v>3203</v>
      </c>
      <c r="F4344" t="s">
        <v>11</v>
      </c>
      <c r="G4344">
        <v>2000000</v>
      </c>
      <c r="H4344">
        <v>4.7</v>
      </c>
    </row>
    <row r="4345" spans="1:8" ht="16" x14ac:dyDescent="0.2">
      <c r="A4345" t="s">
        <v>7148</v>
      </c>
      <c r="B4345" t="s">
        <v>7149</v>
      </c>
      <c r="C4345">
        <v>112</v>
      </c>
      <c r="E4345" t="s">
        <v>2209</v>
      </c>
      <c r="F4345" t="s">
        <v>11</v>
      </c>
      <c r="G4345">
        <v>1750000</v>
      </c>
      <c r="H4345">
        <v>6.3</v>
      </c>
    </row>
    <row r="4346" spans="1:8" ht="16" x14ac:dyDescent="0.2">
      <c r="A4346" t="s">
        <v>7150</v>
      </c>
      <c r="B4346" t="s">
        <v>3381</v>
      </c>
      <c r="C4346">
        <v>106</v>
      </c>
      <c r="D4346">
        <v>12589108</v>
      </c>
      <c r="E4346" t="s">
        <v>2422</v>
      </c>
      <c r="F4346" t="s">
        <v>963</v>
      </c>
      <c r="H4346">
        <v>7.4</v>
      </c>
    </row>
    <row r="4347" spans="1:8" ht="16" x14ac:dyDescent="0.2">
      <c r="A4347" t="s">
        <v>7151</v>
      </c>
      <c r="B4347" t="s">
        <v>7118</v>
      </c>
      <c r="C4347">
        <v>88</v>
      </c>
      <c r="E4347" t="s">
        <v>216</v>
      </c>
      <c r="F4347" t="s">
        <v>11</v>
      </c>
      <c r="G4347">
        <v>1700000</v>
      </c>
      <c r="H4347">
        <v>6.1</v>
      </c>
    </row>
    <row r="4348" spans="1:8" ht="16" x14ac:dyDescent="0.2">
      <c r="A4348" t="s">
        <v>7152</v>
      </c>
      <c r="B4348" t="s">
        <v>4651</v>
      </c>
      <c r="C4348">
        <v>138</v>
      </c>
      <c r="D4348">
        <v>35918429</v>
      </c>
      <c r="E4348" t="s">
        <v>672</v>
      </c>
      <c r="F4348" t="s">
        <v>11</v>
      </c>
      <c r="G4348">
        <v>1700000</v>
      </c>
      <c r="H4348">
        <v>7.5</v>
      </c>
    </row>
    <row r="4349" spans="1:8" ht="16" x14ac:dyDescent="0.2">
      <c r="A4349" t="s">
        <v>7153</v>
      </c>
      <c r="B4349" t="s">
        <v>7154</v>
      </c>
      <c r="C4349">
        <v>105</v>
      </c>
      <c r="D4349">
        <v>92401</v>
      </c>
      <c r="E4349" t="s">
        <v>1915</v>
      </c>
      <c r="F4349" t="s">
        <v>11</v>
      </c>
      <c r="G4349">
        <v>2000000</v>
      </c>
      <c r="H4349">
        <v>6.3</v>
      </c>
    </row>
    <row r="4350" spans="1:8" ht="16" x14ac:dyDescent="0.2">
      <c r="A4350" t="s">
        <v>7155</v>
      </c>
      <c r="B4350" t="s">
        <v>7156</v>
      </c>
      <c r="C4350">
        <v>98</v>
      </c>
      <c r="D4350">
        <v>1943649</v>
      </c>
      <c r="E4350" t="s">
        <v>1475</v>
      </c>
      <c r="F4350" t="s">
        <v>11</v>
      </c>
      <c r="G4350">
        <v>1700000</v>
      </c>
      <c r="H4350">
        <v>6.3</v>
      </c>
    </row>
    <row r="4351" spans="1:8" ht="16" x14ac:dyDescent="0.2">
      <c r="A4351" t="s">
        <v>7157</v>
      </c>
      <c r="B4351" t="s">
        <v>6796</v>
      </c>
      <c r="C4351">
        <v>86</v>
      </c>
      <c r="D4351">
        <v>992238</v>
      </c>
      <c r="E4351" t="s">
        <v>73</v>
      </c>
      <c r="F4351" t="s">
        <v>11</v>
      </c>
      <c r="G4351">
        <v>1700000</v>
      </c>
      <c r="H4351">
        <v>6.8</v>
      </c>
    </row>
    <row r="4352" spans="1:8" ht="16" x14ac:dyDescent="0.2">
      <c r="A4352" t="s">
        <v>7158</v>
      </c>
      <c r="B4352" t="s">
        <v>7159</v>
      </c>
      <c r="C4352">
        <v>104</v>
      </c>
      <c r="D4352">
        <v>4231500</v>
      </c>
      <c r="E4352" t="s">
        <v>73</v>
      </c>
      <c r="F4352" t="s">
        <v>1936</v>
      </c>
      <c r="G4352">
        <v>1000000</v>
      </c>
      <c r="H4352">
        <v>7.8</v>
      </c>
    </row>
    <row r="4353" spans="1:8" ht="16" x14ac:dyDescent="0.2">
      <c r="A4353" t="s">
        <v>7160</v>
      </c>
      <c r="B4353" t="s">
        <v>7161</v>
      </c>
      <c r="C4353">
        <v>100</v>
      </c>
      <c r="D4353">
        <v>396035</v>
      </c>
      <c r="E4353" t="s">
        <v>73</v>
      </c>
      <c r="F4353" t="s">
        <v>11</v>
      </c>
      <c r="G4353">
        <v>1000000</v>
      </c>
      <c r="H4353">
        <v>6.9</v>
      </c>
    </row>
    <row r="4354" spans="1:8" ht="16" x14ac:dyDescent="0.2">
      <c r="A4354" t="s">
        <v>7162</v>
      </c>
      <c r="B4354" t="s">
        <v>6601</v>
      </c>
      <c r="C4354">
        <v>126</v>
      </c>
      <c r="E4354" t="s">
        <v>486</v>
      </c>
      <c r="F4354" t="s">
        <v>11</v>
      </c>
      <c r="G4354">
        <v>1644736</v>
      </c>
      <c r="H4354">
        <v>8</v>
      </c>
    </row>
    <row r="4355" spans="1:8" ht="16" x14ac:dyDescent="0.2">
      <c r="A4355" t="s">
        <v>7163</v>
      </c>
      <c r="B4355" t="s">
        <v>5946</v>
      </c>
      <c r="C4355">
        <v>118</v>
      </c>
      <c r="E4355" t="s">
        <v>1935</v>
      </c>
      <c r="F4355" t="s">
        <v>11</v>
      </c>
      <c r="G4355">
        <v>1650000</v>
      </c>
      <c r="H4355">
        <v>7.8</v>
      </c>
    </row>
    <row r="4356" spans="1:8" ht="16" x14ac:dyDescent="0.2">
      <c r="A4356" t="s">
        <v>7164</v>
      </c>
      <c r="B4356" t="s">
        <v>6587</v>
      </c>
      <c r="C4356">
        <v>103</v>
      </c>
      <c r="E4356" t="s">
        <v>5167</v>
      </c>
      <c r="F4356" t="s">
        <v>11</v>
      </c>
      <c r="G4356">
        <v>1600000</v>
      </c>
      <c r="H4356">
        <v>7.4</v>
      </c>
    </row>
    <row r="4357" spans="1:8" ht="16" x14ac:dyDescent="0.2">
      <c r="A4357" t="s">
        <v>7165</v>
      </c>
      <c r="B4357" t="s">
        <v>7166</v>
      </c>
      <c r="C4357">
        <v>102</v>
      </c>
      <c r="D4357">
        <v>2507106</v>
      </c>
      <c r="E4357" t="s">
        <v>2143</v>
      </c>
      <c r="F4357" t="s">
        <v>11</v>
      </c>
      <c r="H4357">
        <v>6.1</v>
      </c>
    </row>
    <row r="4358" spans="1:8" ht="16" x14ac:dyDescent="0.2">
      <c r="A4358" t="s">
        <v>7167</v>
      </c>
      <c r="B4358" t="s">
        <v>7168</v>
      </c>
      <c r="C4358">
        <v>84</v>
      </c>
      <c r="D4358">
        <v>6026908</v>
      </c>
      <c r="E4358" t="s">
        <v>877</v>
      </c>
      <c r="F4358" t="s">
        <v>11</v>
      </c>
      <c r="G4358">
        <v>2000000</v>
      </c>
      <c r="H4358">
        <v>4.3</v>
      </c>
    </row>
    <row r="4359" spans="1:8" ht="16" x14ac:dyDescent="0.2">
      <c r="A4359" t="s">
        <v>7169</v>
      </c>
      <c r="B4359" t="s">
        <v>7170</v>
      </c>
      <c r="D4359">
        <v>2592808</v>
      </c>
      <c r="E4359" t="s">
        <v>740</v>
      </c>
      <c r="F4359" t="s">
        <v>11</v>
      </c>
      <c r="H4359">
        <v>3.5</v>
      </c>
    </row>
    <row r="4360" spans="1:8" ht="16" x14ac:dyDescent="0.2">
      <c r="A4360" t="s">
        <v>7171</v>
      </c>
      <c r="B4360" t="s">
        <v>7172</v>
      </c>
      <c r="C4360">
        <v>95</v>
      </c>
      <c r="D4360">
        <v>1060591</v>
      </c>
      <c r="E4360" t="s">
        <v>486</v>
      </c>
      <c r="F4360" t="s">
        <v>5502</v>
      </c>
      <c r="G4360">
        <v>1300000</v>
      </c>
      <c r="H4360">
        <v>7.2</v>
      </c>
    </row>
    <row r="4361" spans="1:8" ht="16" x14ac:dyDescent="0.2">
      <c r="A4361" t="s">
        <v>7173</v>
      </c>
      <c r="B4361" t="s">
        <v>7174</v>
      </c>
      <c r="C4361">
        <v>92</v>
      </c>
      <c r="E4361" t="s">
        <v>1915</v>
      </c>
      <c r="F4361" t="s">
        <v>11</v>
      </c>
      <c r="H4361">
        <v>4.7</v>
      </c>
    </row>
    <row r="4362" spans="1:8" ht="16" x14ac:dyDescent="0.2">
      <c r="A4362" t="s">
        <v>7175</v>
      </c>
      <c r="B4362" t="s">
        <v>7176</v>
      </c>
      <c r="C4362">
        <v>90</v>
      </c>
      <c r="D4362">
        <v>155972</v>
      </c>
      <c r="E4362" t="s">
        <v>486</v>
      </c>
      <c r="F4362" t="s">
        <v>4006</v>
      </c>
      <c r="G4362">
        <v>1500000</v>
      </c>
      <c r="H4362">
        <v>7.3</v>
      </c>
    </row>
    <row r="4363" spans="1:8" ht="16" x14ac:dyDescent="0.2">
      <c r="A4363" t="s">
        <v>7177</v>
      </c>
      <c r="B4363" t="s">
        <v>1675</v>
      </c>
      <c r="C4363">
        <v>113</v>
      </c>
      <c r="E4363" t="s">
        <v>668</v>
      </c>
      <c r="F4363" t="s">
        <v>11</v>
      </c>
      <c r="G4363">
        <v>1600000</v>
      </c>
      <c r="H4363">
        <v>7.9</v>
      </c>
    </row>
    <row r="4364" spans="1:8" ht="16" x14ac:dyDescent="0.2">
      <c r="A4364" t="s">
        <v>7178</v>
      </c>
      <c r="B4364" t="s">
        <v>7179</v>
      </c>
      <c r="D4364">
        <v>129319</v>
      </c>
      <c r="E4364" t="s">
        <v>6783</v>
      </c>
      <c r="F4364" t="s">
        <v>11</v>
      </c>
      <c r="G4364">
        <v>70000000</v>
      </c>
      <c r="H4364">
        <v>5.0999999999999996</v>
      </c>
    </row>
    <row r="4365" spans="1:8" ht="16" x14ac:dyDescent="0.2">
      <c r="A4365" t="s">
        <v>7180</v>
      </c>
      <c r="B4365" t="s">
        <v>7181</v>
      </c>
      <c r="C4365">
        <v>123</v>
      </c>
      <c r="D4365">
        <v>26893</v>
      </c>
      <c r="E4365" t="s">
        <v>1667</v>
      </c>
      <c r="F4365" t="s">
        <v>502</v>
      </c>
      <c r="G4365">
        <v>1600000</v>
      </c>
      <c r="H4365">
        <v>7.2</v>
      </c>
    </row>
    <row r="4366" spans="1:8" ht="16" x14ac:dyDescent="0.2">
      <c r="A4366" t="s">
        <v>7182</v>
      </c>
      <c r="B4366" t="s">
        <v>7183</v>
      </c>
      <c r="C4366">
        <v>111</v>
      </c>
      <c r="D4366">
        <v>2580</v>
      </c>
      <c r="E4366" t="s">
        <v>2766</v>
      </c>
      <c r="F4366" t="s">
        <v>11</v>
      </c>
      <c r="G4366">
        <v>1650000</v>
      </c>
      <c r="H4366">
        <v>5.4</v>
      </c>
    </row>
    <row r="4367" spans="1:8" ht="16" x14ac:dyDescent="0.2">
      <c r="A4367" t="s">
        <v>7184</v>
      </c>
      <c r="B4367" t="s">
        <v>7185</v>
      </c>
      <c r="C4367">
        <v>99</v>
      </c>
      <c r="E4367" t="s">
        <v>2209</v>
      </c>
      <c r="F4367" t="s">
        <v>11</v>
      </c>
      <c r="H4367">
        <v>3.7</v>
      </c>
    </row>
    <row r="4368" spans="1:8" ht="16" x14ac:dyDescent="0.2">
      <c r="A4368" t="s">
        <v>3050</v>
      </c>
      <c r="B4368" t="s">
        <v>39</v>
      </c>
      <c r="C4368">
        <v>110</v>
      </c>
      <c r="D4368">
        <v>58885635</v>
      </c>
      <c r="E4368" t="s">
        <v>1693</v>
      </c>
      <c r="F4368" t="s">
        <v>11</v>
      </c>
      <c r="G4368">
        <v>26000000</v>
      </c>
      <c r="H4368">
        <v>7.4</v>
      </c>
    </row>
    <row r="4369" spans="1:8" ht="16" x14ac:dyDescent="0.2">
      <c r="A4369" t="s">
        <v>7186</v>
      </c>
      <c r="B4369" t="s">
        <v>7187</v>
      </c>
      <c r="C4369">
        <v>108</v>
      </c>
      <c r="D4369">
        <v>19067631</v>
      </c>
      <c r="E4369" t="s">
        <v>486</v>
      </c>
      <c r="F4369" t="s">
        <v>11</v>
      </c>
      <c r="G4369">
        <v>2000000</v>
      </c>
      <c r="H4369">
        <v>7.1</v>
      </c>
    </row>
    <row r="4370" spans="1:8" ht="16" x14ac:dyDescent="0.2">
      <c r="A4370" t="s">
        <v>7188</v>
      </c>
      <c r="B4370" t="s">
        <v>7189</v>
      </c>
      <c r="C4370">
        <v>92</v>
      </c>
      <c r="D4370">
        <v>11806119</v>
      </c>
      <c r="E4370" t="s">
        <v>2451</v>
      </c>
      <c r="F4370" t="s">
        <v>11</v>
      </c>
      <c r="G4370">
        <v>1100000</v>
      </c>
      <c r="H4370">
        <v>6.8</v>
      </c>
    </row>
    <row r="4371" spans="1:8" ht="16" x14ac:dyDescent="0.2">
      <c r="A4371" t="s">
        <v>7190</v>
      </c>
      <c r="B4371" t="s">
        <v>6601</v>
      </c>
      <c r="C4371">
        <v>120</v>
      </c>
      <c r="E4371" t="s">
        <v>877</v>
      </c>
      <c r="F4371" t="s">
        <v>11</v>
      </c>
      <c r="G4371">
        <v>1500000</v>
      </c>
      <c r="H4371">
        <v>8.1999999999999993</v>
      </c>
    </row>
    <row r="4372" spans="1:8" ht="16" x14ac:dyDescent="0.2">
      <c r="A4372" t="s">
        <v>7191</v>
      </c>
      <c r="B4372" t="s">
        <v>6908</v>
      </c>
      <c r="C4372">
        <v>91</v>
      </c>
      <c r="D4372">
        <v>7417210</v>
      </c>
      <c r="E4372" t="s">
        <v>1184</v>
      </c>
      <c r="F4372" t="s">
        <v>11</v>
      </c>
      <c r="G4372">
        <v>1500000</v>
      </c>
      <c r="H4372">
        <v>7</v>
      </c>
    </row>
    <row r="4373" spans="1:8" ht="16" x14ac:dyDescent="0.2">
      <c r="A4373" t="s">
        <v>7192</v>
      </c>
      <c r="B4373" t="s">
        <v>5254</v>
      </c>
      <c r="C4373">
        <v>88</v>
      </c>
      <c r="D4373">
        <v>7362100</v>
      </c>
      <c r="E4373" t="s">
        <v>877</v>
      </c>
      <c r="F4373" t="s">
        <v>11</v>
      </c>
      <c r="G4373">
        <v>1500000</v>
      </c>
      <c r="H4373">
        <v>7.4</v>
      </c>
    </row>
    <row r="4374" spans="1:8" ht="16" x14ac:dyDescent="0.2">
      <c r="A4374" t="s">
        <v>7193</v>
      </c>
      <c r="B4374" t="s">
        <v>3240</v>
      </c>
      <c r="C4374">
        <v>97</v>
      </c>
      <c r="D4374">
        <v>7022940</v>
      </c>
      <c r="E4374" t="s">
        <v>486</v>
      </c>
      <c r="F4374" t="s">
        <v>11</v>
      </c>
      <c r="G4374">
        <v>1000000</v>
      </c>
      <c r="H4374">
        <v>6.7</v>
      </c>
    </row>
    <row r="4375" spans="1:8" ht="16" x14ac:dyDescent="0.2">
      <c r="A4375" t="s">
        <v>7194</v>
      </c>
      <c r="B4375" t="s">
        <v>1866</v>
      </c>
      <c r="C4375">
        <v>90</v>
      </c>
      <c r="E4375" t="s">
        <v>455</v>
      </c>
      <c r="G4375">
        <v>17000000</v>
      </c>
      <c r="H4375">
        <v>9.1</v>
      </c>
    </row>
    <row r="4376" spans="1:8" ht="16" x14ac:dyDescent="0.2">
      <c r="A4376" t="s">
        <v>7195</v>
      </c>
      <c r="B4376" t="s">
        <v>3777</v>
      </c>
      <c r="C4376">
        <v>95</v>
      </c>
      <c r="E4376" t="s">
        <v>7196</v>
      </c>
      <c r="F4376" t="s">
        <v>11</v>
      </c>
      <c r="G4376">
        <v>1696377</v>
      </c>
      <c r="H4376">
        <v>7.6</v>
      </c>
    </row>
    <row r="4377" spans="1:8" ht="16" x14ac:dyDescent="0.2">
      <c r="A4377" t="s">
        <v>7197</v>
      </c>
      <c r="B4377" t="s">
        <v>3419</v>
      </c>
      <c r="C4377">
        <v>103</v>
      </c>
      <c r="D4377">
        <v>5132222</v>
      </c>
      <c r="E4377" t="s">
        <v>1328</v>
      </c>
      <c r="F4377" t="s">
        <v>11</v>
      </c>
      <c r="G4377">
        <v>2000000</v>
      </c>
      <c r="H4377">
        <v>7.2</v>
      </c>
    </row>
    <row r="4378" spans="1:8" ht="16" x14ac:dyDescent="0.2">
      <c r="A4378" t="s">
        <v>7198</v>
      </c>
      <c r="B4378" t="s">
        <v>5278</v>
      </c>
      <c r="C4378">
        <v>110</v>
      </c>
      <c r="D4378">
        <v>2365931</v>
      </c>
      <c r="E4378" t="s">
        <v>1082</v>
      </c>
      <c r="F4378" t="s">
        <v>11</v>
      </c>
      <c r="G4378">
        <v>1500000</v>
      </c>
      <c r="H4378">
        <v>7.5</v>
      </c>
    </row>
    <row r="4379" spans="1:8" ht="16" x14ac:dyDescent="0.2">
      <c r="A4379" t="s">
        <v>7199</v>
      </c>
      <c r="B4379" t="s">
        <v>111</v>
      </c>
      <c r="C4379">
        <v>103</v>
      </c>
      <c r="D4379">
        <v>53991137</v>
      </c>
      <c r="E4379" t="s">
        <v>924</v>
      </c>
      <c r="F4379" t="s">
        <v>11</v>
      </c>
      <c r="G4379">
        <v>1500000</v>
      </c>
      <c r="H4379">
        <v>6.8</v>
      </c>
    </row>
    <row r="4380" spans="1:8" ht="16" x14ac:dyDescent="0.2">
      <c r="A4380" t="s">
        <v>7200</v>
      </c>
      <c r="B4380" t="s">
        <v>7201</v>
      </c>
      <c r="C4380">
        <v>92</v>
      </c>
      <c r="E4380" t="s">
        <v>7202</v>
      </c>
      <c r="F4380" t="s">
        <v>11</v>
      </c>
      <c r="G4380">
        <v>1500000</v>
      </c>
      <c r="H4380">
        <v>6.9</v>
      </c>
    </row>
    <row r="4381" spans="1:8" ht="16" x14ac:dyDescent="0.2">
      <c r="A4381" t="s">
        <v>7203</v>
      </c>
      <c r="B4381" t="s">
        <v>7204</v>
      </c>
      <c r="C4381">
        <v>114</v>
      </c>
      <c r="D4381">
        <v>1221261</v>
      </c>
      <c r="E4381" t="s">
        <v>740</v>
      </c>
      <c r="F4381" t="s">
        <v>963</v>
      </c>
      <c r="G4381">
        <v>1500000</v>
      </c>
      <c r="H4381">
        <v>7.9</v>
      </c>
    </row>
    <row r="4382" spans="1:8" ht="16" x14ac:dyDescent="0.2">
      <c r="A4382" t="s">
        <v>7205</v>
      </c>
      <c r="B4382" t="s">
        <v>7206</v>
      </c>
      <c r="C4382">
        <v>101</v>
      </c>
      <c r="D4382">
        <v>2408553</v>
      </c>
      <c r="E4382" t="s">
        <v>6985</v>
      </c>
      <c r="F4382" t="s">
        <v>4006</v>
      </c>
      <c r="H4382">
        <v>7.6</v>
      </c>
    </row>
    <row r="4383" spans="1:8" ht="16" x14ac:dyDescent="0.2">
      <c r="A4383" t="s">
        <v>7207</v>
      </c>
      <c r="B4383" t="s">
        <v>7208</v>
      </c>
      <c r="C4383">
        <v>112</v>
      </c>
      <c r="D4383">
        <v>712294</v>
      </c>
      <c r="E4383" t="s">
        <v>1184</v>
      </c>
      <c r="F4383" t="s">
        <v>11</v>
      </c>
      <c r="G4383">
        <v>1500000</v>
      </c>
      <c r="H4383">
        <v>6.7</v>
      </c>
    </row>
    <row r="4384" spans="1:8" ht="16" x14ac:dyDescent="0.2">
      <c r="A4384" t="s">
        <v>7209</v>
      </c>
      <c r="B4384" t="s">
        <v>7210</v>
      </c>
      <c r="C4384">
        <v>104</v>
      </c>
      <c r="D4384">
        <v>3447339</v>
      </c>
      <c r="E4384" t="s">
        <v>580</v>
      </c>
      <c r="F4384" t="s">
        <v>11</v>
      </c>
      <c r="G4384">
        <v>1500000</v>
      </c>
      <c r="H4384">
        <v>5.8</v>
      </c>
    </row>
    <row r="4385" spans="1:8" ht="16" x14ac:dyDescent="0.2">
      <c r="A4385" t="s">
        <v>7211</v>
      </c>
      <c r="B4385" t="s">
        <v>6388</v>
      </c>
      <c r="C4385">
        <v>99</v>
      </c>
      <c r="D4385">
        <v>418953</v>
      </c>
      <c r="E4385" t="s">
        <v>740</v>
      </c>
      <c r="F4385" t="s">
        <v>11</v>
      </c>
      <c r="G4385">
        <v>1500000</v>
      </c>
      <c r="H4385">
        <v>6.5</v>
      </c>
    </row>
    <row r="4386" spans="1:8" ht="16" x14ac:dyDescent="0.2">
      <c r="A4386" t="s">
        <v>7212</v>
      </c>
      <c r="B4386" t="s">
        <v>7213</v>
      </c>
      <c r="C4386">
        <v>98</v>
      </c>
      <c r="D4386">
        <v>406035</v>
      </c>
      <c r="E4386" t="s">
        <v>1184</v>
      </c>
      <c r="F4386" t="s">
        <v>11</v>
      </c>
      <c r="G4386">
        <v>1500000</v>
      </c>
      <c r="H4386">
        <v>7.2</v>
      </c>
    </row>
    <row r="4387" spans="1:8" ht="16" x14ac:dyDescent="0.2">
      <c r="A4387" t="s">
        <v>7214</v>
      </c>
      <c r="B4387" t="s">
        <v>1869</v>
      </c>
      <c r="C4387">
        <v>107</v>
      </c>
      <c r="D4387">
        <v>402820</v>
      </c>
      <c r="E4387" t="s">
        <v>73</v>
      </c>
      <c r="F4387" t="s">
        <v>11</v>
      </c>
      <c r="H4387">
        <v>6.9</v>
      </c>
    </row>
    <row r="4388" spans="1:8" ht="16" x14ac:dyDescent="0.2">
      <c r="A4388" t="s">
        <v>7215</v>
      </c>
      <c r="B4388" t="s">
        <v>7216</v>
      </c>
      <c r="C4388">
        <v>93</v>
      </c>
      <c r="E4388" t="s">
        <v>1693</v>
      </c>
      <c r="F4388" t="s">
        <v>11</v>
      </c>
      <c r="G4388">
        <v>1500000</v>
      </c>
      <c r="H4388">
        <v>5.5</v>
      </c>
    </row>
    <row r="4389" spans="1:8" ht="16" x14ac:dyDescent="0.2">
      <c r="A4389" t="s">
        <v>7217</v>
      </c>
      <c r="B4389" t="s">
        <v>4533</v>
      </c>
      <c r="C4389">
        <v>100</v>
      </c>
      <c r="D4389">
        <v>373967</v>
      </c>
      <c r="E4389" t="s">
        <v>1763</v>
      </c>
      <c r="F4389" t="s">
        <v>11</v>
      </c>
      <c r="G4389">
        <v>1500000</v>
      </c>
      <c r="H4389">
        <v>6.5</v>
      </c>
    </row>
    <row r="4390" spans="1:8" ht="16" x14ac:dyDescent="0.2">
      <c r="A4390" t="s">
        <v>7218</v>
      </c>
      <c r="B4390" t="s">
        <v>7219</v>
      </c>
      <c r="C4390">
        <v>80</v>
      </c>
      <c r="D4390">
        <v>194568</v>
      </c>
      <c r="E4390" t="s">
        <v>580</v>
      </c>
      <c r="F4390" t="s">
        <v>11</v>
      </c>
      <c r="G4390">
        <v>1500000</v>
      </c>
      <c r="H4390">
        <v>6.2</v>
      </c>
    </row>
    <row r="4391" spans="1:8" ht="16" x14ac:dyDescent="0.2">
      <c r="A4391" t="s">
        <v>7220</v>
      </c>
      <c r="B4391" t="s">
        <v>7221</v>
      </c>
      <c r="C4391">
        <v>94</v>
      </c>
      <c r="E4391" t="s">
        <v>2459</v>
      </c>
      <c r="F4391" t="s">
        <v>11</v>
      </c>
      <c r="H4391">
        <v>6.7</v>
      </c>
    </row>
    <row r="4392" spans="1:8" ht="16" x14ac:dyDescent="0.2">
      <c r="A4392" t="s">
        <v>7222</v>
      </c>
      <c r="B4392" t="s">
        <v>7223</v>
      </c>
      <c r="C4392">
        <v>93</v>
      </c>
      <c r="E4392" t="s">
        <v>2599</v>
      </c>
      <c r="F4392" t="s">
        <v>11</v>
      </c>
      <c r="G4392">
        <v>1500000</v>
      </c>
      <c r="H4392">
        <v>5.7</v>
      </c>
    </row>
    <row r="4393" spans="1:8" ht="16" x14ac:dyDescent="0.2">
      <c r="A4393" t="s">
        <v>7224</v>
      </c>
      <c r="B4393" t="s">
        <v>7225</v>
      </c>
      <c r="C4393">
        <v>87</v>
      </c>
      <c r="D4393">
        <v>163245</v>
      </c>
      <c r="E4393" t="s">
        <v>1364</v>
      </c>
      <c r="F4393" t="s">
        <v>11</v>
      </c>
      <c r="G4393">
        <v>1500000</v>
      </c>
      <c r="H4393">
        <v>8.6</v>
      </c>
    </row>
    <row r="4394" spans="1:8" ht="16" x14ac:dyDescent="0.2">
      <c r="A4394" t="s">
        <v>7226</v>
      </c>
      <c r="B4394" t="s">
        <v>7227</v>
      </c>
      <c r="C4394">
        <v>91</v>
      </c>
      <c r="D4394">
        <v>119841</v>
      </c>
      <c r="E4394" t="s">
        <v>1184</v>
      </c>
      <c r="F4394" t="s">
        <v>11</v>
      </c>
      <c r="G4394">
        <v>1500000</v>
      </c>
      <c r="H4394">
        <v>6.5</v>
      </c>
    </row>
    <row r="4395" spans="1:8" ht="16" x14ac:dyDescent="0.2">
      <c r="A4395" t="s">
        <v>7228</v>
      </c>
      <c r="B4395" t="s">
        <v>7229</v>
      </c>
      <c r="C4395">
        <v>84</v>
      </c>
      <c r="D4395">
        <v>173066</v>
      </c>
      <c r="E4395" t="s">
        <v>968</v>
      </c>
      <c r="F4395" t="s">
        <v>11</v>
      </c>
      <c r="G4395">
        <v>1500000</v>
      </c>
      <c r="H4395">
        <v>6.3</v>
      </c>
    </row>
    <row r="4396" spans="1:8" ht="16" x14ac:dyDescent="0.2">
      <c r="A4396" t="s">
        <v>7230</v>
      </c>
      <c r="B4396" t="s">
        <v>4731</v>
      </c>
      <c r="C4396">
        <v>90</v>
      </c>
      <c r="D4396">
        <v>92362</v>
      </c>
      <c r="E4396" t="s">
        <v>877</v>
      </c>
      <c r="F4396" t="s">
        <v>11</v>
      </c>
      <c r="G4396">
        <v>1500000</v>
      </c>
      <c r="H4396">
        <v>4.3</v>
      </c>
    </row>
    <row r="4397" spans="1:8" ht="16" x14ac:dyDescent="0.2">
      <c r="A4397" t="s">
        <v>7231</v>
      </c>
      <c r="B4397" t="s">
        <v>7232</v>
      </c>
      <c r="C4397">
        <v>98</v>
      </c>
      <c r="D4397">
        <v>105943</v>
      </c>
      <c r="E4397" t="s">
        <v>575</v>
      </c>
      <c r="F4397" t="s">
        <v>11</v>
      </c>
      <c r="G4397">
        <v>1500000</v>
      </c>
      <c r="H4397">
        <v>6.1</v>
      </c>
    </row>
    <row r="4398" spans="1:8" ht="16" x14ac:dyDescent="0.2">
      <c r="A4398" t="s">
        <v>7233</v>
      </c>
      <c r="B4398" t="s">
        <v>4941</v>
      </c>
      <c r="C4398">
        <v>108</v>
      </c>
      <c r="E4398" t="s">
        <v>2682</v>
      </c>
      <c r="F4398" t="s">
        <v>11</v>
      </c>
      <c r="G4398">
        <v>1500000</v>
      </c>
      <c r="H4398">
        <v>6</v>
      </c>
    </row>
    <row r="4399" spans="1:8" ht="16" x14ac:dyDescent="0.2">
      <c r="A4399" t="s">
        <v>7234</v>
      </c>
      <c r="B4399" t="s">
        <v>5489</v>
      </c>
      <c r="C4399">
        <v>124</v>
      </c>
      <c r="D4399">
        <v>183490</v>
      </c>
      <c r="E4399" t="s">
        <v>1179</v>
      </c>
      <c r="F4399" t="s">
        <v>11</v>
      </c>
      <c r="G4399">
        <v>1700000</v>
      </c>
      <c r="H4399">
        <v>5.8</v>
      </c>
    </row>
    <row r="4400" spans="1:8" ht="16" x14ac:dyDescent="0.2">
      <c r="A4400" t="s">
        <v>7235</v>
      </c>
      <c r="B4400" t="s">
        <v>7236</v>
      </c>
      <c r="C4400">
        <v>95</v>
      </c>
      <c r="D4400">
        <v>3478</v>
      </c>
      <c r="E4400" t="s">
        <v>2542</v>
      </c>
      <c r="F4400" t="s">
        <v>11</v>
      </c>
      <c r="G4400">
        <v>1500000</v>
      </c>
      <c r="H4400">
        <v>6.7</v>
      </c>
    </row>
    <row r="4401" spans="1:8" ht="16" x14ac:dyDescent="0.2">
      <c r="A4401" t="s">
        <v>7237</v>
      </c>
      <c r="B4401" t="s">
        <v>7238</v>
      </c>
      <c r="C4401">
        <v>90</v>
      </c>
      <c r="D4401">
        <v>52166</v>
      </c>
      <c r="E4401" t="s">
        <v>1184</v>
      </c>
      <c r="F4401" t="s">
        <v>11</v>
      </c>
      <c r="G4401">
        <v>2000000</v>
      </c>
      <c r="H4401">
        <v>6.7</v>
      </c>
    </row>
    <row r="4402" spans="1:8" ht="16" x14ac:dyDescent="0.2">
      <c r="A4402" t="s">
        <v>7239</v>
      </c>
      <c r="B4402" t="s">
        <v>7240</v>
      </c>
      <c r="C4402">
        <v>93</v>
      </c>
      <c r="E4402" t="s">
        <v>486</v>
      </c>
      <c r="F4402" t="s">
        <v>11</v>
      </c>
      <c r="G4402">
        <v>1500000</v>
      </c>
      <c r="H4402">
        <v>7.6</v>
      </c>
    </row>
    <row r="4403" spans="1:8" ht="16" x14ac:dyDescent="0.2">
      <c r="A4403" t="s">
        <v>7241</v>
      </c>
      <c r="B4403" t="s">
        <v>4395</v>
      </c>
      <c r="C4403">
        <v>101</v>
      </c>
      <c r="D4403">
        <v>1163508</v>
      </c>
      <c r="E4403" t="s">
        <v>302</v>
      </c>
      <c r="F4403" t="s">
        <v>11</v>
      </c>
      <c r="G4403">
        <v>2500000</v>
      </c>
      <c r="H4403">
        <v>5.0999999999999996</v>
      </c>
    </row>
    <row r="4404" spans="1:8" ht="16" x14ac:dyDescent="0.2">
      <c r="A4404" t="s">
        <v>7242</v>
      </c>
      <c r="B4404" t="s">
        <v>7243</v>
      </c>
      <c r="C4404">
        <v>107</v>
      </c>
      <c r="E4404" t="s">
        <v>6426</v>
      </c>
      <c r="F4404" t="s">
        <v>11</v>
      </c>
      <c r="G4404">
        <v>350000</v>
      </c>
      <c r="H4404">
        <v>6.8</v>
      </c>
    </row>
    <row r="4405" spans="1:8" ht="16" x14ac:dyDescent="0.2">
      <c r="A4405" t="s">
        <v>7244</v>
      </c>
      <c r="B4405" t="s">
        <v>7245</v>
      </c>
      <c r="C4405">
        <v>20</v>
      </c>
      <c r="E4405" t="s">
        <v>23</v>
      </c>
      <c r="F4405" t="s">
        <v>11</v>
      </c>
      <c r="G4405">
        <v>1500000</v>
      </c>
      <c r="H4405">
        <v>6.8</v>
      </c>
    </row>
    <row r="4406" spans="1:8" ht="16" x14ac:dyDescent="0.2">
      <c r="A4406" t="s">
        <v>7246</v>
      </c>
      <c r="B4406" t="s">
        <v>7247</v>
      </c>
      <c r="C4406">
        <v>87</v>
      </c>
      <c r="E4406" t="s">
        <v>230</v>
      </c>
      <c r="F4406" t="s">
        <v>11</v>
      </c>
      <c r="G4406">
        <v>1500000</v>
      </c>
      <c r="H4406">
        <v>6.8</v>
      </c>
    </row>
    <row r="4407" spans="1:8" ht="16" x14ac:dyDescent="0.2">
      <c r="A4407" t="s">
        <v>7248</v>
      </c>
      <c r="B4407" t="s">
        <v>7249</v>
      </c>
      <c r="C4407">
        <v>98</v>
      </c>
      <c r="E4407" t="s">
        <v>877</v>
      </c>
      <c r="F4407" t="s">
        <v>11</v>
      </c>
      <c r="G4407">
        <v>1500000</v>
      </c>
      <c r="H4407">
        <v>6.3</v>
      </c>
    </row>
    <row r="4408" spans="1:8" ht="16" x14ac:dyDescent="0.2">
      <c r="A4408" t="s">
        <v>7250</v>
      </c>
      <c r="B4408" t="s">
        <v>7251</v>
      </c>
      <c r="C4408">
        <v>112</v>
      </c>
      <c r="E4408" t="s">
        <v>877</v>
      </c>
      <c r="F4408" t="s">
        <v>11</v>
      </c>
      <c r="G4408">
        <v>5000000</v>
      </c>
      <c r="H4408">
        <v>7.1</v>
      </c>
    </row>
    <row r="4409" spans="1:8" ht="16" x14ac:dyDescent="0.2">
      <c r="A4409" t="s">
        <v>7252</v>
      </c>
      <c r="B4409" t="s">
        <v>7253</v>
      </c>
      <c r="C4409">
        <v>82</v>
      </c>
      <c r="E4409" t="s">
        <v>4224</v>
      </c>
      <c r="F4409" t="s">
        <v>11</v>
      </c>
      <c r="G4409">
        <v>1500000</v>
      </c>
      <c r="H4409">
        <v>2.8</v>
      </c>
    </row>
    <row r="4410" spans="1:8" ht="16" x14ac:dyDescent="0.2">
      <c r="A4410" t="s">
        <v>7254</v>
      </c>
      <c r="B4410" t="s">
        <v>7255</v>
      </c>
      <c r="C4410">
        <v>102</v>
      </c>
      <c r="E4410" t="s">
        <v>1364</v>
      </c>
      <c r="F4410" t="s">
        <v>11</v>
      </c>
      <c r="G4410">
        <v>2000000</v>
      </c>
      <c r="H4410">
        <v>8.1999999999999993</v>
      </c>
    </row>
    <row r="4411" spans="1:8" ht="16" x14ac:dyDescent="0.2">
      <c r="A4411" t="s">
        <v>7256</v>
      </c>
      <c r="B4411" t="s">
        <v>7257</v>
      </c>
      <c r="C4411">
        <v>97</v>
      </c>
      <c r="E4411" t="s">
        <v>112</v>
      </c>
      <c r="F4411" t="s">
        <v>11</v>
      </c>
      <c r="G4411">
        <v>1500000</v>
      </c>
      <c r="H4411">
        <v>3.1</v>
      </c>
    </row>
    <row r="4412" spans="1:8" ht="16" x14ac:dyDescent="0.2">
      <c r="A4412" t="s">
        <v>1402</v>
      </c>
      <c r="B4412" t="s">
        <v>299</v>
      </c>
      <c r="C4412">
        <v>130</v>
      </c>
      <c r="D4412">
        <v>80033643</v>
      </c>
      <c r="E4412" t="s">
        <v>407</v>
      </c>
      <c r="F4412" t="s">
        <v>11</v>
      </c>
      <c r="G4412">
        <v>60000000</v>
      </c>
      <c r="H4412">
        <v>7</v>
      </c>
    </row>
    <row r="4413" spans="1:8" ht="16" x14ac:dyDescent="0.2">
      <c r="A4413" t="s">
        <v>7258</v>
      </c>
      <c r="B4413" t="s">
        <v>7259</v>
      </c>
      <c r="C4413">
        <v>101</v>
      </c>
      <c r="E4413" t="s">
        <v>2120</v>
      </c>
      <c r="F4413" t="s">
        <v>11</v>
      </c>
      <c r="G4413">
        <v>1500000</v>
      </c>
      <c r="H4413">
        <v>3.3</v>
      </c>
    </row>
    <row r="4414" spans="1:8" ht="16" x14ac:dyDescent="0.2">
      <c r="A4414" t="s">
        <v>7260</v>
      </c>
      <c r="B4414" t="s">
        <v>7261</v>
      </c>
      <c r="C4414">
        <v>93</v>
      </c>
      <c r="E4414" t="s">
        <v>1693</v>
      </c>
      <c r="F4414" t="s">
        <v>11</v>
      </c>
      <c r="G4414">
        <v>2000000</v>
      </c>
      <c r="H4414">
        <v>3.6</v>
      </c>
    </row>
    <row r="4415" spans="1:8" ht="16" x14ac:dyDescent="0.2">
      <c r="A4415" t="s">
        <v>7262</v>
      </c>
      <c r="B4415" t="s">
        <v>7263</v>
      </c>
      <c r="C4415">
        <v>83</v>
      </c>
      <c r="D4415">
        <v>184925485</v>
      </c>
      <c r="E4415" t="s">
        <v>2086</v>
      </c>
      <c r="F4415" t="s">
        <v>11</v>
      </c>
      <c r="G4415">
        <v>2000000</v>
      </c>
      <c r="H4415">
        <v>7.7</v>
      </c>
    </row>
    <row r="4416" spans="1:8" ht="16" x14ac:dyDescent="0.2">
      <c r="A4416" t="s">
        <v>7264</v>
      </c>
      <c r="B4416" t="s">
        <v>7265</v>
      </c>
      <c r="C4416">
        <v>106</v>
      </c>
      <c r="D4416">
        <v>304124</v>
      </c>
      <c r="E4416" t="s">
        <v>1184</v>
      </c>
      <c r="F4416" t="s">
        <v>963</v>
      </c>
      <c r="G4416">
        <v>1400000</v>
      </c>
      <c r="H4416">
        <v>6.7</v>
      </c>
    </row>
    <row r="4417" spans="1:8" ht="16" x14ac:dyDescent="0.2">
      <c r="A4417" t="s">
        <v>7266</v>
      </c>
      <c r="B4417" t="s">
        <v>7267</v>
      </c>
      <c r="C4417">
        <v>113</v>
      </c>
      <c r="E4417" t="s">
        <v>5167</v>
      </c>
      <c r="F4417" t="s">
        <v>11</v>
      </c>
      <c r="G4417">
        <v>1455000</v>
      </c>
      <c r="H4417">
        <v>5.5</v>
      </c>
    </row>
    <row r="4418" spans="1:8" ht="16" x14ac:dyDescent="0.2">
      <c r="A4418" t="s">
        <v>7268</v>
      </c>
      <c r="B4418" t="s">
        <v>7269</v>
      </c>
      <c r="C4418">
        <v>94</v>
      </c>
      <c r="D4418">
        <v>36830</v>
      </c>
      <c r="E4418" t="s">
        <v>7270</v>
      </c>
      <c r="F4418" t="s">
        <v>11</v>
      </c>
      <c r="G4418">
        <v>1400000</v>
      </c>
      <c r="H4418">
        <v>6.6</v>
      </c>
    </row>
    <row r="4419" spans="1:8" ht="16" x14ac:dyDescent="0.2">
      <c r="A4419" t="s">
        <v>7271</v>
      </c>
      <c r="B4419" t="s">
        <v>7272</v>
      </c>
      <c r="C4419">
        <v>101</v>
      </c>
      <c r="E4419" t="s">
        <v>1184</v>
      </c>
      <c r="F4419" t="s">
        <v>11</v>
      </c>
      <c r="G4419">
        <v>2000000</v>
      </c>
      <c r="H4419">
        <v>4.8</v>
      </c>
    </row>
    <row r="4420" spans="1:8" ht="16" x14ac:dyDescent="0.2">
      <c r="A4420" t="s">
        <v>7273</v>
      </c>
      <c r="B4420" t="s">
        <v>5922</v>
      </c>
      <c r="C4420">
        <v>99</v>
      </c>
      <c r="E4420" t="s">
        <v>1915</v>
      </c>
      <c r="F4420" t="s">
        <v>11</v>
      </c>
      <c r="G4420">
        <v>3150000</v>
      </c>
      <c r="H4420">
        <v>5.5</v>
      </c>
    </row>
    <row r="4421" spans="1:8" ht="16" x14ac:dyDescent="0.2">
      <c r="A4421" t="s">
        <v>7274</v>
      </c>
      <c r="B4421" t="s">
        <v>7275</v>
      </c>
      <c r="C4421">
        <v>76</v>
      </c>
      <c r="D4421">
        <v>231186</v>
      </c>
      <c r="E4421" t="s">
        <v>1941</v>
      </c>
      <c r="F4421" t="s">
        <v>502</v>
      </c>
      <c r="H4421">
        <v>6.3</v>
      </c>
    </row>
    <row r="4422" spans="1:8" ht="16" x14ac:dyDescent="0.2">
      <c r="A4422" t="s">
        <v>7276</v>
      </c>
      <c r="B4422" t="s">
        <v>7277</v>
      </c>
      <c r="C4422">
        <v>91</v>
      </c>
      <c r="E4422" t="s">
        <v>1915</v>
      </c>
      <c r="F4422" t="s">
        <v>11</v>
      </c>
      <c r="G4422">
        <v>1400000</v>
      </c>
      <c r="H4422">
        <v>6.9</v>
      </c>
    </row>
    <row r="4423" spans="1:8" ht="16" x14ac:dyDescent="0.2">
      <c r="A4423" t="s">
        <v>7278</v>
      </c>
      <c r="B4423" t="s">
        <v>7279</v>
      </c>
      <c r="C4423">
        <v>105</v>
      </c>
      <c r="E4423" t="s">
        <v>822</v>
      </c>
      <c r="F4423" t="s">
        <v>11</v>
      </c>
      <c r="G4423">
        <v>1377800</v>
      </c>
      <c r="H4423">
        <v>6.5</v>
      </c>
    </row>
    <row r="4424" spans="1:8" ht="16" x14ac:dyDescent="0.2">
      <c r="A4424" t="s">
        <v>7280</v>
      </c>
      <c r="B4424" t="s">
        <v>443</v>
      </c>
      <c r="C4424">
        <v>120</v>
      </c>
      <c r="D4424">
        <v>3650677</v>
      </c>
      <c r="E4424" t="s">
        <v>340</v>
      </c>
      <c r="F4424" t="s">
        <v>11</v>
      </c>
      <c r="G4424">
        <v>960000</v>
      </c>
      <c r="H4424">
        <v>8.1999999999999993</v>
      </c>
    </row>
    <row r="4425" spans="1:8" ht="16" x14ac:dyDescent="0.2">
      <c r="A4425" t="s">
        <v>7281</v>
      </c>
      <c r="B4425" t="s">
        <v>7282</v>
      </c>
      <c r="C4425">
        <v>105</v>
      </c>
      <c r="E4425" t="s">
        <v>5167</v>
      </c>
      <c r="F4425" t="s">
        <v>11</v>
      </c>
      <c r="G4425">
        <v>1250000</v>
      </c>
      <c r="H4425">
        <v>7.1</v>
      </c>
    </row>
    <row r="4426" spans="1:8" ht="16" x14ac:dyDescent="0.2">
      <c r="A4426" t="s">
        <v>7283</v>
      </c>
      <c r="C4426">
        <v>120</v>
      </c>
      <c r="E4426" t="s">
        <v>7284</v>
      </c>
      <c r="F4426" t="s">
        <v>11</v>
      </c>
      <c r="H4426">
        <v>7.3</v>
      </c>
    </row>
    <row r="4427" spans="1:8" ht="16" x14ac:dyDescent="0.2">
      <c r="A4427" t="s">
        <v>7285</v>
      </c>
      <c r="B4427" t="s">
        <v>5608</v>
      </c>
      <c r="C4427">
        <v>105</v>
      </c>
      <c r="D4427">
        <v>1647780</v>
      </c>
      <c r="E4427" t="s">
        <v>1184</v>
      </c>
      <c r="F4427" t="s">
        <v>5440</v>
      </c>
      <c r="G4427">
        <v>1300000</v>
      </c>
      <c r="H4427">
        <v>8.1</v>
      </c>
    </row>
    <row r="4428" spans="1:8" ht="16" x14ac:dyDescent="0.2">
      <c r="A4428" t="s">
        <v>7286</v>
      </c>
      <c r="B4428" t="s">
        <v>7287</v>
      </c>
      <c r="C4428">
        <v>95</v>
      </c>
      <c r="D4428">
        <v>695229</v>
      </c>
      <c r="E4428" t="s">
        <v>877</v>
      </c>
      <c r="F4428" t="s">
        <v>11</v>
      </c>
      <c r="G4428">
        <v>1300000</v>
      </c>
      <c r="H4428">
        <v>7.2</v>
      </c>
    </row>
    <row r="4429" spans="1:8" ht="16" x14ac:dyDescent="0.2">
      <c r="A4429" t="s">
        <v>7288</v>
      </c>
      <c r="B4429" t="s">
        <v>7289</v>
      </c>
      <c r="C4429">
        <v>135</v>
      </c>
      <c r="D4429">
        <v>638951</v>
      </c>
      <c r="E4429" t="s">
        <v>1184</v>
      </c>
      <c r="F4429" t="s">
        <v>7290</v>
      </c>
      <c r="G4429">
        <v>1592000</v>
      </c>
      <c r="H4429">
        <v>7.4</v>
      </c>
    </row>
    <row r="4430" spans="1:8" ht="16" x14ac:dyDescent="0.2">
      <c r="A4430" t="s">
        <v>7291</v>
      </c>
      <c r="B4430" t="s">
        <v>7292</v>
      </c>
      <c r="C4430">
        <v>105</v>
      </c>
      <c r="D4430">
        <v>609042</v>
      </c>
      <c r="E4430" t="s">
        <v>1184</v>
      </c>
      <c r="F4430" t="s">
        <v>11</v>
      </c>
      <c r="G4430">
        <v>1300000</v>
      </c>
      <c r="H4430">
        <v>6.5</v>
      </c>
    </row>
    <row r="4431" spans="1:8" ht="16" x14ac:dyDescent="0.2">
      <c r="A4431" t="s">
        <v>7293</v>
      </c>
      <c r="B4431" t="s">
        <v>7294</v>
      </c>
      <c r="C4431">
        <v>83</v>
      </c>
      <c r="D4431">
        <v>1521</v>
      </c>
      <c r="E4431" t="s">
        <v>2599</v>
      </c>
      <c r="F4431" t="s">
        <v>11</v>
      </c>
      <c r="G4431">
        <v>1500000</v>
      </c>
      <c r="H4431">
        <v>5.7</v>
      </c>
    </row>
    <row r="4432" spans="1:8" ht="16" x14ac:dyDescent="0.2">
      <c r="A4432" t="s">
        <v>1483</v>
      </c>
      <c r="B4432" t="s">
        <v>1484</v>
      </c>
      <c r="C4432">
        <v>111</v>
      </c>
      <c r="D4432">
        <v>32940507</v>
      </c>
      <c r="E4432" t="s">
        <v>149</v>
      </c>
      <c r="F4432" t="s">
        <v>11</v>
      </c>
      <c r="G4432">
        <v>60000000</v>
      </c>
      <c r="H4432">
        <v>6.1</v>
      </c>
    </row>
    <row r="4433" spans="1:8" ht="16" x14ac:dyDescent="0.2">
      <c r="A4433" t="s">
        <v>7295</v>
      </c>
      <c r="C4433">
        <v>60</v>
      </c>
      <c r="E4433" t="s">
        <v>639</v>
      </c>
      <c r="F4433" t="s">
        <v>11</v>
      </c>
      <c r="G4433">
        <v>5000000</v>
      </c>
      <c r="H4433">
        <v>7.7</v>
      </c>
    </row>
    <row r="4434" spans="1:8" ht="16" x14ac:dyDescent="0.2">
      <c r="A4434" t="s">
        <v>7296</v>
      </c>
      <c r="B4434" t="s">
        <v>7297</v>
      </c>
      <c r="C4434">
        <v>135</v>
      </c>
      <c r="E4434" t="s">
        <v>2489</v>
      </c>
      <c r="F4434" t="s">
        <v>11</v>
      </c>
      <c r="G4434">
        <v>1400000</v>
      </c>
      <c r="H4434">
        <v>8.6999999999999993</v>
      </c>
    </row>
    <row r="4435" spans="1:8" ht="16" x14ac:dyDescent="0.2">
      <c r="A4435" t="s">
        <v>7298</v>
      </c>
      <c r="B4435" t="s">
        <v>7299</v>
      </c>
      <c r="C4435">
        <v>88</v>
      </c>
      <c r="E4435" t="s">
        <v>216</v>
      </c>
      <c r="F4435" t="s">
        <v>11</v>
      </c>
      <c r="G4435">
        <v>1750000</v>
      </c>
      <c r="H4435">
        <v>4.3</v>
      </c>
    </row>
    <row r="4436" spans="1:8" ht="16" x14ac:dyDescent="0.2">
      <c r="A4436" t="s">
        <v>7300</v>
      </c>
      <c r="B4436" t="s">
        <v>7301</v>
      </c>
      <c r="C4436">
        <v>87</v>
      </c>
      <c r="D4436">
        <v>19539</v>
      </c>
      <c r="E4436" t="s">
        <v>575</v>
      </c>
      <c r="F4436" t="s">
        <v>11</v>
      </c>
      <c r="G4436">
        <v>1000000</v>
      </c>
      <c r="H4436">
        <v>6.2</v>
      </c>
    </row>
    <row r="4437" spans="1:8" ht="16" x14ac:dyDescent="0.2">
      <c r="A4437" t="s">
        <v>7302</v>
      </c>
      <c r="B4437" t="s">
        <v>7303</v>
      </c>
      <c r="C4437">
        <v>97</v>
      </c>
      <c r="D4437">
        <v>100358</v>
      </c>
      <c r="E4437" t="s">
        <v>3856</v>
      </c>
      <c r="F4437" t="s">
        <v>11</v>
      </c>
      <c r="G4437">
        <v>1500000</v>
      </c>
      <c r="H4437">
        <v>3.3</v>
      </c>
    </row>
    <row r="4438" spans="1:8" ht="16" x14ac:dyDescent="0.2">
      <c r="A4438" t="s">
        <v>7304</v>
      </c>
      <c r="B4438" t="s">
        <v>6734</v>
      </c>
      <c r="C4438">
        <v>82</v>
      </c>
      <c r="E4438" t="s">
        <v>575</v>
      </c>
      <c r="F4438" t="s">
        <v>11</v>
      </c>
      <c r="G4438">
        <v>1300000</v>
      </c>
      <c r="H4438">
        <v>2.7</v>
      </c>
    </row>
    <row r="4439" spans="1:8" ht="16" x14ac:dyDescent="0.2">
      <c r="A4439" t="s">
        <v>7305</v>
      </c>
      <c r="B4439" t="s">
        <v>7306</v>
      </c>
      <c r="C4439">
        <v>103</v>
      </c>
      <c r="E4439" t="s">
        <v>7307</v>
      </c>
      <c r="F4439" t="s">
        <v>11</v>
      </c>
      <c r="G4439">
        <v>1300000</v>
      </c>
      <c r="H4439">
        <v>5.2</v>
      </c>
    </row>
    <row r="4440" spans="1:8" ht="16" x14ac:dyDescent="0.2">
      <c r="A4440" t="s">
        <v>7308</v>
      </c>
      <c r="B4440" t="s">
        <v>3777</v>
      </c>
      <c r="C4440">
        <v>130</v>
      </c>
      <c r="E4440" t="s">
        <v>7309</v>
      </c>
      <c r="F4440" t="s">
        <v>11</v>
      </c>
      <c r="G4440">
        <v>1288000</v>
      </c>
      <c r="H4440">
        <v>8.1999999999999993</v>
      </c>
    </row>
    <row r="4441" spans="1:8" ht="16" x14ac:dyDescent="0.2">
      <c r="A4441" t="s">
        <v>7310</v>
      </c>
      <c r="B4441" t="s">
        <v>2429</v>
      </c>
      <c r="C4441">
        <v>87</v>
      </c>
      <c r="D4441">
        <v>19100000</v>
      </c>
      <c r="E4441" t="s">
        <v>1047</v>
      </c>
      <c r="F4441" t="s">
        <v>11</v>
      </c>
      <c r="G4441">
        <v>1250000</v>
      </c>
      <c r="H4441">
        <v>6.1</v>
      </c>
    </row>
    <row r="4442" spans="1:8" ht="16" x14ac:dyDescent="0.2">
      <c r="A4442" t="s">
        <v>7311</v>
      </c>
      <c r="B4442" t="s">
        <v>6360</v>
      </c>
      <c r="C4442">
        <v>101</v>
      </c>
      <c r="E4442" t="s">
        <v>7312</v>
      </c>
      <c r="F4442" t="s">
        <v>11</v>
      </c>
      <c r="G4442">
        <v>1250000</v>
      </c>
      <c r="H4442">
        <v>8</v>
      </c>
    </row>
    <row r="4443" spans="1:8" ht="16" x14ac:dyDescent="0.2">
      <c r="A4443" t="s">
        <v>7313</v>
      </c>
      <c r="B4443" t="s">
        <v>7314</v>
      </c>
      <c r="C4443">
        <v>96</v>
      </c>
      <c r="E4443" t="s">
        <v>3502</v>
      </c>
      <c r="F4443" t="s">
        <v>11</v>
      </c>
      <c r="G4443">
        <v>1250000</v>
      </c>
      <c r="H4443">
        <v>5.5</v>
      </c>
    </row>
    <row r="4444" spans="1:8" ht="16" x14ac:dyDescent="0.2">
      <c r="A4444" t="s">
        <v>7315</v>
      </c>
      <c r="B4444" t="s">
        <v>6741</v>
      </c>
      <c r="C4444">
        <v>80</v>
      </c>
      <c r="D4444">
        <v>2833383</v>
      </c>
      <c r="E4444" t="s">
        <v>2143</v>
      </c>
      <c r="F4444" t="s">
        <v>11</v>
      </c>
      <c r="G4444">
        <v>427000</v>
      </c>
      <c r="H4444">
        <v>5.7</v>
      </c>
    </row>
    <row r="4445" spans="1:8" ht="16" x14ac:dyDescent="0.2">
      <c r="A4445" t="s">
        <v>7316</v>
      </c>
      <c r="B4445" t="s">
        <v>7317</v>
      </c>
      <c r="C4445">
        <v>87</v>
      </c>
      <c r="E4445" t="s">
        <v>3952</v>
      </c>
      <c r="F4445" t="s">
        <v>11</v>
      </c>
      <c r="G4445">
        <v>15000000</v>
      </c>
      <c r="H4445">
        <v>3.7</v>
      </c>
    </row>
    <row r="4446" spans="1:8" ht="16" x14ac:dyDescent="0.2">
      <c r="A4446" t="s">
        <v>7318</v>
      </c>
      <c r="B4446" t="s">
        <v>7319</v>
      </c>
      <c r="C4446">
        <v>92</v>
      </c>
      <c r="E4446" t="s">
        <v>7320</v>
      </c>
      <c r="F4446" t="s">
        <v>11</v>
      </c>
      <c r="G4446">
        <v>1250000</v>
      </c>
      <c r="H4446">
        <v>7.1</v>
      </c>
    </row>
    <row r="4447" spans="1:8" ht="16" x14ac:dyDescent="0.2">
      <c r="A4447" t="s">
        <v>7321</v>
      </c>
      <c r="B4447" t="s">
        <v>6587</v>
      </c>
      <c r="C4447">
        <v>118</v>
      </c>
      <c r="E4447" t="s">
        <v>2459</v>
      </c>
      <c r="F4447" t="s">
        <v>11</v>
      </c>
      <c r="G4447">
        <v>1250000</v>
      </c>
      <c r="H4447">
        <v>7.8</v>
      </c>
    </row>
    <row r="4448" spans="1:8" ht="16" x14ac:dyDescent="0.2">
      <c r="A4448" t="s">
        <v>7322</v>
      </c>
      <c r="C4448">
        <v>27</v>
      </c>
      <c r="E4448" t="s">
        <v>1184</v>
      </c>
      <c r="F4448" t="s">
        <v>11</v>
      </c>
      <c r="H4448">
        <v>7.3</v>
      </c>
    </row>
    <row r="4449" spans="1:8" ht="16" x14ac:dyDescent="0.2">
      <c r="A4449" t="s">
        <v>7323</v>
      </c>
      <c r="B4449" t="s">
        <v>1753</v>
      </c>
      <c r="C4449">
        <v>123</v>
      </c>
      <c r="E4449" t="s">
        <v>5190</v>
      </c>
      <c r="F4449" t="s">
        <v>11</v>
      </c>
      <c r="G4449">
        <v>1420000</v>
      </c>
      <c r="H4449">
        <v>4.0999999999999996</v>
      </c>
    </row>
    <row r="4450" spans="1:8" ht="16" x14ac:dyDescent="0.2">
      <c r="A4450" t="s">
        <v>7324</v>
      </c>
      <c r="B4450" t="s">
        <v>524</v>
      </c>
      <c r="C4450">
        <v>100</v>
      </c>
      <c r="D4450">
        <v>24741700</v>
      </c>
      <c r="E4450" t="s">
        <v>1184</v>
      </c>
      <c r="F4450" t="s">
        <v>11</v>
      </c>
      <c r="G4450">
        <v>1200000</v>
      </c>
      <c r="H4450">
        <v>7.2</v>
      </c>
    </row>
    <row r="4451" spans="1:8" ht="16" x14ac:dyDescent="0.2">
      <c r="A4451" t="s">
        <v>7325</v>
      </c>
      <c r="B4451" t="s">
        <v>111</v>
      </c>
      <c r="C4451">
        <v>103</v>
      </c>
      <c r="D4451">
        <v>55153403</v>
      </c>
      <c r="E4451" t="s">
        <v>1047</v>
      </c>
      <c r="F4451" t="s">
        <v>11</v>
      </c>
      <c r="G4451">
        <v>1200000</v>
      </c>
      <c r="H4451">
        <v>7.7</v>
      </c>
    </row>
    <row r="4452" spans="1:8" ht="16" x14ac:dyDescent="0.2">
      <c r="A4452" t="s">
        <v>7326</v>
      </c>
      <c r="B4452" t="s">
        <v>1707</v>
      </c>
      <c r="C4452">
        <v>100</v>
      </c>
      <c r="D4452">
        <v>18488314</v>
      </c>
      <c r="E4452" t="s">
        <v>4281</v>
      </c>
      <c r="F4452" t="s">
        <v>11</v>
      </c>
      <c r="G4452">
        <v>1200000</v>
      </c>
      <c r="H4452">
        <v>7.1</v>
      </c>
    </row>
    <row r="4453" spans="1:8" ht="16" x14ac:dyDescent="0.2">
      <c r="A4453" t="s">
        <v>7327</v>
      </c>
      <c r="B4453" t="s">
        <v>7328</v>
      </c>
      <c r="C4453">
        <v>99</v>
      </c>
      <c r="E4453" t="s">
        <v>626</v>
      </c>
      <c r="F4453" t="s">
        <v>11</v>
      </c>
      <c r="G4453">
        <v>1300000</v>
      </c>
      <c r="H4453">
        <v>7.6</v>
      </c>
    </row>
    <row r="4454" spans="1:8" ht="16" x14ac:dyDescent="0.2">
      <c r="A4454" t="s">
        <v>7329</v>
      </c>
      <c r="B4454" t="s">
        <v>7330</v>
      </c>
      <c r="C4454">
        <v>89</v>
      </c>
      <c r="D4454">
        <v>11278</v>
      </c>
      <c r="E4454" t="s">
        <v>877</v>
      </c>
      <c r="F4454" t="s">
        <v>963</v>
      </c>
      <c r="G4454">
        <v>1300000</v>
      </c>
      <c r="H4454">
        <v>7</v>
      </c>
    </row>
    <row r="4455" spans="1:8" ht="16" x14ac:dyDescent="0.2">
      <c r="A4455" t="s">
        <v>930</v>
      </c>
      <c r="B4455" t="s">
        <v>931</v>
      </c>
      <c r="C4455">
        <v>104</v>
      </c>
      <c r="D4455">
        <v>79363785</v>
      </c>
      <c r="E4455" t="s">
        <v>932</v>
      </c>
      <c r="F4455" t="s">
        <v>11</v>
      </c>
      <c r="G4455">
        <v>80000000</v>
      </c>
      <c r="H4455">
        <v>5.5</v>
      </c>
    </row>
    <row r="4456" spans="1:8" ht="16" x14ac:dyDescent="0.2">
      <c r="A4456" t="s">
        <v>7331</v>
      </c>
      <c r="B4456" t="s">
        <v>3531</v>
      </c>
      <c r="C4456">
        <v>114</v>
      </c>
      <c r="D4456">
        <v>13876974</v>
      </c>
      <c r="E4456" t="s">
        <v>486</v>
      </c>
      <c r="F4456" t="s">
        <v>1936</v>
      </c>
      <c r="G4456">
        <v>7000000</v>
      </c>
      <c r="H4456">
        <v>7.4</v>
      </c>
    </row>
    <row r="4457" spans="1:8" ht="16" x14ac:dyDescent="0.2">
      <c r="A4457" t="s">
        <v>7332</v>
      </c>
      <c r="B4457" t="s">
        <v>4671</v>
      </c>
      <c r="C4457">
        <v>111</v>
      </c>
      <c r="D4457">
        <v>9180275</v>
      </c>
      <c r="E4457" t="s">
        <v>1184</v>
      </c>
      <c r="F4457" t="s">
        <v>11</v>
      </c>
      <c r="G4457">
        <v>1200000</v>
      </c>
      <c r="H4457">
        <v>7.7</v>
      </c>
    </row>
    <row r="4458" spans="1:8" ht="16" x14ac:dyDescent="0.2">
      <c r="A4458" t="s">
        <v>7333</v>
      </c>
      <c r="B4458" t="s">
        <v>3777</v>
      </c>
      <c r="C4458">
        <v>99</v>
      </c>
      <c r="E4458" t="s">
        <v>4645</v>
      </c>
      <c r="F4458" t="s">
        <v>11</v>
      </c>
      <c r="G4458">
        <v>1200000</v>
      </c>
      <c r="H4458">
        <v>7.2</v>
      </c>
    </row>
    <row r="4459" spans="1:8" ht="16" x14ac:dyDescent="0.2">
      <c r="A4459" t="s">
        <v>3126</v>
      </c>
      <c r="B4459" t="s">
        <v>2092</v>
      </c>
      <c r="C4459">
        <v>110</v>
      </c>
      <c r="D4459">
        <v>22494487</v>
      </c>
      <c r="E4459" t="s">
        <v>747</v>
      </c>
      <c r="F4459" t="s">
        <v>11</v>
      </c>
      <c r="G4459">
        <v>27000000</v>
      </c>
      <c r="H4459">
        <v>7.8</v>
      </c>
    </row>
    <row r="4460" spans="1:8" ht="16" x14ac:dyDescent="0.2">
      <c r="A4460" t="s">
        <v>7334</v>
      </c>
      <c r="B4460" t="s">
        <v>7335</v>
      </c>
      <c r="C4460">
        <v>85</v>
      </c>
      <c r="D4460">
        <v>2199853</v>
      </c>
      <c r="E4460" t="s">
        <v>877</v>
      </c>
      <c r="F4460" t="s">
        <v>11</v>
      </c>
      <c r="G4460">
        <v>1200000</v>
      </c>
      <c r="H4460">
        <v>6.6</v>
      </c>
    </row>
    <row r="4461" spans="1:8" ht="16" x14ac:dyDescent="0.2">
      <c r="A4461" t="s">
        <v>7336</v>
      </c>
      <c r="B4461" t="s">
        <v>7337</v>
      </c>
      <c r="C4461">
        <v>113</v>
      </c>
      <c r="D4461">
        <v>2859955</v>
      </c>
      <c r="E4461" t="s">
        <v>1314</v>
      </c>
      <c r="F4461" t="s">
        <v>11</v>
      </c>
      <c r="G4461">
        <v>1200000</v>
      </c>
      <c r="H4461">
        <v>6</v>
      </c>
    </row>
    <row r="4462" spans="1:8" ht="16" x14ac:dyDescent="0.2">
      <c r="A4462" t="s">
        <v>7338</v>
      </c>
      <c r="B4462" t="s">
        <v>607</v>
      </c>
      <c r="C4462">
        <v>99</v>
      </c>
      <c r="D4462">
        <v>2812029</v>
      </c>
      <c r="E4462" t="s">
        <v>740</v>
      </c>
      <c r="F4462" t="s">
        <v>11</v>
      </c>
      <c r="G4462">
        <v>1200000</v>
      </c>
      <c r="H4462">
        <v>8.4</v>
      </c>
    </row>
    <row r="4463" spans="1:8" ht="16" x14ac:dyDescent="0.2">
      <c r="A4463" t="s">
        <v>7339</v>
      </c>
      <c r="B4463" t="s">
        <v>6288</v>
      </c>
      <c r="C4463">
        <v>83</v>
      </c>
      <c r="E4463" t="s">
        <v>2021</v>
      </c>
      <c r="F4463" t="s">
        <v>11</v>
      </c>
      <c r="H4463">
        <v>6.5</v>
      </c>
    </row>
    <row r="4464" spans="1:8" ht="16" x14ac:dyDescent="0.2">
      <c r="A4464" t="s">
        <v>7340</v>
      </c>
      <c r="B4464" t="s">
        <v>2972</v>
      </c>
      <c r="C4464">
        <v>142</v>
      </c>
      <c r="D4464">
        <v>6100000</v>
      </c>
      <c r="E4464" t="s">
        <v>5167</v>
      </c>
      <c r="F4464" t="s">
        <v>3353</v>
      </c>
      <c r="G4464">
        <v>1200000</v>
      </c>
      <c r="H4464">
        <v>8.9</v>
      </c>
    </row>
    <row r="4465" spans="1:8" ht="16" x14ac:dyDescent="0.2">
      <c r="A4465" t="s">
        <v>7341</v>
      </c>
      <c r="B4465" t="s">
        <v>7342</v>
      </c>
      <c r="C4465">
        <v>112</v>
      </c>
      <c r="D4465">
        <v>375723</v>
      </c>
      <c r="E4465" t="s">
        <v>877</v>
      </c>
      <c r="F4465" t="s">
        <v>4992</v>
      </c>
      <c r="G4465">
        <v>4000000</v>
      </c>
      <c r="H4465">
        <v>7.9</v>
      </c>
    </row>
    <row r="4466" spans="1:8" ht="16" x14ac:dyDescent="0.2">
      <c r="A4466" t="s">
        <v>7343</v>
      </c>
      <c r="B4466" t="s">
        <v>7344</v>
      </c>
      <c r="C4466">
        <v>108</v>
      </c>
      <c r="D4466">
        <v>594904</v>
      </c>
      <c r="E4466" t="s">
        <v>877</v>
      </c>
      <c r="F4466" t="s">
        <v>11</v>
      </c>
      <c r="G4466">
        <v>1200000</v>
      </c>
      <c r="H4466">
        <v>6</v>
      </c>
    </row>
    <row r="4467" spans="1:8" ht="16" x14ac:dyDescent="0.2">
      <c r="A4467" t="s">
        <v>7345</v>
      </c>
      <c r="B4467" t="s">
        <v>7346</v>
      </c>
      <c r="C4467">
        <v>88</v>
      </c>
      <c r="D4467">
        <v>58936</v>
      </c>
      <c r="E4467" t="s">
        <v>2214</v>
      </c>
      <c r="F4467" t="s">
        <v>11</v>
      </c>
      <c r="G4467">
        <v>1200000</v>
      </c>
      <c r="H4467">
        <v>6.1</v>
      </c>
    </row>
    <row r="4468" spans="1:8" ht="16" x14ac:dyDescent="0.2">
      <c r="A4468" t="s">
        <v>7347</v>
      </c>
      <c r="B4468" t="s">
        <v>5073</v>
      </c>
      <c r="C4468">
        <v>97</v>
      </c>
      <c r="D4468">
        <v>24784</v>
      </c>
      <c r="E4468" t="s">
        <v>23</v>
      </c>
      <c r="F4468" t="s">
        <v>11</v>
      </c>
      <c r="G4468">
        <v>1200000</v>
      </c>
      <c r="H4468">
        <v>7.4</v>
      </c>
    </row>
    <row r="4469" spans="1:8" ht="16" x14ac:dyDescent="0.2">
      <c r="A4469" t="s">
        <v>7348</v>
      </c>
      <c r="B4469" t="s">
        <v>7349</v>
      </c>
      <c r="C4469">
        <v>85</v>
      </c>
      <c r="D4469">
        <v>7826</v>
      </c>
      <c r="E4469" t="s">
        <v>6042</v>
      </c>
      <c r="F4469" t="s">
        <v>11</v>
      </c>
      <c r="G4469">
        <v>1200000</v>
      </c>
      <c r="H4469">
        <v>6.2</v>
      </c>
    </row>
    <row r="4470" spans="1:8" ht="16" x14ac:dyDescent="0.2">
      <c r="A4470" t="s">
        <v>7350</v>
      </c>
      <c r="B4470" t="s">
        <v>7351</v>
      </c>
      <c r="C4470">
        <v>103</v>
      </c>
      <c r="E4470" t="s">
        <v>1184</v>
      </c>
      <c r="F4470" t="s">
        <v>502</v>
      </c>
      <c r="G4470">
        <v>1500000</v>
      </c>
      <c r="H4470">
        <v>5.6</v>
      </c>
    </row>
    <row r="4471" spans="1:8" ht="16" x14ac:dyDescent="0.2">
      <c r="A4471" t="s">
        <v>7352</v>
      </c>
      <c r="B4471" t="s">
        <v>7353</v>
      </c>
      <c r="C4471">
        <v>110</v>
      </c>
      <c r="D4471">
        <v>3830</v>
      </c>
      <c r="E4471" t="s">
        <v>877</v>
      </c>
      <c r="F4471" t="s">
        <v>963</v>
      </c>
      <c r="G4471">
        <v>1200000</v>
      </c>
      <c r="H4471">
        <v>7.2</v>
      </c>
    </row>
    <row r="4472" spans="1:8" ht="16" x14ac:dyDescent="0.2">
      <c r="A4472" t="s">
        <v>7354</v>
      </c>
      <c r="B4472" t="s">
        <v>7355</v>
      </c>
      <c r="C4472">
        <v>88</v>
      </c>
      <c r="E4472" t="s">
        <v>1857</v>
      </c>
      <c r="F4472" t="s">
        <v>11</v>
      </c>
      <c r="H4472">
        <v>6.1</v>
      </c>
    </row>
    <row r="4473" spans="1:8" ht="16" x14ac:dyDescent="0.2">
      <c r="A4473" t="s">
        <v>7356</v>
      </c>
      <c r="B4473" t="s">
        <v>7357</v>
      </c>
      <c r="C4473">
        <v>76</v>
      </c>
      <c r="E4473" t="s">
        <v>575</v>
      </c>
      <c r="F4473" t="s">
        <v>11</v>
      </c>
      <c r="H4473">
        <v>3.8</v>
      </c>
    </row>
    <row r="4474" spans="1:8" ht="16" x14ac:dyDescent="0.2">
      <c r="A4474" t="s">
        <v>7358</v>
      </c>
      <c r="B4474" t="s">
        <v>6094</v>
      </c>
      <c r="C4474">
        <v>100</v>
      </c>
      <c r="E4474" t="s">
        <v>7359</v>
      </c>
      <c r="F4474" t="s">
        <v>11</v>
      </c>
      <c r="G4474">
        <v>1200000</v>
      </c>
      <c r="H4474">
        <v>7.1</v>
      </c>
    </row>
    <row r="4475" spans="1:8" ht="16" x14ac:dyDescent="0.2">
      <c r="A4475" t="s">
        <v>7360</v>
      </c>
      <c r="B4475" t="s">
        <v>7361</v>
      </c>
      <c r="C4475">
        <v>99</v>
      </c>
      <c r="E4475" t="s">
        <v>3562</v>
      </c>
      <c r="F4475" t="s">
        <v>11</v>
      </c>
      <c r="G4475">
        <v>1200000</v>
      </c>
      <c r="H4475">
        <v>4.5</v>
      </c>
    </row>
    <row r="4476" spans="1:8" ht="16" x14ac:dyDescent="0.2">
      <c r="A4476" t="s">
        <v>7362</v>
      </c>
      <c r="B4476" t="s">
        <v>7363</v>
      </c>
      <c r="C4476">
        <v>84</v>
      </c>
      <c r="E4476" t="s">
        <v>7364</v>
      </c>
      <c r="F4476" t="s">
        <v>11</v>
      </c>
      <c r="G4476">
        <v>1200000</v>
      </c>
      <c r="H4476">
        <v>3.8</v>
      </c>
    </row>
    <row r="4477" spans="1:8" ht="16" x14ac:dyDescent="0.2">
      <c r="A4477" t="s">
        <v>7365</v>
      </c>
      <c r="B4477" t="s">
        <v>1256</v>
      </c>
      <c r="C4477">
        <v>91</v>
      </c>
      <c r="D4477">
        <v>2850263</v>
      </c>
      <c r="E4477" t="s">
        <v>7366</v>
      </c>
      <c r="F4477" t="s">
        <v>11</v>
      </c>
      <c r="G4477">
        <v>2600000</v>
      </c>
      <c r="H4477">
        <v>6.2</v>
      </c>
    </row>
    <row r="4478" spans="1:8" ht="16" x14ac:dyDescent="0.2">
      <c r="A4478" t="s">
        <v>7367</v>
      </c>
      <c r="B4478" t="s">
        <v>7368</v>
      </c>
      <c r="C4478">
        <v>97</v>
      </c>
      <c r="E4478" t="s">
        <v>745</v>
      </c>
      <c r="F4478" t="s">
        <v>11</v>
      </c>
      <c r="G4478">
        <v>1200000</v>
      </c>
      <c r="H4478">
        <v>6.6</v>
      </c>
    </row>
    <row r="4479" spans="1:8" ht="16" x14ac:dyDescent="0.2">
      <c r="A4479" t="s">
        <v>7369</v>
      </c>
      <c r="B4479" t="s">
        <v>7370</v>
      </c>
      <c r="C4479">
        <v>84</v>
      </c>
      <c r="E4479" t="s">
        <v>2209</v>
      </c>
      <c r="F4479" t="s">
        <v>11</v>
      </c>
      <c r="G4479">
        <v>1200000</v>
      </c>
      <c r="H4479">
        <v>4.5999999999999996</v>
      </c>
    </row>
    <row r="4480" spans="1:8" ht="16" x14ac:dyDescent="0.2">
      <c r="A4480" t="s">
        <v>7371</v>
      </c>
      <c r="B4480" t="s">
        <v>7372</v>
      </c>
      <c r="C4480">
        <v>100</v>
      </c>
      <c r="E4480" t="s">
        <v>2209</v>
      </c>
      <c r="F4480" t="s">
        <v>11</v>
      </c>
      <c r="G4480">
        <v>1200000</v>
      </c>
      <c r="H4480">
        <v>4.2</v>
      </c>
    </row>
    <row r="4481" spans="1:8" ht="16" x14ac:dyDescent="0.2">
      <c r="A4481" t="s">
        <v>7373</v>
      </c>
      <c r="B4481" t="s">
        <v>7374</v>
      </c>
      <c r="C4481">
        <v>94</v>
      </c>
      <c r="D4481">
        <v>16101109</v>
      </c>
      <c r="E4481" t="s">
        <v>575</v>
      </c>
      <c r="F4481" t="s">
        <v>11</v>
      </c>
      <c r="G4481">
        <v>3000000</v>
      </c>
      <c r="H4481">
        <v>6.8</v>
      </c>
    </row>
    <row r="4482" spans="1:8" ht="16" x14ac:dyDescent="0.2">
      <c r="A4482" t="s">
        <v>7375</v>
      </c>
      <c r="B4482" t="s">
        <v>6023</v>
      </c>
      <c r="C4482">
        <v>90</v>
      </c>
      <c r="D4482">
        <v>6013</v>
      </c>
      <c r="E4482" t="s">
        <v>740</v>
      </c>
      <c r="F4482" t="s">
        <v>11</v>
      </c>
      <c r="G4482">
        <v>695393</v>
      </c>
      <c r="H4482">
        <v>7.7</v>
      </c>
    </row>
    <row r="4483" spans="1:8" ht="16" x14ac:dyDescent="0.2">
      <c r="A4483" t="s">
        <v>7376</v>
      </c>
      <c r="E4483" t="s">
        <v>1521</v>
      </c>
      <c r="F4483" t="s">
        <v>11</v>
      </c>
      <c r="H4483">
        <v>7.1</v>
      </c>
    </row>
    <row r="4484" spans="1:8" ht="16" x14ac:dyDescent="0.2">
      <c r="A4484" t="s">
        <v>7377</v>
      </c>
      <c r="B4484" t="s">
        <v>7378</v>
      </c>
      <c r="C4484">
        <v>92</v>
      </c>
      <c r="D4484">
        <v>1400000</v>
      </c>
      <c r="E4484" t="s">
        <v>6829</v>
      </c>
      <c r="F4484" t="s">
        <v>11</v>
      </c>
      <c r="G4484">
        <v>1100000</v>
      </c>
      <c r="H4484">
        <v>5.9</v>
      </c>
    </row>
    <row r="4485" spans="1:8" ht="16" x14ac:dyDescent="0.2">
      <c r="A4485" t="s">
        <v>7379</v>
      </c>
      <c r="B4485" t="s">
        <v>7380</v>
      </c>
      <c r="C4485">
        <v>105</v>
      </c>
      <c r="D4485">
        <v>247740</v>
      </c>
      <c r="E4485" t="s">
        <v>1001</v>
      </c>
      <c r="F4485" t="s">
        <v>11</v>
      </c>
      <c r="H4485">
        <v>4.7</v>
      </c>
    </row>
    <row r="4486" spans="1:8" ht="16" x14ac:dyDescent="0.2">
      <c r="A4486" t="s">
        <v>7381</v>
      </c>
      <c r="B4486" t="s">
        <v>7382</v>
      </c>
      <c r="C4486">
        <v>73</v>
      </c>
      <c r="D4486">
        <v>39659</v>
      </c>
      <c r="E4486" t="s">
        <v>7383</v>
      </c>
      <c r="F4486" t="s">
        <v>11</v>
      </c>
      <c r="G4486">
        <v>1600000</v>
      </c>
      <c r="H4486">
        <v>7</v>
      </c>
    </row>
    <row r="4487" spans="1:8" ht="16" x14ac:dyDescent="0.2">
      <c r="A4487" t="s">
        <v>7384</v>
      </c>
      <c r="B4487" t="s">
        <v>7385</v>
      </c>
      <c r="C4487">
        <v>116</v>
      </c>
      <c r="E4487" t="s">
        <v>1184</v>
      </c>
      <c r="F4487" t="s">
        <v>6680</v>
      </c>
      <c r="G4487">
        <v>10000000</v>
      </c>
      <c r="H4487">
        <v>6.9</v>
      </c>
    </row>
    <row r="4488" spans="1:8" ht="16" x14ac:dyDescent="0.2">
      <c r="A4488" t="s">
        <v>7386</v>
      </c>
      <c r="B4488" t="s">
        <v>7387</v>
      </c>
      <c r="C4488">
        <v>110</v>
      </c>
      <c r="D4488">
        <v>56129</v>
      </c>
      <c r="E4488" t="s">
        <v>1024</v>
      </c>
      <c r="F4488" t="s">
        <v>11</v>
      </c>
      <c r="G4488">
        <v>1100000</v>
      </c>
      <c r="H4488">
        <v>6.1</v>
      </c>
    </row>
    <row r="4489" spans="1:8" ht="16" x14ac:dyDescent="0.2">
      <c r="A4489" t="s">
        <v>7388</v>
      </c>
      <c r="B4489" t="s">
        <v>7389</v>
      </c>
      <c r="C4489">
        <v>102</v>
      </c>
      <c r="D4489">
        <v>4105123</v>
      </c>
      <c r="E4489" t="s">
        <v>112</v>
      </c>
      <c r="F4489" t="s">
        <v>7390</v>
      </c>
      <c r="G4489">
        <v>1100000</v>
      </c>
      <c r="H4489">
        <v>7.6</v>
      </c>
    </row>
    <row r="4490" spans="1:8" ht="16" x14ac:dyDescent="0.2">
      <c r="A4490" t="s">
        <v>7391</v>
      </c>
      <c r="B4490" t="s">
        <v>7392</v>
      </c>
      <c r="C4490">
        <v>89</v>
      </c>
      <c r="E4490" t="s">
        <v>1445</v>
      </c>
      <c r="F4490" t="s">
        <v>11</v>
      </c>
      <c r="G4490">
        <v>1100000</v>
      </c>
      <c r="H4490">
        <v>3</v>
      </c>
    </row>
    <row r="4491" spans="1:8" ht="16" x14ac:dyDescent="0.2">
      <c r="A4491" t="s">
        <v>7393</v>
      </c>
      <c r="B4491" t="s">
        <v>7394</v>
      </c>
      <c r="C4491">
        <v>76</v>
      </c>
      <c r="E4491" t="s">
        <v>2209</v>
      </c>
      <c r="F4491" t="s">
        <v>11</v>
      </c>
      <c r="G4491">
        <v>1100000</v>
      </c>
      <c r="H4491">
        <v>2.6</v>
      </c>
    </row>
    <row r="4492" spans="1:8" ht="16" x14ac:dyDescent="0.2">
      <c r="A4492" t="s">
        <v>7395</v>
      </c>
      <c r="B4492" t="s">
        <v>6094</v>
      </c>
      <c r="C4492">
        <v>82</v>
      </c>
      <c r="E4492" t="s">
        <v>1935</v>
      </c>
      <c r="F4492" t="s">
        <v>11</v>
      </c>
      <c r="G4492">
        <v>950000</v>
      </c>
      <c r="H4492">
        <v>8.6</v>
      </c>
    </row>
    <row r="4493" spans="1:8" ht="16" x14ac:dyDescent="0.2">
      <c r="A4493" t="s">
        <v>7396</v>
      </c>
      <c r="B4493" t="s">
        <v>7397</v>
      </c>
      <c r="C4493">
        <v>89</v>
      </c>
      <c r="E4493" t="s">
        <v>2120</v>
      </c>
      <c r="F4493" t="s">
        <v>11</v>
      </c>
      <c r="G4493">
        <v>1400000</v>
      </c>
      <c r="H4493">
        <v>6.1</v>
      </c>
    </row>
    <row r="4494" spans="1:8" ht="16" x14ac:dyDescent="0.2">
      <c r="A4494" t="s">
        <v>7398</v>
      </c>
      <c r="B4494" t="s">
        <v>7399</v>
      </c>
      <c r="C4494">
        <v>150</v>
      </c>
      <c r="E4494" t="s">
        <v>877</v>
      </c>
      <c r="F4494" t="s">
        <v>1936</v>
      </c>
      <c r="H4494">
        <v>7.5</v>
      </c>
    </row>
    <row r="4495" spans="1:8" ht="16" x14ac:dyDescent="0.2">
      <c r="A4495" t="s">
        <v>7400</v>
      </c>
      <c r="B4495" t="s">
        <v>7401</v>
      </c>
      <c r="C4495">
        <v>89</v>
      </c>
      <c r="E4495" t="s">
        <v>639</v>
      </c>
      <c r="F4495" t="s">
        <v>11</v>
      </c>
      <c r="G4495">
        <v>1000000</v>
      </c>
      <c r="H4495">
        <v>6.7</v>
      </c>
    </row>
    <row r="4496" spans="1:8" ht="16" x14ac:dyDescent="0.2">
      <c r="A4496" t="s">
        <v>7402</v>
      </c>
      <c r="B4496" t="s">
        <v>2154</v>
      </c>
      <c r="C4496">
        <v>145</v>
      </c>
      <c r="D4496">
        <v>117235247</v>
      </c>
      <c r="E4496" t="s">
        <v>1314</v>
      </c>
      <c r="F4496" t="s">
        <v>11</v>
      </c>
      <c r="G4496">
        <v>960000</v>
      </c>
      <c r="H4496">
        <v>8.1</v>
      </c>
    </row>
    <row r="4497" spans="1:8" ht="16" x14ac:dyDescent="0.2">
      <c r="A4497" t="s">
        <v>7403</v>
      </c>
      <c r="B4497" t="s">
        <v>7404</v>
      </c>
      <c r="C4497">
        <v>91</v>
      </c>
      <c r="E4497" t="s">
        <v>1184</v>
      </c>
      <c r="F4497" t="s">
        <v>11</v>
      </c>
      <c r="G4497">
        <v>1100000</v>
      </c>
      <c r="H4497">
        <v>4.9000000000000004</v>
      </c>
    </row>
    <row r="4498" spans="1:8" ht="16" x14ac:dyDescent="0.2">
      <c r="A4498" t="s">
        <v>4050</v>
      </c>
      <c r="B4498" t="s">
        <v>1852</v>
      </c>
      <c r="C4498">
        <v>89</v>
      </c>
      <c r="D4498">
        <v>21378000</v>
      </c>
      <c r="E4498" t="s">
        <v>2542</v>
      </c>
      <c r="F4498" t="s">
        <v>11</v>
      </c>
      <c r="G4498">
        <v>1000000</v>
      </c>
      <c r="H4498">
        <v>6.8</v>
      </c>
    </row>
    <row r="4499" spans="1:8" ht="16" x14ac:dyDescent="0.2">
      <c r="A4499" t="s">
        <v>7405</v>
      </c>
      <c r="B4499" t="s">
        <v>5642</v>
      </c>
      <c r="C4499">
        <v>121</v>
      </c>
      <c r="E4499" t="s">
        <v>7406</v>
      </c>
      <c r="F4499" t="s">
        <v>11</v>
      </c>
      <c r="G4499">
        <v>1000000</v>
      </c>
      <c r="H4499">
        <v>6.8</v>
      </c>
    </row>
    <row r="4500" spans="1:8" ht="16" x14ac:dyDescent="0.2">
      <c r="A4500" t="s">
        <v>7407</v>
      </c>
      <c r="B4500" t="s">
        <v>7408</v>
      </c>
      <c r="C4500">
        <v>83</v>
      </c>
      <c r="D4500">
        <v>31537320</v>
      </c>
      <c r="E4500" t="s">
        <v>1047</v>
      </c>
      <c r="F4500" t="s">
        <v>11</v>
      </c>
      <c r="G4500">
        <v>1000000</v>
      </c>
      <c r="H4500">
        <v>5.7</v>
      </c>
    </row>
    <row r="4501" spans="1:8" ht="16" x14ac:dyDescent="0.2">
      <c r="A4501" t="s">
        <v>7409</v>
      </c>
      <c r="B4501" t="s">
        <v>159</v>
      </c>
      <c r="C4501">
        <v>110</v>
      </c>
      <c r="E4501" t="s">
        <v>672</v>
      </c>
      <c r="F4501" t="s">
        <v>11</v>
      </c>
      <c r="G4501">
        <v>1300000</v>
      </c>
      <c r="H4501">
        <v>8.3000000000000007</v>
      </c>
    </row>
    <row r="4502" spans="1:8" ht="16" x14ac:dyDescent="0.2">
      <c r="A4502" t="s">
        <v>7410</v>
      </c>
      <c r="B4502" t="s">
        <v>988</v>
      </c>
      <c r="C4502">
        <v>91</v>
      </c>
      <c r="D4502">
        <v>17986000</v>
      </c>
      <c r="E4502" t="s">
        <v>2209</v>
      </c>
      <c r="F4502" t="s">
        <v>11</v>
      </c>
      <c r="G4502">
        <v>1000000</v>
      </c>
      <c r="H4502">
        <v>6.6</v>
      </c>
    </row>
    <row r="4503" spans="1:8" ht="16" x14ac:dyDescent="0.2">
      <c r="A4503" t="s">
        <v>7411</v>
      </c>
      <c r="B4503" t="s">
        <v>1968</v>
      </c>
      <c r="C4503">
        <v>110</v>
      </c>
      <c r="D4503">
        <v>16067035</v>
      </c>
      <c r="E4503" t="s">
        <v>17</v>
      </c>
      <c r="F4503" t="s">
        <v>11</v>
      </c>
      <c r="G4503">
        <v>1100000</v>
      </c>
      <c r="H4503">
        <v>7.3</v>
      </c>
    </row>
    <row r="4504" spans="1:8" ht="16" x14ac:dyDescent="0.2">
      <c r="A4504" t="s">
        <v>7412</v>
      </c>
      <c r="B4504" t="s">
        <v>7413</v>
      </c>
      <c r="C4504">
        <v>86</v>
      </c>
      <c r="D4504">
        <v>18112929</v>
      </c>
      <c r="E4504" t="s">
        <v>1480</v>
      </c>
      <c r="F4504" t="s">
        <v>11</v>
      </c>
      <c r="G4504">
        <v>1000000</v>
      </c>
      <c r="H4504">
        <v>5</v>
      </c>
    </row>
    <row r="4505" spans="1:8" ht="16" x14ac:dyDescent="0.2">
      <c r="A4505" t="s">
        <v>7414</v>
      </c>
      <c r="B4505" t="s">
        <v>7415</v>
      </c>
      <c r="C4505">
        <v>86</v>
      </c>
      <c r="D4505">
        <v>14564027</v>
      </c>
      <c r="E4505" t="s">
        <v>2542</v>
      </c>
      <c r="F4505" t="s">
        <v>11</v>
      </c>
      <c r="G4505">
        <v>1000000</v>
      </c>
      <c r="H4505">
        <v>7</v>
      </c>
    </row>
    <row r="4506" spans="1:8" ht="16" x14ac:dyDescent="0.2">
      <c r="A4506" t="s">
        <v>7416</v>
      </c>
      <c r="B4506" t="s">
        <v>7417</v>
      </c>
      <c r="C4506">
        <v>120</v>
      </c>
      <c r="D4506">
        <v>20773070</v>
      </c>
      <c r="E4506" t="s">
        <v>1184</v>
      </c>
      <c r="F4506" t="s">
        <v>11</v>
      </c>
      <c r="G4506">
        <v>5000000</v>
      </c>
      <c r="H4506">
        <v>3.4</v>
      </c>
    </row>
    <row r="4507" spans="1:8" ht="16" x14ac:dyDescent="0.2">
      <c r="A4507" t="s">
        <v>7418</v>
      </c>
      <c r="B4507" t="s">
        <v>3095</v>
      </c>
      <c r="C4507">
        <v>90</v>
      </c>
      <c r="D4507">
        <v>10042266</v>
      </c>
      <c r="E4507" t="s">
        <v>2120</v>
      </c>
      <c r="F4507" t="s">
        <v>11</v>
      </c>
      <c r="G4507">
        <v>1000000</v>
      </c>
      <c r="H4507">
        <v>5.9</v>
      </c>
    </row>
    <row r="4508" spans="1:8" ht="16" x14ac:dyDescent="0.2">
      <c r="A4508" t="s">
        <v>7419</v>
      </c>
      <c r="B4508" t="s">
        <v>7420</v>
      </c>
      <c r="C4508">
        <v>99</v>
      </c>
      <c r="D4508">
        <v>10037390</v>
      </c>
      <c r="E4508" t="s">
        <v>1958</v>
      </c>
      <c r="F4508" t="s">
        <v>225</v>
      </c>
      <c r="G4508">
        <v>1000000000</v>
      </c>
      <c r="H4508">
        <v>6</v>
      </c>
    </row>
    <row r="4509" spans="1:8" ht="16" x14ac:dyDescent="0.2">
      <c r="A4509" t="s">
        <v>7421</v>
      </c>
      <c r="B4509" t="s">
        <v>4446</v>
      </c>
      <c r="C4509">
        <v>112</v>
      </c>
      <c r="D4509">
        <v>9701559</v>
      </c>
      <c r="E4509" t="s">
        <v>73</v>
      </c>
      <c r="F4509" t="s">
        <v>11</v>
      </c>
      <c r="G4509">
        <v>3500000</v>
      </c>
      <c r="H4509">
        <v>7.4</v>
      </c>
    </row>
    <row r="4510" spans="1:8" ht="16" x14ac:dyDescent="0.2">
      <c r="A4510" t="s">
        <v>7422</v>
      </c>
      <c r="B4510" t="s">
        <v>7423</v>
      </c>
      <c r="C4510">
        <v>103</v>
      </c>
      <c r="D4510">
        <v>9013113</v>
      </c>
      <c r="E4510" t="s">
        <v>1857</v>
      </c>
      <c r="F4510" t="s">
        <v>11</v>
      </c>
      <c r="G4510">
        <v>1000000</v>
      </c>
      <c r="H4510">
        <v>7.4</v>
      </c>
    </row>
    <row r="4511" spans="1:8" ht="16" x14ac:dyDescent="0.2">
      <c r="A4511" t="s">
        <v>7424</v>
      </c>
      <c r="B4511" t="s">
        <v>3758</v>
      </c>
      <c r="C4511">
        <v>83</v>
      </c>
      <c r="D4511">
        <v>53245055</v>
      </c>
      <c r="E4511" t="s">
        <v>2209</v>
      </c>
      <c r="F4511" t="s">
        <v>11</v>
      </c>
      <c r="G4511">
        <v>1000000</v>
      </c>
      <c r="H4511">
        <v>4.2</v>
      </c>
    </row>
    <row r="4512" spans="1:8" ht="16" x14ac:dyDescent="0.2">
      <c r="A4512" t="s">
        <v>7425</v>
      </c>
      <c r="B4512" t="s">
        <v>7426</v>
      </c>
      <c r="C4512">
        <v>109</v>
      </c>
      <c r="D4512">
        <v>9000000</v>
      </c>
      <c r="E4512" t="s">
        <v>1905</v>
      </c>
      <c r="F4512" t="s">
        <v>11</v>
      </c>
      <c r="G4512">
        <v>900000</v>
      </c>
      <c r="H4512">
        <v>6.2</v>
      </c>
    </row>
    <row r="4513" spans="1:8" ht="16" x14ac:dyDescent="0.2">
      <c r="A4513" t="s">
        <v>7427</v>
      </c>
      <c r="B4513" t="s">
        <v>7428</v>
      </c>
      <c r="C4513">
        <v>89</v>
      </c>
      <c r="E4513" t="s">
        <v>1397</v>
      </c>
      <c r="F4513" t="s">
        <v>11</v>
      </c>
      <c r="G4513">
        <v>1000000</v>
      </c>
      <c r="H4513">
        <v>6.2</v>
      </c>
    </row>
    <row r="4514" spans="1:8" ht="16" x14ac:dyDescent="0.2">
      <c r="A4514" t="s">
        <v>7429</v>
      </c>
      <c r="B4514" t="s">
        <v>4653</v>
      </c>
      <c r="C4514">
        <v>96</v>
      </c>
      <c r="D4514">
        <v>23808111</v>
      </c>
      <c r="E4514" t="s">
        <v>23</v>
      </c>
      <c r="F4514" t="s">
        <v>11</v>
      </c>
      <c r="H4514">
        <v>7.5</v>
      </c>
    </row>
    <row r="4515" spans="1:8" ht="16" x14ac:dyDescent="0.2">
      <c r="A4515" t="s">
        <v>7430</v>
      </c>
      <c r="B4515" t="s">
        <v>7431</v>
      </c>
      <c r="C4515">
        <v>109</v>
      </c>
      <c r="E4515" t="s">
        <v>7432</v>
      </c>
      <c r="F4515" t="s">
        <v>11</v>
      </c>
      <c r="G4515">
        <v>1000000</v>
      </c>
      <c r="H4515">
        <v>7.2</v>
      </c>
    </row>
    <row r="4516" spans="1:8" ht="16" x14ac:dyDescent="0.2">
      <c r="A4516" t="s">
        <v>7433</v>
      </c>
      <c r="B4516" t="s">
        <v>159</v>
      </c>
      <c r="C4516">
        <v>122</v>
      </c>
      <c r="D4516">
        <v>5355376</v>
      </c>
      <c r="E4516" t="s">
        <v>7434</v>
      </c>
      <c r="F4516" t="s">
        <v>11</v>
      </c>
      <c r="H4516">
        <v>7.2</v>
      </c>
    </row>
    <row r="4517" spans="1:8" ht="16" x14ac:dyDescent="0.2">
      <c r="A4517" t="s">
        <v>7435</v>
      </c>
      <c r="B4517" t="s">
        <v>5638</v>
      </c>
      <c r="C4517">
        <v>100</v>
      </c>
      <c r="D4517">
        <v>7186670</v>
      </c>
      <c r="E4517" t="s">
        <v>6099</v>
      </c>
      <c r="F4517" t="s">
        <v>11</v>
      </c>
      <c r="G4517">
        <v>6000000</v>
      </c>
      <c r="H4517">
        <v>5.4</v>
      </c>
    </row>
    <row r="4518" spans="1:8" ht="16" x14ac:dyDescent="0.2">
      <c r="A4518" t="s">
        <v>7436</v>
      </c>
      <c r="B4518" t="s">
        <v>7437</v>
      </c>
      <c r="C4518">
        <v>109</v>
      </c>
      <c r="E4518" t="s">
        <v>4367</v>
      </c>
      <c r="F4518" t="s">
        <v>11</v>
      </c>
      <c r="G4518">
        <v>1100000</v>
      </c>
      <c r="H4518">
        <v>7</v>
      </c>
    </row>
    <row r="4519" spans="1:8" ht="16" x14ac:dyDescent="0.2">
      <c r="A4519" t="s">
        <v>7438</v>
      </c>
      <c r="B4519" t="s">
        <v>7439</v>
      </c>
      <c r="C4519">
        <v>95</v>
      </c>
      <c r="D4519">
        <v>5997134</v>
      </c>
      <c r="E4519" t="s">
        <v>1734</v>
      </c>
      <c r="F4519" t="s">
        <v>11</v>
      </c>
      <c r="G4519">
        <v>1000000</v>
      </c>
      <c r="H4519">
        <v>7.2</v>
      </c>
    </row>
    <row r="4520" spans="1:8" ht="16" x14ac:dyDescent="0.2">
      <c r="A4520" t="s">
        <v>7440</v>
      </c>
      <c r="B4520" t="s">
        <v>7441</v>
      </c>
      <c r="C4520">
        <v>94</v>
      </c>
      <c r="D4520">
        <v>4417124</v>
      </c>
      <c r="E4520" t="s">
        <v>23</v>
      </c>
      <c r="F4520" t="s">
        <v>11</v>
      </c>
      <c r="H4520">
        <v>7.9</v>
      </c>
    </row>
    <row r="4521" spans="1:8" ht="16" x14ac:dyDescent="0.2">
      <c r="A4521" t="s">
        <v>7442</v>
      </c>
      <c r="B4521" t="s">
        <v>6294</v>
      </c>
      <c r="C4521">
        <v>107</v>
      </c>
      <c r="D4521">
        <v>5355847</v>
      </c>
      <c r="E4521" t="s">
        <v>1184</v>
      </c>
      <c r="F4521" t="s">
        <v>11</v>
      </c>
      <c r="H4521">
        <v>6.8</v>
      </c>
    </row>
    <row r="4522" spans="1:8" ht="16" x14ac:dyDescent="0.2">
      <c r="A4522" t="s">
        <v>7443</v>
      </c>
      <c r="B4522" t="s">
        <v>4533</v>
      </c>
      <c r="C4522">
        <v>104</v>
      </c>
      <c r="D4522">
        <v>3386698</v>
      </c>
      <c r="E4522" t="s">
        <v>486</v>
      </c>
      <c r="F4522" t="s">
        <v>11</v>
      </c>
      <c r="G4522">
        <v>1000000</v>
      </c>
      <c r="H4522">
        <v>6.7</v>
      </c>
    </row>
    <row r="4523" spans="1:8" ht="16" x14ac:dyDescent="0.2">
      <c r="A4523" t="s">
        <v>5675</v>
      </c>
      <c r="B4523" t="s">
        <v>2809</v>
      </c>
      <c r="C4523">
        <v>96</v>
      </c>
      <c r="D4523">
        <v>143492840</v>
      </c>
      <c r="E4523" t="s">
        <v>486</v>
      </c>
      <c r="F4523" t="s">
        <v>11</v>
      </c>
      <c r="G4523">
        <v>7500000</v>
      </c>
      <c r="H4523">
        <v>7.5</v>
      </c>
    </row>
    <row r="4524" spans="1:8" ht="16" x14ac:dyDescent="0.2">
      <c r="A4524" t="s">
        <v>7444</v>
      </c>
      <c r="B4524" t="s">
        <v>7445</v>
      </c>
      <c r="C4524">
        <v>93</v>
      </c>
      <c r="D4524">
        <v>5283379</v>
      </c>
      <c r="E4524" t="s">
        <v>877</v>
      </c>
      <c r="F4524" t="s">
        <v>11</v>
      </c>
      <c r="H4524">
        <v>6.8</v>
      </c>
    </row>
    <row r="4525" spans="1:8" ht="16" x14ac:dyDescent="0.2">
      <c r="A4525" t="s">
        <v>7446</v>
      </c>
      <c r="B4525" t="s">
        <v>7447</v>
      </c>
      <c r="C4525">
        <v>102</v>
      </c>
      <c r="D4525">
        <v>2981638</v>
      </c>
      <c r="E4525" t="s">
        <v>668</v>
      </c>
      <c r="F4525" t="s">
        <v>11</v>
      </c>
      <c r="H4525">
        <v>6.9</v>
      </c>
    </row>
    <row r="4526" spans="1:8" ht="16" x14ac:dyDescent="0.2">
      <c r="A4526" t="s">
        <v>7448</v>
      </c>
      <c r="B4526" t="s">
        <v>7449</v>
      </c>
      <c r="C4526">
        <v>84</v>
      </c>
      <c r="D4526">
        <v>3122616</v>
      </c>
      <c r="E4526" t="s">
        <v>877</v>
      </c>
      <c r="F4526" t="s">
        <v>11</v>
      </c>
      <c r="H4526">
        <v>6.8</v>
      </c>
    </row>
    <row r="4527" spans="1:8" ht="16" x14ac:dyDescent="0.2">
      <c r="A4527" t="s">
        <v>7450</v>
      </c>
      <c r="B4527" t="s">
        <v>7451</v>
      </c>
      <c r="C4527">
        <v>97</v>
      </c>
      <c r="D4527">
        <v>2508841</v>
      </c>
      <c r="E4527" t="s">
        <v>672</v>
      </c>
      <c r="F4527" t="s">
        <v>11</v>
      </c>
      <c r="G4527">
        <v>1000000</v>
      </c>
      <c r="H4527">
        <v>7.2</v>
      </c>
    </row>
    <row r="4528" spans="1:8" ht="16" x14ac:dyDescent="0.2">
      <c r="A4528" t="s">
        <v>7452</v>
      </c>
      <c r="B4528" t="s">
        <v>7453</v>
      </c>
      <c r="C4528">
        <v>91</v>
      </c>
      <c r="D4528">
        <v>4946250</v>
      </c>
      <c r="E4528" t="s">
        <v>1406</v>
      </c>
      <c r="F4528" t="s">
        <v>11</v>
      </c>
      <c r="G4528">
        <v>1000000</v>
      </c>
      <c r="H4528">
        <v>7.4</v>
      </c>
    </row>
    <row r="4529" spans="1:8" ht="16" x14ac:dyDescent="0.2">
      <c r="A4529" t="s">
        <v>7454</v>
      </c>
      <c r="B4529" t="s">
        <v>6008</v>
      </c>
      <c r="C4529">
        <v>84</v>
      </c>
      <c r="D4529">
        <v>1950218</v>
      </c>
      <c r="E4529" t="s">
        <v>877</v>
      </c>
      <c r="F4529" t="s">
        <v>11</v>
      </c>
      <c r="G4529">
        <v>1000000</v>
      </c>
      <c r="H4529">
        <v>5.6</v>
      </c>
    </row>
    <row r="4530" spans="1:8" ht="16" x14ac:dyDescent="0.2">
      <c r="A4530" t="s">
        <v>7455</v>
      </c>
      <c r="B4530" t="s">
        <v>5553</v>
      </c>
      <c r="C4530">
        <v>86</v>
      </c>
      <c r="D4530">
        <v>1277257</v>
      </c>
      <c r="E4530" t="s">
        <v>486</v>
      </c>
      <c r="F4530" t="s">
        <v>11</v>
      </c>
      <c r="G4530">
        <v>1000000</v>
      </c>
      <c r="H4530">
        <v>6.8</v>
      </c>
    </row>
    <row r="4531" spans="1:8" ht="16" x14ac:dyDescent="0.2">
      <c r="A4531" t="s">
        <v>7456</v>
      </c>
      <c r="B4531" t="s">
        <v>7457</v>
      </c>
      <c r="C4531">
        <v>92</v>
      </c>
      <c r="D4531">
        <v>1677838</v>
      </c>
      <c r="E4531" t="s">
        <v>23</v>
      </c>
      <c r="F4531" t="s">
        <v>11</v>
      </c>
      <c r="G4531">
        <v>1000000</v>
      </c>
      <c r="H4531">
        <v>7.7</v>
      </c>
    </row>
    <row r="4532" spans="1:8" ht="16" x14ac:dyDescent="0.2">
      <c r="A4532" t="s">
        <v>7458</v>
      </c>
      <c r="B4532" t="s">
        <v>7459</v>
      </c>
      <c r="C4532">
        <v>94</v>
      </c>
      <c r="D4532">
        <v>1744858</v>
      </c>
      <c r="E4532" t="s">
        <v>1554</v>
      </c>
      <c r="F4532" t="s">
        <v>11</v>
      </c>
      <c r="G4532">
        <v>1000000</v>
      </c>
      <c r="H4532">
        <v>7</v>
      </c>
    </row>
    <row r="4533" spans="1:8" ht="16" x14ac:dyDescent="0.2">
      <c r="A4533" t="s">
        <v>7460</v>
      </c>
      <c r="B4533" t="s">
        <v>6122</v>
      </c>
      <c r="C4533">
        <v>92</v>
      </c>
      <c r="E4533" t="s">
        <v>7461</v>
      </c>
      <c r="F4533" t="s">
        <v>11</v>
      </c>
      <c r="G4533">
        <v>1000000</v>
      </c>
      <c r="H4533">
        <v>7.2</v>
      </c>
    </row>
    <row r="4534" spans="1:8" ht="16" x14ac:dyDescent="0.2">
      <c r="A4534" t="s">
        <v>1544</v>
      </c>
      <c r="B4534" t="s">
        <v>154</v>
      </c>
      <c r="C4534">
        <v>103</v>
      </c>
      <c r="D4534">
        <v>80021740</v>
      </c>
      <c r="E4534" t="s">
        <v>1545</v>
      </c>
      <c r="F4534" t="s">
        <v>11</v>
      </c>
      <c r="G4534">
        <v>58000000</v>
      </c>
      <c r="H4534">
        <v>6.4</v>
      </c>
    </row>
    <row r="4535" spans="1:8" ht="16" x14ac:dyDescent="0.2">
      <c r="A4535" t="s">
        <v>7462</v>
      </c>
      <c r="B4535" t="s">
        <v>7463</v>
      </c>
      <c r="C4535">
        <v>100</v>
      </c>
      <c r="D4535">
        <v>982214</v>
      </c>
      <c r="E4535" t="s">
        <v>1184</v>
      </c>
      <c r="F4535" t="s">
        <v>11</v>
      </c>
      <c r="G4535">
        <v>1000000</v>
      </c>
      <c r="H4535">
        <v>7.2</v>
      </c>
    </row>
    <row r="4536" spans="1:8" ht="16" x14ac:dyDescent="0.2">
      <c r="A4536" t="s">
        <v>7464</v>
      </c>
      <c r="B4536" t="s">
        <v>7465</v>
      </c>
      <c r="C4536">
        <v>119</v>
      </c>
      <c r="D4536">
        <v>798341</v>
      </c>
      <c r="E4536" t="s">
        <v>1065</v>
      </c>
      <c r="F4536" t="s">
        <v>11</v>
      </c>
      <c r="G4536">
        <v>1000000</v>
      </c>
      <c r="H4536">
        <v>7.2</v>
      </c>
    </row>
    <row r="4537" spans="1:8" ht="16" x14ac:dyDescent="0.2">
      <c r="A4537" t="s">
        <v>7466</v>
      </c>
      <c r="B4537" t="s">
        <v>7467</v>
      </c>
      <c r="C4537">
        <v>167</v>
      </c>
      <c r="D4537">
        <v>610991</v>
      </c>
      <c r="E4537" t="s">
        <v>73</v>
      </c>
      <c r="F4537" t="s">
        <v>1936</v>
      </c>
      <c r="G4537">
        <v>1000000</v>
      </c>
      <c r="H4537">
        <v>6.2</v>
      </c>
    </row>
    <row r="4538" spans="1:8" ht="16" x14ac:dyDescent="0.2">
      <c r="A4538" t="s">
        <v>7468</v>
      </c>
      <c r="B4538" t="s">
        <v>3613</v>
      </c>
      <c r="C4538">
        <v>92</v>
      </c>
      <c r="D4538">
        <v>582024</v>
      </c>
      <c r="E4538" t="s">
        <v>1893</v>
      </c>
      <c r="F4538" t="s">
        <v>11</v>
      </c>
      <c r="G4538">
        <v>1000000</v>
      </c>
      <c r="H4538">
        <v>6.2</v>
      </c>
    </row>
    <row r="4539" spans="1:8" ht="16" x14ac:dyDescent="0.2">
      <c r="A4539" t="s">
        <v>7469</v>
      </c>
      <c r="B4539" t="s">
        <v>1869</v>
      </c>
      <c r="C4539">
        <v>108</v>
      </c>
      <c r="D4539">
        <v>548712</v>
      </c>
      <c r="E4539" t="s">
        <v>73</v>
      </c>
      <c r="F4539" t="s">
        <v>11</v>
      </c>
      <c r="G4539">
        <v>2500000</v>
      </c>
      <c r="H4539">
        <v>6.9</v>
      </c>
    </row>
    <row r="4540" spans="1:8" ht="16" x14ac:dyDescent="0.2">
      <c r="A4540" t="s">
        <v>7470</v>
      </c>
      <c r="B4540" t="s">
        <v>7471</v>
      </c>
      <c r="C4540">
        <v>97</v>
      </c>
      <c r="D4540">
        <v>464655</v>
      </c>
      <c r="E4540" t="s">
        <v>877</v>
      </c>
      <c r="F4540" t="s">
        <v>11</v>
      </c>
      <c r="G4540">
        <v>1000000</v>
      </c>
      <c r="H4540">
        <v>7</v>
      </c>
    </row>
    <row r="4541" spans="1:8" ht="16" x14ac:dyDescent="0.2">
      <c r="A4541" t="s">
        <v>7472</v>
      </c>
      <c r="B4541" t="s">
        <v>6574</v>
      </c>
      <c r="C4541">
        <v>88</v>
      </c>
      <c r="D4541">
        <v>464126</v>
      </c>
      <c r="E4541" t="s">
        <v>1184</v>
      </c>
      <c r="F4541" t="s">
        <v>11</v>
      </c>
      <c r="G4541">
        <v>1000000</v>
      </c>
      <c r="H4541">
        <v>6.7</v>
      </c>
    </row>
    <row r="4542" spans="1:8" ht="16" x14ac:dyDescent="0.2">
      <c r="A4542" t="s">
        <v>7473</v>
      </c>
      <c r="B4542" t="s">
        <v>7474</v>
      </c>
      <c r="C4542">
        <v>100</v>
      </c>
      <c r="D4542">
        <v>428535</v>
      </c>
      <c r="E4542" t="s">
        <v>580</v>
      </c>
      <c r="F4542" t="s">
        <v>11</v>
      </c>
      <c r="G4542">
        <v>1000000</v>
      </c>
      <c r="H4542">
        <v>3.6</v>
      </c>
    </row>
    <row r="4543" spans="1:8" ht="16" x14ac:dyDescent="0.2">
      <c r="A4543" t="s">
        <v>7475</v>
      </c>
      <c r="B4543" t="s">
        <v>7476</v>
      </c>
      <c r="C4543">
        <v>100</v>
      </c>
      <c r="D4543">
        <v>750100</v>
      </c>
      <c r="E4543" t="s">
        <v>1184</v>
      </c>
      <c r="F4543" t="s">
        <v>11</v>
      </c>
      <c r="H4543">
        <v>6.3</v>
      </c>
    </row>
    <row r="4544" spans="1:8" ht="16" x14ac:dyDescent="0.2">
      <c r="A4544" t="s">
        <v>7477</v>
      </c>
      <c r="B4544" t="s">
        <v>7478</v>
      </c>
      <c r="C4544">
        <v>124</v>
      </c>
      <c r="D4544">
        <v>621240</v>
      </c>
      <c r="E4544" t="s">
        <v>672</v>
      </c>
      <c r="F4544" t="s">
        <v>5502</v>
      </c>
      <c r="H4544">
        <v>7.4</v>
      </c>
    </row>
    <row r="4545" spans="1:8" ht="16" x14ac:dyDescent="0.2">
      <c r="A4545" t="s">
        <v>7479</v>
      </c>
      <c r="B4545" t="s">
        <v>7480</v>
      </c>
      <c r="C4545">
        <v>88</v>
      </c>
      <c r="D4545">
        <v>104077</v>
      </c>
      <c r="E4545" t="s">
        <v>865</v>
      </c>
      <c r="F4545" t="s">
        <v>11</v>
      </c>
      <c r="G4545">
        <v>1000000</v>
      </c>
      <c r="H4545">
        <v>7.4</v>
      </c>
    </row>
    <row r="4546" spans="1:8" ht="16" x14ac:dyDescent="0.2">
      <c r="A4546" t="s">
        <v>7481</v>
      </c>
      <c r="B4546" t="s">
        <v>7482</v>
      </c>
      <c r="C4546">
        <v>106</v>
      </c>
      <c r="D4546">
        <v>334658</v>
      </c>
      <c r="E4546" t="s">
        <v>1900</v>
      </c>
      <c r="F4546" t="s">
        <v>11</v>
      </c>
      <c r="H4546">
        <v>7.3</v>
      </c>
    </row>
    <row r="4547" spans="1:8" ht="16" x14ac:dyDescent="0.2">
      <c r="A4547" t="s">
        <v>7483</v>
      </c>
      <c r="B4547" t="s">
        <v>7484</v>
      </c>
      <c r="C4547">
        <v>79</v>
      </c>
      <c r="D4547">
        <v>279282</v>
      </c>
      <c r="E4547" t="s">
        <v>486</v>
      </c>
      <c r="F4547" t="s">
        <v>11</v>
      </c>
      <c r="G4547">
        <v>1000000</v>
      </c>
      <c r="H4547">
        <v>6.1</v>
      </c>
    </row>
    <row r="4548" spans="1:8" ht="16" x14ac:dyDescent="0.2">
      <c r="A4548" t="s">
        <v>697</v>
      </c>
      <c r="B4548" t="s">
        <v>59</v>
      </c>
      <c r="C4548">
        <v>135</v>
      </c>
      <c r="D4548">
        <v>43982842</v>
      </c>
      <c r="E4548" t="s">
        <v>698</v>
      </c>
      <c r="F4548" t="s">
        <v>11</v>
      </c>
      <c r="G4548">
        <v>65000000</v>
      </c>
      <c r="H4548">
        <v>6.7</v>
      </c>
    </row>
    <row r="4549" spans="1:8" ht="16" x14ac:dyDescent="0.2">
      <c r="A4549" t="s">
        <v>7485</v>
      </c>
      <c r="B4549" t="s">
        <v>7486</v>
      </c>
      <c r="C4549">
        <v>96</v>
      </c>
      <c r="D4549">
        <v>484221</v>
      </c>
      <c r="E4549" t="s">
        <v>7487</v>
      </c>
      <c r="F4549" t="s">
        <v>7390</v>
      </c>
      <c r="G4549">
        <v>1000000</v>
      </c>
      <c r="H4549">
        <v>8.1999999999999993</v>
      </c>
    </row>
    <row r="4550" spans="1:8" ht="16" x14ac:dyDescent="0.2">
      <c r="A4550" t="s">
        <v>7488</v>
      </c>
      <c r="B4550" t="s">
        <v>7489</v>
      </c>
      <c r="C4550">
        <v>53</v>
      </c>
      <c r="D4550">
        <v>274661</v>
      </c>
      <c r="E4550" t="s">
        <v>6188</v>
      </c>
      <c r="F4550" t="s">
        <v>11</v>
      </c>
      <c r="G4550">
        <v>1000000</v>
      </c>
      <c r="H4550">
        <v>7.7</v>
      </c>
    </row>
    <row r="4551" spans="1:8" ht="16" x14ac:dyDescent="0.2">
      <c r="A4551" t="s">
        <v>7490</v>
      </c>
      <c r="B4551" t="s">
        <v>7491</v>
      </c>
      <c r="C4551">
        <v>97</v>
      </c>
      <c r="D4551">
        <v>144431</v>
      </c>
      <c r="E4551" t="s">
        <v>5702</v>
      </c>
      <c r="F4551" t="s">
        <v>11</v>
      </c>
      <c r="G4551">
        <v>1000000</v>
      </c>
      <c r="H4551">
        <v>7.3</v>
      </c>
    </row>
    <row r="4552" spans="1:8" ht="16" x14ac:dyDescent="0.2">
      <c r="A4552" t="s">
        <v>7492</v>
      </c>
      <c r="B4552" t="s">
        <v>7493</v>
      </c>
      <c r="C4552">
        <v>120</v>
      </c>
      <c r="D4552">
        <v>227241</v>
      </c>
      <c r="E4552" t="s">
        <v>1184</v>
      </c>
      <c r="F4552" t="s">
        <v>11</v>
      </c>
      <c r="H4552">
        <v>7.4</v>
      </c>
    </row>
    <row r="4553" spans="1:8" ht="16" x14ac:dyDescent="0.2">
      <c r="A4553" t="s">
        <v>7494</v>
      </c>
      <c r="B4553" t="s">
        <v>1450</v>
      </c>
      <c r="C4553">
        <v>90</v>
      </c>
      <c r="D4553">
        <v>112521</v>
      </c>
      <c r="E4553" t="s">
        <v>877</v>
      </c>
      <c r="F4553" t="s">
        <v>11</v>
      </c>
      <c r="H4553">
        <v>5.7</v>
      </c>
    </row>
    <row r="4554" spans="1:8" ht="16" x14ac:dyDescent="0.2">
      <c r="A4554" t="s">
        <v>7495</v>
      </c>
      <c r="B4554" t="s">
        <v>7496</v>
      </c>
      <c r="C4554">
        <v>91</v>
      </c>
      <c r="D4554">
        <v>287761</v>
      </c>
      <c r="E4554" t="s">
        <v>7497</v>
      </c>
      <c r="F4554" t="s">
        <v>11</v>
      </c>
      <c r="G4554">
        <v>1000000</v>
      </c>
      <c r="H4554">
        <v>7.6</v>
      </c>
    </row>
    <row r="4555" spans="1:8" ht="16" x14ac:dyDescent="0.2">
      <c r="A4555" t="s">
        <v>7498</v>
      </c>
      <c r="B4555" t="s">
        <v>7499</v>
      </c>
      <c r="C4555">
        <v>93</v>
      </c>
      <c r="D4555">
        <v>100240</v>
      </c>
      <c r="E4555" t="s">
        <v>23</v>
      </c>
      <c r="F4555" t="s">
        <v>11</v>
      </c>
      <c r="G4555">
        <v>1000000</v>
      </c>
      <c r="H4555">
        <v>6.8</v>
      </c>
    </row>
    <row r="4556" spans="1:8" ht="16" x14ac:dyDescent="0.2">
      <c r="A4556" t="s">
        <v>7500</v>
      </c>
      <c r="B4556" t="s">
        <v>7501</v>
      </c>
      <c r="C4556">
        <v>112</v>
      </c>
      <c r="D4556">
        <v>96734</v>
      </c>
      <c r="E4556" t="s">
        <v>260</v>
      </c>
      <c r="F4556" t="s">
        <v>11</v>
      </c>
      <c r="G4556">
        <v>1000000</v>
      </c>
      <c r="H4556">
        <v>5.6</v>
      </c>
    </row>
    <row r="4557" spans="1:8" ht="16" x14ac:dyDescent="0.2">
      <c r="A4557" t="s">
        <v>7502</v>
      </c>
      <c r="B4557" t="s">
        <v>7503</v>
      </c>
      <c r="C4557">
        <v>160</v>
      </c>
      <c r="D4557">
        <v>49000</v>
      </c>
      <c r="E4557" t="s">
        <v>3562</v>
      </c>
      <c r="F4557" t="s">
        <v>1936</v>
      </c>
      <c r="G4557">
        <v>1500000</v>
      </c>
      <c r="H4557">
        <v>4.8</v>
      </c>
    </row>
    <row r="4558" spans="1:8" ht="16" x14ac:dyDescent="0.2">
      <c r="A4558" t="s">
        <v>7504</v>
      </c>
      <c r="B4558" t="s">
        <v>7505</v>
      </c>
      <c r="C4558">
        <v>95</v>
      </c>
      <c r="D4558">
        <v>100659</v>
      </c>
      <c r="E4558" t="s">
        <v>2209</v>
      </c>
      <c r="F4558" t="s">
        <v>11</v>
      </c>
      <c r="G4558">
        <v>900000</v>
      </c>
      <c r="H4558">
        <v>6.4</v>
      </c>
    </row>
    <row r="4559" spans="1:8" ht="16" x14ac:dyDescent="0.2">
      <c r="A4559" t="s">
        <v>7506</v>
      </c>
      <c r="B4559" t="s">
        <v>7507</v>
      </c>
      <c r="C4559">
        <v>93</v>
      </c>
      <c r="D4559">
        <v>48430</v>
      </c>
      <c r="E4559" t="s">
        <v>2063</v>
      </c>
      <c r="F4559" t="s">
        <v>11</v>
      </c>
      <c r="G4559">
        <v>500000</v>
      </c>
      <c r="H4559">
        <v>6.8</v>
      </c>
    </row>
    <row r="4560" spans="1:8" ht="16" x14ac:dyDescent="0.2">
      <c r="A4560" t="s">
        <v>7508</v>
      </c>
      <c r="B4560" t="s">
        <v>2107</v>
      </c>
      <c r="C4560">
        <v>88</v>
      </c>
      <c r="D4560">
        <v>21210</v>
      </c>
      <c r="E4560" t="s">
        <v>340</v>
      </c>
      <c r="F4560" t="s">
        <v>11</v>
      </c>
      <c r="G4560">
        <v>1000000</v>
      </c>
      <c r="H4560">
        <v>6.1</v>
      </c>
    </row>
    <row r="4561" spans="1:8" ht="16" x14ac:dyDescent="0.2">
      <c r="A4561" t="s">
        <v>7509</v>
      </c>
      <c r="B4561" t="s">
        <v>7510</v>
      </c>
      <c r="C4561">
        <v>105</v>
      </c>
      <c r="E4561" t="s">
        <v>1667</v>
      </c>
      <c r="F4561" t="s">
        <v>11</v>
      </c>
      <c r="G4561">
        <v>1000000</v>
      </c>
      <c r="H4561">
        <v>5.2</v>
      </c>
    </row>
    <row r="4562" spans="1:8" ht="16" x14ac:dyDescent="0.2">
      <c r="A4562" t="s">
        <v>7511</v>
      </c>
      <c r="B4562" t="s">
        <v>7512</v>
      </c>
      <c r="C4562">
        <v>98</v>
      </c>
      <c r="D4562">
        <v>22434</v>
      </c>
      <c r="E4562" t="s">
        <v>877</v>
      </c>
      <c r="F4562" t="s">
        <v>11</v>
      </c>
      <c r="H4562">
        <v>6.9</v>
      </c>
    </row>
    <row r="4563" spans="1:8" ht="16" x14ac:dyDescent="0.2">
      <c r="A4563" t="s">
        <v>7513</v>
      </c>
      <c r="B4563" t="s">
        <v>2594</v>
      </c>
      <c r="C4563">
        <v>82</v>
      </c>
      <c r="D4563">
        <v>12996</v>
      </c>
      <c r="E4563" t="s">
        <v>327</v>
      </c>
      <c r="F4563" t="s">
        <v>11</v>
      </c>
      <c r="G4563">
        <v>1000000</v>
      </c>
      <c r="H4563">
        <v>6</v>
      </c>
    </row>
    <row r="4564" spans="1:8" ht="16" x14ac:dyDescent="0.2">
      <c r="A4564" t="s">
        <v>7514</v>
      </c>
      <c r="B4564" t="s">
        <v>7515</v>
      </c>
      <c r="C4564">
        <v>89</v>
      </c>
      <c r="E4564" t="s">
        <v>580</v>
      </c>
      <c r="F4564" t="s">
        <v>11</v>
      </c>
      <c r="G4564">
        <v>1000000</v>
      </c>
      <c r="H4564">
        <v>6.3</v>
      </c>
    </row>
    <row r="4565" spans="1:8" ht="16" x14ac:dyDescent="0.2">
      <c r="A4565" t="s">
        <v>7516</v>
      </c>
      <c r="B4565" t="s">
        <v>7517</v>
      </c>
      <c r="C4565">
        <v>78</v>
      </c>
      <c r="D4565">
        <v>10018</v>
      </c>
      <c r="E4565" t="s">
        <v>740</v>
      </c>
      <c r="F4565" t="s">
        <v>11</v>
      </c>
      <c r="G4565">
        <v>1000000</v>
      </c>
      <c r="H4565">
        <v>6.1</v>
      </c>
    </row>
    <row r="4566" spans="1:8" ht="16" x14ac:dyDescent="0.2">
      <c r="A4566" t="s">
        <v>7518</v>
      </c>
      <c r="B4566" t="s">
        <v>7519</v>
      </c>
      <c r="C4566">
        <v>97</v>
      </c>
      <c r="D4566">
        <v>62480</v>
      </c>
      <c r="E4566" t="s">
        <v>639</v>
      </c>
      <c r="F4566" t="s">
        <v>11</v>
      </c>
      <c r="G4566">
        <v>1000000</v>
      </c>
      <c r="H4566">
        <v>5.5</v>
      </c>
    </row>
    <row r="4567" spans="1:8" ht="16" x14ac:dyDescent="0.2">
      <c r="A4567" t="s">
        <v>7520</v>
      </c>
      <c r="B4567" t="s">
        <v>7521</v>
      </c>
      <c r="C4567">
        <v>81</v>
      </c>
      <c r="D4567">
        <v>6387</v>
      </c>
      <c r="E4567" t="s">
        <v>786</v>
      </c>
      <c r="F4567" t="s">
        <v>11</v>
      </c>
      <c r="G4567">
        <v>1000000</v>
      </c>
      <c r="H4567">
        <v>6.9</v>
      </c>
    </row>
    <row r="4568" spans="1:8" ht="16" x14ac:dyDescent="0.2">
      <c r="A4568" t="s">
        <v>7522</v>
      </c>
      <c r="B4568" t="s">
        <v>6676</v>
      </c>
      <c r="C4568">
        <v>90</v>
      </c>
      <c r="D4568">
        <v>5494</v>
      </c>
      <c r="E4568" t="s">
        <v>877</v>
      </c>
      <c r="F4568" t="s">
        <v>11</v>
      </c>
      <c r="H4568">
        <v>5.6</v>
      </c>
    </row>
    <row r="4569" spans="1:8" ht="16" x14ac:dyDescent="0.2">
      <c r="A4569" t="s">
        <v>7523</v>
      </c>
      <c r="B4569" t="s">
        <v>7524</v>
      </c>
      <c r="C4569">
        <v>97</v>
      </c>
      <c r="E4569" t="s">
        <v>7525</v>
      </c>
      <c r="F4569" t="s">
        <v>11</v>
      </c>
      <c r="G4569">
        <v>1000000</v>
      </c>
      <c r="H4569">
        <v>1.9</v>
      </c>
    </row>
    <row r="4570" spans="1:8" ht="16" x14ac:dyDescent="0.2">
      <c r="A4570" t="s">
        <v>7526</v>
      </c>
      <c r="B4570" t="s">
        <v>3580</v>
      </c>
      <c r="C4570">
        <v>88</v>
      </c>
      <c r="D4570">
        <v>721</v>
      </c>
      <c r="E4570" t="s">
        <v>260</v>
      </c>
      <c r="F4570" t="s">
        <v>11</v>
      </c>
      <c r="G4570">
        <v>1000000</v>
      </c>
      <c r="H4570">
        <v>4.0999999999999996</v>
      </c>
    </row>
    <row r="4571" spans="1:8" ht="16" x14ac:dyDescent="0.2">
      <c r="A4571" t="s">
        <v>7527</v>
      </c>
      <c r="B4571" t="s">
        <v>7528</v>
      </c>
      <c r="C4571">
        <v>96</v>
      </c>
      <c r="D4571">
        <v>703</v>
      </c>
      <c r="E4571" t="s">
        <v>877</v>
      </c>
      <c r="F4571" t="s">
        <v>11</v>
      </c>
      <c r="G4571">
        <v>1500000</v>
      </c>
      <c r="H4571">
        <v>5.4</v>
      </c>
    </row>
    <row r="4572" spans="1:8" ht="16" x14ac:dyDescent="0.2">
      <c r="A4572" t="s">
        <v>7529</v>
      </c>
      <c r="B4572" t="s">
        <v>7530</v>
      </c>
      <c r="C4572">
        <v>105</v>
      </c>
      <c r="E4572" t="s">
        <v>1667</v>
      </c>
      <c r="F4572" t="s">
        <v>963</v>
      </c>
      <c r="G4572">
        <v>1000000</v>
      </c>
      <c r="H4572">
        <v>6.8</v>
      </c>
    </row>
    <row r="4573" spans="1:8" ht="16" x14ac:dyDescent="0.2">
      <c r="A4573" t="s">
        <v>7531</v>
      </c>
      <c r="B4573" t="s">
        <v>7532</v>
      </c>
      <c r="E4573" t="s">
        <v>1056</v>
      </c>
      <c r="F4573" t="s">
        <v>7533</v>
      </c>
      <c r="G4573">
        <v>1000000</v>
      </c>
      <c r="H4573">
        <v>7</v>
      </c>
    </row>
    <row r="4574" spans="1:8" ht="16" x14ac:dyDescent="0.2">
      <c r="A4574" t="s">
        <v>7534</v>
      </c>
      <c r="B4574" t="s">
        <v>7535</v>
      </c>
      <c r="C4574">
        <v>76</v>
      </c>
      <c r="E4574" t="s">
        <v>73</v>
      </c>
      <c r="F4574" t="s">
        <v>11</v>
      </c>
      <c r="G4574">
        <v>1000000</v>
      </c>
      <c r="H4574">
        <v>6.7</v>
      </c>
    </row>
    <row r="4575" spans="1:8" ht="16" x14ac:dyDescent="0.2">
      <c r="A4575" t="s">
        <v>7536</v>
      </c>
      <c r="B4575" t="s">
        <v>7537</v>
      </c>
      <c r="C4575">
        <v>96</v>
      </c>
      <c r="E4575" t="s">
        <v>877</v>
      </c>
      <c r="F4575" t="s">
        <v>11</v>
      </c>
      <c r="G4575">
        <v>1000000</v>
      </c>
      <c r="H4575">
        <v>5.8</v>
      </c>
    </row>
    <row r="4576" spans="1:8" ht="16" x14ac:dyDescent="0.2">
      <c r="A4576" t="s">
        <v>7538</v>
      </c>
      <c r="B4576" t="s">
        <v>7539</v>
      </c>
      <c r="C4576">
        <v>99</v>
      </c>
      <c r="E4576" t="s">
        <v>740</v>
      </c>
      <c r="F4576" t="s">
        <v>11</v>
      </c>
      <c r="G4576">
        <v>1000000</v>
      </c>
      <c r="H4576">
        <v>6.2</v>
      </c>
    </row>
    <row r="4577" spans="1:8" ht="16" x14ac:dyDescent="0.2">
      <c r="A4577" t="s">
        <v>7540</v>
      </c>
      <c r="B4577" t="s">
        <v>7541</v>
      </c>
      <c r="C4577">
        <v>90</v>
      </c>
      <c r="E4577" t="s">
        <v>575</v>
      </c>
      <c r="F4577" t="s">
        <v>11</v>
      </c>
      <c r="G4577">
        <v>1000000</v>
      </c>
      <c r="H4577">
        <v>2.8</v>
      </c>
    </row>
    <row r="4578" spans="1:8" ht="16" x14ac:dyDescent="0.2">
      <c r="A4578" t="s">
        <v>7542</v>
      </c>
      <c r="B4578" t="s">
        <v>5679</v>
      </c>
      <c r="C4578">
        <v>94</v>
      </c>
      <c r="E4578" t="s">
        <v>1184</v>
      </c>
      <c r="F4578" t="s">
        <v>11</v>
      </c>
      <c r="H4578">
        <v>7.3</v>
      </c>
    </row>
    <row r="4579" spans="1:8" ht="16" x14ac:dyDescent="0.2">
      <c r="A4579" t="s">
        <v>7543</v>
      </c>
      <c r="B4579" t="s">
        <v>7544</v>
      </c>
      <c r="C4579">
        <v>87</v>
      </c>
      <c r="E4579" t="s">
        <v>1184</v>
      </c>
      <c r="F4579" t="s">
        <v>11</v>
      </c>
      <c r="G4579">
        <v>1000000</v>
      </c>
      <c r="H4579">
        <v>5.8</v>
      </c>
    </row>
    <row r="4580" spans="1:8" ht="16" x14ac:dyDescent="0.2">
      <c r="A4580" t="s">
        <v>7545</v>
      </c>
      <c r="B4580" t="s">
        <v>7546</v>
      </c>
      <c r="C4580">
        <v>93</v>
      </c>
      <c r="E4580" t="s">
        <v>1184</v>
      </c>
      <c r="F4580" t="s">
        <v>11</v>
      </c>
      <c r="H4580">
        <v>6.5</v>
      </c>
    </row>
    <row r="4581" spans="1:8" ht="16" x14ac:dyDescent="0.2">
      <c r="A4581" t="s">
        <v>7547</v>
      </c>
      <c r="B4581" t="s">
        <v>7548</v>
      </c>
      <c r="C4581">
        <v>90</v>
      </c>
      <c r="E4581" t="s">
        <v>1184</v>
      </c>
      <c r="F4581" t="s">
        <v>11</v>
      </c>
      <c r="G4581">
        <v>1000000</v>
      </c>
      <c r="H4581">
        <v>6.1</v>
      </c>
    </row>
    <row r="4582" spans="1:8" ht="16" x14ac:dyDescent="0.2">
      <c r="A4582" t="s">
        <v>7549</v>
      </c>
      <c r="B4582" t="s">
        <v>7550</v>
      </c>
      <c r="C4582">
        <v>89</v>
      </c>
      <c r="E4582" t="s">
        <v>4335</v>
      </c>
      <c r="F4582" t="s">
        <v>11</v>
      </c>
      <c r="G4582">
        <v>500000</v>
      </c>
      <c r="H4582">
        <v>5.0999999999999996</v>
      </c>
    </row>
    <row r="4583" spans="1:8" ht="16" x14ac:dyDescent="0.2">
      <c r="A4583" t="s">
        <v>7551</v>
      </c>
      <c r="B4583" t="s">
        <v>7552</v>
      </c>
      <c r="C4583">
        <v>83</v>
      </c>
      <c r="E4583" t="s">
        <v>2209</v>
      </c>
      <c r="F4583" t="s">
        <v>11</v>
      </c>
      <c r="G4583">
        <v>1000000</v>
      </c>
      <c r="H4583">
        <v>2.2000000000000002</v>
      </c>
    </row>
    <row r="4584" spans="1:8" ht="16" x14ac:dyDescent="0.2">
      <c r="A4584" t="s">
        <v>7553</v>
      </c>
      <c r="B4584" t="s">
        <v>7554</v>
      </c>
      <c r="C4584">
        <v>96</v>
      </c>
      <c r="E4584" t="s">
        <v>73</v>
      </c>
      <c r="F4584" t="s">
        <v>963</v>
      </c>
      <c r="H4584">
        <v>7.2</v>
      </c>
    </row>
    <row r="4585" spans="1:8" ht="16" x14ac:dyDescent="0.2">
      <c r="A4585" t="s">
        <v>7555</v>
      </c>
      <c r="B4585" t="s">
        <v>7556</v>
      </c>
      <c r="C4585">
        <v>90</v>
      </c>
      <c r="E4585" t="s">
        <v>486</v>
      </c>
      <c r="F4585" t="s">
        <v>11</v>
      </c>
      <c r="G4585">
        <v>1000000</v>
      </c>
      <c r="H4585">
        <v>5.7</v>
      </c>
    </row>
    <row r="4586" spans="1:8" ht="16" x14ac:dyDescent="0.2">
      <c r="A4586" t="s">
        <v>7557</v>
      </c>
      <c r="B4586" t="s">
        <v>7558</v>
      </c>
      <c r="C4586">
        <v>138</v>
      </c>
      <c r="E4586" t="s">
        <v>2214</v>
      </c>
      <c r="F4586" t="s">
        <v>11</v>
      </c>
      <c r="G4586">
        <v>1000000</v>
      </c>
      <c r="H4586">
        <v>3.4</v>
      </c>
    </row>
    <row r="4587" spans="1:8" ht="16" x14ac:dyDescent="0.2">
      <c r="A4587" t="s">
        <v>7559</v>
      </c>
      <c r="B4587" t="s">
        <v>7552</v>
      </c>
      <c r="C4587">
        <v>84</v>
      </c>
      <c r="E4587" t="s">
        <v>5167</v>
      </c>
      <c r="F4587" t="s">
        <v>11</v>
      </c>
      <c r="G4587">
        <v>1000000</v>
      </c>
      <c r="H4587">
        <v>3.8</v>
      </c>
    </row>
    <row r="4588" spans="1:8" ht="16" x14ac:dyDescent="0.2">
      <c r="A4588" t="s">
        <v>7560</v>
      </c>
      <c r="B4588" t="s">
        <v>7561</v>
      </c>
      <c r="C4588">
        <v>83</v>
      </c>
      <c r="E4588" t="s">
        <v>1915</v>
      </c>
      <c r="F4588" t="s">
        <v>11</v>
      </c>
      <c r="H4588">
        <v>4.7</v>
      </c>
    </row>
    <row r="4589" spans="1:8" ht="16" x14ac:dyDescent="0.2">
      <c r="A4589" t="s">
        <v>7562</v>
      </c>
      <c r="B4589" t="s">
        <v>7563</v>
      </c>
      <c r="C4589">
        <v>96</v>
      </c>
      <c r="E4589" t="s">
        <v>1763</v>
      </c>
      <c r="F4589" t="s">
        <v>11</v>
      </c>
      <c r="G4589">
        <v>1000000</v>
      </c>
      <c r="H4589">
        <v>5.6</v>
      </c>
    </row>
    <row r="4590" spans="1:8" ht="16" x14ac:dyDescent="0.2">
      <c r="A4590" t="s">
        <v>7564</v>
      </c>
      <c r="B4590" t="s">
        <v>7565</v>
      </c>
      <c r="C4590">
        <v>94</v>
      </c>
      <c r="E4590" t="s">
        <v>1408</v>
      </c>
      <c r="F4590" t="s">
        <v>11</v>
      </c>
      <c r="G4590">
        <v>1000000</v>
      </c>
      <c r="H4590">
        <v>3.9</v>
      </c>
    </row>
    <row r="4591" spans="1:8" ht="16" x14ac:dyDescent="0.2">
      <c r="A4591" t="s">
        <v>7566</v>
      </c>
      <c r="B4591" t="s">
        <v>7567</v>
      </c>
      <c r="C4591">
        <v>90</v>
      </c>
      <c r="E4591" t="s">
        <v>7568</v>
      </c>
      <c r="F4591" t="s">
        <v>11</v>
      </c>
      <c r="G4591">
        <v>1000000</v>
      </c>
      <c r="H4591">
        <v>5.4</v>
      </c>
    </row>
    <row r="4592" spans="1:8" ht="16" x14ac:dyDescent="0.2">
      <c r="A4592" t="s">
        <v>7569</v>
      </c>
      <c r="B4592" t="s">
        <v>7570</v>
      </c>
      <c r="C4592">
        <v>95</v>
      </c>
      <c r="E4592" t="s">
        <v>2209</v>
      </c>
      <c r="F4592" t="s">
        <v>11</v>
      </c>
      <c r="G4592">
        <v>1000000</v>
      </c>
      <c r="H4592">
        <v>5.2</v>
      </c>
    </row>
    <row r="4593" spans="1:8" ht="16" x14ac:dyDescent="0.2">
      <c r="A4593" t="s">
        <v>7571</v>
      </c>
      <c r="B4593" t="s">
        <v>7572</v>
      </c>
      <c r="C4593">
        <v>93</v>
      </c>
      <c r="E4593" t="s">
        <v>2930</v>
      </c>
      <c r="F4593" t="s">
        <v>11</v>
      </c>
      <c r="G4593">
        <v>1000000</v>
      </c>
      <c r="H4593">
        <v>3.5</v>
      </c>
    </row>
    <row r="4594" spans="1:8" ht="16" x14ac:dyDescent="0.2">
      <c r="A4594" t="s">
        <v>7573</v>
      </c>
      <c r="B4594" t="s">
        <v>7574</v>
      </c>
      <c r="C4594">
        <v>111</v>
      </c>
      <c r="E4594" t="s">
        <v>1184</v>
      </c>
      <c r="G4594">
        <v>1000000</v>
      </c>
      <c r="H4594">
        <v>5.3</v>
      </c>
    </row>
    <row r="4595" spans="1:8" ht="16" x14ac:dyDescent="0.2">
      <c r="A4595" t="s">
        <v>7575</v>
      </c>
      <c r="B4595" t="s">
        <v>7576</v>
      </c>
      <c r="C4595">
        <v>103</v>
      </c>
      <c r="E4595" t="s">
        <v>1900</v>
      </c>
      <c r="F4595" t="s">
        <v>11</v>
      </c>
      <c r="H4595">
        <v>7.1</v>
      </c>
    </row>
    <row r="4596" spans="1:8" ht="16" x14ac:dyDescent="0.2">
      <c r="A4596" t="s">
        <v>7577</v>
      </c>
      <c r="B4596" t="s">
        <v>7578</v>
      </c>
      <c r="C4596">
        <v>87</v>
      </c>
      <c r="E4596" t="s">
        <v>1915</v>
      </c>
      <c r="F4596" t="s">
        <v>11</v>
      </c>
      <c r="G4596">
        <v>950000</v>
      </c>
      <c r="H4596">
        <v>5.5</v>
      </c>
    </row>
    <row r="4597" spans="1:8" ht="16" x14ac:dyDescent="0.2">
      <c r="A4597" t="s">
        <v>7579</v>
      </c>
      <c r="C4597">
        <v>30</v>
      </c>
      <c r="E4597" t="s">
        <v>575</v>
      </c>
      <c r="F4597" t="s">
        <v>11</v>
      </c>
      <c r="H4597">
        <v>5.9</v>
      </c>
    </row>
    <row r="4598" spans="1:8" ht="16" x14ac:dyDescent="0.2">
      <c r="A4598" t="s">
        <v>7580</v>
      </c>
      <c r="B4598" t="s">
        <v>7581</v>
      </c>
      <c r="C4598">
        <v>100</v>
      </c>
      <c r="E4598" t="s">
        <v>1184</v>
      </c>
      <c r="F4598" t="s">
        <v>11</v>
      </c>
      <c r="G4598">
        <v>950000</v>
      </c>
      <c r="H4598">
        <v>6</v>
      </c>
    </row>
    <row r="4599" spans="1:8" ht="16" x14ac:dyDescent="0.2">
      <c r="A4599" t="s">
        <v>7582</v>
      </c>
      <c r="B4599" t="s">
        <v>7583</v>
      </c>
      <c r="C4599">
        <v>90</v>
      </c>
      <c r="E4599" t="s">
        <v>580</v>
      </c>
      <c r="F4599" t="s">
        <v>11</v>
      </c>
      <c r="G4599">
        <v>989000</v>
      </c>
      <c r="H4599">
        <v>4.8</v>
      </c>
    </row>
    <row r="4600" spans="1:8" ht="16" x14ac:dyDescent="0.2">
      <c r="A4600" t="s">
        <v>7584</v>
      </c>
      <c r="B4600" t="s">
        <v>7585</v>
      </c>
      <c r="C4600">
        <v>83</v>
      </c>
      <c r="E4600" t="s">
        <v>7586</v>
      </c>
      <c r="F4600" t="s">
        <v>11</v>
      </c>
      <c r="G4600">
        <v>913000</v>
      </c>
      <c r="H4600">
        <v>7.1</v>
      </c>
    </row>
    <row r="4601" spans="1:8" ht="16" x14ac:dyDescent="0.2">
      <c r="A4601" t="s">
        <v>7587</v>
      </c>
      <c r="B4601" t="s">
        <v>6957</v>
      </c>
      <c r="C4601">
        <v>108</v>
      </c>
      <c r="D4601">
        <v>9600000</v>
      </c>
      <c r="E4601" t="s">
        <v>1667</v>
      </c>
      <c r="F4601" t="s">
        <v>11</v>
      </c>
      <c r="G4601">
        <v>910000</v>
      </c>
      <c r="H4601">
        <v>8.1999999999999993</v>
      </c>
    </row>
    <row r="4602" spans="1:8" ht="16" x14ac:dyDescent="0.2">
      <c r="A4602" t="s">
        <v>7588</v>
      </c>
      <c r="B4602" t="s">
        <v>7589</v>
      </c>
      <c r="C4602">
        <v>100</v>
      </c>
      <c r="D4602">
        <v>20186</v>
      </c>
      <c r="E4602" t="s">
        <v>575</v>
      </c>
      <c r="F4602" t="s">
        <v>11</v>
      </c>
      <c r="G4602">
        <v>930000</v>
      </c>
      <c r="H4602">
        <v>5.7</v>
      </c>
    </row>
    <row r="4603" spans="1:8" ht="16" x14ac:dyDescent="0.2">
      <c r="A4603" t="s">
        <v>7590</v>
      </c>
      <c r="B4603" t="s">
        <v>7591</v>
      </c>
      <c r="C4603">
        <v>113</v>
      </c>
      <c r="D4603">
        <v>1185783</v>
      </c>
      <c r="E4603" t="s">
        <v>1184</v>
      </c>
      <c r="F4603" t="s">
        <v>7592</v>
      </c>
      <c r="G4603">
        <v>590000</v>
      </c>
      <c r="H4603">
        <v>7.9</v>
      </c>
    </row>
    <row r="4604" spans="1:8" ht="16" x14ac:dyDescent="0.2">
      <c r="A4604" t="s">
        <v>7593</v>
      </c>
      <c r="B4604" t="s">
        <v>7594</v>
      </c>
      <c r="C4604">
        <v>97</v>
      </c>
      <c r="E4604" t="s">
        <v>2209</v>
      </c>
      <c r="F4604" t="s">
        <v>11</v>
      </c>
      <c r="G4604">
        <v>3000000</v>
      </c>
      <c r="H4604">
        <v>7.3</v>
      </c>
    </row>
    <row r="4605" spans="1:8" ht="16" x14ac:dyDescent="0.2">
      <c r="A4605" t="s">
        <v>7595</v>
      </c>
      <c r="B4605" t="s">
        <v>1231</v>
      </c>
      <c r="C4605">
        <v>104</v>
      </c>
      <c r="D4605">
        <v>1007962</v>
      </c>
      <c r="E4605" t="s">
        <v>740</v>
      </c>
      <c r="F4605" t="s">
        <v>11</v>
      </c>
      <c r="G4605">
        <v>950000</v>
      </c>
      <c r="H4605">
        <v>7.1</v>
      </c>
    </row>
    <row r="4606" spans="1:8" ht="16" x14ac:dyDescent="0.2">
      <c r="A4606" t="s">
        <v>7596</v>
      </c>
      <c r="B4606" t="s">
        <v>7335</v>
      </c>
      <c r="C4606">
        <v>91</v>
      </c>
      <c r="D4606">
        <v>381186</v>
      </c>
      <c r="E4606" t="s">
        <v>1408</v>
      </c>
      <c r="F4606" t="s">
        <v>11</v>
      </c>
      <c r="G4606">
        <v>900000</v>
      </c>
      <c r="H4606">
        <v>6.4</v>
      </c>
    </row>
    <row r="4607" spans="1:8" ht="16" x14ac:dyDescent="0.2">
      <c r="A4607" t="s">
        <v>7597</v>
      </c>
      <c r="B4607" t="s">
        <v>7598</v>
      </c>
      <c r="C4607">
        <v>107</v>
      </c>
      <c r="D4607">
        <v>439958</v>
      </c>
      <c r="E4607" t="s">
        <v>1184</v>
      </c>
      <c r="F4607" t="s">
        <v>7599</v>
      </c>
      <c r="H4607">
        <v>5.9</v>
      </c>
    </row>
    <row r="4608" spans="1:8" ht="16" x14ac:dyDescent="0.2">
      <c r="A4608" t="s">
        <v>7600</v>
      </c>
      <c r="B4608" t="s">
        <v>2442</v>
      </c>
      <c r="C4608">
        <v>85</v>
      </c>
      <c r="D4608">
        <v>16097842</v>
      </c>
      <c r="E4608" t="s">
        <v>2186</v>
      </c>
      <c r="F4608" t="s">
        <v>11</v>
      </c>
      <c r="G4608">
        <v>900000</v>
      </c>
      <c r="H4608">
        <v>7.5</v>
      </c>
    </row>
    <row r="4609" spans="1:8" ht="16" x14ac:dyDescent="0.2">
      <c r="A4609" t="s">
        <v>7601</v>
      </c>
      <c r="B4609" t="s">
        <v>7602</v>
      </c>
      <c r="C4609">
        <v>101</v>
      </c>
      <c r="D4609">
        <v>6643</v>
      </c>
      <c r="E4609" t="s">
        <v>7603</v>
      </c>
      <c r="F4609" t="s">
        <v>11</v>
      </c>
      <c r="G4609">
        <v>900000</v>
      </c>
      <c r="H4609">
        <v>6.4</v>
      </c>
    </row>
    <row r="4610" spans="1:8" ht="16" x14ac:dyDescent="0.2">
      <c r="A4610" t="s">
        <v>7604</v>
      </c>
      <c r="B4610" t="s">
        <v>956</v>
      </c>
      <c r="C4610">
        <v>70</v>
      </c>
      <c r="D4610">
        <v>102797150</v>
      </c>
      <c r="E4610" t="s">
        <v>7605</v>
      </c>
      <c r="F4610" t="s">
        <v>11</v>
      </c>
      <c r="H4610">
        <v>7.4</v>
      </c>
    </row>
    <row r="4611" spans="1:8" ht="16" x14ac:dyDescent="0.2">
      <c r="A4611" t="s">
        <v>7606</v>
      </c>
      <c r="B4611" t="s">
        <v>3240</v>
      </c>
      <c r="C4611">
        <v>88</v>
      </c>
      <c r="D4611">
        <v>442638</v>
      </c>
      <c r="E4611" t="s">
        <v>1350</v>
      </c>
      <c r="F4611" t="s">
        <v>11</v>
      </c>
      <c r="G4611">
        <v>850000</v>
      </c>
      <c r="H4611">
        <v>7.3</v>
      </c>
    </row>
    <row r="4612" spans="1:8" ht="16" x14ac:dyDescent="0.2">
      <c r="A4612" t="s">
        <v>4377</v>
      </c>
      <c r="B4612" t="s">
        <v>4378</v>
      </c>
      <c r="C4612">
        <v>112</v>
      </c>
      <c r="D4612">
        <v>42919096</v>
      </c>
      <c r="E4612" t="s">
        <v>311</v>
      </c>
      <c r="F4612" t="s">
        <v>11</v>
      </c>
      <c r="G4612">
        <v>15000000</v>
      </c>
      <c r="H4612">
        <v>6.5</v>
      </c>
    </row>
    <row r="4613" spans="1:8" ht="16" x14ac:dyDescent="0.2">
      <c r="A4613" t="s">
        <v>7607</v>
      </c>
      <c r="B4613" t="s">
        <v>7608</v>
      </c>
      <c r="C4613">
        <v>107</v>
      </c>
      <c r="D4613">
        <v>819939</v>
      </c>
      <c r="E4613" t="s">
        <v>486</v>
      </c>
      <c r="F4613" t="s">
        <v>11</v>
      </c>
      <c r="G4613">
        <v>850000</v>
      </c>
      <c r="H4613">
        <v>7.2</v>
      </c>
    </row>
    <row r="4614" spans="1:8" ht="16" x14ac:dyDescent="0.2">
      <c r="A4614" t="s">
        <v>7609</v>
      </c>
      <c r="B4614" t="s">
        <v>7610</v>
      </c>
      <c r="C4614">
        <v>78</v>
      </c>
      <c r="E4614" t="s">
        <v>1184</v>
      </c>
      <c r="F4614" t="s">
        <v>502</v>
      </c>
      <c r="G4614">
        <v>900000</v>
      </c>
      <c r="H4614">
        <v>6.7</v>
      </c>
    </row>
    <row r="4615" spans="1:8" ht="16" x14ac:dyDescent="0.2">
      <c r="A4615" t="s">
        <v>7611</v>
      </c>
      <c r="B4615" t="s">
        <v>7612</v>
      </c>
      <c r="C4615">
        <v>90</v>
      </c>
      <c r="E4615" t="s">
        <v>1184</v>
      </c>
      <c r="F4615" t="s">
        <v>11</v>
      </c>
      <c r="G4615">
        <v>1000000</v>
      </c>
      <c r="H4615">
        <v>7.1</v>
      </c>
    </row>
    <row r="4616" spans="1:8" ht="16" x14ac:dyDescent="0.2">
      <c r="A4616" t="s">
        <v>7613</v>
      </c>
      <c r="B4616" t="s">
        <v>7614</v>
      </c>
      <c r="C4616">
        <v>88</v>
      </c>
      <c r="D4616">
        <v>1243961</v>
      </c>
      <c r="E4616" t="s">
        <v>575</v>
      </c>
      <c r="F4616" t="s">
        <v>11</v>
      </c>
      <c r="G4616">
        <v>850000</v>
      </c>
      <c r="H4616">
        <v>6</v>
      </c>
    </row>
    <row r="4617" spans="1:8" ht="16" x14ac:dyDescent="0.2">
      <c r="A4617" t="s">
        <v>7615</v>
      </c>
      <c r="B4617" t="s">
        <v>2862</v>
      </c>
      <c r="C4617">
        <v>92</v>
      </c>
      <c r="D4617">
        <v>3094687</v>
      </c>
      <c r="E4617" t="s">
        <v>486</v>
      </c>
      <c r="F4617" t="s">
        <v>11</v>
      </c>
      <c r="H4617">
        <v>6.7</v>
      </c>
    </row>
    <row r="4618" spans="1:8" ht="16" x14ac:dyDescent="0.2">
      <c r="A4618" t="s">
        <v>7616</v>
      </c>
      <c r="B4618" t="s">
        <v>7617</v>
      </c>
      <c r="C4618">
        <v>95</v>
      </c>
      <c r="D4618">
        <v>15278</v>
      </c>
      <c r="E4618" t="s">
        <v>7618</v>
      </c>
      <c r="F4618" t="s">
        <v>11</v>
      </c>
      <c r="G4618">
        <v>825000</v>
      </c>
      <c r="H4618">
        <v>5.6</v>
      </c>
    </row>
    <row r="4619" spans="1:8" ht="16" x14ac:dyDescent="0.2">
      <c r="A4619" t="s">
        <v>7619</v>
      </c>
      <c r="B4619" t="s">
        <v>6211</v>
      </c>
      <c r="C4619">
        <v>85</v>
      </c>
      <c r="E4619" t="s">
        <v>740</v>
      </c>
      <c r="F4619" t="s">
        <v>11</v>
      </c>
      <c r="G4619">
        <v>500000</v>
      </c>
      <c r="H4619">
        <v>7</v>
      </c>
    </row>
    <row r="4620" spans="1:8" ht="16" x14ac:dyDescent="0.2">
      <c r="A4620" t="s">
        <v>7620</v>
      </c>
      <c r="B4620" t="s">
        <v>6330</v>
      </c>
      <c r="C4620">
        <v>86</v>
      </c>
      <c r="E4620" t="s">
        <v>7621</v>
      </c>
      <c r="F4620" t="s">
        <v>11</v>
      </c>
      <c r="G4620">
        <v>990000</v>
      </c>
      <c r="H4620">
        <v>4.9000000000000004</v>
      </c>
    </row>
    <row r="4621" spans="1:8" ht="16" x14ac:dyDescent="0.2">
      <c r="A4621" t="s">
        <v>7622</v>
      </c>
      <c r="B4621" t="s">
        <v>7623</v>
      </c>
      <c r="C4621">
        <v>90</v>
      </c>
      <c r="E4621" t="s">
        <v>285</v>
      </c>
      <c r="F4621" t="s">
        <v>11</v>
      </c>
      <c r="G4621">
        <v>100000</v>
      </c>
      <c r="H4621">
        <v>3.2</v>
      </c>
    </row>
    <row r="4622" spans="1:8" ht="16" x14ac:dyDescent="0.2">
      <c r="A4622" t="s">
        <v>7624</v>
      </c>
      <c r="B4622" t="s">
        <v>7625</v>
      </c>
      <c r="C4622">
        <v>123</v>
      </c>
      <c r="D4622">
        <v>7098492</v>
      </c>
      <c r="E4622" t="s">
        <v>2766</v>
      </c>
      <c r="F4622" t="s">
        <v>7599</v>
      </c>
      <c r="G4622">
        <v>500000</v>
      </c>
      <c r="H4622">
        <v>8.4</v>
      </c>
    </row>
    <row r="4623" spans="1:8" ht="16" x14ac:dyDescent="0.2">
      <c r="A4623" t="s">
        <v>7626</v>
      </c>
      <c r="B4623" t="s">
        <v>7627</v>
      </c>
      <c r="C4623">
        <v>93</v>
      </c>
      <c r="E4623" t="s">
        <v>3562</v>
      </c>
      <c r="F4623" t="s">
        <v>11</v>
      </c>
      <c r="H4623">
        <v>6.9</v>
      </c>
    </row>
    <row r="4624" spans="1:8" ht="16" x14ac:dyDescent="0.2">
      <c r="A4624" t="s">
        <v>7628</v>
      </c>
      <c r="B4624" t="s">
        <v>6304</v>
      </c>
      <c r="C4624">
        <v>88</v>
      </c>
      <c r="D4624">
        <v>4771000</v>
      </c>
      <c r="E4624" t="s">
        <v>877</v>
      </c>
      <c r="F4624" t="s">
        <v>11</v>
      </c>
      <c r="G4624">
        <v>800000</v>
      </c>
      <c r="H4624">
        <v>7.5</v>
      </c>
    </row>
    <row r="4625" spans="1:8" ht="16" x14ac:dyDescent="0.2">
      <c r="A4625" t="s">
        <v>7629</v>
      </c>
      <c r="B4625" t="s">
        <v>6778</v>
      </c>
      <c r="C4625">
        <v>114</v>
      </c>
      <c r="D4625">
        <v>1001437</v>
      </c>
      <c r="E4625" t="s">
        <v>73</v>
      </c>
      <c r="F4625" t="s">
        <v>11</v>
      </c>
      <c r="G4625">
        <v>800000</v>
      </c>
      <c r="H4625">
        <v>7.2</v>
      </c>
    </row>
    <row r="4626" spans="1:8" ht="16" x14ac:dyDescent="0.2">
      <c r="A4626" t="s">
        <v>7630</v>
      </c>
      <c r="B4626" t="s">
        <v>5126</v>
      </c>
      <c r="C4626">
        <v>88</v>
      </c>
      <c r="D4626">
        <v>2073984</v>
      </c>
      <c r="E4626" t="s">
        <v>73</v>
      </c>
      <c r="F4626" t="s">
        <v>11</v>
      </c>
      <c r="G4626">
        <v>800000</v>
      </c>
      <c r="H4626">
        <v>7.2</v>
      </c>
    </row>
    <row r="4627" spans="1:8" ht="16" x14ac:dyDescent="0.2">
      <c r="A4627" t="s">
        <v>7631</v>
      </c>
      <c r="B4627" t="s">
        <v>7632</v>
      </c>
      <c r="C4627">
        <v>110</v>
      </c>
      <c r="D4627">
        <v>9950</v>
      </c>
      <c r="E4627" t="s">
        <v>1667</v>
      </c>
      <c r="F4627" t="s">
        <v>2998</v>
      </c>
      <c r="H4627">
        <v>8</v>
      </c>
    </row>
    <row r="4628" spans="1:8" ht="16" x14ac:dyDescent="0.2">
      <c r="A4628" t="s">
        <v>7633</v>
      </c>
      <c r="B4628" t="s">
        <v>7634</v>
      </c>
      <c r="C4628">
        <v>95</v>
      </c>
      <c r="E4628" t="s">
        <v>1184</v>
      </c>
      <c r="F4628" t="s">
        <v>11</v>
      </c>
      <c r="G4628">
        <v>850000</v>
      </c>
      <c r="H4628">
        <v>7.4</v>
      </c>
    </row>
    <row r="4629" spans="1:8" ht="16" x14ac:dyDescent="0.2">
      <c r="A4629" t="s">
        <v>7635</v>
      </c>
      <c r="B4629" t="s">
        <v>7636</v>
      </c>
      <c r="C4629">
        <v>83</v>
      </c>
      <c r="E4629" t="s">
        <v>1184</v>
      </c>
      <c r="F4629" t="s">
        <v>963</v>
      </c>
      <c r="G4629">
        <v>800000</v>
      </c>
      <c r="H4629">
        <v>7.2</v>
      </c>
    </row>
    <row r="4630" spans="1:8" ht="16" x14ac:dyDescent="0.2">
      <c r="A4630" t="s">
        <v>7637</v>
      </c>
      <c r="B4630" t="s">
        <v>1508</v>
      </c>
      <c r="C4630">
        <v>104</v>
      </c>
      <c r="D4630">
        <v>144583</v>
      </c>
      <c r="E4630" t="s">
        <v>1408</v>
      </c>
      <c r="F4630" t="s">
        <v>11</v>
      </c>
      <c r="G4630">
        <v>800000</v>
      </c>
      <c r="H4630">
        <v>6.5</v>
      </c>
    </row>
    <row r="4631" spans="1:8" ht="16" x14ac:dyDescent="0.2">
      <c r="A4631" t="s">
        <v>7638</v>
      </c>
      <c r="B4631" t="s">
        <v>7639</v>
      </c>
      <c r="C4631">
        <v>94</v>
      </c>
      <c r="E4631" t="s">
        <v>1667</v>
      </c>
      <c r="F4631" t="s">
        <v>11</v>
      </c>
      <c r="G4631">
        <v>800000</v>
      </c>
      <c r="H4631">
        <v>7.2</v>
      </c>
    </row>
    <row r="4632" spans="1:8" ht="16" x14ac:dyDescent="0.2">
      <c r="A4632" t="s">
        <v>7640</v>
      </c>
      <c r="B4632" t="s">
        <v>7641</v>
      </c>
      <c r="C4632">
        <v>87</v>
      </c>
      <c r="D4632">
        <v>58163</v>
      </c>
      <c r="E4632" t="s">
        <v>1184</v>
      </c>
      <c r="F4632" t="s">
        <v>11</v>
      </c>
      <c r="H4632">
        <v>4.2</v>
      </c>
    </row>
    <row r="4633" spans="1:8" ht="16" x14ac:dyDescent="0.2">
      <c r="A4633" t="s">
        <v>7642</v>
      </c>
      <c r="B4633" t="s">
        <v>7643</v>
      </c>
      <c r="C4633">
        <v>93</v>
      </c>
      <c r="D4633">
        <v>35688</v>
      </c>
      <c r="E4633" t="s">
        <v>575</v>
      </c>
      <c r="F4633" t="s">
        <v>11</v>
      </c>
      <c r="G4633">
        <v>600000</v>
      </c>
      <c r="H4633">
        <v>5.0999999999999996</v>
      </c>
    </row>
    <row r="4634" spans="1:8" ht="16" x14ac:dyDescent="0.2">
      <c r="A4634" t="s">
        <v>7644</v>
      </c>
      <c r="B4634" t="s">
        <v>1789</v>
      </c>
      <c r="C4634">
        <v>91</v>
      </c>
      <c r="D4634">
        <v>41709</v>
      </c>
      <c r="E4634" t="s">
        <v>2599</v>
      </c>
      <c r="F4634" t="s">
        <v>6025</v>
      </c>
      <c r="G4634">
        <v>800000</v>
      </c>
      <c r="H4634">
        <v>6.4</v>
      </c>
    </row>
    <row r="4635" spans="1:8" ht="16" x14ac:dyDescent="0.2">
      <c r="A4635" t="s">
        <v>7645</v>
      </c>
      <c r="B4635" t="s">
        <v>7646</v>
      </c>
      <c r="C4635">
        <v>90</v>
      </c>
      <c r="D4635">
        <v>1310270</v>
      </c>
      <c r="E4635" t="s">
        <v>7647</v>
      </c>
      <c r="F4635" t="s">
        <v>11</v>
      </c>
      <c r="G4635">
        <v>780000</v>
      </c>
      <c r="H4635">
        <v>6.8</v>
      </c>
    </row>
    <row r="4636" spans="1:8" ht="16" x14ac:dyDescent="0.2">
      <c r="A4636" t="s">
        <v>7648</v>
      </c>
      <c r="B4636" t="s">
        <v>7649</v>
      </c>
      <c r="C4636">
        <v>14</v>
      </c>
      <c r="E4636" t="s">
        <v>7650</v>
      </c>
      <c r="F4636" t="s">
        <v>11</v>
      </c>
      <c r="H4636">
        <v>6.2</v>
      </c>
    </row>
    <row r="4637" spans="1:8" ht="16" x14ac:dyDescent="0.2">
      <c r="A4637" t="s">
        <v>7651</v>
      </c>
      <c r="B4637" t="s">
        <v>493</v>
      </c>
      <c r="C4637">
        <v>112</v>
      </c>
      <c r="D4637">
        <v>115000000</v>
      </c>
      <c r="E4637" t="s">
        <v>1905</v>
      </c>
      <c r="F4637" t="s">
        <v>11</v>
      </c>
      <c r="G4637">
        <v>777000</v>
      </c>
      <c r="H4637">
        <v>7.5</v>
      </c>
    </row>
    <row r="4638" spans="1:8" ht="16" x14ac:dyDescent="0.2">
      <c r="A4638" t="s">
        <v>7652</v>
      </c>
      <c r="B4638" t="s">
        <v>7245</v>
      </c>
      <c r="C4638">
        <v>75</v>
      </c>
      <c r="E4638" t="s">
        <v>6985</v>
      </c>
      <c r="F4638" t="s">
        <v>11</v>
      </c>
      <c r="G4638">
        <v>750000</v>
      </c>
      <c r="H4638">
        <v>7.7</v>
      </c>
    </row>
    <row r="4639" spans="1:8" ht="16" x14ac:dyDescent="0.2">
      <c r="A4639" t="s">
        <v>7653</v>
      </c>
      <c r="B4639" t="s">
        <v>7654</v>
      </c>
      <c r="C4639">
        <v>86</v>
      </c>
      <c r="D4639">
        <v>5518918</v>
      </c>
      <c r="E4639" t="s">
        <v>7655</v>
      </c>
      <c r="F4639" t="s">
        <v>11</v>
      </c>
      <c r="G4639">
        <v>750000</v>
      </c>
      <c r="H4639">
        <v>6.9</v>
      </c>
    </row>
    <row r="4640" spans="1:8" ht="16" x14ac:dyDescent="0.2">
      <c r="A4640" t="s">
        <v>7656</v>
      </c>
      <c r="B4640" t="s">
        <v>80</v>
      </c>
      <c r="C4640">
        <v>86</v>
      </c>
      <c r="D4640">
        <v>4007792</v>
      </c>
      <c r="E4640" t="s">
        <v>486</v>
      </c>
      <c r="F4640" t="s">
        <v>11</v>
      </c>
      <c r="G4640">
        <v>750000</v>
      </c>
      <c r="H4640">
        <v>7</v>
      </c>
    </row>
    <row r="4641" spans="1:8" ht="16" x14ac:dyDescent="0.2">
      <c r="A4641" t="s">
        <v>7657</v>
      </c>
      <c r="B4641" t="s">
        <v>6823</v>
      </c>
      <c r="C4641">
        <v>89</v>
      </c>
      <c r="D4641">
        <v>7705974</v>
      </c>
      <c r="E4641" t="s">
        <v>6042</v>
      </c>
      <c r="F4641" t="s">
        <v>11</v>
      </c>
      <c r="H4641">
        <v>7.5</v>
      </c>
    </row>
    <row r="4642" spans="1:8" ht="16" x14ac:dyDescent="0.2">
      <c r="A4642" t="s">
        <v>7658</v>
      </c>
      <c r="B4642" t="s">
        <v>7659</v>
      </c>
      <c r="C4642">
        <v>95</v>
      </c>
      <c r="D4642">
        <v>26297</v>
      </c>
      <c r="E4642" t="s">
        <v>2333</v>
      </c>
      <c r="F4642" t="s">
        <v>11</v>
      </c>
      <c r="G4642">
        <v>500000</v>
      </c>
      <c r="H4642">
        <v>6.3</v>
      </c>
    </row>
    <row r="4643" spans="1:8" ht="16" x14ac:dyDescent="0.2">
      <c r="A4643" t="s">
        <v>7660</v>
      </c>
      <c r="B4643" t="s">
        <v>7505</v>
      </c>
      <c r="C4643">
        <v>101</v>
      </c>
      <c r="D4643">
        <v>77501</v>
      </c>
      <c r="E4643" t="s">
        <v>2209</v>
      </c>
      <c r="F4643" t="s">
        <v>11</v>
      </c>
      <c r="G4643">
        <v>750000</v>
      </c>
      <c r="H4643">
        <v>5.5</v>
      </c>
    </row>
    <row r="4644" spans="1:8" ht="16" x14ac:dyDescent="0.2">
      <c r="A4644" t="s">
        <v>4248</v>
      </c>
      <c r="B4644" t="s">
        <v>1302</v>
      </c>
      <c r="C4644">
        <v>89</v>
      </c>
      <c r="D4644">
        <v>42638165</v>
      </c>
      <c r="E4644" t="s">
        <v>729</v>
      </c>
      <c r="F4644" t="s">
        <v>11</v>
      </c>
      <c r="G4644">
        <v>16000000</v>
      </c>
      <c r="H4644">
        <v>4.8</v>
      </c>
    </row>
    <row r="4645" spans="1:8" ht="16" x14ac:dyDescent="0.2">
      <c r="A4645" t="s">
        <v>7661</v>
      </c>
      <c r="B4645" t="s">
        <v>3268</v>
      </c>
      <c r="C4645">
        <v>106</v>
      </c>
      <c r="E4645" t="s">
        <v>1184</v>
      </c>
      <c r="F4645" t="s">
        <v>3353</v>
      </c>
      <c r="G4645">
        <v>750000</v>
      </c>
      <c r="H4645">
        <v>8.1</v>
      </c>
    </row>
    <row r="4646" spans="1:8" ht="16" x14ac:dyDescent="0.2">
      <c r="A4646" t="s">
        <v>7662</v>
      </c>
      <c r="B4646" t="s">
        <v>832</v>
      </c>
      <c r="C4646">
        <v>88</v>
      </c>
      <c r="D4646">
        <v>47329</v>
      </c>
      <c r="E4646" t="s">
        <v>1184</v>
      </c>
      <c r="F4646" t="s">
        <v>11</v>
      </c>
      <c r="G4646">
        <v>750000</v>
      </c>
      <c r="H4646">
        <v>6.6</v>
      </c>
    </row>
    <row r="4647" spans="1:8" ht="16" x14ac:dyDescent="0.2">
      <c r="A4647" t="s">
        <v>7663</v>
      </c>
      <c r="B4647" t="s">
        <v>7664</v>
      </c>
      <c r="C4647">
        <v>99</v>
      </c>
      <c r="D4647">
        <v>18378</v>
      </c>
      <c r="E4647" t="s">
        <v>2285</v>
      </c>
      <c r="F4647" t="s">
        <v>11</v>
      </c>
      <c r="G4647">
        <v>900000</v>
      </c>
      <c r="H4647">
        <v>5.2</v>
      </c>
    </row>
    <row r="4648" spans="1:8" ht="16" x14ac:dyDescent="0.2">
      <c r="A4648" t="s">
        <v>7665</v>
      </c>
      <c r="B4648" t="s">
        <v>2813</v>
      </c>
      <c r="C4648">
        <v>90</v>
      </c>
      <c r="E4648" t="s">
        <v>2209</v>
      </c>
      <c r="F4648" t="s">
        <v>11</v>
      </c>
      <c r="G4648">
        <v>750000</v>
      </c>
      <c r="H4648">
        <v>5.6</v>
      </c>
    </row>
    <row r="4649" spans="1:8" ht="16" x14ac:dyDescent="0.2">
      <c r="A4649" t="s">
        <v>7666</v>
      </c>
      <c r="B4649" t="s">
        <v>7667</v>
      </c>
      <c r="C4649">
        <v>95</v>
      </c>
      <c r="E4649" t="s">
        <v>2209</v>
      </c>
      <c r="F4649" t="s">
        <v>11</v>
      </c>
      <c r="G4649">
        <v>750000</v>
      </c>
      <c r="H4649">
        <v>3.1</v>
      </c>
    </row>
    <row r="4650" spans="1:8" ht="16" x14ac:dyDescent="0.2">
      <c r="A4650" t="s">
        <v>7668</v>
      </c>
      <c r="B4650" t="s">
        <v>5946</v>
      </c>
      <c r="C4650">
        <v>85</v>
      </c>
      <c r="E4650" t="s">
        <v>7669</v>
      </c>
      <c r="F4650" t="s">
        <v>11</v>
      </c>
      <c r="G4650">
        <v>750000</v>
      </c>
      <c r="H4650">
        <v>8.1</v>
      </c>
    </row>
    <row r="4651" spans="1:8" ht="16" x14ac:dyDescent="0.2">
      <c r="A4651" t="s">
        <v>7670</v>
      </c>
      <c r="B4651" t="s">
        <v>5580</v>
      </c>
      <c r="C4651">
        <v>170</v>
      </c>
      <c r="D4651">
        <v>7830611</v>
      </c>
      <c r="E4651" t="s">
        <v>7671</v>
      </c>
      <c r="F4651" t="s">
        <v>11</v>
      </c>
      <c r="G4651">
        <v>700000</v>
      </c>
      <c r="H4651">
        <v>8.3000000000000007</v>
      </c>
    </row>
    <row r="4652" spans="1:8" ht="16" x14ac:dyDescent="0.2">
      <c r="A4652" t="s">
        <v>7672</v>
      </c>
      <c r="B4652" t="s">
        <v>7673</v>
      </c>
      <c r="C4652">
        <v>86</v>
      </c>
      <c r="D4652">
        <v>3278611</v>
      </c>
      <c r="E4652" t="s">
        <v>1406</v>
      </c>
      <c r="F4652" t="s">
        <v>11</v>
      </c>
      <c r="H4652">
        <v>7.1</v>
      </c>
    </row>
    <row r="4653" spans="1:8" ht="16" x14ac:dyDescent="0.2">
      <c r="A4653" t="s">
        <v>7674</v>
      </c>
      <c r="B4653" t="s">
        <v>100</v>
      </c>
      <c r="E4653" t="s">
        <v>10</v>
      </c>
      <c r="F4653" t="s">
        <v>11</v>
      </c>
      <c r="H4653">
        <v>8.1</v>
      </c>
    </row>
    <row r="4654" spans="1:8" ht="16" x14ac:dyDescent="0.2">
      <c r="A4654" t="s">
        <v>7675</v>
      </c>
      <c r="B4654" t="s">
        <v>6170</v>
      </c>
      <c r="C4654">
        <v>97</v>
      </c>
      <c r="D4654">
        <v>1141829</v>
      </c>
      <c r="E4654" t="s">
        <v>672</v>
      </c>
      <c r="F4654" t="s">
        <v>11</v>
      </c>
      <c r="G4654">
        <v>700000</v>
      </c>
      <c r="H4654">
        <v>7.2</v>
      </c>
    </row>
    <row r="4655" spans="1:8" ht="16" x14ac:dyDescent="0.2">
      <c r="A4655" t="s">
        <v>7676</v>
      </c>
      <c r="B4655" t="s">
        <v>7677</v>
      </c>
      <c r="C4655">
        <v>104</v>
      </c>
      <c r="E4655" t="s">
        <v>668</v>
      </c>
      <c r="F4655" t="s">
        <v>11</v>
      </c>
      <c r="G4655">
        <v>1000000</v>
      </c>
      <c r="H4655">
        <v>6.3</v>
      </c>
    </row>
    <row r="4656" spans="1:8" ht="16" x14ac:dyDescent="0.2">
      <c r="A4656" t="s">
        <v>7678</v>
      </c>
      <c r="B4656" t="s">
        <v>7679</v>
      </c>
      <c r="C4656">
        <v>88</v>
      </c>
      <c r="E4656" t="s">
        <v>2682</v>
      </c>
      <c r="F4656" t="s">
        <v>11</v>
      </c>
      <c r="H4656">
        <v>4</v>
      </c>
    </row>
    <row r="4657" spans="1:8" ht="16" x14ac:dyDescent="0.2">
      <c r="A4657" t="s">
        <v>70</v>
      </c>
      <c r="B4657" t="s">
        <v>59</v>
      </c>
      <c r="C4657">
        <v>201</v>
      </c>
      <c r="D4657">
        <v>218051260</v>
      </c>
      <c r="E4657" t="s">
        <v>71</v>
      </c>
      <c r="F4657" t="s">
        <v>11</v>
      </c>
      <c r="G4657">
        <v>207000000</v>
      </c>
      <c r="H4657">
        <v>7.2</v>
      </c>
    </row>
    <row r="4658" spans="1:8" ht="16" x14ac:dyDescent="0.2">
      <c r="A4658" t="s">
        <v>2560</v>
      </c>
      <c r="B4658" t="s">
        <v>1773</v>
      </c>
      <c r="C4658">
        <v>108</v>
      </c>
      <c r="D4658">
        <v>32048809</v>
      </c>
      <c r="E4658" t="s">
        <v>2209</v>
      </c>
      <c r="F4658" t="s">
        <v>11</v>
      </c>
      <c r="G4658">
        <v>30000000</v>
      </c>
      <c r="H4658">
        <v>5.3</v>
      </c>
    </row>
    <row r="4659" spans="1:8" ht="16" x14ac:dyDescent="0.2">
      <c r="A4659" t="s">
        <v>7680</v>
      </c>
      <c r="B4659" t="s">
        <v>7681</v>
      </c>
      <c r="C4659">
        <v>106</v>
      </c>
      <c r="D4659">
        <v>2694973</v>
      </c>
      <c r="E4659" t="s">
        <v>1184</v>
      </c>
      <c r="F4659" t="s">
        <v>11</v>
      </c>
      <c r="G4659">
        <v>700000</v>
      </c>
      <c r="H4659">
        <v>7.2</v>
      </c>
    </row>
    <row r="4660" spans="1:8" ht="16" x14ac:dyDescent="0.2">
      <c r="A4660" t="s">
        <v>7682</v>
      </c>
      <c r="B4660" t="s">
        <v>7683</v>
      </c>
      <c r="C4660">
        <v>107</v>
      </c>
      <c r="D4660">
        <v>10508</v>
      </c>
      <c r="E4660" t="s">
        <v>1184</v>
      </c>
      <c r="F4660" t="s">
        <v>11</v>
      </c>
      <c r="G4660">
        <v>700000</v>
      </c>
      <c r="H4660">
        <v>6.5</v>
      </c>
    </row>
    <row r="4661" spans="1:8" ht="16" x14ac:dyDescent="0.2">
      <c r="A4661" t="s">
        <v>7684</v>
      </c>
      <c r="B4661" t="s">
        <v>7685</v>
      </c>
      <c r="C4661">
        <v>84</v>
      </c>
      <c r="D4661">
        <v>2301777</v>
      </c>
      <c r="E4661" t="s">
        <v>575</v>
      </c>
      <c r="F4661" t="s">
        <v>11</v>
      </c>
      <c r="G4661">
        <v>650000</v>
      </c>
      <c r="H4661">
        <v>6.5</v>
      </c>
    </row>
    <row r="4662" spans="1:8" ht="16" x14ac:dyDescent="0.2">
      <c r="A4662" t="s">
        <v>7686</v>
      </c>
      <c r="B4662" t="s">
        <v>7687</v>
      </c>
      <c r="C4662">
        <v>91</v>
      </c>
      <c r="E4662" t="s">
        <v>740</v>
      </c>
      <c r="F4662" t="s">
        <v>11</v>
      </c>
      <c r="G4662">
        <v>750000</v>
      </c>
      <c r="H4662">
        <v>4.9000000000000004</v>
      </c>
    </row>
    <row r="4663" spans="1:8" ht="16" x14ac:dyDescent="0.2">
      <c r="A4663" t="s">
        <v>7688</v>
      </c>
      <c r="B4663" t="s">
        <v>7689</v>
      </c>
      <c r="C4663">
        <v>90</v>
      </c>
      <c r="D4663">
        <v>169719</v>
      </c>
      <c r="E4663" t="s">
        <v>2542</v>
      </c>
      <c r="F4663" t="s">
        <v>11</v>
      </c>
      <c r="H4663">
        <v>5.2</v>
      </c>
    </row>
    <row r="4664" spans="1:8" ht="16" x14ac:dyDescent="0.2">
      <c r="A4664" t="s">
        <v>7690</v>
      </c>
      <c r="B4664" t="s">
        <v>7691</v>
      </c>
      <c r="C4664">
        <v>103</v>
      </c>
      <c r="E4664" t="s">
        <v>23</v>
      </c>
      <c r="F4664" t="s">
        <v>11</v>
      </c>
      <c r="G4664">
        <v>400000</v>
      </c>
      <c r="H4664">
        <v>7.4</v>
      </c>
    </row>
    <row r="4665" spans="1:8" ht="16" x14ac:dyDescent="0.2">
      <c r="A4665" t="s">
        <v>7692</v>
      </c>
      <c r="B4665" t="s">
        <v>7693</v>
      </c>
      <c r="C4665">
        <v>71</v>
      </c>
      <c r="E4665" t="s">
        <v>23</v>
      </c>
      <c r="F4665" t="s">
        <v>11</v>
      </c>
      <c r="G4665">
        <v>650000</v>
      </c>
      <c r="H4665">
        <v>7.4</v>
      </c>
    </row>
    <row r="4666" spans="1:8" ht="16" x14ac:dyDescent="0.2">
      <c r="A4666" t="s">
        <v>7694</v>
      </c>
      <c r="B4666" t="s">
        <v>7695</v>
      </c>
      <c r="C4666">
        <v>90</v>
      </c>
      <c r="E4666" t="s">
        <v>924</v>
      </c>
      <c r="F4666" t="s">
        <v>11</v>
      </c>
      <c r="G4666">
        <v>650000</v>
      </c>
      <c r="H4666">
        <v>5.4</v>
      </c>
    </row>
    <row r="4667" spans="1:8" ht="16" x14ac:dyDescent="0.2">
      <c r="A4667" t="s">
        <v>7696</v>
      </c>
      <c r="B4667" t="s">
        <v>7697</v>
      </c>
      <c r="C4667">
        <v>67</v>
      </c>
      <c r="E4667" t="s">
        <v>1408</v>
      </c>
      <c r="F4667" t="s">
        <v>11</v>
      </c>
      <c r="G4667">
        <v>625000</v>
      </c>
      <c r="H4667">
        <v>3.9</v>
      </c>
    </row>
    <row r="4668" spans="1:8" ht="16" x14ac:dyDescent="0.2">
      <c r="A4668" t="s">
        <v>7698</v>
      </c>
      <c r="B4668" t="s">
        <v>7699</v>
      </c>
      <c r="C4668">
        <v>94</v>
      </c>
      <c r="E4668" t="s">
        <v>877</v>
      </c>
      <c r="F4668" t="s">
        <v>11</v>
      </c>
      <c r="G4668">
        <v>700000</v>
      </c>
      <c r="H4668">
        <v>5.3</v>
      </c>
    </row>
    <row r="4669" spans="1:8" ht="16" x14ac:dyDescent="0.2">
      <c r="A4669" t="s">
        <v>7700</v>
      </c>
      <c r="B4669" t="s">
        <v>7701</v>
      </c>
      <c r="C4669">
        <v>81</v>
      </c>
      <c r="D4669">
        <v>3000000</v>
      </c>
      <c r="E4669" t="s">
        <v>3856</v>
      </c>
      <c r="F4669" t="s">
        <v>11</v>
      </c>
      <c r="G4669">
        <v>609000</v>
      </c>
      <c r="H4669">
        <v>7.8</v>
      </c>
    </row>
    <row r="4670" spans="1:8" ht="16" x14ac:dyDescent="0.2">
      <c r="A4670" t="s">
        <v>7702</v>
      </c>
      <c r="B4670" t="s">
        <v>7703</v>
      </c>
      <c r="C4670">
        <v>81</v>
      </c>
      <c r="D4670">
        <v>140530114</v>
      </c>
      <c r="E4670" t="s">
        <v>2209</v>
      </c>
      <c r="F4670" t="s">
        <v>11</v>
      </c>
      <c r="G4670">
        <v>60000</v>
      </c>
      <c r="H4670">
        <v>6.4</v>
      </c>
    </row>
    <row r="4671" spans="1:8" ht="16" x14ac:dyDescent="0.2">
      <c r="A4671" t="s">
        <v>7704</v>
      </c>
      <c r="B4671" t="s">
        <v>7705</v>
      </c>
      <c r="C4671">
        <v>215</v>
      </c>
      <c r="D4671">
        <v>13300000</v>
      </c>
      <c r="E4671" t="s">
        <v>7706</v>
      </c>
      <c r="F4671" t="s">
        <v>11</v>
      </c>
      <c r="G4671">
        <v>600000</v>
      </c>
      <c r="H4671">
        <v>8.1</v>
      </c>
    </row>
    <row r="4672" spans="1:8" ht="16" x14ac:dyDescent="0.2">
      <c r="A4672" t="s">
        <v>7707</v>
      </c>
      <c r="B4672" t="s">
        <v>1814</v>
      </c>
      <c r="C4672">
        <v>83</v>
      </c>
      <c r="E4672" t="s">
        <v>575</v>
      </c>
      <c r="F4672" t="s">
        <v>11</v>
      </c>
      <c r="G4672">
        <v>650000</v>
      </c>
      <c r="H4672">
        <v>6.5</v>
      </c>
    </row>
    <row r="4673" spans="1:8" ht="16" x14ac:dyDescent="0.2">
      <c r="A4673" t="s">
        <v>7708</v>
      </c>
      <c r="B4673" t="s">
        <v>6893</v>
      </c>
      <c r="C4673">
        <v>106</v>
      </c>
      <c r="D4673">
        <v>171988</v>
      </c>
      <c r="E4673" t="s">
        <v>5218</v>
      </c>
      <c r="F4673" t="s">
        <v>11</v>
      </c>
      <c r="G4673">
        <v>600000</v>
      </c>
      <c r="H4673">
        <v>5.6</v>
      </c>
    </row>
    <row r="4674" spans="1:8" ht="16" x14ac:dyDescent="0.2">
      <c r="A4674" t="s">
        <v>7709</v>
      </c>
      <c r="B4674" t="s">
        <v>7710</v>
      </c>
      <c r="C4674">
        <v>103</v>
      </c>
      <c r="D4674">
        <v>23616</v>
      </c>
      <c r="E4674" t="s">
        <v>285</v>
      </c>
      <c r="F4674" t="s">
        <v>11</v>
      </c>
      <c r="G4674">
        <v>600000</v>
      </c>
      <c r="H4674">
        <v>5.6</v>
      </c>
    </row>
    <row r="4675" spans="1:8" ht="16" x14ac:dyDescent="0.2">
      <c r="A4675" t="s">
        <v>7711</v>
      </c>
      <c r="B4675" t="s">
        <v>7712</v>
      </c>
      <c r="C4675">
        <v>90</v>
      </c>
      <c r="D4675">
        <v>13493</v>
      </c>
      <c r="E4675" t="s">
        <v>1184</v>
      </c>
      <c r="F4675" t="s">
        <v>11</v>
      </c>
      <c r="G4675">
        <v>600000</v>
      </c>
      <c r="H4675">
        <v>6.6</v>
      </c>
    </row>
    <row r="4676" spans="1:8" ht="16" x14ac:dyDescent="0.2">
      <c r="A4676" t="s">
        <v>7713</v>
      </c>
      <c r="B4676" t="s">
        <v>7714</v>
      </c>
      <c r="C4676">
        <v>88</v>
      </c>
      <c r="D4676">
        <v>79043</v>
      </c>
      <c r="E4676" t="s">
        <v>672</v>
      </c>
      <c r="F4676" t="s">
        <v>11</v>
      </c>
      <c r="H4676">
        <v>6.3</v>
      </c>
    </row>
    <row r="4677" spans="1:8" ht="16" x14ac:dyDescent="0.2">
      <c r="A4677" t="s">
        <v>7715</v>
      </c>
      <c r="B4677" t="s">
        <v>7716</v>
      </c>
      <c r="C4677">
        <v>105</v>
      </c>
      <c r="E4677" t="s">
        <v>23</v>
      </c>
      <c r="F4677" t="s">
        <v>502</v>
      </c>
      <c r="G4677">
        <v>400000</v>
      </c>
      <c r="H4677">
        <v>7.7</v>
      </c>
    </row>
    <row r="4678" spans="1:8" ht="16" x14ac:dyDescent="0.2">
      <c r="A4678" t="s">
        <v>7717</v>
      </c>
      <c r="B4678" t="s">
        <v>7718</v>
      </c>
      <c r="C4678">
        <v>115</v>
      </c>
      <c r="E4678" t="s">
        <v>23</v>
      </c>
      <c r="F4678" t="s">
        <v>11</v>
      </c>
      <c r="G4678">
        <v>750000</v>
      </c>
      <c r="H4678">
        <v>7</v>
      </c>
    </row>
    <row r="4679" spans="1:8" ht="16" x14ac:dyDescent="0.2">
      <c r="A4679" t="s">
        <v>7719</v>
      </c>
      <c r="B4679" t="s">
        <v>7720</v>
      </c>
      <c r="C4679">
        <v>90</v>
      </c>
      <c r="E4679" t="s">
        <v>311</v>
      </c>
      <c r="F4679" t="s">
        <v>11</v>
      </c>
      <c r="G4679">
        <v>600000</v>
      </c>
      <c r="H4679">
        <v>8</v>
      </c>
    </row>
    <row r="4680" spans="1:8" ht="16" x14ac:dyDescent="0.2">
      <c r="A4680" t="s">
        <v>7721</v>
      </c>
      <c r="B4680" t="s">
        <v>7722</v>
      </c>
      <c r="C4680">
        <v>102</v>
      </c>
      <c r="E4680" t="s">
        <v>877</v>
      </c>
      <c r="F4680" t="s">
        <v>502</v>
      </c>
      <c r="H4680">
        <v>7.2</v>
      </c>
    </row>
    <row r="4681" spans="1:8" ht="16" x14ac:dyDescent="0.2">
      <c r="A4681" t="s">
        <v>7723</v>
      </c>
      <c r="B4681" t="s">
        <v>7724</v>
      </c>
      <c r="C4681">
        <v>98</v>
      </c>
      <c r="E4681" t="s">
        <v>3562</v>
      </c>
      <c r="F4681" t="s">
        <v>11</v>
      </c>
      <c r="G4681">
        <v>600000</v>
      </c>
      <c r="H4681">
        <v>4.5</v>
      </c>
    </row>
    <row r="4682" spans="1:8" ht="16" x14ac:dyDescent="0.2">
      <c r="A4682" t="s">
        <v>7725</v>
      </c>
      <c r="B4682" t="s">
        <v>1679</v>
      </c>
      <c r="C4682">
        <v>87</v>
      </c>
      <c r="D4682">
        <v>515005</v>
      </c>
      <c r="E4682" t="s">
        <v>2048</v>
      </c>
      <c r="F4682" t="s">
        <v>11</v>
      </c>
      <c r="G4682">
        <v>560000</v>
      </c>
      <c r="H4682">
        <v>7.7</v>
      </c>
    </row>
    <row r="4683" spans="1:8" ht="16" x14ac:dyDescent="0.2">
      <c r="A4683" t="s">
        <v>7726</v>
      </c>
      <c r="B4683" t="s">
        <v>7727</v>
      </c>
      <c r="C4683">
        <v>80</v>
      </c>
      <c r="D4683">
        <v>2245</v>
      </c>
      <c r="E4683" t="s">
        <v>23</v>
      </c>
      <c r="F4683" t="s">
        <v>11</v>
      </c>
      <c r="G4683">
        <v>560000</v>
      </c>
      <c r="H4683">
        <v>7.2</v>
      </c>
    </row>
    <row r="4684" spans="1:8" ht="16" x14ac:dyDescent="0.2">
      <c r="A4684" t="s">
        <v>7728</v>
      </c>
      <c r="B4684" t="s">
        <v>7729</v>
      </c>
      <c r="C4684">
        <v>88</v>
      </c>
      <c r="E4684" t="s">
        <v>73</v>
      </c>
      <c r="F4684" t="s">
        <v>11</v>
      </c>
      <c r="G4684">
        <v>550000</v>
      </c>
      <c r="H4684">
        <v>6.1</v>
      </c>
    </row>
    <row r="4685" spans="1:8" ht="16" x14ac:dyDescent="0.2">
      <c r="A4685" t="s">
        <v>7730</v>
      </c>
      <c r="B4685" t="s">
        <v>7731</v>
      </c>
      <c r="C4685">
        <v>83</v>
      </c>
      <c r="E4685" t="s">
        <v>575</v>
      </c>
      <c r="F4685" t="s">
        <v>7732</v>
      </c>
      <c r="G4685">
        <v>500000</v>
      </c>
      <c r="H4685">
        <v>6.4</v>
      </c>
    </row>
    <row r="4686" spans="1:8" ht="16" x14ac:dyDescent="0.2">
      <c r="A4686" t="s">
        <v>7733</v>
      </c>
      <c r="B4686" t="s">
        <v>6941</v>
      </c>
      <c r="C4686">
        <v>122</v>
      </c>
      <c r="D4686">
        <v>33451479</v>
      </c>
      <c r="E4686" t="s">
        <v>73</v>
      </c>
      <c r="F4686" t="s">
        <v>11</v>
      </c>
      <c r="G4686">
        <v>500000</v>
      </c>
      <c r="H4686">
        <v>6.5</v>
      </c>
    </row>
    <row r="4687" spans="1:8" ht="16" x14ac:dyDescent="0.2">
      <c r="A4687" t="s">
        <v>7734</v>
      </c>
      <c r="B4687" t="s">
        <v>7735</v>
      </c>
      <c r="C4687">
        <v>115</v>
      </c>
      <c r="E4687" t="s">
        <v>7736</v>
      </c>
      <c r="F4687" t="s">
        <v>1936</v>
      </c>
      <c r="G4687">
        <v>550000</v>
      </c>
      <c r="H4687">
        <v>7</v>
      </c>
    </row>
    <row r="4688" spans="1:8" ht="16" x14ac:dyDescent="0.2">
      <c r="A4688" t="s">
        <v>7737</v>
      </c>
      <c r="B4688" t="s">
        <v>7738</v>
      </c>
      <c r="C4688">
        <v>86</v>
      </c>
      <c r="D4688">
        <v>39552600</v>
      </c>
      <c r="E4688" t="s">
        <v>7739</v>
      </c>
      <c r="F4688" t="s">
        <v>11</v>
      </c>
      <c r="G4688">
        <v>500000</v>
      </c>
      <c r="H4688">
        <v>6.1</v>
      </c>
    </row>
    <row r="4689" spans="1:8" ht="16" x14ac:dyDescent="0.2">
      <c r="A4689" t="s">
        <v>7740</v>
      </c>
      <c r="B4689" t="s">
        <v>6938</v>
      </c>
      <c r="C4689">
        <v>79</v>
      </c>
      <c r="D4689">
        <v>30500882</v>
      </c>
      <c r="E4689" t="s">
        <v>7741</v>
      </c>
      <c r="F4689" t="s">
        <v>11</v>
      </c>
      <c r="G4689">
        <v>500000</v>
      </c>
      <c r="H4689">
        <v>5.7</v>
      </c>
    </row>
    <row r="4690" spans="1:8" ht="16" x14ac:dyDescent="0.2">
      <c r="A4690" t="s">
        <v>7742</v>
      </c>
      <c r="B4690" t="s">
        <v>7743</v>
      </c>
      <c r="C4690">
        <v>87</v>
      </c>
      <c r="E4690" t="s">
        <v>575</v>
      </c>
      <c r="F4690" t="s">
        <v>11</v>
      </c>
      <c r="H4690">
        <v>5.4</v>
      </c>
    </row>
    <row r="4691" spans="1:8" ht="16" x14ac:dyDescent="0.2">
      <c r="A4691" t="s">
        <v>7744</v>
      </c>
      <c r="B4691" t="s">
        <v>7745</v>
      </c>
      <c r="C4691">
        <v>97</v>
      </c>
      <c r="D4691">
        <v>17000000</v>
      </c>
      <c r="E4691" t="s">
        <v>3502</v>
      </c>
      <c r="F4691" t="s">
        <v>11</v>
      </c>
      <c r="G4691">
        <v>500000</v>
      </c>
      <c r="H4691">
        <v>5.9</v>
      </c>
    </row>
    <row r="4692" spans="1:8" ht="16" x14ac:dyDescent="0.2">
      <c r="A4692" t="s">
        <v>7746</v>
      </c>
      <c r="B4692" t="s">
        <v>7747</v>
      </c>
      <c r="C4692">
        <v>105</v>
      </c>
      <c r="D4692">
        <v>8044906</v>
      </c>
      <c r="E4692" t="s">
        <v>7748</v>
      </c>
      <c r="F4692" t="s">
        <v>11</v>
      </c>
      <c r="H4692">
        <v>7.5</v>
      </c>
    </row>
    <row r="4693" spans="1:8" ht="16" x14ac:dyDescent="0.2">
      <c r="A4693" t="s">
        <v>7749</v>
      </c>
      <c r="B4693" t="s">
        <v>3700</v>
      </c>
      <c r="C4693">
        <v>89</v>
      </c>
      <c r="D4693">
        <v>5739376</v>
      </c>
      <c r="E4693" t="s">
        <v>877</v>
      </c>
      <c r="F4693" t="s">
        <v>11</v>
      </c>
      <c r="G4693">
        <v>500000</v>
      </c>
      <c r="H4693">
        <v>7.7</v>
      </c>
    </row>
    <row r="4694" spans="1:8" ht="16" x14ac:dyDescent="0.2">
      <c r="A4694" t="s">
        <v>7750</v>
      </c>
      <c r="B4694" t="s">
        <v>7751</v>
      </c>
      <c r="C4694">
        <v>120</v>
      </c>
      <c r="D4694">
        <v>3773863</v>
      </c>
      <c r="E4694" t="s">
        <v>1184</v>
      </c>
      <c r="F4694" t="s">
        <v>11</v>
      </c>
      <c r="G4694">
        <v>1000000</v>
      </c>
      <c r="H4694">
        <v>7.1</v>
      </c>
    </row>
    <row r="4695" spans="1:8" ht="16" x14ac:dyDescent="0.2">
      <c r="A4695" t="s">
        <v>7752</v>
      </c>
      <c r="B4695" t="s">
        <v>7753</v>
      </c>
      <c r="C4695">
        <v>94</v>
      </c>
      <c r="D4695">
        <v>3117666</v>
      </c>
      <c r="E4695" t="s">
        <v>23</v>
      </c>
      <c r="F4695" t="s">
        <v>11</v>
      </c>
      <c r="H4695">
        <v>7.4</v>
      </c>
    </row>
    <row r="4696" spans="1:8" ht="16" x14ac:dyDescent="0.2">
      <c r="A4696" t="s">
        <v>7754</v>
      </c>
      <c r="B4696" t="s">
        <v>7755</v>
      </c>
      <c r="C4696">
        <v>108</v>
      </c>
      <c r="D4696">
        <v>2047570</v>
      </c>
      <c r="E4696" t="s">
        <v>7756</v>
      </c>
      <c r="F4696" t="s">
        <v>11</v>
      </c>
      <c r="G4696">
        <v>500000</v>
      </c>
      <c r="H4696">
        <v>7.6</v>
      </c>
    </row>
    <row r="4697" spans="1:8" ht="16" x14ac:dyDescent="0.2">
      <c r="A4697" t="s">
        <v>7757</v>
      </c>
      <c r="B4697" t="s">
        <v>7758</v>
      </c>
      <c r="C4697">
        <v>102</v>
      </c>
      <c r="D4697">
        <v>1250798</v>
      </c>
      <c r="E4697" t="s">
        <v>486</v>
      </c>
      <c r="F4697" t="s">
        <v>11</v>
      </c>
      <c r="G4697">
        <v>500000</v>
      </c>
      <c r="H4697">
        <v>6.4</v>
      </c>
    </row>
    <row r="4698" spans="1:8" ht="16" x14ac:dyDescent="0.2">
      <c r="A4698" t="s">
        <v>7759</v>
      </c>
      <c r="B4698" t="s">
        <v>7760</v>
      </c>
      <c r="C4698">
        <v>83</v>
      </c>
      <c r="D4698">
        <v>1127331</v>
      </c>
      <c r="E4698" t="s">
        <v>1184</v>
      </c>
      <c r="F4698" t="s">
        <v>3809</v>
      </c>
      <c r="G4698">
        <v>46000</v>
      </c>
      <c r="H4698">
        <v>7.4</v>
      </c>
    </row>
    <row r="4699" spans="1:8" ht="16" x14ac:dyDescent="0.2">
      <c r="A4699" t="s">
        <v>7761</v>
      </c>
      <c r="B4699" t="s">
        <v>7762</v>
      </c>
      <c r="C4699">
        <v>93</v>
      </c>
      <c r="D4699">
        <v>906666</v>
      </c>
      <c r="E4699" t="s">
        <v>23</v>
      </c>
      <c r="F4699" t="s">
        <v>11</v>
      </c>
      <c r="G4699">
        <v>500000</v>
      </c>
      <c r="H4699">
        <v>6.8</v>
      </c>
    </row>
    <row r="4700" spans="1:8" ht="16" x14ac:dyDescent="0.2">
      <c r="A4700" t="s">
        <v>7763</v>
      </c>
      <c r="B4700" t="s">
        <v>7764</v>
      </c>
      <c r="C4700">
        <v>86</v>
      </c>
      <c r="D4700">
        <v>1114943</v>
      </c>
      <c r="E4700" t="s">
        <v>2143</v>
      </c>
      <c r="F4700" t="s">
        <v>11</v>
      </c>
      <c r="G4700">
        <v>500000</v>
      </c>
      <c r="H4700">
        <v>6.5</v>
      </c>
    </row>
    <row r="4701" spans="1:8" ht="16" x14ac:dyDescent="0.2">
      <c r="A4701" t="s">
        <v>7765</v>
      </c>
      <c r="B4701" t="s">
        <v>7758</v>
      </c>
      <c r="C4701">
        <v>101</v>
      </c>
      <c r="D4701">
        <v>1111615</v>
      </c>
      <c r="E4701" t="s">
        <v>4889</v>
      </c>
      <c r="F4701" t="s">
        <v>11</v>
      </c>
      <c r="G4701">
        <v>500000</v>
      </c>
      <c r="H4701">
        <v>6</v>
      </c>
    </row>
    <row r="4702" spans="1:8" ht="16" x14ac:dyDescent="0.2">
      <c r="A4702" t="s">
        <v>7766</v>
      </c>
      <c r="B4702" t="s">
        <v>4737</v>
      </c>
      <c r="C4702">
        <v>111</v>
      </c>
      <c r="D4702">
        <v>985341</v>
      </c>
      <c r="E4702" t="s">
        <v>1184</v>
      </c>
      <c r="F4702" t="s">
        <v>11</v>
      </c>
      <c r="G4702">
        <v>500000</v>
      </c>
      <c r="H4702">
        <v>7.3</v>
      </c>
    </row>
    <row r="4703" spans="1:8" ht="16" x14ac:dyDescent="0.2">
      <c r="A4703" t="s">
        <v>7767</v>
      </c>
      <c r="B4703" t="s">
        <v>7768</v>
      </c>
      <c r="C4703">
        <v>90</v>
      </c>
      <c r="D4703">
        <v>603943</v>
      </c>
      <c r="E4703" t="s">
        <v>672</v>
      </c>
      <c r="F4703" t="s">
        <v>11</v>
      </c>
      <c r="G4703">
        <v>500000</v>
      </c>
      <c r="H4703">
        <v>7.3</v>
      </c>
    </row>
    <row r="4704" spans="1:8" ht="16" x14ac:dyDescent="0.2">
      <c r="A4704" t="s">
        <v>7769</v>
      </c>
      <c r="B4704" t="s">
        <v>6198</v>
      </c>
      <c r="C4704">
        <v>86</v>
      </c>
      <c r="D4704">
        <v>334041</v>
      </c>
      <c r="E4704" t="s">
        <v>1667</v>
      </c>
      <c r="F4704" t="s">
        <v>11</v>
      </c>
      <c r="G4704">
        <v>500000</v>
      </c>
      <c r="H4704">
        <v>6.5</v>
      </c>
    </row>
    <row r="4705" spans="1:8" ht="16" x14ac:dyDescent="0.2">
      <c r="A4705" t="s">
        <v>7770</v>
      </c>
      <c r="B4705" t="s">
        <v>7771</v>
      </c>
      <c r="C4705">
        <v>98</v>
      </c>
      <c r="D4705">
        <v>295468</v>
      </c>
      <c r="E4705" t="s">
        <v>580</v>
      </c>
      <c r="F4705" t="s">
        <v>11</v>
      </c>
      <c r="G4705">
        <v>500000</v>
      </c>
      <c r="H4705">
        <v>6</v>
      </c>
    </row>
    <row r="4706" spans="1:8" ht="16" x14ac:dyDescent="0.2">
      <c r="A4706" t="s">
        <v>7772</v>
      </c>
      <c r="B4706" t="s">
        <v>7773</v>
      </c>
      <c r="C4706">
        <v>91</v>
      </c>
      <c r="D4706">
        <v>243347</v>
      </c>
      <c r="E4706" t="s">
        <v>740</v>
      </c>
      <c r="F4706" t="s">
        <v>11</v>
      </c>
      <c r="G4706">
        <v>500000</v>
      </c>
      <c r="H4706">
        <v>5.3</v>
      </c>
    </row>
    <row r="4707" spans="1:8" ht="16" x14ac:dyDescent="0.2">
      <c r="A4707" t="s">
        <v>7774</v>
      </c>
      <c r="B4707" t="s">
        <v>7287</v>
      </c>
      <c r="C4707">
        <v>91</v>
      </c>
      <c r="D4707">
        <v>154077</v>
      </c>
      <c r="E4707" t="s">
        <v>877</v>
      </c>
      <c r="F4707" t="s">
        <v>11</v>
      </c>
      <c r="G4707">
        <v>500000</v>
      </c>
      <c r="H4707">
        <v>6.6</v>
      </c>
    </row>
    <row r="4708" spans="1:8" ht="16" x14ac:dyDescent="0.2">
      <c r="A4708" t="s">
        <v>7775</v>
      </c>
      <c r="B4708" t="s">
        <v>7776</v>
      </c>
      <c r="C4708">
        <v>90</v>
      </c>
      <c r="D4708">
        <v>342936</v>
      </c>
      <c r="E4708" t="s">
        <v>486</v>
      </c>
      <c r="F4708" t="s">
        <v>11</v>
      </c>
      <c r="H4708">
        <v>6.1</v>
      </c>
    </row>
    <row r="4709" spans="1:8" ht="16" x14ac:dyDescent="0.2">
      <c r="A4709" t="s">
        <v>7777</v>
      </c>
      <c r="B4709" t="s">
        <v>7778</v>
      </c>
      <c r="C4709">
        <v>88</v>
      </c>
      <c r="D4709">
        <v>151389</v>
      </c>
      <c r="E4709" t="s">
        <v>23</v>
      </c>
      <c r="F4709" t="s">
        <v>11</v>
      </c>
      <c r="G4709">
        <v>500000</v>
      </c>
      <c r="H4709">
        <v>7.1</v>
      </c>
    </row>
    <row r="4710" spans="1:8" ht="16" x14ac:dyDescent="0.2">
      <c r="A4710" t="s">
        <v>7779</v>
      </c>
      <c r="B4710" t="s">
        <v>4980</v>
      </c>
      <c r="C4710">
        <v>202</v>
      </c>
      <c r="D4710">
        <v>269061</v>
      </c>
      <c r="E4710" t="s">
        <v>345</v>
      </c>
      <c r="F4710" t="s">
        <v>225</v>
      </c>
      <c r="G4710">
        <v>2000000</v>
      </c>
      <c r="H4710">
        <v>8.6999999999999993</v>
      </c>
    </row>
    <row r="4711" spans="1:8" ht="16" x14ac:dyDescent="0.2">
      <c r="A4711" t="s">
        <v>7780</v>
      </c>
      <c r="B4711" t="s">
        <v>7781</v>
      </c>
      <c r="C4711">
        <v>89</v>
      </c>
      <c r="D4711">
        <v>133778</v>
      </c>
      <c r="E4711" t="s">
        <v>5702</v>
      </c>
      <c r="F4711" t="s">
        <v>11</v>
      </c>
      <c r="G4711">
        <v>500000</v>
      </c>
      <c r="H4711">
        <v>8.4</v>
      </c>
    </row>
    <row r="4712" spans="1:8" ht="16" x14ac:dyDescent="0.2">
      <c r="A4712" t="s">
        <v>7782</v>
      </c>
      <c r="B4712" t="s">
        <v>7783</v>
      </c>
      <c r="C4712">
        <v>97</v>
      </c>
      <c r="E4712" t="s">
        <v>2254</v>
      </c>
      <c r="F4712" t="s">
        <v>11</v>
      </c>
      <c r="G4712">
        <v>500000</v>
      </c>
      <c r="H4712">
        <v>5.8</v>
      </c>
    </row>
    <row r="4713" spans="1:8" ht="16" x14ac:dyDescent="0.2">
      <c r="A4713" t="s">
        <v>7784</v>
      </c>
      <c r="B4713" t="s">
        <v>133</v>
      </c>
      <c r="C4713">
        <v>84</v>
      </c>
      <c r="D4713">
        <v>52850</v>
      </c>
      <c r="E4713" t="s">
        <v>575</v>
      </c>
      <c r="F4713" t="s">
        <v>11</v>
      </c>
      <c r="G4713">
        <v>500000</v>
      </c>
      <c r="H4713">
        <v>6.2</v>
      </c>
    </row>
    <row r="4714" spans="1:8" ht="16" x14ac:dyDescent="0.2">
      <c r="A4714" t="s">
        <v>7785</v>
      </c>
      <c r="B4714" t="s">
        <v>7786</v>
      </c>
      <c r="C4714">
        <v>82</v>
      </c>
      <c r="D4714">
        <v>98017</v>
      </c>
      <c r="E4714" t="s">
        <v>297</v>
      </c>
      <c r="F4714" t="s">
        <v>11</v>
      </c>
      <c r="G4714">
        <v>500000</v>
      </c>
      <c r="H4714">
        <v>5.8</v>
      </c>
    </row>
    <row r="4715" spans="1:8" ht="16" x14ac:dyDescent="0.2">
      <c r="A4715" t="s">
        <v>399</v>
      </c>
      <c r="B4715" t="s">
        <v>400</v>
      </c>
      <c r="C4715">
        <v>94</v>
      </c>
      <c r="D4715">
        <v>177343675</v>
      </c>
      <c r="E4715" t="s">
        <v>401</v>
      </c>
      <c r="F4715" t="s">
        <v>11</v>
      </c>
      <c r="G4715">
        <v>135000000</v>
      </c>
      <c r="H4715">
        <v>6.7</v>
      </c>
    </row>
    <row r="4716" spans="1:8" ht="16" x14ac:dyDescent="0.2">
      <c r="A4716" t="s">
        <v>7787</v>
      </c>
      <c r="B4716" t="s">
        <v>7608</v>
      </c>
      <c r="C4716">
        <v>100</v>
      </c>
      <c r="D4716">
        <v>31937</v>
      </c>
      <c r="E4716" t="s">
        <v>580</v>
      </c>
      <c r="F4716" t="s">
        <v>11</v>
      </c>
      <c r="G4716">
        <v>500000</v>
      </c>
      <c r="H4716">
        <v>5.7</v>
      </c>
    </row>
    <row r="4717" spans="1:8" ht="16" x14ac:dyDescent="0.2">
      <c r="A4717" t="s">
        <v>7788</v>
      </c>
      <c r="B4717" t="s">
        <v>7789</v>
      </c>
      <c r="C4717">
        <v>112</v>
      </c>
      <c r="D4717">
        <v>13134</v>
      </c>
      <c r="E4717" t="s">
        <v>1314</v>
      </c>
      <c r="F4717" t="s">
        <v>11</v>
      </c>
      <c r="G4717">
        <v>500000</v>
      </c>
      <c r="H4717">
        <v>6.1</v>
      </c>
    </row>
    <row r="4718" spans="1:8" ht="16" x14ac:dyDescent="0.2">
      <c r="A4718" t="s">
        <v>7790</v>
      </c>
      <c r="B4718" t="s">
        <v>7791</v>
      </c>
      <c r="C4718">
        <v>94</v>
      </c>
      <c r="D4718">
        <v>237301</v>
      </c>
      <c r="E4718" t="s">
        <v>932</v>
      </c>
      <c r="F4718" t="s">
        <v>11</v>
      </c>
      <c r="G4718">
        <v>500000</v>
      </c>
      <c r="H4718">
        <v>6.4</v>
      </c>
    </row>
    <row r="4719" spans="1:8" ht="16" x14ac:dyDescent="0.2">
      <c r="A4719" t="s">
        <v>7792</v>
      </c>
      <c r="B4719" t="s">
        <v>7793</v>
      </c>
      <c r="C4719">
        <v>87</v>
      </c>
      <c r="E4719" t="s">
        <v>1184</v>
      </c>
      <c r="F4719" t="s">
        <v>11</v>
      </c>
      <c r="H4719">
        <v>5</v>
      </c>
    </row>
    <row r="4720" spans="1:8" ht="16" x14ac:dyDescent="0.2">
      <c r="A4720" t="s">
        <v>7794</v>
      </c>
      <c r="B4720" t="s">
        <v>7795</v>
      </c>
      <c r="C4720">
        <v>91</v>
      </c>
      <c r="D4720">
        <v>12055</v>
      </c>
      <c r="E4720" t="s">
        <v>575</v>
      </c>
      <c r="F4720" t="s">
        <v>11</v>
      </c>
      <c r="G4720">
        <v>500000</v>
      </c>
      <c r="H4720">
        <v>6.5</v>
      </c>
    </row>
    <row r="4721" spans="1:8" ht="16" x14ac:dyDescent="0.2">
      <c r="A4721" t="s">
        <v>7796</v>
      </c>
      <c r="B4721" t="s">
        <v>7797</v>
      </c>
      <c r="C4721">
        <v>87</v>
      </c>
      <c r="D4721">
        <v>1332</v>
      </c>
      <c r="E4721" t="s">
        <v>2599</v>
      </c>
      <c r="F4721" t="s">
        <v>11</v>
      </c>
      <c r="G4721">
        <v>500000</v>
      </c>
      <c r="H4721">
        <v>4.5999999999999996</v>
      </c>
    </row>
    <row r="4722" spans="1:8" ht="16" x14ac:dyDescent="0.2">
      <c r="A4722" t="s">
        <v>7798</v>
      </c>
      <c r="B4722" t="s">
        <v>6806</v>
      </c>
      <c r="C4722">
        <v>98</v>
      </c>
      <c r="E4722" t="s">
        <v>340</v>
      </c>
      <c r="F4722" t="s">
        <v>676</v>
      </c>
      <c r="G4722">
        <v>3000000</v>
      </c>
      <c r="H4722">
        <v>7.7</v>
      </c>
    </row>
    <row r="4723" spans="1:8" ht="16" x14ac:dyDescent="0.2">
      <c r="A4723" t="s">
        <v>7799</v>
      </c>
      <c r="B4723" t="s">
        <v>7800</v>
      </c>
      <c r="C4723">
        <v>95</v>
      </c>
      <c r="E4723" t="s">
        <v>7434</v>
      </c>
      <c r="F4723" t="s">
        <v>11</v>
      </c>
      <c r="G4723">
        <v>500000</v>
      </c>
      <c r="H4723">
        <v>7.3</v>
      </c>
    </row>
    <row r="4724" spans="1:8" ht="16" x14ac:dyDescent="0.2">
      <c r="A4724" t="s">
        <v>7801</v>
      </c>
      <c r="B4724" t="s">
        <v>43</v>
      </c>
      <c r="C4724">
        <v>87</v>
      </c>
      <c r="E4724" t="s">
        <v>1184</v>
      </c>
      <c r="F4724" t="s">
        <v>11</v>
      </c>
      <c r="G4724">
        <v>100000</v>
      </c>
      <c r="H4724">
        <v>6.6</v>
      </c>
    </row>
    <row r="4725" spans="1:8" ht="16" x14ac:dyDescent="0.2">
      <c r="A4725" t="s">
        <v>7802</v>
      </c>
      <c r="B4725" t="s">
        <v>1847</v>
      </c>
      <c r="C4725">
        <v>102</v>
      </c>
      <c r="D4725">
        <v>316842</v>
      </c>
      <c r="E4725" t="s">
        <v>1408</v>
      </c>
      <c r="F4725" t="s">
        <v>11</v>
      </c>
      <c r="H4725">
        <v>6.4</v>
      </c>
    </row>
    <row r="4726" spans="1:8" ht="16" x14ac:dyDescent="0.2">
      <c r="A4726" t="s">
        <v>7803</v>
      </c>
      <c r="B4726" t="s">
        <v>7804</v>
      </c>
      <c r="C4726">
        <v>127</v>
      </c>
      <c r="E4726" t="s">
        <v>3562</v>
      </c>
      <c r="F4726" t="s">
        <v>11</v>
      </c>
      <c r="G4726">
        <v>500000</v>
      </c>
      <c r="H4726">
        <v>5.8</v>
      </c>
    </row>
    <row r="4727" spans="1:8" ht="16" x14ac:dyDescent="0.2">
      <c r="A4727" t="s">
        <v>7805</v>
      </c>
      <c r="B4727" t="s">
        <v>7718</v>
      </c>
      <c r="C4727">
        <v>96</v>
      </c>
      <c r="E4727" t="s">
        <v>23</v>
      </c>
      <c r="F4727" t="s">
        <v>11</v>
      </c>
      <c r="G4727">
        <v>500000</v>
      </c>
      <c r="H4727">
        <v>7.2</v>
      </c>
    </row>
    <row r="4728" spans="1:8" ht="16" x14ac:dyDescent="0.2">
      <c r="A4728" t="s">
        <v>7806</v>
      </c>
      <c r="B4728" t="s">
        <v>5620</v>
      </c>
      <c r="C4728">
        <v>103</v>
      </c>
      <c r="E4728" t="s">
        <v>73</v>
      </c>
      <c r="F4728" t="s">
        <v>11</v>
      </c>
      <c r="H4728">
        <v>7.2</v>
      </c>
    </row>
    <row r="4729" spans="1:8" ht="16" x14ac:dyDescent="0.2">
      <c r="A4729" t="s">
        <v>7807</v>
      </c>
      <c r="B4729" t="s">
        <v>7808</v>
      </c>
      <c r="C4729">
        <v>104</v>
      </c>
      <c r="E4729" t="s">
        <v>2599</v>
      </c>
      <c r="F4729" t="s">
        <v>11</v>
      </c>
      <c r="G4729">
        <v>500000</v>
      </c>
      <c r="H4729">
        <v>3.5</v>
      </c>
    </row>
    <row r="4730" spans="1:8" ht="16" x14ac:dyDescent="0.2">
      <c r="A4730" t="s">
        <v>7809</v>
      </c>
      <c r="B4730" t="s">
        <v>7810</v>
      </c>
      <c r="C4730">
        <v>90</v>
      </c>
      <c r="E4730" t="s">
        <v>7811</v>
      </c>
      <c r="F4730" t="s">
        <v>11</v>
      </c>
      <c r="H4730">
        <v>7.5</v>
      </c>
    </row>
    <row r="4731" spans="1:8" ht="16" x14ac:dyDescent="0.2">
      <c r="A4731" t="s">
        <v>7812</v>
      </c>
      <c r="B4731" t="s">
        <v>7813</v>
      </c>
      <c r="C4731">
        <v>122</v>
      </c>
      <c r="E4731" t="s">
        <v>392</v>
      </c>
      <c r="F4731" t="s">
        <v>11</v>
      </c>
      <c r="H4731">
        <v>2.2000000000000002</v>
      </c>
    </row>
    <row r="4732" spans="1:8" ht="16" x14ac:dyDescent="0.2">
      <c r="A4732" t="s">
        <v>7814</v>
      </c>
      <c r="B4732" t="s">
        <v>7815</v>
      </c>
      <c r="C4732">
        <v>90</v>
      </c>
      <c r="E4732" t="s">
        <v>285</v>
      </c>
      <c r="F4732" t="s">
        <v>11</v>
      </c>
      <c r="G4732">
        <v>500000</v>
      </c>
      <c r="H4732">
        <v>6.6</v>
      </c>
    </row>
    <row r="4733" spans="1:8" ht="16" x14ac:dyDescent="0.2">
      <c r="A4733" t="s">
        <v>7816</v>
      </c>
      <c r="B4733" t="s">
        <v>7817</v>
      </c>
      <c r="C4733">
        <v>101</v>
      </c>
      <c r="E4733" t="s">
        <v>672</v>
      </c>
      <c r="F4733" t="s">
        <v>963</v>
      </c>
      <c r="G4733">
        <v>500000</v>
      </c>
      <c r="H4733">
        <v>6.9</v>
      </c>
    </row>
    <row r="4734" spans="1:8" ht="16" x14ac:dyDescent="0.2">
      <c r="A4734" t="s">
        <v>7818</v>
      </c>
      <c r="B4734" t="s">
        <v>7819</v>
      </c>
      <c r="C4734">
        <v>94</v>
      </c>
      <c r="E4734" t="s">
        <v>7820</v>
      </c>
      <c r="F4734" t="s">
        <v>11</v>
      </c>
      <c r="G4734">
        <v>150000</v>
      </c>
      <c r="H4734">
        <v>4</v>
      </c>
    </row>
    <row r="4735" spans="1:8" ht="16" x14ac:dyDescent="0.2">
      <c r="A4735" t="s">
        <v>7821</v>
      </c>
      <c r="B4735" t="s">
        <v>5089</v>
      </c>
      <c r="C4735">
        <v>97</v>
      </c>
      <c r="E4735" t="s">
        <v>7822</v>
      </c>
      <c r="F4735" t="s">
        <v>11</v>
      </c>
      <c r="G4735">
        <v>500000</v>
      </c>
      <c r="H4735">
        <v>7.4</v>
      </c>
    </row>
    <row r="4736" spans="1:8" ht="16" x14ac:dyDescent="0.2">
      <c r="A4736" t="s">
        <v>7823</v>
      </c>
      <c r="B4736" t="s">
        <v>7824</v>
      </c>
      <c r="C4736">
        <v>90</v>
      </c>
      <c r="E4736" t="s">
        <v>7825</v>
      </c>
      <c r="F4736" t="s">
        <v>11</v>
      </c>
      <c r="H4736">
        <v>8.3000000000000007</v>
      </c>
    </row>
    <row r="4737" spans="1:8" ht="16" x14ac:dyDescent="0.2">
      <c r="A4737" t="s">
        <v>7826</v>
      </c>
      <c r="B4737" t="s">
        <v>7827</v>
      </c>
      <c r="C4737">
        <v>108</v>
      </c>
      <c r="E4737" t="s">
        <v>6233</v>
      </c>
      <c r="F4737" t="s">
        <v>11</v>
      </c>
      <c r="G4737">
        <v>500000</v>
      </c>
      <c r="H4737">
        <v>5.7</v>
      </c>
    </row>
    <row r="4738" spans="1:8" ht="16" x14ac:dyDescent="0.2">
      <c r="A4738" t="s">
        <v>7828</v>
      </c>
      <c r="B4738" t="s">
        <v>7829</v>
      </c>
      <c r="C4738">
        <v>82</v>
      </c>
      <c r="D4738">
        <v>21199</v>
      </c>
      <c r="E4738" t="s">
        <v>7830</v>
      </c>
      <c r="F4738" t="s">
        <v>11</v>
      </c>
      <c r="G4738">
        <v>500000</v>
      </c>
      <c r="H4738">
        <v>6.8</v>
      </c>
    </row>
    <row r="4739" spans="1:8" ht="16" x14ac:dyDescent="0.2">
      <c r="A4739" t="s">
        <v>7831</v>
      </c>
      <c r="B4739" t="s">
        <v>7832</v>
      </c>
      <c r="C4739">
        <v>84</v>
      </c>
      <c r="E4739" t="s">
        <v>6233</v>
      </c>
      <c r="F4739" t="s">
        <v>11</v>
      </c>
      <c r="G4739">
        <v>500000</v>
      </c>
      <c r="H4739">
        <v>5.2</v>
      </c>
    </row>
    <row r="4740" spans="1:8" ht="16" x14ac:dyDescent="0.2">
      <c r="A4740" t="s">
        <v>97</v>
      </c>
      <c r="B4740" t="s">
        <v>28</v>
      </c>
      <c r="C4740">
        <v>130</v>
      </c>
      <c r="D4740">
        <v>234903076</v>
      </c>
      <c r="E4740" t="s">
        <v>69</v>
      </c>
      <c r="F4740" t="s">
        <v>11</v>
      </c>
      <c r="G4740">
        <v>215000000</v>
      </c>
      <c r="H4740">
        <v>6.4</v>
      </c>
    </row>
    <row r="4741" spans="1:8" ht="16" x14ac:dyDescent="0.2">
      <c r="A4741" t="s">
        <v>7833</v>
      </c>
      <c r="B4741" t="s">
        <v>6924</v>
      </c>
      <c r="C4741">
        <v>91</v>
      </c>
      <c r="E4741" t="s">
        <v>6925</v>
      </c>
      <c r="F4741" t="s">
        <v>11</v>
      </c>
      <c r="G4741">
        <v>475000</v>
      </c>
      <c r="H4741">
        <v>6.2</v>
      </c>
    </row>
    <row r="4742" spans="1:8" ht="16" x14ac:dyDescent="0.2">
      <c r="A4742" t="s">
        <v>7834</v>
      </c>
      <c r="B4742" t="s">
        <v>5556</v>
      </c>
      <c r="C4742">
        <v>91</v>
      </c>
      <c r="D4742">
        <v>2712293</v>
      </c>
      <c r="E4742" t="s">
        <v>672</v>
      </c>
      <c r="F4742" t="s">
        <v>11</v>
      </c>
      <c r="G4742">
        <v>450000</v>
      </c>
      <c r="H4742">
        <v>5.9</v>
      </c>
    </row>
    <row r="4743" spans="1:8" ht="16" x14ac:dyDescent="0.2">
      <c r="A4743" t="s">
        <v>7835</v>
      </c>
      <c r="B4743" t="s">
        <v>391</v>
      </c>
      <c r="C4743">
        <v>107</v>
      </c>
      <c r="D4743">
        <v>768045</v>
      </c>
      <c r="E4743" t="s">
        <v>684</v>
      </c>
      <c r="F4743" t="s">
        <v>11</v>
      </c>
      <c r="G4743">
        <v>2000000</v>
      </c>
      <c r="H4743">
        <v>7.7</v>
      </c>
    </row>
    <row r="4744" spans="1:8" ht="16" x14ac:dyDescent="0.2">
      <c r="A4744" t="s">
        <v>7836</v>
      </c>
      <c r="B4744" t="s">
        <v>7837</v>
      </c>
      <c r="C4744">
        <v>82</v>
      </c>
      <c r="E4744" t="s">
        <v>455</v>
      </c>
      <c r="F4744" t="s">
        <v>11</v>
      </c>
      <c r="G4744">
        <v>500000</v>
      </c>
      <c r="H4744">
        <v>4.3</v>
      </c>
    </row>
    <row r="4745" spans="1:8" ht="16" x14ac:dyDescent="0.2">
      <c r="A4745" t="s">
        <v>7838</v>
      </c>
      <c r="B4745" t="s">
        <v>7839</v>
      </c>
      <c r="C4745">
        <v>84</v>
      </c>
      <c r="D4745">
        <v>379122</v>
      </c>
      <c r="E4745" t="s">
        <v>486</v>
      </c>
      <c r="F4745" t="s">
        <v>11</v>
      </c>
      <c r="G4745">
        <v>450000</v>
      </c>
      <c r="H4745">
        <v>7.1</v>
      </c>
    </row>
    <row r="4746" spans="1:8" ht="16" x14ac:dyDescent="0.2">
      <c r="A4746" t="s">
        <v>7840</v>
      </c>
      <c r="B4746" t="s">
        <v>7841</v>
      </c>
      <c r="C4746">
        <v>103</v>
      </c>
      <c r="D4746">
        <v>23000</v>
      </c>
      <c r="E4746" t="s">
        <v>7383</v>
      </c>
      <c r="F4746" t="s">
        <v>11</v>
      </c>
      <c r="G4746">
        <v>500000</v>
      </c>
      <c r="H4746">
        <v>6.2</v>
      </c>
    </row>
    <row r="4747" spans="1:8" ht="16" x14ac:dyDescent="0.2">
      <c r="A4747" t="s">
        <v>7842</v>
      </c>
      <c r="B4747" t="s">
        <v>7843</v>
      </c>
      <c r="C4747">
        <v>86</v>
      </c>
      <c r="E4747" t="s">
        <v>580</v>
      </c>
      <c r="F4747" t="s">
        <v>11</v>
      </c>
      <c r="G4747">
        <v>450000</v>
      </c>
      <c r="H4747">
        <v>6.8</v>
      </c>
    </row>
    <row r="4748" spans="1:8" ht="16" x14ac:dyDescent="0.2">
      <c r="A4748" t="s">
        <v>7844</v>
      </c>
      <c r="B4748" t="s">
        <v>7845</v>
      </c>
      <c r="C4748">
        <v>89</v>
      </c>
      <c r="D4748">
        <v>2300000</v>
      </c>
      <c r="E4748" t="s">
        <v>3856</v>
      </c>
      <c r="F4748" t="s">
        <v>11</v>
      </c>
      <c r="G4748">
        <v>439000</v>
      </c>
      <c r="H4748">
        <v>7.7</v>
      </c>
    </row>
    <row r="4749" spans="1:8" ht="16" x14ac:dyDescent="0.2">
      <c r="A4749" t="s">
        <v>7846</v>
      </c>
      <c r="B4749" t="s">
        <v>7847</v>
      </c>
      <c r="C4749">
        <v>52</v>
      </c>
      <c r="E4749" t="s">
        <v>23</v>
      </c>
      <c r="F4749" t="s">
        <v>11</v>
      </c>
      <c r="G4749">
        <v>450000</v>
      </c>
      <c r="H4749">
        <v>8.1999999999999993</v>
      </c>
    </row>
    <row r="4750" spans="1:8" ht="16" x14ac:dyDescent="0.2">
      <c r="A4750" t="s">
        <v>7848</v>
      </c>
      <c r="B4750" t="s">
        <v>6700</v>
      </c>
      <c r="C4750">
        <v>98</v>
      </c>
      <c r="D4750">
        <v>2938208</v>
      </c>
      <c r="E4750" t="s">
        <v>486</v>
      </c>
      <c r="F4750" t="s">
        <v>11</v>
      </c>
      <c r="G4750">
        <v>225000</v>
      </c>
      <c r="H4750">
        <v>7.5</v>
      </c>
    </row>
    <row r="4751" spans="1:8" ht="16" x14ac:dyDescent="0.2">
      <c r="A4751" t="s">
        <v>7849</v>
      </c>
      <c r="B4751" t="s">
        <v>7850</v>
      </c>
      <c r="C4751">
        <v>133</v>
      </c>
      <c r="D4751">
        <v>9910</v>
      </c>
      <c r="E4751" t="s">
        <v>2000</v>
      </c>
      <c r="F4751" t="s">
        <v>4273</v>
      </c>
      <c r="G4751">
        <v>25000000</v>
      </c>
      <c r="H4751">
        <v>7.6</v>
      </c>
    </row>
    <row r="4752" spans="1:8" ht="16" x14ac:dyDescent="0.2">
      <c r="A4752" t="s">
        <v>7851</v>
      </c>
      <c r="B4752" t="s">
        <v>7852</v>
      </c>
      <c r="C4752">
        <v>81</v>
      </c>
      <c r="E4752" t="s">
        <v>2120</v>
      </c>
      <c r="F4752" t="s">
        <v>11</v>
      </c>
      <c r="H4752">
        <v>4.0999999999999996</v>
      </c>
    </row>
    <row r="4753" spans="1:8" ht="16" x14ac:dyDescent="0.2">
      <c r="A4753" t="s">
        <v>7853</v>
      </c>
      <c r="B4753" t="s">
        <v>2708</v>
      </c>
      <c r="C4753">
        <v>92</v>
      </c>
      <c r="D4753">
        <v>44540956</v>
      </c>
      <c r="E4753" t="s">
        <v>575</v>
      </c>
      <c r="F4753" t="s">
        <v>11</v>
      </c>
      <c r="G4753">
        <v>400000</v>
      </c>
      <c r="H4753">
        <v>6.9</v>
      </c>
    </row>
    <row r="4754" spans="1:8" ht="16" x14ac:dyDescent="0.2">
      <c r="A4754" t="s">
        <v>7854</v>
      </c>
      <c r="B4754" t="s">
        <v>6176</v>
      </c>
      <c r="C4754">
        <v>90</v>
      </c>
      <c r="D4754">
        <v>258113</v>
      </c>
      <c r="E4754" t="s">
        <v>740</v>
      </c>
      <c r="F4754" t="s">
        <v>11</v>
      </c>
      <c r="G4754">
        <v>1066167</v>
      </c>
      <c r="H4754">
        <v>7.1</v>
      </c>
    </row>
    <row r="4755" spans="1:8" ht="16" x14ac:dyDescent="0.2">
      <c r="A4755" t="s">
        <v>7855</v>
      </c>
      <c r="B4755" t="s">
        <v>6208</v>
      </c>
      <c r="C4755">
        <v>84</v>
      </c>
      <c r="D4755">
        <v>107917283</v>
      </c>
      <c r="E4755" t="s">
        <v>2209</v>
      </c>
      <c r="F4755" t="s">
        <v>11</v>
      </c>
      <c r="G4755">
        <v>15000</v>
      </c>
      <c r="H4755">
        <v>6.3</v>
      </c>
    </row>
    <row r="4756" spans="1:8" ht="16" x14ac:dyDescent="0.2">
      <c r="A4756" t="s">
        <v>7856</v>
      </c>
      <c r="B4756" t="s">
        <v>6801</v>
      </c>
      <c r="C4756">
        <v>91</v>
      </c>
      <c r="D4756">
        <v>1293295</v>
      </c>
      <c r="E4756" t="s">
        <v>5702</v>
      </c>
      <c r="F4756" t="s">
        <v>11</v>
      </c>
      <c r="H4756">
        <v>7.7</v>
      </c>
    </row>
    <row r="4757" spans="1:8" ht="16" x14ac:dyDescent="0.2">
      <c r="A4757" t="s">
        <v>7857</v>
      </c>
      <c r="B4757" t="s">
        <v>970</v>
      </c>
      <c r="C4757">
        <v>91</v>
      </c>
      <c r="D4757">
        <v>1229197</v>
      </c>
      <c r="E4757" t="s">
        <v>1870</v>
      </c>
      <c r="F4757" t="s">
        <v>11</v>
      </c>
      <c r="G4757">
        <v>229575</v>
      </c>
      <c r="H4757">
        <v>8.3000000000000007</v>
      </c>
    </row>
    <row r="4758" spans="1:8" ht="16" x14ac:dyDescent="0.2">
      <c r="A4758" t="s">
        <v>7858</v>
      </c>
      <c r="B4758" t="s">
        <v>6092</v>
      </c>
      <c r="C4758">
        <v>90</v>
      </c>
      <c r="D4758">
        <v>1689999</v>
      </c>
      <c r="E4758" t="s">
        <v>1184</v>
      </c>
      <c r="F4758" t="s">
        <v>963</v>
      </c>
      <c r="G4758">
        <v>400000</v>
      </c>
      <c r="H4758">
        <v>7.1</v>
      </c>
    </row>
    <row r="4759" spans="1:8" ht="16" x14ac:dyDescent="0.2">
      <c r="A4759" t="s">
        <v>7859</v>
      </c>
      <c r="B4759" t="s">
        <v>7860</v>
      </c>
      <c r="C4759">
        <v>96</v>
      </c>
      <c r="D4759">
        <v>11798</v>
      </c>
      <c r="E4759" t="s">
        <v>7861</v>
      </c>
      <c r="F4759" t="s">
        <v>11</v>
      </c>
      <c r="G4759">
        <v>100000</v>
      </c>
      <c r="H4759">
        <v>4.7</v>
      </c>
    </row>
    <row r="4760" spans="1:8" ht="16" x14ac:dyDescent="0.2">
      <c r="A4760" t="s">
        <v>7862</v>
      </c>
      <c r="C4760">
        <v>60</v>
      </c>
      <c r="E4760" t="s">
        <v>7863</v>
      </c>
      <c r="F4760" t="s">
        <v>11</v>
      </c>
      <c r="H4760">
        <v>7.7</v>
      </c>
    </row>
    <row r="4761" spans="1:8" ht="16" x14ac:dyDescent="0.2">
      <c r="A4761" t="s">
        <v>7864</v>
      </c>
      <c r="B4761" t="s">
        <v>7865</v>
      </c>
      <c r="C4761">
        <v>88</v>
      </c>
      <c r="D4761">
        <v>592014</v>
      </c>
      <c r="E4761" t="s">
        <v>7866</v>
      </c>
      <c r="F4761" t="s">
        <v>11</v>
      </c>
      <c r="G4761">
        <v>218</v>
      </c>
      <c r="H4761">
        <v>7.2</v>
      </c>
    </row>
    <row r="4762" spans="1:8" ht="16" x14ac:dyDescent="0.2">
      <c r="A4762" t="s">
        <v>7867</v>
      </c>
      <c r="B4762" t="s">
        <v>7868</v>
      </c>
      <c r="C4762">
        <v>92</v>
      </c>
      <c r="D4762">
        <v>425899</v>
      </c>
      <c r="E4762" t="s">
        <v>23</v>
      </c>
      <c r="F4762" t="s">
        <v>11</v>
      </c>
      <c r="G4762">
        <v>400000</v>
      </c>
      <c r="H4762">
        <v>5.0999999999999996</v>
      </c>
    </row>
    <row r="4763" spans="1:8" ht="16" x14ac:dyDescent="0.2">
      <c r="A4763" t="s">
        <v>7869</v>
      </c>
      <c r="B4763" t="s">
        <v>7870</v>
      </c>
      <c r="C4763">
        <v>97</v>
      </c>
      <c r="E4763" t="s">
        <v>2599</v>
      </c>
      <c r="F4763" t="s">
        <v>11</v>
      </c>
      <c r="G4763">
        <v>500000</v>
      </c>
      <c r="H4763">
        <v>5.4</v>
      </c>
    </row>
    <row r="4764" spans="1:8" ht="16" x14ac:dyDescent="0.2">
      <c r="A4764" t="s">
        <v>7871</v>
      </c>
      <c r="B4764" t="s">
        <v>7872</v>
      </c>
      <c r="C4764">
        <v>82</v>
      </c>
      <c r="D4764">
        <v>126387</v>
      </c>
      <c r="E4764" t="s">
        <v>2209</v>
      </c>
      <c r="F4764" t="s">
        <v>3353</v>
      </c>
      <c r="G4764">
        <v>400000</v>
      </c>
      <c r="H4764">
        <v>6.9</v>
      </c>
    </row>
    <row r="4765" spans="1:8" ht="16" x14ac:dyDescent="0.2">
      <c r="A4765" t="s">
        <v>7873</v>
      </c>
      <c r="C4765">
        <v>22</v>
      </c>
      <c r="E4765" t="s">
        <v>6949</v>
      </c>
      <c r="F4765" t="s">
        <v>11</v>
      </c>
      <c r="H4765">
        <v>8.1999999999999993</v>
      </c>
    </row>
    <row r="4766" spans="1:8" ht="16" x14ac:dyDescent="0.2">
      <c r="A4766" t="s">
        <v>7874</v>
      </c>
      <c r="B4766" t="s">
        <v>2784</v>
      </c>
      <c r="C4766">
        <v>101</v>
      </c>
      <c r="D4766">
        <v>80276912</v>
      </c>
      <c r="E4766" t="s">
        <v>580</v>
      </c>
      <c r="F4766" t="s">
        <v>11</v>
      </c>
      <c r="G4766">
        <v>35000000</v>
      </c>
      <c r="H4766">
        <v>6.1</v>
      </c>
    </row>
    <row r="4767" spans="1:8" ht="16" x14ac:dyDescent="0.2">
      <c r="A4767" t="s">
        <v>7875</v>
      </c>
      <c r="B4767" t="s">
        <v>7876</v>
      </c>
      <c r="C4767">
        <v>80</v>
      </c>
      <c r="E4767" t="s">
        <v>1915</v>
      </c>
      <c r="F4767" t="s">
        <v>11</v>
      </c>
      <c r="G4767">
        <v>500000</v>
      </c>
      <c r="H4767">
        <v>6.1</v>
      </c>
    </row>
    <row r="4768" spans="1:8" ht="16" x14ac:dyDescent="0.2">
      <c r="A4768" t="s">
        <v>7877</v>
      </c>
      <c r="B4768" t="s">
        <v>1952</v>
      </c>
      <c r="C4768">
        <v>97</v>
      </c>
      <c r="E4768" t="s">
        <v>486</v>
      </c>
      <c r="F4768" t="s">
        <v>11</v>
      </c>
      <c r="G4768">
        <v>650000</v>
      </c>
      <c r="H4768">
        <v>6.9</v>
      </c>
    </row>
    <row r="4769" spans="1:8" ht="16" x14ac:dyDescent="0.2">
      <c r="A4769" t="s">
        <v>7878</v>
      </c>
      <c r="B4769" t="s">
        <v>7879</v>
      </c>
      <c r="C4769">
        <v>84</v>
      </c>
      <c r="D4769">
        <v>25918</v>
      </c>
      <c r="E4769" t="s">
        <v>2120</v>
      </c>
      <c r="F4769" t="s">
        <v>11</v>
      </c>
      <c r="H4769">
        <v>5.8</v>
      </c>
    </row>
    <row r="4770" spans="1:8" ht="16" x14ac:dyDescent="0.2">
      <c r="A4770" t="s">
        <v>7880</v>
      </c>
      <c r="B4770" t="s">
        <v>7881</v>
      </c>
      <c r="C4770">
        <v>97</v>
      </c>
      <c r="E4770" t="s">
        <v>1408</v>
      </c>
      <c r="F4770" t="s">
        <v>502</v>
      </c>
      <c r="G4770">
        <v>900000</v>
      </c>
      <c r="H4770">
        <v>6</v>
      </c>
    </row>
    <row r="4771" spans="1:8" ht="16" x14ac:dyDescent="0.2">
      <c r="A4771" t="s">
        <v>7882</v>
      </c>
      <c r="B4771" t="s">
        <v>7883</v>
      </c>
      <c r="C4771">
        <v>91</v>
      </c>
      <c r="E4771" t="s">
        <v>1184</v>
      </c>
      <c r="F4771" t="s">
        <v>4273</v>
      </c>
      <c r="G4771">
        <v>400000</v>
      </c>
      <c r="H4771">
        <v>8.1999999999999993</v>
      </c>
    </row>
    <row r="4772" spans="1:8" ht="16" x14ac:dyDescent="0.2">
      <c r="A4772" t="s">
        <v>7884</v>
      </c>
      <c r="B4772" t="s">
        <v>7885</v>
      </c>
      <c r="C4772">
        <v>123</v>
      </c>
      <c r="E4772" t="s">
        <v>684</v>
      </c>
      <c r="G4772">
        <v>385907</v>
      </c>
      <c r="H4772">
        <v>8</v>
      </c>
    </row>
    <row r="4773" spans="1:8" ht="16" x14ac:dyDescent="0.2">
      <c r="A4773" t="s">
        <v>7886</v>
      </c>
      <c r="B4773" t="s">
        <v>7887</v>
      </c>
      <c r="C4773">
        <v>86</v>
      </c>
      <c r="D4773">
        <v>617172</v>
      </c>
      <c r="E4773" t="s">
        <v>23</v>
      </c>
      <c r="F4773" t="s">
        <v>11</v>
      </c>
      <c r="G4773">
        <v>375000</v>
      </c>
      <c r="H4773">
        <v>7</v>
      </c>
    </row>
    <row r="4774" spans="1:8" ht="16" x14ac:dyDescent="0.2">
      <c r="A4774" t="s">
        <v>7888</v>
      </c>
      <c r="B4774" t="s">
        <v>7889</v>
      </c>
      <c r="C4774">
        <v>100</v>
      </c>
      <c r="D4774">
        <v>2808000</v>
      </c>
      <c r="E4774" t="s">
        <v>5851</v>
      </c>
      <c r="F4774" t="s">
        <v>11</v>
      </c>
      <c r="G4774">
        <v>379000</v>
      </c>
      <c r="H4774">
        <v>6.3</v>
      </c>
    </row>
    <row r="4775" spans="1:8" ht="16" x14ac:dyDescent="0.2">
      <c r="A4775" t="s">
        <v>7890</v>
      </c>
      <c r="B4775" t="s">
        <v>28</v>
      </c>
      <c r="C4775">
        <v>96</v>
      </c>
      <c r="E4775" t="s">
        <v>2542</v>
      </c>
      <c r="F4775" t="s">
        <v>11</v>
      </c>
      <c r="G4775">
        <v>375000</v>
      </c>
      <c r="H4775">
        <v>7.6</v>
      </c>
    </row>
    <row r="4776" spans="1:8" ht="16" x14ac:dyDescent="0.2">
      <c r="A4776" t="s">
        <v>7891</v>
      </c>
      <c r="B4776" t="s">
        <v>7892</v>
      </c>
      <c r="C4776">
        <v>89</v>
      </c>
      <c r="D4776">
        <v>12843</v>
      </c>
      <c r="E4776" t="s">
        <v>1915</v>
      </c>
      <c r="F4776" t="s">
        <v>11</v>
      </c>
      <c r="G4776">
        <v>6000000</v>
      </c>
      <c r="H4776">
        <v>6.1</v>
      </c>
    </row>
    <row r="4777" spans="1:8" ht="16" x14ac:dyDescent="0.2">
      <c r="A4777" t="s">
        <v>7893</v>
      </c>
      <c r="B4777" t="s">
        <v>7894</v>
      </c>
      <c r="C4777">
        <v>84</v>
      </c>
      <c r="D4777">
        <v>34151</v>
      </c>
      <c r="E4777" t="s">
        <v>6991</v>
      </c>
      <c r="F4777" t="s">
        <v>4006</v>
      </c>
      <c r="G4777">
        <v>450000</v>
      </c>
      <c r="H4777">
        <v>7.2</v>
      </c>
    </row>
    <row r="4778" spans="1:8" ht="16" x14ac:dyDescent="0.2">
      <c r="A4778" t="s">
        <v>7895</v>
      </c>
      <c r="B4778" t="s">
        <v>7896</v>
      </c>
      <c r="C4778">
        <v>88</v>
      </c>
      <c r="D4778">
        <v>1523883</v>
      </c>
      <c r="E4778" t="s">
        <v>5702</v>
      </c>
      <c r="F4778" t="s">
        <v>11</v>
      </c>
      <c r="G4778">
        <v>1750211</v>
      </c>
      <c r="H4778">
        <v>7.8</v>
      </c>
    </row>
    <row r="4779" spans="1:8" ht="16" x14ac:dyDescent="0.2">
      <c r="A4779" t="s">
        <v>7897</v>
      </c>
      <c r="B4779" t="s">
        <v>7898</v>
      </c>
      <c r="C4779">
        <v>90</v>
      </c>
      <c r="D4779">
        <v>4000000</v>
      </c>
      <c r="E4779" t="s">
        <v>260</v>
      </c>
      <c r="F4779" t="s">
        <v>11</v>
      </c>
      <c r="G4779">
        <v>350000</v>
      </c>
      <c r="H4779">
        <v>4.7</v>
      </c>
    </row>
    <row r="4780" spans="1:8" ht="16" x14ac:dyDescent="0.2">
      <c r="A4780" t="s">
        <v>7899</v>
      </c>
      <c r="B4780" t="s">
        <v>7900</v>
      </c>
      <c r="C4780">
        <v>90</v>
      </c>
      <c r="D4780">
        <v>84689</v>
      </c>
      <c r="E4780" t="s">
        <v>23</v>
      </c>
      <c r="F4780" t="s">
        <v>11</v>
      </c>
      <c r="H4780">
        <v>7.5</v>
      </c>
    </row>
    <row r="4781" spans="1:8" ht="16" x14ac:dyDescent="0.2">
      <c r="A4781" t="s">
        <v>7901</v>
      </c>
      <c r="C4781">
        <v>43</v>
      </c>
      <c r="E4781" t="s">
        <v>191</v>
      </c>
      <c r="F4781" t="s">
        <v>11</v>
      </c>
      <c r="H4781">
        <v>6.7</v>
      </c>
    </row>
    <row r="4782" spans="1:8" ht="16" x14ac:dyDescent="0.2">
      <c r="A4782" t="s">
        <v>7902</v>
      </c>
      <c r="B4782" t="s">
        <v>7903</v>
      </c>
      <c r="C4782">
        <v>98</v>
      </c>
      <c r="E4782" t="s">
        <v>5069</v>
      </c>
      <c r="F4782" t="s">
        <v>11</v>
      </c>
      <c r="G4782">
        <v>350000</v>
      </c>
      <c r="H4782">
        <v>3.4</v>
      </c>
    </row>
    <row r="4783" spans="1:8" ht="16" x14ac:dyDescent="0.2">
      <c r="A4783" t="s">
        <v>4163</v>
      </c>
      <c r="B4783" t="s">
        <v>1852</v>
      </c>
      <c r="C4783">
        <v>101</v>
      </c>
      <c r="D4783">
        <v>47000000</v>
      </c>
      <c r="E4783" t="s">
        <v>1915</v>
      </c>
      <c r="F4783" t="s">
        <v>11</v>
      </c>
      <c r="G4783">
        <v>300000</v>
      </c>
      <c r="H4783">
        <v>7.9</v>
      </c>
    </row>
    <row r="4784" spans="1:8" ht="16" x14ac:dyDescent="0.2">
      <c r="A4784" t="s">
        <v>7904</v>
      </c>
      <c r="B4784" t="s">
        <v>3476</v>
      </c>
      <c r="C4784">
        <v>96</v>
      </c>
      <c r="E4784" t="s">
        <v>672</v>
      </c>
      <c r="F4784" t="s">
        <v>11</v>
      </c>
      <c r="G4784">
        <v>350000</v>
      </c>
      <c r="H4784">
        <v>8.9</v>
      </c>
    </row>
    <row r="4785" spans="1:8" ht="16" x14ac:dyDescent="0.2">
      <c r="A4785" t="s">
        <v>7905</v>
      </c>
      <c r="B4785" t="s">
        <v>7906</v>
      </c>
      <c r="C4785">
        <v>83</v>
      </c>
      <c r="D4785">
        <v>246574</v>
      </c>
      <c r="E4785" t="s">
        <v>7907</v>
      </c>
      <c r="F4785" t="s">
        <v>11</v>
      </c>
      <c r="H4785">
        <v>6.9</v>
      </c>
    </row>
    <row r="4786" spans="1:8" ht="16" x14ac:dyDescent="0.2">
      <c r="A4786" t="s">
        <v>7908</v>
      </c>
      <c r="B4786" t="s">
        <v>6601</v>
      </c>
      <c r="C4786">
        <v>65</v>
      </c>
      <c r="E4786" t="s">
        <v>580</v>
      </c>
      <c r="F4786" t="s">
        <v>11</v>
      </c>
      <c r="G4786">
        <v>325000</v>
      </c>
      <c r="H4786">
        <v>8.1999999999999993</v>
      </c>
    </row>
    <row r="4787" spans="1:8" ht="16" x14ac:dyDescent="0.2">
      <c r="A4787" t="s">
        <v>7909</v>
      </c>
      <c r="B4787" t="s">
        <v>7910</v>
      </c>
      <c r="C4787">
        <v>94</v>
      </c>
      <c r="D4787">
        <v>110197</v>
      </c>
      <c r="E4787" t="s">
        <v>1408</v>
      </c>
      <c r="F4787" t="s">
        <v>7911</v>
      </c>
      <c r="H4787">
        <v>7.3</v>
      </c>
    </row>
    <row r="4788" spans="1:8" ht="16" x14ac:dyDescent="0.2">
      <c r="A4788" t="s">
        <v>7912</v>
      </c>
      <c r="B4788" t="s">
        <v>7913</v>
      </c>
      <c r="C4788">
        <v>112</v>
      </c>
      <c r="D4788">
        <v>7707563</v>
      </c>
      <c r="E4788" t="s">
        <v>7434</v>
      </c>
      <c r="F4788" t="s">
        <v>11</v>
      </c>
      <c r="H4788">
        <v>8</v>
      </c>
    </row>
    <row r="4789" spans="1:8" ht="16" x14ac:dyDescent="0.2">
      <c r="A4789" t="s">
        <v>7914</v>
      </c>
      <c r="B4789" t="s">
        <v>2941</v>
      </c>
      <c r="C4789">
        <v>102</v>
      </c>
      <c r="D4789">
        <v>1281176</v>
      </c>
      <c r="E4789" t="s">
        <v>877</v>
      </c>
      <c r="F4789" t="s">
        <v>11</v>
      </c>
      <c r="G4789">
        <v>312000</v>
      </c>
      <c r="H4789">
        <v>6.7</v>
      </c>
    </row>
    <row r="4790" spans="1:8" ht="16" x14ac:dyDescent="0.2">
      <c r="A4790" t="s">
        <v>7915</v>
      </c>
      <c r="B4790" t="s">
        <v>7916</v>
      </c>
      <c r="C4790">
        <v>98</v>
      </c>
      <c r="D4790">
        <v>16115878</v>
      </c>
      <c r="E4790" t="s">
        <v>7917</v>
      </c>
      <c r="F4790" t="s">
        <v>11</v>
      </c>
      <c r="G4790">
        <v>8000000</v>
      </c>
      <c r="H4790">
        <v>6.6</v>
      </c>
    </row>
    <row r="4791" spans="1:8" ht="16" x14ac:dyDescent="0.2">
      <c r="A4791" t="s">
        <v>7918</v>
      </c>
      <c r="B4791" t="s">
        <v>5962</v>
      </c>
      <c r="C4791">
        <v>91</v>
      </c>
      <c r="D4791">
        <v>1652472</v>
      </c>
      <c r="E4791" t="s">
        <v>580</v>
      </c>
      <c r="F4791" t="s">
        <v>502</v>
      </c>
      <c r="G4791">
        <v>300000</v>
      </c>
      <c r="H4791">
        <v>6.9</v>
      </c>
    </row>
    <row r="4792" spans="1:8" ht="16" x14ac:dyDescent="0.2">
      <c r="A4792" t="s">
        <v>7919</v>
      </c>
      <c r="B4792" t="s">
        <v>2238</v>
      </c>
      <c r="C4792">
        <v>80</v>
      </c>
      <c r="D4792">
        <v>2360184</v>
      </c>
      <c r="E4792" t="s">
        <v>877</v>
      </c>
      <c r="F4792" t="s">
        <v>11</v>
      </c>
      <c r="G4792">
        <v>300000</v>
      </c>
      <c r="H4792">
        <v>7.1</v>
      </c>
    </row>
    <row r="4793" spans="1:8" ht="16" x14ac:dyDescent="0.2">
      <c r="A4793" t="s">
        <v>7920</v>
      </c>
      <c r="B4793" t="s">
        <v>7921</v>
      </c>
      <c r="C4793">
        <v>114</v>
      </c>
      <c r="E4793" t="s">
        <v>1184</v>
      </c>
      <c r="F4793" t="s">
        <v>11</v>
      </c>
      <c r="H4793">
        <v>5.6</v>
      </c>
    </row>
    <row r="4794" spans="1:8" ht="16" x14ac:dyDescent="0.2">
      <c r="A4794" t="s">
        <v>7922</v>
      </c>
      <c r="B4794" t="s">
        <v>6993</v>
      </c>
      <c r="C4794">
        <v>76</v>
      </c>
      <c r="D4794">
        <v>255352</v>
      </c>
      <c r="E4794" t="s">
        <v>1184</v>
      </c>
      <c r="F4794" t="s">
        <v>11</v>
      </c>
      <c r="G4794">
        <v>300000</v>
      </c>
      <c r="H4794">
        <v>6.7</v>
      </c>
    </row>
    <row r="4795" spans="1:8" ht="16" x14ac:dyDescent="0.2">
      <c r="A4795" t="s">
        <v>7923</v>
      </c>
      <c r="B4795" t="s">
        <v>6993</v>
      </c>
      <c r="C4795">
        <v>80</v>
      </c>
      <c r="D4795">
        <v>856942</v>
      </c>
      <c r="E4795" t="s">
        <v>1184</v>
      </c>
      <c r="F4795" t="s">
        <v>11</v>
      </c>
      <c r="G4795">
        <v>200000</v>
      </c>
      <c r="H4795">
        <v>7.1</v>
      </c>
    </row>
    <row r="4796" spans="1:8" ht="16" x14ac:dyDescent="0.2">
      <c r="A4796" t="s">
        <v>7924</v>
      </c>
      <c r="B4796" t="s">
        <v>7925</v>
      </c>
      <c r="C4796">
        <v>88</v>
      </c>
      <c r="E4796" t="s">
        <v>1184</v>
      </c>
      <c r="F4796" t="s">
        <v>11</v>
      </c>
      <c r="G4796">
        <v>300000</v>
      </c>
      <c r="H4796">
        <v>5.2</v>
      </c>
    </row>
    <row r="4797" spans="1:8" ht="16" x14ac:dyDescent="0.2">
      <c r="A4797" t="s">
        <v>7926</v>
      </c>
      <c r="B4797" t="s">
        <v>7927</v>
      </c>
      <c r="C4797">
        <v>110</v>
      </c>
      <c r="E4797" t="s">
        <v>1667</v>
      </c>
      <c r="F4797" t="s">
        <v>502</v>
      </c>
      <c r="G4797">
        <v>300000</v>
      </c>
      <c r="H4797">
        <v>7.7</v>
      </c>
    </row>
    <row r="4798" spans="1:8" ht="16" x14ac:dyDescent="0.2">
      <c r="A4798" t="s">
        <v>7928</v>
      </c>
      <c r="B4798" t="s">
        <v>7929</v>
      </c>
      <c r="C4798">
        <v>104</v>
      </c>
      <c r="D4798">
        <v>32631</v>
      </c>
      <c r="E4798" t="s">
        <v>23</v>
      </c>
      <c r="F4798" t="s">
        <v>11</v>
      </c>
      <c r="H4798">
        <v>7.5</v>
      </c>
    </row>
    <row r="4799" spans="1:8" ht="16" x14ac:dyDescent="0.2">
      <c r="A4799" t="s">
        <v>7930</v>
      </c>
      <c r="B4799" t="s">
        <v>7735</v>
      </c>
      <c r="C4799">
        <v>102</v>
      </c>
      <c r="D4799">
        <v>16892</v>
      </c>
      <c r="E4799" t="s">
        <v>23</v>
      </c>
      <c r="F4799" t="s">
        <v>11</v>
      </c>
      <c r="G4799">
        <v>300000</v>
      </c>
      <c r="H4799">
        <v>7.6</v>
      </c>
    </row>
    <row r="4800" spans="1:8" ht="16" x14ac:dyDescent="0.2">
      <c r="A4800" t="s">
        <v>7931</v>
      </c>
      <c r="B4800" t="s">
        <v>7932</v>
      </c>
      <c r="C4800">
        <v>95</v>
      </c>
      <c r="D4800">
        <v>12438</v>
      </c>
      <c r="E4800" t="s">
        <v>73</v>
      </c>
      <c r="F4800" t="s">
        <v>11</v>
      </c>
      <c r="G4800">
        <v>160000</v>
      </c>
      <c r="H4800">
        <v>8.1</v>
      </c>
    </row>
    <row r="4801" spans="1:8" ht="16" x14ac:dyDescent="0.2">
      <c r="A4801" t="s">
        <v>7933</v>
      </c>
      <c r="B4801" t="s">
        <v>6084</v>
      </c>
      <c r="C4801">
        <v>94</v>
      </c>
      <c r="D4801">
        <v>40542</v>
      </c>
      <c r="E4801" t="s">
        <v>73</v>
      </c>
      <c r="F4801" t="s">
        <v>11</v>
      </c>
      <c r="G4801">
        <v>300000</v>
      </c>
      <c r="H4801">
        <v>5.5</v>
      </c>
    </row>
    <row r="4802" spans="1:8" ht="16" x14ac:dyDescent="0.2">
      <c r="A4802" t="s">
        <v>7934</v>
      </c>
      <c r="B4802" t="s">
        <v>7935</v>
      </c>
      <c r="C4802">
        <v>109</v>
      </c>
      <c r="D4802">
        <v>5199</v>
      </c>
      <c r="E4802" t="s">
        <v>1314</v>
      </c>
      <c r="F4802" t="s">
        <v>11</v>
      </c>
      <c r="G4802">
        <v>200000</v>
      </c>
      <c r="H4802">
        <v>6.6</v>
      </c>
    </row>
    <row r="4803" spans="1:8" ht="16" x14ac:dyDescent="0.2">
      <c r="A4803" t="s">
        <v>7936</v>
      </c>
      <c r="B4803" t="s">
        <v>7937</v>
      </c>
      <c r="C4803">
        <v>90</v>
      </c>
      <c r="E4803" t="s">
        <v>20</v>
      </c>
      <c r="F4803" t="s">
        <v>11</v>
      </c>
      <c r="G4803">
        <v>350000</v>
      </c>
      <c r="H4803">
        <v>3.2</v>
      </c>
    </row>
    <row r="4804" spans="1:8" ht="16" x14ac:dyDescent="0.2">
      <c r="A4804" t="s">
        <v>2031</v>
      </c>
      <c r="B4804" t="s">
        <v>2032</v>
      </c>
      <c r="C4804">
        <v>133</v>
      </c>
      <c r="D4804">
        <v>24343673</v>
      </c>
      <c r="E4804" t="s">
        <v>2033</v>
      </c>
      <c r="F4804" t="s">
        <v>11</v>
      </c>
      <c r="G4804">
        <v>45000000</v>
      </c>
      <c r="H4804">
        <v>7.4</v>
      </c>
    </row>
    <row r="4805" spans="1:8" ht="16" x14ac:dyDescent="0.2">
      <c r="A4805" t="s">
        <v>7938</v>
      </c>
      <c r="B4805" t="s">
        <v>7939</v>
      </c>
      <c r="C4805">
        <v>110</v>
      </c>
      <c r="D4805">
        <v>1711</v>
      </c>
      <c r="E4805" t="s">
        <v>2143</v>
      </c>
      <c r="F4805" t="s">
        <v>11</v>
      </c>
      <c r="H4805">
        <v>6.6</v>
      </c>
    </row>
    <row r="4806" spans="1:8" ht="16" x14ac:dyDescent="0.2">
      <c r="A4806" t="s">
        <v>7940</v>
      </c>
      <c r="B4806" t="s">
        <v>7941</v>
      </c>
      <c r="C4806">
        <v>80</v>
      </c>
      <c r="E4806" t="s">
        <v>7942</v>
      </c>
      <c r="F4806" t="s">
        <v>11</v>
      </c>
      <c r="G4806">
        <v>300000</v>
      </c>
      <c r="H4806">
        <v>6.2</v>
      </c>
    </row>
    <row r="4807" spans="1:8" ht="16" x14ac:dyDescent="0.2">
      <c r="A4807" t="s">
        <v>7943</v>
      </c>
      <c r="B4807" t="s">
        <v>7944</v>
      </c>
      <c r="C4807">
        <v>95</v>
      </c>
      <c r="D4807">
        <v>2468</v>
      </c>
      <c r="E4807" t="s">
        <v>3562</v>
      </c>
      <c r="F4807" t="s">
        <v>11</v>
      </c>
      <c r="G4807">
        <v>300000</v>
      </c>
      <c r="H4807">
        <v>4.8</v>
      </c>
    </row>
    <row r="4808" spans="1:8" ht="16" x14ac:dyDescent="0.2">
      <c r="A4808" t="s">
        <v>7945</v>
      </c>
      <c r="B4808" t="s">
        <v>7946</v>
      </c>
      <c r="C4808">
        <v>94</v>
      </c>
      <c r="E4808" t="s">
        <v>2209</v>
      </c>
      <c r="F4808" t="s">
        <v>11</v>
      </c>
      <c r="H4808">
        <v>4.5</v>
      </c>
    </row>
    <row r="4809" spans="1:8" ht="16" x14ac:dyDescent="0.2">
      <c r="A4809" t="s">
        <v>7947</v>
      </c>
      <c r="B4809" t="s">
        <v>7948</v>
      </c>
      <c r="C4809">
        <v>98</v>
      </c>
      <c r="E4809" t="s">
        <v>486</v>
      </c>
      <c r="F4809" t="s">
        <v>11</v>
      </c>
      <c r="G4809">
        <v>300000</v>
      </c>
      <c r="H4809">
        <v>7.2</v>
      </c>
    </row>
    <row r="4810" spans="1:8" ht="16" x14ac:dyDescent="0.2">
      <c r="A4810" t="s">
        <v>7949</v>
      </c>
      <c r="B4810" t="s">
        <v>7950</v>
      </c>
      <c r="C4810">
        <v>98</v>
      </c>
      <c r="E4810" t="s">
        <v>990</v>
      </c>
      <c r="F4810" t="s">
        <v>11</v>
      </c>
      <c r="G4810">
        <v>500000</v>
      </c>
      <c r="H4810">
        <v>4.3</v>
      </c>
    </row>
    <row r="4811" spans="1:8" ht="16" x14ac:dyDescent="0.2">
      <c r="A4811" t="s">
        <v>7951</v>
      </c>
      <c r="B4811" t="s">
        <v>7952</v>
      </c>
      <c r="C4811">
        <v>96</v>
      </c>
      <c r="E4811" t="s">
        <v>1763</v>
      </c>
      <c r="F4811" t="s">
        <v>11</v>
      </c>
      <c r="G4811">
        <v>250000</v>
      </c>
      <c r="H4811">
        <v>4.5</v>
      </c>
    </row>
    <row r="4812" spans="1:8" ht="16" x14ac:dyDescent="0.2">
      <c r="A4812" t="s">
        <v>7953</v>
      </c>
      <c r="B4812" t="s">
        <v>7954</v>
      </c>
      <c r="C4812">
        <v>97</v>
      </c>
      <c r="E4812" t="s">
        <v>7955</v>
      </c>
      <c r="F4812" t="s">
        <v>11</v>
      </c>
      <c r="G4812">
        <v>300000</v>
      </c>
      <c r="H4812">
        <v>6.4</v>
      </c>
    </row>
    <row r="4813" spans="1:8" ht="16" x14ac:dyDescent="0.2">
      <c r="A4813" t="s">
        <v>7956</v>
      </c>
      <c r="B4813" t="s">
        <v>7957</v>
      </c>
      <c r="C4813">
        <v>90</v>
      </c>
      <c r="D4813">
        <v>318622</v>
      </c>
      <c r="E4813" t="s">
        <v>1966</v>
      </c>
      <c r="F4813" t="s">
        <v>11</v>
      </c>
      <c r="G4813">
        <v>270000</v>
      </c>
      <c r="H4813">
        <v>6.4</v>
      </c>
    </row>
    <row r="4814" spans="1:8" ht="16" x14ac:dyDescent="0.2">
      <c r="A4814" t="s">
        <v>7958</v>
      </c>
      <c r="B4814" t="s">
        <v>2454</v>
      </c>
      <c r="C4814">
        <v>113</v>
      </c>
      <c r="D4814">
        <v>12006514</v>
      </c>
      <c r="E4814" t="s">
        <v>486</v>
      </c>
      <c r="F4814" t="s">
        <v>11</v>
      </c>
      <c r="G4814">
        <v>250000</v>
      </c>
      <c r="H4814">
        <v>7.3</v>
      </c>
    </row>
    <row r="4815" spans="1:8" ht="16" x14ac:dyDescent="0.2">
      <c r="A4815" t="s">
        <v>7959</v>
      </c>
      <c r="B4815" t="s">
        <v>5553</v>
      </c>
      <c r="C4815">
        <v>91</v>
      </c>
      <c r="D4815">
        <v>4186931</v>
      </c>
      <c r="E4815" t="s">
        <v>486</v>
      </c>
      <c r="F4815" t="s">
        <v>11</v>
      </c>
      <c r="G4815">
        <v>250000</v>
      </c>
      <c r="H4815">
        <v>6.9</v>
      </c>
    </row>
    <row r="4816" spans="1:8" ht="16" x14ac:dyDescent="0.2">
      <c r="A4816" t="s">
        <v>7960</v>
      </c>
      <c r="B4816" t="s">
        <v>7961</v>
      </c>
      <c r="C4816">
        <v>90</v>
      </c>
      <c r="E4816" t="s">
        <v>7962</v>
      </c>
      <c r="F4816" t="s">
        <v>11</v>
      </c>
      <c r="G4816">
        <v>290000</v>
      </c>
      <c r="H4816">
        <v>4.3</v>
      </c>
    </row>
    <row r="4817" spans="1:8" ht="16" x14ac:dyDescent="0.2">
      <c r="A4817" t="s">
        <v>7963</v>
      </c>
      <c r="B4817" t="s">
        <v>133</v>
      </c>
      <c r="C4817">
        <v>98</v>
      </c>
      <c r="D4817">
        <v>3799339</v>
      </c>
      <c r="E4817" t="s">
        <v>1667</v>
      </c>
      <c r="F4817" t="s">
        <v>11</v>
      </c>
      <c r="G4817">
        <v>250000</v>
      </c>
      <c r="H4817">
        <v>7.2</v>
      </c>
    </row>
    <row r="4818" spans="1:8" ht="16" x14ac:dyDescent="0.2">
      <c r="A4818" t="s">
        <v>7964</v>
      </c>
      <c r="B4818" t="s">
        <v>7965</v>
      </c>
      <c r="C4818">
        <v>94</v>
      </c>
      <c r="D4818">
        <v>1977544</v>
      </c>
      <c r="E4818" t="s">
        <v>486</v>
      </c>
      <c r="F4818" t="s">
        <v>11</v>
      </c>
      <c r="G4818">
        <v>250000</v>
      </c>
      <c r="H4818">
        <v>6.5</v>
      </c>
    </row>
    <row r="4819" spans="1:8" ht="16" x14ac:dyDescent="0.2">
      <c r="A4819" t="s">
        <v>7966</v>
      </c>
      <c r="B4819" t="s">
        <v>3071</v>
      </c>
      <c r="C4819">
        <v>96</v>
      </c>
      <c r="D4819">
        <v>1050600</v>
      </c>
      <c r="E4819" t="s">
        <v>877</v>
      </c>
      <c r="F4819" t="s">
        <v>11</v>
      </c>
      <c r="G4819">
        <v>250000</v>
      </c>
      <c r="H4819">
        <v>6.6</v>
      </c>
    </row>
    <row r="4820" spans="1:8" ht="16" x14ac:dyDescent="0.2">
      <c r="A4820" t="s">
        <v>7967</v>
      </c>
      <c r="B4820" t="s">
        <v>7968</v>
      </c>
      <c r="C4820">
        <v>100</v>
      </c>
      <c r="D4820">
        <v>902835</v>
      </c>
      <c r="E4820" t="s">
        <v>486</v>
      </c>
      <c r="F4820" t="s">
        <v>11</v>
      </c>
      <c r="G4820">
        <v>250000</v>
      </c>
      <c r="H4820">
        <v>6.7</v>
      </c>
    </row>
    <row r="4821" spans="1:8" ht="16" x14ac:dyDescent="0.2">
      <c r="A4821" t="s">
        <v>7969</v>
      </c>
      <c r="B4821" t="s">
        <v>7970</v>
      </c>
      <c r="C4821">
        <v>90</v>
      </c>
      <c r="E4821" t="s">
        <v>5218</v>
      </c>
      <c r="F4821" t="s">
        <v>11</v>
      </c>
      <c r="G4821">
        <v>300000</v>
      </c>
      <c r="H4821">
        <v>4.3</v>
      </c>
    </row>
    <row r="4822" spans="1:8" ht="16" x14ac:dyDescent="0.2">
      <c r="A4822" t="s">
        <v>7971</v>
      </c>
      <c r="B4822" t="s">
        <v>2937</v>
      </c>
      <c r="C4822">
        <v>90</v>
      </c>
      <c r="D4822">
        <v>489220</v>
      </c>
      <c r="E4822" t="s">
        <v>1738</v>
      </c>
      <c r="F4822" t="s">
        <v>11</v>
      </c>
      <c r="G4822">
        <v>365000</v>
      </c>
      <c r="H4822">
        <v>7.3</v>
      </c>
    </row>
    <row r="4823" spans="1:8" ht="16" x14ac:dyDescent="0.2">
      <c r="A4823" t="s">
        <v>7972</v>
      </c>
      <c r="B4823" t="s">
        <v>7973</v>
      </c>
      <c r="C4823">
        <v>76</v>
      </c>
      <c r="D4823">
        <v>212285</v>
      </c>
      <c r="E4823" t="s">
        <v>580</v>
      </c>
      <c r="F4823" t="s">
        <v>11</v>
      </c>
      <c r="G4823">
        <v>250000</v>
      </c>
      <c r="H4823">
        <v>6.4</v>
      </c>
    </row>
    <row r="4824" spans="1:8" ht="16" x14ac:dyDescent="0.2">
      <c r="A4824" t="s">
        <v>7974</v>
      </c>
      <c r="B4824" t="s">
        <v>7975</v>
      </c>
      <c r="C4824">
        <v>75</v>
      </c>
      <c r="D4824">
        <v>203134</v>
      </c>
      <c r="E4824" t="s">
        <v>7976</v>
      </c>
      <c r="F4824" t="s">
        <v>11</v>
      </c>
      <c r="G4824">
        <v>250000</v>
      </c>
      <c r="H4824">
        <v>7</v>
      </c>
    </row>
    <row r="4825" spans="1:8" ht="16" x14ac:dyDescent="0.2">
      <c r="A4825" t="s">
        <v>7977</v>
      </c>
      <c r="B4825" t="s">
        <v>7764</v>
      </c>
      <c r="C4825">
        <v>78</v>
      </c>
      <c r="D4825">
        <v>191309</v>
      </c>
      <c r="E4825" t="s">
        <v>668</v>
      </c>
      <c r="F4825" t="s">
        <v>11</v>
      </c>
      <c r="G4825">
        <v>150000</v>
      </c>
      <c r="H4825">
        <v>5.5</v>
      </c>
    </row>
    <row r="4826" spans="1:8" ht="16" x14ac:dyDescent="0.2">
      <c r="A4826" t="s">
        <v>7978</v>
      </c>
      <c r="B4826" t="s">
        <v>7979</v>
      </c>
      <c r="C4826">
        <v>90</v>
      </c>
      <c r="D4826">
        <v>3388210</v>
      </c>
      <c r="E4826" t="s">
        <v>73</v>
      </c>
      <c r="F4826" t="s">
        <v>11</v>
      </c>
      <c r="G4826">
        <v>250000</v>
      </c>
      <c r="H4826">
        <v>6.7</v>
      </c>
    </row>
    <row r="4827" spans="1:8" ht="16" x14ac:dyDescent="0.2">
      <c r="A4827" t="s">
        <v>7980</v>
      </c>
      <c r="B4827" t="s">
        <v>7981</v>
      </c>
      <c r="C4827">
        <v>96</v>
      </c>
      <c r="E4827" t="s">
        <v>2209</v>
      </c>
      <c r="F4827" t="s">
        <v>11</v>
      </c>
      <c r="G4827">
        <v>300000</v>
      </c>
      <c r="H4827">
        <v>4.3</v>
      </c>
    </row>
    <row r="4828" spans="1:8" ht="16" x14ac:dyDescent="0.2">
      <c r="A4828" t="s">
        <v>7982</v>
      </c>
      <c r="B4828" t="s">
        <v>6392</v>
      </c>
      <c r="C4828">
        <v>92</v>
      </c>
      <c r="D4828">
        <v>177840</v>
      </c>
      <c r="E4828" t="s">
        <v>2214</v>
      </c>
      <c r="F4828" t="s">
        <v>11</v>
      </c>
      <c r="G4828">
        <v>250000</v>
      </c>
      <c r="H4828">
        <v>6.1</v>
      </c>
    </row>
    <row r="4829" spans="1:8" ht="16" x14ac:dyDescent="0.2">
      <c r="A4829" t="s">
        <v>7983</v>
      </c>
      <c r="B4829" t="s">
        <v>7984</v>
      </c>
      <c r="C4829">
        <v>75</v>
      </c>
      <c r="D4829">
        <v>47111</v>
      </c>
      <c r="E4829" t="s">
        <v>877</v>
      </c>
      <c r="F4829" t="s">
        <v>2490</v>
      </c>
      <c r="H4829">
        <v>6.8</v>
      </c>
    </row>
    <row r="4830" spans="1:8" ht="16" x14ac:dyDescent="0.2">
      <c r="A4830" t="s">
        <v>7985</v>
      </c>
      <c r="B4830" t="s">
        <v>4797</v>
      </c>
      <c r="C4830">
        <v>99</v>
      </c>
      <c r="D4830">
        <v>49494</v>
      </c>
      <c r="E4830" t="s">
        <v>1408</v>
      </c>
      <c r="F4830" t="s">
        <v>11</v>
      </c>
      <c r="G4830">
        <v>250000</v>
      </c>
      <c r="H4830">
        <v>3.9</v>
      </c>
    </row>
    <row r="4831" spans="1:8" ht="16" x14ac:dyDescent="0.2">
      <c r="A4831" t="s">
        <v>7986</v>
      </c>
      <c r="C4831">
        <v>58</v>
      </c>
      <c r="E4831" t="s">
        <v>672</v>
      </c>
      <c r="F4831" t="s">
        <v>11</v>
      </c>
      <c r="H4831">
        <v>8.5</v>
      </c>
    </row>
    <row r="4832" spans="1:8" ht="16" x14ac:dyDescent="0.2">
      <c r="A4832" t="s">
        <v>7987</v>
      </c>
      <c r="B4832" t="s">
        <v>7988</v>
      </c>
      <c r="C4832">
        <v>86</v>
      </c>
      <c r="E4832" t="s">
        <v>1184</v>
      </c>
      <c r="F4832" t="s">
        <v>11</v>
      </c>
      <c r="H4832">
        <v>6.9</v>
      </c>
    </row>
    <row r="4833" spans="1:8" ht="16" x14ac:dyDescent="0.2">
      <c r="A4833" t="s">
        <v>7989</v>
      </c>
      <c r="B4833" t="s">
        <v>4103</v>
      </c>
      <c r="C4833">
        <v>92</v>
      </c>
      <c r="D4833">
        <v>45661</v>
      </c>
      <c r="E4833" t="s">
        <v>1408</v>
      </c>
      <c r="F4833" t="s">
        <v>11</v>
      </c>
      <c r="H4833">
        <v>7.3</v>
      </c>
    </row>
    <row r="4834" spans="1:8" ht="16" x14ac:dyDescent="0.2">
      <c r="A4834" t="s">
        <v>7990</v>
      </c>
      <c r="B4834" t="s">
        <v>7991</v>
      </c>
      <c r="C4834">
        <v>101</v>
      </c>
      <c r="E4834" t="s">
        <v>285</v>
      </c>
      <c r="F4834" t="s">
        <v>11</v>
      </c>
      <c r="H4834">
        <v>6.9</v>
      </c>
    </row>
    <row r="4835" spans="1:8" ht="16" x14ac:dyDescent="0.2">
      <c r="A4835" t="s">
        <v>7992</v>
      </c>
      <c r="B4835" t="s">
        <v>7993</v>
      </c>
      <c r="C4835">
        <v>81</v>
      </c>
      <c r="D4835">
        <v>18195</v>
      </c>
      <c r="E4835" t="s">
        <v>4224</v>
      </c>
      <c r="F4835" t="s">
        <v>11</v>
      </c>
      <c r="G4835">
        <v>250000</v>
      </c>
      <c r="H4835">
        <v>6.3</v>
      </c>
    </row>
    <row r="4836" spans="1:8" ht="16" x14ac:dyDescent="0.2">
      <c r="A4836" t="s">
        <v>7994</v>
      </c>
      <c r="B4836" t="s">
        <v>7995</v>
      </c>
      <c r="C4836">
        <v>93</v>
      </c>
      <c r="E4836" t="s">
        <v>6291</v>
      </c>
      <c r="F4836" t="s">
        <v>11</v>
      </c>
      <c r="H4836">
        <v>2.5</v>
      </c>
    </row>
    <row r="4837" spans="1:8" ht="16" x14ac:dyDescent="0.2">
      <c r="A4837" t="s">
        <v>7996</v>
      </c>
      <c r="B4837" t="s">
        <v>7997</v>
      </c>
      <c r="C4837">
        <v>95</v>
      </c>
      <c r="E4837" t="s">
        <v>1184</v>
      </c>
      <c r="F4837" t="s">
        <v>11</v>
      </c>
      <c r="G4837">
        <v>250000</v>
      </c>
      <c r="H4837">
        <v>5.7</v>
      </c>
    </row>
    <row r="4838" spans="1:8" ht="16" x14ac:dyDescent="0.2">
      <c r="A4838" t="s">
        <v>7998</v>
      </c>
      <c r="B4838" t="s">
        <v>7999</v>
      </c>
      <c r="C4838">
        <v>107</v>
      </c>
      <c r="E4838" t="s">
        <v>8000</v>
      </c>
      <c r="F4838" t="s">
        <v>11</v>
      </c>
      <c r="H4838">
        <v>7</v>
      </c>
    </row>
    <row r="4839" spans="1:8" ht="16" x14ac:dyDescent="0.2">
      <c r="A4839" t="s">
        <v>8001</v>
      </c>
      <c r="B4839" t="s">
        <v>8002</v>
      </c>
      <c r="C4839">
        <v>98</v>
      </c>
      <c r="E4839" t="s">
        <v>2459</v>
      </c>
      <c r="F4839" t="s">
        <v>11</v>
      </c>
      <c r="G4839">
        <v>250000</v>
      </c>
      <c r="H4839">
        <v>6.2</v>
      </c>
    </row>
    <row r="4840" spans="1:8" ht="16" x14ac:dyDescent="0.2">
      <c r="A4840" t="s">
        <v>8003</v>
      </c>
      <c r="B4840" t="s">
        <v>8004</v>
      </c>
      <c r="C4840">
        <v>35</v>
      </c>
      <c r="E4840" t="s">
        <v>8005</v>
      </c>
      <c r="F4840" t="s">
        <v>11</v>
      </c>
      <c r="H4840">
        <v>6.9</v>
      </c>
    </row>
    <row r="4841" spans="1:8" ht="16" x14ac:dyDescent="0.2">
      <c r="A4841" t="s">
        <v>8006</v>
      </c>
      <c r="B4841" t="s">
        <v>8007</v>
      </c>
      <c r="C4841">
        <v>108</v>
      </c>
      <c r="E4841" t="s">
        <v>672</v>
      </c>
      <c r="F4841" t="s">
        <v>11</v>
      </c>
      <c r="H4841">
        <v>4.5</v>
      </c>
    </row>
    <row r="4842" spans="1:8" ht="16" x14ac:dyDescent="0.2">
      <c r="A4842" t="s">
        <v>8008</v>
      </c>
      <c r="B4842" t="s">
        <v>8009</v>
      </c>
      <c r="C4842">
        <v>66</v>
      </c>
      <c r="E4842" t="s">
        <v>23</v>
      </c>
      <c r="F4842" t="s">
        <v>11</v>
      </c>
      <c r="G4842">
        <v>250000</v>
      </c>
      <c r="H4842">
        <v>7.8</v>
      </c>
    </row>
    <row r="4843" spans="1:8" ht="16" x14ac:dyDescent="0.2">
      <c r="A4843" t="s">
        <v>8010</v>
      </c>
      <c r="B4843" t="s">
        <v>8011</v>
      </c>
      <c r="C4843">
        <v>95</v>
      </c>
      <c r="E4843" t="s">
        <v>1915</v>
      </c>
      <c r="F4843" t="s">
        <v>11</v>
      </c>
      <c r="G4843">
        <v>250000</v>
      </c>
      <c r="H4843">
        <v>4.4000000000000004</v>
      </c>
    </row>
    <row r="4844" spans="1:8" ht="16" x14ac:dyDescent="0.2">
      <c r="A4844" t="s">
        <v>8012</v>
      </c>
      <c r="B4844" t="s">
        <v>7827</v>
      </c>
      <c r="C4844">
        <v>108</v>
      </c>
      <c r="E4844" t="s">
        <v>6233</v>
      </c>
      <c r="F4844" t="s">
        <v>11</v>
      </c>
      <c r="G4844">
        <v>250000</v>
      </c>
      <c r="H4844">
        <v>6.6</v>
      </c>
    </row>
    <row r="4845" spans="1:8" ht="16" x14ac:dyDescent="0.2">
      <c r="A4845" t="s">
        <v>8013</v>
      </c>
      <c r="B4845" t="s">
        <v>8014</v>
      </c>
      <c r="C4845">
        <v>90</v>
      </c>
      <c r="E4845" t="s">
        <v>23</v>
      </c>
      <c r="F4845" t="s">
        <v>11</v>
      </c>
      <c r="G4845">
        <v>250000</v>
      </c>
      <c r="H4845">
        <v>8</v>
      </c>
    </row>
    <row r="4846" spans="1:8" ht="16" x14ac:dyDescent="0.2">
      <c r="A4846" t="s">
        <v>8015</v>
      </c>
      <c r="B4846" t="s">
        <v>5875</v>
      </c>
      <c r="C4846">
        <v>151</v>
      </c>
      <c r="E4846" t="s">
        <v>1935</v>
      </c>
      <c r="G4846">
        <v>245000</v>
      </c>
      <c r="H4846">
        <v>8.3000000000000007</v>
      </c>
    </row>
    <row r="4847" spans="1:8" ht="16" x14ac:dyDescent="0.2">
      <c r="A4847" t="s">
        <v>8016</v>
      </c>
      <c r="B4847" t="s">
        <v>8017</v>
      </c>
      <c r="C4847">
        <v>83</v>
      </c>
      <c r="E4847" t="s">
        <v>575</v>
      </c>
      <c r="F4847" t="s">
        <v>11</v>
      </c>
      <c r="G4847">
        <v>240000</v>
      </c>
      <c r="H4847">
        <v>6.5</v>
      </c>
    </row>
    <row r="4848" spans="1:8" ht="16" x14ac:dyDescent="0.2">
      <c r="A4848" t="s">
        <v>8018</v>
      </c>
      <c r="B4848" t="s">
        <v>8019</v>
      </c>
      <c r="C4848">
        <v>108</v>
      </c>
      <c r="E4848" t="s">
        <v>2254</v>
      </c>
      <c r="F4848" t="s">
        <v>11</v>
      </c>
      <c r="G4848">
        <v>250000</v>
      </c>
      <c r="H4848">
        <v>7.1</v>
      </c>
    </row>
    <row r="4849" spans="1:8" ht="16" x14ac:dyDescent="0.2">
      <c r="A4849" t="s">
        <v>8020</v>
      </c>
      <c r="B4849" t="s">
        <v>4407</v>
      </c>
      <c r="C4849">
        <v>92</v>
      </c>
      <c r="D4849">
        <v>104792</v>
      </c>
      <c r="E4849" t="s">
        <v>2995</v>
      </c>
      <c r="F4849" t="s">
        <v>11</v>
      </c>
      <c r="H4849">
        <v>7.1</v>
      </c>
    </row>
    <row r="4850" spans="1:8" ht="16" x14ac:dyDescent="0.2">
      <c r="A4850" t="s">
        <v>8021</v>
      </c>
      <c r="B4850" t="s">
        <v>8022</v>
      </c>
      <c r="C4850">
        <v>105</v>
      </c>
      <c r="E4850" t="s">
        <v>8023</v>
      </c>
      <c r="F4850" t="s">
        <v>11</v>
      </c>
      <c r="G4850">
        <v>250000</v>
      </c>
      <c r="H4850">
        <v>4</v>
      </c>
    </row>
    <row r="4851" spans="1:8" ht="16" x14ac:dyDescent="0.2">
      <c r="A4851" t="s">
        <v>8024</v>
      </c>
      <c r="B4851" t="s">
        <v>8025</v>
      </c>
      <c r="C4851">
        <v>86</v>
      </c>
      <c r="D4851">
        <v>111300</v>
      </c>
      <c r="E4851" t="s">
        <v>23</v>
      </c>
      <c r="F4851" t="s">
        <v>11</v>
      </c>
      <c r="G4851">
        <v>225000</v>
      </c>
      <c r="H4851">
        <v>7.5</v>
      </c>
    </row>
    <row r="4852" spans="1:8" ht="16" x14ac:dyDescent="0.2">
      <c r="A4852" t="s">
        <v>8026</v>
      </c>
      <c r="B4852" t="s">
        <v>8027</v>
      </c>
      <c r="C4852">
        <v>106</v>
      </c>
      <c r="D4852">
        <v>1027119</v>
      </c>
      <c r="E4852" t="s">
        <v>1184</v>
      </c>
      <c r="F4852" t="s">
        <v>11</v>
      </c>
      <c r="G4852">
        <v>225000</v>
      </c>
      <c r="H4852">
        <v>7</v>
      </c>
    </row>
    <row r="4853" spans="1:8" ht="16" x14ac:dyDescent="0.2">
      <c r="A4853" t="s">
        <v>8028</v>
      </c>
      <c r="B4853" t="s">
        <v>8029</v>
      </c>
      <c r="C4853">
        <v>93</v>
      </c>
      <c r="E4853" t="s">
        <v>877</v>
      </c>
      <c r="F4853" t="s">
        <v>11</v>
      </c>
      <c r="G4853">
        <v>100000</v>
      </c>
      <c r="H4853">
        <v>4</v>
      </c>
    </row>
    <row r="4854" spans="1:8" ht="16" x14ac:dyDescent="0.2">
      <c r="A4854" t="s">
        <v>8030</v>
      </c>
      <c r="B4854" t="s">
        <v>8031</v>
      </c>
      <c r="C4854">
        <v>80</v>
      </c>
      <c r="D4854">
        <v>5000000</v>
      </c>
      <c r="E4854" t="s">
        <v>8032</v>
      </c>
      <c r="F4854" t="s">
        <v>11</v>
      </c>
      <c r="G4854">
        <v>210000</v>
      </c>
      <c r="H4854">
        <v>6.7</v>
      </c>
    </row>
    <row r="4855" spans="1:8" ht="16" x14ac:dyDescent="0.2">
      <c r="A4855" t="s">
        <v>6058</v>
      </c>
      <c r="B4855" t="s">
        <v>3306</v>
      </c>
      <c r="C4855">
        <v>127</v>
      </c>
      <c r="E4855" t="s">
        <v>6059</v>
      </c>
      <c r="F4855" t="s">
        <v>11</v>
      </c>
      <c r="G4855">
        <v>5000000</v>
      </c>
      <c r="H4855">
        <v>7.2</v>
      </c>
    </row>
    <row r="4856" spans="1:8" ht="16" x14ac:dyDescent="0.2">
      <c r="A4856" t="s">
        <v>8033</v>
      </c>
      <c r="B4856" t="s">
        <v>282</v>
      </c>
      <c r="C4856">
        <v>93</v>
      </c>
      <c r="E4856" t="s">
        <v>78</v>
      </c>
      <c r="F4856" t="s">
        <v>11</v>
      </c>
      <c r="G4856">
        <v>200000</v>
      </c>
      <c r="H4856">
        <v>7</v>
      </c>
    </row>
    <row r="4857" spans="1:8" ht="16" x14ac:dyDescent="0.2">
      <c r="A4857" t="s">
        <v>8034</v>
      </c>
      <c r="B4857" t="s">
        <v>173</v>
      </c>
      <c r="C4857">
        <v>96</v>
      </c>
      <c r="D4857">
        <v>4505922</v>
      </c>
      <c r="E4857" t="s">
        <v>877</v>
      </c>
      <c r="F4857" t="s">
        <v>11</v>
      </c>
      <c r="G4857">
        <v>200000</v>
      </c>
      <c r="H4857">
        <v>7.4</v>
      </c>
    </row>
    <row r="4858" spans="1:8" ht="16" x14ac:dyDescent="0.2">
      <c r="A4858" t="s">
        <v>8035</v>
      </c>
      <c r="B4858" t="s">
        <v>2972</v>
      </c>
      <c r="C4858">
        <v>99</v>
      </c>
      <c r="D4858">
        <v>3500000</v>
      </c>
      <c r="E4858" t="s">
        <v>3454</v>
      </c>
      <c r="F4858" t="s">
        <v>3353</v>
      </c>
      <c r="G4858">
        <v>200000</v>
      </c>
      <c r="H4858">
        <v>8</v>
      </c>
    </row>
    <row r="4859" spans="1:8" ht="16" x14ac:dyDescent="0.2">
      <c r="A4859" t="s">
        <v>8036</v>
      </c>
      <c r="B4859" t="s">
        <v>8037</v>
      </c>
      <c r="C4859">
        <v>66</v>
      </c>
      <c r="E4859" t="s">
        <v>8038</v>
      </c>
      <c r="F4859" t="s">
        <v>11</v>
      </c>
      <c r="G4859">
        <v>200000</v>
      </c>
      <c r="H4859">
        <v>6.5</v>
      </c>
    </row>
    <row r="4860" spans="1:8" ht="16" x14ac:dyDescent="0.2">
      <c r="A4860" t="s">
        <v>8039</v>
      </c>
      <c r="B4860" t="s">
        <v>8040</v>
      </c>
      <c r="C4860">
        <v>85</v>
      </c>
      <c r="D4860">
        <v>381225</v>
      </c>
      <c r="E4860" t="s">
        <v>23</v>
      </c>
      <c r="F4860" t="s">
        <v>11</v>
      </c>
      <c r="G4860">
        <v>200000</v>
      </c>
      <c r="H4860">
        <v>7.2</v>
      </c>
    </row>
    <row r="4861" spans="1:8" ht="16" x14ac:dyDescent="0.2">
      <c r="A4861" t="s">
        <v>8041</v>
      </c>
      <c r="B4861" t="s">
        <v>8042</v>
      </c>
      <c r="C4861">
        <v>101</v>
      </c>
      <c r="D4861">
        <v>2428241</v>
      </c>
      <c r="E4861" t="s">
        <v>1184</v>
      </c>
      <c r="F4861" t="s">
        <v>11</v>
      </c>
      <c r="G4861">
        <v>200000</v>
      </c>
      <c r="H4861">
        <v>6.4</v>
      </c>
    </row>
    <row r="4862" spans="1:8" ht="16" x14ac:dyDescent="0.2">
      <c r="A4862" t="s">
        <v>8043</v>
      </c>
      <c r="B4862" t="s">
        <v>3685</v>
      </c>
      <c r="C4862">
        <v>97</v>
      </c>
      <c r="D4862">
        <v>78030</v>
      </c>
      <c r="E4862" t="s">
        <v>1184</v>
      </c>
      <c r="F4862" t="s">
        <v>11</v>
      </c>
      <c r="G4862">
        <v>200000</v>
      </c>
      <c r="H4862">
        <v>6.5</v>
      </c>
    </row>
    <row r="4863" spans="1:8" ht="16" x14ac:dyDescent="0.2">
      <c r="A4863" t="s">
        <v>8044</v>
      </c>
      <c r="B4863" t="s">
        <v>638</v>
      </c>
      <c r="C4863">
        <v>119</v>
      </c>
      <c r="D4863">
        <v>59774</v>
      </c>
      <c r="E4863" t="s">
        <v>486</v>
      </c>
      <c r="F4863" t="s">
        <v>2998</v>
      </c>
      <c r="H4863">
        <v>6.8</v>
      </c>
    </row>
    <row r="4864" spans="1:8" ht="16" x14ac:dyDescent="0.2">
      <c r="A4864" t="s">
        <v>8045</v>
      </c>
      <c r="B4864" t="s">
        <v>8046</v>
      </c>
      <c r="C4864">
        <v>103</v>
      </c>
      <c r="D4864">
        <v>174682</v>
      </c>
      <c r="E4864" t="s">
        <v>2143</v>
      </c>
      <c r="F4864" t="s">
        <v>11</v>
      </c>
      <c r="G4864">
        <v>200000</v>
      </c>
      <c r="H4864">
        <v>6.9</v>
      </c>
    </row>
    <row r="4865" spans="1:8" ht="16" x14ac:dyDescent="0.2">
      <c r="A4865" t="s">
        <v>8047</v>
      </c>
      <c r="B4865" t="s">
        <v>8048</v>
      </c>
      <c r="C4865">
        <v>86</v>
      </c>
      <c r="D4865">
        <v>215185</v>
      </c>
      <c r="E4865" t="s">
        <v>7706</v>
      </c>
      <c r="F4865" t="s">
        <v>11</v>
      </c>
      <c r="G4865">
        <v>200000</v>
      </c>
      <c r="H4865">
        <v>7.5</v>
      </c>
    </row>
    <row r="4866" spans="1:8" ht="16" x14ac:dyDescent="0.2">
      <c r="A4866" t="s">
        <v>2896</v>
      </c>
      <c r="B4866" t="s">
        <v>524</v>
      </c>
      <c r="C4866">
        <v>106</v>
      </c>
      <c r="D4866">
        <v>32154410</v>
      </c>
      <c r="E4866" t="s">
        <v>740</v>
      </c>
      <c r="F4866" t="s">
        <v>11</v>
      </c>
      <c r="G4866">
        <v>30000000</v>
      </c>
      <c r="H4866">
        <v>7.1</v>
      </c>
    </row>
    <row r="4867" spans="1:8" ht="16" x14ac:dyDescent="0.2">
      <c r="A4867" t="s">
        <v>8049</v>
      </c>
      <c r="B4867" t="s">
        <v>8050</v>
      </c>
      <c r="C4867">
        <v>90</v>
      </c>
      <c r="E4867" t="s">
        <v>1670</v>
      </c>
      <c r="F4867" t="s">
        <v>11</v>
      </c>
      <c r="G4867">
        <v>200000</v>
      </c>
      <c r="H4867">
        <v>5.0999999999999996</v>
      </c>
    </row>
    <row r="4868" spans="1:8" ht="16" x14ac:dyDescent="0.2">
      <c r="A4868" t="s">
        <v>8051</v>
      </c>
      <c r="B4868" t="s">
        <v>4299</v>
      </c>
      <c r="C4868">
        <v>95</v>
      </c>
      <c r="E4868" t="s">
        <v>877</v>
      </c>
      <c r="F4868" t="s">
        <v>11</v>
      </c>
      <c r="G4868">
        <v>250000</v>
      </c>
      <c r="H4868">
        <v>6.2</v>
      </c>
    </row>
    <row r="4869" spans="1:8" ht="16" x14ac:dyDescent="0.2">
      <c r="A4869" t="s">
        <v>8052</v>
      </c>
      <c r="B4869" t="s">
        <v>3741</v>
      </c>
      <c r="C4869">
        <v>94</v>
      </c>
      <c r="E4869" t="s">
        <v>1500</v>
      </c>
      <c r="F4869" t="s">
        <v>11</v>
      </c>
      <c r="G4869">
        <v>13000000</v>
      </c>
      <c r="H4869">
        <v>3.9</v>
      </c>
    </row>
    <row r="4870" spans="1:8" ht="16" x14ac:dyDescent="0.2">
      <c r="A4870" t="s">
        <v>8053</v>
      </c>
      <c r="B4870" t="s">
        <v>5233</v>
      </c>
      <c r="C4870">
        <v>84</v>
      </c>
      <c r="D4870">
        <v>140016</v>
      </c>
      <c r="E4870" t="s">
        <v>5337</v>
      </c>
      <c r="F4870" t="s">
        <v>11</v>
      </c>
      <c r="H4870">
        <v>6</v>
      </c>
    </row>
    <row r="4871" spans="1:8" ht="16" x14ac:dyDescent="0.2">
      <c r="A4871" t="s">
        <v>8054</v>
      </c>
      <c r="B4871" t="s">
        <v>8055</v>
      </c>
      <c r="C4871">
        <v>89</v>
      </c>
      <c r="E4871" t="s">
        <v>8056</v>
      </c>
      <c r="F4871" t="s">
        <v>11</v>
      </c>
      <c r="H4871">
        <v>6.8</v>
      </c>
    </row>
    <row r="4872" spans="1:8" ht="16" x14ac:dyDescent="0.2">
      <c r="A4872" t="s">
        <v>8057</v>
      </c>
      <c r="B4872" t="s">
        <v>8058</v>
      </c>
      <c r="C4872">
        <v>59</v>
      </c>
      <c r="E4872" t="s">
        <v>23</v>
      </c>
      <c r="F4872" t="s">
        <v>502</v>
      </c>
      <c r="G4872">
        <v>150000</v>
      </c>
      <c r="H4872">
        <v>7.4</v>
      </c>
    </row>
    <row r="4873" spans="1:8" ht="16" x14ac:dyDescent="0.2">
      <c r="A4873" t="s">
        <v>8059</v>
      </c>
      <c r="B4873" t="s">
        <v>8060</v>
      </c>
      <c r="C4873">
        <v>126</v>
      </c>
      <c r="E4873" t="s">
        <v>1839</v>
      </c>
      <c r="F4873" t="s">
        <v>5440</v>
      </c>
      <c r="H4873">
        <v>8.1</v>
      </c>
    </row>
    <row r="4874" spans="1:8" ht="16" x14ac:dyDescent="0.2">
      <c r="A4874" t="s">
        <v>8061</v>
      </c>
      <c r="B4874" t="s">
        <v>8062</v>
      </c>
      <c r="C4874">
        <v>86</v>
      </c>
      <c r="D4874">
        <v>15542</v>
      </c>
      <c r="E4874" t="s">
        <v>486</v>
      </c>
      <c r="F4874" t="s">
        <v>11</v>
      </c>
      <c r="H4874">
        <v>6.5</v>
      </c>
    </row>
    <row r="4875" spans="1:8" ht="16" x14ac:dyDescent="0.2">
      <c r="A4875" t="s">
        <v>8063</v>
      </c>
      <c r="B4875" t="s">
        <v>7583</v>
      </c>
      <c r="C4875">
        <v>87</v>
      </c>
      <c r="E4875" t="s">
        <v>1900</v>
      </c>
      <c r="F4875" t="s">
        <v>11</v>
      </c>
      <c r="G4875">
        <v>200000</v>
      </c>
      <c r="H4875">
        <v>8</v>
      </c>
    </row>
    <row r="4876" spans="1:8" ht="16" x14ac:dyDescent="0.2">
      <c r="A4876" t="s">
        <v>8064</v>
      </c>
      <c r="B4876" t="s">
        <v>8065</v>
      </c>
      <c r="C4876">
        <v>106</v>
      </c>
      <c r="D4876">
        <v>1111</v>
      </c>
      <c r="E4876" t="s">
        <v>6967</v>
      </c>
      <c r="F4876" t="s">
        <v>11</v>
      </c>
      <c r="G4876">
        <v>200000</v>
      </c>
      <c r="H4876">
        <v>7.7</v>
      </c>
    </row>
    <row r="4877" spans="1:8" ht="16" x14ac:dyDescent="0.2">
      <c r="A4877" t="s">
        <v>8066</v>
      </c>
      <c r="B4877" t="s">
        <v>8067</v>
      </c>
      <c r="C4877">
        <v>86</v>
      </c>
      <c r="E4877" t="s">
        <v>2459</v>
      </c>
      <c r="F4877" t="s">
        <v>11</v>
      </c>
      <c r="G4877">
        <v>200000</v>
      </c>
      <c r="H4877">
        <v>7.2</v>
      </c>
    </row>
    <row r="4878" spans="1:8" ht="16" x14ac:dyDescent="0.2">
      <c r="A4878" t="s">
        <v>8068</v>
      </c>
      <c r="B4878" t="s">
        <v>8069</v>
      </c>
      <c r="C4878">
        <v>89</v>
      </c>
      <c r="E4878" t="s">
        <v>8070</v>
      </c>
      <c r="F4878" t="s">
        <v>11</v>
      </c>
      <c r="G4878">
        <v>2500000</v>
      </c>
      <c r="H4878">
        <v>5.4</v>
      </c>
    </row>
    <row r="4879" spans="1:8" ht="16" x14ac:dyDescent="0.2">
      <c r="A4879" t="s">
        <v>8071</v>
      </c>
      <c r="B4879" t="s">
        <v>8072</v>
      </c>
      <c r="C4879">
        <v>105</v>
      </c>
      <c r="E4879" t="s">
        <v>1905</v>
      </c>
      <c r="F4879" t="s">
        <v>11</v>
      </c>
      <c r="G4879">
        <v>200000</v>
      </c>
      <c r="H4879">
        <v>6.7</v>
      </c>
    </row>
    <row r="4880" spans="1:8" ht="16" x14ac:dyDescent="0.2">
      <c r="A4880" t="s">
        <v>8073</v>
      </c>
      <c r="B4880" t="s">
        <v>8074</v>
      </c>
      <c r="C4880">
        <v>93</v>
      </c>
      <c r="E4880" t="s">
        <v>932</v>
      </c>
      <c r="F4880" t="s">
        <v>11</v>
      </c>
      <c r="H4880">
        <v>6.3</v>
      </c>
    </row>
    <row r="4881" spans="1:8" ht="16" x14ac:dyDescent="0.2">
      <c r="A4881" t="s">
        <v>8075</v>
      </c>
      <c r="B4881" t="s">
        <v>8076</v>
      </c>
      <c r="C4881">
        <v>94</v>
      </c>
      <c r="E4881" t="s">
        <v>1184</v>
      </c>
      <c r="F4881" t="s">
        <v>11</v>
      </c>
      <c r="G4881">
        <v>200000</v>
      </c>
      <c r="H4881">
        <v>8.1</v>
      </c>
    </row>
    <row r="4882" spans="1:8" ht="16" x14ac:dyDescent="0.2">
      <c r="A4882" t="s">
        <v>8077</v>
      </c>
      <c r="B4882" t="s">
        <v>8078</v>
      </c>
      <c r="C4882">
        <v>89</v>
      </c>
      <c r="D4882">
        <v>925402</v>
      </c>
      <c r="E4882" t="s">
        <v>2459</v>
      </c>
      <c r="F4882" t="s">
        <v>7599</v>
      </c>
      <c r="G4882">
        <v>180000</v>
      </c>
      <c r="H4882">
        <v>8.5</v>
      </c>
    </row>
    <row r="4883" spans="1:8" ht="16" x14ac:dyDescent="0.2">
      <c r="A4883" t="s">
        <v>8079</v>
      </c>
      <c r="B4883" t="s">
        <v>8080</v>
      </c>
      <c r="C4883">
        <v>97</v>
      </c>
      <c r="D4883">
        <v>469947</v>
      </c>
      <c r="E4883" t="s">
        <v>73</v>
      </c>
      <c r="F4883" t="s">
        <v>11</v>
      </c>
      <c r="G4883">
        <v>120000</v>
      </c>
      <c r="H4883">
        <v>7.7</v>
      </c>
    </row>
    <row r="4884" spans="1:8" ht="16" x14ac:dyDescent="0.2">
      <c r="A4884" t="s">
        <v>8081</v>
      </c>
      <c r="B4884" t="s">
        <v>1753</v>
      </c>
      <c r="C4884">
        <v>88</v>
      </c>
      <c r="D4884">
        <v>7137502</v>
      </c>
      <c r="E4884" t="s">
        <v>580</v>
      </c>
      <c r="F4884" t="s">
        <v>11</v>
      </c>
      <c r="G4884">
        <v>175000</v>
      </c>
      <c r="H4884">
        <v>6.5</v>
      </c>
    </row>
    <row r="4885" spans="1:8" ht="16" x14ac:dyDescent="0.2">
      <c r="A4885" t="s">
        <v>8082</v>
      </c>
      <c r="B4885" t="s">
        <v>8083</v>
      </c>
      <c r="C4885">
        <v>78</v>
      </c>
      <c r="E4885" t="s">
        <v>23</v>
      </c>
      <c r="F4885" t="s">
        <v>11</v>
      </c>
      <c r="G4885">
        <v>180000</v>
      </c>
      <c r="H4885">
        <v>8.6999999999999993</v>
      </c>
    </row>
    <row r="4886" spans="1:8" ht="16" x14ac:dyDescent="0.2">
      <c r="A4886" t="s">
        <v>8084</v>
      </c>
      <c r="B4886" t="s">
        <v>8085</v>
      </c>
      <c r="C4886">
        <v>104</v>
      </c>
      <c r="E4886" t="s">
        <v>1184</v>
      </c>
      <c r="F4886" t="s">
        <v>7592</v>
      </c>
      <c r="G4886">
        <v>168000</v>
      </c>
      <c r="H4886">
        <v>6.5</v>
      </c>
    </row>
    <row r="4887" spans="1:8" ht="16" x14ac:dyDescent="0.2">
      <c r="A4887" t="s">
        <v>8086</v>
      </c>
      <c r="B4887" t="s">
        <v>7482</v>
      </c>
      <c r="C4887">
        <v>92</v>
      </c>
      <c r="D4887">
        <v>1316074</v>
      </c>
      <c r="E4887" t="s">
        <v>1900</v>
      </c>
      <c r="F4887" t="s">
        <v>11</v>
      </c>
      <c r="G4887">
        <v>100000</v>
      </c>
      <c r="H4887">
        <v>7</v>
      </c>
    </row>
    <row r="4888" spans="1:8" ht="16" x14ac:dyDescent="0.2">
      <c r="A4888" t="s">
        <v>8087</v>
      </c>
      <c r="B4888" t="s">
        <v>8088</v>
      </c>
      <c r="C4888">
        <v>97</v>
      </c>
      <c r="D4888">
        <v>15180000</v>
      </c>
      <c r="E4888" t="s">
        <v>740</v>
      </c>
      <c r="F4888" t="s">
        <v>11</v>
      </c>
      <c r="G4888">
        <v>500000</v>
      </c>
      <c r="H4888">
        <v>5.5</v>
      </c>
    </row>
    <row r="4889" spans="1:8" ht="16" x14ac:dyDescent="0.2">
      <c r="A4889" t="s">
        <v>8089</v>
      </c>
      <c r="B4889" t="s">
        <v>8090</v>
      </c>
      <c r="C4889">
        <v>109</v>
      </c>
      <c r="E4889" t="s">
        <v>1184</v>
      </c>
      <c r="F4889" t="s">
        <v>11</v>
      </c>
      <c r="G4889">
        <v>200000</v>
      </c>
      <c r="H4889">
        <v>7</v>
      </c>
    </row>
    <row r="4890" spans="1:8" ht="16" x14ac:dyDescent="0.2">
      <c r="A4890" t="s">
        <v>8091</v>
      </c>
      <c r="B4890" t="s">
        <v>889</v>
      </c>
      <c r="C4890">
        <v>78</v>
      </c>
      <c r="D4890">
        <v>2882062</v>
      </c>
      <c r="E4890" t="s">
        <v>486</v>
      </c>
      <c r="F4890" t="s">
        <v>11</v>
      </c>
      <c r="G4890">
        <v>150000</v>
      </c>
      <c r="H4890">
        <v>6.3</v>
      </c>
    </row>
    <row r="4891" spans="1:8" ht="16" x14ac:dyDescent="0.2">
      <c r="A4891" t="s">
        <v>8092</v>
      </c>
      <c r="B4891" t="s">
        <v>5586</v>
      </c>
      <c r="C4891">
        <v>85</v>
      </c>
      <c r="D4891">
        <v>9437933</v>
      </c>
      <c r="E4891" t="s">
        <v>2682</v>
      </c>
      <c r="F4891" t="s">
        <v>11</v>
      </c>
      <c r="G4891">
        <v>180000</v>
      </c>
      <c r="H4891">
        <v>7.9</v>
      </c>
    </row>
    <row r="4892" spans="1:8" ht="16" x14ac:dyDescent="0.2">
      <c r="A4892" t="s">
        <v>8093</v>
      </c>
      <c r="B4892" t="s">
        <v>8094</v>
      </c>
      <c r="C4892">
        <v>88</v>
      </c>
      <c r="D4892">
        <v>110720</v>
      </c>
      <c r="E4892" t="s">
        <v>575</v>
      </c>
      <c r="F4892" t="s">
        <v>11</v>
      </c>
      <c r="G4892">
        <v>1200000</v>
      </c>
      <c r="H4892">
        <v>7.3</v>
      </c>
    </row>
    <row r="4893" spans="1:8" ht="16" x14ac:dyDescent="0.2">
      <c r="A4893" t="s">
        <v>8095</v>
      </c>
      <c r="B4893" t="s">
        <v>8096</v>
      </c>
      <c r="C4893">
        <v>93</v>
      </c>
      <c r="D4893">
        <v>155984</v>
      </c>
      <c r="E4893" t="s">
        <v>23</v>
      </c>
      <c r="F4893" t="s">
        <v>11</v>
      </c>
      <c r="G4893">
        <v>160000</v>
      </c>
      <c r="H4893">
        <v>7.4</v>
      </c>
    </row>
    <row r="4894" spans="1:8" ht="16" x14ac:dyDescent="0.2">
      <c r="A4894" t="s">
        <v>8097</v>
      </c>
      <c r="B4894" t="s">
        <v>8098</v>
      </c>
      <c r="C4894">
        <v>86</v>
      </c>
      <c r="E4894" t="s">
        <v>2209</v>
      </c>
      <c r="F4894" t="s">
        <v>11</v>
      </c>
      <c r="H4894">
        <v>5.4</v>
      </c>
    </row>
    <row r="4895" spans="1:8" ht="16" x14ac:dyDescent="0.2">
      <c r="A4895" t="s">
        <v>8099</v>
      </c>
      <c r="B4895" t="s">
        <v>8100</v>
      </c>
      <c r="C4895">
        <v>98</v>
      </c>
      <c r="E4895" t="s">
        <v>1135</v>
      </c>
      <c r="F4895" t="s">
        <v>11</v>
      </c>
      <c r="H4895">
        <v>7.1</v>
      </c>
    </row>
    <row r="4896" spans="1:8" ht="16" x14ac:dyDescent="0.2">
      <c r="A4896" t="s">
        <v>5384</v>
      </c>
      <c r="B4896" t="s">
        <v>2541</v>
      </c>
      <c r="C4896">
        <v>88</v>
      </c>
      <c r="D4896">
        <v>30859000</v>
      </c>
      <c r="E4896" t="s">
        <v>1915</v>
      </c>
      <c r="F4896" t="s">
        <v>11</v>
      </c>
      <c r="G4896">
        <v>83532</v>
      </c>
      <c r="H4896">
        <v>7.5</v>
      </c>
    </row>
    <row r="4897" spans="1:8" ht="16" x14ac:dyDescent="0.2">
      <c r="A4897" t="s">
        <v>8101</v>
      </c>
      <c r="B4897" t="s">
        <v>8102</v>
      </c>
      <c r="C4897">
        <v>25</v>
      </c>
      <c r="E4897" t="s">
        <v>1029</v>
      </c>
      <c r="F4897" t="s">
        <v>11</v>
      </c>
      <c r="G4897">
        <v>150000</v>
      </c>
      <c r="H4897">
        <v>8.4</v>
      </c>
    </row>
    <row r="4898" spans="1:8" ht="16" x14ac:dyDescent="0.2">
      <c r="A4898" t="s">
        <v>8103</v>
      </c>
      <c r="B4898" t="s">
        <v>8104</v>
      </c>
      <c r="C4898">
        <v>72</v>
      </c>
      <c r="D4898">
        <v>4914</v>
      </c>
      <c r="E4898" t="s">
        <v>8105</v>
      </c>
      <c r="F4898" t="s">
        <v>11</v>
      </c>
      <c r="G4898">
        <v>150000</v>
      </c>
      <c r="H4898">
        <v>7</v>
      </c>
    </row>
    <row r="4899" spans="1:8" ht="16" x14ac:dyDescent="0.2">
      <c r="A4899" t="s">
        <v>8106</v>
      </c>
      <c r="B4899" t="s">
        <v>8107</v>
      </c>
      <c r="C4899">
        <v>66</v>
      </c>
      <c r="E4899" t="s">
        <v>23</v>
      </c>
      <c r="F4899" t="s">
        <v>11</v>
      </c>
      <c r="G4899">
        <v>150000</v>
      </c>
      <c r="H4899">
        <v>5.3</v>
      </c>
    </row>
    <row r="4900" spans="1:8" ht="16" x14ac:dyDescent="0.2">
      <c r="A4900" t="s">
        <v>8108</v>
      </c>
      <c r="B4900" t="s">
        <v>8109</v>
      </c>
      <c r="C4900">
        <v>80</v>
      </c>
      <c r="D4900">
        <v>5858</v>
      </c>
      <c r="E4900" t="s">
        <v>23</v>
      </c>
      <c r="F4900" t="s">
        <v>11</v>
      </c>
      <c r="G4900">
        <v>150000</v>
      </c>
      <c r="H4900">
        <v>7.1</v>
      </c>
    </row>
    <row r="4901" spans="1:8" ht="16" x14ac:dyDescent="0.2">
      <c r="A4901" t="s">
        <v>8110</v>
      </c>
      <c r="B4901" t="s">
        <v>3818</v>
      </c>
      <c r="C4901">
        <v>91</v>
      </c>
      <c r="D4901">
        <v>6706368</v>
      </c>
      <c r="E4901" t="s">
        <v>23</v>
      </c>
      <c r="F4901" t="s">
        <v>11</v>
      </c>
      <c r="G4901">
        <v>160000</v>
      </c>
      <c r="H4901">
        <v>7.5</v>
      </c>
    </row>
    <row r="4902" spans="1:8" ht="16" x14ac:dyDescent="0.2">
      <c r="A4902" t="s">
        <v>8111</v>
      </c>
      <c r="B4902" t="s">
        <v>8112</v>
      </c>
      <c r="C4902">
        <v>89</v>
      </c>
      <c r="E4902" t="s">
        <v>1184</v>
      </c>
      <c r="F4902" t="s">
        <v>11</v>
      </c>
      <c r="G4902">
        <v>125000</v>
      </c>
      <c r="H4902">
        <v>7.2</v>
      </c>
    </row>
    <row r="4903" spans="1:8" ht="16" x14ac:dyDescent="0.2">
      <c r="A4903" t="s">
        <v>8113</v>
      </c>
      <c r="B4903" t="s">
        <v>5832</v>
      </c>
      <c r="C4903">
        <v>85</v>
      </c>
      <c r="D4903">
        <v>405614</v>
      </c>
      <c r="E4903" t="s">
        <v>768</v>
      </c>
      <c r="F4903" t="s">
        <v>11</v>
      </c>
      <c r="H4903">
        <v>6.7</v>
      </c>
    </row>
    <row r="4904" spans="1:8" ht="16" x14ac:dyDescent="0.2">
      <c r="A4904" t="s">
        <v>8114</v>
      </c>
      <c r="B4904" t="s">
        <v>8115</v>
      </c>
      <c r="C4904">
        <v>62</v>
      </c>
      <c r="E4904" t="s">
        <v>8116</v>
      </c>
      <c r="F4904" t="s">
        <v>5502</v>
      </c>
      <c r="G4904">
        <v>125000</v>
      </c>
      <c r="H4904">
        <v>8.1999999999999993</v>
      </c>
    </row>
    <row r="4905" spans="1:8" ht="16" x14ac:dyDescent="0.2">
      <c r="A4905" t="s">
        <v>8117</v>
      </c>
      <c r="B4905" t="s">
        <v>8118</v>
      </c>
      <c r="C4905">
        <v>90</v>
      </c>
      <c r="E4905" t="s">
        <v>6985</v>
      </c>
      <c r="F4905" t="s">
        <v>11</v>
      </c>
      <c r="G4905">
        <v>120000</v>
      </c>
      <c r="H4905">
        <v>6.6</v>
      </c>
    </row>
    <row r="4906" spans="1:8" ht="16" x14ac:dyDescent="0.2">
      <c r="A4906" t="s">
        <v>8119</v>
      </c>
      <c r="B4906" t="s">
        <v>8120</v>
      </c>
      <c r="C4906">
        <v>90</v>
      </c>
      <c r="D4906">
        <v>1573712</v>
      </c>
      <c r="E4906" t="s">
        <v>877</v>
      </c>
      <c r="F4906" t="s">
        <v>11</v>
      </c>
      <c r="G4906">
        <v>125000</v>
      </c>
      <c r="H4906">
        <v>6.7</v>
      </c>
    </row>
    <row r="4907" spans="1:8" ht="16" x14ac:dyDescent="0.2">
      <c r="A4907" t="s">
        <v>8121</v>
      </c>
      <c r="B4907" t="s">
        <v>8122</v>
      </c>
      <c r="E4907" t="s">
        <v>6783</v>
      </c>
      <c r="F4907" t="s">
        <v>11</v>
      </c>
      <c r="G4907">
        <v>125000</v>
      </c>
      <c r="H4907">
        <v>5.0999999999999996</v>
      </c>
    </row>
    <row r="4908" spans="1:8" ht="16" x14ac:dyDescent="0.2">
      <c r="A4908" t="s">
        <v>8123</v>
      </c>
      <c r="B4908" t="s">
        <v>8124</v>
      </c>
      <c r="C4908">
        <v>88</v>
      </c>
      <c r="E4908" t="s">
        <v>575</v>
      </c>
      <c r="F4908" t="s">
        <v>11</v>
      </c>
      <c r="G4908">
        <v>120000</v>
      </c>
      <c r="H4908">
        <v>7</v>
      </c>
    </row>
    <row r="4909" spans="1:8" ht="16" x14ac:dyDescent="0.2">
      <c r="A4909" t="s">
        <v>8125</v>
      </c>
      <c r="B4909" t="s">
        <v>7927</v>
      </c>
      <c r="C4909">
        <v>94</v>
      </c>
      <c r="E4909" t="s">
        <v>1184</v>
      </c>
      <c r="F4909" t="s">
        <v>502</v>
      </c>
      <c r="G4909">
        <v>120000</v>
      </c>
      <c r="H4909">
        <v>7.4</v>
      </c>
    </row>
    <row r="4910" spans="1:8" ht="16" x14ac:dyDescent="0.2">
      <c r="A4910" t="s">
        <v>8126</v>
      </c>
      <c r="B4910" t="s">
        <v>8127</v>
      </c>
      <c r="C4910">
        <v>120</v>
      </c>
      <c r="E4910" t="s">
        <v>530</v>
      </c>
      <c r="F4910" t="s">
        <v>11</v>
      </c>
      <c r="G4910">
        <v>10000000</v>
      </c>
      <c r="H4910">
        <v>5.4</v>
      </c>
    </row>
    <row r="4911" spans="1:8" ht="16" x14ac:dyDescent="0.2">
      <c r="A4911" t="s">
        <v>8128</v>
      </c>
      <c r="B4911" t="s">
        <v>8129</v>
      </c>
      <c r="C4911">
        <v>77</v>
      </c>
      <c r="E4911" t="s">
        <v>575</v>
      </c>
      <c r="F4911" t="s">
        <v>11</v>
      </c>
      <c r="G4911">
        <v>103000</v>
      </c>
      <c r="H4911">
        <v>5.7</v>
      </c>
    </row>
    <row r="4912" spans="1:8" ht="16" x14ac:dyDescent="0.2">
      <c r="A4912" t="s">
        <v>8130</v>
      </c>
      <c r="B4912" t="s">
        <v>6941</v>
      </c>
      <c r="C4912">
        <v>111</v>
      </c>
      <c r="D4912">
        <v>10174663</v>
      </c>
      <c r="E4912" t="s">
        <v>1314</v>
      </c>
      <c r="F4912" t="s">
        <v>11</v>
      </c>
      <c r="G4912">
        <v>100000</v>
      </c>
      <c r="H4912">
        <v>6.7</v>
      </c>
    </row>
    <row r="4913" spans="1:8" ht="16" x14ac:dyDescent="0.2">
      <c r="A4913" t="s">
        <v>8131</v>
      </c>
      <c r="B4913" t="s">
        <v>8132</v>
      </c>
      <c r="C4913">
        <v>81</v>
      </c>
      <c r="D4913">
        <v>22757819</v>
      </c>
      <c r="E4913" t="s">
        <v>1915</v>
      </c>
      <c r="F4913" t="s">
        <v>11</v>
      </c>
      <c r="G4913">
        <v>100000</v>
      </c>
      <c r="H4913">
        <v>4.2</v>
      </c>
    </row>
    <row r="4914" spans="1:8" ht="16" x14ac:dyDescent="0.2">
      <c r="A4914" t="s">
        <v>8133</v>
      </c>
      <c r="B4914" t="s">
        <v>2030</v>
      </c>
      <c r="C4914">
        <v>89</v>
      </c>
      <c r="E4914" t="s">
        <v>5131</v>
      </c>
      <c r="F4914" t="s">
        <v>11</v>
      </c>
      <c r="G4914">
        <v>20000</v>
      </c>
      <c r="H4914">
        <v>7.4</v>
      </c>
    </row>
    <row r="4915" spans="1:8" ht="16" x14ac:dyDescent="0.2">
      <c r="A4915" t="s">
        <v>8134</v>
      </c>
      <c r="B4915" t="s">
        <v>8135</v>
      </c>
      <c r="C4915">
        <v>110</v>
      </c>
      <c r="D4915">
        <v>3000000</v>
      </c>
      <c r="E4915" t="s">
        <v>672</v>
      </c>
      <c r="G4915">
        <v>100000</v>
      </c>
      <c r="H4915">
        <v>4.8</v>
      </c>
    </row>
    <row r="4916" spans="1:8" ht="16" x14ac:dyDescent="0.2">
      <c r="A4916" t="s">
        <v>8136</v>
      </c>
      <c r="B4916" t="s">
        <v>8137</v>
      </c>
      <c r="C4916">
        <v>81</v>
      </c>
      <c r="D4916">
        <v>5228617</v>
      </c>
      <c r="E4916" t="s">
        <v>575</v>
      </c>
      <c r="F4916" t="s">
        <v>11</v>
      </c>
      <c r="G4916">
        <v>100000</v>
      </c>
      <c r="H4916">
        <v>7</v>
      </c>
    </row>
    <row r="4917" spans="1:8" ht="16" x14ac:dyDescent="0.2">
      <c r="A4917" t="s">
        <v>8138</v>
      </c>
      <c r="B4917" t="s">
        <v>579</v>
      </c>
      <c r="C4917">
        <v>100</v>
      </c>
      <c r="D4917">
        <v>2643689</v>
      </c>
      <c r="E4917" t="s">
        <v>877</v>
      </c>
      <c r="F4917" t="s">
        <v>11</v>
      </c>
      <c r="H4917">
        <v>7.3</v>
      </c>
    </row>
    <row r="4918" spans="1:8" ht="16" x14ac:dyDescent="0.2">
      <c r="A4918" t="s">
        <v>8139</v>
      </c>
      <c r="B4918" t="s">
        <v>8140</v>
      </c>
      <c r="C4918">
        <v>99</v>
      </c>
      <c r="E4918" t="s">
        <v>2891</v>
      </c>
      <c r="F4918" t="s">
        <v>11</v>
      </c>
      <c r="G4918">
        <v>100000</v>
      </c>
      <c r="H4918">
        <v>5.8</v>
      </c>
    </row>
    <row r="4919" spans="1:8" ht="16" x14ac:dyDescent="0.2">
      <c r="A4919" t="s">
        <v>8141</v>
      </c>
      <c r="B4919" t="s">
        <v>8142</v>
      </c>
      <c r="C4919">
        <v>90</v>
      </c>
      <c r="D4919">
        <v>110536</v>
      </c>
      <c r="E4919" t="s">
        <v>4335</v>
      </c>
      <c r="F4919" t="s">
        <v>11</v>
      </c>
      <c r="G4919">
        <v>40000</v>
      </c>
      <c r="H4919">
        <v>7</v>
      </c>
    </row>
    <row r="4920" spans="1:8" ht="16" x14ac:dyDescent="0.2">
      <c r="A4920" t="s">
        <v>8143</v>
      </c>
      <c r="B4920" t="s">
        <v>8144</v>
      </c>
      <c r="C4920">
        <v>82</v>
      </c>
      <c r="E4920" t="s">
        <v>6233</v>
      </c>
      <c r="F4920" t="s">
        <v>11</v>
      </c>
      <c r="G4920">
        <v>20000</v>
      </c>
      <c r="H4920">
        <v>3.2</v>
      </c>
    </row>
    <row r="4921" spans="1:8" ht="16" x14ac:dyDescent="0.2">
      <c r="A4921" t="s">
        <v>8145</v>
      </c>
      <c r="B4921" t="s">
        <v>8146</v>
      </c>
      <c r="C4921">
        <v>88</v>
      </c>
      <c r="D4921">
        <v>59379</v>
      </c>
      <c r="E4921" t="s">
        <v>8147</v>
      </c>
      <c r="F4921" t="s">
        <v>11</v>
      </c>
      <c r="G4921">
        <v>200000</v>
      </c>
      <c r="H4921">
        <v>6.8</v>
      </c>
    </row>
    <row r="4922" spans="1:8" ht="16" x14ac:dyDescent="0.2">
      <c r="A4922" t="s">
        <v>8148</v>
      </c>
      <c r="B4922" t="s">
        <v>8149</v>
      </c>
      <c r="C4922">
        <v>103</v>
      </c>
      <c r="E4922" t="s">
        <v>23</v>
      </c>
      <c r="F4922" t="s">
        <v>11</v>
      </c>
      <c r="G4922">
        <v>100000</v>
      </c>
      <c r="H4922">
        <v>7.7</v>
      </c>
    </row>
    <row r="4923" spans="1:8" ht="16" x14ac:dyDescent="0.2">
      <c r="A4923" t="s">
        <v>8150</v>
      </c>
      <c r="B4923" t="s">
        <v>8151</v>
      </c>
      <c r="C4923">
        <v>80</v>
      </c>
      <c r="E4923" t="s">
        <v>3562</v>
      </c>
      <c r="F4923" t="s">
        <v>11</v>
      </c>
      <c r="G4923">
        <v>1800000</v>
      </c>
      <c r="H4923">
        <v>5.6</v>
      </c>
    </row>
    <row r="4924" spans="1:8" ht="16" x14ac:dyDescent="0.2">
      <c r="A4924" t="s">
        <v>8152</v>
      </c>
      <c r="B4924" t="s">
        <v>8153</v>
      </c>
      <c r="C4924">
        <v>68</v>
      </c>
      <c r="E4924" t="s">
        <v>672</v>
      </c>
      <c r="F4924" t="s">
        <v>11</v>
      </c>
      <c r="H4924">
        <v>7.1</v>
      </c>
    </row>
    <row r="4925" spans="1:8" ht="16" x14ac:dyDescent="0.2">
      <c r="A4925" t="s">
        <v>8154</v>
      </c>
      <c r="B4925" t="s">
        <v>8155</v>
      </c>
      <c r="C4925">
        <v>81</v>
      </c>
      <c r="E4925" t="s">
        <v>476</v>
      </c>
      <c r="F4925" t="s">
        <v>11</v>
      </c>
      <c r="G4925">
        <v>100000</v>
      </c>
      <c r="H4925">
        <v>3.6</v>
      </c>
    </row>
    <row r="4926" spans="1:8" ht="16" x14ac:dyDescent="0.2">
      <c r="A4926" t="s">
        <v>8156</v>
      </c>
      <c r="B4926" t="s">
        <v>8157</v>
      </c>
      <c r="C4926">
        <v>106</v>
      </c>
      <c r="E4926" t="s">
        <v>2333</v>
      </c>
      <c r="F4926" t="s">
        <v>11</v>
      </c>
      <c r="H4926">
        <v>6.8</v>
      </c>
    </row>
    <row r="4927" spans="1:8" ht="16" x14ac:dyDescent="0.2">
      <c r="A4927" t="s">
        <v>8158</v>
      </c>
      <c r="B4927" t="s">
        <v>8159</v>
      </c>
      <c r="C4927">
        <v>77</v>
      </c>
      <c r="E4927" t="s">
        <v>7434</v>
      </c>
      <c r="F4927" t="s">
        <v>11</v>
      </c>
      <c r="G4927">
        <v>100000</v>
      </c>
      <c r="H4927">
        <v>7.6</v>
      </c>
    </row>
    <row r="4928" spans="1:8" ht="16" x14ac:dyDescent="0.2">
      <c r="A4928" t="s">
        <v>4397</v>
      </c>
      <c r="B4928" t="s">
        <v>4398</v>
      </c>
      <c r="C4928">
        <v>114</v>
      </c>
      <c r="D4928">
        <v>32721635</v>
      </c>
      <c r="E4928" t="s">
        <v>2333</v>
      </c>
      <c r="F4928" t="s">
        <v>11</v>
      </c>
      <c r="G4928">
        <v>15000000</v>
      </c>
      <c r="H4928">
        <v>6.6</v>
      </c>
    </row>
    <row r="4929" spans="1:8" ht="16" x14ac:dyDescent="0.2">
      <c r="A4929" t="s">
        <v>8160</v>
      </c>
      <c r="B4929" t="s">
        <v>8161</v>
      </c>
      <c r="C4929">
        <v>80</v>
      </c>
      <c r="E4929" t="s">
        <v>23</v>
      </c>
      <c r="F4929" t="s">
        <v>11</v>
      </c>
      <c r="G4929">
        <v>70000</v>
      </c>
      <c r="H4929">
        <v>8.3000000000000007</v>
      </c>
    </row>
    <row r="4930" spans="1:8" ht="16" x14ac:dyDescent="0.2">
      <c r="A4930" t="s">
        <v>8162</v>
      </c>
      <c r="B4930" t="s">
        <v>409</v>
      </c>
      <c r="C4930">
        <v>84</v>
      </c>
      <c r="D4930">
        <v>3216970</v>
      </c>
      <c r="E4930" t="s">
        <v>668</v>
      </c>
      <c r="F4930" t="s">
        <v>11</v>
      </c>
      <c r="G4930">
        <v>60000</v>
      </c>
      <c r="H4930">
        <v>7.5</v>
      </c>
    </row>
    <row r="4931" spans="1:8" ht="16" x14ac:dyDescent="0.2">
      <c r="A4931" t="s">
        <v>8163</v>
      </c>
      <c r="B4931" t="s">
        <v>8164</v>
      </c>
      <c r="C4931">
        <v>86</v>
      </c>
      <c r="D4931">
        <v>33598</v>
      </c>
      <c r="E4931" t="s">
        <v>580</v>
      </c>
      <c r="F4931" t="s">
        <v>11</v>
      </c>
      <c r="H4931">
        <v>5.4</v>
      </c>
    </row>
    <row r="4932" spans="1:8" ht="16" x14ac:dyDescent="0.2">
      <c r="A4932" t="s">
        <v>8165</v>
      </c>
      <c r="B4932" t="s">
        <v>8166</v>
      </c>
      <c r="C4932">
        <v>87</v>
      </c>
      <c r="D4932">
        <v>536767</v>
      </c>
      <c r="E4932" t="s">
        <v>2482</v>
      </c>
      <c r="F4932" t="s">
        <v>11</v>
      </c>
      <c r="G4932">
        <v>60000</v>
      </c>
      <c r="H4932">
        <v>5.3</v>
      </c>
    </row>
    <row r="4933" spans="1:8" ht="16" x14ac:dyDescent="0.2">
      <c r="A4933" t="s">
        <v>8167</v>
      </c>
      <c r="B4933" t="s">
        <v>8168</v>
      </c>
      <c r="C4933">
        <v>80</v>
      </c>
      <c r="E4933" t="s">
        <v>978</v>
      </c>
      <c r="F4933" t="s">
        <v>11</v>
      </c>
      <c r="G4933">
        <v>75000</v>
      </c>
      <c r="H4933">
        <v>4.5</v>
      </c>
    </row>
    <row r="4934" spans="1:8" ht="16" x14ac:dyDescent="0.2">
      <c r="A4934" t="s">
        <v>8169</v>
      </c>
      <c r="B4934" t="s">
        <v>5173</v>
      </c>
      <c r="C4934">
        <v>100</v>
      </c>
      <c r="D4934">
        <v>11529368</v>
      </c>
      <c r="E4934" t="s">
        <v>8170</v>
      </c>
      <c r="F4934" t="s">
        <v>11</v>
      </c>
      <c r="G4934">
        <v>65000</v>
      </c>
      <c r="H4934">
        <v>7.3</v>
      </c>
    </row>
    <row r="4935" spans="1:8" ht="16" x14ac:dyDescent="0.2">
      <c r="A4935" t="s">
        <v>8171</v>
      </c>
      <c r="B4935" t="s">
        <v>8172</v>
      </c>
      <c r="C4935">
        <v>82</v>
      </c>
      <c r="D4935">
        <v>40557</v>
      </c>
      <c r="E4935" t="s">
        <v>575</v>
      </c>
      <c r="F4935" t="s">
        <v>11</v>
      </c>
      <c r="G4935">
        <v>60000</v>
      </c>
      <c r="H4935">
        <v>5.6</v>
      </c>
    </row>
    <row r="4936" spans="1:8" ht="16" x14ac:dyDescent="0.2">
      <c r="A4936" t="s">
        <v>8173</v>
      </c>
      <c r="B4936" t="s">
        <v>7776</v>
      </c>
      <c r="C4936">
        <v>82</v>
      </c>
      <c r="D4936">
        <v>30084</v>
      </c>
      <c r="E4936" t="s">
        <v>877</v>
      </c>
      <c r="F4936" t="s">
        <v>11</v>
      </c>
      <c r="G4936">
        <v>70000</v>
      </c>
      <c r="H4936">
        <v>5.6</v>
      </c>
    </row>
    <row r="4937" spans="1:8" ht="16" x14ac:dyDescent="0.2">
      <c r="A4937" t="s">
        <v>8174</v>
      </c>
      <c r="B4937" t="s">
        <v>8175</v>
      </c>
      <c r="C4937">
        <v>70</v>
      </c>
      <c r="E4937" t="s">
        <v>3502</v>
      </c>
      <c r="F4937" t="s">
        <v>11</v>
      </c>
      <c r="G4937">
        <v>62000</v>
      </c>
      <c r="H4937">
        <v>4.0999999999999996</v>
      </c>
    </row>
    <row r="4938" spans="1:8" ht="16" x14ac:dyDescent="0.2">
      <c r="A4938" t="s">
        <v>8176</v>
      </c>
      <c r="B4938" t="s">
        <v>8177</v>
      </c>
      <c r="C4938">
        <v>75</v>
      </c>
      <c r="E4938" t="s">
        <v>1184</v>
      </c>
      <c r="F4938" t="s">
        <v>11</v>
      </c>
      <c r="G4938">
        <v>100000</v>
      </c>
      <c r="H4938">
        <v>6.8</v>
      </c>
    </row>
    <row r="4939" spans="1:8" ht="16" x14ac:dyDescent="0.2">
      <c r="A4939" t="s">
        <v>8178</v>
      </c>
      <c r="B4939" t="s">
        <v>8179</v>
      </c>
      <c r="C4939">
        <v>87</v>
      </c>
      <c r="E4939" t="s">
        <v>575</v>
      </c>
      <c r="F4939" t="s">
        <v>11</v>
      </c>
      <c r="H4939">
        <v>6.3</v>
      </c>
    </row>
    <row r="4940" spans="1:8" ht="16" x14ac:dyDescent="0.2">
      <c r="A4940" t="s">
        <v>8180</v>
      </c>
      <c r="B4940" t="s">
        <v>6068</v>
      </c>
      <c r="C4940">
        <v>87</v>
      </c>
      <c r="E4940" t="s">
        <v>6347</v>
      </c>
      <c r="F4940" t="s">
        <v>11</v>
      </c>
      <c r="G4940">
        <v>70000</v>
      </c>
      <c r="H4940">
        <v>5.8</v>
      </c>
    </row>
    <row r="4941" spans="1:8" ht="16" x14ac:dyDescent="0.2">
      <c r="A4941" t="s">
        <v>8181</v>
      </c>
      <c r="B4941" t="s">
        <v>6458</v>
      </c>
      <c r="C4941">
        <v>98</v>
      </c>
      <c r="D4941">
        <v>10246600</v>
      </c>
      <c r="E4941" t="s">
        <v>486</v>
      </c>
      <c r="F4941" t="s">
        <v>11</v>
      </c>
      <c r="G4941">
        <v>25000</v>
      </c>
      <c r="H4941">
        <v>6.6</v>
      </c>
    </row>
    <row r="4942" spans="1:8" ht="16" x14ac:dyDescent="0.2">
      <c r="A4942" t="s">
        <v>8182</v>
      </c>
      <c r="B4942" t="s">
        <v>8183</v>
      </c>
      <c r="C4942">
        <v>83</v>
      </c>
      <c r="E4942" t="s">
        <v>740</v>
      </c>
      <c r="F4942" t="s">
        <v>11</v>
      </c>
      <c r="H4942">
        <v>6.7</v>
      </c>
    </row>
    <row r="4943" spans="1:8" ht="16" x14ac:dyDescent="0.2">
      <c r="A4943" t="s">
        <v>8184</v>
      </c>
      <c r="B4943" t="s">
        <v>8185</v>
      </c>
      <c r="C4943">
        <v>99</v>
      </c>
      <c r="E4943" t="s">
        <v>486</v>
      </c>
      <c r="F4943" t="s">
        <v>4992</v>
      </c>
      <c r="H4943">
        <v>6.4</v>
      </c>
    </row>
    <row r="4944" spans="1:8" ht="16" x14ac:dyDescent="0.2">
      <c r="A4944" t="s">
        <v>8186</v>
      </c>
      <c r="B4944" t="s">
        <v>8187</v>
      </c>
      <c r="C4944">
        <v>98</v>
      </c>
      <c r="D4944">
        <v>389804</v>
      </c>
      <c r="E4944" t="s">
        <v>486</v>
      </c>
      <c r="F4944" t="s">
        <v>11</v>
      </c>
      <c r="G4944">
        <v>65000</v>
      </c>
      <c r="H4944">
        <v>6.3</v>
      </c>
    </row>
    <row r="4945" spans="1:8" ht="16" x14ac:dyDescent="0.2">
      <c r="A4945" t="s">
        <v>8188</v>
      </c>
      <c r="B4945" t="s">
        <v>8189</v>
      </c>
      <c r="C4945">
        <v>93</v>
      </c>
      <c r="E4945" t="s">
        <v>8190</v>
      </c>
      <c r="F4945" t="s">
        <v>11</v>
      </c>
      <c r="G4945">
        <v>60000</v>
      </c>
      <c r="H4945">
        <v>3.4</v>
      </c>
    </row>
    <row r="4946" spans="1:8" ht="16" x14ac:dyDescent="0.2">
      <c r="A4946" t="s">
        <v>8191</v>
      </c>
      <c r="B4946" t="s">
        <v>8192</v>
      </c>
      <c r="E4946" t="s">
        <v>877</v>
      </c>
      <c r="F4946" t="s">
        <v>11</v>
      </c>
      <c r="H4946">
        <v>4.7</v>
      </c>
    </row>
    <row r="4947" spans="1:8" ht="16" x14ac:dyDescent="0.2">
      <c r="A4947" t="s">
        <v>8193</v>
      </c>
      <c r="B4947" t="s">
        <v>8194</v>
      </c>
      <c r="C4947">
        <v>111</v>
      </c>
      <c r="E4947" t="s">
        <v>23</v>
      </c>
      <c r="F4947" t="s">
        <v>11</v>
      </c>
      <c r="G4947">
        <v>50000</v>
      </c>
      <c r="H4947">
        <v>6</v>
      </c>
    </row>
    <row r="4948" spans="1:8" ht="16" x14ac:dyDescent="0.2">
      <c r="A4948" t="s">
        <v>8195</v>
      </c>
      <c r="B4948" t="s">
        <v>8196</v>
      </c>
      <c r="C4948">
        <v>47</v>
      </c>
      <c r="E4948" t="s">
        <v>924</v>
      </c>
      <c r="F4948" t="s">
        <v>11</v>
      </c>
      <c r="G4948">
        <v>50000</v>
      </c>
      <c r="H4948">
        <v>7.3</v>
      </c>
    </row>
    <row r="4949" spans="1:8" ht="16" x14ac:dyDescent="0.2">
      <c r="A4949" t="s">
        <v>8197</v>
      </c>
      <c r="B4949" t="s">
        <v>8198</v>
      </c>
      <c r="C4949">
        <v>92</v>
      </c>
      <c r="E4949" t="s">
        <v>23</v>
      </c>
      <c r="F4949" t="s">
        <v>11</v>
      </c>
      <c r="G4949">
        <v>50000</v>
      </c>
      <c r="H4949">
        <v>7.9</v>
      </c>
    </row>
    <row r="4950" spans="1:8" ht="16" x14ac:dyDescent="0.2">
      <c r="A4950" t="s">
        <v>8199</v>
      </c>
      <c r="B4950" t="s">
        <v>8200</v>
      </c>
      <c r="C4950">
        <v>97</v>
      </c>
      <c r="E4950" t="s">
        <v>1024</v>
      </c>
      <c r="F4950" t="s">
        <v>11</v>
      </c>
      <c r="G4950">
        <v>4000000</v>
      </c>
      <c r="H4950">
        <v>6.1</v>
      </c>
    </row>
    <row r="4951" spans="1:8" ht="16" x14ac:dyDescent="0.2">
      <c r="A4951" t="s">
        <v>8201</v>
      </c>
      <c r="B4951" t="s">
        <v>8202</v>
      </c>
      <c r="C4951">
        <v>81</v>
      </c>
      <c r="E4951" t="s">
        <v>7866</v>
      </c>
      <c r="F4951" t="s">
        <v>11</v>
      </c>
      <c r="G4951">
        <v>50000</v>
      </c>
      <c r="H4951">
        <v>7.4</v>
      </c>
    </row>
    <row r="4952" spans="1:8" ht="16" x14ac:dyDescent="0.2">
      <c r="A4952" t="s">
        <v>8203</v>
      </c>
      <c r="B4952" t="s">
        <v>8204</v>
      </c>
      <c r="C4952">
        <v>83</v>
      </c>
      <c r="E4952" t="s">
        <v>1184</v>
      </c>
      <c r="F4952" t="s">
        <v>11</v>
      </c>
      <c r="G4952">
        <v>42000</v>
      </c>
      <c r="H4952">
        <v>6.6</v>
      </c>
    </row>
    <row r="4953" spans="1:8" ht="16" x14ac:dyDescent="0.2">
      <c r="A4953" t="s">
        <v>8205</v>
      </c>
      <c r="B4953" t="s">
        <v>8206</v>
      </c>
      <c r="C4953">
        <v>96</v>
      </c>
      <c r="E4953" t="s">
        <v>575</v>
      </c>
      <c r="F4953" t="s">
        <v>11</v>
      </c>
      <c r="G4953">
        <v>45000</v>
      </c>
      <c r="H4953">
        <v>5.5</v>
      </c>
    </row>
    <row r="4954" spans="1:8" ht="16" x14ac:dyDescent="0.2">
      <c r="A4954" t="s">
        <v>8207</v>
      </c>
      <c r="B4954" t="s">
        <v>1869</v>
      </c>
      <c r="C4954">
        <v>90</v>
      </c>
      <c r="D4954">
        <v>241816</v>
      </c>
      <c r="E4954" t="s">
        <v>1184</v>
      </c>
      <c r="F4954" t="s">
        <v>11</v>
      </c>
      <c r="G4954">
        <v>42000</v>
      </c>
      <c r="H4954">
        <v>7.5</v>
      </c>
    </row>
    <row r="4955" spans="1:8" ht="16" x14ac:dyDescent="0.2">
      <c r="A4955" t="s">
        <v>8208</v>
      </c>
      <c r="B4955" t="s">
        <v>8209</v>
      </c>
      <c r="C4955">
        <v>90</v>
      </c>
      <c r="D4955">
        <v>277233</v>
      </c>
      <c r="E4955" t="s">
        <v>580</v>
      </c>
      <c r="F4955" t="s">
        <v>11</v>
      </c>
      <c r="G4955">
        <v>40000</v>
      </c>
      <c r="H4955">
        <v>7.6</v>
      </c>
    </row>
    <row r="4956" spans="1:8" ht="16" x14ac:dyDescent="0.2">
      <c r="A4956" t="s">
        <v>8210</v>
      </c>
      <c r="B4956" t="s">
        <v>8211</v>
      </c>
      <c r="C4956">
        <v>95</v>
      </c>
      <c r="E4956" t="s">
        <v>932</v>
      </c>
      <c r="F4956" t="s">
        <v>11</v>
      </c>
      <c r="G4956">
        <v>75000</v>
      </c>
      <c r="H4956">
        <v>5</v>
      </c>
    </row>
    <row r="4957" spans="1:8" ht="16" x14ac:dyDescent="0.2">
      <c r="A4957" t="s">
        <v>8212</v>
      </c>
      <c r="B4957" t="s">
        <v>8213</v>
      </c>
      <c r="C4957">
        <v>83</v>
      </c>
      <c r="E4957" t="s">
        <v>2209</v>
      </c>
      <c r="F4957" t="s">
        <v>11</v>
      </c>
      <c r="G4957">
        <v>40000</v>
      </c>
      <c r="H4957">
        <v>3.2</v>
      </c>
    </row>
    <row r="4958" spans="1:8" ht="16" x14ac:dyDescent="0.2">
      <c r="A4958" t="s">
        <v>8214</v>
      </c>
      <c r="B4958" t="s">
        <v>159</v>
      </c>
      <c r="C4958">
        <v>117</v>
      </c>
      <c r="D4958">
        <v>321952</v>
      </c>
      <c r="E4958" t="s">
        <v>1406</v>
      </c>
      <c r="F4958" t="s">
        <v>11</v>
      </c>
      <c r="H4958">
        <v>8.1999999999999993</v>
      </c>
    </row>
    <row r="4959" spans="1:8" ht="16" x14ac:dyDescent="0.2">
      <c r="A4959" t="s">
        <v>8215</v>
      </c>
      <c r="B4959" t="s">
        <v>8216</v>
      </c>
      <c r="C4959">
        <v>75</v>
      </c>
      <c r="E4959" t="s">
        <v>1915</v>
      </c>
      <c r="F4959" t="s">
        <v>11</v>
      </c>
      <c r="G4959">
        <v>50000</v>
      </c>
      <c r="H4959">
        <v>3.7</v>
      </c>
    </row>
    <row r="4960" spans="1:8" ht="16" x14ac:dyDescent="0.2">
      <c r="A4960" t="s">
        <v>8217</v>
      </c>
      <c r="B4960" t="s">
        <v>8218</v>
      </c>
      <c r="C4960">
        <v>79</v>
      </c>
      <c r="D4960">
        <v>24705</v>
      </c>
      <c r="E4960" t="s">
        <v>1184</v>
      </c>
      <c r="F4960" t="s">
        <v>11</v>
      </c>
      <c r="H4960">
        <v>6.3</v>
      </c>
    </row>
    <row r="4961" spans="1:8" ht="16" x14ac:dyDescent="0.2">
      <c r="A4961" t="s">
        <v>8219</v>
      </c>
      <c r="B4961" t="s">
        <v>8220</v>
      </c>
      <c r="C4961">
        <v>78</v>
      </c>
      <c r="D4961">
        <v>243768</v>
      </c>
      <c r="E4961" t="s">
        <v>5167</v>
      </c>
      <c r="F4961" t="s">
        <v>11</v>
      </c>
      <c r="G4961">
        <v>30000</v>
      </c>
      <c r="H4961">
        <v>4.0999999999999996</v>
      </c>
    </row>
    <row r="4962" spans="1:8" ht="16" x14ac:dyDescent="0.2">
      <c r="A4962" t="s">
        <v>8221</v>
      </c>
      <c r="B4962" t="s">
        <v>8222</v>
      </c>
      <c r="C4962">
        <v>109</v>
      </c>
      <c r="E4962" t="s">
        <v>575</v>
      </c>
      <c r="F4962" t="s">
        <v>11</v>
      </c>
      <c r="H4962">
        <v>6.9</v>
      </c>
    </row>
    <row r="4963" spans="1:8" ht="16" x14ac:dyDescent="0.2">
      <c r="A4963" t="s">
        <v>8223</v>
      </c>
      <c r="B4963" t="s">
        <v>8224</v>
      </c>
      <c r="C4963">
        <v>89</v>
      </c>
      <c r="E4963" t="s">
        <v>2209</v>
      </c>
      <c r="F4963" t="s">
        <v>11</v>
      </c>
      <c r="G4963">
        <v>60000</v>
      </c>
      <c r="H4963">
        <v>5.4</v>
      </c>
    </row>
    <row r="4964" spans="1:8" ht="16" x14ac:dyDescent="0.2">
      <c r="A4964" t="s">
        <v>8225</v>
      </c>
      <c r="B4964" t="s">
        <v>7659</v>
      </c>
      <c r="C4964">
        <v>93</v>
      </c>
      <c r="D4964">
        <v>9609</v>
      </c>
      <c r="E4964" t="s">
        <v>3152</v>
      </c>
      <c r="F4964" t="s">
        <v>11</v>
      </c>
      <c r="H4964">
        <v>6.5</v>
      </c>
    </row>
    <row r="4965" spans="1:8" ht="16" x14ac:dyDescent="0.2">
      <c r="A4965" t="s">
        <v>8226</v>
      </c>
      <c r="B4965" t="s">
        <v>2454</v>
      </c>
      <c r="C4965">
        <v>102</v>
      </c>
      <c r="D4965">
        <v>3151130</v>
      </c>
      <c r="E4965" t="s">
        <v>575</v>
      </c>
      <c r="F4965" t="s">
        <v>11</v>
      </c>
      <c r="G4965">
        <v>230000</v>
      </c>
      <c r="H4965">
        <v>7.8</v>
      </c>
    </row>
    <row r="4966" spans="1:8" ht="16" x14ac:dyDescent="0.2">
      <c r="A4966" t="s">
        <v>8227</v>
      </c>
      <c r="B4966" t="s">
        <v>8228</v>
      </c>
      <c r="C4966">
        <v>65</v>
      </c>
      <c r="D4966">
        <v>8231</v>
      </c>
      <c r="E4966" t="s">
        <v>1839</v>
      </c>
      <c r="F4966" t="s">
        <v>11</v>
      </c>
      <c r="G4966">
        <v>27000</v>
      </c>
      <c r="H4966">
        <v>6.7</v>
      </c>
    </row>
    <row r="4967" spans="1:8" ht="16" x14ac:dyDescent="0.2">
      <c r="A4967" t="s">
        <v>8229</v>
      </c>
      <c r="B4967" t="s">
        <v>8222</v>
      </c>
      <c r="C4967">
        <v>85</v>
      </c>
      <c r="E4967" t="s">
        <v>877</v>
      </c>
      <c r="F4967" t="s">
        <v>11</v>
      </c>
      <c r="H4967">
        <v>6.4</v>
      </c>
    </row>
    <row r="4968" spans="1:8" ht="16" x14ac:dyDescent="0.2">
      <c r="A4968" t="s">
        <v>8230</v>
      </c>
      <c r="B4968" t="s">
        <v>3466</v>
      </c>
      <c r="C4968">
        <v>97</v>
      </c>
      <c r="D4968">
        <v>2856622</v>
      </c>
      <c r="E4968" t="s">
        <v>877</v>
      </c>
      <c r="F4968" t="s">
        <v>11</v>
      </c>
      <c r="G4968">
        <v>25000</v>
      </c>
      <c r="H4968">
        <v>7.3</v>
      </c>
    </row>
    <row r="4969" spans="1:8" ht="16" x14ac:dyDescent="0.2">
      <c r="A4969" t="s">
        <v>2624</v>
      </c>
      <c r="B4969" t="s">
        <v>167</v>
      </c>
      <c r="C4969">
        <v>109</v>
      </c>
      <c r="D4969">
        <v>10499968</v>
      </c>
      <c r="E4969" t="s">
        <v>149</v>
      </c>
      <c r="F4969" t="s">
        <v>11</v>
      </c>
      <c r="G4969">
        <v>35000000</v>
      </c>
      <c r="H4969">
        <v>5.7</v>
      </c>
    </row>
    <row r="4970" spans="1:8" ht="16" x14ac:dyDescent="0.2">
      <c r="A4970" t="s">
        <v>8231</v>
      </c>
      <c r="B4970" t="s">
        <v>8232</v>
      </c>
      <c r="C4970">
        <v>79</v>
      </c>
      <c r="E4970" t="s">
        <v>2459</v>
      </c>
      <c r="F4970" t="s">
        <v>11</v>
      </c>
      <c r="G4970">
        <v>24000</v>
      </c>
      <c r="H4970">
        <v>7</v>
      </c>
    </row>
    <row r="4971" spans="1:8" ht="16" x14ac:dyDescent="0.2">
      <c r="A4971" t="s">
        <v>8233</v>
      </c>
      <c r="B4971" t="s">
        <v>1530</v>
      </c>
      <c r="C4971">
        <v>80</v>
      </c>
      <c r="E4971" t="s">
        <v>112</v>
      </c>
      <c r="F4971" t="s">
        <v>11</v>
      </c>
      <c r="H4971">
        <v>6.3</v>
      </c>
    </row>
    <row r="4972" spans="1:8" ht="16" x14ac:dyDescent="0.2">
      <c r="A4972" t="s">
        <v>8234</v>
      </c>
      <c r="B4972" t="s">
        <v>3140</v>
      </c>
      <c r="C4972">
        <v>100</v>
      </c>
      <c r="D4972">
        <v>1227508</v>
      </c>
      <c r="E4972" t="s">
        <v>877</v>
      </c>
      <c r="F4972" t="s">
        <v>11</v>
      </c>
      <c r="G4972">
        <v>23000</v>
      </c>
      <c r="H4972">
        <v>7.1</v>
      </c>
    </row>
    <row r="4973" spans="1:8" ht="16" x14ac:dyDescent="0.2">
      <c r="A4973" t="s">
        <v>8235</v>
      </c>
      <c r="B4973" t="s">
        <v>8236</v>
      </c>
      <c r="C4973">
        <v>90</v>
      </c>
      <c r="E4973" t="s">
        <v>740</v>
      </c>
      <c r="F4973" t="s">
        <v>11</v>
      </c>
      <c r="G4973">
        <v>25000</v>
      </c>
      <c r="H4973">
        <v>4.8</v>
      </c>
    </row>
    <row r="4974" spans="1:8" ht="16" x14ac:dyDescent="0.2">
      <c r="A4974" t="s">
        <v>8237</v>
      </c>
      <c r="B4974" t="s">
        <v>8213</v>
      </c>
      <c r="C4974">
        <v>90</v>
      </c>
      <c r="E4974" t="s">
        <v>580</v>
      </c>
      <c r="F4974" t="s">
        <v>11</v>
      </c>
      <c r="G4974">
        <v>22000</v>
      </c>
      <c r="H4974">
        <v>3.3</v>
      </c>
    </row>
    <row r="4975" spans="1:8" ht="16" x14ac:dyDescent="0.2">
      <c r="A4975" t="s">
        <v>8238</v>
      </c>
      <c r="B4975" t="s">
        <v>6941</v>
      </c>
      <c r="C4975">
        <v>120</v>
      </c>
      <c r="E4975" t="s">
        <v>1184</v>
      </c>
      <c r="F4975" t="s">
        <v>11</v>
      </c>
      <c r="G4975">
        <v>20000</v>
      </c>
      <c r="H4975">
        <v>6.9</v>
      </c>
    </row>
    <row r="4976" spans="1:8" ht="16" x14ac:dyDescent="0.2">
      <c r="A4976" t="s">
        <v>8239</v>
      </c>
      <c r="B4976" t="s">
        <v>8240</v>
      </c>
      <c r="C4976">
        <v>91</v>
      </c>
      <c r="E4976" t="s">
        <v>1047</v>
      </c>
      <c r="F4976" t="s">
        <v>11</v>
      </c>
      <c r="H4976">
        <v>4.5999999999999996</v>
      </c>
    </row>
    <row r="4977" spans="1:8" ht="16" x14ac:dyDescent="0.2">
      <c r="A4977" t="s">
        <v>8241</v>
      </c>
      <c r="B4977" t="s">
        <v>8242</v>
      </c>
      <c r="C4977">
        <v>143</v>
      </c>
      <c r="E4977" t="s">
        <v>1521</v>
      </c>
      <c r="F4977" t="s">
        <v>11</v>
      </c>
      <c r="G4977">
        <v>17350</v>
      </c>
      <c r="H4977">
        <v>3</v>
      </c>
    </row>
    <row r="4978" spans="1:8" ht="16" x14ac:dyDescent="0.2">
      <c r="A4978" t="s">
        <v>8243</v>
      </c>
      <c r="B4978" t="s">
        <v>5233</v>
      </c>
      <c r="C4978">
        <v>85</v>
      </c>
      <c r="D4978">
        <v>192467</v>
      </c>
      <c r="E4978" t="s">
        <v>486</v>
      </c>
      <c r="F4978" t="s">
        <v>11</v>
      </c>
      <c r="G4978">
        <v>15000</v>
      </c>
      <c r="H4978">
        <v>6.6</v>
      </c>
    </row>
    <row r="4979" spans="1:8" ht="16" x14ac:dyDescent="0.2">
      <c r="A4979" t="s">
        <v>8244</v>
      </c>
      <c r="B4979" t="s">
        <v>8245</v>
      </c>
      <c r="C4979">
        <v>60</v>
      </c>
      <c r="E4979" t="s">
        <v>1184</v>
      </c>
      <c r="F4979" t="s">
        <v>8246</v>
      </c>
      <c r="G4979">
        <v>15000</v>
      </c>
      <c r="H4979">
        <v>7.4</v>
      </c>
    </row>
    <row r="4980" spans="1:8" ht="16" x14ac:dyDescent="0.2">
      <c r="A4980" t="s">
        <v>8247</v>
      </c>
      <c r="B4980" t="s">
        <v>8248</v>
      </c>
      <c r="C4980">
        <v>88</v>
      </c>
      <c r="D4980">
        <v>76382</v>
      </c>
      <c r="E4980" t="s">
        <v>6783</v>
      </c>
      <c r="F4980" t="s">
        <v>11</v>
      </c>
      <c r="G4980">
        <v>15000</v>
      </c>
      <c r="H4980">
        <v>6.2</v>
      </c>
    </row>
    <row r="4981" spans="1:8" ht="16" x14ac:dyDescent="0.2">
      <c r="A4981" t="s">
        <v>8249</v>
      </c>
      <c r="B4981" t="s">
        <v>8250</v>
      </c>
      <c r="C4981">
        <v>78</v>
      </c>
      <c r="E4981" t="s">
        <v>1024</v>
      </c>
      <c r="F4981" t="s">
        <v>11</v>
      </c>
      <c r="G4981">
        <v>20000</v>
      </c>
      <c r="H4981">
        <v>4</v>
      </c>
    </row>
    <row r="4982" spans="1:8" ht="16" x14ac:dyDescent="0.2">
      <c r="A4982" t="s">
        <v>8251</v>
      </c>
      <c r="B4982" t="s">
        <v>4745</v>
      </c>
      <c r="C4982">
        <v>108</v>
      </c>
      <c r="D4982">
        <v>180483</v>
      </c>
      <c r="E4982" t="s">
        <v>8252</v>
      </c>
      <c r="F4982" t="s">
        <v>11</v>
      </c>
      <c r="G4982">
        <v>10000</v>
      </c>
      <c r="H4982">
        <v>6.1</v>
      </c>
    </row>
    <row r="4983" spans="1:8" ht="16" x14ac:dyDescent="0.2">
      <c r="A4983" t="s">
        <v>8253</v>
      </c>
      <c r="B4983" t="s">
        <v>4759</v>
      </c>
      <c r="C4983">
        <v>110</v>
      </c>
      <c r="D4983">
        <v>136007</v>
      </c>
      <c r="E4983" t="s">
        <v>2682</v>
      </c>
      <c r="F4983" t="s">
        <v>502</v>
      </c>
      <c r="G4983">
        <v>4500</v>
      </c>
      <c r="H4983">
        <v>6.9</v>
      </c>
    </row>
    <row r="4984" spans="1:8" ht="16" x14ac:dyDescent="0.2">
      <c r="A4984" t="s">
        <v>8254</v>
      </c>
      <c r="B4984" t="s">
        <v>8255</v>
      </c>
      <c r="C4984">
        <v>90</v>
      </c>
      <c r="D4984">
        <v>673780</v>
      </c>
      <c r="E4984" t="s">
        <v>1184</v>
      </c>
      <c r="F4984" t="s">
        <v>7599</v>
      </c>
      <c r="G4984">
        <v>10000</v>
      </c>
      <c r="H4984">
        <v>7.5</v>
      </c>
    </row>
    <row r="4985" spans="1:8" ht="16" x14ac:dyDescent="0.2">
      <c r="A4985" t="s">
        <v>8256</v>
      </c>
      <c r="B4985" t="s">
        <v>8257</v>
      </c>
      <c r="C4985">
        <v>83</v>
      </c>
      <c r="E4985" t="s">
        <v>2209</v>
      </c>
      <c r="F4985" t="s">
        <v>11</v>
      </c>
      <c r="G4985">
        <v>10000</v>
      </c>
      <c r="H4985">
        <v>6.7</v>
      </c>
    </row>
    <row r="4986" spans="1:8" ht="16" x14ac:dyDescent="0.2">
      <c r="A4986" t="s">
        <v>8258</v>
      </c>
      <c r="B4986" t="s">
        <v>8259</v>
      </c>
      <c r="C4986">
        <v>111</v>
      </c>
      <c r="D4986">
        <v>94596</v>
      </c>
      <c r="E4986" t="s">
        <v>1670</v>
      </c>
      <c r="F4986" t="s">
        <v>225</v>
      </c>
      <c r="G4986">
        <v>1000000</v>
      </c>
      <c r="H4986">
        <v>7.4</v>
      </c>
    </row>
    <row r="4987" spans="1:8" ht="16" x14ac:dyDescent="0.2">
      <c r="A4987" t="s">
        <v>8260</v>
      </c>
      <c r="B4987" t="s">
        <v>8261</v>
      </c>
      <c r="C4987">
        <v>84</v>
      </c>
      <c r="E4987" t="s">
        <v>1184</v>
      </c>
      <c r="F4987" t="s">
        <v>11</v>
      </c>
      <c r="H4987">
        <v>6.1</v>
      </c>
    </row>
    <row r="4988" spans="1:8" ht="16" x14ac:dyDescent="0.2">
      <c r="A4988" t="s">
        <v>8262</v>
      </c>
      <c r="B4988" t="s">
        <v>8263</v>
      </c>
      <c r="C4988">
        <v>82</v>
      </c>
      <c r="E4988" t="s">
        <v>4402</v>
      </c>
      <c r="F4988" t="s">
        <v>11</v>
      </c>
      <c r="G4988">
        <v>200000</v>
      </c>
      <c r="H4988">
        <v>5.4</v>
      </c>
    </row>
    <row r="4989" spans="1:8" ht="16" x14ac:dyDescent="0.2">
      <c r="A4989" t="s">
        <v>8264</v>
      </c>
      <c r="B4989" t="s">
        <v>8265</v>
      </c>
      <c r="C4989">
        <v>98</v>
      </c>
      <c r="E4989" t="s">
        <v>672</v>
      </c>
      <c r="F4989" t="s">
        <v>11</v>
      </c>
      <c r="H4989">
        <v>6.4</v>
      </c>
    </row>
    <row r="4990" spans="1:8" ht="16" x14ac:dyDescent="0.2">
      <c r="A4990" t="s">
        <v>8266</v>
      </c>
      <c r="B4990" t="s">
        <v>8267</v>
      </c>
      <c r="C4990">
        <v>77</v>
      </c>
      <c r="D4990">
        <v>424760</v>
      </c>
      <c r="E4990" t="s">
        <v>932</v>
      </c>
      <c r="F4990" t="s">
        <v>11</v>
      </c>
      <c r="G4990">
        <v>7000</v>
      </c>
      <c r="H4990">
        <v>7</v>
      </c>
    </row>
    <row r="4991" spans="1:8" ht="16" x14ac:dyDescent="0.2">
      <c r="A4991" t="s">
        <v>8268</v>
      </c>
      <c r="B4991" t="s">
        <v>8269</v>
      </c>
      <c r="C4991">
        <v>80</v>
      </c>
      <c r="D4991">
        <v>70071</v>
      </c>
      <c r="E4991" t="s">
        <v>3562</v>
      </c>
      <c r="F4991" t="s">
        <v>11</v>
      </c>
      <c r="G4991">
        <v>7000</v>
      </c>
      <c r="H4991">
        <v>6.3</v>
      </c>
    </row>
    <row r="4992" spans="1:8" ht="16" x14ac:dyDescent="0.2">
      <c r="A4992" t="s">
        <v>8270</v>
      </c>
      <c r="B4992" t="s">
        <v>1692</v>
      </c>
      <c r="C4992">
        <v>81</v>
      </c>
      <c r="D4992">
        <v>2040920</v>
      </c>
      <c r="E4992" t="s">
        <v>2005</v>
      </c>
      <c r="F4992" t="s">
        <v>963</v>
      </c>
      <c r="G4992">
        <v>7000</v>
      </c>
      <c r="H4992">
        <v>6.9</v>
      </c>
    </row>
    <row r="4993" spans="1:8" ht="16" x14ac:dyDescent="0.2">
      <c r="A4993" t="s">
        <v>8271</v>
      </c>
      <c r="B4993" t="s">
        <v>8272</v>
      </c>
      <c r="C4993">
        <v>84</v>
      </c>
      <c r="E4993" t="s">
        <v>672</v>
      </c>
      <c r="F4993" t="s">
        <v>11</v>
      </c>
      <c r="G4993">
        <v>3250</v>
      </c>
      <c r="H4993">
        <v>7.8</v>
      </c>
    </row>
    <row r="4994" spans="1:8" ht="16" x14ac:dyDescent="0.2">
      <c r="A4994" t="s">
        <v>8273</v>
      </c>
      <c r="B4994" t="s">
        <v>6458</v>
      </c>
      <c r="C4994">
        <v>95</v>
      </c>
      <c r="D4994">
        <v>4584</v>
      </c>
      <c r="E4994" t="s">
        <v>877</v>
      </c>
      <c r="F4994" t="s">
        <v>11</v>
      </c>
      <c r="G4994">
        <v>9000</v>
      </c>
      <c r="H4994">
        <v>6.4</v>
      </c>
    </row>
    <row r="4995" spans="1:8" ht="16" x14ac:dyDescent="0.2">
      <c r="A4995" t="s">
        <v>8274</v>
      </c>
      <c r="B4995" t="s">
        <v>8275</v>
      </c>
      <c r="C4995">
        <v>87</v>
      </c>
      <c r="E4995" t="s">
        <v>877</v>
      </c>
      <c r="F4995" t="s">
        <v>11</v>
      </c>
      <c r="H4995">
        <v>7.7</v>
      </c>
    </row>
    <row r="4996" spans="1:8" ht="16" x14ac:dyDescent="0.2">
      <c r="A4996" t="s">
        <v>8276</v>
      </c>
      <c r="C4996">
        <v>43</v>
      </c>
      <c r="E4996" t="s">
        <v>747</v>
      </c>
      <c r="F4996" t="s">
        <v>11</v>
      </c>
      <c r="H4996">
        <v>7.5</v>
      </c>
    </row>
    <row r="4997" spans="1:8" ht="16" x14ac:dyDescent="0.2">
      <c r="A4997" t="s">
        <v>8277</v>
      </c>
      <c r="B4997" t="s">
        <v>8278</v>
      </c>
      <c r="C4997">
        <v>76</v>
      </c>
      <c r="E4997" t="s">
        <v>1521</v>
      </c>
      <c r="F4997" t="s">
        <v>11</v>
      </c>
      <c r="G4997">
        <v>1400</v>
      </c>
      <c r="H4997">
        <v>6.3</v>
      </c>
    </row>
    <row r="4998" spans="1:8" ht="16" x14ac:dyDescent="0.2">
      <c r="A4998" t="s">
        <v>8279</v>
      </c>
      <c r="B4998" t="s">
        <v>8280</v>
      </c>
      <c r="C4998">
        <v>100</v>
      </c>
      <c r="D4998">
        <v>10443</v>
      </c>
      <c r="E4998" t="s">
        <v>486</v>
      </c>
      <c r="F4998" t="s">
        <v>11</v>
      </c>
      <c r="H4998">
        <v>6.3</v>
      </c>
    </row>
    <row r="4999" spans="1:8" ht="16" x14ac:dyDescent="0.2">
      <c r="A4999" t="s">
        <v>8281</v>
      </c>
      <c r="B4999" t="s">
        <v>6893</v>
      </c>
      <c r="C4999">
        <v>90</v>
      </c>
      <c r="D4999">
        <v>85222</v>
      </c>
      <c r="E4999" t="s">
        <v>23</v>
      </c>
      <c r="F4999" t="s">
        <v>11</v>
      </c>
      <c r="G4999">
        <v>1100</v>
      </c>
      <c r="H4999">
        <v>6.6</v>
      </c>
    </row>
    <row r="5000" spans="1:8" ht="16" x14ac:dyDescent="0.2"/>
    <row r="5001" spans="1:8" ht="16" x14ac:dyDescent="0.2"/>
    <row r="5002" spans="1:8" ht="16" x14ac:dyDescent="0.2"/>
    <row r="5003" spans="1:8" ht="16" x14ac:dyDescent="0.2"/>
    <row r="5004" spans="1:8" ht="16" x14ac:dyDescent="0.2"/>
    <row r="5005" spans="1:8" ht="16" x14ac:dyDescent="0.2"/>
    <row r="5006" spans="1:8" ht="16" x14ac:dyDescent="0.2"/>
    <row r="5007" spans="1:8" ht="16" x14ac:dyDescent="0.2"/>
    <row r="5008" spans="1:8" ht="16" x14ac:dyDescent="0.2"/>
    <row r="5009" ht="16" x14ac:dyDescent="0.2"/>
    <row r="5010" ht="16" x14ac:dyDescent="0.2"/>
    <row r="5011" ht="16" x14ac:dyDescent="0.2"/>
    <row r="5012" ht="16" x14ac:dyDescent="0.2"/>
    <row r="5013" ht="16" x14ac:dyDescent="0.2"/>
    <row r="5014" ht="16" x14ac:dyDescent="0.2"/>
    <row r="5015" ht="16" x14ac:dyDescent="0.2"/>
    <row r="5016" ht="16" x14ac:dyDescent="0.2"/>
    <row r="5017" ht="16" x14ac:dyDescent="0.2"/>
    <row r="5018" ht="16" x14ac:dyDescent="0.2"/>
    <row r="5019" ht="16" x14ac:dyDescent="0.2"/>
    <row r="5020" ht="16" x14ac:dyDescent="0.2"/>
    <row r="5021" ht="16" x14ac:dyDescent="0.2"/>
    <row r="5022" ht="16" x14ac:dyDescent="0.2"/>
    <row r="5023" ht="16" x14ac:dyDescent="0.2"/>
    <row r="5024" ht="16" x14ac:dyDescent="0.2"/>
    <row r="5025" ht="16" x14ac:dyDescent="0.2"/>
    <row r="5026" ht="16" x14ac:dyDescent="0.2"/>
    <row r="5027" ht="16" x14ac:dyDescent="0.2"/>
    <row r="5028" ht="16" x14ac:dyDescent="0.2"/>
    <row r="5029" ht="16" x14ac:dyDescent="0.2"/>
    <row r="5030" ht="16" x14ac:dyDescent="0.2"/>
    <row r="5031" ht="16" x14ac:dyDescent="0.2"/>
    <row r="5032" ht="16" x14ac:dyDescent="0.2"/>
    <row r="5033" ht="16" x14ac:dyDescent="0.2"/>
    <row r="5034" ht="16" x14ac:dyDescent="0.2"/>
    <row r="5035" ht="16" x14ac:dyDescent="0.2"/>
    <row r="5036" ht="16" x14ac:dyDescent="0.2"/>
    <row r="5037" ht="16" x14ac:dyDescent="0.2"/>
    <row r="5038" ht="16" x14ac:dyDescent="0.2"/>
    <row r="5039" ht="16" x14ac:dyDescent="0.2"/>
    <row r="5040" ht="16" x14ac:dyDescent="0.2"/>
    <row r="5041" ht="16" x14ac:dyDescent="0.2"/>
    <row r="5042" ht="16" x14ac:dyDescent="0.2"/>
    <row r="5043" ht="16" x14ac:dyDescent="0.2"/>
    <row r="5044" ht="16" x14ac:dyDescent="0.2"/>
  </sheetData>
  <autoFilter ref="A1:H4999" xr:uid="{3BB0F4AA-9572-4C48-A61E-21F64D08701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89DFF-5C27-47BD-8B10-9BF2E29E5139}">
  <dimension ref="A1:I56"/>
  <sheetViews>
    <sheetView workbookViewId="0">
      <selection activeCell="F4" sqref="F4"/>
    </sheetView>
  </sheetViews>
  <sheetFormatPr baseColWidth="10" defaultColWidth="8.83203125" defaultRowHeight="16" x14ac:dyDescent="0.2"/>
  <cols>
    <col min="1" max="1" width="14.1640625" bestFit="1" customWidth="1"/>
    <col min="2" max="2" width="16.1640625" customWidth="1"/>
    <col min="3" max="3" width="13.1640625" bestFit="1" customWidth="1"/>
    <col min="4" max="4" width="8" bestFit="1" customWidth="1"/>
    <col min="5" max="5" width="9.1640625" bestFit="1" customWidth="1"/>
    <col min="6" max="6" width="6.5" bestFit="1" customWidth="1"/>
    <col min="7" max="7" width="8.33203125" bestFit="1" customWidth="1"/>
    <col min="8" max="8" width="9.1640625" bestFit="1" customWidth="1"/>
    <col min="9" max="9" width="10.5" bestFit="1" customWidth="1"/>
  </cols>
  <sheetData>
    <row r="1" spans="1:9" x14ac:dyDescent="0.2">
      <c r="B1" s="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8282</v>
      </c>
      <c r="B2">
        <f>ROUND((COUNTBLANK('original data'!A2:A4999)/(COUNTBLANK('original data'!A2:A4999)+COUNTA('original data'!A2:A4999)))*100,2)</f>
        <v>0</v>
      </c>
      <c r="C2">
        <f>ROUND((COUNTBLANK('original data'!B2:B4999)/(COUNTBLANK('original data'!B2:B4999)+COUNTA('original data'!B2:B4999)))*100,2)</f>
        <v>2.06</v>
      </c>
      <c r="D2">
        <f>ROUND((COUNTBLANK('original data'!C2:C4999)/(COUNTBLANK('original data'!C2:C4999)+COUNTA('original data'!C2:C4999)))*100,2)</f>
        <v>0.3</v>
      </c>
      <c r="E2">
        <f>ROUND((COUNTBLANK('original data'!D2:D4999)/(COUNTBLANK('original data'!D2:D4999)+COUNTA('original data'!D2:D4999)))*100,2)</f>
        <v>17.489999999999998</v>
      </c>
      <c r="F2">
        <f>ROUND((COUNTBLANK('original data'!E2:E4999)/(COUNTBLANK('original data'!E2:E4999)+COUNTA('original data'!E2:E4999)))*100,2)</f>
        <v>0</v>
      </c>
      <c r="G2">
        <f>ROUND((COUNTBLANK('original data'!F2:F4999)/(COUNTBLANK('original data'!F2:F4999)+COUNTA('original data'!F2:F4999)))*100,2)</f>
        <v>0.24</v>
      </c>
      <c r="H2">
        <f>ROUND((COUNTBLANK('original data'!G2:G4999)/(COUNTBLANK('original data'!G2:G4999)+COUNTA('original data'!G2:G4999)))*100,2)</f>
        <v>9.74</v>
      </c>
      <c r="I2">
        <f>ROUND((COUNTBLANK('original data'!H2:H4999)/(COUNTBLANK('original data'!H2:H4999)+COUNTA('original data'!H2:H4999)))*100,2)</f>
        <v>0</v>
      </c>
    </row>
    <row r="3" spans="1:9" x14ac:dyDescent="0.2">
      <c r="A3" t="s">
        <v>8283</v>
      </c>
      <c r="D3">
        <f>MEDIAN('original data'!C3:C5000)</f>
        <v>103</v>
      </c>
      <c r="E3">
        <f>MEDIAN('original data'!D3:D5000)</f>
        <v>25440971</v>
      </c>
      <c r="H3">
        <f>MEDIAN('original data'!G3:G5000)</f>
        <v>20000000</v>
      </c>
    </row>
    <row r="7" spans="1:9" x14ac:dyDescent="0.2">
      <c r="A7" s="3" t="s">
        <v>5</v>
      </c>
      <c r="B7" t="s">
        <v>8284</v>
      </c>
    </row>
    <row r="8" spans="1:9" x14ac:dyDescent="0.2">
      <c r="A8" t="s">
        <v>774</v>
      </c>
      <c r="B8">
        <v>2</v>
      </c>
    </row>
    <row r="9" spans="1:9" x14ac:dyDescent="0.2">
      <c r="A9" t="s">
        <v>5502</v>
      </c>
      <c r="B9">
        <v>5</v>
      </c>
    </row>
    <row r="10" spans="1:9" x14ac:dyDescent="0.2">
      <c r="A10" t="s">
        <v>3208</v>
      </c>
      <c r="B10">
        <v>1</v>
      </c>
    </row>
    <row r="11" spans="1:9" x14ac:dyDescent="0.2">
      <c r="A11" t="s">
        <v>4778</v>
      </c>
      <c r="B11">
        <v>1</v>
      </c>
    </row>
    <row r="12" spans="1:9" x14ac:dyDescent="0.2">
      <c r="A12" t="s">
        <v>2490</v>
      </c>
      <c r="B12">
        <v>11</v>
      </c>
    </row>
    <row r="13" spans="1:9" x14ac:dyDescent="0.2">
      <c r="A13" t="s">
        <v>4012</v>
      </c>
      <c r="B13">
        <v>3</v>
      </c>
    </row>
    <row r="14" spans="1:9" x14ac:dyDescent="0.2">
      <c r="A14" t="s">
        <v>6240</v>
      </c>
      <c r="B14">
        <v>1</v>
      </c>
    </row>
    <row r="15" spans="1:9" x14ac:dyDescent="0.2">
      <c r="A15" t="s">
        <v>5440</v>
      </c>
      <c r="B15">
        <v>5</v>
      </c>
    </row>
    <row r="16" spans="1:9" x14ac:dyDescent="0.2">
      <c r="A16" t="s">
        <v>3809</v>
      </c>
      <c r="B16">
        <v>2</v>
      </c>
    </row>
    <row r="17" spans="1:2" x14ac:dyDescent="0.2">
      <c r="A17" t="s">
        <v>3589</v>
      </c>
      <c r="B17">
        <v>4</v>
      </c>
    </row>
    <row r="18" spans="1:2" x14ac:dyDescent="0.2">
      <c r="A18" t="s">
        <v>7131</v>
      </c>
      <c r="B18">
        <v>1</v>
      </c>
    </row>
    <row r="19" spans="1:2" x14ac:dyDescent="0.2">
      <c r="A19" t="s">
        <v>11</v>
      </c>
      <c r="B19">
        <v>4662</v>
      </c>
    </row>
    <row r="20" spans="1:2" x14ac:dyDescent="0.2">
      <c r="A20" t="s">
        <v>1536</v>
      </c>
      <c r="B20">
        <v>1</v>
      </c>
    </row>
    <row r="21" spans="1:2" x14ac:dyDescent="0.2">
      <c r="A21" t="s">
        <v>502</v>
      </c>
      <c r="B21">
        <v>73</v>
      </c>
    </row>
    <row r="22" spans="1:2" x14ac:dyDescent="0.2">
      <c r="A22" t="s">
        <v>2998</v>
      </c>
      <c r="B22">
        <v>19</v>
      </c>
    </row>
    <row r="23" spans="1:2" x14ac:dyDescent="0.2">
      <c r="A23" t="s">
        <v>7911</v>
      </c>
      <c r="B23">
        <v>1</v>
      </c>
    </row>
    <row r="24" spans="1:2" x14ac:dyDescent="0.2">
      <c r="A24" t="s">
        <v>4006</v>
      </c>
      <c r="B24">
        <v>5</v>
      </c>
    </row>
    <row r="25" spans="1:2" x14ac:dyDescent="0.2">
      <c r="A25" t="s">
        <v>1936</v>
      </c>
      <c r="B25">
        <v>28</v>
      </c>
    </row>
    <row r="26" spans="1:2" x14ac:dyDescent="0.2">
      <c r="A26" t="s">
        <v>4955</v>
      </c>
      <c r="B26">
        <v>1</v>
      </c>
    </row>
    <row r="27" spans="1:2" x14ac:dyDescent="0.2">
      <c r="A27" t="s">
        <v>2967</v>
      </c>
      <c r="B27">
        <v>2</v>
      </c>
    </row>
    <row r="28" spans="1:2" x14ac:dyDescent="0.2">
      <c r="A28" t="s">
        <v>7390</v>
      </c>
      <c r="B28">
        <v>2</v>
      </c>
    </row>
    <row r="29" spans="1:2" x14ac:dyDescent="0.2">
      <c r="A29" t="s">
        <v>3353</v>
      </c>
      <c r="B29">
        <v>11</v>
      </c>
    </row>
    <row r="30" spans="1:2" x14ac:dyDescent="0.2">
      <c r="A30" t="s">
        <v>225</v>
      </c>
      <c r="B30">
        <v>17</v>
      </c>
    </row>
    <row r="31" spans="1:2" x14ac:dyDescent="0.2">
      <c r="A31" t="s">
        <v>6265</v>
      </c>
      <c r="B31">
        <v>1</v>
      </c>
    </row>
    <row r="32" spans="1:2" x14ac:dyDescent="0.2">
      <c r="A32" t="s">
        <v>2368</v>
      </c>
      <c r="B32">
        <v>1</v>
      </c>
    </row>
    <row r="33" spans="1:2" x14ac:dyDescent="0.2">
      <c r="A33" t="s">
        <v>4352</v>
      </c>
      <c r="B33">
        <v>8</v>
      </c>
    </row>
    <row r="34" spans="1:2" x14ac:dyDescent="0.2">
      <c r="A34" t="s">
        <v>676</v>
      </c>
      <c r="B34">
        <v>24</v>
      </c>
    </row>
    <row r="35" spans="1:2" x14ac:dyDescent="0.2">
      <c r="A35" t="s">
        <v>2228</v>
      </c>
      <c r="B35">
        <v>1</v>
      </c>
    </row>
    <row r="36" spans="1:2" x14ac:dyDescent="0.2">
      <c r="A36" t="s">
        <v>4096</v>
      </c>
      <c r="B36">
        <v>1</v>
      </c>
    </row>
    <row r="37" spans="1:2" x14ac:dyDescent="0.2">
      <c r="A37" t="s">
        <v>4788</v>
      </c>
      <c r="B37">
        <v>2</v>
      </c>
    </row>
    <row r="38" spans="1:2" x14ac:dyDescent="0.2">
      <c r="A38" t="s">
        <v>6025</v>
      </c>
      <c r="B38">
        <v>4</v>
      </c>
    </row>
    <row r="39" spans="1:2" x14ac:dyDescent="0.2">
      <c r="A39" t="s">
        <v>6784</v>
      </c>
      <c r="B39">
        <v>1</v>
      </c>
    </row>
    <row r="40" spans="1:2" x14ac:dyDescent="0.2">
      <c r="A40" t="s">
        <v>7599</v>
      </c>
      <c r="B40">
        <v>4</v>
      </c>
    </row>
    <row r="41" spans="1:2" x14ac:dyDescent="0.2">
      <c r="A41" t="s">
        <v>4680</v>
      </c>
      <c r="B41">
        <v>4</v>
      </c>
    </row>
    <row r="42" spans="1:2" x14ac:dyDescent="0.2">
      <c r="A42" t="s">
        <v>4992</v>
      </c>
      <c r="B42">
        <v>8</v>
      </c>
    </row>
    <row r="43" spans="1:2" x14ac:dyDescent="0.2">
      <c r="A43" t="s">
        <v>7592</v>
      </c>
      <c r="B43">
        <v>2</v>
      </c>
    </row>
    <row r="44" spans="1:2" x14ac:dyDescent="0.2">
      <c r="A44" t="s">
        <v>1948</v>
      </c>
      <c r="B44">
        <v>11</v>
      </c>
    </row>
    <row r="45" spans="1:2" x14ac:dyDescent="0.2">
      <c r="A45" t="s">
        <v>7732</v>
      </c>
      <c r="B45">
        <v>1</v>
      </c>
    </row>
    <row r="46" spans="1:2" x14ac:dyDescent="0.2">
      <c r="A46" t="s">
        <v>963</v>
      </c>
      <c r="B46">
        <v>40</v>
      </c>
    </row>
    <row r="47" spans="1:2" x14ac:dyDescent="0.2">
      <c r="A47" t="s">
        <v>8246</v>
      </c>
      <c r="B47">
        <v>1</v>
      </c>
    </row>
    <row r="48" spans="1:2" x14ac:dyDescent="0.2">
      <c r="A48" t="s">
        <v>4273</v>
      </c>
      <c r="B48">
        <v>5</v>
      </c>
    </row>
    <row r="49" spans="1:2" x14ac:dyDescent="0.2">
      <c r="A49" t="s">
        <v>7125</v>
      </c>
      <c r="B49">
        <v>1</v>
      </c>
    </row>
    <row r="50" spans="1:2" x14ac:dyDescent="0.2">
      <c r="A50" t="s">
        <v>2380</v>
      </c>
      <c r="B50">
        <v>1</v>
      </c>
    </row>
    <row r="51" spans="1:2" x14ac:dyDescent="0.2">
      <c r="A51" t="s">
        <v>4554</v>
      </c>
      <c r="B51">
        <v>3</v>
      </c>
    </row>
    <row r="52" spans="1:2" x14ac:dyDescent="0.2">
      <c r="A52" t="s">
        <v>7533</v>
      </c>
      <c r="B52">
        <v>1</v>
      </c>
    </row>
    <row r="53" spans="1:2" x14ac:dyDescent="0.2">
      <c r="A53" t="s">
        <v>7290</v>
      </c>
      <c r="B53">
        <v>1</v>
      </c>
    </row>
    <row r="54" spans="1:2" x14ac:dyDescent="0.2">
      <c r="A54" t="s">
        <v>6680</v>
      </c>
      <c r="B54">
        <v>2</v>
      </c>
    </row>
    <row r="55" spans="1:2" x14ac:dyDescent="0.2">
      <c r="A55" t="s">
        <v>8285</v>
      </c>
    </row>
    <row r="56" spans="1:2" x14ac:dyDescent="0.2">
      <c r="A56" t="s">
        <v>8286</v>
      </c>
      <c r="B56">
        <v>4986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7104E-B7D0-4E5D-BB80-C92A881D338E}">
  <dimension ref="A1:H4999"/>
  <sheetViews>
    <sheetView workbookViewId="0">
      <pane ySplit="1" topLeftCell="A2" activePane="bottomLeft" state="frozen"/>
      <selection pane="bottomLeft" activeCell="C6" sqref="C6"/>
    </sheetView>
  </sheetViews>
  <sheetFormatPr baseColWidth="10" defaultColWidth="8.83203125" defaultRowHeight="16" x14ac:dyDescent="0.2"/>
  <cols>
    <col min="1" max="1" width="72.33203125" bestFit="1" customWidth="1"/>
    <col min="2" max="2" width="30" bestFit="1" customWidth="1"/>
    <col min="3" max="3" width="10.5" bestFit="1" customWidth="1"/>
    <col min="4" max="4" width="10.1640625" bestFit="1" customWidth="1"/>
    <col min="5" max="5" width="63.6640625" bestFit="1" customWidth="1"/>
    <col min="6" max="6" width="10.6640625" bestFit="1" customWidth="1"/>
    <col min="7" max="7" width="12" bestFit="1" customWidth="1"/>
    <col min="8" max="8" width="10.6640625" bestFit="1" customWidth="1"/>
  </cols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t="s">
        <v>8</v>
      </c>
      <c r="B2" t="s">
        <v>9</v>
      </c>
      <c r="C2">
        <v>178</v>
      </c>
      <c r="D2">
        <v>760505847</v>
      </c>
      <c r="E2" t="s">
        <v>10</v>
      </c>
      <c r="F2" t="s">
        <v>11</v>
      </c>
      <c r="G2">
        <v>237000000</v>
      </c>
      <c r="H2">
        <v>7.9</v>
      </c>
    </row>
    <row r="3" spans="1:8" x14ac:dyDescent="0.2">
      <c r="A3" t="s">
        <v>12</v>
      </c>
      <c r="B3" t="s">
        <v>13</v>
      </c>
      <c r="C3">
        <v>169</v>
      </c>
      <c r="D3">
        <v>309404152</v>
      </c>
      <c r="E3" t="s">
        <v>14</v>
      </c>
      <c r="F3" t="s">
        <v>11</v>
      </c>
      <c r="G3">
        <v>300000000</v>
      </c>
      <c r="H3">
        <v>7.1</v>
      </c>
    </row>
    <row r="4" spans="1:8" x14ac:dyDescent="0.2">
      <c r="A4" t="s">
        <v>15</v>
      </c>
      <c r="B4" t="s">
        <v>16</v>
      </c>
      <c r="C4">
        <v>148</v>
      </c>
      <c r="D4">
        <v>200074175</v>
      </c>
      <c r="E4" t="s">
        <v>17</v>
      </c>
      <c r="F4" t="s">
        <v>11</v>
      </c>
      <c r="G4">
        <v>245000000</v>
      </c>
      <c r="H4">
        <v>6.8</v>
      </c>
    </row>
    <row r="5" spans="1:8" x14ac:dyDescent="0.2">
      <c r="A5" t="s">
        <v>18</v>
      </c>
      <c r="B5" t="s">
        <v>19</v>
      </c>
      <c r="C5">
        <v>164</v>
      </c>
      <c r="D5">
        <v>448130642</v>
      </c>
      <c r="E5" t="s">
        <v>20</v>
      </c>
      <c r="F5" t="s">
        <v>11</v>
      </c>
      <c r="G5">
        <v>250000000</v>
      </c>
      <c r="H5">
        <v>8.5</v>
      </c>
    </row>
    <row r="6" spans="1:8" x14ac:dyDescent="0.2">
      <c r="A6" t="s">
        <v>21</v>
      </c>
      <c r="B6" t="s">
        <v>22</v>
      </c>
      <c r="C6" s="8">
        <v>103</v>
      </c>
      <c r="D6">
        <v>25440971</v>
      </c>
      <c r="E6" t="s">
        <v>23</v>
      </c>
      <c r="F6" t="s">
        <v>11</v>
      </c>
      <c r="G6">
        <v>20000000</v>
      </c>
      <c r="H6">
        <v>7.1</v>
      </c>
    </row>
    <row r="7" spans="1:8" x14ac:dyDescent="0.2">
      <c r="A7" t="s">
        <v>24</v>
      </c>
      <c r="B7" t="s">
        <v>25</v>
      </c>
      <c r="C7">
        <v>132</v>
      </c>
      <c r="D7">
        <v>73058679</v>
      </c>
      <c r="E7" t="s">
        <v>26</v>
      </c>
      <c r="F7" t="s">
        <v>11</v>
      </c>
      <c r="G7">
        <v>263700000</v>
      </c>
      <c r="H7">
        <v>6.6</v>
      </c>
    </row>
    <row r="8" spans="1:8" x14ac:dyDescent="0.2">
      <c r="A8" t="s">
        <v>27</v>
      </c>
      <c r="B8" t="s">
        <v>28</v>
      </c>
      <c r="C8">
        <v>156</v>
      </c>
      <c r="D8">
        <v>336530303</v>
      </c>
      <c r="E8" t="s">
        <v>29</v>
      </c>
      <c r="F8" t="s">
        <v>11</v>
      </c>
      <c r="G8">
        <v>258000000</v>
      </c>
      <c r="H8">
        <v>6.2</v>
      </c>
    </row>
    <row r="9" spans="1:8" x14ac:dyDescent="0.2">
      <c r="A9" t="s">
        <v>30</v>
      </c>
      <c r="B9" t="s">
        <v>31</v>
      </c>
      <c r="C9">
        <v>100</v>
      </c>
      <c r="D9">
        <v>200807262</v>
      </c>
      <c r="E9" t="s">
        <v>32</v>
      </c>
      <c r="F9" t="s">
        <v>11</v>
      </c>
      <c r="G9">
        <v>260000000</v>
      </c>
      <c r="H9">
        <v>7.8</v>
      </c>
    </row>
    <row r="10" spans="1:8" x14ac:dyDescent="0.2">
      <c r="A10" t="s">
        <v>33</v>
      </c>
      <c r="B10" t="s">
        <v>34</v>
      </c>
      <c r="C10">
        <v>141</v>
      </c>
      <c r="D10">
        <v>458991599</v>
      </c>
      <c r="E10" t="s">
        <v>26</v>
      </c>
      <c r="F10" t="s">
        <v>11</v>
      </c>
      <c r="G10">
        <v>250000000</v>
      </c>
      <c r="H10">
        <v>7.5</v>
      </c>
    </row>
    <row r="11" spans="1:8" x14ac:dyDescent="0.2">
      <c r="A11" t="s">
        <v>35</v>
      </c>
      <c r="B11" t="s">
        <v>36</v>
      </c>
      <c r="C11">
        <v>153</v>
      </c>
      <c r="D11">
        <v>301956980</v>
      </c>
      <c r="E11" t="s">
        <v>37</v>
      </c>
      <c r="F11" t="s">
        <v>11</v>
      </c>
      <c r="G11">
        <v>250000000</v>
      </c>
      <c r="H11">
        <v>7.5</v>
      </c>
    </row>
    <row r="12" spans="1:8" x14ac:dyDescent="0.2">
      <c r="A12" t="s">
        <v>38</v>
      </c>
      <c r="B12" t="s">
        <v>39</v>
      </c>
      <c r="C12">
        <v>183</v>
      </c>
      <c r="D12">
        <v>330249062</v>
      </c>
      <c r="E12" t="s">
        <v>26</v>
      </c>
      <c r="F12" t="s">
        <v>11</v>
      </c>
      <c r="G12">
        <v>250000000</v>
      </c>
      <c r="H12">
        <v>6.9</v>
      </c>
    </row>
    <row r="13" spans="1:8" x14ac:dyDescent="0.2">
      <c r="A13" t="s">
        <v>40</v>
      </c>
      <c r="B13" t="s">
        <v>41</v>
      </c>
      <c r="C13">
        <v>169</v>
      </c>
      <c r="D13">
        <v>200069408</v>
      </c>
      <c r="E13" t="s">
        <v>26</v>
      </c>
      <c r="F13" t="s">
        <v>11</v>
      </c>
      <c r="G13">
        <v>209000000</v>
      </c>
      <c r="H13">
        <v>6.1</v>
      </c>
    </row>
    <row r="14" spans="1:8" x14ac:dyDescent="0.2">
      <c r="A14" t="s">
        <v>42</v>
      </c>
      <c r="B14" t="s">
        <v>43</v>
      </c>
      <c r="C14">
        <v>106</v>
      </c>
      <c r="D14">
        <v>168368427</v>
      </c>
      <c r="E14" t="s">
        <v>44</v>
      </c>
      <c r="F14" t="s">
        <v>11</v>
      </c>
      <c r="G14">
        <v>200000000</v>
      </c>
      <c r="H14">
        <v>6.7</v>
      </c>
    </row>
    <row r="15" spans="1:8" x14ac:dyDescent="0.2">
      <c r="A15" t="s">
        <v>45</v>
      </c>
      <c r="B15" t="s">
        <v>13</v>
      </c>
      <c r="C15">
        <v>151</v>
      </c>
      <c r="D15">
        <v>423032628</v>
      </c>
      <c r="E15" t="s">
        <v>14</v>
      </c>
      <c r="F15" t="s">
        <v>11</v>
      </c>
      <c r="G15">
        <v>225000000</v>
      </c>
      <c r="H15">
        <v>7.3</v>
      </c>
    </row>
    <row r="16" spans="1:8" x14ac:dyDescent="0.2">
      <c r="A16" t="s">
        <v>46</v>
      </c>
      <c r="B16" t="s">
        <v>13</v>
      </c>
      <c r="C16">
        <v>150</v>
      </c>
      <c r="D16">
        <v>89289910</v>
      </c>
      <c r="E16" t="s">
        <v>47</v>
      </c>
      <c r="F16" t="s">
        <v>11</v>
      </c>
      <c r="G16">
        <v>215000000</v>
      </c>
      <c r="H16">
        <v>6.5</v>
      </c>
    </row>
    <row r="17" spans="1:8" x14ac:dyDescent="0.2">
      <c r="A17" t="s">
        <v>48</v>
      </c>
      <c r="B17" t="s">
        <v>39</v>
      </c>
      <c r="C17">
        <v>143</v>
      </c>
      <c r="D17">
        <v>291021565</v>
      </c>
      <c r="E17" t="s">
        <v>10</v>
      </c>
      <c r="F17" t="s">
        <v>11</v>
      </c>
      <c r="G17">
        <v>225000000</v>
      </c>
      <c r="H17">
        <v>7.2</v>
      </c>
    </row>
    <row r="18" spans="1:8" x14ac:dyDescent="0.2">
      <c r="A18" t="s">
        <v>49</v>
      </c>
      <c r="B18" t="s">
        <v>50</v>
      </c>
      <c r="C18">
        <v>150</v>
      </c>
      <c r="D18">
        <v>141614023</v>
      </c>
      <c r="E18" t="s">
        <v>51</v>
      </c>
      <c r="F18" t="s">
        <v>11</v>
      </c>
      <c r="G18">
        <v>225000000</v>
      </c>
      <c r="H18">
        <v>6.6</v>
      </c>
    </row>
    <row r="19" spans="1:8" x14ac:dyDescent="0.2">
      <c r="A19" t="s">
        <v>52</v>
      </c>
      <c r="B19" t="s">
        <v>34</v>
      </c>
      <c r="C19">
        <v>173</v>
      </c>
      <c r="D19">
        <v>623279547</v>
      </c>
      <c r="E19" t="s">
        <v>26</v>
      </c>
      <c r="F19" t="s">
        <v>11</v>
      </c>
      <c r="G19">
        <v>220000000</v>
      </c>
      <c r="H19">
        <v>8.1</v>
      </c>
    </row>
    <row r="20" spans="1:8" x14ac:dyDescent="0.2">
      <c r="A20" t="s">
        <v>53</v>
      </c>
      <c r="B20" t="s">
        <v>54</v>
      </c>
      <c r="C20">
        <v>136</v>
      </c>
      <c r="D20">
        <v>241063875</v>
      </c>
      <c r="E20" t="s">
        <v>14</v>
      </c>
      <c r="F20" t="s">
        <v>11</v>
      </c>
      <c r="G20">
        <v>250000000</v>
      </c>
      <c r="H20">
        <v>6.7</v>
      </c>
    </row>
    <row r="21" spans="1:8" x14ac:dyDescent="0.2">
      <c r="A21" t="s">
        <v>55</v>
      </c>
      <c r="B21" t="s">
        <v>56</v>
      </c>
      <c r="C21">
        <v>106</v>
      </c>
      <c r="D21">
        <v>179020854</v>
      </c>
      <c r="E21" t="s">
        <v>57</v>
      </c>
      <c r="F21" t="s">
        <v>11</v>
      </c>
      <c r="G21">
        <v>225000000</v>
      </c>
      <c r="H21">
        <v>6.8</v>
      </c>
    </row>
    <row r="22" spans="1:8" x14ac:dyDescent="0.2">
      <c r="A22" t="s">
        <v>58</v>
      </c>
      <c r="B22" t="s">
        <v>59</v>
      </c>
      <c r="C22">
        <v>164</v>
      </c>
      <c r="D22">
        <v>255108370</v>
      </c>
      <c r="E22" t="s">
        <v>60</v>
      </c>
      <c r="F22" t="s">
        <v>11</v>
      </c>
      <c r="G22">
        <v>250000000</v>
      </c>
      <c r="H22">
        <v>7.5</v>
      </c>
    </row>
    <row r="23" spans="1:8" x14ac:dyDescent="0.2">
      <c r="A23" t="s">
        <v>61</v>
      </c>
      <c r="B23" t="s">
        <v>62</v>
      </c>
      <c r="C23">
        <v>153</v>
      </c>
      <c r="D23">
        <v>262030663</v>
      </c>
      <c r="E23" t="s">
        <v>14</v>
      </c>
      <c r="F23" t="s">
        <v>11</v>
      </c>
      <c r="G23">
        <v>230000000</v>
      </c>
      <c r="H23">
        <v>7</v>
      </c>
    </row>
    <row r="24" spans="1:8" x14ac:dyDescent="0.2">
      <c r="A24" t="s">
        <v>63</v>
      </c>
      <c r="B24" t="s">
        <v>64</v>
      </c>
      <c r="C24">
        <v>156</v>
      </c>
      <c r="D24">
        <v>105219735</v>
      </c>
      <c r="E24" t="s">
        <v>65</v>
      </c>
      <c r="F24" t="s">
        <v>11</v>
      </c>
      <c r="G24">
        <v>200000000</v>
      </c>
      <c r="H24">
        <v>6.7</v>
      </c>
    </row>
    <row r="25" spans="1:8" x14ac:dyDescent="0.2">
      <c r="A25" t="s">
        <v>66</v>
      </c>
      <c r="B25" t="s">
        <v>59</v>
      </c>
      <c r="C25">
        <v>186</v>
      </c>
      <c r="D25">
        <v>258355354</v>
      </c>
      <c r="E25" t="s">
        <v>60</v>
      </c>
      <c r="F25" t="s">
        <v>11</v>
      </c>
      <c r="G25">
        <v>225000000</v>
      </c>
      <c r="H25">
        <v>7.9</v>
      </c>
    </row>
    <row r="26" spans="1:8" x14ac:dyDescent="0.2">
      <c r="A26" t="s">
        <v>67</v>
      </c>
      <c r="B26" t="s">
        <v>68</v>
      </c>
      <c r="C26">
        <v>113</v>
      </c>
      <c r="D26">
        <v>70083519</v>
      </c>
      <c r="E26" t="s">
        <v>69</v>
      </c>
      <c r="F26" t="s">
        <v>11</v>
      </c>
      <c r="G26">
        <v>180000000</v>
      </c>
      <c r="H26">
        <v>6.1</v>
      </c>
    </row>
    <row r="27" spans="1:8" x14ac:dyDescent="0.2">
      <c r="A27" t="s">
        <v>70</v>
      </c>
      <c r="B27" t="s">
        <v>59</v>
      </c>
      <c r="C27">
        <v>201</v>
      </c>
      <c r="D27">
        <v>218051260</v>
      </c>
      <c r="E27" t="s">
        <v>71</v>
      </c>
      <c r="F27" t="s">
        <v>11</v>
      </c>
      <c r="G27">
        <v>207000000</v>
      </c>
      <c r="H27">
        <v>7.2</v>
      </c>
    </row>
    <row r="28" spans="1:8" x14ac:dyDescent="0.2">
      <c r="A28" t="s">
        <v>72</v>
      </c>
      <c r="B28" t="s">
        <v>9</v>
      </c>
      <c r="C28">
        <v>194</v>
      </c>
      <c r="D28">
        <v>658672302</v>
      </c>
      <c r="E28" t="s">
        <v>73</v>
      </c>
      <c r="F28" t="s">
        <v>11</v>
      </c>
      <c r="G28">
        <v>200000000</v>
      </c>
      <c r="H28">
        <v>7.7</v>
      </c>
    </row>
    <row r="29" spans="1:8" x14ac:dyDescent="0.2">
      <c r="A29" t="s">
        <v>74</v>
      </c>
      <c r="B29" t="s">
        <v>75</v>
      </c>
      <c r="C29">
        <v>147</v>
      </c>
      <c r="D29">
        <v>407197282</v>
      </c>
      <c r="E29" t="s">
        <v>26</v>
      </c>
      <c r="F29" t="s">
        <v>11</v>
      </c>
      <c r="G29">
        <v>250000000</v>
      </c>
      <c r="H29">
        <v>8.1999999999999993</v>
      </c>
    </row>
    <row r="30" spans="1:8" x14ac:dyDescent="0.2">
      <c r="A30" t="s">
        <v>76</v>
      </c>
      <c r="B30" t="s">
        <v>77</v>
      </c>
      <c r="C30">
        <v>131</v>
      </c>
      <c r="D30">
        <v>65173160</v>
      </c>
      <c r="E30" t="s">
        <v>78</v>
      </c>
      <c r="F30" t="s">
        <v>11</v>
      </c>
      <c r="G30">
        <v>209000000</v>
      </c>
      <c r="H30">
        <v>5.9</v>
      </c>
    </row>
    <row r="31" spans="1:8" x14ac:dyDescent="0.2">
      <c r="A31" t="s">
        <v>79</v>
      </c>
      <c r="B31" t="s">
        <v>80</v>
      </c>
      <c r="C31">
        <v>124</v>
      </c>
      <c r="D31">
        <v>652177271</v>
      </c>
      <c r="E31" t="s">
        <v>78</v>
      </c>
      <c r="F31" t="s">
        <v>11</v>
      </c>
      <c r="G31">
        <v>150000000</v>
      </c>
      <c r="H31">
        <v>7</v>
      </c>
    </row>
    <row r="32" spans="1:8" x14ac:dyDescent="0.2">
      <c r="A32" t="s">
        <v>81</v>
      </c>
      <c r="B32" t="s">
        <v>16</v>
      </c>
      <c r="C32">
        <v>143</v>
      </c>
      <c r="D32">
        <v>304360277</v>
      </c>
      <c r="E32" t="s">
        <v>17</v>
      </c>
      <c r="F32" t="s">
        <v>11</v>
      </c>
      <c r="G32">
        <v>200000000</v>
      </c>
      <c r="H32">
        <v>7.8</v>
      </c>
    </row>
    <row r="33" spans="1:8" x14ac:dyDescent="0.2">
      <c r="A33" t="s">
        <v>82</v>
      </c>
      <c r="B33" t="s">
        <v>28</v>
      </c>
      <c r="C33">
        <v>135</v>
      </c>
      <c r="D33">
        <v>373377893</v>
      </c>
      <c r="E33" t="s">
        <v>83</v>
      </c>
      <c r="F33" t="s">
        <v>11</v>
      </c>
      <c r="G33">
        <v>200000000</v>
      </c>
      <c r="H33">
        <v>7.3</v>
      </c>
    </row>
    <row r="34" spans="1:8" x14ac:dyDescent="0.2">
      <c r="A34" t="s">
        <v>84</v>
      </c>
      <c r="B34" t="s">
        <v>85</v>
      </c>
      <c r="C34">
        <v>195</v>
      </c>
      <c r="D34">
        <v>408992272</v>
      </c>
      <c r="E34" t="s">
        <v>26</v>
      </c>
      <c r="F34" t="s">
        <v>11</v>
      </c>
      <c r="G34">
        <v>200000000</v>
      </c>
      <c r="H34">
        <v>7.2</v>
      </c>
    </row>
    <row r="35" spans="1:8" x14ac:dyDescent="0.2">
      <c r="A35" t="s">
        <v>86</v>
      </c>
      <c r="B35" t="s">
        <v>87</v>
      </c>
      <c r="C35">
        <v>108</v>
      </c>
      <c r="D35">
        <v>334185206</v>
      </c>
      <c r="E35" t="s">
        <v>69</v>
      </c>
      <c r="F35" t="s">
        <v>11</v>
      </c>
      <c r="G35">
        <v>200000000</v>
      </c>
      <c r="H35">
        <v>6.5</v>
      </c>
    </row>
    <row r="36" spans="1:8" x14ac:dyDescent="0.2">
      <c r="A36" t="s">
        <v>88</v>
      </c>
      <c r="B36" t="s">
        <v>89</v>
      </c>
      <c r="C36">
        <v>104</v>
      </c>
      <c r="D36">
        <v>234360014</v>
      </c>
      <c r="E36" t="s">
        <v>90</v>
      </c>
      <c r="F36" t="s">
        <v>11</v>
      </c>
      <c r="G36">
        <v>210000000</v>
      </c>
      <c r="H36">
        <v>6.8</v>
      </c>
    </row>
    <row r="37" spans="1:8" x14ac:dyDescent="0.2">
      <c r="A37" t="s">
        <v>91</v>
      </c>
      <c r="B37" t="s">
        <v>92</v>
      </c>
      <c r="C37">
        <v>104</v>
      </c>
      <c r="D37">
        <v>268488329</v>
      </c>
      <c r="E37" t="s">
        <v>93</v>
      </c>
      <c r="F37" t="s">
        <v>11</v>
      </c>
      <c r="G37">
        <v>200000000</v>
      </c>
      <c r="H37">
        <v>7.3</v>
      </c>
    </row>
    <row r="38" spans="1:8" x14ac:dyDescent="0.2">
      <c r="A38" t="s">
        <v>94</v>
      </c>
      <c r="B38" t="s">
        <v>95</v>
      </c>
      <c r="C38">
        <v>150</v>
      </c>
      <c r="D38">
        <v>402076689</v>
      </c>
      <c r="E38" t="s">
        <v>26</v>
      </c>
      <c r="F38" t="s">
        <v>11</v>
      </c>
      <c r="G38">
        <v>200000000</v>
      </c>
      <c r="H38">
        <v>6</v>
      </c>
    </row>
    <row r="39" spans="1:8" x14ac:dyDescent="0.2">
      <c r="A39" t="s">
        <v>96</v>
      </c>
      <c r="B39" t="s">
        <v>95</v>
      </c>
      <c r="C39">
        <v>165</v>
      </c>
      <c r="D39">
        <v>245428137</v>
      </c>
      <c r="E39" t="s">
        <v>26</v>
      </c>
      <c r="F39" t="s">
        <v>11</v>
      </c>
      <c r="G39">
        <v>210000000</v>
      </c>
      <c r="H39">
        <v>5.7</v>
      </c>
    </row>
    <row r="40" spans="1:8" x14ac:dyDescent="0.2">
      <c r="A40" t="s">
        <v>97</v>
      </c>
      <c r="B40" t="s">
        <v>28</v>
      </c>
      <c r="C40">
        <v>130</v>
      </c>
      <c r="D40">
        <v>234903076</v>
      </c>
      <c r="E40" t="s">
        <v>69</v>
      </c>
      <c r="F40" t="s">
        <v>11</v>
      </c>
      <c r="G40">
        <v>215000000</v>
      </c>
      <c r="H40">
        <v>6.4</v>
      </c>
    </row>
    <row r="41" spans="1:8" x14ac:dyDescent="0.2">
      <c r="A41" t="s">
        <v>98</v>
      </c>
      <c r="B41" t="s">
        <v>62</v>
      </c>
      <c r="C41">
        <v>142</v>
      </c>
      <c r="D41">
        <v>202853933</v>
      </c>
      <c r="E41" t="s">
        <v>10</v>
      </c>
      <c r="F41" t="s">
        <v>11</v>
      </c>
      <c r="G41">
        <v>200000000</v>
      </c>
      <c r="H41">
        <v>6.7</v>
      </c>
    </row>
    <row r="42" spans="1:8" x14ac:dyDescent="0.2">
      <c r="A42" t="s">
        <v>99</v>
      </c>
      <c r="B42" t="s">
        <v>100</v>
      </c>
      <c r="C42">
        <v>125</v>
      </c>
      <c r="D42">
        <v>172051787</v>
      </c>
      <c r="E42" t="s">
        <v>26</v>
      </c>
      <c r="F42" t="s">
        <v>11</v>
      </c>
      <c r="G42">
        <v>170000000</v>
      </c>
      <c r="H42">
        <v>6.8</v>
      </c>
    </row>
    <row r="43" spans="1:8" x14ac:dyDescent="0.2">
      <c r="A43" t="s">
        <v>101</v>
      </c>
      <c r="B43" t="s">
        <v>102</v>
      </c>
      <c r="C43">
        <v>106</v>
      </c>
      <c r="D43">
        <v>191450875</v>
      </c>
      <c r="E43" t="s">
        <v>103</v>
      </c>
      <c r="F43" t="s">
        <v>11</v>
      </c>
      <c r="G43">
        <v>200000000</v>
      </c>
      <c r="H43">
        <v>6.3</v>
      </c>
    </row>
    <row r="44" spans="1:8" x14ac:dyDescent="0.2">
      <c r="A44" t="s">
        <v>104</v>
      </c>
      <c r="B44" t="s">
        <v>105</v>
      </c>
      <c r="C44">
        <v>123</v>
      </c>
      <c r="D44">
        <v>116593191</v>
      </c>
      <c r="E44" t="s">
        <v>26</v>
      </c>
      <c r="F44" t="s">
        <v>11</v>
      </c>
      <c r="G44">
        <v>200000000</v>
      </c>
      <c r="H44">
        <v>5.6</v>
      </c>
    </row>
    <row r="45" spans="1:8" x14ac:dyDescent="0.2">
      <c r="A45" t="s">
        <v>106</v>
      </c>
      <c r="B45" t="s">
        <v>107</v>
      </c>
      <c r="C45">
        <v>103</v>
      </c>
      <c r="D45">
        <v>414984497</v>
      </c>
      <c r="E45" t="s">
        <v>93</v>
      </c>
      <c r="F45" t="s">
        <v>11</v>
      </c>
      <c r="G45">
        <v>200000000</v>
      </c>
      <c r="H45">
        <v>8.3000000000000007</v>
      </c>
    </row>
    <row r="46" spans="1:8" x14ac:dyDescent="0.2">
      <c r="A46" t="s">
        <v>108</v>
      </c>
      <c r="B46" t="s">
        <v>109</v>
      </c>
      <c r="C46">
        <v>118</v>
      </c>
      <c r="D46">
        <v>125320003</v>
      </c>
      <c r="E46" t="s">
        <v>26</v>
      </c>
      <c r="F46" t="s">
        <v>11</v>
      </c>
      <c r="G46">
        <v>200000000</v>
      </c>
      <c r="H46">
        <v>6.6</v>
      </c>
    </row>
    <row r="47" spans="1:8" x14ac:dyDescent="0.2">
      <c r="A47" t="s">
        <v>110</v>
      </c>
      <c r="B47" t="s">
        <v>111</v>
      </c>
      <c r="C47">
        <v>140</v>
      </c>
      <c r="D47">
        <v>350034110</v>
      </c>
      <c r="E47" t="s">
        <v>112</v>
      </c>
      <c r="F47" t="s">
        <v>11</v>
      </c>
      <c r="G47">
        <v>190000000</v>
      </c>
      <c r="H47">
        <v>7.2</v>
      </c>
    </row>
    <row r="48" spans="1:8" x14ac:dyDescent="0.2">
      <c r="A48" t="s">
        <v>113</v>
      </c>
      <c r="B48" t="s">
        <v>43</v>
      </c>
      <c r="C48">
        <v>123</v>
      </c>
      <c r="D48">
        <v>202351611</v>
      </c>
      <c r="E48" t="s">
        <v>114</v>
      </c>
      <c r="F48" t="s">
        <v>11</v>
      </c>
      <c r="G48">
        <v>190000000</v>
      </c>
      <c r="H48">
        <v>7</v>
      </c>
    </row>
    <row r="49" spans="1:8" x14ac:dyDescent="0.2">
      <c r="A49" t="s">
        <v>115</v>
      </c>
      <c r="B49" t="s">
        <v>41</v>
      </c>
      <c r="C49">
        <v>149</v>
      </c>
      <c r="D49">
        <v>233914986</v>
      </c>
      <c r="E49" t="s">
        <v>90</v>
      </c>
      <c r="F49" t="s">
        <v>11</v>
      </c>
      <c r="G49">
        <v>200000000</v>
      </c>
      <c r="H49">
        <v>8</v>
      </c>
    </row>
    <row r="50" spans="1:8" x14ac:dyDescent="0.2">
      <c r="A50" t="s">
        <v>116</v>
      </c>
      <c r="B50" t="s">
        <v>117</v>
      </c>
      <c r="C50">
        <v>132</v>
      </c>
      <c r="D50">
        <v>228756232</v>
      </c>
      <c r="E50" t="s">
        <v>26</v>
      </c>
      <c r="F50" t="s">
        <v>11</v>
      </c>
      <c r="G50">
        <v>190000000</v>
      </c>
      <c r="H50">
        <v>7.8</v>
      </c>
    </row>
    <row r="51" spans="1:8" x14ac:dyDescent="0.2">
      <c r="A51" t="s">
        <v>118</v>
      </c>
      <c r="B51" t="s">
        <v>41</v>
      </c>
      <c r="C51">
        <v>114</v>
      </c>
      <c r="D51">
        <v>65171860</v>
      </c>
      <c r="E51" t="s">
        <v>60</v>
      </c>
      <c r="F51" t="s">
        <v>11</v>
      </c>
      <c r="G51">
        <v>195000000</v>
      </c>
      <c r="H51">
        <v>6.3</v>
      </c>
    </row>
    <row r="52" spans="1:8" x14ac:dyDescent="0.2">
      <c r="A52" t="s">
        <v>119</v>
      </c>
      <c r="B52" t="s">
        <v>120</v>
      </c>
      <c r="C52">
        <v>143</v>
      </c>
      <c r="D52">
        <v>144812796</v>
      </c>
      <c r="E52" t="s">
        <v>73</v>
      </c>
      <c r="F52" t="s">
        <v>11</v>
      </c>
      <c r="G52">
        <v>105000000</v>
      </c>
      <c r="H52">
        <v>7.3</v>
      </c>
    </row>
    <row r="53" spans="1:8" x14ac:dyDescent="0.2">
      <c r="A53" t="s">
        <v>121</v>
      </c>
      <c r="B53" t="s">
        <v>122</v>
      </c>
      <c r="C53">
        <v>116</v>
      </c>
      <c r="D53">
        <v>90755643</v>
      </c>
      <c r="E53" t="s">
        <v>83</v>
      </c>
      <c r="F53" t="s">
        <v>11</v>
      </c>
      <c r="G53">
        <v>200000000</v>
      </c>
      <c r="H53">
        <v>6.6</v>
      </c>
    </row>
    <row r="54" spans="1:8" x14ac:dyDescent="0.2">
      <c r="A54" t="s">
        <v>123</v>
      </c>
      <c r="B54" t="s">
        <v>124</v>
      </c>
      <c r="C54">
        <v>131</v>
      </c>
      <c r="D54">
        <v>101785482</v>
      </c>
      <c r="E54" t="s">
        <v>26</v>
      </c>
      <c r="F54" t="s">
        <v>11</v>
      </c>
      <c r="G54">
        <v>190000000</v>
      </c>
      <c r="H54">
        <v>7</v>
      </c>
    </row>
    <row r="55" spans="1:8" x14ac:dyDescent="0.2">
      <c r="A55" t="s">
        <v>125</v>
      </c>
      <c r="B55" t="s">
        <v>95</v>
      </c>
      <c r="C55">
        <v>154</v>
      </c>
      <c r="D55">
        <v>352358779</v>
      </c>
      <c r="E55" t="s">
        <v>26</v>
      </c>
      <c r="F55" t="s">
        <v>11</v>
      </c>
      <c r="G55">
        <v>195000000</v>
      </c>
      <c r="H55">
        <v>6.3</v>
      </c>
    </row>
    <row r="56" spans="1:8" x14ac:dyDescent="0.2">
      <c r="A56" t="s">
        <v>126</v>
      </c>
      <c r="B56" t="s">
        <v>127</v>
      </c>
      <c r="C56">
        <v>122</v>
      </c>
      <c r="D56">
        <v>317011114</v>
      </c>
      <c r="E56" t="s">
        <v>14</v>
      </c>
      <c r="F56" t="s">
        <v>11</v>
      </c>
      <c r="G56">
        <v>185000000</v>
      </c>
      <c r="H56">
        <v>6.2</v>
      </c>
    </row>
    <row r="57" spans="1:8" x14ac:dyDescent="0.2">
      <c r="A57" t="s">
        <v>128</v>
      </c>
      <c r="B57" t="s">
        <v>129</v>
      </c>
      <c r="C57">
        <v>93</v>
      </c>
      <c r="D57">
        <v>123070338</v>
      </c>
      <c r="E57" t="s">
        <v>93</v>
      </c>
      <c r="F57" t="s">
        <v>11</v>
      </c>
      <c r="G57">
        <v>20000000</v>
      </c>
      <c r="H57">
        <v>6.8</v>
      </c>
    </row>
    <row r="58" spans="1:8" x14ac:dyDescent="0.2">
      <c r="A58" t="s">
        <v>130</v>
      </c>
      <c r="B58" t="s">
        <v>131</v>
      </c>
      <c r="C58">
        <v>93</v>
      </c>
      <c r="D58">
        <v>237282182</v>
      </c>
      <c r="E58" t="s">
        <v>93</v>
      </c>
      <c r="F58" t="s">
        <v>11</v>
      </c>
      <c r="G58">
        <v>185000000</v>
      </c>
      <c r="H58">
        <v>7.2</v>
      </c>
    </row>
    <row r="59" spans="1:8" x14ac:dyDescent="0.2">
      <c r="A59" t="s">
        <v>132</v>
      </c>
      <c r="B59" t="s">
        <v>133</v>
      </c>
      <c r="C59">
        <v>122</v>
      </c>
      <c r="D59">
        <v>130468626</v>
      </c>
      <c r="E59" t="s">
        <v>78</v>
      </c>
      <c r="F59" t="s">
        <v>11</v>
      </c>
      <c r="G59">
        <v>185000000</v>
      </c>
      <c r="H59">
        <v>7.5</v>
      </c>
    </row>
    <row r="60" spans="1:8" x14ac:dyDescent="0.2">
      <c r="A60" t="s">
        <v>134</v>
      </c>
      <c r="B60" t="s">
        <v>25</v>
      </c>
      <c r="C60">
        <v>98</v>
      </c>
      <c r="D60">
        <v>223806889</v>
      </c>
      <c r="E60" t="s">
        <v>135</v>
      </c>
      <c r="F60" t="s">
        <v>11</v>
      </c>
      <c r="G60">
        <v>180000000</v>
      </c>
      <c r="H60">
        <v>8.4</v>
      </c>
    </row>
    <row r="61" spans="1:8" x14ac:dyDescent="0.2">
      <c r="A61" t="s">
        <v>136</v>
      </c>
      <c r="B61" t="s">
        <v>89</v>
      </c>
      <c r="C61">
        <v>91</v>
      </c>
      <c r="D61">
        <v>140080850</v>
      </c>
      <c r="E61" t="s">
        <v>137</v>
      </c>
      <c r="F61" t="s">
        <v>11</v>
      </c>
      <c r="G61">
        <v>140000000</v>
      </c>
      <c r="H61">
        <v>6.2</v>
      </c>
    </row>
    <row r="62" spans="1:8" x14ac:dyDescent="0.2">
      <c r="A62" t="s">
        <v>138</v>
      </c>
      <c r="B62" t="s">
        <v>139</v>
      </c>
      <c r="C62">
        <v>158</v>
      </c>
      <c r="D62">
        <v>166112167</v>
      </c>
      <c r="E62" t="s">
        <v>26</v>
      </c>
      <c r="F62" t="s">
        <v>11</v>
      </c>
      <c r="G62">
        <v>200000000</v>
      </c>
      <c r="H62">
        <v>5.8</v>
      </c>
    </row>
    <row r="63" spans="1:8" x14ac:dyDescent="0.2">
      <c r="A63" t="s">
        <v>140</v>
      </c>
      <c r="B63" t="s">
        <v>141</v>
      </c>
      <c r="C63">
        <v>96</v>
      </c>
      <c r="D63">
        <v>137850096</v>
      </c>
      <c r="E63" t="s">
        <v>142</v>
      </c>
      <c r="F63" t="s">
        <v>11</v>
      </c>
      <c r="G63">
        <v>200000000</v>
      </c>
      <c r="H63">
        <v>6.8</v>
      </c>
    </row>
    <row r="64" spans="1:8" x14ac:dyDescent="0.2">
      <c r="A64" t="s">
        <v>143</v>
      </c>
      <c r="B64" t="s">
        <v>144</v>
      </c>
      <c r="C64">
        <v>127</v>
      </c>
      <c r="D64">
        <v>47375327</v>
      </c>
      <c r="E64" t="s">
        <v>26</v>
      </c>
      <c r="F64" t="s">
        <v>11</v>
      </c>
      <c r="G64">
        <v>176000000</v>
      </c>
      <c r="H64">
        <v>5.4</v>
      </c>
    </row>
    <row r="65" spans="1:8" x14ac:dyDescent="0.2">
      <c r="A65" t="s">
        <v>145</v>
      </c>
      <c r="B65" t="s">
        <v>36</v>
      </c>
      <c r="C65">
        <v>110</v>
      </c>
      <c r="D65">
        <v>124051759</v>
      </c>
      <c r="E65" t="s">
        <v>71</v>
      </c>
      <c r="F65" t="s">
        <v>11</v>
      </c>
      <c r="G65">
        <v>180000000</v>
      </c>
      <c r="H65">
        <v>6.6</v>
      </c>
    </row>
    <row r="66" spans="1:8" x14ac:dyDescent="0.2">
      <c r="A66" t="s">
        <v>146</v>
      </c>
      <c r="B66" t="s">
        <v>50</v>
      </c>
      <c r="C66">
        <v>150</v>
      </c>
      <c r="D66">
        <v>291709845</v>
      </c>
      <c r="E66" t="s">
        <v>69</v>
      </c>
      <c r="F66" t="s">
        <v>11</v>
      </c>
      <c r="G66">
        <v>180000000</v>
      </c>
      <c r="H66">
        <v>6.9</v>
      </c>
    </row>
    <row r="67" spans="1:8" x14ac:dyDescent="0.2">
      <c r="A67" t="s">
        <v>147</v>
      </c>
      <c r="B67" t="s">
        <v>41</v>
      </c>
      <c r="C67">
        <v>144</v>
      </c>
      <c r="D67">
        <v>154985087</v>
      </c>
      <c r="E67" t="s">
        <v>26</v>
      </c>
      <c r="F67" t="s">
        <v>11</v>
      </c>
      <c r="G67">
        <v>178000000</v>
      </c>
      <c r="H67">
        <v>7.3</v>
      </c>
    </row>
    <row r="68" spans="1:8" x14ac:dyDescent="0.2">
      <c r="A68" t="s">
        <v>148</v>
      </c>
      <c r="B68" t="s">
        <v>19</v>
      </c>
      <c r="C68">
        <v>152</v>
      </c>
      <c r="D68">
        <v>533316061</v>
      </c>
      <c r="E68" t="s">
        <v>149</v>
      </c>
      <c r="F68" t="s">
        <v>11</v>
      </c>
      <c r="G68">
        <v>185000000</v>
      </c>
      <c r="H68">
        <v>9</v>
      </c>
    </row>
    <row r="69" spans="1:8" x14ac:dyDescent="0.2">
      <c r="A69" t="s">
        <v>150</v>
      </c>
      <c r="B69" t="s">
        <v>151</v>
      </c>
      <c r="C69">
        <v>96</v>
      </c>
      <c r="D69">
        <v>292979556</v>
      </c>
      <c r="E69" t="s">
        <v>152</v>
      </c>
      <c r="F69" t="s">
        <v>11</v>
      </c>
      <c r="G69">
        <v>175000000</v>
      </c>
      <c r="H69">
        <v>8.3000000000000007</v>
      </c>
    </row>
    <row r="70" spans="1:8" x14ac:dyDescent="0.2">
      <c r="A70" t="s">
        <v>153</v>
      </c>
      <c r="B70" t="s">
        <v>154</v>
      </c>
      <c r="C70">
        <v>94</v>
      </c>
      <c r="D70">
        <v>198332128</v>
      </c>
      <c r="E70" t="s">
        <v>155</v>
      </c>
      <c r="F70" t="s">
        <v>11</v>
      </c>
      <c r="G70">
        <v>175000000</v>
      </c>
      <c r="H70">
        <v>6.5</v>
      </c>
    </row>
    <row r="71" spans="1:8" x14ac:dyDescent="0.2">
      <c r="A71" t="s">
        <v>156</v>
      </c>
      <c r="B71" t="s">
        <v>157</v>
      </c>
      <c r="C71">
        <v>126</v>
      </c>
      <c r="D71">
        <v>318298180</v>
      </c>
      <c r="E71" t="s">
        <v>26</v>
      </c>
      <c r="F71" t="s">
        <v>11</v>
      </c>
      <c r="G71">
        <v>140000000</v>
      </c>
      <c r="H71">
        <v>7.9</v>
      </c>
    </row>
    <row r="72" spans="1:8" x14ac:dyDescent="0.2">
      <c r="A72" t="s">
        <v>158</v>
      </c>
      <c r="B72" t="s">
        <v>159</v>
      </c>
      <c r="C72">
        <v>126</v>
      </c>
      <c r="D72">
        <v>73820094</v>
      </c>
      <c r="E72" t="s">
        <v>160</v>
      </c>
      <c r="F72" t="s">
        <v>11</v>
      </c>
      <c r="G72">
        <v>170000000</v>
      </c>
      <c r="H72">
        <v>7.5</v>
      </c>
    </row>
    <row r="73" spans="1:8" x14ac:dyDescent="0.2">
      <c r="A73" t="s">
        <v>161</v>
      </c>
      <c r="B73" t="s">
        <v>56</v>
      </c>
      <c r="C73">
        <v>106</v>
      </c>
      <c r="D73">
        <v>113745408</v>
      </c>
      <c r="E73" t="s">
        <v>162</v>
      </c>
      <c r="F73" t="s">
        <v>11</v>
      </c>
      <c r="G73">
        <v>170000000</v>
      </c>
      <c r="H73">
        <v>4.8</v>
      </c>
    </row>
    <row r="74" spans="1:8" x14ac:dyDescent="0.2">
      <c r="A74" t="s">
        <v>163</v>
      </c>
      <c r="B74" t="s">
        <v>164</v>
      </c>
      <c r="C74">
        <v>112</v>
      </c>
      <c r="D74">
        <v>102176165</v>
      </c>
      <c r="E74" t="s">
        <v>165</v>
      </c>
      <c r="F74" t="s">
        <v>11</v>
      </c>
      <c r="G74">
        <v>145000000</v>
      </c>
      <c r="H74">
        <v>5.2</v>
      </c>
    </row>
    <row r="75" spans="1:8" x14ac:dyDescent="0.2">
      <c r="A75" t="s">
        <v>166</v>
      </c>
      <c r="B75" t="s">
        <v>167</v>
      </c>
      <c r="C75">
        <v>123</v>
      </c>
      <c r="D75">
        <v>161087183</v>
      </c>
      <c r="E75" t="s">
        <v>168</v>
      </c>
      <c r="F75" t="s">
        <v>11</v>
      </c>
      <c r="G75">
        <v>175000000</v>
      </c>
      <c r="H75">
        <v>6.9</v>
      </c>
    </row>
    <row r="76" spans="1:8" x14ac:dyDescent="0.2">
      <c r="A76" t="s">
        <v>169</v>
      </c>
      <c r="B76" t="s">
        <v>170</v>
      </c>
      <c r="C76">
        <v>96</v>
      </c>
      <c r="D76">
        <v>100289690</v>
      </c>
      <c r="E76" t="s">
        <v>171</v>
      </c>
      <c r="F76" t="s">
        <v>11</v>
      </c>
      <c r="G76">
        <v>175000000</v>
      </c>
      <c r="H76">
        <v>5.4</v>
      </c>
    </row>
    <row r="77" spans="1:8" x14ac:dyDescent="0.2">
      <c r="A77" t="s">
        <v>172</v>
      </c>
      <c r="B77" t="s">
        <v>173</v>
      </c>
      <c r="C77">
        <v>113</v>
      </c>
      <c r="D77">
        <v>100189501</v>
      </c>
      <c r="E77" t="s">
        <v>26</v>
      </c>
      <c r="F77" t="s">
        <v>11</v>
      </c>
      <c r="G77">
        <v>178000000</v>
      </c>
      <c r="H77">
        <v>7.9</v>
      </c>
    </row>
    <row r="78" spans="1:8" x14ac:dyDescent="0.2">
      <c r="A78" t="s">
        <v>174</v>
      </c>
      <c r="B78" t="s">
        <v>175</v>
      </c>
      <c r="C78">
        <v>176</v>
      </c>
      <c r="D78">
        <v>88246220</v>
      </c>
      <c r="E78" t="s">
        <v>78</v>
      </c>
      <c r="F78" t="s">
        <v>11</v>
      </c>
      <c r="G78">
        <v>175000000</v>
      </c>
      <c r="H78">
        <v>6.1</v>
      </c>
    </row>
    <row r="79" spans="1:8" x14ac:dyDescent="0.2">
      <c r="A79" t="s">
        <v>176</v>
      </c>
      <c r="B79" t="s">
        <v>177</v>
      </c>
      <c r="C79">
        <v>118</v>
      </c>
      <c r="D79">
        <v>150167630</v>
      </c>
      <c r="E79" t="s">
        <v>78</v>
      </c>
      <c r="F79" t="s">
        <v>11</v>
      </c>
      <c r="G79">
        <v>175000000</v>
      </c>
      <c r="H79">
        <v>5.8</v>
      </c>
    </row>
    <row r="80" spans="1:8" x14ac:dyDescent="0.2">
      <c r="A80" t="s">
        <v>178</v>
      </c>
      <c r="B80" t="s">
        <v>151</v>
      </c>
      <c r="C80">
        <v>95</v>
      </c>
      <c r="D80">
        <v>356454367</v>
      </c>
      <c r="E80" t="s">
        <v>179</v>
      </c>
      <c r="F80" t="s">
        <v>11</v>
      </c>
      <c r="G80">
        <v>175000000</v>
      </c>
      <c r="H80">
        <v>8.3000000000000007</v>
      </c>
    </row>
    <row r="81" spans="1:8" x14ac:dyDescent="0.2">
      <c r="A81" t="s">
        <v>180</v>
      </c>
      <c r="B81" t="s">
        <v>157</v>
      </c>
      <c r="C81">
        <v>106</v>
      </c>
      <c r="D81">
        <v>362645141</v>
      </c>
      <c r="E81" t="s">
        <v>181</v>
      </c>
      <c r="F81" t="s">
        <v>11</v>
      </c>
      <c r="G81">
        <v>175000000</v>
      </c>
      <c r="H81">
        <v>7.8</v>
      </c>
    </row>
    <row r="82" spans="1:8" x14ac:dyDescent="0.2">
      <c r="A82" t="s">
        <v>182</v>
      </c>
      <c r="B82" t="s">
        <v>157</v>
      </c>
      <c r="C82">
        <v>124</v>
      </c>
      <c r="D82">
        <v>312057433</v>
      </c>
      <c r="E82" t="s">
        <v>26</v>
      </c>
      <c r="F82" t="s">
        <v>11</v>
      </c>
      <c r="G82">
        <v>200000000</v>
      </c>
      <c r="H82">
        <v>7</v>
      </c>
    </row>
    <row r="83" spans="1:8" x14ac:dyDescent="0.2">
      <c r="A83" t="s">
        <v>183</v>
      </c>
      <c r="B83" t="s">
        <v>184</v>
      </c>
      <c r="C83">
        <v>132</v>
      </c>
      <c r="D83">
        <v>155111815</v>
      </c>
      <c r="E83" t="s">
        <v>185</v>
      </c>
      <c r="F83" t="s">
        <v>11</v>
      </c>
      <c r="G83">
        <v>170000000</v>
      </c>
      <c r="H83">
        <v>6.1</v>
      </c>
    </row>
    <row r="84" spans="1:8" x14ac:dyDescent="0.2">
      <c r="A84" t="s">
        <v>186</v>
      </c>
      <c r="B84" t="s">
        <v>187</v>
      </c>
      <c r="C84">
        <v>97</v>
      </c>
      <c r="D84">
        <v>241407328</v>
      </c>
      <c r="E84" t="s">
        <v>188</v>
      </c>
      <c r="F84" t="s">
        <v>11</v>
      </c>
      <c r="G84">
        <v>180000000</v>
      </c>
      <c r="H84">
        <v>7</v>
      </c>
    </row>
    <row r="85" spans="1:8" x14ac:dyDescent="0.2">
      <c r="A85" t="s">
        <v>189</v>
      </c>
      <c r="B85" t="s">
        <v>190</v>
      </c>
      <c r="C85">
        <v>130</v>
      </c>
      <c r="D85">
        <v>208543795</v>
      </c>
      <c r="E85" t="s">
        <v>191</v>
      </c>
      <c r="F85" t="s">
        <v>11</v>
      </c>
      <c r="G85">
        <v>170000000</v>
      </c>
      <c r="H85">
        <v>7.6</v>
      </c>
    </row>
    <row r="86" spans="1:8" x14ac:dyDescent="0.2">
      <c r="A86" t="s">
        <v>192</v>
      </c>
      <c r="B86" t="s">
        <v>193</v>
      </c>
      <c r="C86">
        <v>109</v>
      </c>
      <c r="D86">
        <v>25440971</v>
      </c>
      <c r="E86" t="s">
        <v>194</v>
      </c>
      <c r="F86" t="s">
        <v>11</v>
      </c>
      <c r="G86">
        <v>20000000</v>
      </c>
      <c r="H86">
        <v>4.5</v>
      </c>
    </row>
    <row r="87" spans="1:8" x14ac:dyDescent="0.2">
      <c r="A87" t="s">
        <v>195</v>
      </c>
      <c r="B87" t="s">
        <v>196</v>
      </c>
      <c r="C87">
        <v>128</v>
      </c>
      <c r="D87">
        <v>38297305</v>
      </c>
      <c r="E87" t="s">
        <v>185</v>
      </c>
      <c r="F87" t="s">
        <v>11</v>
      </c>
      <c r="G87">
        <v>175000000</v>
      </c>
      <c r="H87">
        <v>6.3</v>
      </c>
    </row>
    <row r="88" spans="1:8" x14ac:dyDescent="0.2">
      <c r="A88" t="s">
        <v>197</v>
      </c>
      <c r="B88" t="s">
        <v>75</v>
      </c>
      <c r="C88">
        <v>136</v>
      </c>
      <c r="D88">
        <v>259746958</v>
      </c>
      <c r="E88" t="s">
        <v>26</v>
      </c>
      <c r="F88" t="s">
        <v>11</v>
      </c>
      <c r="G88">
        <v>170000000</v>
      </c>
      <c r="H88">
        <v>7.8</v>
      </c>
    </row>
    <row r="89" spans="1:8" x14ac:dyDescent="0.2">
      <c r="A89" t="s">
        <v>198</v>
      </c>
      <c r="B89" t="s">
        <v>199</v>
      </c>
      <c r="C89">
        <v>93</v>
      </c>
      <c r="D89">
        <v>238371987</v>
      </c>
      <c r="E89" t="s">
        <v>93</v>
      </c>
      <c r="F89" t="s">
        <v>11</v>
      </c>
      <c r="G89">
        <v>165000000</v>
      </c>
      <c r="H89">
        <v>6.4</v>
      </c>
    </row>
    <row r="90" spans="1:8" x14ac:dyDescent="0.2">
      <c r="A90" t="s">
        <v>200</v>
      </c>
      <c r="B90" t="s">
        <v>201</v>
      </c>
      <c r="C90">
        <v>130</v>
      </c>
      <c r="D90">
        <v>93417865</v>
      </c>
      <c r="E90" t="s">
        <v>202</v>
      </c>
      <c r="F90" t="s">
        <v>11</v>
      </c>
      <c r="G90">
        <v>190000000</v>
      </c>
      <c r="H90">
        <v>6.5</v>
      </c>
    </row>
    <row r="91" spans="1:8" x14ac:dyDescent="0.2">
      <c r="A91" t="s">
        <v>203</v>
      </c>
      <c r="B91" t="s">
        <v>204</v>
      </c>
      <c r="C91">
        <v>102</v>
      </c>
      <c r="D91">
        <v>222487711</v>
      </c>
      <c r="E91" t="s">
        <v>205</v>
      </c>
      <c r="F91" t="s">
        <v>11</v>
      </c>
      <c r="G91">
        <v>165000000</v>
      </c>
      <c r="H91">
        <v>7.9</v>
      </c>
    </row>
    <row r="92" spans="1:8" x14ac:dyDescent="0.2">
      <c r="A92" t="s">
        <v>206</v>
      </c>
      <c r="B92" t="s">
        <v>207</v>
      </c>
      <c r="C92">
        <v>101</v>
      </c>
      <c r="D92">
        <v>189412677</v>
      </c>
      <c r="E92" t="s">
        <v>208</v>
      </c>
      <c r="F92" t="s">
        <v>11</v>
      </c>
      <c r="G92">
        <v>165000000</v>
      </c>
      <c r="H92">
        <v>7.8</v>
      </c>
    </row>
    <row r="93" spans="1:8" x14ac:dyDescent="0.2">
      <c r="A93" t="s">
        <v>209</v>
      </c>
      <c r="B93" t="s">
        <v>141</v>
      </c>
      <c r="C93">
        <v>100</v>
      </c>
      <c r="D93">
        <v>665426</v>
      </c>
      <c r="E93" t="s">
        <v>210</v>
      </c>
      <c r="F93" t="s">
        <v>11</v>
      </c>
      <c r="G93">
        <v>165000000</v>
      </c>
      <c r="H93">
        <v>6.6</v>
      </c>
    </row>
    <row r="94" spans="1:8" x14ac:dyDescent="0.2">
      <c r="A94" t="s">
        <v>211</v>
      </c>
      <c r="B94" t="s">
        <v>139</v>
      </c>
      <c r="C94">
        <v>120</v>
      </c>
      <c r="D94">
        <v>102315545</v>
      </c>
      <c r="E94" t="s">
        <v>26</v>
      </c>
      <c r="F94" t="s">
        <v>11</v>
      </c>
      <c r="G94">
        <v>165000000</v>
      </c>
      <c r="H94">
        <v>5.5</v>
      </c>
    </row>
    <row r="95" spans="1:8" x14ac:dyDescent="0.2">
      <c r="A95" t="s">
        <v>212</v>
      </c>
      <c r="B95" t="s">
        <v>213</v>
      </c>
      <c r="C95">
        <v>98</v>
      </c>
      <c r="D95">
        <v>217387997</v>
      </c>
      <c r="E95" t="s">
        <v>210</v>
      </c>
      <c r="F95" t="s">
        <v>11</v>
      </c>
      <c r="G95">
        <v>165000000</v>
      </c>
      <c r="H95">
        <v>8.1999999999999993</v>
      </c>
    </row>
    <row r="96" spans="1:8" x14ac:dyDescent="0.2">
      <c r="A96" t="s">
        <v>214</v>
      </c>
      <c r="B96" t="s">
        <v>215</v>
      </c>
      <c r="C96">
        <v>109</v>
      </c>
      <c r="D96">
        <v>150350192</v>
      </c>
      <c r="E96" t="s">
        <v>216</v>
      </c>
      <c r="F96" t="s">
        <v>11</v>
      </c>
      <c r="G96">
        <v>200000000</v>
      </c>
      <c r="H96">
        <v>6.4</v>
      </c>
    </row>
    <row r="97" spans="1:8" x14ac:dyDescent="0.2">
      <c r="A97" t="s">
        <v>217</v>
      </c>
      <c r="B97" t="s">
        <v>218</v>
      </c>
      <c r="C97">
        <v>121</v>
      </c>
      <c r="D97">
        <v>333130696</v>
      </c>
      <c r="E97" t="s">
        <v>26</v>
      </c>
      <c r="F97" t="s">
        <v>11</v>
      </c>
      <c r="G97">
        <v>170000000</v>
      </c>
      <c r="H97">
        <v>8.1</v>
      </c>
    </row>
    <row r="98" spans="1:8" x14ac:dyDescent="0.2">
      <c r="A98" t="s">
        <v>219</v>
      </c>
      <c r="B98" t="s">
        <v>19</v>
      </c>
      <c r="C98">
        <v>169</v>
      </c>
      <c r="D98">
        <v>187991439</v>
      </c>
      <c r="E98" t="s">
        <v>220</v>
      </c>
      <c r="F98" t="s">
        <v>11</v>
      </c>
      <c r="G98">
        <v>165000000</v>
      </c>
      <c r="H98">
        <v>8.6</v>
      </c>
    </row>
    <row r="99" spans="1:8" x14ac:dyDescent="0.2">
      <c r="A99" t="s">
        <v>221</v>
      </c>
      <c r="B99" t="s">
        <v>19</v>
      </c>
      <c r="C99">
        <v>148</v>
      </c>
      <c r="D99">
        <v>292568851</v>
      </c>
      <c r="E99" t="s">
        <v>78</v>
      </c>
      <c r="F99" t="s">
        <v>11</v>
      </c>
      <c r="G99">
        <v>160000000</v>
      </c>
      <c r="H99">
        <v>8.8000000000000007</v>
      </c>
    </row>
    <row r="100" spans="1:8" x14ac:dyDescent="0.2">
      <c r="A100" t="s">
        <v>222</v>
      </c>
      <c r="B100" t="s">
        <v>223</v>
      </c>
      <c r="C100">
        <v>120</v>
      </c>
      <c r="D100">
        <v>25440971</v>
      </c>
      <c r="E100" t="s">
        <v>224</v>
      </c>
      <c r="F100" t="s">
        <v>225</v>
      </c>
      <c r="G100">
        <v>20000000</v>
      </c>
      <c r="H100">
        <v>8.1999999999999993</v>
      </c>
    </row>
    <row r="101" spans="1:8" x14ac:dyDescent="0.2">
      <c r="A101" t="s">
        <v>226</v>
      </c>
      <c r="B101" t="s">
        <v>59</v>
      </c>
      <c r="C101">
        <v>182</v>
      </c>
      <c r="D101">
        <v>303001229</v>
      </c>
      <c r="E101" t="s">
        <v>60</v>
      </c>
      <c r="F101" t="s">
        <v>11</v>
      </c>
      <c r="G101">
        <v>180000000</v>
      </c>
      <c r="H101">
        <v>7.9</v>
      </c>
    </row>
    <row r="102" spans="1:8" x14ac:dyDescent="0.2">
      <c r="A102" t="s">
        <v>227</v>
      </c>
      <c r="B102" t="s">
        <v>164</v>
      </c>
      <c r="C102">
        <v>106</v>
      </c>
      <c r="D102">
        <v>144512310</v>
      </c>
      <c r="E102" t="s">
        <v>112</v>
      </c>
      <c r="F102" t="s">
        <v>11</v>
      </c>
      <c r="G102">
        <v>38000000</v>
      </c>
      <c r="H102">
        <v>6.7</v>
      </c>
    </row>
    <row r="103" spans="1:8" x14ac:dyDescent="0.2">
      <c r="A103" t="s">
        <v>228</v>
      </c>
      <c r="B103" t="s">
        <v>229</v>
      </c>
      <c r="C103">
        <v>166</v>
      </c>
      <c r="D103">
        <v>127490802</v>
      </c>
      <c r="E103" t="s">
        <v>230</v>
      </c>
      <c r="F103" t="s">
        <v>11</v>
      </c>
      <c r="G103">
        <v>150000000</v>
      </c>
      <c r="H103">
        <v>7.8</v>
      </c>
    </row>
    <row r="104" spans="1:8" x14ac:dyDescent="0.2">
      <c r="A104" t="s">
        <v>231</v>
      </c>
      <c r="B104" t="s">
        <v>232</v>
      </c>
      <c r="C104">
        <v>132</v>
      </c>
      <c r="D104">
        <v>146405371</v>
      </c>
      <c r="E104" t="s">
        <v>26</v>
      </c>
      <c r="F104" t="s">
        <v>11</v>
      </c>
      <c r="G104">
        <v>160000000</v>
      </c>
      <c r="H104">
        <v>7.8</v>
      </c>
    </row>
    <row r="105" spans="1:8" x14ac:dyDescent="0.2">
      <c r="A105" t="s">
        <v>233</v>
      </c>
      <c r="B105" t="s">
        <v>234</v>
      </c>
      <c r="C105">
        <v>137</v>
      </c>
      <c r="D105">
        <v>281666058</v>
      </c>
      <c r="E105" t="s">
        <v>235</v>
      </c>
      <c r="F105" t="s">
        <v>11</v>
      </c>
      <c r="G105">
        <v>160000000</v>
      </c>
      <c r="H105">
        <v>6.6</v>
      </c>
    </row>
    <row r="106" spans="1:8" x14ac:dyDescent="0.2">
      <c r="A106" t="s">
        <v>236</v>
      </c>
      <c r="B106" t="s">
        <v>237</v>
      </c>
      <c r="C106">
        <v>109</v>
      </c>
      <c r="D106">
        <v>63143812</v>
      </c>
      <c r="E106" t="s">
        <v>51</v>
      </c>
      <c r="F106" t="s">
        <v>11</v>
      </c>
      <c r="G106">
        <v>150000000</v>
      </c>
      <c r="H106">
        <v>6.1</v>
      </c>
    </row>
    <row r="107" spans="1:8" x14ac:dyDescent="0.2">
      <c r="A107" t="s">
        <v>238</v>
      </c>
      <c r="B107" t="s">
        <v>239</v>
      </c>
      <c r="C107">
        <v>98</v>
      </c>
      <c r="D107">
        <v>60655503</v>
      </c>
      <c r="E107" t="s">
        <v>240</v>
      </c>
      <c r="F107" t="s">
        <v>11</v>
      </c>
      <c r="G107">
        <v>160000000</v>
      </c>
      <c r="H107">
        <v>5.6</v>
      </c>
    </row>
    <row r="108" spans="1:8" x14ac:dyDescent="0.2">
      <c r="A108" t="s">
        <v>241</v>
      </c>
      <c r="B108" t="s">
        <v>242</v>
      </c>
      <c r="C108">
        <v>113</v>
      </c>
      <c r="D108">
        <v>76846624</v>
      </c>
      <c r="E108" t="s">
        <v>69</v>
      </c>
      <c r="F108" t="s">
        <v>11</v>
      </c>
      <c r="G108">
        <v>170000000</v>
      </c>
      <c r="H108">
        <v>6.4</v>
      </c>
    </row>
    <row r="109" spans="1:8" x14ac:dyDescent="0.2">
      <c r="A109" t="s">
        <v>243</v>
      </c>
      <c r="B109" t="s">
        <v>244</v>
      </c>
      <c r="C109">
        <v>93</v>
      </c>
      <c r="D109">
        <v>320706665</v>
      </c>
      <c r="E109" t="s">
        <v>93</v>
      </c>
      <c r="F109" t="s">
        <v>11</v>
      </c>
      <c r="G109">
        <v>160000000</v>
      </c>
      <c r="H109">
        <v>6.1</v>
      </c>
    </row>
    <row r="110" spans="1:8" x14ac:dyDescent="0.2">
      <c r="A110" t="s">
        <v>245</v>
      </c>
      <c r="B110" t="s">
        <v>246</v>
      </c>
      <c r="C110">
        <v>123</v>
      </c>
      <c r="D110">
        <v>46978995</v>
      </c>
      <c r="E110" t="s">
        <v>14</v>
      </c>
      <c r="F110" t="s">
        <v>11</v>
      </c>
      <c r="G110">
        <v>160000000</v>
      </c>
      <c r="H110">
        <v>7.3</v>
      </c>
    </row>
    <row r="111" spans="1:8" x14ac:dyDescent="0.2">
      <c r="A111" t="s">
        <v>247</v>
      </c>
      <c r="B111" t="s">
        <v>248</v>
      </c>
      <c r="C111">
        <v>126</v>
      </c>
      <c r="D111">
        <v>89732035</v>
      </c>
      <c r="E111" t="s">
        <v>26</v>
      </c>
      <c r="F111" t="s">
        <v>11</v>
      </c>
      <c r="G111">
        <v>155000000</v>
      </c>
      <c r="H111">
        <v>6.6</v>
      </c>
    </row>
    <row r="112" spans="1:8" x14ac:dyDescent="0.2">
      <c r="A112" t="s">
        <v>249</v>
      </c>
      <c r="B112" t="s">
        <v>250</v>
      </c>
      <c r="C112">
        <v>113</v>
      </c>
      <c r="D112">
        <v>104383624</v>
      </c>
      <c r="E112" t="s">
        <v>69</v>
      </c>
      <c r="F112" t="s">
        <v>11</v>
      </c>
      <c r="G112">
        <v>155000000</v>
      </c>
      <c r="H112">
        <v>6.3</v>
      </c>
    </row>
    <row r="113" spans="1:8" x14ac:dyDescent="0.2">
      <c r="A113" t="s">
        <v>251</v>
      </c>
      <c r="B113" t="s">
        <v>95</v>
      </c>
      <c r="C113">
        <v>184</v>
      </c>
      <c r="D113">
        <v>198539855</v>
      </c>
      <c r="E113" t="s">
        <v>252</v>
      </c>
      <c r="F113" t="s">
        <v>11</v>
      </c>
      <c r="G113">
        <v>140000000</v>
      </c>
      <c r="H113">
        <v>6.1</v>
      </c>
    </row>
    <row r="114" spans="1:8" x14ac:dyDescent="0.2">
      <c r="A114" t="s">
        <v>253</v>
      </c>
      <c r="B114" t="s">
        <v>95</v>
      </c>
      <c r="C114">
        <v>144</v>
      </c>
      <c r="D114">
        <v>318759914</v>
      </c>
      <c r="E114" t="s">
        <v>26</v>
      </c>
      <c r="F114" t="s">
        <v>11</v>
      </c>
      <c r="G114">
        <v>150000000</v>
      </c>
      <c r="H114">
        <v>7.1</v>
      </c>
    </row>
    <row r="115" spans="1:8" x14ac:dyDescent="0.2">
      <c r="A115" t="s">
        <v>254</v>
      </c>
      <c r="B115" t="s">
        <v>255</v>
      </c>
      <c r="C115">
        <v>206</v>
      </c>
      <c r="D115">
        <v>34293771</v>
      </c>
      <c r="E115" t="s">
        <v>256</v>
      </c>
      <c r="F115" t="s">
        <v>11</v>
      </c>
      <c r="G115">
        <v>155000000</v>
      </c>
      <c r="H115">
        <v>5.5</v>
      </c>
    </row>
    <row r="116" spans="1:8" x14ac:dyDescent="0.2">
      <c r="A116" t="s">
        <v>257</v>
      </c>
      <c r="B116" t="s">
        <v>36</v>
      </c>
      <c r="C116">
        <v>138</v>
      </c>
      <c r="D116">
        <v>292000866</v>
      </c>
      <c r="E116" t="s">
        <v>37</v>
      </c>
      <c r="F116" t="s">
        <v>11</v>
      </c>
      <c r="G116">
        <v>150000000</v>
      </c>
      <c r="H116">
        <v>7.5</v>
      </c>
    </row>
    <row r="117" spans="1:8" x14ac:dyDescent="0.2">
      <c r="A117" t="s">
        <v>258</v>
      </c>
      <c r="B117" t="s">
        <v>122</v>
      </c>
      <c r="C117">
        <v>157</v>
      </c>
      <c r="D117">
        <v>289994397</v>
      </c>
      <c r="E117" t="s">
        <v>37</v>
      </c>
      <c r="F117" t="s">
        <v>11</v>
      </c>
      <c r="G117">
        <v>150000000</v>
      </c>
      <c r="H117">
        <v>7.6</v>
      </c>
    </row>
    <row r="118" spans="1:8" x14ac:dyDescent="0.2">
      <c r="A118" t="s">
        <v>259</v>
      </c>
      <c r="B118" t="s">
        <v>77</v>
      </c>
      <c r="C118">
        <v>102</v>
      </c>
      <c r="D118">
        <v>227946274</v>
      </c>
      <c r="E118" t="s">
        <v>260</v>
      </c>
      <c r="F118" t="s">
        <v>11</v>
      </c>
      <c r="G118">
        <v>150000000</v>
      </c>
      <c r="H118">
        <v>6.4</v>
      </c>
    </row>
    <row r="119" spans="1:8" x14ac:dyDescent="0.2">
      <c r="A119" t="s">
        <v>261</v>
      </c>
      <c r="B119" t="s">
        <v>234</v>
      </c>
      <c r="C119">
        <v>104</v>
      </c>
      <c r="D119">
        <v>256386216</v>
      </c>
      <c r="E119" t="s">
        <v>262</v>
      </c>
      <c r="F119" t="s">
        <v>11</v>
      </c>
      <c r="G119">
        <v>150000000</v>
      </c>
      <c r="H119">
        <v>7.2</v>
      </c>
    </row>
    <row r="120" spans="1:8" x14ac:dyDescent="0.2">
      <c r="A120" t="s">
        <v>263</v>
      </c>
      <c r="B120" t="s">
        <v>87</v>
      </c>
      <c r="C120">
        <v>115</v>
      </c>
      <c r="D120">
        <v>206456431</v>
      </c>
      <c r="E120" t="s">
        <v>264</v>
      </c>
      <c r="F120" t="s">
        <v>11</v>
      </c>
      <c r="G120">
        <v>150000000</v>
      </c>
      <c r="H120">
        <v>6.7</v>
      </c>
    </row>
    <row r="121" spans="1:8" x14ac:dyDescent="0.2">
      <c r="A121" t="s">
        <v>265</v>
      </c>
      <c r="B121" t="s">
        <v>201</v>
      </c>
      <c r="C121">
        <v>111</v>
      </c>
      <c r="D121">
        <v>206435493</v>
      </c>
      <c r="E121" t="s">
        <v>266</v>
      </c>
      <c r="F121" t="s">
        <v>11</v>
      </c>
      <c r="G121">
        <v>150000000</v>
      </c>
      <c r="H121">
        <v>8</v>
      </c>
    </row>
    <row r="122" spans="1:8" x14ac:dyDescent="0.2">
      <c r="A122" t="s">
        <v>267</v>
      </c>
      <c r="B122" t="s">
        <v>19</v>
      </c>
      <c r="C122">
        <v>128</v>
      </c>
      <c r="D122">
        <v>205343774</v>
      </c>
      <c r="E122" t="s">
        <v>44</v>
      </c>
      <c r="F122" t="s">
        <v>11</v>
      </c>
      <c r="G122">
        <v>150000000</v>
      </c>
      <c r="H122">
        <v>8.3000000000000007</v>
      </c>
    </row>
    <row r="123" spans="1:8" x14ac:dyDescent="0.2">
      <c r="A123" t="s">
        <v>268</v>
      </c>
      <c r="B123" t="s">
        <v>269</v>
      </c>
      <c r="C123">
        <v>89</v>
      </c>
      <c r="D123">
        <v>179982968</v>
      </c>
      <c r="E123" t="s">
        <v>270</v>
      </c>
      <c r="F123" t="s">
        <v>11</v>
      </c>
      <c r="G123">
        <v>150000000</v>
      </c>
      <c r="H123">
        <v>6.7</v>
      </c>
    </row>
    <row r="124" spans="1:8" x14ac:dyDescent="0.2">
      <c r="A124" t="s">
        <v>271</v>
      </c>
      <c r="B124" t="s">
        <v>272</v>
      </c>
      <c r="C124">
        <v>105</v>
      </c>
      <c r="D124">
        <v>177243721</v>
      </c>
      <c r="E124" t="s">
        <v>264</v>
      </c>
      <c r="F124" t="s">
        <v>11</v>
      </c>
      <c r="G124">
        <v>150000000</v>
      </c>
      <c r="H124">
        <v>5.9</v>
      </c>
    </row>
    <row r="125" spans="1:8" x14ac:dyDescent="0.2">
      <c r="A125" t="s">
        <v>273</v>
      </c>
      <c r="B125" t="s">
        <v>274</v>
      </c>
      <c r="C125">
        <v>119</v>
      </c>
      <c r="D125">
        <v>179883016</v>
      </c>
      <c r="E125" t="s">
        <v>90</v>
      </c>
      <c r="F125" t="s">
        <v>11</v>
      </c>
      <c r="G125">
        <v>150000000</v>
      </c>
      <c r="H125">
        <v>6.7</v>
      </c>
    </row>
    <row r="126" spans="1:8" x14ac:dyDescent="0.2">
      <c r="A126" t="s">
        <v>275</v>
      </c>
      <c r="B126" t="s">
        <v>144</v>
      </c>
      <c r="C126">
        <v>129</v>
      </c>
      <c r="D126">
        <v>139259759</v>
      </c>
      <c r="E126" t="s">
        <v>216</v>
      </c>
      <c r="F126" t="s">
        <v>11</v>
      </c>
      <c r="G126">
        <v>150000000</v>
      </c>
      <c r="H126">
        <v>6.7</v>
      </c>
    </row>
    <row r="127" spans="1:8" x14ac:dyDescent="0.2">
      <c r="A127" t="s">
        <v>276</v>
      </c>
      <c r="B127" t="s">
        <v>277</v>
      </c>
      <c r="C127">
        <v>102</v>
      </c>
      <c r="D127">
        <v>400736600</v>
      </c>
      <c r="E127" t="s">
        <v>278</v>
      </c>
      <c r="F127" t="s">
        <v>11</v>
      </c>
      <c r="G127">
        <v>150000000</v>
      </c>
      <c r="H127">
        <v>7.6</v>
      </c>
    </row>
    <row r="128" spans="1:8" x14ac:dyDescent="0.2">
      <c r="A128" t="s">
        <v>279</v>
      </c>
      <c r="B128" t="s">
        <v>144</v>
      </c>
      <c r="C128">
        <v>138</v>
      </c>
      <c r="D128">
        <v>281492479</v>
      </c>
      <c r="E128" t="s">
        <v>216</v>
      </c>
      <c r="F128" t="s">
        <v>11</v>
      </c>
      <c r="G128">
        <v>150000000</v>
      </c>
      <c r="H128">
        <v>7.2</v>
      </c>
    </row>
    <row r="129" spans="1:8" x14ac:dyDescent="0.2">
      <c r="A129" t="s">
        <v>280</v>
      </c>
      <c r="B129" t="s">
        <v>248</v>
      </c>
      <c r="C129">
        <v>112</v>
      </c>
      <c r="D129">
        <v>206360018</v>
      </c>
      <c r="E129" t="s">
        <v>14</v>
      </c>
      <c r="F129" t="s">
        <v>11</v>
      </c>
      <c r="G129">
        <v>170000000</v>
      </c>
      <c r="H129">
        <v>7.1</v>
      </c>
    </row>
    <row r="130" spans="1:8" x14ac:dyDescent="0.2">
      <c r="A130" t="s">
        <v>281</v>
      </c>
      <c r="B130" t="s">
        <v>282</v>
      </c>
      <c r="C130">
        <v>120</v>
      </c>
      <c r="D130">
        <v>153629485</v>
      </c>
      <c r="E130" t="s">
        <v>78</v>
      </c>
      <c r="F130" t="s">
        <v>11</v>
      </c>
      <c r="G130">
        <v>150000000</v>
      </c>
      <c r="H130">
        <v>8.1</v>
      </c>
    </row>
    <row r="131" spans="1:8" x14ac:dyDescent="0.2">
      <c r="A131" t="s">
        <v>283</v>
      </c>
      <c r="B131" t="s">
        <v>284</v>
      </c>
      <c r="C131">
        <v>146</v>
      </c>
      <c r="D131">
        <v>133375846</v>
      </c>
      <c r="E131" t="s">
        <v>285</v>
      </c>
      <c r="F131" t="s">
        <v>11</v>
      </c>
      <c r="G131">
        <v>150000000</v>
      </c>
      <c r="H131">
        <v>6.7</v>
      </c>
    </row>
    <row r="132" spans="1:8" x14ac:dyDescent="0.2">
      <c r="A132" t="s">
        <v>286</v>
      </c>
      <c r="B132" t="s">
        <v>287</v>
      </c>
      <c r="C132">
        <v>115</v>
      </c>
      <c r="D132">
        <v>181015141</v>
      </c>
      <c r="E132" t="s">
        <v>14</v>
      </c>
      <c r="F132" t="s">
        <v>11</v>
      </c>
      <c r="G132">
        <v>150000000</v>
      </c>
      <c r="H132">
        <v>7</v>
      </c>
    </row>
    <row r="133" spans="1:8" x14ac:dyDescent="0.2">
      <c r="A133" t="s">
        <v>288</v>
      </c>
      <c r="B133" t="s">
        <v>289</v>
      </c>
      <c r="C133">
        <v>96</v>
      </c>
      <c r="D133">
        <v>114053579</v>
      </c>
      <c r="E133" t="s">
        <v>290</v>
      </c>
      <c r="F133" t="s">
        <v>11</v>
      </c>
      <c r="G133">
        <v>150000000</v>
      </c>
      <c r="H133">
        <v>6.9</v>
      </c>
    </row>
    <row r="134" spans="1:8" x14ac:dyDescent="0.2">
      <c r="A134" t="s">
        <v>291</v>
      </c>
      <c r="B134" t="s">
        <v>292</v>
      </c>
      <c r="C134">
        <v>88</v>
      </c>
      <c r="D134">
        <v>119420252</v>
      </c>
      <c r="E134" t="s">
        <v>293</v>
      </c>
      <c r="F134" t="s">
        <v>11</v>
      </c>
      <c r="G134">
        <v>150000000</v>
      </c>
      <c r="H134">
        <v>5.0999999999999996</v>
      </c>
    </row>
    <row r="135" spans="1:8" x14ac:dyDescent="0.2">
      <c r="A135" t="s">
        <v>294</v>
      </c>
      <c r="B135" t="s">
        <v>295</v>
      </c>
      <c r="C135">
        <v>99</v>
      </c>
      <c r="D135">
        <v>83640426</v>
      </c>
      <c r="E135" t="s">
        <v>14</v>
      </c>
      <c r="F135" t="s">
        <v>11</v>
      </c>
      <c r="G135">
        <v>150000000</v>
      </c>
      <c r="H135">
        <v>5.8</v>
      </c>
    </row>
    <row r="136" spans="1:8" x14ac:dyDescent="0.2">
      <c r="A136" t="s">
        <v>296</v>
      </c>
      <c r="B136" t="s">
        <v>87</v>
      </c>
      <c r="C136">
        <v>113</v>
      </c>
      <c r="D136">
        <v>79711678</v>
      </c>
      <c r="E136" t="s">
        <v>297</v>
      </c>
      <c r="F136" t="s">
        <v>11</v>
      </c>
      <c r="G136">
        <v>100000000</v>
      </c>
      <c r="H136">
        <v>6.2</v>
      </c>
    </row>
    <row r="137" spans="1:8" x14ac:dyDescent="0.2">
      <c r="A137" t="s">
        <v>298</v>
      </c>
      <c r="B137" t="s">
        <v>299</v>
      </c>
      <c r="C137">
        <v>131</v>
      </c>
      <c r="D137">
        <v>195000874</v>
      </c>
      <c r="E137" t="s">
        <v>17</v>
      </c>
      <c r="F137" t="s">
        <v>11</v>
      </c>
      <c r="G137">
        <v>150000000</v>
      </c>
      <c r="H137">
        <v>7.4</v>
      </c>
    </row>
    <row r="138" spans="1:8" x14ac:dyDescent="0.2">
      <c r="A138" t="s">
        <v>300</v>
      </c>
      <c r="B138" t="s">
        <v>301</v>
      </c>
      <c r="C138">
        <v>119</v>
      </c>
      <c r="D138">
        <v>61937495</v>
      </c>
      <c r="E138" t="s">
        <v>302</v>
      </c>
      <c r="F138" t="s">
        <v>11</v>
      </c>
      <c r="G138">
        <v>150000000</v>
      </c>
      <c r="H138">
        <v>5.8</v>
      </c>
    </row>
    <row r="139" spans="1:8" x14ac:dyDescent="0.2">
      <c r="A139" t="s">
        <v>303</v>
      </c>
      <c r="B139" t="s">
        <v>304</v>
      </c>
      <c r="C139">
        <v>91</v>
      </c>
      <c r="D139">
        <v>126597121</v>
      </c>
      <c r="E139" t="s">
        <v>152</v>
      </c>
      <c r="F139" t="s">
        <v>11</v>
      </c>
      <c r="G139">
        <v>150000000</v>
      </c>
      <c r="H139">
        <v>6.2</v>
      </c>
    </row>
    <row r="140" spans="1:8" x14ac:dyDescent="0.2">
      <c r="A140" t="s">
        <v>305</v>
      </c>
      <c r="B140" t="s">
        <v>306</v>
      </c>
      <c r="C140">
        <v>90</v>
      </c>
      <c r="D140">
        <v>165230261</v>
      </c>
      <c r="E140" t="s">
        <v>270</v>
      </c>
      <c r="F140" t="s">
        <v>11</v>
      </c>
      <c r="G140">
        <v>150000000</v>
      </c>
      <c r="H140">
        <v>7.3</v>
      </c>
    </row>
    <row r="141" spans="1:8" x14ac:dyDescent="0.2">
      <c r="A141" t="s">
        <v>307</v>
      </c>
      <c r="B141" t="s">
        <v>308</v>
      </c>
      <c r="C141">
        <v>103</v>
      </c>
      <c r="D141">
        <v>131564731</v>
      </c>
      <c r="E141" t="s">
        <v>51</v>
      </c>
      <c r="F141" t="s">
        <v>11</v>
      </c>
      <c r="G141">
        <v>150000000</v>
      </c>
      <c r="H141">
        <v>4.2</v>
      </c>
    </row>
    <row r="142" spans="1:8" x14ac:dyDescent="0.2">
      <c r="A142" t="s">
        <v>309</v>
      </c>
      <c r="B142" t="s">
        <v>117</v>
      </c>
      <c r="C142">
        <v>124</v>
      </c>
      <c r="D142">
        <v>133382309</v>
      </c>
      <c r="E142" t="s">
        <v>17</v>
      </c>
      <c r="F142" t="s">
        <v>11</v>
      </c>
      <c r="G142">
        <v>150000000</v>
      </c>
      <c r="H142">
        <v>6.9</v>
      </c>
    </row>
    <row r="143" spans="1:8" x14ac:dyDescent="0.2">
      <c r="A143" t="s">
        <v>310</v>
      </c>
      <c r="B143" t="s">
        <v>139</v>
      </c>
      <c r="C143">
        <v>131</v>
      </c>
      <c r="D143">
        <v>73103784</v>
      </c>
      <c r="E143" t="s">
        <v>311</v>
      </c>
      <c r="F143" t="s">
        <v>11</v>
      </c>
      <c r="G143">
        <v>150000000</v>
      </c>
      <c r="H143">
        <v>6.4</v>
      </c>
    </row>
    <row r="144" spans="1:8" x14ac:dyDescent="0.2">
      <c r="A144" t="s">
        <v>312</v>
      </c>
      <c r="B144" t="s">
        <v>313</v>
      </c>
      <c r="C144">
        <v>88</v>
      </c>
      <c r="D144">
        <v>21379315</v>
      </c>
      <c r="E144" t="s">
        <v>155</v>
      </c>
      <c r="F144" t="s">
        <v>11</v>
      </c>
      <c r="G144">
        <v>150000000</v>
      </c>
      <c r="H144">
        <v>5.4</v>
      </c>
    </row>
    <row r="145" spans="1:8" x14ac:dyDescent="0.2">
      <c r="A145" t="s">
        <v>314</v>
      </c>
      <c r="B145" t="s">
        <v>315</v>
      </c>
      <c r="C145">
        <v>85</v>
      </c>
      <c r="D145">
        <v>64459316</v>
      </c>
      <c r="E145" t="s">
        <v>152</v>
      </c>
      <c r="F145" t="s">
        <v>11</v>
      </c>
      <c r="G145">
        <v>149000000</v>
      </c>
      <c r="H145">
        <v>6.7</v>
      </c>
    </row>
    <row r="146" spans="1:8" x14ac:dyDescent="0.2">
      <c r="A146" t="s">
        <v>316</v>
      </c>
      <c r="B146" t="s">
        <v>317</v>
      </c>
      <c r="C146">
        <v>111</v>
      </c>
      <c r="D146">
        <v>34964818</v>
      </c>
      <c r="E146" t="s">
        <v>69</v>
      </c>
      <c r="F146" t="s">
        <v>11</v>
      </c>
      <c r="G146">
        <v>150000000</v>
      </c>
      <c r="H146">
        <v>5.8</v>
      </c>
    </row>
    <row r="147" spans="1:8" x14ac:dyDescent="0.2">
      <c r="A147" t="s">
        <v>318</v>
      </c>
      <c r="B147" t="s">
        <v>319</v>
      </c>
      <c r="C147">
        <v>92</v>
      </c>
      <c r="D147">
        <v>111505642</v>
      </c>
      <c r="E147" t="s">
        <v>208</v>
      </c>
      <c r="F147" t="s">
        <v>11</v>
      </c>
      <c r="G147">
        <v>145000000</v>
      </c>
      <c r="H147">
        <v>6.9</v>
      </c>
    </row>
    <row r="148" spans="1:8" x14ac:dyDescent="0.2">
      <c r="A148" t="s">
        <v>320</v>
      </c>
      <c r="B148" t="s">
        <v>239</v>
      </c>
      <c r="C148">
        <v>196</v>
      </c>
      <c r="D148">
        <v>133228348</v>
      </c>
      <c r="E148" t="s">
        <v>321</v>
      </c>
      <c r="F148" t="s">
        <v>11</v>
      </c>
      <c r="G148">
        <v>175000000</v>
      </c>
      <c r="H148">
        <v>7.2</v>
      </c>
    </row>
    <row r="149" spans="1:8" x14ac:dyDescent="0.2">
      <c r="A149" t="s">
        <v>322</v>
      </c>
      <c r="B149" t="s">
        <v>269</v>
      </c>
      <c r="C149">
        <v>93</v>
      </c>
      <c r="D149">
        <v>216366733</v>
      </c>
      <c r="E149" t="s">
        <v>152</v>
      </c>
      <c r="F149" t="s">
        <v>11</v>
      </c>
      <c r="G149">
        <v>145000000</v>
      </c>
      <c r="H149">
        <v>6.9</v>
      </c>
    </row>
    <row r="150" spans="1:8" x14ac:dyDescent="0.2">
      <c r="A150" t="s">
        <v>323</v>
      </c>
      <c r="B150" t="s">
        <v>324</v>
      </c>
      <c r="C150">
        <v>133</v>
      </c>
      <c r="D150">
        <v>160201106</v>
      </c>
      <c r="E150" t="s">
        <v>17</v>
      </c>
      <c r="F150" t="s">
        <v>11</v>
      </c>
      <c r="G150">
        <v>142000000</v>
      </c>
      <c r="H150">
        <v>6.1</v>
      </c>
    </row>
    <row r="151" spans="1:8" x14ac:dyDescent="0.2">
      <c r="A151" t="s">
        <v>325</v>
      </c>
      <c r="B151" t="s">
        <v>326</v>
      </c>
      <c r="C151">
        <v>116</v>
      </c>
      <c r="D151">
        <v>118099659</v>
      </c>
      <c r="E151" t="s">
        <v>327</v>
      </c>
      <c r="F151" t="s">
        <v>11</v>
      </c>
      <c r="G151">
        <v>144000000</v>
      </c>
      <c r="H151">
        <v>5.5</v>
      </c>
    </row>
    <row r="152" spans="1:8" x14ac:dyDescent="0.2">
      <c r="A152" t="s">
        <v>328</v>
      </c>
      <c r="B152" t="s">
        <v>95</v>
      </c>
      <c r="C152">
        <v>153</v>
      </c>
      <c r="D152">
        <v>201573391</v>
      </c>
      <c r="E152" t="s">
        <v>78</v>
      </c>
      <c r="F152" t="s">
        <v>11</v>
      </c>
      <c r="G152">
        <v>140000000</v>
      </c>
      <c r="H152">
        <v>6.6</v>
      </c>
    </row>
    <row r="153" spans="1:8" x14ac:dyDescent="0.2">
      <c r="A153" t="s">
        <v>329</v>
      </c>
      <c r="B153" t="s">
        <v>56</v>
      </c>
      <c r="C153">
        <v>88</v>
      </c>
      <c r="D153">
        <v>190418803</v>
      </c>
      <c r="E153" t="s">
        <v>330</v>
      </c>
      <c r="F153" t="s">
        <v>11</v>
      </c>
      <c r="G153">
        <v>140000000</v>
      </c>
      <c r="H153">
        <v>6.1</v>
      </c>
    </row>
    <row r="154" spans="1:8" x14ac:dyDescent="0.2">
      <c r="A154" t="s">
        <v>331</v>
      </c>
      <c r="B154" t="s">
        <v>141</v>
      </c>
      <c r="C154">
        <v>115</v>
      </c>
      <c r="D154">
        <v>82161969</v>
      </c>
      <c r="E154" t="s">
        <v>332</v>
      </c>
      <c r="F154" t="s">
        <v>11</v>
      </c>
      <c r="G154">
        <v>150000000</v>
      </c>
      <c r="H154">
        <v>6.3</v>
      </c>
    </row>
    <row r="155" spans="1:8" x14ac:dyDescent="0.2">
      <c r="A155" t="s">
        <v>333</v>
      </c>
      <c r="B155" t="s">
        <v>334</v>
      </c>
      <c r="C155">
        <v>95</v>
      </c>
      <c r="D155">
        <v>143523463</v>
      </c>
      <c r="E155" t="s">
        <v>270</v>
      </c>
      <c r="F155" t="s">
        <v>11</v>
      </c>
      <c r="G155">
        <v>145000000</v>
      </c>
      <c r="H155">
        <v>7.2</v>
      </c>
    </row>
    <row r="156" spans="1:8" x14ac:dyDescent="0.2">
      <c r="A156" t="s">
        <v>335</v>
      </c>
      <c r="B156" t="s">
        <v>201</v>
      </c>
      <c r="C156">
        <v>133</v>
      </c>
      <c r="D156">
        <v>209364921</v>
      </c>
      <c r="E156" t="s">
        <v>17</v>
      </c>
      <c r="F156" t="s">
        <v>11</v>
      </c>
      <c r="G156">
        <v>145000000</v>
      </c>
      <c r="H156">
        <v>7.4</v>
      </c>
    </row>
    <row r="157" spans="1:8" x14ac:dyDescent="0.2">
      <c r="A157" t="s">
        <v>336</v>
      </c>
      <c r="B157" t="s">
        <v>337</v>
      </c>
      <c r="C157">
        <v>97</v>
      </c>
      <c r="D157">
        <v>103400692</v>
      </c>
      <c r="E157" t="s">
        <v>210</v>
      </c>
      <c r="F157" t="s">
        <v>11</v>
      </c>
      <c r="G157">
        <v>145000000</v>
      </c>
      <c r="H157">
        <v>7.3</v>
      </c>
    </row>
    <row r="158" spans="1:8" x14ac:dyDescent="0.2">
      <c r="A158" t="s">
        <v>338</v>
      </c>
      <c r="B158" t="s">
        <v>339</v>
      </c>
      <c r="C158">
        <v>90</v>
      </c>
      <c r="D158">
        <v>110332737</v>
      </c>
      <c r="E158" t="s">
        <v>340</v>
      </c>
      <c r="F158" t="s">
        <v>11</v>
      </c>
      <c r="G158">
        <v>100000000</v>
      </c>
      <c r="H158">
        <v>6.1</v>
      </c>
    </row>
    <row r="159" spans="1:8" x14ac:dyDescent="0.2">
      <c r="A159" t="s">
        <v>341</v>
      </c>
      <c r="B159" t="s">
        <v>342</v>
      </c>
      <c r="C159">
        <v>154</v>
      </c>
      <c r="D159">
        <v>111110575</v>
      </c>
      <c r="E159" t="s">
        <v>343</v>
      </c>
      <c r="F159" t="s">
        <v>11</v>
      </c>
      <c r="G159">
        <v>140000000</v>
      </c>
      <c r="H159">
        <v>7.7</v>
      </c>
    </row>
    <row r="160" spans="1:8" x14ac:dyDescent="0.2">
      <c r="A160" t="s">
        <v>344</v>
      </c>
      <c r="B160" t="s">
        <v>64</v>
      </c>
      <c r="C160">
        <v>150</v>
      </c>
      <c r="D160">
        <v>65007045</v>
      </c>
      <c r="E160" t="s">
        <v>345</v>
      </c>
      <c r="F160" t="s">
        <v>11</v>
      </c>
      <c r="G160">
        <v>140000000</v>
      </c>
      <c r="H160">
        <v>6.1</v>
      </c>
    </row>
    <row r="161" spans="1:8" x14ac:dyDescent="0.2">
      <c r="A161" t="s">
        <v>346</v>
      </c>
      <c r="B161" t="s">
        <v>117</v>
      </c>
      <c r="C161">
        <v>127</v>
      </c>
      <c r="D161">
        <v>257704099</v>
      </c>
      <c r="E161" t="s">
        <v>26</v>
      </c>
      <c r="F161" t="s">
        <v>11</v>
      </c>
      <c r="G161">
        <v>150000000</v>
      </c>
      <c r="H161">
        <v>8</v>
      </c>
    </row>
    <row r="162" spans="1:8" x14ac:dyDescent="0.2">
      <c r="A162" t="s">
        <v>347</v>
      </c>
      <c r="B162" t="s">
        <v>28</v>
      </c>
      <c r="C162">
        <v>121</v>
      </c>
      <c r="D162">
        <v>403706375</v>
      </c>
      <c r="E162" t="s">
        <v>83</v>
      </c>
      <c r="F162" t="s">
        <v>11</v>
      </c>
      <c r="G162">
        <v>139000000</v>
      </c>
      <c r="H162">
        <v>7.3</v>
      </c>
    </row>
    <row r="163" spans="1:8" x14ac:dyDescent="0.2">
      <c r="A163" t="s">
        <v>348</v>
      </c>
      <c r="B163" t="s">
        <v>213</v>
      </c>
      <c r="C163">
        <v>102</v>
      </c>
      <c r="D163">
        <v>176997107</v>
      </c>
      <c r="E163" t="s">
        <v>349</v>
      </c>
      <c r="F163" t="s">
        <v>11</v>
      </c>
      <c r="G163">
        <v>145000000</v>
      </c>
      <c r="H163">
        <v>7.9</v>
      </c>
    </row>
    <row r="164" spans="1:8" x14ac:dyDescent="0.2">
      <c r="A164" t="s">
        <v>350</v>
      </c>
      <c r="B164" t="s">
        <v>351</v>
      </c>
      <c r="C164">
        <v>126</v>
      </c>
      <c r="D164">
        <v>31141074</v>
      </c>
      <c r="E164" t="s">
        <v>14</v>
      </c>
      <c r="F164" t="s">
        <v>11</v>
      </c>
      <c r="G164">
        <v>140000000</v>
      </c>
      <c r="H164">
        <v>5.5</v>
      </c>
    </row>
    <row r="165" spans="1:8" x14ac:dyDescent="0.2">
      <c r="A165" t="s">
        <v>352</v>
      </c>
      <c r="B165" t="s">
        <v>164</v>
      </c>
      <c r="C165">
        <v>121</v>
      </c>
      <c r="D165">
        <v>31704416</v>
      </c>
      <c r="E165" t="s">
        <v>78</v>
      </c>
      <c r="F165" t="s">
        <v>11</v>
      </c>
      <c r="G165">
        <v>135000000</v>
      </c>
      <c r="H165">
        <v>5</v>
      </c>
    </row>
    <row r="166" spans="1:8" x14ac:dyDescent="0.2">
      <c r="A166" t="s">
        <v>353</v>
      </c>
      <c r="B166" t="s">
        <v>39</v>
      </c>
      <c r="C166">
        <v>215</v>
      </c>
      <c r="D166">
        <v>107503316</v>
      </c>
      <c r="E166" t="s">
        <v>354</v>
      </c>
      <c r="F166" t="s">
        <v>11</v>
      </c>
      <c r="G166">
        <v>130000000</v>
      </c>
      <c r="H166">
        <v>7.7</v>
      </c>
    </row>
    <row r="167" spans="1:8" x14ac:dyDescent="0.2">
      <c r="A167" t="s">
        <v>355</v>
      </c>
      <c r="B167" t="s">
        <v>356</v>
      </c>
      <c r="C167">
        <v>127</v>
      </c>
      <c r="D167">
        <v>129734803</v>
      </c>
      <c r="E167" t="s">
        <v>112</v>
      </c>
      <c r="F167" t="s">
        <v>11</v>
      </c>
      <c r="G167">
        <v>140000000</v>
      </c>
      <c r="H167">
        <v>6.6</v>
      </c>
    </row>
    <row r="168" spans="1:8" x14ac:dyDescent="0.2">
      <c r="A168" t="s">
        <v>357</v>
      </c>
      <c r="B168" t="s">
        <v>358</v>
      </c>
      <c r="C168">
        <v>138</v>
      </c>
      <c r="D168">
        <v>132122995</v>
      </c>
      <c r="E168" t="s">
        <v>216</v>
      </c>
      <c r="F168" t="s">
        <v>11</v>
      </c>
      <c r="G168">
        <v>137000000</v>
      </c>
      <c r="H168">
        <v>5.7</v>
      </c>
    </row>
    <row r="169" spans="1:8" x14ac:dyDescent="0.2">
      <c r="A169" t="s">
        <v>359</v>
      </c>
      <c r="B169" t="s">
        <v>360</v>
      </c>
      <c r="C169">
        <v>122</v>
      </c>
      <c r="D169">
        <v>122512052</v>
      </c>
      <c r="E169" t="s">
        <v>78</v>
      </c>
      <c r="F169" t="s">
        <v>11</v>
      </c>
      <c r="G169">
        <v>130000000</v>
      </c>
      <c r="H169">
        <v>5.8</v>
      </c>
    </row>
    <row r="170" spans="1:8" x14ac:dyDescent="0.2">
      <c r="A170" t="s">
        <v>361</v>
      </c>
      <c r="B170" t="s">
        <v>362</v>
      </c>
      <c r="C170">
        <v>124</v>
      </c>
      <c r="D170">
        <v>68642452</v>
      </c>
      <c r="E170" t="s">
        <v>363</v>
      </c>
      <c r="F170" t="s">
        <v>11</v>
      </c>
      <c r="G170">
        <v>130000000</v>
      </c>
      <c r="H170">
        <v>6</v>
      </c>
    </row>
    <row r="171" spans="1:8" x14ac:dyDescent="0.2">
      <c r="A171" t="s">
        <v>364</v>
      </c>
      <c r="B171" t="s">
        <v>365</v>
      </c>
      <c r="C171">
        <v>106</v>
      </c>
      <c r="D171">
        <v>32131830</v>
      </c>
      <c r="E171" t="s">
        <v>366</v>
      </c>
      <c r="F171" t="s">
        <v>11</v>
      </c>
      <c r="G171">
        <v>137000000</v>
      </c>
      <c r="H171">
        <v>6.4</v>
      </c>
    </row>
    <row r="172" spans="1:8" x14ac:dyDescent="0.2">
      <c r="A172" t="s">
        <v>367</v>
      </c>
      <c r="B172" t="s">
        <v>301</v>
      </c>
      <c r="C172">
        <v>124</v>
      </c>
      <c r="D172">
        <v>176636816</v>
      </c>
      <c r="E172" t="s">
        <v>26</v>
      </c>
      <c r="F172" t="s">
        <v>11</v>
      </c>
      <c r="G172">
        <v>140000000</v>
      </c>
      <c r="H172">
        <v>6.9</v>
      </c>
    </row>
    <row r="173" spans="1:8" x14ac:dyDescent="0.2">
      <c r="A173" t="s">
        <v>368</v>
      </c>
      <c r="B173" t="s">
        <v>250</v>
      </c>
      <c r="C173">
        <v>128</v>
      </c>
      <c r="D173">
        <v>126930660</v>
      </c>
      <c r="E173" t="s">
        <v>17</v>
      </c>
      <c r="F173" t="s">
        <v>11</v>
      </c>
      <c r="G173">
        <v>135000000</v>
      </c>
      <c r="H173">
        <v>6.4</v>
      </c>
    </row>
    <row r="174" spans="1:8" x14ac:dyDescent="0.2">
      <c r="A174" t="s">
        <v>369</v>
      </c>
      <c r="B174" t="s">
        <v>370</v>
      </c>
      <c r="C174">
        <v>138</v>
      </c>
      <c r="D174">
        <v>93926386</v>
      </c>
      <c r="E174" t="s">
        <v>371</v>
      </c>
      <c r="F174" t="s">
        <v>11</v>
      </c>
      <c r="G174">
        <v>150000000</v>
      </c>
      <c r="H174">
        <v>7.4</v>
      </c>
    </row>
    <row r="175" spans="1:8" x14ac:dyDescent="0.2">
      <c r="A175" t="s">
        <v>372</v>
      </c>
      <c r="B175" t="s">
        <v>373</v>
      </c>
      <c r="C175">
        <v>115</v>
      </c>
      <c r="D175">
        <v>292298923</v>
      </c>
      <c r="E175" t="s">
        <v>374</v>
      </c>
      <c r="F175" t="s">
        <v>11</v>
      </c>
      <c r="G175">
        <v>120000000</v>
      </c>
      <c r="H175">
        <v>5.5</v>
      </c>
    </row>
    <row r="176" spans="1:8" x14ac:dyDescent="0.2">
      <c r="A176" t="s">
        <v>375</v>
      </c>
      <c r="B176" t="s">
        <v>282</v>
      </c>
      <c r="C176">
        <v>100</v>
      </c>
      <c r="D176">
        <v>63992328</v>
      </c>
      <c r="E176" t="s">
        <v>376</v>
      </c>
      <c r="F176" t="s">
        <v>11</v>
      </c>
      <c r="G176">
        <v>135000000</v>
      </c>
      <c r="H176">
        <v>5.9</v>
      </c>
    </row>
    <row r="177" spans="1:8" x14ac:dyDescent="0.2">
      <c r="A177" t="s">
        <v>377</v>
      </c>
      <c r="B177" t="s">
        <v>378</v>
      </c>
      <c r="C177">
        <v>135</v>
      </c>
      <c r="D177">
        <v>134518390</v>
      </c>
      <c r="E177" t="s">
        <v>26</v>
      </c>
      <c r="F177" t="s">
        <v>11</v>
      </c>
      <c r="G177">
        <v>150000000</v>
      </c>
      <c r="H177">
        <v>6.8</v>
      </c>
    </row>
    <row r="178" spans="1:8" x14ac:dyDescent="0.2">
      <c r="A178" t="s">
        <v>379</v>
      </c>
      <c r="C178">
        <v>60</v>
      </c>
      <c r="D178">
        <v>25440971</v>
      </c>
      <c r="E178" t="s">
        <v>380</v>
      </c>
      <c r="F178" t="s">
        <v>11</v>
      </c>
      <c r="G178">
        <v>1500000</v>
      </c>
      <c r="H178">
        <v>7.5</v>
      </c>
    </row>
    <row r="179" spans="1:8" x14ac:dyDescent="0.2">
      <c r="A179" t="s">
        <v>381</v>
      </c>
      <c r="B179" t="s">
        <v>127</v>
      </c>
      <c r="C179">
        <v>117</v>
      </c>
      <c r="D179">
        <v>52792307</v>
      </c>
      <c r="E179" t="s">
        <v>69</v>
      </c>
      <c r="F179" t="s">
        <v>11</v>
      </c>
      <c r="G179">
        <v>140000000</v>
      </c>
      <c r="H179">
        <v>6.8</v>
      </c>
    </row>
    <row r="180" spans="1:8" x14ac:dyDescent="0.2">
      <c r="A180" t="s">
        <v>382</v>
      </c>
      <c r="B180" t="s">
        <v>383</v>
      </c>
      <c r="C180">
        <v>156</v>
      </c>
      <c r="D180">
        <v>183635922</v>
      </c>
      <c r="E180" t="s">
        <v>384</v>
      </c>
      <c r="F180" t="s">
        <v>11</v>
      </c>
      <c r="G180">
        <v>135000000</v>
      </c>
      <c r="H180">
        <v>8.1</v>
      </c>
    </row>
    <row r="181" spans="1:8" x14ac:dyDescent="0.2">
      <c r="A181" t="s">
        <v>385</v>
      </c>
      <c r="B181" t="s">
        <v>386</v>
      </c>
      <c r="C181">
        <v>96</v>
      </c>
      <c r="D181">
        <v>83024900</v>
      </c>
      <c r="E181" t="s">
        <v>103</v>
      </c>
      <c r="F181" t="s">
        <v>11</v>
      </c>
      <c r="G181">
        <v>135000000</v>
      </c>
      <c r="H181">
        <v>6.5</v>
      </c>
    </row>
    <row r="182" spans="1:8" x14ac:dyDescent="0.2">
      <c r="A182" t="s">
        <v>387</v>
      </c>
      <c r="B182" t="s">
        <v>13</v>
      </c>
      <c r="C182">
        <v>107</v>
      </c>
      <c r="D182">
        <v>123207194</v>
      </c>
      <c r="E182" t="s">
        <v>388</v>
      </c>
      <c r="F182" t="s">
        <v>11</v>
      </c>
      <c r="G182">
        <v>135000000</v>
      </c>
      <c r="H182">
        <v>7.2</v>
      </c>
    </row>
    <row r="183" spans="1:8" x14ac:dyDescent="0.2">
      <c r="A183" t="s">
        <v>389</v>
      </c>
      <c r="B183" t="s">
        <v>269</v>
      </c>
      <c r="C183">
        <v>92</v>
      </c>
      <c r="D183">
        <v>83348920</v>
      </c>
      <c r="E183" t="s">
        <v>152</v>
      </c>
      <c r="F183" t="s">
        <v>11</v>
      </c>
      <c r="G183">
        <v>132000000</v>
      </c>
      <c r="H183">
        <v>6.7</v>
      </c>
    </row>
    <row r="184" spans="1:8" x14ac:dyDescent="0.2">
      <c r="A184" t="s">
        <v>390</v>
      </c>
      <c r="B184" t="s">
        <v>391</v>
      </c>
      <c r="C184">
        <v>115</v>
      </c>
      <c r="D184">
        <v>227137090</v>
      </c>
      <c r="E184" t="s">
        <v>392</v>
      </c>
      <c r="F184" t="s">
        <v>11</v>
      </c>
      <c r="G184">
        <v>110000000</v>
      </c>
      <c r="H184">
        <v>8.1</v>
      </c>
    </row>
    <row r="185" spans="1:8" x14ac:dyDescent="0.2">
      <c r="A185" t="s">
        <v>393</v>
      </c>
      <c r="B185" t="s">
        <v>394</v>
      </c>
      <c r="C185">
        <v>92</v>
      </c>
      <c r="D185">
        <v>215395021</v>
      </c>
      <c r="E185" t="s">
        <v>270</v>
      </c>
      <c r="F185" t="s">
        <v>11</v>
      </c>
      <c r="G185">
        <v>130000000</v>
      </c>
      <c r="H185">
        <v>7.6</v>
      </c>
    </row>
    <row r="186" spans="1:8" x14ac:dyDescent="0.2">
      <c r="A186" t="s">
        <v>395</v>
      </c>
      <c r="B186" t="s">
        <v>396</v>
      </c>
      <c r="C186">
        <v>117</v>
      </c>
      <c r="D186">
        <v>180191634</v>
      </c>
      <c r="E186" t="s">
        <v>168</v>
      </c>
      <c r="F186" t="s">
        <v>11</v>
      </c>
      <c r="G186">
        <v>130000000</v>
      </c>
      <c r="H186">
        <v>7.4</v>
      </c>
    </row>
    <row r="187" spans="1:8" x14ac:dyDescent="0.2">
      <c r="A187" t="s">
        <v>397</v>
      </c>
      <c r="B187" t="s">
        <v>234</v>
      </c>
      <c r="C187">
        <v>146</v>
      </c>
      <c r="D187">
        <v>424645577</v>
      </c>
      <c r="E187" t="s">
        <v>398</v>
      </c>
      <c r="F187" t="s">
        <v>11</v>
      </c>
      <c r="G187">
        <v>130000000</v>
      </c>
      <c r="H187">
        <v>7.6</v>
      </c>
    </row>
    <row r="188" spans="1:8" x14ac:dyDescent="0.2">
      <c r="A188" t="s">
        <v>399</v>
      </c>
      <c r="B188" t="s">
        <v>400</v>
      </c>
      <c r="C188">
        <v>94</v>
      </c>
      <c r="D188">
        <v>177343675</v>
      </c>
      <c r="E188" t="s">
        <v>401</v>
      </c>
      <c r="F188" t="s">
        <v>11</v>
      </c>
      <c r="G188">
        <v>135000000</v>
      </c>
      <c r="H188">
        <v>6.7</v>
      </c>
    </row>
    <row r="189" spans="1:8" x14ac:dyDescent="0.2">
      <c r="A189" t="s">
        <v>402</v>
      </c>
      <c r="B189" t="s">
        <v>127</v>
      </c>
      <c r="C189">
        <v>116</v>
      </c>
      <c r="D189">
        <v>234277056</v>
      </c>
      <c r="E189" t="s">
        <v>398</v>
      </c>
      <c r="F189" t="s">
        <v>11</v>
      </c>
      <c r="G189">
        <v>132000000</v>
      </c>
      <c r="H189">
        <v>6.5</v>
      </c>
    </row>
    <row r="190" spans="1:8" x14ac:dyDescent="0.2">
      <c r="A190" t="s">
        <v>403</v>
      </c>
      <c r="B190" t="s">
        <v>95</v>
      </c>
      <c r="C190">
        <v>147</v>
      </c>
      <c r="D190">
        <v>138396624</v>
      </c>
      <c r="E190" t="s">
        <v>137</v>
      </c>
      <c r="F190" t="s">
        <v>11</v>
      </c>
      <c r="G190">
        <v>130000000</v>
      </c>
      <c r="H190">
        <v>6.6</v>
      </c>
    </row>
    <row r="191" spans="1:8" x14ac:dyDescent="0.2">
      <c r="A191" t="s">
        <v>404</v>
      </c>
      <c r="B191" t="s">
        <v>244</v>
      </c>
      <c r="C191">
        <v>90</v>
      </c>
      <c r="D191">
        <v>149234747</v>
      </c>
      <c r="E191" t="s">
        <v>349</v>
      </c>
      <c r="F191" t="s">
        <v>11</v>
      </c>
      <c r="G191">
        <v>130000000</v>
      </c>
      <c r="H191">
        <v>6.7</v>
      </c>
    </row>
    <row r="192" spans="1:8" x14ac:dyDescent="0.2">
      <c r="A192" t="s">
        <v>405</v>
      </c>
      <c r="B192" t="s">
        <v>406</v>
      </c>
      <c r="C192">
        <v>101</v>
      </c>
      <c r="D192">
        <v>118311368</v>
      </c>
      <c r="E192" t="s">
        <v>407</v>
      </c>
      <c r="F192" t="s">
        <v>11</v>
      </c>
      <c r="G192">
        <v>110000000</v>
      </c>
      <c r="H192">
        <v>6.4</v>
      </c>
    </row>
    <row r="193" spans="1:8" x14ac:dyDescent="0.2">
      <c r="A193" t="s">
        <v>408</v>
      </c>
      <c r="B193" t="s">
        <v>409</v>
      </c>
      <c r="C193">
        <v>138</v>
      </c>
      <c r="D193">
        <v>101160529</v>
      </c>
      <c r="E193" t="s">
        <v>345</v>
      </c>
      <c r="F193" t="s">
        <v>11</v>
      </c>
      <c r="G193">
        <v>125000000</v>
      </c>
      <c r="H193">
        <v>5.8</v>
      </c>
    </row>
    <row r="194" spans="1:8" x14ac:dyDescent="0.2">
      <c r="A194" t="s">
        <v>410</v>
      </c>
      <c r="B194" t="s">
        <v>127</v>
      </c>
      <c r="C194">
        <v>107</v>
      </c>
      <c r="D194">
        <v>77564037</v>
      </c>
      <c r="E194" t="s">
        <v>411</v>
      </c>
      <c r="F194" t="s">
        <v>11</v>
      </c>
      <c r="G194">
        <v>135000000</v>
      </c>
      <c r="H194">
        <v>7.4</v>
      </c>
    </row>
    <row r="195" spans="1:8" x14ac:dyDescent="0.2">
      <c r="A195" t="s">
        <v>412</v>
      </c>
      <c r="B195" t="s">
        <v>413</v>
      </c>
      <c r="C195">
        <v>142</v>
      </c>
      <c r="D195">
        <v>249358727</v>
      </c>
      <c r="E195" t="s">
        <v>37</v>
      </c>
      <c r="F195" t="s">
        <v>11</v>
      </c>
      <c r="G195">
        <v>130000000</v>
      </c>
      <c r="H195">
        <v>7.8</v>
      </c>
    </row>
    <row r="196" spans="1:8" x14ac:dyDescent="0.2">
      <c r="A196" t="s">
        <v>414</v>
      </c>
      <c r="B196" t="s">
        <v>120</v>
      </c>
      <c r="C196">
        <v>165</v>
      </c>
      <c r="D196">
        <v>49551662</v>
      </c>
      <c r="E196" t="s">
        <v>415</v>
      </c>
      <c r="F196" t="s">
        <v>11</v>
      </c>
      <c r="G196">
        <v>130000000</v>
      </c>
      <c r="H196">
        <v>6.6</v>
      </c>
    </row>
    <row r="197" spans="1:8" x14ac:dyDescent="0.2">
      <c r="A197" t="s">
        <v>416</v>
      </c>
      <c r="B197" t="s">
        <v>308</v>
      </c>
      <c r="C197">
        <v>100</v>
      </c>
      <c r="D197">
        <v>60522097</v>
      </c>
      <c r="E197" t="s">
        <v>26</v>
      </c>
      <c r="F197" t="s">
        <v>11</v>
      </c>
      <c r="G197">
        <v>130000000</v>
      </c>
      <c r="H197">
        <v>4.9000000000000004</v>
      </c>
    </row>
    <row r="198" spans="1:8" x14ac:dyDescent="0.2">
      <c r="A198" t="s">
        <v>417</v>
      </c>
      <c r="B198" t="s">
        <v>418</v>
      </c>
      <c r="C198">
        <v>82</v>
      </c>
      <c r="D198">
        <v>137748063</v>
      </c>
      <c r="E198" t="s">
        <v>419</v>
      </c>
      <c r="F198" t="s">
        <v>11</v>
      </c>
      <c r="G198">
        <v>127500000</v>
      </c>
      <c r="H198">
        <v>6.5</v>
      </c>
    </row>
    <row r="199" spans="1:8" x14ac:dyDescent="0.2">
      <c r="A199" t="s">
        <v>420</v>
      </c>
      <c r="B199" t="s">
        <v>421</v>
      </c>
      <c r="C199" s="4">
        <v>103</v>
      </c>
      <c r="D199">
        <v>25440971</v>
      </c>
      <c r="E199" t="s">
        <v>422</v>
      </c>
      <c r="F199" t="s">
        <v>11</v>
      </c>
      <c r="G199">
        <v>20000000</v>
      </c>
      <c r="H199">
        <v>7.5</v>
      </c>
    </row>
    <row r="200" spans="1:8" x14ac:dyDescent="0.2">
      <c r="A200" t="s">
        <v>423</v>
      </c>
      <c r="B200" t="s">
        <v>272</v>
      </c>
      <c r="C200">
        <v>98</v>
      </c>
      <c r="D200">
        <v>113733726</v>
      </c>
      <c r="E200" t="s">
        <v>264</v>
      </c>
      <c r="F200" t="s">
        <v>11</v>
      </c>
      <c r="G200">
        <v>127000000</v>
      </c>
      <c r="H200">
        <v>6.2</v>
      </c>
    </row>
    <row r="201" spans="1:8" x14ac:dyDescent="0.2">
      <c r="A201" t="s">
        <v>424</v>
      </c>
      <c r="B201" t="s">
        <v>425</v>
      </c>
      <c r="C201">
        <v>95</v>
      </c>
      <c r="D201">
        <v>148337537</v>
      </c>
      <c r="E201" t="s">
        <v>426</v>
      </c>
      <c r="F201" t="s">
        <v>11</v>
      </c>
      <c r="G201">
        <v>130000000</v>
      </c>
      <c r="H201">
        <v>7.3</v>
      </c>
    </row>
    <row r="202" spans="1:8" x14ac:dyDescent="0.2">
      <c r="A202" t="s">
        <v>427</v>
      </c>
      <c r="B202" t="s">
        <v>428</v>
      </c>
      <c r="C202">
        <v>159</v>
      </c>
      <c r="D202">
        <v>317557891</v>
      </c>
      <c r="E202" t="s">
        <v>69</v>
      </c>
      <c r="F202" t="s">
        <v>11</v>
      </c>
      <c r="G202">
        <v>125000000</v>
      </c>
      <c r="H202">
        <v>7.5</v>
      </c>
    </row>
    <row r="203" spans="1:8" x14ac:dyDescent="0.2">
      <c r="A203" t="s">
        <v>429</v>
      </c>
      <c r="B203" t="s">
        <v>430</v>
      </c>
      <c r="C203">
        <v>96</v>
      </c>
      <c r="D203">
        <v>33592415</v>
      </c>
      <c r="E203" t="s">
        <v>431</v>
      </c>
      <c r="F203" t="s">
        <v>11</v>
      </c>
      <c r="G203">
        <v>130000000</v>
      </c>
      <c r="H203">
        <v>5.6</v>
      </c>
    </row>
    <row r="204" spans="1:8" x14ac:dyDescent="0.2">
      <c r="A204" t="s">
        <v>432</v>
      </c>
      <c r="B204" t="s">
        <v>13</v>
      </c>
      <c r="C204">
        <v>143</v>
      </c>
      <c r="D204">
        <v>305388685</v>
      </c>
      <c r="E204" t="s">
        <v>14</v>
      </c>
      <c r="F204" t="s">
        <v>11</v>
      </c>
      <c r="G204">
        <v>140000000</v>
      </c>
      <c r="H204">
        <v>8.1</v>
      </c>
    </row>
    <row r="205" spans="1:8" x14ac:dyDescent="0.2">
      <c r="A205" t="s">
        <v>433</v>
      </c>
      <c r="B205" t="s">
        <v>421</v>
      </c>
      <c r="C205" s="4">
        <v>103</v>
      </c>
      <c r="D205">
        <v>25440971</v>
      </c>
      <c r="E205" t="s">
        <v>434</v>
      </c>
      <c r="F205" t="s">
        <v>11</v>
      </c>
      <c r="G205">
        <v>20000000</v>
      </c>
      <c r="H205">
        <v>6.4</v>
      </c>
    </row>
    <row r="206" spans="1:8" x14ac:dyDescent="0.2">
      <c r="A206" t="s">
        <v>435</v>
      </c>
      <c r="B206" t="s">
        <v>234</v>
      </c>
      <c r="C206">
        <v>123</v>
      </c>
      <c r="D206">
        <v>337103873</v>
      </c>
      <c r="E206" t="s">
        <v>398</v>
      </c>
      <c r="F206" t="s">
        <v>11</v>
      </c>
      <c r="G206">
        <v>125000000</v>
      </c>
      <c r="H206">
        <v>6.7</v>
      </c>
    </row>
    <row r="207" spans="1:8" x14ac:dyDescent="0.2">
      <c r="A207" t="s">
        <v>436</v>
      </c>
      <c r="B207" t="s">
        <v>284</v>
      </c>
      <c r="C207">
        <v>174</v>
      </c>
      <c r="D207">
        <v>217536138</v>
      </c>
      <c r="E207" t="s">
        <v>285</v>
      </c>
      <c r="F207" t="s">
        <v>11</v>
      </c>
      <c r="G207">
        <v>125000000</v>
      </c>
      <c r="H207">
        <v>6.6</v>
      </c>
    </row>
    <row r="208" spans="1:8" x14ac:dyDescent="0.2">
      <c r="A208" t="s">
        <v>437</v>
      </c>
      <c r="B208" t="s">
        <v>438</v>
      </c>
      <c r="C208">
        <v>101</v>
      </c>
      <c r="D208">
        <v>131536019</v>
      </c>
      <c r="E208" t="s">
        <v>439</v>
      </c>
      <c r="F208" t="s">
        <v>11</v>
      </c>
      <c r="G208">
        <v>103000000</v>
      </c>
      <c r="H208">
        <v>6.4</v>
      </c>
    </row>
    <row r="209" spans="1:8" x14ac:dyDescent="0.2">
      <c r="A209" t="s">
        <v>440</v>
      </c>
      <c r="B209" t="s">
        <v>41</v>
      </c>
      <c r="C209">
        <v>134</v>
      </c>
      <c r="D209">
        <v>214948780</v>
      </c>
      <c r="E209" t="s">
        <v>90</v>
      </c>
      <c r="F209" t="s">
        <v>11</v>
      </c>
      <c r="G209">
        <v>110000000</v>
      </c>
      <c r="H209">
        <v>7.5</v>
      </c>
    </row>
    <row r="210" spans="1:8" x14ac:dyDescent="0.2">
      <c r="A210" t="s">
        <v>441</v>
      </c>
      <c r="B210" t="s">
        <v>133</v>
      </c>
      <c r="C210">
        <v>132</v>
      </c>
      <c r="D210">
        <v>209805005</v>
      </c>
      <c r="E210" t="s">
        <v>112</v>
      </c>
      <c r="F210" t="s">
        <v>11</v>
      </c>
      <c r="G210">
        <v>125000000</v>
      </c>
      <c r="H210">
        <v>7.3</v>
      </c>
    </row>
    <row r="211" spans="1:8" x14ac:dyDescent="0.2">
      <c r="A211" t="s">
        <v>442</v>
      </c>
      <c r="B211" t="s">
        <v>443</v>
      </c>
      <c r="C211">
        <v>129</v>
      </c>
      <c r="D211">
        <v>186830669</v>
      </c>
      <c r="E211" t="s">
        <v>444</v>
      </c>
      <c r="F211" t="s">
        <v>11</v>
      </c>
      <c r="G211">
        <v>125000000</v>
      </c>
      <c r="H211">
        <v>7.5</v>
      </c>
    </row>
    <row r="212" spans="1:8" x14ac:dyDescent="0.2">
      <c r="A212" t="s">
        <v>445</v>
      </c>
      <c r="B212" t="s">
        <v>378</v>
      </c>
      <c r="C212">
        <v>106</v>
      </c>
      <c r="D212">
        <v>163192114</v>
      </c>
      <c r="E212" t="s">
        <v>14</v>
      </c>
      <c r="F212" t="s">
        <v>11</v>
      </c>
      <c r="G212">
        <v>125000000</v>
      </c>
      <c r="H212">
        <v>5.8</v>
      </c>
    </row>
    <row r="213" spans="1:8" x14ac:dyDescent="0.2">
      <c r="A213" t="s">
        <v>446</v>
      </c>
      <c r="B213" t="s">
        <v>447</v>
      </c>
      <c r="C213">
        <v>113</v>
      </c>
      <c r="D213">
        <v>119412921</v>
      </c>
      <c r="E213" t="s">
        <v>216</v>
      </c>
      <c r="F213" t="s">
        <v>11</v>
      </c>
      <c r="G213">
        <v>65000000</v>
      </c>
      <c r="H213">
        <v>7.5</v>
      </c>
    </row>
    <row r="214" spans="1:8" x14ac:dyDescent="0.2">
      <c r="A214" t="s">
        <v>448</v>
      </c>
      <c r="B214" t="s">
        <v>449</v>
      </c>
      <c r="C214">
        <v>102</v>
      </c>
      <c r="D214">
        <v>32694788</v>
      </c>
      <c r="E214" t="s">
        <v>450</v>
      </c>
      <c r="F214" t="s">
        <v>11</v>
      </c>
      <c r="G214">
        <v>85000000</v>
      </c>
      <c r="H214">
        <v>6.6</v>
      </c>
    </row>
    <row r="215" spans="1:8" x14ac:dyDescent="0.2">
      <c r="A215" t="s">
        <v>451</v>
      </c>
      <c r="B215" t="s">
        <v>452</v>
      </c>
      <c r="C215">
        <v>135</v>
      </c>
      <c r="D215">
        <v>113165635</v>
      </c>
      <c r="E215" t="s">
        <v>17</v>
      </c>
      <c r="F215" t="s">
        <v>11</v>
      </c>
      <c r="G215">
        <v>125000000</v>
      </c>
      <c r="H215">
        <v>6.7</v>
      </c>
    </row>
    <row r="216" spans="1:8" x14ac:dyDescent="0.2">
      <c r="A216" t="s">
        <v>453</v>
      </c>
      <c r="B216" t="s">
        <v>454</v>
      </c>
      <c r="C216">
        <v>125</v>
      </c>
      <c r="D216">
        <v>107285004</v>
      </c>
      <c r="E216" t="s">
        <v>455</v>
      </c>
      <c r="F216" t="s">
        <v>11</v>
      </c>
      <c r="G216">
        <v>125000000</v>
      </c>
      <c r="H216">
        <v>3.7</v>
      </c>
    </row>
    <row r="217" spans="1:8" x14ac:dyDescent="0.2">
      <c r="A217" t="s">
        <v>456</v>
      </c>
      <c r="B217" t="s">
        <v>284</v>
      </c>
      <c r="C217">
        <v>110</v>
      </c>
      <c r="D217">
        <v>260031035</v>
      </c>
      <c r="E217" t="s">
        <v>171</v>
      </c>
      <c r="F217" t="s">
        <v>11</v>
      </c>
      <c r="G217">
        <v>123000000</v>
      </c>
      <c r="H217">
        <v>6</v>
      </c>
    </row>
    <row r="218" spans="1:8" x14ac:dyDescent="0.2">
      <c r="A218" t="s">
        <v>457</v>
      </c>
      <c r="B218" t="s">
        <v>139</v>
      </c>
      <c r="C218">
        <v>124</v>
      </c>
      <c r="D218">
        <v>186739919</v>
      </c>
      <c r="E218" t="s">
        <v>78</v>
      </c>
      <c r="F218" t="s">
        <v>11</v>
      </c>
      <c r="G218">
        <v>125000000</v>
      </c>
      <c r="H218">
        <v>6.4</v>
      </c>
    </row>
    <row r="219" spans="1:8" x14ac:dyDescent="0.2">
      <c r="A219" t="s">
        <v>458</v>
      </c>
      <c r="B219" t="s">
        <v>459</v>
      </c>
      <c r="C219">
        <v>123</v>
      </c>
      <c r="D219">
        <v>215397307</v>
      </c>
      <c r="E219" t="s">
        <v>17</v>
      </c>
      <c r="F219" t="s">
        <v>11</v>
      </c>
      <c r="G219">
        <v>125000000</v>
      </c>
      <c r="H219">
        <v>6.1</v>
      </c>
    </row>
    <row r="220" spans="1:8" x14ac:dyDescent="0.2">
      <c r="A220" t="s">
        <v>460</v>
      </c>
      <c r="B220" t="s">
        <v>239</v>
      </c>
      <c r="C220">
        <v>130</v>
      </c>
      <c r="D220">
        <v>182618434</v>
      </c>
      <c r="E220" t="s">
        <v>240</v>
      </c>
      <c r="F220" t="s">
        <v>11</v>
      </c>
      <c r="G220">
        <v>140000000</v>
      </c>
      <c r="H220">
        <v>6.4</v>
      </c>
    </row>
    <row r="221" spans="1:8" x14ac:dyDescent="0.2">
      <c r="A221" t="s">
        <v>461</v>
      </c>
      <c r="B221" t="s">
        <v>462</v>
      </c>
      <c r="C221">
        <v>92</v>
      </c>
      <c r="D221">
        <v>131920333</v>
      </c>
      <c r="E221" t="s">
        <v>78</v>
      </c>
      <c r="F221" t="s">
        <v>11</v>
      </c>
      <c r="G221">
        <v>130000000</v>
      </c>
      <c r="H221">
        <v>5.6</v>
      </c>
    </row>
    <row r="222" spans="1:8" x14ac:dyDescent="0.2">
      <c r="A222" t="s">
        <v>463</v>
      </c>
      <c r="B222" t="s">
        <v>358</v>
      </c>
      <c r="C222">
        <v>127</v>
      </c>
      <c r="D222">
        <v>124976634</v>
      </c>
      <c r="E222" t="s">
        <v>464</v>
      </c>
      <c r="F222" t="s">
        <v>11</v>
      </c>
      <c r="G222">
        <v>120000000</v>
      </c>
      <c r="H222">
        <v>8</v>
      </c>
    </row>
    <row r="223" spans="1:8" x14ac:dyDescent="0.2">
      <c r="A223" t="s">
        <v>465</v>
      </c>
      <c r="B223" t="s">
        <v>466</v>
      </c>
      <c r="C223">
        <v>123</v>
      </c>
      <c r="D223">
        <v>115802596</v>
      </c>
      <c r="E223" t="s">
        <v>467</v>
      </c>
      <c r="F223" t="s">
        <v>11</v>
      </c>
      <c r="G223">
        <v>110000000</v>
      </c>
      <c r="H223">
        <v>5.2</v>
      </c>
    </row>
    <row r="224" spans="1:8" x14ac:dyDescent="0.2">
      <c r="A224" t="s">
        <v>468</v>
      </c>
      <c r="B224" t="s">
        <v>391</v>
      </c>
      <c r="C224">
        <v>123</v>
      </c>
      <c r="D224">
        <v>108521835</v>
      </c>
      <c r="E224" t="s">
        <v>20</v>
      </c>
      <c r="F224" t="s">
        <v>11</v>
      </c>
      <c r="G224">
        <v>120000000</v>
      </c>
      <c r="H224">
        <v>7.1</v>
      </c>
    </row>
    <row r="225" spans="1:8" x14ac:dyDescent="0.2">
      <c r="A225" t="s">
        <v>469</v>
      </c>
      <c r="B225" t="s">
        <v>109</v>
      </c>
      <c r="C225">
        <v>107</v>
      </c>
      <c r="D225">
        <v>100685880</v>
      </c>
      <c r="E225" t="s">
        <v>470</v>
      </c>
      <c r="F225" t="s">
        <v>11</v>
      </c>
      <c r="G225">
        <v>120000000</v>
      </c>
      <c r="H225">
        <v>4.8</v>
      </c>
    </row>
    <row r="226" spans="1:8" x14ac:dyDescent="0.2">
      <c r="A226" t="s">
        <v>471</v>
      </c>
      <c r="B226" t="s">
        <v>64</v>
      </c>
      <c r="C226">
        <v>124</v>
      </c>
      <c r="D226">
        <v>126464904</v>
      </c>
      <c r="E226" t="s">
        <v>472</v>
      </c>
      <c r="F226" t="s">
        <v>11</v>
      </c>
      <c r="G226">
        <v>130000000</v>
      </c>
      <c r="H226">
        <v>7</v>
      </c>
    </row>
    <row r="227" spans="1:8" x14ac:dyDescent="0.2">
      <c r="A227" t="s">
        <v>473</v>
      </c>
      <c r="B227" t="s">
        <v>319</v>
      </c>
      <c r="C227">
        <v>77</v>
      </c>
      <c r="D227">
        <v>64736114</v>
      </c>
      <c r="E227" t="s">
        <v>93</v>
      </c>
      <c r="F227" t="s">
        <v>11</v>
      </c>
      <c r="G227">
        <v>120000000</v>
      </c>
      <c r="H227">
        <v>5.4</v>
      </c>
    </row>
    <row r="228" spans="1:8" x14ac:dyDescent="0.2">
      <c r="A228" t="s">
        <v>474</v>
      </c>
      <c r="B228" t="s">
        <v>475</v>
      </c>
      <c r="C228">
        <v>109</v>
      </c>
      <c r="D228">
        <v>93050117</v>
      </c>
      <c r="E228" t="s">
        <v>476</v>
      </c>
      <c r="F228" t="s">
        <v>11</v>
      </c>
      <c r="G228">
        <v>115000000</v>
      </c>
      <c r="H228">
        <v>6.6</v>
      </c>
    </row>
    <row r="229" spans="1:8" x14ac:dyDescent="0.2">
      <c r="A229" t="s">
        <v>477</v>
      </c>
      <c r="B229" t="s">
        <v>478</v>
      </c>
      <c r="C229">
        <v>134</v>
      </c>
      <c r="D229">
        <v>57637485</v>
      </c>
      <c r="E229" t="s">
        <v>78</v>
      </c>
      <c r="F229" t="s">
        <v>11</v>
      </c>
      <c r="G229">
        <v>105000000</v>
      </c>
      <c r="H229">
        <v>6.7</v>
      </c>
    </row>
    <row r="230" spans="1:8" x14ac:dyDescent="0.2">
      <c r="A230" t="s">
        <v>479</v>
      </c>
      <c r="B230" t="s">
        <v>480</v>
      </c>
      <c r="C230">
        <v>117</v>
      </c>
      <c r="D230">
        <v>58607007</v>
      </c>
      <c r="E230" t="s">
        <v>481</v>
      </c>
      <c r="F230" t="s">
        <v>11</v>
      </c>
      <c r="G230">
        <v>100000000</v>
      </c>
      <c r="H230">
        <v>6.2</v>
      </c>
    </row>
    <row r="231" spans="1:8" x14ac:dyDescent="0.2">
      <c r="A231" t="s">
        <v>482</v>
      </c>
      <c r="B231" t="s">
        <v>144</v>
      </c>
      <c r="C231">
        <v>135</v>
      </c>
      <c r="D231">
        <v>43929341</v>
      </c>
      <c r="E231" t="s">
        <v>483</v>
      </c>
      <c r="F231" t="s">
        <v>11</v>
      </c>
      <c r="G231">
        <v>120000000</v>
      </c>
      <c r="H231">
        <v>6.1</v>
      </c>
    </row>
    <row r="232" spans="1:8" x14ac:dyDescent="0.2">
      <c r="A232" t="s">
        <v>484</v>
      </c>
      <c r="B232" t="s">
        <v>485</v>
      </c>
      <c r="C232">
        <v>121</v>
      </c>
      <c r="D232">
        <v>30212620</v>
      </c>
      <c r="E232" t="s">
        <v>486</v>
      </c>
      <c r="F232" t="s">
        <v>11</v>
      </c>
      <c r="G232">
        <v>120000000</v>
      </c>
      <c r="H232">
        <v>5.3</v>
      </c>
    </row>
    <row r="233" spans="1:8" x14ac:dyDescent="0.2">
      <c r="A233" t="s">
        <v>487</v>
      </c>
      <c r="B233" t="s">
        <v>488</v>
      </c>
      <c r="C233">
        <v>117</v>
      </c>
      <c r="D233">
        <v>76418654</v>
      </c>
      <c r="E233" t="s">
        <v>489</v>
      </c>
      <c r="F233" t="s">
        <v>11</v>
      </c>
      <c r="G233">
        <v>117000000</v>
      </c>
      <c r="H233">
        <v>6.3</v>
      </c>
    </row>
    <row r="234" spans="1:8" x14ac:dyDescent="0.2">
      <c r="A234" t="s">
        <v>490</v>
      </c>
      <c r="B234" t="s">
        <v>100</v>
      </c>
      <c r="C234">
        <v>124</v>
      </c>
      <c r="D234">
        <v>89021735</v>
      </c>
      <c r="E234" t="s">
        <v>491</v>
      </c>
      <c r="F234" t="s">
        <v>11</v>
      </c>
      <c r="G234">
        <v>120000000</v>
      </c>
      <c r="H234">
        <v>7</v>
      </c>
    </row>
    <row r="235" spans="1:8" x14ac:dyDescent="0.2">
      <c r="A235" t="s">
        <v>492</v>
      </c>
      <c r="B235" t="s">
        <v>493</v>
      </c>
      <c r="C235">
        <v>140</v>
      </c>
      <c r="D235">
        <v>380262555</v>
      </c>
      <c r="E235" t="s">
        <v>10</v>
      </c>
      <c r="F235" t="s">
        <v>11</v>
      </c>
      <c r="G235">
        <v>113000000</v>
      </c>
      <c r="H235">
        <v>7.6</v>
      </c>
    </row>
    <row r="236" spans="1:8" x14ac:dyDescent="0.2">
      <c r="A236" t="s">
        <v>494</v>
      </c>
      <c r="B236" t="s">
        <v>493</v>
      </c>
      <c r="C236">
        <v>142</v>
      </c>
      <c r="D236">
        <v>310675583</v>
      </c>
      <c r="E236" t="s">
        <v>10</v>
      </c>
      <c r="F236" t="s">
        <v>11</v>
      </c>
      <c r="G236">
        <v>115000000</v>
      </c>
      <c r="H236">
        <v>6.7</v>
      </c>
    </row>
    <row r="237" spans="1:8" x14ac:dyDescent="0.2">
      <c r="A237" t="s">
        <v>495</v>
      </c>
      <c r="B237" t="s">
        <v>151</v>
      </c>
      <c r="C237">
        <v>92</v>
      </c>
      <c r="D237">
        <v>289907418</v>
      </c>
      <c r="E237" t="s">
        <v>93</v>
      </c>
      <c r="F237" t="s">
        <v>11</v>
      </c>
      <c r="G237">
        <v>115000000</v>
      </c>
      <c r="H237">
        <v>8.1</v>
      </c>
    </row>
    <row r="238" spans="1:8" x14ac:dyDescent="0.2">
      <c r="A238" t="s">
        <v>496</v>
      </c>
      <c r="B238" t="s">
        <v>488</v>
      </c>
      <c r="C238">
        <v>138</v>
      </c>
      <c r="D238">
        <v>132550960</v>
      </c>
      <c r="E238" t="s">
        <v>78</v>
      </c>
      <c r="F238" t="s">
        <v>11</v>
      </c>
      <c r="G238">
        <v>120000000</v>
      </c>
      <c r="H238">
        <v>6.7</v>
      </c>
    </row>
    <row r="239" spans="1:8" x14ac:dyDescent="0.2">
      <c r="A239" t="s">
        <v>497</v>
      </c>
      <c r="B239" t="s">
        <v>493</v>
      </c>
      <c r="C239">
        <v>136</v>
      </c>
      <c r="D239">
        <v>474544677</v>
      </c>
      <c r="E239" t="s">
        <v>10</v>
      </c>
      <c r="F239" t="s">
        <v>11</v>
      </c>
      <c r="G239">
        <v>115000000</v>
      </c>
      <c r="H239">
        <v>6.5</v>
      </c>
    </row>
    <row r="240" spans="1:8" x14ac:dyDescent="0.2">
      <c r="A240" t="s">
        <v>498</v>
      </c>
      <c r="B240" t="s">
        <v>499</v>
      </c>
      <c r="C240">
        <v>98</v>
      </c>
      <c r="D240">
        <v>187165546</v>
      </c>
      <c r="E240" t="s">
        <v>93</v>
      </c>
      <c r="F240" t="s">
        <v>11</v>
      </c>
      <c r="G240">
        <v>135000000</v>
      </c>
      <c r="H240">
        <v>7.3</v>
      </c>
    </row>
    <row r="241" spans="1:8" x14ac:dyDescent="0.2">
      <c r="A241" t="s">
        <v>500</v>
      </c>
      <c r="B241" t="s">
        <v>501</v>
      </c>
      <c r="C241">
        <v>116</v>
      </c>
      <c r="D241">
        <v>25440971</v>
      </c>
      <c r="E241" t="s">
        <v>264</v>
      </c>
      <c r="F241" t="s">
        <v>502</v>
      </c>
      <c r="G241">
        <v>78000000</v>
      </c>
      <c r="H241">
        <v>5.0999999999999996</v>
      </c>
    </row>
    <row r="242" spans="1:8" x14ac:dyDescent="0.2">
      <c r="A242" t="s">
        <v>503</v>
      </c>
      <c r="B242" t="s">
        <v>459</v>
      </c>
      <c r="C242">
        <v>153</v>
      </c>
      <c r="D242">
        <v>40911830</v>
      </c>
      <c r="E242" t="s">
        <v>504</v>
      </c>
      <c r="F242" t="s">
        <v>11</v>
      </c>
      <c r="G242">
        <v>115000000</v>
      </c>
      <c r="H242">
        <v>6</v>
      </c>
    </row>
    <row r="243" spans="1:8" x14ac:dyDescent="0.2">
      <c r="A243" t="s">
        <v>505</v>
      </c>
      <c r="B243" t="s">
        <v>506</v>
      </c>
      <c r="C243">
        <v>120</v>
      </c>
      <c r="D243">
        <v>47952020</v>
      </c>
      <c r="E243" t="s">
        <v>185</v>
      </c>
      <c r="F243" t="s">
        <v>11</v>
      </c>
      <c r="G243">
        <v>115000000</v>
      </c>
      <c r="H243">
        <v>6.1</v>
      </c>
    </row>
    <row r="244" spans="1:8" x14ac:dyDescent="0.2">
      <c r="A244" t="s">
        <v>507</v>
      </c>
      <c r="B244" t="s">
        <v>295</v>
      </c>
      <c r="C244">
        <v>101</v>
      </c>
      <c r="D244">
        <v>190871240</v>
      </c>
      <c r="E244" t="s">
        <v>168</v>
      </c>
      <c r="F244" t="s">
        <v>11</v>
      </c>
      <c r="G244">
        <v>125000000</v>
      </c>
      <c r="H244">
        <v>5.9</v>
      </c>
    </row>
    <row r="245" spans="1:8" x14ac:dyDescent="0.2">
      <c r="A245" t="s">
        <v>508</v>
      </c>
      <c r="B245" t="s">
        <v>413</v>
      </c>
      <c r="C245">
        <v>91</v>
      </c>
      <c r="D245">
        <v>274084951</v>
      </c>
      <c r="E245" t="s">
        <v>509</v>
      </c>
      <c r="F245" t="s">
        <v>11</v>
      </c>
      <c r="G245">
        <v>100000000</v>
      </c>
      <c r="H245">
        <v>7.8</v>
      </c>
    </row>
    <row r="246" spans="1:8" x14ac:dyDescent="0.2">
      <c r="A246" t="s">
        <v>510</v>
      </c>
      <c r="B246" t="s">
        <v>511</v>
      </c>
      <c r="C246">
        <v>108</v>
      </c>
      <c r="D246">
        <v>67155742</v>
      </c>
      <c r="E246" t="s">
        <v>17</v>
      </c>
      <c r="F246" t="s">
        <v>11</v>
      </c>
      <c r="G246">
        <v>116000000</v>
      </c>
      <c r="H246">
        <v>5.8</v>
      </c>
    </row>
    <row r="247" spans="1:8" x14ac:dyDescent="0.2">
      <c r="A247" t="s">
        <v>512</v>
      </c>
      <c r="B247" t="s">
        <v>513</v>
      </c>
      <c r="C247">
        <v>112</v>
      </c>
      <c r="D247">
        <v>81638674</v>
      </c>
      <c r="E247" t="s">
        <v>168</v>
      </c>
      <c r="F247" t="s">
        <v>11</v>
      </c>
      <c r="G247">
        <v>135000000</v>
      </c>
      <c r="H247">
        <v>6.3</v>
      </c>
    </row>
    <row r="248" spans="1:8" x14ac:dyDescent="0.2">
      <c r="A248" t="s">
        <v>514</v>
      </c>
      <c r="B248" t="s">
        <v>515</v>
      </c>
      <c r="C248">
        <v>100</v>
      </c>
      <c r="D248">
        <v>56114221</v>
      </c>
      <c r="E248" t="s">
        <v>26</v>
      </c>
      <c r="F248" t="s">
        <v>11</v>
      </c>
      <c r="G248">
        <v>120000000</v>
      </c>
      <c r="H248">
        <v>4.3</v>
      </c>
    </row>
    <row r="249" spans="1:8" x14ac:dyDescent="0.2">
      <c r="A249" t="s">
        <v>516</v>
      </c>
      <c r="B249" t="s">
        <v>272</v>
      </c>
      <c r="C249">
        <v>108</v>
      </c>
      <c r="D249">
        <v>250863268</v>
      </c>
      <c r="E249" t="s">
        <v>517</v>
      </c>
      <c r="F249" t="s">
        <v>11</v>
      </c>
      <c r="G249">
        <v>110000000</v>
      </c>
      <c r="H249">
        <v>6.4</v>
      </c>
    </row>
    <row r="250" spans="1:8" x14ac:dyDescent="0.2">
      <c r="A250" t="s">
        <v>518</v>
      </c>
      <c r="B250" t="s">
        <v>519</v>
      </c>
      <c r="C250">
        <v>114</v>
      </c>
      <c r="D250">
        <v>155181732</v>
      </c>
      <c r="E250" t="s">
        <v>240</v>
      </c>
      <c r="F250" t="s">
        <v>11</v>
      </c>
      <c r="G250">
        <v>110000000</v>
      </c>
      <c r="H250">
        <v>6.1</v>
      </c>
    </row>
    <row r="251" spans="1:8" x14ac:dyDescent="0.2">
      <c r="A251" t="s">
        <v>520</v>
      </c>
      <c r="B251" t="s">
        <v>521</v>
      </c>
      <c r="C251">
        <v>119</v>
      </c>
      <c r="D251">
        <v>125332007</v>
      </c>
      <c r="E251" t="s">
        <v>17</v>
      </c>
      <c r="F251" t="s">
        <v>11</v>
      </c>
      <c r="G251">
        <v>110000000</v>
      </c>
      <c r="H251">
        <v>6.5</v>
      </c>
    </row>
    <row r="252" spans="1:8" x14ac:dyDescent="0.2">
      <c r="A252" t="s">
        <v>522</v>
      </c>
      <c r="B252" t="s">
        <v>139</v>
      </c>
      <c r="C252">
        <v>142</v>
      </c>
      <c r="D252">
        <v>113330342</v>
      </c>
      <c r="E252" t="s">
        <v>343</v>
      </c>
      <c r="F252" t="s">
        <v>11</v>
      </c>
      <c r="G252">
        <v>110000000</v>
      </c>
      <c r="H252">
        <v>7.1</v>
      </c>
    </row>
    <row r="253" spans="1:8" x14ac:dyDescent="0.2">
      <c r="A253" t="s">
        <v>523</v>
      </c>
      <c r="B253" t="s">
        <v>524</v>
      </c>
      <c r="C253">
        <v>125</v>
      </c>
      <c r="D253">
        <v>125531634</v>
      </c>
      <c r="E253" t="s">
        <v>525</v>
      </c>
      <c r="F253" t="s">
        <v>11</v>
      </c>
      <c r="G253">
        <v>110000000</v>
      </c>
      <c r="H253">
        <v>6.4</v>
      </c>
    </row>
    <row r="254" spans="1:8" x14ac:dyDescent="0.2">
      <c r="A254" t="s">
        <v>526</v>
      </c>
      <c r="B254" t="s">
        <v>173</v>
      </c>
      <c r="C254">
        <v>126</v>
      </c>
      <c r="D254">
        <v>186336103</v>
      </c>
      <c r="E254" t="s">
        <v>527</v>
      </c>
      <c r="F254" t="s">
        <v>11</v>
      </c>
      <c r="G254">
        <v>120000000</v>
      </c>
      <c r="H254">
        <v>6.5</v>
      </c>
    </row>
    <row r="255" spans="1:8" x14ac:dyDescent="0.2">
      <c r="A255" t="s">
        <v>528</v>
      </c>
      <c r="B255" t="s">
        <v>430</v>
      </c>
      <c r="C255">
        <v>119</v>
      </c>
      <c r="D255">
        <v>129995817</v>
      </c>
      <c r="E255" t="s">
        <v>398</v>
      </c>
      <c r="F255" t="s">
        <v>11</v>
      </c>
      <c r="G255">
        <v>110000000</v>
      </c>
      <c r="H255">
        <v>6.3</v>
      </c>
    </row>
    <row r="256" spans="1:8" x14ac:dyDescent="0.2">
      <c r="A256" t="s">
        <v>529</v>
      </c>
      <c r="B256" t="s">
        <v>159</v>
      </c>
      <c r="C256">
        <v>170</v>
      </c>
      <c r="D256">
        <v>102608827</v>
      </c>
      <c r="E256" t="s">
        <v>530</v>
      </c>
      <c r="F256" t="s">
        <v>11</v>
      </c>
      <c r="G256">
        <v>110000000</v>
      </c>
      <c r="H256">
        <v>7.5</v>
      </c>
    </row>
    <row r="257" spans="1:8" x14ac:dyDescent="0.2">
      <c r="A257" t="s">
        <v>531</v>
      </c>
      <c r="B257" t="s">
        <v>154</v>
      </c>
      <c r="C257">
        <v>85</v>
      </c>
      <c r="D257">
        <v>42776259</v>
      </c>
      <c r="E257" t="s">
        <v>264</v>
      </c>
      <c r="F257" t="s">
        <v>11</v>
      </c>
      <c r="G257">
        <v>112000000</v>
      </c>
      <c r="H257">
        <v>4.9000000000000004</v>
      </c>
    </row>
    <row r="258" spans="1:8" x14ac:dyDescent="0.2">
      <c r="A258" t="s">
        <v>532</v>
      </c>
      <c r="B258" t="s">
        <v>533</v>
      </c>
      <c r="C258">
        <v>119</v>
      </c>
      <c r="D258">
        <v>98780042</v>
      </c>
      <c r="E258" t="s">
        <v>534</v>
      </c>
      <c r="F258" t="s">
        <v>11</v>
      </c>
      <c r="G258">
        <v>120000000</v>
      </c>
      <c r="H258">
        <v>5.8</v>
      </c>
    </row>
    <row r="259" spans="1:8" x14ac:dyDescent="0.2">
      <c r="A259" t="s">
        <v>535</v>
      </c>
      <c r="C259">
        <v>60</v>
      </c>
      <c r="D259">
        <v>25440971</v>
      </c>
      <c r="E259" t="s">
        <v>536</v>
      </c>
      <c r="F259" t="s">
        <v>11</v>
      </c>
      <c r="G259">
        <v>20000000</v>
      </c>
      <c r="H259">
        <v>7.6</v>
      </c>
    </row>
    <row r="260" spans="1:8" x14ac:dyDescent="0.2">
      <c r="A260" t="s">
        <v>537</v>
      </c>
      <c r="B260" t="s">
        <v>538</v>
      </c>
      <c r="C260">
        <v>102</v>
      </c>
      <c r="D260">
        <v>106369117</v>
      </c>
      <c r="E260" t="s">
        <v>539</v>
      </c>
      <c r="F260" t="s">
        <v>11</v>
      </c>
      <c r="G260">
        <v>110000000</v>
      </c>
      <c r="H260">
        <v>6.2</v>
      </c>
    </row>
    <row r="261" spans="1:8" x14ac:dyDescent="0.2">
      <c r="A261" t="s">
        <v>540</v>
      </c>
      <c r="B261" t="s">
        <v>541</v>
      </c>
      <c r="C261">
        <v>103</v>
      </c>
      <c r="D261">
        <v>142614158</v>
      </c>
      <c r="E261" t="s">
        <v>93</v>
      </c>
      <c r="F261" t="s">
        <v>11</v>
      </c>
      <c r="G261">
        <v>110000000</v>
      </c>
      <c r="H261">
        <v>5.5</v>
      </c>
    </row>
    <row r="262" spans="1:8" x14ac:dyDescent="0.2">
      <c r="A262" t="s">
        <v>542</v>
      </c>
      <c r="B262" t="s">
        <v>543</v>
      </c>
      <c r="C262">
        <v>76</v>
      </c>
      <c r="D262">
        <v>50026353</v>
      </c>
      <c r="E262" t="s">
        <v>544</v>
      </c>
      <c r="F262" t="s">
        <v>11</v>
      </c>
      <c r="G262">
        <v>110000000</v>
      </c>
      <c r="H262">
        <v>5.4</v>
      </c>
    </row>
    <row r="263" spans="1:8" x14ac:dyDescent="0.2">
      <c r="A263" t="s">
        <v>545</v>
      </c>
      <c r="B263" t="s">
        <v>430</v>
      </c>
      <c r="C263">
        <v>120</v>
      </c>
      <c r="D263">
        <v>66002193</v>
      </c>
      <c r="E263" t="s">
        <v>546</v>
      </c>
      <c r="F263" t="s">
        <v>11</v>
      </c>
      <c r="G263">
        <v>110000000</v>
      </c>
      <c r="H263">
        <v>5.8</v>
      </c>
    </row>
    <row r="264" spans="1:8" x14ac:dyDescent="0.2">
      <c r="A264" t="s">
        <v>547</v>
      </c>
      <c r="B264" t="s">
        <v>272</v>
      </c>
      <c r="C264">
        <v>127</v>
      </c>
      <c r="D264">
        <v>85463309</v>
      </c>
      <c r="E264" t="s">
        <v>548</v>
      </c>
      <c r="F264" t="s">
        <v>11</v>
      </c>
      <c r="G264">
        <v>110000000</v>
      </c>
      <c r="H264">
        <v>7.1</v>
      </c>
    </row>
    <row r="265" spans="1:8" x14ac:dyDescent="0.2">
      <c r="A265" t="s">
        <v>549</v>
      </c>
      <c r="B265" t="s">
        <v>541</v>
      </c>
      <c r="C265">
        <v>105</v>
      </c>
      <c r="D265">
        <v>71017784</v>
      </c>
      <c r="E265" t="s">
        <v>93</v>
      </c>
      <c r="F265" t="s">
        <v>11</v>
      </c>
      <c r="G265">
        <v>105000000</v>
      </c>
      <c r="H265">
        <v>5.4</v>
      </c>
    </row>
    <row r="266" spans="1:8" x14ac:dyDescent="0.2">
      <c r="A266" t="s">
        <v>550</v>
      </c>
      <c r="B266" t="s">
        <v>551</v>
      </c>
      <c r="C266">
        <v>121</v>
      </c>
      <c r="D266">
        <v>48068396</v>
      </c>
      <c r="E266" t="s">
        <v>552</v>
      </c>
      <c r="F266" t="s">
        <v>11</v>
      </c>
      <c r="G266">
        <v>160000000</v>
      </c>
      <c r="H266">
        <v>3.7</v>
      </c>
    </row>
    <row r="267" spans="1:8" x14ac:dyDescent="0.2">
      <c r="A267" t="s">
        <v>553</v>
      </c>
      <c r="B267" t="s">
        <v>274</v>
      </c>
      <c r="C267">
        <v>114</v>
      </c>
      <c r="D267">
        <v>61656849</v>
      </c>
      <c r="E267" t="s">
        <v>216</v>
      </c>
      <c r="F267" t="s">
        <v>11</v>
      </c>
      <c r="G267">
        <v>110000000</v>
      </c>
      <c r="H267">
        <v>6.7</v>
      </c>
    </row>
    <row r="268" spans="1:8" x14ac:dyDescent="0.2">
      <c r="A268" t="s">
        <v>554</v>
      </c>
      <c r="B268" t="s">
        <v>555</v>
      </c>
      <c r="C268">
        <v>129</v>
      </c>
      <c r="D268">
        <v>134520804</v>
      </c>
      <c r="E268" t="s">
        <v>17</v>
      </c>
      <c r="F268" t="s">
        <v>11</v>
      </c>
      <c r="G268">
        <v>110000000</v>
      </c>
      <c r="H268">
        <v>7.2</v>
      </c>
    </row>
    <row r="269" spans="1:8" x14ac:dyDescent="0.2">
      <c r="A269" t="s">
        <v>556</v>
      </c>
      <c r="B269" t="s">
        <v>59</v>
      </c>
      <c r="C269">
        <v>171</v>
      </c>
      <c r="D269">
        <v>313837577</v>
      </c>
      <c r="E269" t="s">
        <v>185</v>
      </c>
      <c r="F269" t="s">
        <v>11</v>
      </c>
      <c r="G269">
        <v>93000000</v>
      </c>
      <c r="H269">
        <v>8.8000000000000007</v>
      </c>
    </row>
    <row r="270" spans="1:8" x14ac:dyDescent="0.2">
      <c r="A270" t="s">
        <v>557</v>
      </c>
      <c r="B270" t="s">
        <v>558</v>
      </c>
      <c r="C270">
        <v>120</v>
      </c>
      <c r="D270">
        <v>24004159</v>
      </c>
      <c r="E270" t="s">
        <v>559</v>
      </c>
      <c r="F270" t="s">
        <v>11</v>
      </c>
      <c r="G270">
        <v>110000000</v>
      </c>
      <c r="H270">
        <v>5.8</v>
      </c>
    </row>
    <row r="271" spans="1:8" x14ac:dyDescent="0.2">
      <c r="A271" t="s">
        <v>560</v>
      </c>
      <c r="B271" t="s">
        <v>561</v>
      </c>
      <c r="C271">
        <v>165</v>
      </c>
      <c r="D271">
        <v>58183966</v>
      </c>
      <c r="E271" t="s">
        <v>562</v>
      </c>
      <c r="F271" t="s">
        <v>11</v>
      </c>
      <c r="G271">
        <v>107000000</v>
      </c>
      <c r="H271">
        <v>6.8</v>
      </c>
    </row>
    <row r="272" spans="1:8" x14ac:dyDescent="0.2">
      <c r="A272" t="s">
        <v>563</v>
      </c>
      <c r="B272" t="s">
        <v>564</v>
      </c>
      <c r="C272">
        <v>82</v>
      </c>
      <c r="D272">
        <v>100446895</v>
      </c>
      <c r="E272" t="s">
        <v>264</v>
      </c>
      <c r="F272" t="s">
        <v>11</v>
      </c>
      <c r="G272">
        <v>109000000</v>
      </c>
      <c r="H272">
        <v>3.8</v>
      </c>
    </row>
    <row r="273" spans="1:8" x14ac:dyDescent="0.2">
      <c r="A273" t="s">
        <v>565</v>
      </c>
      <c r="B273" t="s">
        <v>351</v>
      </c>
      <c r="C273">
        <v>115</v>
      </c>
      <c r="D273">
        <v>144795350</v>
      </c>
      <c r="E273" t="s">
        <v>566</v>
      </c>
      <c r="F273" t="s">
        <v>11</v>
      </c>
      <c r="G273">
        <v>120000000</v>
      </c>
      <c r="H273">
        <v>7.1</v>
      </c>
    </row>
    <row r="274" spans="1:8" x14ac:dyDescent="0.2">
      <c r="A274" t="s">
        <v>567</v>
      </c>
      <c r="B274" t="s">
        <v>64</v>
      </c>
      <c r="C274">
        <v>194</v>
      </c>
      <c r="D274">
        <v>47396698</v>
      </c>
      <c r="E274" t="s">
        <v>371</v>
      </c>
      <c r="F274" t="s">
        <v>11</v>
      </c>
      <c r="G274">
        <v>130000000</v>
      </c>
      <c r="H274">
        <v>7.2</v>
      </c>
    </row>
    <row r="275" spans="1:8" x14ac:dyDescent="0.2">
      <c r="A275" t="s">
        <v>568</v>
      </c>
      <c r="B275" t="s">
        <v>319</v>
      </c>
      <c r="C275">
        <v>84</v>
      </c>
      <c r="D275">
        <v>140015224</v>
      </c>
      <c r="E275" t="s">
        <v>264</v>
      </c>
      <c r="F275" t="s">
        <v>11</v>
      </c>
      <c r="G275">
        <v>133000000</v>
      </c>
      <c r="H275">
        <v>5.9</v>
      </c>
    </row>
    <row r="276" spans="1:8" x14ac:dyDescent="0.2">
      <c r="A276" t="s">
        <v>569</v>
      </c>
      <c r="B276" t="s">
        <v>570</v>
      </c>
      <c r="C276">
        <v>97</v>
      </c>
      <c r="D276">
        <v>104374107</v>
      </c>
      <c r="E276" t="s">
        <v>571</v>
      </c>
      <c r="F276" t="s">
        <v>11</v>
      </c>
      <c r="G276">
        <v>105000000</v>
      </c>
      <c r="H276">
        <v>7.1</v>
      </c>
    </row>
    <row r="277" spans="1:8" x14ac:dyDescent="0.2">
      <c r="A277" t="s">
        <v>572</v>
      </c>
      <c r="B277" t="s">
        <v>64</v>
      </c>
      <c r="C277">
        <v>151</v>
      </c>
      <c r="D277">
        <v>228430993</v>
      </c>
      <c r="E277" t="s">
        <v>220</v>
      </c>
      <c r="F277" t="s">
        <v>11</v>
      </c>
      <c r="G277">
        <v>108000000</v>
      </c>
      <c r="H277">
        <v>8.1</v>
      </c>
    </row>
    <row r="278" spans="1:8" x14ac:dyDescent="0.2">
      <c r="A278" t="s">
        <v>573</v>
      </c>
      <c r="B278" t="s">
        <v>574</v>
      </c>
      <c r="C278">
        <v>22</v>
      </c>
      <c r="D278">
        <v>25440971</v>
      </c>
      <c r="E278" t="s">
        <v>575</v>
      </c>
      <c r="F278" t="s">
        <v>11</v>
      </c>
      <c r="G278">
        <v>20000000</v>
      </c>
      <c r="H278">
        <v>7.2</v>
      </c>
    </row>
    <row r="279" spans="1:8" x14ac:dyDescent="0.2">
      <c r="A279" t="s">
        <v>576</v>
      </c>
      <c r="B279" t="s">
        <v>95</v>
      </c>
      <c r="C279">
        <v>136</v>
      </c>
      <c r="D279">
        <v>35799026</v>
      </c>
      <c r="E279" t="s">
        <v>577</v>
      </c>
      <c r="F279" t="s">
        <v>11</v>
      </c>
      <c r="G279">
        <v>126000000</v>
      </c>
      <c r="H279">
        <v>6.9</v>
      </c>
    </row>
    <row r="280" spans="1:8" x14ac:dyDescent="0.2">
      <c r="A280" t="s">
        <v>578</v>
      </c>
      <c r="B280" t="s">
        <v>579</v>
      </c>
      <c r="C280">
        <v>104</v>
      </c>
      <c r="D280">
        <v>6712451</v>
      </c>
      <c r="E280" t="s">
        <v>580</v>
      </c>
      <c r="F280" t="s">
        <v>11</v>
      </c>
      <c r="G280">
        <v>90000000</v>
      </c>
      <c r="H280">
        <v>4.4000000000000004</v>
      </c>
    </row>
    <row r="281" spans="1:8" x14ac:dyDescent="0.2">
      <c r="A281" t="s">
        <v>581</v>
      </c>
      <c r="B281" t="s">
        <v>582</v>
      </c>
      <c r="C281">
        <v>127</v>
      </c>
      <c r="D281">
        <v>101643008</v>
      </c>
      <c r="E281" t="s">
        <v>112</v>
      </c>
      <c r="F281" t="s">
        <v>11</v>
      </c>
      <c r="G281">
        <v>90000000</v>
      </c>
      <c r="H281">
        <v>6.5</v>
      </c>
    </row>
    <row r="282" spans="1:8" x14ac:dyDescent="0.2">
      <c r="A282" t="s">
        <v>583</v>
      </c>
      <c r="B282" t="s">
        <v>64</v>
      </c>
      <c r="C282">
        <v>171</v>
      </c>
      <c r="D282">
        <v>187670866</v>
      </c>
      <c r="E282" t="s">
        <v>584</v>
      </c>
      <c r="F282" t="s">
        <v>11</v>
      </c>
      <c r="G282">
        <v>103000000</v>
      </c>
      <c r="H282">
        <v>8.5</v>
      </c>
    </row>
    <row r="283" spans="1:8" x14ac:dyDescent="0.2">
      <c r="A283" t="s">
        <v>585</v>
      </c>
      <c r="B283" t="s">
        <v>127</v>
      </c>
      <c r="C283">
        <v>145</v>
      </c>
      <c r="D283">
        <v>132014112</v>
      </c>
      <c r="E283" t="s">
        <v>566</v>
      </c>
      <c r="F283" t="s">
        <v>11</v>
      </c>
      <c r="G283">
        <v>102000000</v>
      </c>
      <c r="H283">
        <v>7.7</v>
      </c>
    </row>
    <row r="284" spans="1:8" x14ac:dyDescent="0.2">
      <c r="A284" t="s">
        <v>586</v>
      </c>
      <c r="B284" t="s">
        <v>428</v>
      </c>
      <c r="C284">
        <v>174</v>
      </c>
      <c r="D284">
        <v>261970615</v>
      </c>
      <c r="E284" t="s">
        <v>37</v>
      </c>
      <c r="F284" t="s">
        <v>11</v>
      </c>
      <c r="G284">
        <v>100000000</v>
      </c>
      <c r="H284">
        <v>7.4</v>
      </c>
    </row>
    <row r="285" spans="1:8" x14ac:dyDescent="0.2">
      <c r="A285" t="s">
        <v>587</v>
      </c>
      <c r="B285" t="s">
        <v>105</v>
      </c>
      <c r="C285">
        <v>144</v>
      </c>
      <c r="D285">
        <v>167007184</v>
      </c>
      <c r="E285" t="s">
        <v>17</v>
      </c>
      <c r="F285" t="s">
        <v>11</v>
      </c>
      <c r="G285">
        <v>150000000</v>
      </c>
      <c r="H285">
        <v>8</v>
      </c>
    </row>
    <row r="286" spans="1:8" x14ac:dyDescent="0.2">
      <c r="A286" t="s">
        <v>588</v>
      </c>
      <c r="B286" t="s">
        <v>87</v>
      </c>
      <c r="C286">
        <v>119</v>
      </c>
      <c r="D286">
        <v>180011740</v>
      </c>
      <c r="E286" t="s">
        <v>78</v>
      </c>
      <c r="F286" t="s">
        <v>11</v>
      </c>
      <c r="G286">
        <v>100000000</v>
      </c>
      <c r="H286">
        <v>5.7</v>
      </c>
    </row>
    <row r="287" spans="1:8" x14ac:dyDescent="0.2">
      <c r="A287" t="s">
        <v>589</v>
      </c>
      <c r="B287" t="s">
        <v>9</v>
      </c>
      <c r="C287">
        <v>153</v>
      </c>
      <c r="D287">
        <v>204843350</v>
      </c>
      <c r="E287" t="s">
        <v>216</v>
      </c>
      <c r="F287" t="s">
        <v>11</v>
      </c>
      <c r="G287">
        <v>102000000</v>
      </c>
      <c r="H287">
        <v>8.5</v>
      </c>
    </row>
    <row r="288" spans="1:8" x14ac:dyDescent="0.2">
      <c r="A288" t="s">
        <v>590</v>
      </c>
      <c r="B288" t="s">
        <v>561</v>
      </c>
      <c r="C288">
        <v>140</v>
      </c>
      <c r="D288">
        <v>97030725</v>
      </c>
      <c r="E288" t="s">
        <v>591</v>
      </c>
      <c r="F288" t="s">
        <v>11</v>
      </c>
      <c r="G288">
        <v>100000000</v>
      </c>
      <c r="H288">
        <v>7</v>
      </c>
    </row>
    <row r="289" spans="1:8" x14ac:dyDescent="0.2">
      <c r="A289" t="s">
        <v>592</v>
      </c>
      <c r="B289" t="s">
        <v>64</v>
      </c>
      <c r="C289">
        <v>176</v>
      </c>
      <c r="D289">
        <v>130127620</v>
      </c>
      <c r="E289" t="s">
        <v>593</v>
      </c>
      <c r="F289" t="s">
        <v>11</v>
      </c>
      <c r="G289">
        <v>100000000</v>
      </c>
      <c r="H289">
        <v>7.8</v>
      </c>
    </row>
    <row r="290" spans="1:8" x14ac:dyDescent="0.2">
      <c r="A290" t="s">
        <v>594</v>
      </c>
      <c r="B290" t="s">
        <v>9</v>
      </c>
      <c r="C290">
        <v>141</v>
      </c>
      <c r="D290">
        <v>146282411</v>
      </c>
      <c r="E290" t="s">
        <v>595</v>
      </c>
      <c r="F290" t="s">
        <v>11</v>
      </c>
      <c r="G290">
        <v>115000000</v>
      </c>
      <c r="H290">
        <v>7.2</v>
      </c>
    </row>
    <row r="291" spans="1:8" x14ac:dyDescent="0.2">
      <c r="A291" t="s">
        <v>596</v>
      </c>
      <c r="B291" t="s">
        <v>597</v>
      </c>
      <c r="C291">
        <v>106</v>
      </c>
      <c r="D291">
        <v>65452312</v>
      </c>
      <c r="E291" t="s">
        <v>112</v>
      </c>
      <c r="F291" t="s">
        <v>11</v>
      </c>
      <c r="G291">
        <v>100000000</v>
      </c>
      <c r="H291">
        <v>6.4</v>
      </c>
    </row>
    <row r="292" spans="1:8" x14ac:dyDescent="0.2">
      <c r="A292" t="s">
        <v>598</v>
      </c>
      <c r="B292" t="s">
        <v>599</v>
      </c>
      <c r="C292">
        <v>98</v>
      </c>
      <c r="D292">
        <v>148383780</v>
      </c>
      <c r="E292" t="s">
        <v>580</v>
      </c>
      <c r="F292" t="s">
        <v>11</v>
      </c>
      <c r="G292">
        <v>100000000</v>
      </c>
      <c r="H292">
        <v>5.5</v>
      </c>
    </row>
    <row r="293" spans="1:8" x14ac:dyDescent="0.2">
      <c r="A293" t="s">
        <v>600</v>
      </c>
      <c r="B293" t="s">
        <v>601</v>
      </c>
      <c r="C293">
        <v>116</v>
      </c>
      <c r="D293">
        <v>119219978</v>
      </c>
      <c r="E293" t="s">
        <v>602</v>
      </c>
      <c r="F293" t="s">
        <v>11</v>
      </c>
      <c r="G293">
        <v>100000000</v>
      </c>
      <c r="H293">
        <v>6.7</v>
      </c>
    </row>
    <row r="294" spans="1:8" x14ac:dyDescent="0.2">
      <c r="A294" t="s">
        <v>603</v>
      </c>
      <c r="B294" t="s">
        <v>604</v>
      </c>
      <c r="C294">
        <v>115</v>
      </c>
      <c r="D294">
        <v>101228120</v>
      </c>
      <c r="E294" t="s">
        <v>605</v>
      </c>
      <c r="F294" t="s">
        <v>11</v>
      </c>
      <c r="G294">
        <v>100000000</v>
      </c>
      <c r="H294">
        <v>6.1</v>
      </c>
    </row>
    <row r="295" spans="1:8" x14ac:dyDescent="0.2">
      <c r="A295" t="s">
        <v>606</v>
      </c>
      <c r="B295" t="s">
        <v>607</v>
      </c>
      <c r="C295">
        <v>165</v>
      </c>
      <c r="D295">
        <v>162804648</v>
      </c>
      <c r="E295" t="s">
        <v>608</v>
      </c>
      <c r="F295" t="s">
        <v>11</v>
      </c>
      <c r="G295">
        <v>100000000</v>
      </c>
      <c r="H295">
        <v>8.5</v>
      </c>
    </row>
    <row r="296" spans="1:8" x14ac:dyDescent="0.2">
      <c r="A296" t="s">
        <v>609</v>
      </c>
      <c r="B296" t="s">
        <v>610</v>
      </c>
      <c r="C296">
        <v>91</v>
      </c>
      <c r="D296">
        <v>100117603</v>
      </c>
      <c r="E296" t="s">
        <v>611</v>
      </c>
      <c r="F296" t="s">
        <v>11</v>
      </c>
      <c r="G296">
        <v>100000000</v>
      </c>
      <c r="H296">
        <v>6.9</v>
      </c>
    </row>
    <row r="297" spans="1:8" x14ac:dyDescent="0.2">
      <c r="A297" t="s">
        <v>612</v>
      </c>
      <c r="B297" t="s">
        <v>613</v>
      </c>
      <c r="C297">
        <v>78</v>
      </c>
      <c r="D297">
        <v>89296573</v>
      </c>
      <c r="E297" t="s">
        <v>93</v>
      </c>
      <c r="F297" t="s">
        <v>11</v>
      </c>
      <c r="G297">
        <v>100000000</v>
      </c>
      <c r="H297">
        <v>7.3</v>
      </c>
    </row>
    <row r="298" spans="1:8" x14ac:dyDescent="0.2">
      <c r="A298" t="s">
        <v>614</v>
      </c>
      <c r="B298" t="s">
        <v>615</v>
      </c>
      <c r="C298">
        <v>103</v>
      </c>
      <c r="D298">
        <v>85017401</v>
      </c>
      <c r="E298" t="s">
        <v>17</v>
      </c>
      <c r="F298" t="s">
        <v>11</v>
      </c>
      <c r="G298">
        <v>92000000</v>
      </c>
      <c r="H298">
        <v>6.7</v>
      </c>
    </row>
    <row r="299" spans="1:8" x14ac:dyDescent="0.2">
      <c r="A299" t="s">
        <v>616</v>
      </c>
      <c r="B299" t="s">
        <v>237</v>
      </c>
      <c r="C299">
        <v>131</v>
      </c>
      <c r="D299">
        <v>173005002</v>
      </c>
      <c r="E299" t="s">
        <v>617</v>
      </c>
      <c r="F299" t="s">
        <v>11</v>
      </c>
      <c r="G299">
        <v>100000000</v>
      </c>
      <c r="H299">
        <v>6.9</v>
      </c>
    </row>
    <row r="300" spans="1:8" x14ac:dyDescent="0.2">
      <c r="A300" t="s">
        <v>618</v>
      </c>
      <c r="B300" t="s">
        <v>619</v>
      </c>
      <c r="C300">
        <v>104</v>
      </c>
      <c r="D300">
        <v>75030163</v>
      </c>
      <c r="E300" t="s">
        <v>51</v>
      </c>
      <c r="F300" t="s">
        <v>11</v>
      </c>
      <c r="G300">
        <v>100000000</v>
      </c>
      <c r="H300">
        <v>5.0999999999999996</v>
      </c>
    </row>
    <row r="301" spans="1:8" x14ac:dyDescent="0.2">
      <c r="A301" t="s">
        <v>620</v>
      </c>
      <c r="B301" t="s">
        <v>621</v>
      </c>
      <c r="C301">
        <v>101</v>
      </c>
      <c r="D301">
        <v>77222184</v>
      </c>
      <c r="E301" t="s">
        <v>181</v>
      </c>
      <c r="F301" t="s">
        <v>11</v>
      </c>
      <c r="G301">
        <v>100000000</v>
      </c>
      <c r="H301">
        <v>6.8</v>
      </c>
    </row>
    <row r="302" spans="1:8" x14ac:dyDescent="0.2">
      <c r="A302" t="s">
        <v>622</v>
      </c>
      <c r="B302" t="s">
        <v>623</v>
      </c>
      <c r="C302">
        <v>102</v>
      </c>
      <c r="D302">
        <v>107515297</v>
      </c>
      <c r="E302" t="s">
        <v>210</v>
      </c>
      <c r="F302" t="s">
        <v>11</v>
      </c>
      <c r="G302">
        <v>100000000</v>
      </c>
      <c r="H302">
        <v>6.7</v>
      </c>
    </row>
    <row r="303" spans="1:8" x14ac:dyDescent="0.2">
      <c r="A303" t="s">
        <v>624</v>
      </c>
      <c r="B303" t="s">
        <v>625</v>
      </c>
      <c r="C303">
        <v>103</v>
      </c>
      <c r="D303">
        <v>67631157</v>
      </c>
      <c r="E303" t="s">
        <v>626</v>
      </c>
      <c r="F303" t="s">
        <v>11</v>
      </c>
      <c r="G303">
        <v>100000000</v>
      </c>
      <c r="H303">
        <v>6</v>
      </c>
    </row>
    <row r="304" spans="1:8" x14ac:dyDescent="0.2">
      <c r="A304" t="s">
        <v>627</v>
      </c>
      <c r="B304" t="s">
        <v>628</v>
      </c>
      <c r="C304">
        <v>121</v>
      </c>
      <c r="D304">
        <v>66862068</v>
      </c>
      <c r="E304" t="s">
        <v>629</v>
      </c>
      <c r="F304" t="s">
        <v>11</v>
      </c>
      <c r="G304">
        <v>83000000</v>
      </c>
      <c r="H304">
        <v>5.7</v>
      </c>
    </row>
    <row r="305" spans="1:8" x14ac:dyDescent="0.2">
      <c r="A305" t="s">
        <v>630</v>
      </c>
      <c r="B305" t="s">
        <v>342</v>
      </c>
      <c r="C305">
        <v>143</v>
      </c>
      <c r="D305">
        <v>57366262</v>
      </c>
      <c r="E305" t="s">
        <v>631</v>
      </c>
      <c r="F305" t="s">
        <v>11</v>
      </c>
      <c r="G305">
        <v>100000000</v>
      </c>
      <c r="H305">
        <v>8</v>
      </c>
    </row>
    <row r="306" spans="1:8" x14ac:dyDescent="0.2">
      <c r="A306" t="s">
        <v>632</v>
      </c>
      <c r="B306" t="s">
        <v>159</v>
      </c>
      <c r="C306">
        <v>240</v>
      </c>
      <c r="D306">
        <v>116866727</v>
      </c>
      <c r="E306" t="s">
        <v>633</v>
      </c>
      <c r="F306" t="s">
        <v>11</v>
      </c>
      <c r="G306">
        <v>100000000</v>
      </c>
      <c r="H306">
        <v>8.1999999999999993</v>
      </c>
    </row>
    <row r="307" spans="1:8" x14ac:dyDescent="0.2">
      <c r="A307" t="s">
        <v>634</v>
      </c>
      <c r="B307" t="s">
        <v>454</v>
      </c>
      <c r="C307">
        <v>121</v>
      </c>
      <c r="D307">
        <v>184031112</v>
      </c>
      <c r="E307" t="s">
        <v>14</v>
      </c>
      <c r="F307" t="s">
        <v>11</v>
      </c>
      <c r="G307">
        <v>100000000</v>
      </c>
      <c r="H307">
        <v>5.4</v>
      </c>
    </row>
    <row r="308" spans="1:8" x14ac:dyDescent="0.2">
      <c r="A308" t="s">
        <v>635</v>
      </c>
      <c r="B308" t="s">
        <v>447</v>
      </c>
      <c r="C308">
        <v>129</v>
      </c>
      <c r="D308">
        <v>54700065</v>
      </c>
      <c r="E308" t="s">
        <v>636</v>
      </c>
      <c r="F308" t="s">
        <v>11</v>
      </c>
      <c r="G308">
        <v>105000000</v>
      </c>
      <c r="H308">
        <v>7.2</v>
      </c>
    </row>
    <row r="309" spans="1:8" x14ac:dyDescent="0.2">
      <c r="A309" t="s">
        <v>637</v>
      </c>
      <c r="B309" t="s">
        <v>638</v>
      </c>
      <c r="C309">
        <v>172</v>
      </c>
      <c r="D309">
        <v>27098580</v>
      </c>
      <c r="E309" t="s">
        <v>639</v>
      </c>
      <c r="F309" t="s">
        <v>11</v>
      </c>
      <c r="G309">
        <v>102000000</v>
      </c>
      <c r="H309">
        <v>7.5</v>
      </c>
    </row>
    <row r="310" spans="1:8" x14ac:dyDescent="0.2">
      <c r="A310" t="s">
        <v>640</v>
      </c>
      <c r="B310" t="s">
        <v>39</v>
      </c>
      <c r="C310">
        <v>101</v>
      </c>
      <c r="D310">
        <v>55673333</v>
      </c>
      <c r="E310" t="s">
        <v>641</v>
      </c>
      <c r="F310" t="s">
        <v>11</v>
      </c>
      <c r="G310">
        <v>80000000</v>
      </c>
      <c r="H310">
        <v>7</v>
      </c>
    </row>
    <row r="311" spans="1:8" x14ac:dyDescent="0.2">
      <c r="A311" t="s">
        <v>642</v>
      </c>
      <c r="B311" t="s">
        <v>643</v>
      </c>
      <c r="C311">
        <v>87</v>
      </c>
      <c r="D311">
        <v>40198710</v>
      </c>
      <c r="E311" t="s">
        <v>644</v>
      </c>
      <c r="F311" t="s">
        <v>11</v>
      </c>
      <c r="G311">
        <v>100000000</v>
      </c>
      <c r="H311">
        <v>3.3</v>
      </c>
    </row>
    <row r="312" spans="1:8" x14ac:dyDescent="0.2">
      <c r="A312" t="s">
        <v>645</v>
      </c>
      <c r="B312" t="s">
        <v>89</v>
      </c>
      <c r="C312">
        <v>101</v>
      </c>
      <c r="D312">
        <v>72660029</v>
      </c>
      <c r="E312" t="s">
        <v>44</v>
      </c>
      <c r="F312" t="s">
        <v>11</v>
      </c>
      <c r="G312">
        <v>100000000</v>
      </c>
      <c r="H312">
        <v>6</v>
      </c>
    </row>
    <row r="313" spans="1:8" x14ac:dyDescent="0.2">
      <c r="A313" t="s">
        <v>646</v>
      </c>
      <c r="B313" t="s">
        <v>570</v>
      </c>
      <c r="C313">
        <v>95</v>
      </c>
      <c r="D313">
        <v>38120554</v>
      </c>
      <c r="E313" t="s">
        <v>135</v>
      </c>
      <c r="F313" t="s">
        <v>11</v>
      </c>
      <c r="G313">
        <v>140000000</v>
      </c>
      <c r="H313">
        <v>7.1</v>
      </c>
    </row>
    <row r="314" spans="1:8" x14ac:dyDescent="0.2">
      <c r="A314" t="s">
        <v>647</v>
      </c>
      <c r="B314" t="s">
        <v>648</v>
      </c>
      <c r="C314">
        <v>102</v>
      </c>
      <c r="D314">
        <v>49392095</v>
      </c>
      <c r="E314" t="s">
        <v>649</v>
      </c>
      <c r="F314" t="s">
        <v>11</v>
      </c>
      <c r="G314">
        <v>100000000</v>
      </c>
      <c r="H314">
        <v>5.4</v>
      </c>
    </row>
    <row r="315" spans="1:8" x14ac:dyDescent="0.2">
      <c r="A315" t="s">
        <v>650</v>
      </c>
      <c r="B315" t="s">
        <v>651</v>
      </c>
      <c r="C315">
        <v>131</v>
      </c>
      <c r="D315">
        <v>39292022</v>
      </c>
      <c r="E315" t="s">
        <v>17</v>
      </c>
      <c r="F315" t="s">
        <v>11</v>
      </c>
      <c r="G315">
        <v>90000000</v>
      </c>
      <c r="H315">
        <v>6.1</v>
      </c>
    </row>
    <row r="316" spans="1:8" x14ac:dyDescent="0.2">
      <c r="A316" t="s">
        <v>652</v>
      </c>
      <c r="B316" t="s">
        <v>653</v>
      </c>
      <c r="C316">
        <v>114</v>
      </c>
      <c r="D316">
        <v>28772222</v>
      </c>
      <c r="E316" t="s">
        <v>654</v>
      </c>
      <c r="F316" t="s">
        <v>11</v>
      </c>
      <c r="G316">
        <v>105000000</v>
      </c>
      <c r="H316">
        <v>5.3</v>
      </c>
    </row>
    <row r="317" spans="1:8" x14ac:dyDescent="0.2">
      <c r="A317" t="s">
        <v>655</v>
      </c>
      <c r="B317" t="s">
        <v>656</v>
      </c>
      <c r="C317">
        <v>94</v>
      </c>
      <c r="D317">
        <v>17010646</v>
      </c>
      <c r="E317" t="s">
        <v>171</v>
      </c>
      <c r="F317" t="s">
        <v>11</v>
      </c>
      <c r="G317">
        <v>84000000</v>
      </c>
      <c r="H317">
        <v>2.2000000000000002</v>
      </c>
    </row>
    <row r="318" spans="1:8" x14ac:dyDescent="0.2">
      <c r="A318" t="s">
        <v>657</v>
      </c>
      <c r="B318" t="s">
        <v>284</v>
      </c>
      <c r="C318">
        <v>122</v>
      </c>
      <c r="D318">
        <v>24985612</v>
      </c>
      <c r="E318" t="s">
        <v>658</v>
      </c>
      <c r="F318" t="s">
        <v>11</v>
      </c>
      <c r="G318">
        <v>100000000</v>
      </c>
      <c r="H318">
        <v>7</v>
      </c>
    </row>
    <row r="319" spans="1:8" x14ac:dyDescent="0.2">
      <c r="A319" t="s">
        <v>659</v>
      </c>
      <c r="B319" t="s">
        <v>660</v>
      </c>
      <c r="C319">
        <v>95</v>
      </c>
      <c r="D319">
        <v>4411102</v>
      </c>
      <c r="E319" t="s">
        <v>661</v>
      </c>
      <c r="F319" t="s">
        <v>11</v>
      </c>
      <c r="G319">
        <v>100000000</v>
      </c>
      <c r="H319">
        <v>3.8</v>
      </c>
    </row>
    <row r="320" spans="1:8" x14ac:dyDescent="0.2">
      <c r="A320" t="s">
        <v>662</v>
      </c>
      <c r="B320" t="s">
        <v>391</v>
      </c>
      <c r="C320">
        <v>115</v>
      </c>
      <c r="D320">
        <v>35024475</v>
      </c>
      <c r="E320" t="s">
        <v>663</v>
      </c>
      <c r="F320" t="s">
        <v>11</v>
      </c>
      <c r="G320">
        <v>100000000</v>
      </c>
      <c r="H320">
        <v>6.9</v>
      </c>
    </row>
    <row r="321" spans="1:8" x14ac:dyDescent="0.2">
      <c r="A321" t="s">
        <v>664</v>
      </c>
      <c r="B321" t="s">
        <v>665</v>
      </c>
      <c r="C321">
        <v>88</v>
      </c>
      <c r="D321">
        <v>130174897</v>
      </c>
      <c r="E321" t="s">
        <v>152</v>
      </c>
      <c r="F321" t="s">
        <v>11</v>
      </c>
      <c r="G321">
        <v>99000000</v>
      </c>
      <c r="H321">
        <v>7.2</v>
      </c>
    </row>
    <row r="322" spans="1:8" x14ac:dyDescent="0.2">
      <c r="A322" t="s">
        <v>666</v>
      </c>
      <c r="B322" t="s">
        <v>667</v>
      </c>
      <c r="C322">
        <v>110</v>
      </c>
      <c r="D322">
        <v>10200000</v>
      </c>
      <c r="E322" t="s">
        <v>668</v>
      </c>
      <c r="F322" t="s">
        <v>11</v>
      </c>
      <c r="G322">
        <v>10000000</v>
      </c>
      <c r="H322">
        <v>7.3</v>
      </c>
    </row>
    <row r="323" spans="1:8" x14ac:dyDescent="0.2">
      <c r="A323" t="s">
        <v>669</v>
      </c>
      <c r="B323" t="s">
        <v>177</v>
      </c>
      <c r="C323">
        <v>130</v>
      </c>
      <c r="D323">
        <v>202007640</v>
      </c>
      <c r="E323" t="s">
        <v>670</v>
      </c>
      <c r="F323" t="s">
        <v>11</v>
      </c>
      <c r="G323">
        <v>98000000</v>
      </c>
      <c r="H323">
        <v>6.3</v>
      </c>
    </row>
    <row r="324" spans="1:8" x14ac:dyDescent="0.2">
      <c r="A324" t="s">
        <v>671</v>
      </c>
      <c r="B324" t="s">
        <v>159</v>
      </c>
      <c r="C324">
        <v>216</v>
      </c>
      <c r="D324">
        <v>77679638</v>
      </c>
      <c r="E324" t="s">
        <v>672</v>
      </c>
      <c r="F324" t="s">
        <v>11</v>
      </c>
      <c r="G324">
        <v>100000000</v>
      </c>
      <c r="H324">
        <v>7.5</v>
      </c>
    </row>
    <row r="325" spans="1:8" x14ac:dyDescent="0.2">
      <c r="A325" t="s">
        <v>673</v>
      </c>
      <c r="B325" t="s">
        <v>674</v>
      </c>
      <c r="C325">
        <v>146</v>
      </c>
      <c r="D325">
        <v>9213</v>
      </c>
      <c r="E325" t="s">
        <v>675</v>
      </c>
      <c r="F325" t="s">
        <v>676</v>
      </c>
      <c r="G325">
        <v>94000000</v>
      </c>
      <c r="H325">
        <v>7.6</v>
      </c>
    </row>
    <row r="326" spans="1:8" x14ac:dyDescent="0.2">
      <c r="A326" t="s">
        <v>677</v>
      </c>
      <c r="B326" t="s">
        <v>678</v>
      </c>
      <c r="C326">
        <v>85</v>
      </c>
      <c r="D326">
        <v>58867694</v>
      </c>
      <c r="E326" t="s">
        <v>679</v>
      </c>
      <c r="F326" t="s">
        <v>11</v>
      </c>
      <c r="G326">
        <v>100000000</v>
      </c>
      <c r="H326">
        <v>6.8</v>
      </c>
    </row>
    <row r="327" spans="1:8" x14ac:dyDescent="0.2">
      <c r="A327" t="s">
        <v>680</v>
      </c>
      <c r="B327" t="s">
        <v>681</v>
      </c>
      <c r="C327">
        <v>93</v>
      </c>
      <c r="D327">
        <v>59475623</v>
      </c>
      <c r="E327" t="s">
        <v>682</v>
      </c>
      <c r="F327" t="s">
        <v>11</v>
      </c>
      <c r="G327">
        <v>90000000</v>
      </c>
      <c r="H327">
        <v>5.2</v>
      </c>
    </row>
    <row r="328" spans="1:8" x14ac:dyDescent="0.2">
      <c r="A328" t="s">
        <v>683</v>
      </c>
      <c r="B328" t="s">
        <v>64</v>
      </c>
      <c r="C328">
        <v>152</v>
      </c>
      <c r="D328">
        <v>108638745</v>
      </c>
      <c r="E328" t="s">
        <v>684</v>
      </c>
      <c r="F328" t="s">
        <v>11</v>
      </c>
      <c r="G328">
        <v>92000000</v>
      </c>
      <c r="H328">
        <v>7.7</v>
      </c>
    </row>
    <row r="329" spans="1:8" x14ac:dyDescent="0.2">
      <c r="A329" t="s">
        <v>685</v>
      </c>
      <c r="B329" t="s">
        <v>686</v>
      </c>
      <c r="C329">
        <v>85</v>
      </c>
      <c r="D329">
        <v>86897182</v>
      </c>
      <c r="E329" t="s">
        <v>575</v>
      </c>
      <c r="F329" t="s">
        <v>11</v>
      </c>
      <c r="G329">
        <v>95000000</v>
      </c>
      <c r="H329">
        <v>6.2</v>
      </c>
    </row>
    <row r="330" spans="1:8" x14ac:dyDescent="0.2">
      <c r="A330" t="s">
        <v>687</v>
      </c>
      <c r="B330" t="s">
        <v>688</v>
      </c>
      <c r="C330">
        <v>126</v>
      </c>
      <c r="D330">
        <v>63540020</v>
      </c>
      <c r="E330" t="s">
        <v>26</v>
      </c>
      <c r="F330" t="s">
        <v>11</v>
      </c>
      <c r="G330">
        <v>93000000</v>
      </c>
      <c r="H330">
        <v>7.7</v>
      </c>
    </row>
    <row r="331" spans="1:8" x14ac:dyDescent="0.2">
      <c r="A331" t="s">
        <v>689</v>
      </c>
      <c r="B331" t="s">
        <v>690</v>
      </c>
      <c r="C331">
        <v>146</v>
      </c>
      <c r="D331">
        <v>95328937</v>
      </c>
      <c r="E331" t="s">
        <v>486</v>
      </c>
      <c r="F331" t="s">
        <v>11</v>
      </c>
      <c r="G331">
        <v>100000000</v>
      </c>
      <c r="H331">
        <v>4.3</v>
      </c>
    </row>
    <row r="332" spans="1:8" x14ac:dyDescent="0.2">
      <c r="A332" t="s">
        <v>691</v>
      </c>
      <c r="B332" t="s">
        <v>692</v>
      </c>
      <c r="C332">
        <v>89</v>
      </c>
      <c r="D332">
        <v>50802661</v>
      </c>
      <c r="E332" t="s">
        <v>693</v>
      </c>
      <c r="F332" t="s">
        <v>11</v>
      </c>
      <c r="G332">
        <v>95000000</v>
      </c>
      <c r="H332">
        <v>6.9</v>
      </c>
    </row>
    <row r="333" spans="1:8" x14ac:dyDescent="0.2">
      <c r="A333" t="s">
        <v>694</v>
      </c>
      <c r="B333" t="s">
        <v>665</v>
      </c>
      <c r="C333">
        <v>88</v>
      </c>
      <c r="D333">
        <v>161317423</v>
      </c>
      <c r="E333" t="s">
        <v>152</v>
      </c>
      <c r="F333" t="s">
        <v>11</v>
      </c>
      <c r="G333">
        <v>95000000</v>
      </c>
      <c r="H333">
        <v>6.6</v>
      </c>
    </row>
    <row r="334" spans="1:8" x14ac:dyDescent="0.2">
      <c r="A334" t="s">
        <v>695</v>
      </c>
      <c r="B334" t="s">
        <v>287</v>
      </c>
      <c r="C334">
        <v>105</v>
      </c>
      <c r="D334">
        <v>201148159</v>
      </c>
      <c r="E334" t="s">
        <v>696</v>
      </c>
      <c r="F334" t="s">
        <v>11</v>
      </c>
      <c r="G334">
        <v>95000000</v>
      </c>
      <c r="H334">
        <v>7</v>
      </c>
    </row>
    <row r="335" spans="1:8" x14ac:dyDescent="0.2">
      <c r="A335" t="s">
        <v>697</v>
      </c>
      <c r="B335" t="s">
        <v>59</v>
      </c>
      <c r="C335">
        <v>135</v>
      </c>
      <c r="D335">
        <v>43982842</v>
      </c>
      <c r="E335" t="s">
        <v>698</v>
      </c>
      <c r="F335" t="s">
        <v>11</v>
      </c>
      <c r="G335">
        <v>65000000</v>
      </c>
      <c r="H335">
        <v>6.7</v>
      </c>
    </row>
    <row r="336" spans="1:8" x14ac:dyDescent="0.2">
      <c r="A336" t="s">
        <v>699</v>
      </c>
      <c r="B336" t="s">
        <v>25</v>
      </c>
      <c r="C336">
        <v>100</v>
      </c>
      <c r="D336">
        <v>380838870</v>
      </c>
      <c r="E336" t="s">
        <v>152</v>
      </c>
      <c r="F336" t="s">
        <v>11</v>
      </c>
      <c r="G336">
        <v>94000000</v>
      </c>
      <c r="H336">
        <v>8.1999999999999993</v>
      </c>
    </row>
    <row r="337" spans="1:8" x14ac:dyDescent="0.2">
      <c r="A337" t="s">
        <v>700</v>
      </c>
      <c r="B337" t="s">
        <v>59</v>
      </c>
      <c r="C337">
        <v>192</v>
      </c>
      <c r="D337">
        <v>377019252</v>
      </c>
      <c r="E337" t="s">
        <v>185</v>
      </c>
      <c r="F337" t="s">
        <v>11</v>
      </c>
      <c r="G337">
        <v>94000000</v>
      </c>
      <c r="H337">
        <v>8.9</v>
      </c>
    </row>
    <row r="338" spans="1:8" x14ac:dyDescent="0.2">
      <c r="A338" t="s">
        <v>701</v>
      </c>
      <c r="B338" t="s">
        <v>59</v>
      </c>
      <c r="C338">
        <v>172</v>
      </c>
      <c r="D338">
        <v>340478898</v>
      </c>
      <c r="E338" t="s">
        <v>185</v>
      </c>
      <c r="F338" t="s">
        <v>11</v>
      </c>
      <c r="G338">
        <v>94000000</v>
      </c>
      <c r="H338">
        <v>8.6999999999999993</v>
      </c>
    </row>
    <row r="339" spans="1:8" x14ac:dyDescent="0.2">
      <c r="A339" t="s">
        <v>702</v>
      </c>
      <c r="B339" t="s">
        <v>703</v>
      </c>
      <c r="C339">
        <v>102</v>
      </c>
      <c r="D339">
        <v>17176900</v>
      </c>
      <c r="E339" t="s">
        <v>14</v>
      </c>
      <c r="F339" t="s">
        <v>11</v>
      </c>
      <c r="G339">
        <v>95000000</v>
      </c>
      <c r="H339">
        <v>5.5</v>
      </c>
    </row>
    <row r="340" spans="1:8" x14ac:dyDescent="0.2">
      <c r="A340" t="s">
        <v>704</v>
      </c>
      <c r="B340" t="s">
        <v>615</v>
      </c>
      <c r="C340">
        <v>100</v>
      </c>
      <c r="D340">
        <v>131144183</v>
      </c>
      <c r="E340" t="s">
        <v>670</v>
      </c>
      <c r="F340" t="s">
        <v>11</v>
      </c>
      <c r="G340">
        <v>115000000</v>
      </c>
      <c r="H340">
        <v>5.7</v>
      </c>
    </row>
    <row r="341" spans="1:8" x14ac:dyDescent="0.2">
      <c r="A341" t="s">
        <v>705</v>
      </c>
      <c r="B341" t="s">
        <v>706</v>
      </c>
      <c r="C341">
        <v>119</v>
      </c>
      <c r="D341">
        <v>23014504</v>
      </c>
      <c r="E341" t="s">
        <v>707</v>
      </c>
      <c r="F341" t="s">
        <v>11</v>
      </c>
      <c r="G341">
        <v>100000000</v>
      </c>
      <c r="H341">
        <v>6.3</v>
      </c>
    </row>
    <row r="342" spans="1:8" x14ac:dyDescent="0.2">
      <c r="A342" t="s">
        <v>708</v>
      </c>
      <c r="B342" t="s">
        <v>301</v>
      </c>
      <c r="C342">
        <v>92</v>
      </c>
      <c r="D342">
        <v>181166115</v>
      </c>
      <c r="E342" t="s">
        <v>78</v>
      </c>
      <c r="F342" t="s">
        <v>11</v>
      </c>
      <c r="G342">
        <v>93000000</v>
      </c>
      <c r="H342">
        <v>5.9</v>
      </c>
    </row>
    <row r="343" spans="1:8" x14ac:dyDescent="0.2">
      <c r="A343" t="s">
        <v>709</v>
      </c>
      <c r="B343" t="s">
        <v>710</v>
      </c>
      <c r="C343">
        <v>105</v>
      </c>
      <c r="D343">
        <v>176740650</v>
      </c>
      <c r="E343" t="s">
        <v>476</v>
      </c>
      <c r="F343" t="s">
        <v>11</v>
      </c>
      <c r="G343">
        <v>93000000</v>
      </c>
      <c r="H343">
        <v>7.6</v>
      </c>
    </row>
    <row r="344" spans="1:8" x14ac:dyDescent="0.2">
      <c r="A344" t="s">
        <v>711</v>
      </c>
      <c r="B344" t="s">
        <v>712</v>
      </c>
      <c r="C344">
        <v>107</v>
      </c>
      <c r="D344">
        <v>71148699</v>
      </c>
      <c r="E344" t="s">
        <v>69</v>
      </c>
      <c r="F344" t="s">
        <v>11</v>
      </c>
      <c r="G344">
        <v>90000000</v>
      </c>
      <c r="H344">
        <v>6.6</v>
      </c>
    </row>
    <row r="345" spans="1:8" x14ac:dyDescent="0.2">
      <c r="A345" t="s">
        <v>713</v>
      </c>
      <c r="B345" t="s">
        <v>714</v>
      </c>
      <c r="C345">
        <v>101</v>
      </c>
      <c r="D345">
        <v>67344392</v>
      </c>
      <c r="E345" t="s">
        <v>20</v>
      </c>
      <c r="F345" t="s">
        <v>11</v>
      </c>
      <c r="G345">
        <v>92000000</v>
      </c>
      <c r="H345">
        <v>5.3</v>
      </c>
    </row>
    <row r="346" spans="1:8" x14ac:dyDescent="0.2">
      <c r="A346" t="s">
        <v>715</v>
      </c>
      <c r="B346" t="s">
        <v>716</v>
      </c>
      <c r="C346">
        <v>137</v>
      </c>
      <c r="D346">
        <v>22406362</v>
      </c>
      <c r="E346" t="s">
        <v>717</v>
      </c>
      <c r="F346" t="s">
        <v>11</v>
      </c>
      <c r="G346">
        <v>107000000</v>
      </c>
      <c r="H346">
        <v>6</v>
      </c>
    </row>
    <row r="347" spans="1:8" x14ac:dyDescent="0.2">
      <c r="A347" t="s">
        <v>718</v>
      </c>
      <c r="B347" t="s">
        <v>201</v>
      </c>
      <c r="C347">
        <v>115</v>
      </c>
      <c r="D347">
        <v>261437578</v>
      </c>
      <c r="E347" t="s">
        <v>719</v>
      </c>
      <c r="F347" t="s">
        <v>11</v>
      </c>
      <c r="G347">
        <v>92000000</v>
      </c>
      <c r="H347">
        <v>8</v>
      </c>
    </row>
    <row r="348" spans="1:8" x14ac:dyDescent="0.2">
      <c r="A348" t="s">
        <v>720</v>
      </c>
      <c r="B348" t="s">
        <v>721</v>
      </c>
      <c r="C348">
        <v>124</v>
      </c>
      <c r="D348">
        <v>11000000</v>
      </c>
      <c r="E348" t="s">
        <v>559</v>
      </c>
      <c r="F348" t="s">
        <v>11</v>
      </c>
      <c r="G348">
        <v>98000000</v>
      </c>
      <c r="H348">
        <v>5.6</v>
      </c>
    </row>
    <row r="349" spans="1:8" x14ac:dyDescent="0.2">
      <c r="A349" t="s">
        <v>722</v>
      </c>
      <c r="B349" t="s">
        <v>428</v>
      </c>
      <c r="C349">
        <v>118</v>
      </c>
      <c r="D349">
        <v>88761720</v>
      </c>
      <c r="E349" t="s">
        <v>69</v>
      </c>
      <c r="F349" t="s">
        <v>11</v>
      </c>
      <c r="G349">
        <v>95000000</v>
      </c>
      <c r="H349">
        <v>5.9</v>
      </c>
    </row>
    <row r="350" spans="1:8" x14ac:dyDescent="0.2">
      <c r="A350" t="s">
        <v>723</v>
      </c>
      <c r="B350" t="s">
        <v>56</v>
      </c>
      <c r="C350">
        <v>98</v>
      </c>
      <c r="D350">
        <v>250147615</v>
      </c>
      <c r="E350" t="s">
        <v>724</v>
      </c>
      <c r="F350" t="s">
        <v>11</v>
      </c>
      <c r="G350">
        <v>90000000</v>
      </c>
      <c r="H350">
        <v>7.3</v>
      </c>
    </row>
    <row r="351" spans="1:8" x14ac:dyDescent="0.2">
      <c r="A351" t="s">
        <v>725</v>
      </c>
      <c r="B351" t="s">
        <v>102</v>
      </c>
      <c r="C351">
        <v>82</v>
      </c>
      <c r="D351">
        <v>245823397</v>
      </c>
      <c r="E351" t="s">
        <v>93</v>
      </c>
      <c r="F351" t="s">
        <v>11</v>
      </c>
      <c r="G351">
        <v>90000000</v>
      </c>
      <c r="H351">
        <v>7.9</v>
      </c>
    </row>
    <row r="352" spans="1:8" x14ac:dyDescent="0.2">
      <c r="A352" t="s">
        <v>726</v>
      </c>
      <c r="B352" t="s">
        <v>597</v>
      </c>
      <c r="C352">
        <v>98</v>
      </c>
      <c r="D352">
        <v>81557479</v>
      </c>
      <c r="E352" t="s">
        <v>20</v>
      </c>
      <c r="F352" t="s">
        <v>11</v>
      </c>
      <c r="G352">
        <v>100000000</v>
      </c>
      <c r="H352">
        <v>6.8</v>
      </c>
    </row>
    <row r="353" spans="1:8" x14ac:dyDescent="0.2">
      <c r="A353" t="s">
        <v>727</v>
      </c>
      <c r="B353" t="s">
        <v>89</v>
      </c>
      <c r="C353">
        <v>90</v>
      </c>
      <c r="D353">
        <v>226138454</v>
      </c>
      <c r="E353" t="s">
        <v>137</v>
      </c>
      <c r="F353" t="s">
        <v>11</v>
      </c>
      <c r="G353">
        <v>90000000</v>
      </c>
      <c r="H353">
        <v>6.6</v>
      </c>
    </row>
    <row r="354" spans="1:8" x14ac:dyDescent="0.2">
      <c r="A354" t="s">
        <v>728</v>
      </c>
      <c r="B354" t="s">
        <v>141</v>
      </c>
      <c r="C354">
        <v>130</v>
      </c>
      <c r="D354">
        <v>155370362</v>
      </c>
      <c r="E354" t="s">
        <v>729</v>
      </c>
      <c r="F354" t="s">
        <v>11</v>
      </c>
      <c r="G354">
        <v>100000000</v>
      </c>
      <c r="H354">
        <v>6.6</v>
      </c>
    </row>
    <row r="355" spans="1:8" x14ac:dyDescent="0.2">
      <c r="A355" t="s">
        <v>730</v>
      </c>
      <c r="B355" t="s">
        <v>731</v>
      </c>
      <c r="C355">
        <v>90</v>
      </c>
      <c r="D355">
        <v>124870275</v>
      </c>
      <c r="E355" t="s">
        <v>732</v>
      </c>
      <c r="F355" t="s">
        <v>11</v>
      </c>
      <c r="G355">
        <v>100000000</v>
      </c>
      <c r="H355">
        <v>7</v>
      </c>
    </row>
    <row r="356" spans="1:8" x14ac:dyDescent="0.2">
      <c r="A356" t="s">
        <v>733</v>
      </c>
      <c r="B356" t="s">
        <v>438</v>
      </c>
      <c r="C356">
        <v>94</v>
      </c>
      <c r="D356">
        <v>196573705</v>
      </c>
      <c r="E356" t="s">
        <v>270</v>
      </c>
      <c r="F356" t="s">
        <v>11</v>
      </c>
      <c r="G356">
        <v>90000000</v>
      </c>
      <c r="H356">
        <v>7</v>
      </c>
    </row>
    <row r="357" spans="1:8" x14ac:dyDescent="0.2">
      <c r="A357" t="s">
        <v>734</v>
      </c>
      <c r="B357" t="s">
        <v>735</v>
      </c>
      <c r="C357">
        <v>114</v>
      </c>
      <c r="D357">
        <v>58229120</v>
      </c>
      <c r="E357" t="s">
        <v>736</v>
      </c>
      <c r="F357" t="s">
        <v>11</v>
      </c>
      <c r="G357">
        <v>90000000</v>
      </c>
      <c r="H357">
        <v>7.3</v>
      </c>
    </row>
    <row r="358" spans="1:8" x14ac:dyDescent="0.2">
      <c r="A358" t="s">
        <v>737</v>
      </c>
      <c r="B358" t="s">
        <v>109</v>
      </c>
      <c r="C358">
        <v>94</v>
      </c>
      <c r="D358">
        <v>125305545</v>
      </c>
      <c r="E358" t="s">
        <v>738</v>
      </c>
      <c r="F358" t="s">
        <v>11</v>
      </c>
      <c r="G358">
        <v>92000000</v>
      </c>
      <c r="H358">
        <v>5.5</v>
      </c>
    </row>
    <row r="359" spans="1:8" x14ac:dyDescent="0.2">
      <c r="A359" t="s">
        <v>739</v>
      </c>
      <c r="B359" t="s">
        <v>159</v>
      </c>
      <c r="C359">
        <v>151</v>
      </c>
      <c r="D359">
        <v>132373442</v>
      </c>
      <c r="E359" t="s">
        <v>740</v>
      </c>
      <c r="F359" t="s">
        <v>11</v>
      </c>
      <c r="G359">
        <v>90000000</v>
      </c>
      <c r="H359">
        <v>8.5</v>
      </c>
    </row>
    <row r="360" spans="1:8" x14ac:dyDescent="0.2">
      <c r="A360" t="s">
        <v>741</v>
      </c>
      <c r="B360" t="s">
        <v>742</v>
      </c>
      <c r="C360">
        <v>88</v>
      </c>
      <c r="D360">
        <v>120618403</v>
      </c>
      <c r="E360" t="s">
        <v>743</v>
      </c>
      <c r="F360" t="s">
        <v>11</v>
      </c>
      <c r="G360">
        <v>90000000</v>
      </c>
      <c r="H360">
        <v>7.5</v>
      </c>
    </row>
    <row r="361" spans="1:8" x14ac:dyDescent="0.2">
      <c r="A361" t="s">
        <v>744</v>
      </c>
      <c r="B361" t="s">
        <v>735</v>
      </c>
      <c r="C361">
        <v>121</v>
      </c>
      <c r="D361">
        <v>110416702</v>
      </c>
      <c r="E361" t="s">
        <v>745</v>
      </c>
      <c r="F361" t="s">
        <v>11</v>
      </c>
      <c r="G361">
        <v>92000000</v>
      </c>
      <c r="H361">
        <v>7</v>
      </c>
    </row>
    <row r="362" spans="1:8" x14ac:dyDescent="0.2">
      <c r="A362" t="s">
        <v>746</v>
      </c>
      <c r="B362" t="s">
        <v>229</v>
      </c>
      <c r="C362">
        <v>158</v>
      </c>
      <c r="D362">
        <v>102515793</v>
      </c>
      <c r="E362" t="s">
        <v>747</v>
      </c>
      <c r="F362" t="s">
        <v>11</v>
      </c>
      <c r="G362">
        <v>90000000</v>
      </c>
      <c r="H362">
        <v>7.8</v>
      </c>
    </row>
    <row r="363" spans="1:8" x14ac:dyDescent="0.2">
      <c r="A363" t="s">
        <v>748</v>
      </c>
      <c r="B363" t="s">
        <v>449</v>
      </c>
      <c r="C363">
        <v>128</v>
      </c>
      <c r="D363">
        <v>100012500</v>
      </c>
      <c r="E363" t="s">
        <v>17</v>
      </c>
      <c r="F363" t="s">
        <v>11</v>
      </c>
      <c r="G363">
        <v>90000000</v>
      </c>
      <c r="H363">
        <v>7.6</v>
      </c>
    </row>
    <row r="364" spans="1:8" x14ac:dyDescent="0.2">
      <c r="A364" t="s">
        <v>749</v>
      </c>
      <c r="B364" t="s">
        <v>443</v>
      </c>
      <c r="C364">
        <v>128</v>
      </c>
      <c r="D364">
        <v>209019489</v>
      </c>
      <c r="E364" t="s">
        <v>444</v>
      </c>
      <c r="F364" t="s">
        <v>11</v>
      </c>
      <c r="G364">
        <v>90000000</v>
      </c>
      <c r="H364">
        <v>7.6</v>
      </c>
    </row>
    <row r="365" spans="1:8" x14ac:dyDescent="0.2">
      <c r="A365" t="s">
        <v>750</v>
      </c>
      <c r="B365" t="s">
        <v>751</v>
      </c>
      <c r="C365">
        <v>141</v>
      </c>
      <c r="D365">
        <v>25440971</v>
      </c>
      <c r="E365" t="s">
        <v>752</v>
      </c>
      <c r="F365" t="s">
        <v>11</v>
      </c>
      <c r="G365">
        <v>20000000</v>
      </c>
      <c r="H365">
        <v>6.1</v>
      </c>
    </row>
    <row r="366" spans="1:8" x14ac:dyDescent="0.2">
      <c r="A366" t="s">
        <v>753</v>
      </c>
      <c r="B366" t="s">
        <v>610</v>
      </c>
      <c r="C366">
        <v>95</v>
      </c>
      <c r="D366">
        <v>84037039</v>
      </c>
      <c r="E366" t="s">
        <v>754</v>
      </c>
      <c r="F366" t="s">
        <v>11</v>
      </c>
      <c r="G366">
        <v>120000000</v>
      </c>
      <c r="H366">
        <v>6.8</v>
      </c>
    </row>
    <row r="367" spans="1:8" x14ac:dyDescent="0.2">
      <c r="A367" t="s">
        <v>755</v>
      </c>
      <c r="B367" t="s">
        <v>756</v>
      </c>
      <c r="C367">
        <v>92</v>
      </c>
      <c r="D367">
        <v>85884815</v>
      </c>
      <c r="E367" t="s">
        <v>757</v>
      </c>
      <c r="F367" t="s">
        <v>11</v>
      </c>
      <c r="G367">
        <v>90000000</v>
      </c>
      <c r="H367">
        <v>5</v>
      </c>
    </row>
    <row r="368" spans="1:8" x14ac:dyDescent="0.2">
      <c r="A368" t="s">
        <v>758</v>
      </c>
      <c r="B368" t="s">
        <v>41</v>
      </c>
      <c r="C368">
        <v>121</v>
      </c>
      <c r="D368">
        <v>83077470</v>
      </c>
      <c r="E368" t="s">
        <v>759</v>
      </c>
      <c r="F368" t="s">
        <v>11</v>
      </c>
      <c r="G368">
        <v>75000000</v>
      </c>
      <c r="H368">
        <v>7.1</v>
      </c>
    </row>
    <row r="369" spans="1:8" x14ac:dyDescent="0.2">
      <c r="A369" t="s">
        <v>760</v>
      </c>
      <c r="B369" t="s">
        <v>761</v>
      </c>
      <c r="C369">
        <v>113</v>
      </c>
      <c r="D369">
        <v>100018837</v>
      </c>
      <c r="E369" t="s">
        <v>745</v>
      </c>
      <c r="F369" t="s">
        <v>11</v>
      </c>
      <c r="G369">
        <v>90000000</v>
      </c>
      <c r="H369">
        <v>5.5</v>
      </c>
    </row>
    <row r="370" spans="1:8" x14ac:dyDescent="0.2">
      <c r="A370" t="s">
        <v>762</v>
      </c>
      <c r="B370" t="s">
        <v>428</v>
      </c>
      <c r="C370">
        <v>106</v>
      </c>
      <c r="D370">
        <v>78747585</v>
      </c>
      <c r="E370" t="s">
        <v>763</v>
      </c>
      <c r="F370" t="s">
        <v>11</v>
      </c>
      <c r="G370">
        <v>88000000</v>
      </c>
      <c r="H370">
        <v>5.6</v>
      </c>
    </row>
    <row r="371" spans="1:8" x14ac:dyDescent="0.2">
      <c r="A371" t="s">
        <v>764</v>
      </c>
      <c r="B371" t="s">
        <v>127</v>
      </c>
      <c r="C371">
        <v>146</v>
      </c>
      <c r="D371">
        <v>78616689</v>
      </c>
      <c r="E371" t="s">
        <v>220</v>
      </c>
      <c r="F371" t="s">
        <v>11</v>
      </c>
      <c r="G371">
        <v>100000000</v>
      </c>
      <c r="H371">
        <v>7.1</v>
      </c>
    </row>
    <row r="372" spans="1:8" x14ac:dyDescent="0.2">
      <c r="A372" t="s">
        <v>765</v>
      </c>
      <c r="B372" t="s">
        <v>319</v>
      </c>
      <c r="C372">
        <v>88</v>
      </c>
      <c r="D372">
        <v>75817994</v>
      </c>
      <c r="E372" t="s">
        <v>766</v>
      </c>
      <c r="F372" t="s">
        <v>11</v>
      </c>
      <c r="G372">
        <v>90000000</v>
      </c>
      <c r="H372">
        <v>4.9000000000000004</v>
      </c>
    </row>
    <row r="373" spans="1:8" x14ac:dyDescent="0.2">
      <c r="A373" t="s">
        <v>767</v>
      </c>
      <c r="B373" t="s">
        <v>141</v>
      </c>
      <c r="C373">
        <v>150</v>
      </c>
      <c r="D373">
        <v>100853835</v>
      </c>
      <c r="E373" t="s">
        <v>768</v>
      </c>
      <c r="F373" t="s">
        <v>11</v>
      </c>
      <c r="G373">
        <v>90000000</v>
      </c>
      <c r="H373">
        <v>7.4</v>
      </c>
    </row>
    <row r="374" spans="1:8" x14ac:dyDescent="0.2">
      <c r="A374" t="s">
        <v>769</v>
      </c>
      <c r="B374" t="s">
        <v>447</v>
      </c>
      <c r="C374">
        <v>119</v>
      </c>
      <c r="D374">
        <v>73209340</v>
      </c>
      <c r="E374" t="s">
        <v>770</v>
      </c>
      <c r="F374" t="s">
        <v>11</v>
      </c>
      <c r="G374">
        <v>95000000</v>
      </c>
      <c r="H374">
        <v>5.7</v>
      </c>
    </row>
    <row r="375" spans="1:8" x14ac:dyDescent="0.2">
      <c r="A375" t="s">
        <v>771</v>
      </c>
      <c r="B375" t="s">
        <v>772</v>
      </c>
      <c r="C375">
        <v>128</v>
      </c>
      <c r="D375">
        <v>72515360</v>
      </c>
      <c r="E375" t="s">
        <v>773</v>
      </c>
      <c r="F375" t="s">
        <v>774</v>
      </c>
      <c r="G375">
        <v>80000000</v>
      </c>
      <c r="H375">
        <v>6.4</v>
      </c>
    </row>
    <row r="376" spans="1:8" x14ac:dyDescent="0.2">
      <c r="A376" t="s">
        <v>775</v>
      </c>
      <c r="B376" t="s">
        <v>776</v>
      </c>
      <c r="C376">
        <v>106</v>
      </c>
      <c r="D376">
        <v>68558662</v>
      </c>
      <c r="E376" t="s">
        <v>69</v>
      </c>
      <c r="F376" t="s">
        <v>11</v>
      </c>
      <c r="G376">
        <v>90000000</v>
      </c>
      <c r="H376">
        <v>5.9</v>
      </c>
    </row>
    <row r="377" spans="1:8" x14ac:dyDescent="0.2">
      <c r="A377" t="s">
        <v>777</v>
      </c>
      <c r="B377" t="s">
        <v>551</v>
      </c>
      <c r="C377">
        <v>117</v>
      </c>
      <c r="D377">
        <v>65653758</v>
      </c>
      <c r="E377" t="s">
        <v>14</v>
      </c>
      <c r="F377" t="s">
        <v>11</v>
      </c>
      <c r="G377">
        <v>95000000</v>
      </c>
      <c r="H377">
        <v>5.5</v>
      </c>
    </row>
    <row r="378" spans="1:8" x14ac:dyDescent="0.2">
      <c r="A378" t="s">
        <v>778</v>
      </c>
      <c r="B378" t="s">
        <v>360</v>
      </c>
      <c r="C378">
        <v>129</v>
      </c>
      <c r="D378">
        <v>64685359</v>
      </c>
      <c r="E378" t="s">
        <v>779</v>
      </c>
      <c r="F378" t="s">
        <v>11</v>
      </c>
      <c r="G378">
        <v>90000000</v>
      </c>
      <c r="H378">
        <v>6.9</v>
      </c>
    </row>
    <row r="379" spans="1:8" x14ac:dyDescent="0.2">
      <c r="A379" t="s">
        <v>780</v>
      </c>
      <c r="B379" t="s">
        <v>406</v>
      </c>
      <c r="C379">
        <v>116</v>
      </c>
      <c r="D379">
        <v>61355436</v>
      </c>
      <c r="E379" t="s">
        <v>577</v>
      </c>
      <c r="F379" t="s">
        <v>11</v>
      </c>
      <c r="G379">
        <v>68000000</v>
      </c>
      <c r="H379">
        <v>6.2</v>
      </c>
    </row>
    <row r="380" spans="1:8" x14ac:dyDescent="0.2">
      <c r="A380" t="s">
        <v>781</v>
      </c>
      <c r="B380" t="s">
        <v>597</v>
      </c>
      <c r="C380">
        <v>114</v>
      </c>
      <c r="D380">
        <v>26871</v>
      </c>
      <c r="E380" t="s">
        <v>112</v>
      </c>
      <c r="F380" t="s">
        <v>11</v>
      </c>
      <c r="G380">
        <v>92000000</v>
      </c>
      <c r="H380">
        <v>7</v>
      </c>
    </row>
    <row r="381" spans="1:8" x14ac:dyDescent="0.2">
      <c r="A381" t="s">
        <v>782</v>
      </c>
      <c r="B381" t="s">
        <v>783</v>
      </c>
      <c r="C381">
        <v>114</v>
      </c>
      <c r="D381">
        <v>60874615</v>
      </c>
      <c r="E381" t="s">
        <v>398</v>
      </c>
      <c r="F381" t="s">
        <v>11</v>
      </c>
      <c r="G381">
        <v>90000000</v>
      </c>
      <c r="H381">
        <v>5.6</v>
      </c>
    </row>
    <row r="382" spans="1:8" x14ac:dyDescent="0.2">
      <c r="A382" t="s">
        <v>784</v>
      </c>
      <c r="B382" t="s">
        <v>438</v>
      </c>
      <c r="C382">
        <v>96</v>
      </c>
      <c r="D382">
        <v>143618384</v>
      </c>
      <c r="E382" t="s">
        <v>439</v>
      </c>
      <c r="F382" t="s">
        <v>11</v>
      </c>
      <c r="G382">
        <v>90000000</v>
      </c>
      <c r="H382">
        <v>7</v>
      </c>
    </row>
    <row r="383" spans="1:8" x14ac:dyDescent="0.2">
      <c r="A383" t="s">
        <v>785</v>
      </c>
      <c r="B383" t="s">
        <v>428</v>
      </c>
      <c r="C383">
        <v>132</v>
      </c>
      <c r="D383">
        <v>58220776</v>
      </c>
      <c r="E383" t="s">
        <v>786</v>
      </c>
      <c r="F383" t="s">
        <v>11</v>
      </c>
      <c r="G383">
        <v>100000000</v>
      </c>
      <c r="H383">
        <v>6.8</v>
      </c>
    </row>
    <row r="384" spans="1:8" x14ac:dyDescent="0.2">
      <c r="A384" t="s">
        <v>787</v>
      </c>
      <c r="B384" t="s">
        <v>788</v>
      </c>
      <c r="C384">
        <v>104</v>
      </c>
      <c r="D384">
        <v>47474112</v>
      </c>
      <c r="E384" t="s">
        <v>476</v>
      </c>
      <c r="F384" t="s">
        <v>11</v>
      </c>
      <c r="G384">
        <v>90000000</v>
      </c>
      <c r="H384">
        <v>5.4</v>
      </c>
    </row>
    <row r="385" spans="1:8" x14ac:dyDescent="0.2">
      <c r="A385" t="s">
        <v>789</v>
      </c>
      <c r="B385" t="s">
        <v>790</v>
      </c>
      <c r="C385">
        <v>111</v>
      </c>
      <c r="D385">
        <v>42877165</v>
      </c>
      <c r="E385" t="s">
        <v>149</v>
      </c>
      <c r="F385" t="s">
        <v>11</v>
      </c>
      <c r="G385">
        <v>86000000</v>
      </c>
      <c r="H385">
        <v>6.1</v>
      </c>
    </row>
    <row r="386" spans="1:8" x14ac:dyDescent="0.2">
      <c r="A386" t="s">
        <v>791</v>
      </c>
      <c r="B386" t="s">
        <v>792</v>
      </c>
      <c r="C386">
        <v>138</v>
      </c>
      <c r="D386">
        <v>35168677</v>
      </c>
      <c r="E386" t="s">
        <v>759</v>
      </c>
      <c r="F386" t="s">
        <v>11</v>
      </c>
      <c r="G386">
        <v>100000000</v>
      </c>
      <c r="H386">
        <v>6.7</v>
      </c>
    </row>
    <row r="387" spans="1:8" x14ac:dyDescent="0.2">
      <c r="A387" t="s">
        <v>793</v>
      </c>
      <c r="B387" t="s">
        <v>794</v>
      </c>
      <c r="C387">
        <v>129</v>
      </c>
      <c r="D387">
        <v>37567440</v>
      </c>
      <c r="E387" t="s">
        <v>60</v>
      </c>
      <c r="F387" t="s">
        <v>11</v>
      </c>
      <c r="G387">
        <v>20000000</v>
      </c>
      <c r="H387">
        <v>6.9</v>
      </c>
    </row>
    <row r="388" spans="1:8" x14ac:dyDescent="0.2">
      <c r="A388" t="s">
        <v>795</v>
      </c>
      <c r="B388" t="s">
        <v>284</v>
      </c>
      <c r="C388">
        <v>144</v>
      </c>
      <c r="D388">
        <v>61644321</v>
      </c>
      <c r="E388" t="s">
        <v>562</v>
      </c>
      <c r="F388" t="s">
        <v>11</v>
      </c>
      <c r="G388">
        <v>88000000</v>
      </c>
      <c r="H388">
        <v>8</v>
      </c>
    </row>
    <row r="389" spans="1:8" x14ac:dyDescent="0.2">
      <c r="A389" t="s">
        <v>796</v>
      </c>
      <c r="B389" t="s">
        <v>797</v>
      </c>
      <c r="C389">
        <v>110</v>
      </c>
      <c r="D389">
        <v>190562</v>
      </c>
      <c r="E389" t="s">
        <v>798</v>
      </c>
      <c r="F389" t="s">
        <v>11</v>
      </c>
      <c r="G389">
        <v>90000000</v>
      </c>
      <c r="H389">
        <v>4.4000000000000004</v>
      </c>
    </row>
    <row r="390" spans="1:8" x14ac:dyDescent="0.2">
      <c r="A390" t="s">
        <v>799</v>
      </c>
      <c r="B390" t="s">
        <v>800</v>
      </c>
      <c r="C390">
        <v>140</v>
      </c>
      <c r="D390">
        <v>120147445</v>
      </c>
      <c r="E390" t="s">
        <v>801</v>
      </c>
      <c r="F390" t="s">
        <v>11</v>
      </c>
      <c r="G390">
        <v>87000000</v>
      </c>
      <c r="H390">
        <v>7.3</v>
      </c>
    </row>
    <row r="391" spans="1:8" x14ac:dyDescent="0.2">
      <c r="A391" t="s">
        <v>802</v>
      </c>
      <c r="B391" t="s">
        <v>551</v>
      </c>
      <c r="C391">
        <v>113</v>
      </c>
      <c r="D391">
        <v>241688385</v>
      </c>
      <c r="E391" t="s">
        <v>240</v>
      </c>
      <c r="F391" t="s">
        <v>11</v>
      </c>
      <c r="G391">
        <v>92000000</v>
      </c>
      <c r="H391">
        <v>6.3</v>
      </c>
    </row>
    <row r="392" spans="1:8" x14ac:dyDescent="0.2">
      <c r="A392" t="s">
        <v>803</v>
      </c>
      <c r="B392" t="s">
        <v>141</v>
      </c>
      <c r="C392">
        <v>143</v>
      </c>
      <c r="D392">
        <v>233630478</v>
      </c>
      <c r="E392" t="s">
        <v>804</v>
      </c>
      <c r="F392" t="s">
        <v>11</v>
      </c>
      <c r="G392">
        <v>90000000</v>
      </c>
      <c r="H392">
        <v>7.7</v>
      </c>
    </row>
    <row r="393" spans="1:8" x14ac:dyDescent="0.2">
      <c r="A393" t="s">
        <v>805</v>
      </c>
      <c r="B393" t="s">
        <v>282</v>
      </c>
      <c r="C393">
        <v>108</v>
      </c>
      <c r="D393">
        <v>197992827</v>
      </c>
      <c r="E393" t="s">
        <v>806</v>
      </c>
      <c r="F393" t="s">
        <v>11</v>
      </c>
      <c r="G393">
        <v>100000000</v>
      </c>
      <c r="H393">
        <v>6.5</v>
      </c>
    </row>
    <row r="394" spans="1:8" x14ac:dyDescent="0.2">
      <c r="A394" t="s">
        <v>807</v>
      </c>
      <c r="B394" t="s">
        <v>391</v>
      </c>
      <c r="C394">
        <v>108</v>
      </c>
      <c r="D394">
        <v>176049130</v>
      </c>
      <c r="E394" t="s">
        <v>392</v>
      </c>
      <c r="F394" t="s">
        <v>11</v>
      </c>
      <c r="G394">
        <v>75000000</v>
      </c>
      <c r="H394">
        <v>7.8</v>
      </c>
    </row>
    <row r="395" spans="1:8" x14ac:dyDescent="0.2">
      <c r="A395" t="s">
        <v>808</v>
      </c>
      <c r="B395" t="s">
        <v>239</v>
      </c>
      <c r="C395">
        <v>124</v>
      </c>
      <c r="D395">
        <v>172620724</v>
      </c>
      <c r="E395" t="s">
        <v>240</v>
      </c>
      <c r="F395" t="s">
        <v>11</v>
      </c>
      <c r="G395">
        <v>85000000</v>
      </c>
      <c r="H395">
        <v>6.4</v>
      </c>
    </row>
    <row r="396" spans="1:8" x14ac:dyDescent="0.2">
      <c r="A396" t="s">
        <v>809</v>
      </c>
      <c r="B396" t="s">
        <v>524</v>
      </c>
      <c r="C396">
        <v>116</v>
      </c>
      <c r="D396">
        <v>183405771</v>
      </c>
      <c r="E396" t="s">
        <v>525</v>
      </c>
      <c r="F396" t="s">
        <v>11</v>
      </c>
      <c r="G396">
        <v>85000000</v>
      </c>
      <c r="H396">
        <v>7.8</v>
      </c>
    </row>
    <row r="397" spans="1:8" x14ac:dyDescent="0.2">
      <c r="A397" t="s">
        <v>810</v>
      </c>
      <c r="B397" t="s">
        <v>811</v>
      </c>
      <c r="C397">
        <v>110</v>
      </c>
      <c r="D397">
        <v>20315324</v>
      </c>
      <c r="E397" t="s">
        <v>29</v>
      </c>
      <c r="F397" t="s">
        <v>11</v>
      </c>
      <c r="G397">
        <v>75000000</v>
      </c>
      <c r="H397">
        <v>5.8</v>
      </c>
    </row>
    <row r="398" spans="1:8" x14ac:dyDescent="0.2">
      <c r="A398" t="s">
        <v>812</v>
      </c>
      <c r="B398" t="s">
        <v>813</v>
      </c>
      <c r="C398">
        <v>91</v>
      </c>
      <c r="D398">
        <v>148313048</v>
      </c>
      <c r="E398" t="s">
        <v>266</v>
      </c>
      <c r="F398" t="s">
        <v>11</v>
      </c>
      <c r="G398">
        <v>85000000</v>
      </c>
      <c r="H398">
        <v>7.1</v>
      </c>
    </row>
    <row r="399" spans="1:8" x14ac:dyDescent="0.2">
      <c r="A399" t="s">
        <v>814</v>
      </c>
      <c r="B399" t="s">
        <v>815</v>
      </c>
      <c r="C399">
        <v>107</v>
      </c>
      <c r="D399">
        <v>127706877</v>
      </c>
      <c r="E399" t="s">
        <v>816</v>
      </c>
      <c r="F399" t="s">
        <v>11</v>
      </c>
      <c r="G399">
        <v>85000000</v>
      </c>
      <c r="H399">
        <v>7.1</v>
      </c>
    </row>
    <row r="400" spans="1:8" x14ac:dyDescent="0.2">
      <c r="A400" t="s">
        <v>817</v>
      </c>
      <c r="C400">
        <v>44</v>
      </c>
      <c r="D400">
        <v>25440971</v>
      </c>
      <c r="E400" t="s">
        <v>818</v>
      </c>
      <c r="F400" t="s">
        <v>11</v>
      </c>
      <c r="G400">
        <v>20000000</v>
      </c>
      <c r="H400">
        <v>8.6</v>
      </c>
    </row>
    <row r="401" spans="1:8" x14ac:dyDescent="0.2">
      <c r="A401" t="s">
        <v>819</v>
      </c>
      <c r="B401" t="s">
        <v>820</v>
      </c>
      <c r="C401">
        <v>115</v>
      </c>
      <c r="D401">
        <v>126149655</v>
      </c>
      <c r="E401" t="s">
        <v>407</v>
      </c>
      <c r="F401" t="s">
        <v>11</v>
      </c>
      <c r="G401">
        <v>85000000</v>
      </c>
      <c r="H401">
        <v>6.8</v>
      </c>
    </row>
    <row r="402" spans="1:8" x14ac:dyDescent="0.2">
      <c r="A402" t="s">
        <v>821</v>
      </c>
      <c r="B402" t="s">
        <v>815</v>
      </c>
      <c r="C402">
        <v>100</v>
      </c>
      <c r="D402">
        <v>66941559</v>
      </c>
      <c r="E402" t="s">
        <v>822</v>
      </c>
      <c r="F402" t="s">
        <v>11</v>
      </c>
      <c r="G402">
        <v>85000000</v>
      </c>
      <c r="H402">
        <v>4.8</v>
      </c>
    </row>
    <row r="403" spans="1:8" x14ac:dyDescent="0.2">
      <c r="A403" t="s">
        <v>823</v>
      </c>
      <c r="B403" t="s">
        <v>89</v>
      </c>
      <c r="C403">
        <v>104</v>
      </c>
      <c r="D403">
        <v>78009155</v>
      </c>
      <c r="E403" t="s">
        <v>602</v>
      </c>
      <c r="F403" t="s">
        <v>11</v>
      </c>
      <c r="G403">
        <v>75000000</v>
      </c>
      <c r="H403">
        <v>6.2</v>
      </c>
    </row>
    <row r="404" spans="1:8" x14ac:dyDescent="0.2">
      <c r="A404" t="s">
        <v>824</v>
      </c>
      <c r="B404" t="s">
        <v>825</v>
      </c>
      <c r="C404">
        <v>138</v>
      </c>
      <c r="D404">
        <v>63224849</v>
      </c>
      <c r="E404" t="s">
        <v>580</v>
      </c>
      <c r="F404" t="s">
        <v>11</v>
      </c>
      <c r="G404">
        <v>85000000</v>
      </c>
      <c r="H404">
        <v>6.9</v>
      </c>
    </row>
    <row r="405" spans="1:8" x14ac:dyDescent="0.2">
      <c r="A405" t="s">
        <v>826</v>
      </c>
      <c r="B405" t="s">
        <v>597</v>
      </c>
      <c r="C405">
        <v>140</v>
      </c>
      <c r="D405">
        <v>111544445</v>
      </c>
      <c r="E405" t="s">
        <v>380</v>
      </c>
      <c r="F405" t="s">
        <v>11</v>
      </c>
      <c r="G405">
        <v>90000000</v>
      </c>
      <c r="H405">
        <v>7.3</v>
      </c>
    </row>
    <row r="406" spans="1:8" x14ac:dyDescent="0.2">
      <c r="A406" t="s">
        <v>827</v>
      </c>
      <c r="B406" t="s">
        <v>825</v>
      </c>
      <c r="C406">
        <v>120</v>
      </c>
      <c r="D406">
        <v>112703470</v>
      </c>
      <c r="E406" t="s">
        <v>486</v>
      </c>
      <c r="F406" t="s">
        <v>11</v>
      </c>
      <c r="G406">
        <v>85000000</v>
      </c>
      <c r="H406">
        <v>6.6</v>
      </c>
    </row>
    <row r="407" spans="1:8" x14ac:dyDescent="0.2">
      <c r="A407" t="s">
        <v>828</v>
      </c>
      <c r="B407" t="s">
        <v>524</v>
      </c>
      <c r="C407">
        <v>122</v>
      </c>
      <c r="D407">
        <v>117144465</v>
      </c>
      <c r="E407" t="s">
        <v>525</v>
      </c>
      <c r="F407" t="s">
        <v>11</v>
      </c>
      <c r="G407">
        <v>85000000</v>
      </c>
      <c r="H407">
        <v>6.9</v>
      </c>
    </row>
    <row r="408" spans="1:8" x14ac:dyDescent="0.2">
      <c r="A408" t="s">
        <v>829</v>
      </c>
      <c r="B408" t="s">
        <v>830</v>
      </c>
      <c r="C408">
        <v>83</v>
      </c>
      <c r="D408">
        <v>84303558</v>
      </c>
      <c r="E408" t="s">
        <v>152</v>
      </c>
      <c r="F408" t="s">
        <v>11</v>
      </c>
      <c r="G408">
        <v>85000000</v>
      </c>
      <c r="H408">
        <v>6.2</v>
      </c>
    </row>
    <row r="409" spans="1:8" x14ac:dyDescent="0.2">
      <c r="A409" t="s">
        <v>831</v>
      </c>
      <c r="B409" t="s">
        <v>832</v>
      </c>
      <c r="C409">
        <v>139</v>
      </c>
      <c r="D409">
        <v>150832203</v>
      </c>
      <c r="E409" t="s">
        <v>472</v>
      </c>
      <c r="F409" t="s">
        <v>11</v>
      </c>
      <c r="G409">
        <v>85000000</v>
      </c>
      <c r="H409">
        <v>6.7</v>
      </c>
    </row>
    <row r="410" spans="1:8" x14ac:dyDescent="0.2">
      <c r="A410" t="s">
        <v>833</v>
      </c>
      <c r="B410" t="s">
        <v>834</v>
      </c>
      <c r="C410">
        <v>131</v>
      </c>
      <c r="D410">
        <v>51396781</v>
      </c>
      <c r="E410" t="s">
        <v>684</v>
      </c>
      <c r="F410" t="s">
        <v>11</v>
      </c>
      <c r="G410">
        <v>68000000</v>
      </c>
      <c r="H410">
        <v>7.6</v>
      </c>
    </row>
    <row r="411" spans="1:8" x14ac:dyDescent="0.2">
      <c r="A411" t="s">
        <v>835</v>
      </c>
      <c r="B411" t="s">
        <v>77</v>
      </c>
      <c r="C411">
        <v>104</v>
      </c>
      <c r="D411">
        <v>47592825</v>
      </c>
      <c r="E411" t="s">
        <v>363</v>
      </c>
      <c r="F411" t="s">
        <v>11</v>
      </c>
      <c r="G411">
        <v>85000000</v>
      </c>
      <c r="H411">
        <v>6.7</v>
      </c>
    </row>
    <row r="412" spans="1:8" x14ac:dyDescent="0.2">
      <c r="A412" t="s">
        <v>836</v>
      </c>
      <c r="B412" t="s">
        <v>449</v>
      </c>
      <c r="C412">
        <v>130</v>
      </c>
      <c r="D412">
        <v>50016394</v>
      </c>
      <c r="E412" t="s">
        <v>837</v>
      </c>
      <c r="F412" t="s">
        <v>11</v>
      </c>
      <c r="G412">
        <v>70000000</v>
      </c>
      <c r="H412">
        <v>6.2</v>
      </c>
    </row>
    <row r="413" spans="1:8" x14ac:dyDescent="0.2">
      <c r="A413" t="s">
        <v>838</v>
      </c>
      <c r="B413" t="s">
        <v>54</v>
      </c>
      <c r="C413">
        <v>145</v>
      </c>
      <c r="D413">
        <v>57010853</v>
      </c>
      <c r="E413" t="s">
        <v>73</v>
      </c>
      <c r="F413" t="s">
        <v>11</v>
      </c>
      <c r="G413">
        <v>85000000</v>
      </c>
      <c r="H413">
        <v>7.3</v>
      </c>
    </row>
    <row r="414" spans="1:8" x14ac:dyDescent="0.2">
      <c r="A414" t="s">
        <v>839</v>
      </c>
      <c r="B414" t="s">
        <v>133</v>
      </c>
      <c r="C414">
        <v>104</v>
      </c>
      <c r="D414">
        <v>62494975</v>
      </c>
      <c r="E414" t="s">
        <v>112</v>
      </c>
      <c r="F414" t="s">
        <v>11</v>
      </c>
      <c r="G414">
        <v>85000000</v>
      </c>
      <c r="H414">
        <v>6</v>
      </c>
    </row>
    <row r="415" spans="1:8" x14ac:dyDescent="0.2">
      <c r="A415" t="s">
        <v>840</v>
      </c>
      <c r="B415" t="s">
        <v>841</v>
      </c>
      <c r="C415">
        <v>97</v>
      </c>
      <c r="D415">
        <v>46440491</v>
      </c>
      <c r="E415" t="s">
        <v>93</v>
      </c>
      <c r="F415" t="s">
        <v>11</v>
      </c>
      <c r="G415">
        <v>100000000</v>
      </c>
      <c r="H415">
        <v>7.1</v>
      </c>
    </row>
    <row r="416" spans="1:8" x14ac:dyDescent="0.2">
      <c r="A416" t="s">
        <v>842</v>
      </c>
      <c r="B416" t="s">
        <v>843</v>
      </c>
      <c r="C416">
        <v>178</v>
      </c>
      <c r="D416">
        <v>44606335</v>
      </c>
      <c r="E416" t="s">
        <v>230</v>
      </c>
      <c r="F416" t="s">
        <v>11</v>
      </c>
      <c r="G416">
        <v>90000000</v>
      </c>
      <c r="H416">
        <v>7.1</v>
      </c>
    </row>
    <row r="417" spans="1:8" x14ac:dyDescent="0.2">
      <c r="A417" t="s">
        <v>844</v>
      </c>
      <c r="B417" t="s">
        <v>845</v>
      </c>
      <c r="C417">
        <v>108</v>
      </c>
      <c r="D417">
        <v>40048332</v>
      </c>
      <c r="E417" t="s">
        <v>311</v>
      </c>
      <c r="F417" t="s">
        <v>11</v>
      </c>
      <c r="G417">
        <v>85000000</v>
      </c>
      <c r="H417">
        <v>5.5</v>
      </c>
    </row>
    <row r="418" spans="1:8" x14ac:dyDescent="0.2">
      <c r="A418" t="s">
        <v>846</v>
      </c>
      <c r="B418" t="s">
        <v>847</v>
      </c>
      <c r="C418">
        <v>123</v>
      </c>
      <c r="D418">
        <v>25440971</v>
      </c>
      <c r="E418" t="s">
        <v>848</v>
      </c>
      <c r="F418" t="s">
        <v>11</v>
      </c>
      <c r="G418">
        <v>20000000</v>
      </c>
      <c r="H418">
        <v>7.8</v>
      </c>
    </row>
    <row r="419" spans="1:8" x14ac:dyDescent="0.2">
      <c r="A419" t="s">
        <v>849</v>
      </c>
      <c r="B419" t="s">
        <v>850</v>
      </c>
      <c r="C419">
        <v>106</v>
      </c>
      <c r="D419">
        <v>64933670</v>
      </c>
      <c r="E419" t="s">
        <v>851</v>
      </c>
      <c r="F419" t="s">
        <v>11</v>
      </c>
      <c r="G419">
        <v>85000000</v>
      </c>
      <c r="H419">
        <v>5.6</v>
      </c>
    </row>
    <row r="420" spans="1:8" x14ac:dyDescent="0.2">
      <c r="A420" t="s">
        <v>852</v>
      </c>
      <c r="B420" t="s">
        <v>853</v>
      </c>
      <c r="C420">
        <v>112</v>
      </c>
      <c r="D420">
        <v>31494270</v>
      </c>
      <c r="E420" t="s">
        <v>854</v>
      </c>
      <c r="F420" t="s">
        <v>11</v>
      </c>
      <c r="G420">
        <v>60000000</v>
      </c>
      <c r="H420">
        <v>7.5</v>
      </c>
    </row>
    <row r="421" spans="1:8" x14ac:dyDescent="0.2">
      <c r="A421" t="s">
        <v>855</v>
      </c>
      <c r="B421" t="s">
        <v>856</v>
      </c>
      <c r="C421">
        <v>135</v>
      </c>
      <c r="D421">
        <v>31111260</v>
      </c>
      <c r="E421" t="s">
        <v>78</v>
      </c>
      <c r="F421" t="s">
        <v>11</v>
      </c>
      <c r="G421">
        <v>60000000</v>
      </c>
      <c r="H421">
        <v>5.4</v>
      </c>
    </row>
    <row r="422" spans="1:8" x14ac:dyDescent="0.2">
      <c r="A422" t="s">
        <v>857</v>
      </c>
      <c r="B422" t="s">
        <v>858</v>
      </c>
      <c r="C422">
        <v>109</v>
      </c>
      <c r="D422">
        <v>123307945</v>
      </c>
      <c r="E422" t="s">
        <v>859</v>
      </c>
      <c r="F422" t="s">
        <v>11</v>
      </c>
      <c r="G422">
        <v>65000000</v>
      </c>
      <c r="H422">
        <v>4.3</v>
      </c>
    </row>
    <row r="423" spans="1:8" x14ac:dyDescent="0.2">
      <c r="A423" t="s">
        <v>860</v>
      </c>
      <c r="B423" t="s">
        <v>541</v>
      </c>
      <c r="C423">
        <v>86</v>
      </c>
      <c r="D423">
        <v>153288182</v>
      </c>
      <c r="E423" t="s">
        <v>861</v>
      </c>
      <c r="F423" t="s">
        <v>11</v>
      </c>
      <c r="G423">
        <v>84000000</v>
      </c>
      <c r="H423">
        <v>4.9000000000000004</v>
      </c>
    </row>
    <row r="424" spans="1:8" x14ac:dyDescent="0.2">
      <c r="A424" t="s">
        <v>862</v>
      </c>
      <c r="B424" t="s">
        <v>863</v>
      </c>
      <c r="C424">
        <v>95</v>
      </c>
      <c r="D424">
        <v>13401683</v>
      </c>
      <c r="E424" t="s">
        <v>216</v>
      </c>
      <c r="F424" t="s">
        <v>11</v>
      </c>
      <c r="G424">
        <v>35000000</v>
      </c>
      <c r="H424">
        <v>7.1</v>
      </c>
    </row>
    <row r="425" spans="1:8" x14ac:dyDescent="0.2">
      <c r="A425" t="s">
        <v>864</v>
      </c>
      <c r="B425" t="s">
        <v>558</v>
      </c>
      <c r="C425">
        <v>107</v>
      </c>
      <c r="D425">
        <v>137340146</v>
      </c>
      <c r="E425" t="s">
        <v>865</v>
      </c>
      <c r="F425" t="s">
        <v>11</v>
      </c>
      <c r="G425">
        <v>70000000</v>
      </c>
      <c r="H425">
        <v>6.4</v>
      </c>
    </row>
    <row r="426" spans="1:8" x14ac:dyDescent="0.2">
      <c r="A426" t="s">
        <v>866</v>
      </c>
      <c r="B426" t="s">
        <v>867</v>
      </c>
      <c r="C426">
        <v>130</v>
      </c>
      <c r="D426">
        <v>25440971</v>
      </c>
      <c r="E426" t="s">
        <v>297</v>
      </c>
      <c r="F426" t="s">
        <v>11</v>
      </c>
      <c r="G426">
        <v>8000000</v>
      </c>
      <c r="H426">
        <v>6.9</v>
      </c>
    </row>
    <row r="427" spans="1:8" x14ac:dyDescent="0.2">
      <c r="A427" t="s">
        <v>868</v>
      </c>
      <c r="B427" t="s">
        <v>519</v>
      </c>
      <c r="C427">
        <v>82</v>
      </c>
      <c r="D427">
        <v>43575716</v>
      </c>
      <c r="E427" t="s">
        <v>869</v>
      </c>
      <c r="F427" t="s">
        <v>11</v>
      </c>
      <c r="G427">
        <v>85000000</v>
      </c>
      <c r="H427">
        <v>4.3</v>
      </c>
    </row>
    <row r="428" spans="1:8" x14ac:dyDescent="0.2">
      <c r="A428" t="s">
        <v>870</v>
      </c>
      <c r="B428" t="s">
        <v>173</v>
      </c>
      <c r="C428">
        <v>88</v>
      </c>
      <c r="D428">
        <v>80170146</v>
      </c>
      <c r="E428" t="s">
        <v>78</v>
      </c>
      <c r="F428" t="s">
        <v>11</v>
      </c>
      <c r="G428">
        <v>85000000</v>
      </c>
      <c r="H428">
        <v>6.1</v>
      </c>
    </row>
    <row r="429" spans="1:8" x14ac:dyDescent="0.2">
      <c r="A429" t="s">
        <v>871</v>
      </c>
      <c r="B429" t="s">
        <v>124</v>
      </c>
      <c r="C429">
        <v>120</v>
      </c>
      <c r="D429">
        <v>75754670</v>
      </c>
      <c r="E429" t="s">
        <v>872</v>
      </c>
      <c r="F429" t="s">
        <v>11</v>
      </c>
      <c r="G429">
        <v>85000000</v>
      </c>
      <c r="H429">
        <v>7</v>
      </c>
    </row>
    <row r="430" spans="1:8" x14ac:dyDescent="0.2">
      <c r="A430" t="s">
        <v>873</v>
      </c>
      <c r="B430" t="s">
        <v>229</v>
      </c>
      <c r="C430">
        <v>162</v>
      </c>
      <c r="D430">
        <v>33048353</v>
      </c>
      <c r="E430" t="s">
        <v>874</v>
      </c>
      <c r="F430" t="s">
        <v>11</v>
      </c>
      <c r="G430">
        <v>65000000</v>
      </c>
      <c r="H430">
        <v>7.7</v>
      </c>
    </row>
    <row r="431" spans="1:8" x14ac:dyDescent="0.2">
      <c r="A431" t="s">
        <v>875</v>
      </c>
      <c r="B431" t="s">
        <v>521</v>
      </c>
      <c r="C431">
        <v>123</v>
      </c>
      <c r="D431">
        <v>34543701</v>
      </c>
      <c r="E431" t="s">
        <v>566</v>
      </c>
      <c r="F431" t="s">
        <v>11</v>
      </c>
      <c r="G431">
        <v>82000000</v>
      </c>
      <c r="H431">
        <v>5.9</v>
      </c>
    </row>
    <row r="432" spans="1:8" x14ac:dyDescent="0.2">
      <c r="A432" t="s">
        <v>876</v>
      </c>
      <c r="B432" t="s">
        <v>170</v>
      </c>
      <c r="C432">
        <v>101</v>
      </c>
      <c r="D432">
        <v>242589580</v>
      </c>
      <c r="E432" t="s">
        <v>877</v>
      </c>
      <c r="F432" t="s">
        <v>11</v>
      </c>
      <c r="G432">
        <v>81000000</v>
      </c>
      <c r="H432">
        <v>6.7</v>
      </c>
    </row>
    <row r="433" spans="1:8" x14ac:dyDescent="0.2">
      <c r="A433" t="s">
        <v>878</v>
      </c>
      <c r="B433" t="s">
        <v>879</v>
      </c>
      <c r="C433">
        <v>113</v>
      </c>
      <c r="D433">
        <v>102981571</v>
      </c>
      <c r="E433" t="s">
        <v>17</v>
      </c>
      <c r="F433" t="s">
        <v>11</v>
      </c>
      <c r="G433">
        <v>80000000</v>
      </c>
      <c r="H433">
        <v>6.5</v>
      </c>
    </row>
    <row r="434" spans="1:8" x14ac:dyDescent="0.2">
      <c r="A434" t="s">
        <v>880</v>
      </c>
      <c r="B434" t="s">
        <v>783</v>
      </c>
      <c r="C434">
        <v>110</v>
      </c>
      <c r="D434">
        <v>180965237</v>
      </c>
      <c r="E434" t="s">
        <v>17</v>
      </c>
      <c r="F434" t="s">
        <v>11</v>
      </c>
      <c r="G434">
        <v>80000000</v>
      </c>
      <c r="H434">
        <v>7.1</v>
      </c>
    </row>
    <row r="435" spans="1:8" x14ac:dyDescent="0.2">
      <c r="A435" t="s">
        <v>881</v>
      </c>
      <c r="B435" t="s">
        <v>800</v>
      </c>
      <c r="C435">
        <v>142</v>
      </c>
      <c r="D435">
        <v>407999255</v>
      </c>
      <c r="E435" t="s">
        <v>509</v>
      </c>
      <c r="F435" t="s">
        <v>11</v>
      </c>
      <c r="G435">
        <v>78000000</v>
      </c>
      <c r="H435">
        <v>7.3</v>
      </c>
    </row>
    <row r="436" spans="1:8" x14ac:dyDescent="0.2">
      <c r="A436" t="s">
        <v>882</v>
      </c>
      <c r="B436" t="s">
        <v>883</v>
      </c>
      <c r="C436">
        <v>102</v>
      </c>
      <c r="D436">
        <v>254455986</v>
      </c>
      <c r="E436" t="s">
        <v>575</v>
      </c>
      <c r="F436" t="s">
        <v>11</v>
      </c>
      <c r="G436">
        <v>80000000</v>
      </c>
      <c r="H436">
        <v>6.5</v>
      </c>
    </row>
    <row r="437" spans="1:8" x14ac:dyDescent="0.2">
      <c r="A437" t="s">
        <v>884</v>
      </c>
      <c r="B437" t="s">
        <v>87</v>
      </c>
      <c r="C437">
        <v>126</v>
      </c>
      <c r="D437">
        <v>162831698</v>
      </c>
      <c r="E437" t="s">
        <v>455</v>
      </c>
      <c r="F437" t="s">
        <v>11</v>
      </c>
      <c r="G437">
        <v>80000000</v>
      </c>
      <c r="H437">
        <v>7</v>
      </c>
    </row>
    <row r="438" spans="1:8" x14ac:dyDescent="0.2">
      <c r="A438" t="s">
        <v>885</v>
      </c>
      <c r="B438" t="s">
        <v>400</v>
      </c>
      <c r="C438">
        <v>83</v>
      </c>
      <c r="D438">
        <v>155019340</v>
      </c>
      <c r="E438" t="s">
        <v>152</v>
      </c>
      <c r="F438" t="s">
        <v>11</v>
      </c>
      <c r="G438">
        <v>80000000</v>
      </c>
      <c r="H438">
        <v>6.8</v>
      </c>
    </row>
    <row r="439" spans="1:8" x14ac:dyDescent="0.2">
      <c r="A439" t="s">
        <v>886</v>
      </c>
      <c r="B439" t="s">
        <v>213</v>
      </c>
      <c r="C439">
        <v>85</v>
      </c>
      <c r="D439">
        <v>145771527</v>
      </c>
      <c r="E439" t="s">
        <v>887</v>
      </c>
      <c r="F439" t="s">
        <v>11</v>
      </c>
      <c r="G439">
        <v>80000000</v>
      </c>
      <c r="H439">
        <v>7.2</v>
      </c>
    </row>
    <row r="440" spans="1:8" x14ac:dyDescent="0.2">
      <c r="A440" t="s">
        <v>888</v>
      </c>
      <c r="B440" t="s">
        <v>889</v>
      </c>
      <c r="C440">
        <v>97</v>
      </c>
      <c r="D440">
        <v>82506325</v>
      </c>
      <c r="E440" t="s">
        <v>171</v>
      </c>
      <c r="F440" t="s">
        <v>11</v>
      </c>
      <c r="G440">
        <v>20000000</v>
      </c>
      <c r="H440">
        <v>6.4</v>
      </c>
    </row>
    <row r="441" spans="1:8" x14ac:dyDescent="0.2">
      <c r="A441" t="s">
        <v>890</v>
      </c>
      <c r="B441" t="s">
        <v>891</v>
      </c>
      <c r="C441">
        <v>120</v>
      </c>
      <c r="D441">
        <v>140459099</v>
      </c>
      <c r="E441" t="s">
        <v>892</v>
      </c>
      <c r="F441" t="s">
        <v>11</v>
      </c>
      <c r="G441">
        <v>75000000</v>
      </c>
      <c r="H441">
        <v>6.1</v>
      </c>
    </row>
    <row r="442" spans="1:8" x14ac:dyDescent="0.2">
      <c r="A442" t="s">
        <v>893</v>
      </c>
      <c r="B442" t="s">
        <v>339</v>
      </c>
      <c r="C442">
        <v>116</v>
      </c>
      <c r="D442">
        <v>53215979</v>
      </c>
      <c r="E442" t="s">
        <v>137</v>
      </c>
      <c r="F442" t="s">
        <v>11</v>
      </c>
      <c r="G442">
        <v>84000000</v>
      </c>
      <c r="H442">
        <v>6.7</v>
      </c>
    </row>
    <row r="443" spans="1:8" x14ac:dyDescent="0.2">
      <c r="A443" t="s">
        <v>894</v>
      </c>
      <c r="B443" t="s">
        <v>858</v>
      </c>
      <c r="C443">
        <v>113</v>
      </c>
      <c r="D443">
        <v>158115031</v>
      </c>
      <c r="E443" t="s">
        <v>895</v>
      </c>
      <c r="F443" t="s">
        <v>11</v>
      </c>
      <c r="G443">
        <v>82000000</v>
      </c>
      <c r="H443">
        <v>6.4</v>
      </c>
    </row>
    <row r="444" spans="1:8" x14ac:dyDescent="0.2">
      <c r="A444" t="s">
        <v>896</v>
      </c>
      <c r="B444" t="s">
        <v>199</v>
      </c>
      <c r="C444">
        <v>87</v>
      </c>
      <c r="D444">
        <v>133103929</v>
      </c>
      <c r="E444" t="s">
        <v>757</v>
      </c>
      <c r="F444" t="s">
        <v>11</v>
      </c>
      <c r="G444">
        <v>75000000</v>
      </c>
      <c r="H444">
        <v>4.4000000000000004</v>
      </c>
    </row>
    <row r="445" spans="1:8" x14ac:dyDescent="0.2">
      <c r="A445" t="s">
        <v>897</v>
      </c>
      <c r="B445" t="s">
        <v>761</v>
      </c>
      <c r="C445">
        <v>101</v>
      </c>
      <c r="D445">
        <v>133668525</v>
      </c>
      <c r="E445" t="s">
        <v>575</v>
      </c>
      <c r="F445" t="s">
        <v>11</v>
      </c>
      <c r="G445">
        <v>80000000</v>
      </c>
      <c r="H445">
        <v>5.4</v>
      </c>
    </row>
    <row r="446" spans="1:8" x14ac:dyDescent="0.2">
      <c r="A446" t="s">
        <v>898</v>
      </c>
      <c r="B446" t="s">
        <v>858</v>
      </c>
      <c r="C446">
        <v>110</v>
      </c>
      <c r="D446">
        <v>130313314</v>
      </c>
      <c r="E446" t="s">
        <v>559</v>
      </c>
      <c r="F446" t="s">
        <v>11</v>
      </c>
      <c r="G446">
        <v>80000000</v>
      </c>
      <c r="H446">
        <v>6.5</v>
      </c>
    </row>
    <row r="447" spans="1:8" x14ac:dyDescent="0.2">
      <c r="A447" t="s">
        <v>899</v>
      </c>
      <c r="B447" t="s">
        <v>825</v>
      </c>
      <c r="C447">
        <v>128</v>
      </c>
      <c r="D447">
        <v>124590960</v>
      </c>
      <c r="E447" t="s">
        <v>486</v>
      </c>
      <c r="F447" t="s">
        <v>11</v>
      </c>
      <c r="G447">
        <v>80000000</v>
      </c>
      <c r="H447">
        <v>6.7</v>
      </c>
    </row>
    <row r="448" spans="1:8" x14ac:dyDescent="0.2">
      <c r="A448" t="s">
        <v>900</v>
      </c>
      <c r="B448" t="s">
        <v>159</v>
      </c>
      <c r="C448">
        <v>138</v>
      </c>
      <c r="D448">
        <v>127968405</v>
      </c>
      <c r="E448" t="s">
        <v>285</v>
      </c>
      <c r="F448" t="s">
        <v>11</v>
      </c>
      <c r="G448">
        <v>80000000</v>
      </c>
      <c r="H448">
        <v>8.1</v>
      </c>
    </row>
    <row r="449" spans="1:8" x14ac:dyDescent="0.2">
      <c r="A449" t="s">
        <v>901</v>
      </c>
      <c r="B449" t="s">
        <v>902</v>
      </c>
      <c r="C449">
        <v>88</v>
      </c>
      <c r="D449">
        <v>120136047</v>
      </c>
      <c r="E449" t="s">
        <v>486</v>
      </c>
      <c r="F449" t="s">
        <v>11</v>
      </c>
      <c r="G449">
        <v>80000000</v>
      </c>
      <c r="H449">
        <v>5.6</v>
      </c>
    </row>
    <row r="450" spans="1:8" x14ac:dyDescent="0.2">
      <c r="A450" t="s">
        <v>903</v>
      </c>
      <c r="B450" t="s">
        <v>623</v>
      </c>
      <c r="C450">
        <v>91</v>
      </c>
      <c r="D450">
        <v>128200012</v>
      </c>
      <c r="E450" t="s">
        <v>208</v>
      </c>
      <c r="F450" t="s">
        <v>11</v>
      </c>
      <c r="G450">
        <v>75000000</v>
      </c>
      <c r="H450">
        <v>6.3</v>
      </c>
    </row>
    <row r="451" spans="1:8" x14ac:dyDescent="0.2">
      <c r="A451" t="s">
        <v>904</v>
      </c>
      <c r="B451" t="s">
        <v>459</v>
      </c>
      <c r="C451">
        <v>138</v>
      </c>
      <c r="D451">
        <v>112225777</v>
      </c>
      <c r="E451" t="s">
        <v>481</v>
      </c>
      <c r="F451" t="s">
        <v>11</v>
      </c>
      <c r="G451">
        <v>80000000</v>
      </c>
      <c r="H451">
        <v>7.3</v>
      </c>
    </row>
    <row r="452" spans="1:8" x14ac:dyDescent="0.2">
      <c r="A452" t="s">
        <v>905</v>
      </c>
      <c r="B452" t="s">
        <v>906</v>
      </c>
      <c r="C452">
        <v>99</v>
      </c>
      <c r="D452">
        <v>109993847</v>
      </c>
      <c r="E452" t="s">
        <v>907</v>
      </c>
      <c r="F452" t="s">
        <v>11</v>
      </c>
      <c r="G452">
        <v>80000000</v>
      </c>
      <c r="H452">
        <v>6.1</v>
      </c>
    </row>
    <row r="453" spans="1:8" x14ac:dyDescent="0.2">
      <c r="A453" t="s">
        <v>908</v>
      </c>
      <c r="B453" t="s">
        <v>16</v>
      </c>
      <c r="C453">
        <v>117</v>
      </c>
      <c r="D453">
        <v>104054514</v>
      </c>
      <c r="E453" t="s">
        <v>740</v>
      </c>
      <c r="F453" t="s">
        <v>11</v>
      </c>
      <c r="G453">
        <v>80000000</v>
      </c>
      <c r="H453">
        <v>7.7</v>
      </c>
    </row>
    <row r="454" spans="1:8" x14ac:dyDescent="0.2">
      <c r="A454" t="s">
        <v>909</v>
      </c>
      <c r="B454" t="s">
        <v>761</v>
      </c>
      <c r="C454">
        <v>117</v>
      </c>
      <c r="D454">
        <v>103028109</v>
      </c>
      <c r="E454" t="s">
        <v>580</v>
      </c>
      <c r="F454" t="s">
        <v>11</v>
      </c>
      <c r="G454">
        <v>80000000</v>
      </c>
      <c r="H454">
        <v>6.4</v>
      </c>
    </row>
    <row r="455" spans="1:8" x14ac:dyDescent="0.2">
      <c r="A455" t="s">
        <v>910</v>
      </c>
      <c r="C455">
        <v>54</v>
      </c>
      <c r="D455">
        <v>25440971</v>
      </c>
      <c r="E455" t="s">
        <v>911</v>
      </c>
      <c r="F455" t="s">
        <v>11</v>
      </c>
      <c r="G455">
        <v>20000000</v>
      </c>
      <c r="H455">
        <v>8.8000000000000007</v>
      </c>
    </row>
    <row r="456" spans="1:8" x14ac:dyDescent="0.2">
      <c r="A456" t="s">
        <v>912</v>
      </c>
      <c r="B456" t="s">
        <v>615</v>
      </c>
      <c r="C456">
        <v>123</v>
      </c>
      <c r="D456">
        <v>101087161</v>
      </c>
      <c r="E456" t="s">
        <v>112</v>
      </c>
      <c r="F456" t="s">
        <v>11</v>
      </c>
      <c r="G456">
        <v>75000000</v>
      </c>
      <c r="H456">
        <v>6.8</v>
      </c>
    </row>
    <row r="457" spans="1:8" x14ac:dyDescent="0.2">
      <c r="A457" t="s">
        <v>913</v>
      </c>
      <c r="B457" t="s">
        <v>914</v>
      </c>
      <c r="C457">
        <v>118</v>
      </c>
      <c r="D457">
        <v>101111837</v>
      </c>
      <c r="E457" t="s">
        <v>392</v>
      </c>
      <c r="F457" t="s">
        <v>11</v>
      </c>
      <c r="G457">
        <v>80000000</v>
      </c>
      <c r="H457">
        <v>6.6</v>
      </c>
    </row>
    <row r="458" spans="1:8" x14ac:dyDescent="0.2">
      <c r="A458" t="s">
        <v>915</v>
      </c>
      <c r="B458" t="s">
        <v>916</v>
      </c>
      <c r="C458">
        <v>154</v>
      </c>
      <c r="D458">
        <v>95632614</v>
      </c>
      <c r="E458" t="s">
        <v>917</v>
      </c>
      <c r="F458" t="s">
        <v>11</v>
      </c>
      <c r="G458">
        <v>79000000</v>
      </c>
      <c r="H458">
        <v>7.2</v>
      </c>
    </row>
    <row r="459" spans="1:8" x14ac:dyDescent="0.2">
      <c r="A459" t="s">
        <v>918</v>
      </c>
      <c r="B459" t="s">
        <v>919</v>
      </c>
      <c r="C459">
        <v>118</v>
      </c>
      <c r="D459">
        <v>94822707</v>
      </c>
      <c r="E459" t="s">
        <v>240</v>
      </c>
      <c r="F459" t="s">
        <v>11</v>
      </c>
      <c r="G459">
        <v>80000000</v>
      </c>
      <c r="H459">
        <v>6.9</v>
      </c>
    </row>
    <row r="460" spans="1:8" x14ac:dyDescent="0.2">
      <c r="A460" t="s">
        <v>920</v>
      </c>
      <c r="B460" t="s">
        <v>921</v>
      </c>
      <c r="C460">
        <v>90</v>
      </c>
      <c r="D460">
        <v>92969824</v>
      </c>
      <c r="E460" t="s">
        <v>922</v>
      </c>
      <c r="F460" t="s">
        <v>11</v>
      </c>
      <c r="G460">
        <v>80000000</v>
      </c>
      <c r="H460">
        <v>5.2</v>
      </c>
    </row>
    <row r="461" spans="1:8" x14ac:dyDescent="0.2">
      <c r="A461" t="s">
        <v>923</v>
      </c>
      <c r="B461" t="s">
        <v>551</v>
      </c>
      <c r="C461">
        <v>113</v>
      </c>
      <c r="D461">
        <v>91188905</v>
      </c>
      <c r="E461" t="s">
        <v>924</v>
      </c>
      <c r="F461" t="s">
        <v>11</v>
      </c>
      <c r="G461">
        <v>80000000</v>
      </c>
      <c r="H461">
        <v>4.9000000000000004</v>
      </c>
    </row>
    <row r="462" spans="1:8" x14ac:dyDescent="0.2">
      <c r="A462" t="s">
        <v>925</v>
      </c>
      <c r="B462" t="s">
        <v>926</v>
      </c>
      <c r="C462">
        <v>88</v>
      </c>
      <c r="D462">
        <v>90443603</v>
      </c>
      <c r="E462" t="s">
        <v>927</v>
      </c>
      <c r="F462" t="s">
        <v>11</v>
      </c>
      <c r="G462">
        <v>80000000</v>
      </c>
      <c r="H462">
        <v>6.3</v>
      </c>
    </row>
    <row r="463" spans="1:8" x14ac:dyDescent="0.2">
      <c r="A463" t="s">
        <v>928</v>
      </c>
      <c r="B463" t="s">
        <v>272</v>
      </c>
      <c r="C463">
        <v>93</v>
      </c>
      <c r="D463">
        <v>82226474</v>
      </c>
      <c r="E463" t="s">
        <v>929</v>
      </c>
      <c r="F463" t="s">
        <v>11</v>
      </c>
      <c r="G463">
        <v>65000000</v>
      </c>
      <c r="H463">
        <v>5.6</v>
      </c>
    </row>
    <row r="464" spans="1:8" x14ac:dyDescent="0.2">
      <c r="A464" t="s">
        <v>930</v>
      </c>
      <c r="B464" t="s">
        <v>931</v>
      </c>
      <c r="C464">
        <v>104</v>
      </c>
      <c r="D464">
        <v>79363785</v>
      </c>
      <c r="E464" t="s">
        <v>932</v>
      </c>
      <c r="F464" t="s">
        <v>11</v>
      </c>
      <c r="G464">
        <v>80000000</v>
      </c>
      <c r="H464">
        <v>5.5</v>
      </c>
    </row>
    <row r="465" spans="1:8" x14ac:dyDescent="0.2">
      <c r="A465" t="s">
        <v>933</v>
      </c>
      <c r="B465" t="s">
        <v>356</v>
      </c>
      <c r="C465">
        <v>135</v>
      </c>
      <c r="D465">
        <v>76081498</v>
      </c>
      <c r="E465" t="s">
        <v>934</v>
      </c>
      <c r="F465" t="s">
        <v>11</v>
      </c>
      <c r="G465">
        <v>75000000</v>
      </c>
      <c r="H465">
        <v>6.7</v>
      </c>
    </row>
    <row r="466" spans="1:8" x14ac:dyDescent="0.2">
      <c r="A466" t="s">
        <v>935</v>
      </c>
      <c r="B466" t="s">
        <v>167</v>
      </c>
      <c r="C466">
        <v>134</v>
      </c>
      <c r="D466">
        <v>85707116</v>
      </c>
      <c r="E466" t="s">
        <v>504</v>
      </c>
      <c r="F466" t="s">
        <v>11</v>
      </c>
      <c r="G466">
        <v>68000000</v>
      </c>
      <c r="H466">
        <v>7.6</v>
      </c>
    </row>
    <row r="467" spans="1:8" x14ac:dyDescent="0.2">
      <c r="A467" t="s">
        <v>936</v>
      </c>
      <c r="B467" t="s">
        <v>937</v>
      </c>
      <c r="C467">
        <v>98</v>
      </c>
      <c r="D467">
        <v>74329966</v>
      </c>
      <c r="E467" t="s">
        <v>938</v>
      </c>
      <c r="F467" t="s">
        <v>11</v>
      </c>
      <c r="G467">
        <v>70000000</v>
      </c>
      <c r="H467">
        <v>5.7</v>
      </c>
    </row>
    <row r="468" spans="1:8" x14ac:dyDescent="0.2">
      <c r="A468" t="s">
        <v>939</v>
      </c>
      <c r="B468" t="s">
        <v>940</v>
      </c>
      <c r="C468">
        <v>80</v>
      </c>
      <c r="D468">
        <v>100169068</v>
      </c>
      <c r="E468" t="s">
        <v>152</v>
      </c>
      <c r="F468" t="s">
        <v>11</v>
      </c>
      <c r="G468">
        <v>80000000</v>
      </c>
      <c r="H468">
        <v>4.5999999999999996</v>
      </c>
    </row>
    <row r="469" spans="1:8" x14ac:dyDescent="0.2">
      <c r="A469" t="s">
        <v>941</v>
      </c>
      <c r="B469" t="s">
        <v>942</v>
      </c>
      <c r="C469">
        <v>83</v>
      </c>
      <c r="D469">
        <v>73215310</v>
      </c>
      <c r="E469" t="s">
        <v>943</v>
      </c>
      <c r="F469" t="s">
        <v>11</v>
      </c>
      <c r="G469">
        <v>80000000</v>
      </c>
      <c r="H469">
        <v>7</v>
      </c>
    </row>
    <row r="470" spans="1:8" x14ac:dyDescent="0.2">
      <c r="A470" t="s">
        <v>944</v>
      </c>
      <c r="B470" t="s">
        <v>558</v>
      </c>
      <c r="C470">
        <v>102</v>
      </c>
      <c r="D470">
        <v>80360866</v>
      </c>
      <c r="E470" t="s">
        <v>945</v>
      </c>
      <c r="F470" t="s">
        <v>11</v>
      </c>
      <c r="G470">
        <v>80000000</v>
      </c>
      <c r="H470">
        <v>5.2</v>
      </c>
    </row>
    <row r="471" spans="1:8" x14ac:dyDescent="0.2">
      <c r="A471" t="s">
        <v>946</v>
      </c>
      <c r="B471" t="s">
        <v>947</v>
      </c>
      <c r="C471">
        <v>130</v>
      </c>
      <c r="D471">
        <v>69102910</v>
      </c>
      <c r="E471" t="s">
        <v>948</v>
      </c>
      <c r="F471" t="s">
        <v>11</v>
      </c>
      <c r="G471">
        <v>80000000</v>
      </c>
      <c r="H471">
        <v>5.0999999999999996</v>
      </c>
    </row>
    <row r="472" spans="1:8" x14ac:dyDescent="0.2">
      <c r="A472" t="s">
        <v>949</v>
      </c>
      <c r="B472" t="s">
        <v>950</v>
      </c>
      <c r="C472">
        <v>129</v>
      </c>
      <c r="D472">
        <v>65948711</v>
      </c>
      <c r="E472" t="s">
        <v>768</v>
      </c>
      <c r="F472" t="s">
        <v>11</v>
      </c>
      <c r="G472">
        <v>80000000</v>
      </c>
      <c r="H472">
        <v>6.6</v>
      </c>
    </row>
    <row r="473" spans="1:8" x14ac:dyDescent="0.2">
      <c r="A473" t="s">
        <v>951</v>
      </c>
      <c r="B473" t="s">
        <v>952</v>
      </c>
      <c r="C473">
        <v>117</v>
      </c>
      <c r="D473">
        <v>821997</v>
      </c>
      <c r="E473" t="s">
        <v>73</v>
      </c>
      <c r="F473" t="s">
        <v>11</v>
      </c>
      <c r="G473">
        <v>20000000</v>
      </c>
      <c r="H473">
        <v>7</v>
      </c>
    </row>
    <row r="474" spans="1:8" x14ac:dyDescent="0.2">
      <c r="A474" t="s">
        <v>953</v>
      </c>
      <c r="B474" t="s">
        <v>813</v>
      </c>
      <c r="C474">
        <v>89</v>
      </c>
      <c r="D474">
        <v>169692572</v>
      </c>
      <c r="E474" t="s">
        <v>266</v>
      </c>
      <c r="F474" t="s">
        <v>11</v>
      </c>
      <c r="G474">
        <v>80000000</v>
      </c>
      <c r="H474">
        <v>6.7</v>
      </c>
    </row>
    <row r="475" spans="1:8" x14ac:dyDescent="0.2">
      <c r="A475" t="s">
        <v>954</v>
      </c>
      <c r="C475">
        <v>25</v>
      </c>
      <c r="D475">
        <v>25440971</v>
      </c>
      <c r="E475" t="s">
        <v>171</v>
      </c>
      <c r="F475" t="s">
        <v>11</v>
      </c>
      <c r="G475">
        <v>20000000</v>
      </c>
      <c r="H475">
        <v>7.6</v>
      </c>
    </row>
    <row r="476" spans="1:8" x14ac:dyDescent="0.2">
      <c r="A476" t="s">
        <v>955</v>
      </c>
      <c r="B476" t="s">
        <v>956</v>
      </c>
      <c r="C476">
        <v>74</v>
      </c>
      <c r="D476">
        <v>60507228</v>
      </c>
      <c r="E476" t="s">
        <v>957</v>
      </c>
      <c r="F476" t="s">
        <v>11</v>
      </c>
      <c r="G476">
        <v>80000000</v>
      </c>
      <c r="H476">
        <v>7.3</v>
      </c>
    </row>
    <row r="477" spans="1:8" x14ac:dyDescent="0.2">
      <c r="A477" t="s">
        <v>958</v>
      </c>
      <c r="B477" t="s">
        <v>313</v>
      </c>
      <c r="C477">
        <v>96</v>
      </c>
      <c r="D477">
        <v>56684819</v>
      </c>
      <c r="E477" t="s">
        <v>26</v>
      </c>
      <c r="F477" t="s">
        <v>11</v>
      </c>
      <c r="G477">
        <v>80000000</v>
      </c>
      <c r="H477">
        <v>5.9</v>
      </c>
    </row>
    <row r="478" spans="1:8" x14ac:dyDescent="0.2">
      <c r="A478" t="s">
        <v>959</v>
      </c>
      <c r="B478" t="s">
        <v>660</v>
      </c>
      <c r="C478">
        <v>114</v>
      </c>
      <c r="D478">
        <v>50628009</v>
      </c>
      <c r="E478" t="s">
        <v>960</v>
      </c>
      <c r="F478" t="s">
        <v>11</v>
      </c>
      <c r="G478">
        <v>90000000</v>
      </c>
      <c r="H478">
        <v>5.6</v>
      </c>
    </row>
    <row r="479" spans="1:8" x14ac:dyDescent="0.2">
      <c r="A479" t="s">
        <v>961</v>
      </c>
      <c r="B479" t="s">
        <v>582</v>
      </c>
      <c r="C479">
        <v>99</v>
      </c>
      <c r="D479">
        <v>69772969</v>
      </c>
      <c r="E479" t="s">
        <v>112</v>
      </c>
      <c r="F479" t="s">
        <v>11</v>
      </c>
      <c r="G479">
        <v>80000000</v>
      </c>
      <c r="H479">
        <v>6.5</v>
      </c>
    </row>
    <row r="480" spans="1:8" x14ac:dyDescent="0.2">
      <c r="A480" t="s">
        <v>962</v>
      </c>
      <c r="B480" t="s">
        <v>105</v>
      </c>
      <c r="C480">
        <v>129</v>
      </c>
      <c r="D480">
        <v>45356386</v>
      </c>
      <c r="E480" t="s">
        <v>47</v>
      </c>
      <c r="F480" t="s">
        <v>963</v>
      </c>
      <c r="G480">
        <v>75000000</v>
      </c>
      <c r="H480">
        <v>5.9</v>
      </c>
    </row>
    <row r="481" spans="1:8" x14ac:dyDescent="0.2">
      <c r="A481" t="s">
        <v>964</v>
      </c>
      <c r="B481" t="s">
        <v>965</v>
      </c>
      <c r="C481">
        <v>113</v>
      </c>
      <c r="D481">
        <v>55350897</v>
      </c>
      <c r="E481" t="s">
        <v>230</v>
      </c>
      <c r="F481" t="s">
        <v>11</v>
      </c>
      <c r="G481">
        <v>85000000</v>
      </c>
      <c r="H481">
        <v>7</v>
      </c>
    </row>
    <row r="482" spans="1:8" x14ac:dyDescent="0.2">
      <c r="A482" t="s">
        <v>966</v>
      </c>
      <c r="B482" t="s">
        <v>967</v>
      </c>
      <c r="C482">
        <v>90</v>
      </c>
      <c r="D482">
        <v>39442871</v>
      </c>
      <c r="E482" t="s">
        <v>968</v>
      </c>
      <c r="F482" t="s">
        <v>11</v>
      </c>
      <c r="G482">
        <v>80000000</v>
      </c>
      <c r="H482">
        <v>5.3</v>
      </c>
    </row>
    <row r="483" spans="1:8" x14ac:dyDescent="0.2">
      <c r="A483" t="s">
        <v>969</v>
      </c>
      <c r="B483" t="s">
        <v>970</v>
      </c>
      <c r="C483">
        <v>118</v>
      </c>
      <c r="D483">
        <v>37899638</v>
      </c>
      <c r="E483" t="s">
        <v>971</v>
      </c>
      <c r="F483" t="s">
        <v>11</v>
      </c>
      <c r="G483">
        <v>88000000</v>
      </c>
      <c r="H483">
        <v>5.9</v>
      </c>
    </row>
    <row r="484" spans="1:8" x14ac:dyDescent="0.2">
      <c r="A484" t="s">
        <v>972</v>
      </c>
      <c r="B484" t="s">
        <v>87</v>
      </c>
      <c r="C484">
        <v>106</v>
      </c>
      <c r="D484">
        <v>37754208</v>
      </c>
      <c r="E484" t="s">
        <v>661</v>
      </c>
      <c r="F484" t="s">
        <v>11</v>
      </c>
      <c r="G484">
        <v>70000000</v>
      </c>
      <c r="H484">
        <v>6.3</v>
      </c>
    </row>
    <row r="485" spans="1:8" x14ac:dyDescent="0.2">
      <c r="A485" t="s">
        <v>973</v>
      </c>
      <c r="B485" t="s">
        <v>974</v>
      </c>
      <c r="C485">
        <v>81</v>
      </c>
      <c r="D485">
        <v>25440971</v>
      </c>
      <c r="E485" t="s">
        <v>975</v>
      </c>
      <c r="F485" t="s">
        <v>502</v>
      </c>
      <c r="G485">
        <v>20000000</v>
      </c>
      <c r="H485">
        <v>6.4</v>
      </c>
    </row>
    <row r="486" spans="1:8" x14ac:dyDescent="0.2">
      <c r="A486" t="s">
        <v>976</v>
      </c>
      <c r="B486" t="s">
        <v>324</v>
      </c>
      <c r="C486">
        <v>117</v>
      </c>
      <c r="D486">
        <v>27779888</v>
      </c>
      <c r="E486" t="s">
        <v>240</v>
      </c>
      <c r="F486" t="s">
        <v>11</v>
      </c>
      <c r="G486">
        <v>20000000</v>
      </c>
      <c r="H486">
        <v>6.9</v>
      </c>
    </row>
    <row r="487" spans="1:8" x14ac:dyDescent="0.2">
      <c r="A487" t="s">
        <v>977</v>
      </c>
      <c r="B487" t="s">
        <v>215</v>
      </c>
      <c r="C487">
        <v>89</v>
      </c>
      <c r="D487">
        <v>38542418</v>
      </c>
      <c r="E487" t="s">
        <v>978</v>
      </c>
      <c r="F487" t="s">
        <v>11</v>
      </c>
      <c r="G487">
        <v>80000000</v>
      </c>
      <c r="H487">
        <v>6.3</v>
      </c>
    </row>
    <row r="488" spans="1:8" x14ac:dyDescent="0.2">
      <c r="A488" t="s">
        <v>979</v>
      </c>
      <c r="B488" t="s">
        <v>511</v>
      </c>
      <c r="C488">
        <v>145</v>
      </c>
      <c r="D488">
        <v>34566746</v>
      </c>
      <c r="E488" t="s">
        <v>980</v>
      </c>
      <c r="F488" t="s">
        <v>11</v>
      </c>
      <c r="G488">
        <v>80000000</v>
      </c>
      <c r="H488">
        <v>7.3</v>
      </c>
    </row>
    <row r="489" spans="1:8" x14ac:dyDescent="0.2">
      <c r="A489" t="s">
        <v>981</v>
      </c>
      <c r="B489" t="s">
        <v>164</v>
      </c>
      <c r="C489">
        <v>114</v>
      </c>
      <c r="D489">
        <v>32885565</v>
      </c>
      <c r="E489" t="s">
        <v>240</v>
      </c>
      <c r="F489" t="s">
        <v>11</v>
      </c>
      <c r="G489">
        <v>80000000</v>
      </c>
      <c r="H489">
        <v>5.8</v>
      </c>
    </row>
    <row r="490" spans="1:8" x14ac:dyDescent="0.2">
      <c r="A490" t="s">
        <v>982</v>
      </c>
      <c r="B490" t="s">
        <v>983</v>
      </c>
      <c r="C490">
        <v>87</v>
      </c>
      <c r="D490">
        <v>36073232</v>
      </c>
      <c r="E490" t="s">
        <v>984</v>
      </c>
      <c r="F490" t="s">
        <v>11</v>
      </c>
      <c r="G490">
        <v>80000000</v>
      </c>
      <c r="H490">
        <v>5.2</v>
      </c>
    </row>
    <row r="491" spans="1:8" x14ac:dyDescent="0.2">
      <c r="A491" t="s">
        <v>985</v>
      </c>
      <c r="B491" t="s">
        <v>986</v>
      </c>
      <c r="C491">
        <v>119</v>
      </c>
      <c r="D491">
        <v>21471685</v>
      </c>
      <c r="E491" t="s">
        <v>26</v>
      </c>
      <c r="F491" t="s">
        <v>11</v>
      </c>
      <c r="G491">
        <v>44000000</v>
      </c>
      <c r="H491">
        <v>2.4</v>
      </c>
    </row>
    <row r="492" spans="1:8" x14ac:dyDescent="0.2">
      <c r="A492" t="s">
        <v>987</v>
      </c>
      <c r="B492" t="s">
        <v>988</v>
      </c>
      <c r="C492">
        <v>91</v>
      </c>
      <c r="D492">
        <v>20950820</v>
      </c>
      <c r="E492" t="s">
        <v>401</v>
      </c>
      <c r="F492" t="s">
        <v>11</v>
      </c>
      <c r="G492">
        <v>80000000</v>
      </c>
      <c r="H492">
        <v>5.7</v>
      </c>
    </row>
    <row r="493" spans="1:8" x14ac:dyDescent="0.2">
      <c r="A493" t="s">
        <v>989</v>
      </c>
      <c r="B493" t="s">
        <v>54</v>
      </c>
      <c r="C493">
        <v>118</v>
      </c>
      <c r="D493">
        <v>19673424</v>
      </c>
      <c r="E493" t="s">
        <v>990</v>
      </c>
      <c r="F493" t="s">
        <v>11</v>
      </c>
      <c r="G493">
        <v>80000000</v>
      </c>
      <c r="H493">
        <v>5.8</v>
      </c>
    </row>
    <row r="494" spans="1:8" x14ac:dyDescent="0.2">
      <c r="A494" t="s">
        <v>991</v>
      </c>
      <c r="B494" t="s">
        <v>356</v>
      </c>
      <c r="C494">
        <v>116</v>
      </c>
      <c r="D494">
        <v>19480739</v>
      </c>
      <c r="E494" t="s">
        <v>26</v>
      </c>
      <c r="F494" t="s">
        <v>11</v>
      </c>
      <c r="G494">
        <v>80000000</v>
      </c>
      <c r="H494">
        <v>5.6</v>
      </c>
    </row>
    <row r="495" spans="1:8" x14ac:dyDescent="0.2">
      <c r="A495" t="s">
        <v>992</v>
      </c>
      <c r="B495" t="s">
        <v>993</v>
      </c>
      <c r="C495">
        <v>177</v>
      </c>
      <c r="D495">
        <v>17593391</v>
      </c>
      <c r="E495" t="s">
        <v>191</v>
      </c>
      <c r="F495" t="s">
        <v>11</v>
      </c>
      <c r="G495">
        <v>80000000</v>
      </c>
      <c r="H495">
        <v>6</v>
      </c>
    </row>
    <row r="496" spans="1:8" x14ac:dyDescent="0.2">
      <c r="A496" t="s">
        <v>994</v>
      </c>
      <c r="B496" t="s">
        <v>282</v>
      </c>
      <c r="C496">
        <v>97</v>
      </c>
      <c r="D496">
        <v>18318000</v>
      </c>
      <c r="E496" t="s">
        <v>851</v>
      </c>
      <c r="F496" t="s">
        <v>11</v>
      </c>
      <c r="G496">
        <v>80000000</v>
      </c>
      <c r="H496">
        <v>5.8</v>
      </c>
    </row>
    <row r="497" spans="1:8" x14ac:dyDescent="0.2">
      <c r="A497" t="s">
        <v>995</v>
      </c>
      <c r="B497" t="s">
        <v>362</v>
      </c>
      <c r="C497">
        <v>106</v>
      </c>
      <c r="D497">
        <v>27356090</v>
      </c>
      <c r="E497" t="s">
        <v>14</v>
      </c>
      <c r="F497" t="s">
        <v>11</v>
      </c>
      <c r="G497">
        <v>90000000</v>
      </c>
      <c r="H497">
        <v>6</v>
      </c>
    </row>
    <row r="498" spans="1:8" x14ac:dyDescent="0.2">
      <c r="A498" t="s">
        <v>996</v>
      </c>
      <c r="B498" t="s">
        <v>997</v>
      </c>
      <c r="C498">
        <v>106</v>
      </c>
      <c r="D498">
        <v>17473245</v>
      </c>
      <c r="E498" t="s">
        <v>978</v>
      </c>
      <c r="F498" t="s">
        <v>11</v>
      </c>
      <c r="G498">
        <v>70000000</v>
      </c>
      <c r="H498">
        <v>5.7</v>
      </c>
    </row>
    <row r="499" spans="1:8" x14ac:dyDescent="0.2">
      <c r="A499" t="s">
        <v>998</v>
      </c>
      <c r="B499" t="s">
        <v>688</v>
      </c>
      <c r="C499">
        <v>94</v>
      </c>
      <c r="D499">
        <v>15131330</v>
      </c>
      <c r="E499" t="s">
        <v>210</v>
      </c>
      <c r="F499" t="s">
        <v>11</v>
      </c>
      <c r="G499">
        <v>86000000</v>
      </c>
      <c r="H499">
        <v>6</v>
      </c>
    </row>
    <row r="500" spans="1:8" x14ac:dyDescent="0.2">
      <c r="A500" t="s">
        <v>999</v>
      </c>
      <c r="B500" t="s">
        <v>1000</v>
      </c>
      <c r="C500">
        <v>104</v>
      </c>
      <c r="D500">
        <v>19406406</v>
      </c>
      <c r="E500" t="s">
        <v>1001</v>
      </c>
      <c r="F500" t="s">
        <v>502</v>
      </c>
      <c r="G500">
        <v>40000000</v>
      </c>
      <c r="H500">
        <v>7.8</v>
      </c>
    </row>
    <row r="501" spans="1:8" x14ac:dyDescent="0.2">
      <c r="A501" t="s">
        <v>1002</v>
      </c>
      <c r="B501" t="s">
        <v>628</v>
      </c>
      <c r="C501">
        <v>102</v>
      </c>
      <c r="D501">
        <v>1891821</v>
      </c>
      <c r="E501" t="s">
        <v>114</v>
      </c>
      <c r="F501" t="s">
        <v>11</v>
      </c>
      <c r="G501">
        <v>52000000</v>
      </c>
      <c r="H501">
        <v>4.2</v>
      </c>
    </row>
    <row r="502" spans="1:8" x14ac:dyDescent="0.2">
      <c r="A502" t="s">
        <v>1003</v>
      </c>
      <c r="B502" t="s">
        <v>811</v>
      </c>
      <c r="C502">
        <v>105</v>
      </c>
      <c r="D502">
        <v>23219748</v>
      </c>
      <c r="E502" t="s">
        <v>1004</v>
      </c>
      <c r="F502" t="s">
        <v>11</v>
      </c>
      <c r="G502">
        <v>80000000</v>
      </c>
      <c r="H502">
        <v>5.6</v>
      </c>
    </row>
    <row r="503" spans="1:8" x14ac:dyDescent="0.2">
      <c r="A503" t="s">
        <v>1005</v>
      </c>
      <c r="B503" t="s">
        <v>1006</v>
      </c>
      <c r="C503">
        <v>89</v>
      </c>
      <c r="D503">
        <v>25440971</v>
      </c>
      <c r="E503" t="s">
        <v>1007</v>
      </c>
      <c r="F503" t="s">
        <v>963</v>
      </c>
      <c r="G503">
        <v>8000000</v>
      </c>
      <c r="H503">
        <v>4.4000000000000004</v>
      </c>
    </row>
    <row r="504" spans="1:8" x14ac:dyDescent="0.2">
      <c r="A504" t="s">
        <v>1008</v>
      </c>
      <c r="B504" t="s">
        <v>284</v>
      </c>
      <c r="C504">
        <v>135</v>
      </c>
      <c r="D504">
        <v>170708996</v>
      </c>
      <c r="E504" t="s">
        <v>530</v>
      </c>
      <c r="F504" t="s">
        <v>11</v>
      </c>
      <c r="G504">
        <v>58000000</v>
      </c>
      <c r="H504">
        <v>8.1999999999999993</v>
      </c>
    </row>
    <row r="505" spans="1:8" x14ac:dyDescent="0.2">
      <c r="A505" t="s">
        <v>1009</v>
      </c>
      <c r="B505" t="s">
        <v>830</v>
      </c>
      <c r="C505">
        <v>73</v>
      </c>
      <c r="D505">
        <v>422783777</v>
      </c>
      <c r="E505" t="s">
        <v>1010</v>
      </c>
      <c r="F505" t="s">
        <v>11</v>
      </c>
      <c r="G505">
        <v>45000000</v>
      </c>
      <c r="H505">
        <v>8.5</v>
      </c>
    </row>
    <row r="506" spans="1:8" x14ac:dyDescent="0.2">
      <c r="A506" t="s">
        <v>1011</v>
      </c>
      <c r="B506" t="s">
        <v>519</v>
      </c>
      <c r="C506">
        <v>94</v>
      </c>
      <c r="D506">
        <v>103812241</v>
      </c>
      <c r="E506" t="s">
        <v>57</v>
      </c>
      <c r="F506" t="s">
        <v>11</v>
      </c>
      <c r="G506">
        <v>79000000</v>
      </c>
      <c r="H506">
        <v>5.8</v>
      </c>
    </row>
    <row r="507" spans="1:8" x14ac:dyDescent="0.2">
      <c r="A507" t="s">
        <v>1012</v>
      </c>
      <c r="B507" t="s">
        <v>1013</v>
      </c>
      <c r="C507">
        <v>95</v>
      </c>
      <c r="D507">
        <v>119793567</v>
      </c>
      <c r="E507" t="s">
        <v>1014</v>
      </c>
      <c r="F507" t="s">
        <v>11</v>
      </c>
      <c r="G507">
        <v>78000000</v>
      </c>
      <c r="H507">
        <v>6.5</v>
      </c>
    </row>
    <row r="508" spans="1:8" x14ac:dyDescent="0.2">
      <c r="A508" t="s">
        <v>1015</v>
      </c>
      <c r="B508" t="s">
        <v>89</v>
      </c>
      <c r="C508">
        <v>124</v>
      </c>
      <c r="D508">
        <v>92930005</v>
      </c>
      <c r="E508" t="s">
        <v>740</v>
      </c>
      <c r="F508" t="s">
        <v>11</v>
      </c>
      <c r="G508">
        <v>78000000</v>
      </c>
      <c r="H508">
        <v>7.2</v>
      </c>
    </row>
    <row r="509" spans="1:8" x14ac:dyDescent="0.2">
      <c r="A509" t="s">
        <v>1016</v>
      </c>
      <c r="B509" t="s">
        <v>301</v>
      </c>
      <c r="C509">
        <v>136</v>
      </c>
      <c r="D509">
        <v>67286731</v>
      </c>
      <c r="E509" t="s">
        <v>47</v>
      </c>
      <c r="F509" t="s">
        <v>11</v>
      </c>
      <c r="G509">
        <v>100000000</v>
      </c>
      <c r="H509">
        <v>6.7</v>
      </c>
    </row>
    <row r="510" spans="1:8" x14ac:dyDescent="0.2">
      <c r="A510" t="s">
        <v>1017</v>
      </c>
      <c r="B510" t="s">
        <v>761</v>
      </c>
      <c r="C510">
        <v>91</v>
      </c>
      <c r="D510">
        <v>74158157</v>
      </c>
      <c r="E510" t="s">
        <v>575</v>
      </c>
      <c r="F510" t="s">
        <v>11</v>
      </c>
      <c r="G510">
        <v>79000000</v>
      </c>
      <c r="H510">
        <v>3.4</v>
      </c>
    </row>
    <row r="511" spans="1:8" x14ac:dyDescent="0.2">
      <c r="A511" t="s">
        <v>1018</v>
      </c>
      <c r="B511" t="s">
        <v>1019</v>
      </c>
      <c r="C511">
        <v>107</v>
      </c>
      <c r="D511">
        <v>127083765</v>
      </c>
      <c r="E511" t="s">
        <v>112</v>
      </c>
      <c r="F511" t="s">
        <v>11</v>
      </c>
      <c r="G511">
        <v>76000000</v>
      </c>
      <c r="H511">
        <v>5.9</v>
      </c>
    </row>
    <row r="512" spans="1:8" x14ac:dyDescent="0.2">
      <c r="A512" t="s">
        <v>1020</v>
      </c>
      <c r="B512" t="s">
        <v>394</v>
      </c>
      <c r="C512">
        <v>108</v>
      </c>
      <c r="D512">
        <v>1339152</v>
      </c>
      <c r="E512" t="s">
        <v>1021</v>
      </c>
      <c r="F512" t="s">
        <v>11</v>
      </c>
      <c r="G512">
        <v>81200000</v>
      </c>
      <c r="H512">
        <v>7.8</v>
      </c>
    </row>
    <row r="513" spans="1:8" x14ac:dyDescent="0.2">
      <c r="A513" t="s">
        <v>1022</v>
      </c>
      <c r="B513" t="s">
        <v>1023</v>
      </c>
      <c r="C513">
        <v>99</v>
      </c>
      <c r="D513">
        <v>15071514</v>
      </c>
      <c r="E513" t="s">
        <v>1024</v>
      </c>
      <c r="F513" t="s">
        <v>11</v>
      </c>
      <c r="G513">
        <v>80000000</v>
      </c>
      <c r="H513">
        <v>5.9</v>
      </c>
    </row>
    <row r="514" spans="1:8" x14ac:dyDescent="0.2">
      <c r="A514" t="s">
        <v>1025</v>
      </c>
      <c r="B514" t="s">
        <v>1026</v>
      </c>
      <c r="C514">
        <v>92</v>
      </c>
      <c r="D514">
        <v>26000610</v>
      </c>
      <c r="E514" t="s">
        <v>93</v>
      </c>
      <c r="F514" t="s">
        <v>11</v>
      </c>
      <c r="G514">
        <v>76000000</v>
      </c>
      <c r="H514">
        <v>4.0999999999999996</v>
      </c>
    </row>
    <row r="515" spans="1:8" x14ac:dyDescent="0.2">
      <c r="A515" t="s">
        <v>1027</v>
      </c>
      <c r="B515" t="s">
        <v>1028</v>
      </c>
      <c r="C515">
        <v>87</v>
      </c>
      <c r="D515">
        <v>323505540</v>
      </c>
      <c r="E515" t="s">
        <v>1029</v>
      </c>
      <c r="F515" t="s">
        <v>11</v>
      </c>
      <c r="G515">
        <v>75000000</v>
      </c>
      <c r="H515">
        <v>6.8</v>
      </c>
    </row>
    <row r="516" spans="1:8" x14ac:dyDescent="0.2">
      <c r="A516" t="s">
        <v>1030</v>
      </c>
      <c r="B516" t="s">
        <v>1031</v>
      </c>
      <c r="C516">
        <v>110</v>
      </c>
      <c r="D516">
        <v>66462600</v>
      </c>
      <c r="E516" t="s">
        <v>10</v>
      </c>
      <c r="F516" t="s">
        <v>11</v>
      </c>
      <c r="G516">
        <v>78000000</v>
      </c>
      <c r="H516">
        <v>5.8</v>
      </c>
    </row>
    <row r="517" spans="1:8" x14ac:dyDescent="0.2">
      <c r="A517" t="s">
        <v>1032</v>
      </c>
      <c r="B517" t="s">
        <v>1033</v>
      </c>
      <c r="C517">
        <v>98</v>
      </c>
      <c r="D517">
        <v>368049635</v>
      </c>
      <c r="E517" t="s">
        <v>732</v>
      </c>
      <c r="F517" t="s">
        <v>11</v>
      </c>
      <c r="G517">
        <v>76000000</v>
      </c>
      <c r="H517">
        <v>7.5</v>
      </c>
    </row>
    <row r="518" spans="1:8" x14ac:dyDescent="0.2">
      <c r="A518" t="s">
        <v>1034</v>
      </c>
      <c r="B518" t="s">
        <v>139</v>
      </c>
      <c r="C518">
        <v>154</v>
      </c>
      <c r="D518">
        <v>306124059</v>
      </c>
      <c r="E518" t="s">
        <v>26</v>
      </c>
      <c r="F518" t="s">
        <v>11</v>
      </c>
      <c r="G518">
        <v>75000000</v>
      </c>
      <c r="H518">
        <v>6.9</v>
      </c>
    </row>
    <row r="519" spans="1:8" x14ac:dyDescent="0.2">
      <c r="A519" t="s">
        <v>1035</v>
      </c>
      <c r="B519" t="s">
        <v>127</v>
      </c>
      <c r="C519">
        <v>129</v>
      </c>
      <c r="D519">
        <v>229074524</v>
      </c>
      <c r="E519" t="s">
        <v>26</v>
      </c>
      <c r="F519" t="s">
        <v>11</v>
      </c>
      <c r="G519">
        <v>73000000</v>
      </c>
      <c r="H519">
        <v>6.5</v>
      </c>
    </row>
    <row r="520" spans="1:8" x14ac:dyDescent="0.2">
      <c r="A520" t="s">
        <v>1036</v>
      </c>
      <c r="B520" t="s">
        <v>269</v>
      </c>
      <c r="C520">
        <v>86</v>
      </c>
      <c r="D520">
        <v>193136719</v>
      </c>
      <c r="E520" t="s">
        <v>152</v>
      </c>
      <c r="F520" t="s">
        <v>11</v>
      </c>
      <c r="G520">
        <v>75000000</v>
      </c>
      <c r="H520">
        <v>6.9</v>
      </c>
    </row>
    <row r="521" spans="1:8" x14ac:dyDescent="0.2">
      <c r="A521" t="s">
        <v>1037</v>
      </c>
      <c r="B521" t="s">
        <v>413</v>
      </c>
      <c r="C521">
        <v>109</v>
      </c>
      <c r="D521">
        <v>35286428</v>
      </c>
      <c r="E521" t="s">
        <v>932</v>
      </c>
      <c r="F521" t="s">
        <v>11</v>
      </c>
      <c r="G521">
        <v>76000000</v>
      </c>
      <c r="H521">
        <v>7.9</v>
      </c>
    </row>
    <row r="522" spans="1:8" x14ac:dyDescent="0.2">
      <c r="A522" t="s">
        <v>1038</v>
      </c>
      <c r="B522" t="s">
        <v>41</v>
      </c>
      <c r="C522">
        <v>104</v>
      </c>
      <c r="D522">
        <v>157299717</v>
      </c>
      <c r="E522" t="s">
        <v>26</v>
      </c>
      <c r="F522" t="s">
        <v>11</v>
      </c>
      <c r="G522">
        <v>75000000</v>
      </c>
      <c r="H522">
        <v>7.4</v>
      </c>
    </row>
    <row r="523" spans="1:8" x14ac:dyDescent="0.2">
      <c r="A523" t="s">
        <v>1039</v>
      </c>
      <c r="B523" t="s">
        <v>751</v>
      </c>
      <c r="C523">
        <v>110</v>
      </c>
      <c r="D523">
        <v>134568845</v>
      </c>
      <c r="E523" t="s">
        <v>1040</v>
      </c>
      <c r="F523" t="s">
        <v>11</v>
      </c>
      <c r="G523">
        <v>75000000</v>
      </c>
      <c r="H523">
        <v>6.7</v>
      </c>
    </row>
    <row r="524" spans="1:8" x14ac:dyDescent="0.2">
      <c r="A524" t="s">
        <v>1041</v>
      </c>
      <c r="B524" t="s">
        <v>95</v>
      </c>
      <c r="C524">
        <v>136</v>
      </c>
      <c r="D524">
        <v>134006721</v>
      </c>
      <c r="E524" t="s">
        <v>17</v>
      </c>
      <c r="F524" t="s">
        <v>11</v>
      </c>
      <c r="G524">
        <v>75000000</v>
      </c>
      <c r="H524">
        <v>7.4</v>
      </c>
    </row>
    <row r="525" spans="1:8" x14ac:dyDescent="0.2">
      <c r="A525" t="s">
        <v>1042</v>
      </c>
      <c r="B525" t="s">
        <v>438</v>
      </c>
      <c r="C525">
        <v>115</v>
      </c>
      <c r="D525">
        <v>195329763</v>
      </c>
      <c r="E525" t="s">
        <v>349</v>
      </c>
      <c r="F525" t="s">
        <v>11</v>
      </c>
      <c r="G525">
        <v>80000000</v>
      </c>
      <c r="H525">
        <v>6.9</v>
      </c>
    </row>
    <row r="526" spans="1:8" x14ac:dyDescent="0.2">
      <c r="A526" t="s">
        <v>1043</v>
      </c>
      <c r="B526" t="s">
        <v>858</v>
      </c>
      <c r="C526">
        <v>99</v>
      </c>
      <c r="D526">
        <v>120776832</v>
      </c>
      <c r="E526" t="s">
        <v>580</v>
      </c>
      <c r="F526" t="s">
        <v>11</v>
      </c>
      <c r="G526">
        <v>75000000</v>
      </c>
      <c r="H526">
        <v>6.8</v>
      </c>
    </row>
    <row r="527" spans="1:8" x14ac:dyDescent="0.2">
      <c r="A527" t="s">
        <v>1044</v>
      </c>
      <c r="B527" t="s">
        <v>906</v>
      </c>
      <c r="C527">
        <v>117</v>
      </c>
      <c r="D527">
        <v>118823091</v>
      </c>
      <c r="E527" t="s">
        <v>1045</v>
      </c>
      <c r="F527" t="s">
        <v>11</v>
      </c>
      <c r="G527">
        <v>75000000</v>
      </c>
      <c r="H527">
        <v>6.7</v>
      </c>
    </row>
    <row r="528" spans="1:8" x14ac:dyDescent="0.2">
      <c r="A528" t="s">
        <v>1046</v>
      </c>
      <c r="B528" t="s">
        <v>721</v>
      </c>
      <c r="C528">
        <v>125</v>
      </c>
      <c r="D528">
        <v>41814863</v>
      </c>
      <c r="E528" t="s">
        <v>1047</v>
      </c>
      <c r="F528" t="s">
        <v>11</v>
      </c>
      <c r="G528">
        <v>50000000</v>
      </c>
      <c r="H528">
        <v>5.0999999999999996</v>
      </c>
    </row>
    <row r="529" spans="1:8" x14ac:dyDescent="0.2">
      <c r="A529" t="s">
        <v>1048</v>
      </c>
      <c r="B529" t="s">
        <v>1049</v>
      </c>
      <c r="C529">
        <v>110</v>
      </c>
      <c r="D529">
        <v>97360069</v>
      </c>
      <c r="E529" t="s">
        <v>1050</v>
      </c>
      <c r="F529" t="s">
        <v>11</v>
      </c>
      <c r="G529">
        <v>75000000</v>
      </c>
      <c r="H529">
        <v>4.0999999999999996</v>
      </c>
    </row>
    <row r="530" spans="1:8" x14ac:dyDescent="0.2">
      <c r="A530" t="s">
        <v>1051</v>
      </c>
      <c r="B530" t="s">
        <v>378</v>
      </c>
      <c r="C530">
        <v>125</v>
      </c>
      <c r="D530">
        <v>117698894</v>
      </c>
      <c r="E530" t="s">
        <v>773</v>
      </c>
      <c r="F530" t="s">
        <v>11</v>
      </c>
      <c r="G530">
        <v>75000000</v>
      </c>
      <c r="H530">
        <v>7.3</v>
      </c>
    </row>
    <row r="531" spans="1:8" x14ac:dyDescent="0.2">
      <c r="A531" t="s">
        <v>1052</v>
      </c>
      <c r="B531" t="s">
        <v>761</v>
      </c>
      <c r="C531">
        <v>102</v>
      </c>
      <c r="D531">
        <v>162001186</v>
      </c>
      <c r="E531" t="s">
        <v>575</v>
      </c>
      <c r="F531" t="s">
        <v>11</v>
      </c>
      <c r="G531">
        <v>80000000</v>
      </c>
      <c r="H531">
        <v>6</v>
      </c>
    </row>
    <row r="532" spans="1:8" x14ac:dyDescent="0.2">
      <c r="A532" t="s">
        <v>1053</v>
      </c>
      <c r="B532" t="s">
        <v>127</v>
      </c>
      <c r="C532">
        <v>128</v>
      </c>
      <c r="D532">
        <v>77032279</v>
      </c>
      <c r="E532" t="s">
        <v>877</v>
      </c>
      <c r="F532" t="s">
        <v>11</v>
      </c>
      <c r="G532">
        <v>60000000</v>
      </c>
      <c r="H532">
        <v>7.3</v>
      </c>
    </row>
    <row r="533" spans="1:8" x14ac:dyDescent="0.2">
      <c r="A533" t="s">
        <v>1054</v>
      </c>
      <c r="C533">
        <v>43</v>
      </c>
      <c r="D533">
        <v>25440971</v>
      </c>
      <c r="E533" t="s">
        <v>302</v>
      </c>
      <c r="F533" t="s">
        <v>11</v>
      </c>
      <c r="G533">
        <v>20000000</v>
      </c>
      <c r="H533">
        <v>7.5</v>
      </c>
    </row>
    <row r="534" spans="1:8" x14ac:dyDescent="0.2">
      <c r="A534" t="s">
        <v>1055</v>
      </c>
      <c r="B534" t="s">
        <v>776</v>
      </c>
      <c r="C534">
        <v>100</v>
      </c>
      <c r="D534">
        <v>73023275</v>
      </c>
      <c r="E534" t="s">
        <v>1056</v>
      </c>
      <c r="F534" t="s">
        <v>11</v>
      </c>
      <c r="G534">
        <v>35000000</v>
      </c>
      <c r="H534">
        <v>5.4</v>
      </c>
    </row>
    <row r="535" spans="1:8" x14ac:dyDescent="0.2">
      <c r="A535" t="s">
        <v>1057</v>
      </c>
      <c r="B535" t="s">
        <v>105</v>
      </c>
      <c r="C535">
        <v>124</v>
      </c>
      <c r="D535">
        <v>68473360</v>
      </c>
      <c r="E535" t="s">
        <v>240</v>
      </c>
      <c r="F535" t="s">
        <v>11</v>
      </c>
      <c r="G535">
        <v>75000000</v>
      </c>
      <c r="H535">
        <v>5.9</v>
      </c>
    </row>
    <row r="536" spans="1:8" x14ac:dyDescent="0.2">
      <c r="A536" t="s">
        <v>1058</v>
      </c>
      <c r="B536" t="s">
        <v>1059</v>
      </c>
      <c r="C536">
        <v>102</v>
      </c>
      <c r="D536">
        <v>66636385</v>
      </c>
      <c r="E536" t="s">
        <v>1060</v>
      </c>
      <c r="F536" t="s">
        <v>11</v>
      </c>
      <c r="G536">
        <v>75000000</v>
      </c>
      <c r="H536">
        <v>7.1</v>
      </c>
    </row>
    <row r="537" spans="1:8" x14ac:dyDescent="0.2">
      <c r="A537" t="s">
        <v>1061</v>
      </c>
      <c r="B537" t="s">
        <v>692</v>
      </c>
      <c r="C537">
        <v>90</v>
      </c>
      <c r="D537">
        <v>160762022</v>
      </c>
      <c r="E537" t="s">
        <v>152</v>
      </c>
      <c r="F537" t="s">
        <v>11</v>
      </c>
      <c r="G537">
        <v>75000000</v>
      </c>
      <c r="H537">
        <v>6</v>
      </c>
    </row>
    <row r="538" spans="1:8" x14ac:dyDescent="0.2">
      <c r="A538" t="s">
        <v>1062</v>
      </c>
      <c r="B538" t="s">
        <v>373</v>
      </c>
      <c r="C538">
        <v>130</v>
      </c>
      <c r="D538">
        <v>103338338</v>
      </c>
      <c r="E538" t="s">
        <v>1063</v>
      </c>
      <c r="F538" t="s">
        <v>11</v>
      </c>
      <c r="G538">
        <v>70000000</v>
      </c>
      <c r="H538">
        <v>6.5</v>
      </c>
    </row>
    <row r="539" spans="1:8" x14ac:dyDescent="0.2">
      <c r="A539" t="s">
        <v>1064</v>
      </c>
      <c r="C539">
        <v>45</v>
      </c>
      <c r="D539">
        <v>25440971</v>
      </c>
      <c r="E539" t="s">
        <v>1065</v>
      </c>
      <c r="F539" t="s">
        <v>11</v>
      </c>
      <c r="G539">
        <v>20000000</v>
      </c>
      <c r="H539">
        <v>8.3000000000000007</v>
      </c>
    </row>
    <row r="540" spans="1:8" x14ac:dyDescent="0.2">
      <c r="A540" t="s">
        <v>1066</v>
      </c>
      <c r="B540" t="s">
        <v>1067</v>
      </c>
      <c r="C540">
        <v>118</v>
      </c>
      <c r="D540">
        <v>55808744</v>
      </c>
      <c r="E540" t="s">
        <v>1068</v>
      </c>
      <c r="F540" t="s">
        <v>11</v>
      </c>
      <c r="G540">
        <v>53000000</v>
      </c>
      <c r="H540">
        <v>5.7</v>
      </c>
    </row>
    <row r="541" spans="1:8" x14ac:dyDescent="0.2">
      <c r="A541" t="s">
        <v>1069</v>
      </c>
      <c r="B541" t="s">
        <v>127</v>
      </c>
      <c r="C541">
        <v>163</v>
      </c>
      <c r="D541">
        <v>47379090</v>
      </c>
      <c r="E541" t="s">
        <v>980</v>
      </c>
      <c r="F541" t="s">
        <v>11</v>
      </c>
      <c r="G541">
        <v>70000000</v>
      </c>
      <c r="H541">
        <v>7.6</v>
      </c>
    </row>
    <row r="542" spans="1:8" x14ac:dyDescent="0.2">
      <c r="A542" t="s">
        <v>1070</v>
      </c>
      <c r="B542" t="s">
        <v>1071</v>
      </c>
      <c r="C542">
        <v>142</v>
      </c>
      <c r="D542">
        <v>43426961</v>
      </c>
      <c r="E542" t="s">
        <v>663</v>
      </c>
      <c r="F542" t="s">
        <v>11</v>
      </c>
      <c r="G542">
        <v>70000000</v>
      </c>
      <c r="H542">
        <v>6.6</v>
      </c>
    </row>
    <row r="543" spans="1:8" x14ac:dyDescent="0.2">
      <c r="A543" t="s">
        <v>1072</v>
      </c>
      <c r="B543" t="s">
        <v>1073</v>
      </c>
      <c r="C543">
        <v>100</v>
      </c>
      <c r="D543">
        <v>47000485</v>
      </c>
      <c r="E543" t="s">
        <v>1074</v>
      </c>
      <c r="F543" t="s">
        <v>11</v>
      </c>
      <c r="G543">
        <v>75000000</v>
      </c>
      <c r="H543">
        <v>5.4</v>
      </c>
    </row>
    <row r="544" spans="1:8" x14ac:dyDescent="0.2">
      <c r="A544" t="s">
        <v>1075</v>
      </c>
      <c r="B544" t="s">
        <v>443</v>
      </c>
      <c r="C544">
        <v>116</v>
      </c>
      <c r="D544">
        <v>45434443</v>
      </c>
      <c r="E544" t="s">
        <v>559</v>
      </c>
      <c r="F544" t="s">
        <v>11</v>
      </c>
      <c r="G544">
        <v>75000000</v>
      </c>
      <c r="H544">
        <v>7.3</v>
      </c>
    </row>
    <row r="545" spans="1:8" x14ac:dyDescent="0.2">
      <c r="A545" t="s">
        <v>1076</v>
      </c>
      <c r="B545" t="s">
        <v>485</v>
      </c>
      <c r="C545">
        <v>131</v>
      </c>
      <c r="D545">
        <v>42044321</v>
      </c>
      <c r="E545" t="s">
        <v>486</v>
      </c>
      <c r="F545" t="s">
        <v>11</v>
      </c>
      <c r="G545">
        <v>80000000</v>
      </c>
      <c r="H545">
        <v>6.5</v>
      </c>
    </row>
    <row r="546" spans="1:8" x14ac:dyDescent="0.2">
      <c r="A546" t="s">
        <v>1077</v>
      </c>
      <c r="B546" t="s">
        <v>1078</v>
      </c>
      <c r="C546">
        <v>91</v>
      </c>
      <c r="D546">
        <v>73661010</v>
      </c>
      <c r="E546" t="s">
        <v>1079</v>
      </c>
      <c r="F546" t="s">
        <v>11</v>
      </c>
      <c r="G546">
        <v>75000000</v>
      </c>
      <c r="H546">
        <v>6.6</v>
      </c>
    </row>
    <row r="547" spans="1:8" x14ac:dyDescent="0.2">
      <c r="A547" t="s">
        <v>1080</v>
      </c>
      <c r="B547" t="s">
        <v>1081</v>
      </c>
      <c r="C547">
        <v>123</v>
      </c>
      <c r="D547">
        <v>41523271</v>
      </c>
      <c r="E547" t="s">
        <v>1082</v>
      </c>
      <c r="F547" t="s">
        <v>11</v>
      </c>
      <c r="G547">
        <v>80000000</v>
      </c>
      <c r="H547">
        <v>6.6</v>
      </c>
    </row>
    <row r="548" spans="1:8" x14ac:dyDescent="0.2">
      <c r="A548" t="s">
        <v>1083</v>
      </c>
      <c r="B548" t="s">
        <v>1084</v>
      </c>
      <c r="C548">
        <v>134</v>
      </c>
      <c r="D548">
        <v>37600435</v>
      </c>
      <c r="E548" t="s">
        <v>1085</v>
      </c>
      <c r="F548" t="s">
        <v>11</v>
      </c>
      <c r="G548">
        <v>55000000</v>
      </c>
      <c r="H548">
        <v>5.9</v>
      </c>
    </row>
    <row r="549" spans="1:8" x14ac:dyDescent="0.2">
      <c r="A549" t="s">
        <v>1086</v>
      </c>
      <c r="B549" t="s">
        <v>1087</v>
      </c>
      <c r="C549">
        <v>148</v>
      </c>
      <c r="D549">
        <v>39251128</v>
      </c>
      <c r="E549" t="s">
        <v>1088</v>
      </c>
      <c r="F549" t="s">
        <v>11</v>
      </c>
      <c r="G549">
        <v>75000000</v>
      </c>
      <c r="H549">
        <v>6.7</v>
      </c>
    </row>
    <row r="550" spans="1:8" x14ac:dyDescent="0.2">
      <c r="A550" t="s">
        <v>1089</v>
      </c>
      <c r="B550" t="s">
        <v>850</v>
      </c>
      <c r="C550">
        <v>110</v>
      </c>
      <c r="D550">
        <v>83503161</v>
      </c>
      <c r="E550" t="s">
        <v>1090</v>
      </c>
      <c r="F550" t="s">
        <v>11</v>
      </c>
      <c r="G550">
        <v>75000000</v>
      </c>
      <c r="H550">
        <v>6.1</v>
      </c>
    </row>
    <row r="551" spans="1:8" x14ac:dyDescent="0.2">
      <c r="A551" t="s">
        <v>1091</v>
      </c>
      <c r="B551" t="s">
        <v>1092</v>
      </c>
      <c r="C551">
        <v>113</v>
      </c>
      <c r="D551">
        <v>34636443</v>
      </c>
      <c r="E551" t="s">
        <v>380</v>
      </c>
      <c r="F551" t="s">
        <v>11</v>
      </c>
      <c r="G551">
        <v>52000000</v>
      </c>
      <c r="H551">
        <v>6.6</v>
      </c>
    </row>
    <row r="552" spans="1:8" x14ac:dyDescent="0.2">
      <c r="A552" t="s">
        <v>1093</v>
      </c>
      <c r="B552" t="s">
        <v>1094</v>
      </c>
      <c r="C552">
        <v>94</v>
      </c>
      <c r="D552">
        <v>22751979</v>
      </c>
      <c r="E552" t="s">
        <v>1095</v>
      </c>
      <c r="F552" t="s">
        <v>11</v>
      </c>
      <c r="G552">
        <v>75000000</v>
      </c>
      <c r="H552">
        <v>6.6</v>
      </c>
    </row>
    <row r="553" spans="1:8" x14ac:dyDescent="0.2">
      <c r="A553" t="s">
        <v>1096</v>
      </c>
      <c r="B553" t="s">
        <v>1097</v>
      </c>
      <c r="C553">
        <v>116</v>
      </c>
      <c r="D553">
        <v>30013346</v>
      </c>
      <c r="E553" t="s">
        <v>137</v>
      </c>
      <c r="F553" t="s">
        <v>11</v>
      </c>
      <c r="G553">
        <v>75000000</v>
      </c>
      <c r="H553">
        <v>5.3</v>
      </c>
    </row>
    <row r="554" spans="1:8" x14ac:dyDescent="0.2">
      <c r="A554" t="s">
        <v>1098</v>
      </c>
      <c r="B554" t="s">
        <v>811</v>
      </c>
      <c r="C554">
        <v>99</v>
      </c>
      <c r="D554">
        <v>14567883</v>
      </c>
      <c r="E554" t="s">
        <v>1099</v>
      </c>
      <c r="F554" t="s">
        <v>11</v>
      </c>
      <c r="G554">
        <v>75000000</v>
      </c>
      <c r="H554">
        <v>6</v>
      </c>
    </row>
    <row r="555" spans="1:8" x14ac:dyDescent="0.2">
      <c r="A555" t="s">
        <v>1100</v>
      </c>
      <c r="B555" t="s">
        <v>1101</v>
      </c>
      <c r="C555">
        <v>84</v>
      </c>
      <c r="D555">
        <v>90820</v>
      </c>
      <c r="E555" t="s">
        <v>1102</v>
      </c>
      <c r="F555" t="s">
        <v>11</v>
      </c>
      <c r="G555">
        <v>20000000</v>
      </c>
      <c r="H555">
        <v>6</v>
      </c>
    </row>
    <row r="556" spans="1:8" x14ac:dyDescent="0.2">
      <c r="A556" t="s">
        <v>1103</v>
      </c>
      <c r="B556" t="s">
        <v>1104</v>
      </c>
      <c r="C556">
        <v>93</v>
      </c>
      <c r="D556">
        <v>5409517</v>
      </c>
      <c r="E556" t="s">
        <v>1105</v>
      </c>
      <c r="F556" t="s">
        <v>11</v>
      </c>
      <c r="G556">
        <v>75000000</v>
      </c>
      <c r="H556">
        <v>4.7</v>
      </c>
    </row>
    <row r="557" spans="1:8" x14ac:dyDescent="0.2">
      <c r="A557" t="s">
        <v>1106</v>
      </c>
      <c r="B557" t="s">
        <v>714</v>
      </c>
      <c r="C557">
        <v>113</v>
      </c>
      <c r="D557">
        <v>21009180</v>
      </c>
      <c r="E557" t="s">
        <v>240</v>
      </c>
      <c r="F557" t="s">
        <v>11</v>
      </c>
      <c r="G557">
        <v>45000000</v>
      </c>
      <c r="H557">
        <v>6.1</v>
      </c>
    </row>
    <row r="558" spans="1:8" x14ac:dyDescent="0.2">
      <c r="A558" t="s">
        <v>1107</v>
      </c>
      <c r="B558" t="s">
        <v>308</v>
      </c>
      <c r="C558">
        <v>106</v>
      </c>
      <c r="D558">
        <v>94999143</v>
      </c>
      <c r="E558" t="s">
        <v>768</v>
      </c>
      <c r="F558" t="s">
        <v>11</v>
      </c>
      <c r="G558">
        <v>75000000</v>
      </c>
      <c r="H558">
        <v>7.2</v>
      </c>
    </row>
    <row r="559" spans="1:8" x14ac:dyDescent="0.2">
      <c r="A559" t="s">
        <v>1108</v>
      </c>
      <c r="B559" t="s">
        <v>1109</v>
      </c>
      <c r="C559">
        <v>91</v>
      </c>
      <c r="D559">
        <v>336029560</v>
      </c>
      <c r="E559" t="s">
        <v>426</v>
      </c>
      <c r="F559" t="s">
        <v>11</v>
      </c>
      <c r="G559">
        <v>74000000</v>
      </c>
      <c r="H559">
        <v>6.4</v>
      </c>
    </row>
    <row r="560" spans="1:8" x14ac:dyDescent="0.2">
      <c r="A560" t="s">
        <v>1110</v>
      </c>
      <c r="B560" t="s">
        <v>39</v>
      </c>
      <c r="C560">
        <v>128</v>
      </c>
      <c r="D560">
        <v>36381716</v>
      </c>
      <c r="E560" t="s">
        <v>422</v>
      </c>
      <c r="F560" t="s">
        <v>11</v>
      </c>
      <c r="G560">
        <v>82000000</v>
      </c>
      <c r="H560">
        <v>6.1</v>
      </c>
    </row>
    <row r="561" spans="1:8" x14ac:dyDescent="0.2">
      <c r="A561" t="s">
        <v>1111</v>
      </c>
      <c r="B561" t="s">
        <v>783</v>
      </c>
      <c r="C561">
        <v>98</v>
      </c>
      <c r="D561">
        <v>55585389</v>
      </c>
      <c r="E561" t="s">
        <v>773</v>
      </c>
      <c r="F561" t="s">
        <v>11</v>
      </c>
      <c r="G561">
        <v>69000000</v>
      </c>
      <c r="H561">
        <v>5.9</v>
      </c>
    </row>
    <row r="562" spans="1:8" x14ac:dyDescent="0.2">
      <c r="A562" t="s">
        <v>1112</v>
      </c>
      <c r="B562" t="s">
        <v>1081</v>
      </c>
      <c r="C562">
        <v>134</v>
      </c>
      <c r="D562">
        <v>36976367</v>
      </c>
      <c r="E562" t="s">
        <v>768</v>
      </c>
      <c r="F562" t="s">
        <v>11</v>
      </c>
      <c r="G562">
        <v>75000000</v>
      </c>
      <c r="H562">
        <v>6</v>
      </c>
    </row>
    <row r="563" spans="1:8" x14ac:dyDescent="0.2">
      <c r="A563" t="s">
        <v>1113</v>
      </c>
      <c r="B563" t="s">
        <v>1114</v>
      </c>
      <c r="C563">
        <v>97</v>
      </c>
      <c r="D563">
        <v>107225164</v>
      </c>
      <c r="E563" t="s">
        <v>1115</v>
      </c>
      <c r="F563" t="s">
        <v>11</v>
      </c>
      <c r="G563">
        <v>73000000</v>
      </c>
      <c r="H563">
        <v>6.3</v>
      </c>
    </row>
    <row r="564" spans="1:8" x14ac:dyDescent="0.2">
      <c r="A564" t="s">
        <v>1116</v>
      </c>
      <c r="B564" t="s">
        <v>1087</v>
      </c>
      <c r="C564">
        <v>112</v>
      </c>
      <c r="D564">
        <v>70224196</v>
      </c>
      <c r="E564" t="s">
        <v>1117</v>
      </c>
      <c r="F564" t="s">
        <v>11</v>
      </c>
      <c r="G564">
        <v>70000000</v>
      </c>
      <c r="H564">
        <v>5.6</v>
      </c>
    </row>
    <row r="565" spans="1:8" x14ac:dyDescent="0.2">
      <c r="A565" t="s">
        <v>1118</v>
      </c>
      <c r="B565" t="s">
        <v>1119</v>
      </c>
      <c r="C565">
        <v>153</v>
      </c>
      <c r="D565">
        <v>51814190</v>
      </c>
      <c r="E565" t="s">
        <v>877</v>
      </c>
      <c r="F565" t="s">
        <v>11</v>
      </c>
      <c r="G565">
        <v>75000000</v>
      </c>
      <c r="H565">
        <v>6.4</v>
      </c>
    </row>
    <row r="566" spans="1:8" x14ac:dyDescent="0.2">
      <c r="A566" t="s">
        <v>1120</v>
      </c>
      <c r="B566" t="s">
        <v>77</v>
      </c>
      <c r="C566">
        <v>110</v>
      </c>
      <c r="D566">
        <v>47456450</v>
      </c>
      <c r="E566" t="s">
        <v>311</v>
      </c>
      <c r="F566" t="s">
        <v>11</v>
      </c>
      <c r="G566">
        <v>70000000</v>
      </c>
      <c r="H566">
        <v>7.1</v>
      </c>
    </row>
    <row r="567" spans="1:8" x14ac:dyDescent="0.2">
      <c r="A567" t="s">
        <v>1121</v>
      </c>
      <c r="B567" t="s">
        <v>601</v>
      </c>
      <c r="C567">
        <v>122</v>
      </c>
      <c r="D567">
        <v>148213377</v>
      </c>
      <c r="E567" t="s">
        <v>1122</v>
      </c>
      <c r="F567" t="s">
        <v>11</v>
      </c>
      <c r="G567">
        <v>73000000</v>
      </c>
      <c r="H567">
        <v>6.6</v>
      </c>
    </row>
    <row r="568" spans="1:8" x14ac:dyDescent="0.2">
      <c r="A568" t="s">
        <v>1123</v>
      </c>
      <c r="B568" t="s">
        <v>1124</v>
      </c>
      <c r="C568">
        <v>87</v>
      </c>
      <c r="D568">
        <v>112950721</v>
      </c>
      <c r="E568" t="s">
        <v>171</v>
      </c>
      <c r="F568" t="s">
        <v>11</v>
      </c>
      <c r="G568">
        <v>72000000</v>
      </c>
      <c r="H568">
        <v>4.5999999999999996</v>
      </c>
    </row>
    <row r="569" spans="1:8" x14ac:dyDescent="0.2">
      <c r="A569" t="s">
        <v>1125</v>
      </c>
      <c r="B569" t="s">
        <v>1126</v>
      </c>
      <c r="C569">
        <v>178</v>
      </c>
      <c r="D569">
        <v>75600000</v>
      </c>
      <c r="E569" t="s">
        <v>1127</v>
      </c>
      <c r="F569" t="s">
        <v>11</v>
      </c>
      <c r="G569">
        <v>72000000</v>
      </c>
      <c r="H569">
        <v>8.4</v>
      </c>
    </row>
    <row r="570" spans="1:8" x14ac:dyDescent="0.2">
      <c r="A570" t="s">
        <v>1128</v>
      </c>
      <c r="B570" t="s">
        <v>16</v>
      </c>
      <c r="C570">
        <v>125</v>
      </c>
      <c r="D570">
        <v>62647540</v>
      </c>
      <c r="E570" t="s">
        <v>504</v>
      </c>
      <c r="F570" t="s">
        <v>11</v>
      </c>
      <c r="G570">
        <v>70000000</v>
      </c>
      <c r="H570">
        <v>7.1</v>
      </c>
    </row>
    <row r="571" spans="1:8" x14ac:dyDescent="0.2">
      <c r="A571" t="s">
        <v>1129</v>
      </c>
      <c r="B571" t="s">
        <v>1130</v>
      </c>
      <c r="C571">
        <v>87</v>
      </c>
      <c r="D571">
        <v>183132370</v>
      </c>
      <c r="E571" t="s">
        <v>1131</v>
      </c>
      <c r="F571" t="s">
        <v>11</v>
      </c>
      <c r="G571">
        <v>75000000</v>
      </c>
      <c r="H571">
        <v>7.4</v>
      </c>
    </row>
    <row r="572" spans="1:8" x14ac:dyDescent="0.2">
      <c r="A572" t="s">
        <v>1132</v>
      </c>
      <c r="B572" t="s">
        <v>1133</v>
      </c>
      <c r="C572">
        <v>152</v>
      </c>
      <c r="D572">
        <v>27796042</v>
      </c>
      <c r="E572" t="s">
        <v>73</v>
      </c>
      <c r="F572" t="s">
        <v>11</v>
      </c>
      <c r="G572">
        <v>72000000</v>
      </c>
      <c r="H572">
        <v>6.9</v>
      </c>
    </row>
    <row r="573" spans="1:8" x14ac:dyDescent="0.2">
      <c r="A573" t="s">
        <v>1134</v>
      </c>
      <c r="B573" t="s">
        <v>721</v>
      </c>
      <c r="C573">
        <v>116</v>
      </c>
      <c r="D573">
        <v>32616869</v>
      </c>
      <c r="E573" t="s">
        <v>1135</v>
      </c>
      <c r="F573" t="s">
        <v>11</v>
      </c>
      <c r="G573">
        <v>72000000</v>
      </c>
      <c r="H573">
        <v>4.5</v>
      </c>
    </row>
    <row r="574" spans="1:8" x14ac:dyDescent="0.2">
      <c r="A574" t="s">
        <v>1136</v>
      </c>
      <c r="B574" t="s">
        <v>834</v>
      </c>
      <c r="C574">
        <v>109</v>
      </c>
      <c r="D574">
        <v>18947630</v>
      </c>
      <c r="E574" t="s">
        <v>1137</v>
      </c>
      <c r="F574" t="s">
        <v>11</v>
      </c>
      <c r="G574">
        <v>59660000</v>
      </c>
      <c r="H574">
        <v>7.1</v>
      </c>
    </row>
    <row r="575" spans="1:8" x14ac:dyDescent="0.2">
      <c r="A575" t="s">
        <v>1138</v>
      </c>
      <c r="B575" t="s">
        <v>308</v>
      </c>
      <c r="C575">
        <v>108</v>
      </c>
      <c r="D575">
        <v>114195633</v>
      </c>
      <c r="E575" t="s">
        <v>1139</v>
      </c>
      <c r="F575" t="s">
        <v>11</v>
      </c>
      <c r="G575">
        <v>60000000</v>
      </c>
      <c r="H575">
        <v>6.5</v>
      </c>
    </row>
    <row r="576" spans="1:8" x14ac:dyDescent="0.2">
      <c r="A576" t="s">
        <v>1140</v>
      </c>
      <c r="B576" t="s">
        <v>1141</v>
      </c>
      <c r="C576">
        <v>85</v>
      </c>
      <c r="D576">
        <v>144156464</v>
      </c>
      <c r="E576" t="s">
        <v>171</v>
      </c>
      <c r="F576" t="s">
        <v>11</v>
      </c>
      <c r="G576">
        <v>71500000</v>
      </c>
      <c r="H576">
        <v>5.3</v>
      </c>
    </row>
    <row r="577" spans="1:8" x14ac:dyDescent="0.2">
      <c r="A577" t="s">
        <v>1142</v>
      </c>
      <c r="B577" t="s">
        <v>308</v>
      </c>
      <c r="C577">
        <v>106</v>
      </c>
      <c r="D577">
        <v>227965690</v>
      </c>
      <c r="E577" t="s">
        <v>932</v>
      </c>
      <c r="F577" t="s">
        <v>11</v>
      </c>
      <c r="G577">
        <v>72000000</v>
      </c>
      <c r="H577">
        <v>6.7</v>
      </c>
    </row>
    <row r="578" spans="1:8" x14ac:dyDescent="0.2">
      <c r="A578" t="s">
        <v>1143</v>
      </c>
      <c r="B578" t="s">
        <v>50</v>
      </c>
      <c r="C578">
        <v>93</v>
      </c>
      <c r="D578">
        <v>436471036</v>
      </c>
      <c r="E578" t="s">
        <v>1144</v>
      </c>
      <c r="F578" t="s">
        <v>11</v>
      </c>
      <c r="G578">
        <v>150000000</v>
      </c>
      <c r="H578">
        <v>7.2</v>
      </c>
    </row>
    <row r="579" spans="1:8" x14ac:dyDescent="0.2">
      <c r="A579" t="s">
        <v>1145</v>
      </c>
      <c r="B579" t="s">
        <v>102</v>
      </c>
      <c r="C579">
        <v>117</v>
      </c>
      <c r="D579">
        <v>244052771</v>
      </c>
      <c r="E579" t="s">
        <v>103</v>
      </c>
      <c r="F579" t="s">
        <v>11</v>
      </c>
      <c r="G579">
        <v>120000000</v>
      </c>
      <c r="H579">
        <v>7.2</v>
      </c>
    </row>
    <row r="580" spans="1:8" x14ac:dyDescent="0.2">
      <c r="A580" t="s">
        <v>1146</v>
      </c>
      <c r="B580" t="s">
        <v>1147</v>
      </c>
      <c r="C580">
        <v>116</v>
      </c>
      <c r="D580">
        <v>152149590</v>
      </c>
      <c r="E580" t="s">
        <v>580</v>
      </c>
      <c r="F580" t="s">
        <v>11</v>
      </c>
      <c r="G580">
        <v>70000000</v>
      </c>
      <c r="H580">
        <v>5.5</v>
      </c>
    </row>
    <row r="581" spans="1:8" x14ac:dyDescent="0.2">
      <c r="A581" t="s">
        <v>1148</v>
      </c>
      <c r="B581" t="s">
        <v>164</v>
      </c>
      <c r="C581">
        <v>132</v>
      </c>
      <c r="D581">
        <v>141204016</v>
      </c>
      <c r="E581" t="s">
        <v>17</v>
      </c>
      <c r="F581" t="s">
        <v>11</v>
      </c>
      <c r="G581">
        <v>70000000</v>
      </c>
      <c r="H581">
        <v>5.8</v>
      </c>
    </row>
    <row r="582" spans="1:8" x14ac:dyDescent="0.2">
      <c r="A582" t="s">
        <v>1149</v>
      </c>
      <c r="B582" t="s">
        <v>1150</v>
      </c>
      <c r="C582">
        <v>92</v>
      </c>
      <c r="D582">
        <v>162495848</v>
      </c>
      <c r="E582" t="s">
        <v>93</v>
      </c>
      <c r="F582" t="s">
        <v>11</v>
      </c>
      <c r="G582">
        <v>74000000</v>
      </c>
      <c r="H582">
        <v>6</v>
      </c>
    </row>
    <row r="583" spans="1:8" x14ac:dyDescent="0.2">
      <c r="A583" t="s">
        <v>1151</v>
      </c>
      <c r="B583" t="s">
        <v>284</v>
      </c>
      <c r="C583">
        <v>139</v>
      </c>
      <c r="D583">
        <v>136448821</v>
      </c>
      <c r="E583" t="s">
        <v>525</v>
      </c>
      <c r="F583" t="s">
        <v>11</v>
      </c>
      <c r="G583">
        <v>80000000</v>
      </c>
      <c r="H583">
        <v>6.6</v>
      </c>
    </row>
    <row r="584" spans="1:8" x14ac:dyDescent="0.2">
      <c r="A584" t="s">
        <v>1152</v>
      </c>
      <c r="B584" t="s">
        <v>607</v>
      </c>
      <c r="C584">
        <v>153</v>
      </c>
      <c r="D584">
        <v>120523073</v>
      </c>
      <c r="E584" t="s">
        <v>1153</v>
      </c>
      <c r="F584" t="s">
        <v>11</v>
      </c>
      <c r="G584">
        <v>75000000</v>
      </c>
      <c r="H584">
        <v>8.3000000000000007</v>
      </c>
    </row>
    <row r="585" spans="1:8" x14ac:dyDescent="0.2">
      <c r="A585" t="s">
        <v>1154</v>
      </c>
      <c r="B585" t="s">
        <v>127</v>
      </c>
      <c r="C585">
        <v>142</v>
      </c>
      <c r="D585">
        <v>119654900</v>
      </c>
      <c r="E585" t="s">
        <v>264</v>
      </c>
      <c r="F585" t="s">
        <v>11</v>
      </c>
      <c r="G585">
        <v>70000000</v>
      </c>
      <c r="H585">
        <v>6.7</v>
      </c>
    </row>
    <row r="586" spans="1:8" x14ac:dyDescent="0.2">
      <c r="A586" t="s">
        <v>1155</v>
      </c>
      <c r="B586" t="s">
        <v>721</v>
      </c>
      <c r="C586">
        <v>124</v>
      </c>
      <c r="D586">
        <v>117541000</v>
      </c>
      <c r="E586" t="s">
        <v>20</v>
      </c>
      <c r="F586" t="s">
        <v>11</v>
      </c>
      <c r="G586">
        <v>70000000</v>
      </c>
      <c r="H586">
        <v>7.1</v>
      </c>
    </row>
    <row r="587" spans="1:8" x14ac:dyDescent="0.2">
      <c r="A587" t="s">
        <v>1156</v>
      </c>
      <c r="B587" t="s">
        <v>1157</v>
      </c>
      <c r="C587">
        <v>117</v>
      </c>
      <c r="D587">
        <v>116643346</v>
      </c>
      <c r="E587" t="s">
        <v>1158</v>
      </c>
      <c r="F587" t="s">
        <v>11</v>
      </c>
      <c r="G587">
        <v>80000000</v>
      </c>
      <c r="H587">
        <v>6</v>
      </c>
    </row>
    <row r="588" spans="1:8" x14ac:dyDescent="0.2">
      <c r="A588" t="s">
        <v>1159</v>
      </c>
      <c r="C588">
        <v>45</v>
      </c>
      <c r="D588">
        <v>25440971</v>
      </c>
      <c r="E588" t="s">
        <v>1160</v>
      </c>
      <c r="F588" t="s">
        <v>11</v>
      </c>
      <c r="G588">
        <v>20000000</v>
      </c>
      <c r="H588">
        <v>7.5</v>
      </c>
    </row>
    <row r="589" spans="1:8" x14ac:dyDescent="0.2">
      <c r="A589" t="s">
        <v>1161</v>
      </c>
      <c r="B589" t="s">
        <v>1162</v>
      </c>
      <c r="C589">
        <v>141</v>
      </c>
      <c r="D589">
        <v>100614858</v>
      </c>
      <c r="E589" t="s">
        <v>1163</v>
      </c>
      <c r="F589" t="s">
        <v>11</v>
      </c>
      <c r="G589">
        <v>68000000</v>
      </c>
      <c r="H589">
        <v>6.9</v>
      </c>
    </row>
    <row r="590" spans="1:8" x14ac:dyDescent="0.2">
      <c r="A590" t="s">
        <v>1164</v>
      </c>
      <c r="B590" t="s">
        <v>308</v>
      </c>
      <c r="C590">
        <v>110</v>
      </c>
      <c r="D590">
        <v>42272747</v>
      </c>
      <c r="E590" t="s">
        <v>1165</v>
      </c>
      <c r="F590" t="s">
        <v>11</v>
      </c>
      <c r="G590">
        <v>70000000</v>
      </c>
      <c r="H590">
        <v>5.6</v>
      </c>
    </row>
    <row r="591" spans="1:8" x14ac:dyDescent="0.2">
      <c r="A591" t="s">
        <v>1166</v>
      </c>
      <c r="B591" t="s">
        <v>811</v>
      </c>
      <c r="C591">
        <v>109</v>
      </c>
      <c r="D591">
        <v>80281096</v>
      </c>
      <c r="E591" t="s">
        <v>770</v>
      </c>
      <c r="F591" t="s">
        <v>11</v>
      </c>
      <c r="G591">
        <v>60000000</v>
      </c>
      <c r="H591">
        <v>5.6</v>
      </c>
    </row>
    <row r="592" spans="1:8" x14ac:dyDescent="0.2">
      <c r="A592" t="s">
        <v>1167</v>
      </c>
      <c r="B592" t="s">
        <v>1141</v>
      </c>
      <c r="C592">
        <v>88</v>
      </c>
      <c r="D592">
        <v>219613391</v>
      </c>
      <c r="E592" t="s">
        <v>1168</v>
      </c>
      <c r="F592" t="s">
        <v>11</v>
      </c>
      <c r="G592">
        <v>75000000</v>
      </c>
      <c r="H592">
        <v>4.5</v>
      </c>
    </row>
    <row r="593" spans="1:8" x14ac:dyDescent="0.2">
      <c r="A593" t="s">
        <v>1169</v>
      </c>
      <c r="B593" t="s">
        <v>1170</v>
      </c>
      <c r="C593">
        <v>124</v>
      </c>
      <c r="D593">
        <v>78120196</v>
      </c>
      <c r="E593" t="s">
        <v>343</v>
      </c>
      <c r="F593" t="s">
        <v>11</v>
      </c>
      <c r="G593">
        <v>75000000</v>
      </c>
      <c r="H593">
        <v>7.1</v>
      </c>
    </row>
    <row r="594" spans="1:8" x14ac:dyDescent="0.2">
      <c r="A594" t="s">
        <v>1171</v>
      </c>
      <c r="B594" t="s">
        <v>1071</v>
      </c>
      <c r="C594">
        <v>119</v>
      </c>
      <c r="D594">
        <v>98895417</v>
      </c>
      <c r="E594" t="s">
        <v>20</v>
      </c>
      <c r="F594" t="s">
        <v>11</v>
      </c>
      <c r="G594">
        <v>70000000</v>
      </c>
      <c r="H594">
        <v>6.5</v>
      </c>
    </row>
    <row r="595" spans="1:8" x14ac:dyDescent="0.2">
      <c r="A595" t="s">
        <v>1172</v>
      </c>
      <c r="B595" t="s">
        <v>1173</v>
      </c>
      <c r="C595">
        <v>103</v>
      </c>
      <c r="D595">
        <v>70117571</v>
      </c>
      <c r="E595" t="s">
        <v>78</v>
      </c>
      <c r="F595" t="s">
        <v>11</v>
      </c>
      <c r="G595">
        <v>58000000</v>
      </c>
      <c r="H595">
        <v>6.4</v>
      </c>
    </row>
    <row r="596" spans="1:8" x14ac:dyDescent="0.2">
      <c r="A596" t="s">
        <v>1174</v>
      </c>
      <c r="B596" t="s">
        <v>295</v>
      </c>
      <c r="C596">
        <v>116</v>
      </c>
      <c r="D596">
        <v>83552429</v>
      </c>
      <c r="E596" t="s">
        <v>216</v>
      </c>
      <c r="F596" t="s">
        <v>11</v>
      </c>
      <c r="G596">
        <v>70000000</v>
      </c>
      <c r="H596">
        <v>5.8</v>
      </c>
    </row>
    <row r="597" spans="1:8" x14ac:dyDescent="0.2">
      <c r="A597" t="s">
        <v>1175</v>
      </c>
      <c r="B597" t="s">
        <v>87</v>
      </c>
      <c r="C597">
        <v>125</v>
      </c>
      <c r="D597">
        <v>66257002</v>
      </c>
      <c r="E597" t="s">
        <v>464</v>
      </c>
      <c r="F597" t="s">
        <v>11</v>
      </c>
      <c r="G597">
        <v>70000000</v>
      </c>
      <c r="H597">
        <v>8</v>
      </c>
    </row>
    <row r="598" spans="1:8" x14ac:dyDescent="0.2">
      <c r="A598" t="s">
        <v>1176</v>
      </c>
      <c r="B598" t="s">
        <v>1059</v>
      </c>
      <c r="C598">
        <v>125</v>
      </c>
      <c r="D598">
        <v>65012000</v>
      </c>
      <c r="E598" t="s">
        <v>1177</v>
      </c>
      <c r="F598" t="s">
        <v>11</v>
      </c>
      <c r="G598">
        <v>70000000</v>
      </c>
      <c r="H598">
        <v>6.2</v>
      </c>
    </row>
    <row r="599" spans="1:8" x14ac:dyDescent="0.2">
      <c r="A599" t="s">
        <v>1178</v>
      </c>
      <c r="B599" t="s">
        <v>127</v>
      </c>
      <c r="C599">
        <v>146</v>
      </c>
      <c r="D599">
        <v>79883359</v>
      </c>
      <c r="E599" t="s">
        <v>1179</v>
      </c>
      <c r="F599" t="s">
        <v>11</v>
      </c>
      <c r="G599">
        <v>66000000</v>
      </c>
      <c r="H599">
        <v>7.2</v>
      </c>
    </row>
    <row r="600" spans="1:8" x14ac:dyDescent="0.2">
      <c r="A600" t="s">
        <v>1180</v>
      </c>
      <c r="B600" t="s">
        <v>1181</v>
      </c>
      <c r="C600">
        <v>118</v>
      </c>
      <c r="D600">
        <v>78031620</v>
      </c>
      <c r="E600" t="s">
        <v>1179</v>
      </c>
      <c r="F600" t="s">
        <v>11</v>
      </c>
      <c r="G600">
        <v>70000000</v>
      </c>
      <c r="H600">
        <v>6.1</v>
      </c>
    </row>
    <row r="601" spans="1:8" x14ac:dyDescent="0.2">
      <c r="A601" t="s">
        <v>1182</v>
      </c>
      <c r="B601" t="s">
        <v>9</v>
      </c>
      <c r="C601">
        <v>171</v>
      </c>
      <c r="D601">
        <v>54222000</v>
      </c>
      <c r="E601" t="s">
        <v>509</v>
      </c>
      <c r="F601" t="s">
        <v>11</v>
      </c>
      <c r="G601">
        <v>69500000</v>
      </c>
      <c r="H601">
        <v>7.6</v>
      </c>
    </row>
    <row r="602" spans="1:8" x14ac:dyDescent="0.2">
      <c r="A602" t="s">
        <v>1183</v>
      </c>
      <c r="B602" t="s">
        <v>255</v>
      </c>
      <c r="C602">
        <v>136</v>
      </c>
      <c r="D602">
        <v>52474616</v>
      </c>
      <c r="E602" t="s">
        <v>1184</v>
      </c>
      <c r="F602" t="s">
        <v>11</v>
      </c>
      <c r="G602">
        <v>70000000</v>
      </c>
      <c r="H602">
        <v>6.3</v>
      </c>
    </row>
    <row r="603" spans="1:8" x14ac:dyDescent="0.2">
      <c r="A603" t="s">
        <v>1185</v>
      </c>
      <c r="B603" t="s">
        <v>1186</v>
      </c>
      <c r="C603">
        <v>92</v>
      </c>
      <c r="D603">
        <v>55942830</v>
      </c>
      <c r="E603" t="s">
        <v>1187</v>
      </c>
      <c r="F603" t="s">
        <v>11</v>
      </c>
      <c r="G603">
        <v>70000000</v>
      </c>
      <c r="H603">
        <v>6.3</v>
      </c>
    </row>
    <row r="604" spans="1:8" x14ac:dyDescent="0.2">
      <c r="A604" t="s">
        <v>1188</v>
      </c>
      <c r="B604" t="s">
        <v>342</v>
      </c>
      <c r="C604">
        <v>116</v>
      </c>
      <c r="D604">
        <v>40932372</v>
      </c>
      <c r="E604" t="s">
        <v>20</v>
      </c>
      <c r="F604" t="s">
        <v>11</v>
      </c>
      <c r="G604">
        <v>70000000</v>
      </c>
      <c r="H604">
        <v>6.3</v>
      </c>
    </row>
    <row r="605" spans="1:8" x14ac:dyDescent="0.2">
      <c r="A605" t="s">
        <v>1189</v>
      </c>
      <c r="B605" t="s">
        <v>232</v>
      </c>
      <c r="C605">
        <v>127</v>
      </c>
      <c r="D605">
        <v>38345403</v>
      </c>
      <c r="E605" t="s">
        <v>1190</v>
      </c>
      <c r="F605" t="s">
        <v>11</v>
      </c>
      <c r="G605">
        <v>70000000</v>
      </c>
      <c r="H605">
        <v>7.7</v>
      </c>
    </row>
    <row r="606" spans="1:8" x14ac:dyDescent="0.2">
      <c r="A606" t="s">
        <v>1191</v>
      </c>
      <c r="B606" t="s">
        <v>834</v>
      </c>
      <c r="C606">
        <v>136</v>
      </c>
      <c r="D606">
        <v>37901509</v>
      </c>
      <c r="E606" t="s">
        <v>1192</v>
      </c>
      <c r="F606" t="s">
        <v>11</v>
      </c>
      <c r="G606">
        <v>70000000</v>
      </c>
      <c r="H606">
        <v>7</v>
      </c>
    </row>
    <row r="607" spans="1:8" x14ac:dyDescent="0.2">
      <c r="A607" t="s">
        <v>1193</v>
      </c>
      <c r="B607" t="s">
        <v>284</v>
      </c>
      <c r="C607">
        <v>111</v>
      </c>
      <c r="D607">
        <v>48430355</v>
      </c>
      <c r="E607" t="s">
        <v>877</v>
      </c>
      <c r="F607" t="s">
        <v>11</v>
      </c>
      <c r="G607">
        <v>70000000</v>
      </c>
      <c r="H607">
        <v>5.3</v>
      </c>
    </row>
    <row r="608" spans="1:8" x14ac:dyDescent="0.2">
      <c r="A608" t="s">
        <v>1194</v>
      </c>
      <c r="B608" t="s">
        <v>454</v>
      </c>
      <c r="C608">
        <v>116</v>
      </c>
      <c r="D608">
        <v>30157016</v>
      </c>
      <c r="E608" t="s">
        <v>363</v>
      </c>
      <c r="F608" t="s">
        <v>11</v>
      </c>
      <c r="G608">
        <v>70000000</v>
      </c>
      <c r="H608">
        <v>5.6</v>
      </c>
    </row>
    <row r="609" spans="1:8" x14ac:dyDescent="0.2">
      <c r="A609" t="s">
        <v>1195</v>
      </c>
      <c r="B609" t="s">
        <v>1196</v>
      </c>
      <c r="C609">
        <v>113</v>
      </c>
      <c r="D609">
        <v>28031250</v>
      </c>
      <c r="E609" t="s">
        <v>1197</v>
      </c>
      <c r="F609" t="s">
        <v>11</v>
      </c>
      <c r="G609">
        <v>60000000</v>
      </c>
      <c r="H609">
        <v>5.2</v>
      </c>
    </row>
    <row r="610" spans="1:8" x14ac:dyDescent="0.2">
      <c r="A610" t="s">
        <v>1198</v>
      </c>
      <c r="B610" t="s">
        <v>1141</v>
      </c>
      <c r="C610">
        <v>97</v>
      </c>
      <c r="D610">
        <v>33105600</v>
      </c>
      <c r="E610" t="s">
        <v>363</v>
      </c>
      <c r="F610" t="s">
        <v>11</v>
      </c>
      <c r="G610">
        <v>70000000</v>
      </c>
      <c r="H610">
        <v>5.4</v>
      </c>
    </row>
    <row r="611" spans="1:8" x14ac:dyDescent="0.2">
      <c r="A611" t="s">
        <v>1199</v>
      </c>
      <c r="B611" t="s">
        <v>1200</v>
      </c>
      <c r="C611">
        <v>88</v>
      </c>
      <c r="D611">
        <v>62321039</v>
      </c>
      <c r="E611" t="s">
        <v>1201</v>
      </c>
      <c r="F611" t="s">
        <v>11</v>
      </c>
      <c r="G611">
        <v>70000000</v>
      </c>
      <c r="H611">
        <v>6.4</v>
      </c>
    </row>
    <row r="612" spans="1:8" x14ac:dyDescent="0.2">
      <c r="A612" t="s">
        <v>1202</v>
      </c>
      <c r="B612" t="s">
        <v>906</v>
      </c>
      <c r="C612">
        <v>136</v>
      </c>
      <c r="D612">
        <v>38509342</v>
      </c>
      <c r="E612" t="s">
        <v>1203</v>
      </c>
      <c r="F612" t="s">
        <v>11</v>
      </c>
      <c r="G612">
        <v>75000000</v>
      </c>
      <c r="H612">
        <v>5.9</v>
      </c>
    </row>
    <row r="613" spans="1:8" x14ac:dyDescent="0.2">
      <c r="A613" t="s">
        <v>1204</v>
      </c>
      <c r="B613" t="s">
        <v>1205</v>
      </c>
      <c r="C613">
        <v>125</v>
      </c>
      <c r="D613">
        <v>19076815</v>
      </c>
      <c r="E613" t="s">
        <v>1179</v>
      </c>
      <c r="F613" t="s">
        <v>11</v>
      </c>
      <c r="G613">
        <v>60000000</v>
      </c>
      <c r="H613">
        <v>6.3</v>
      </c>
    </row>
    <row r="614" spans="1:8" x14ac:dyDescent="0.2">
      <c r="A614" t="s">
        <v>1206</v>
      </c>
      <c r="B614" t="s">
        <v>1207</v>
      </c>
      <c r="C614">
        <v>116</v>
      </c>
      <c r="D614">
        <v>25093607</v>
      </c>
      <c r="E614" t="s">
        <v>112</v>
      </c>
      <c r="F614" t="s">
        <v>11</v>
      </c>
      <c r="G614">
        <v>35000000</v>
      </c>
      <c r="H614">
        <v>6.5</v>
      </c>
    </row>
    <row r="615" spans="1:8" x14ac:dyDescent="0.2">
      <c r="A615" t="s">
        <v>1208</v>
      </c>
      <c r="B615" t="s">
        <v>449</v>
      </c>
      <c r="C615">
        <v>98</v>
      </c>
      <c r="D615">
        <v>18990542</v>
      </c>
      <c r="E615" t="s">
        <v>1209</v>
      </c>
      <c r="F615" t="s">
        <v>11</v>
      </c>
      <c r="G615">
        <v>70000000</v>
      </c>
      <c r="H615">
        <v>3</v>
      </c>
    </row>
    <row r="616" spans="1:8" x14ac:dyDescent="0.2">
      <c r="A616" t="s">
        <v>1210</v>
      </c>
      <c r="B616" t="s">
        <v>1211</v>
      </c>
      <c r="C616">
        <v>91</v>
      </c>
      <c r="D616">
        <v>14294842</v>
      </c>
      <c r="E616" t="s">
        <v>481</v>
      </c>
      <c r="F616" t="s">
        <v>11</v>
      </c>
      <c r="G616">
        <v>70000000</v>
      </c>
      <c r="H616">
        <v>3.6</v>
      </c>
    </row>
    <row r="617" spans="1:8" x14ac:dyDescent="0.2">
      <c r="A617" t="s">
        <v>1212</v>
      </c>
      <c r="B617" t="s">
        <v>1213</v>
      </c>
      <c r="C617">
        <v>97</v>
      </c>
      <c r="D617">
        <v>19819494</v>
      </c>
      <c r="E617" t="s">
        <v>149</v>
      </c>
      <c r="F617" t="s">
        <v>11</v>
      </c>
      <c r="G617">
        <v>70000000</v>
      </c>
      <c r="H617">
        <v>5.8</v>
      </c>
    </row>
    <row r="618" spans="1:8" x14ac:dyDescent="0.2">
      <c r="A618" t="s">
        <v>1214</v>
      </c>
      <c r="B618" t="s">
        <v>1215</v>
      </c>
      <c r="C618">
        <v>95</v>
      </c>
      <c r="D618">
        <v>13596911</v>
      </c>
      <c r="E618" t="s">
        <v>1216</v>
      </c>
      <c r="F618" t="s">
        <v>11</v>
      </c>
      <c r="G618">
        <v>70000000</v>
      </c>
      <c r="H618">
        <v>6.2</v>
      </c>
    </row>
    <row r="619" spans="1:8" x14ac:dyDescent="0.2">
      <c r="A619" t="s">
        <v>1217</v>
      </c>
      <c r="B619" t="s">
        <v>543</v>
      </c>
      <c r="C619">
        <v>88</v>
      </c>
      <c r="D619">
        <v>8460990</v>
      </c>
      <c r="E619" t="s">
        <v>1218</v>
      </c>
      <c r="F619" t="s">
        <v>11</v>
      </c>
      <c r="G619">
        <v>70000000</v>
      </c>
      <c r="H619">
        <v>5.6</v>
      </c>
    </row>
    <row r="620" spans="1:8" x14ac:dyDescent="0.2">
      <c r="A620" t="s">
        <v>1219</v>
      </c>
      <c r="B620" t="s">
        <v>561</v>
      </c>
      <c r="C620">
        <v>133</v>
      </c>
      <c r="D620">
        <v>7097125</v>
      </c>
      <c r="E620" t="s">
        <v>380</v>
      </c>
      <c r="F620" t="s">
        <v>11</v>
      </c>
      <c r="G620">
        <v>70000000</v>
      </c>
      <c r="H620">
        <v>5.4</v>
      </c>
    </row>
    <row r="621" spans="1:8" x14ac:dyDescent="0.2">
      <c r="A621" t="s">
        <v>1220</v>
      </c>
      <c r="B621" t="s">
        <v>1221</v>
      </c>
      <c r="C621">
        <v>106</v>
      </c>
      <c r="D621">
        <v>37760080</v>
      </c>
      <c r="E621" t="s">
        <v>546</v>
      </c>
      <c r="F621" t="s">
        <v>11</v>
      </c>
      <c r="G621">
        <v>70000000</v>
      </c>
      <c r="H621">
        <v>6.1</v>
      </c>
    </row>
    <row r="622" spans="1:8" x14ac:dyDescent="0.2">
      <c r="A622" t="s">
        <v>1222</v>
      </c>
      <c r="B622" t="s">
        <v>1223</v>
      </c>
      <c r="C622">
        <v>116</v>
      </c>
      <c r="D622">
        <v>5851188</v>
      </c>
      <c r="E622" t="s">
        <v>773</v>
      </c>
      <c r="F622" t="s">
        <v>11</v>
      </c>
      <c r="G622">
        <v>70000000</v>
      </c>
      <c r="H622">
        <v>4.2</v>
      </c>
    </row>
    <row r="623" spans="1:8" x14ac:dyDescent="0.2">
      <c r="A623" t="s">
        <v>1224</v>
      </c>
      <c r="B623" t="s">
        <v>1225</v>
      </c>
      <c r="C623">
        <v>115</v>
      </c>
      <c r="D623">
        <v>25121291</v>
      </c>
      <c r="E623" t="s">
        <v>1226</v>
      </c>
      <c r="F623" t="s">
        <v>11</v>
      </c>
      <c r="G623">
        <v>50000000</v>
      </c>
      <c r="H623">
        <v>6.7</v>
      </c>
    </row>
    <row r="624" spans="1:8" x14ac:dyDescent="0.2">
      <c r="A624" t="s">
        <v>1227</v>
      </c>
      <c r="B624" t="s">
        <v>721</v>
      </c>
      <c r="C624">
        <v>99</v>
      </c>
      <c r="D624">
        <v>18821279</v>
      </c>
      <c r="E624" t="s">
        <v>14</v>
      </c>
      <c r="F624" t="s">
        <v>11</v>
      </c>
      <c r="G624">
        <v>70000000</v>
      </c>
      <c r="H624">
        <v>4.2</v>
      </c>
    </row>
    <row r="625" spans="1:8" x14ac:dyDescent="0.2">
      <c r="A625" t="s">
        <v>1228</v>
      </c>
      <c r="B625" t="s">
        <v>1229</v>
      </c>
      <c r="C625">
        <v>124</v>
      </c>
      <c r="D625">
        <v>118471320</v>
      </c>
      <c r="E625" t="s">
        <v>311</v>
      </c>
      <c r="F625" t="s">
        <v>11</v>
      </c>
      <c r="G625">
        <v>68000000</v>
      </c>
      <c r="H625">
        <v>6.4</v>
      </c>
    </row>
    <row r="626" spans="1:8" x14ac:dyDescent="0.2">
      <c r="A626" t="s">
        <v>1230</v>
      </c>
      <c r="B626" t="s">
        <v>1231</v>
      </c>
      <c r="C626">
        <v>124</v>
      </c>
      <c r="D626">
        <v>300523113</v>
      </c>
      <c r="E626" t="s">
        <v>374</v>
      </c>
      <c r="F626" t="s">
        <v>11</v>
      </c>
      <c r="G626">
        <v>68000000</v>
      </c>
      <c r="H626">
        <v>4.9000000000000004</v>
      </c>
    </row>
    <row r="627" spans="1:8" x14ac:dyDescent="0.2">
      <c r="A627" t="s">
        <v>1232</v>
      </c>
      <c r="B627" t="s">
        <v>681</v>
      </c>
      <c r="C627">
        <v>124</v>
      </c>
      <c r="D627">
        <v>71069884</v>
      </c>
      <c r="E627" t="s">
        <v>740</v>
      </c>
      <c r="F627" t="s">
        <v>11</v>
      </c>
      <c r="G627">
        <v>68000000</v>
      </c>
      <c r="H627">
        <v>6.8</v>
      </c>
    </row>
    <row r="628" spans="1:8" x14ac:dyDescent="0.2">
      <c r="A628" t="s">
        <v>1233</v>
      </c>
      <c r="B628" t="s">
        <v>1033</v>
      </c>
      <c r="C628">
        <v>87</v>
      </c>
      <c r="D628">
        <v>251501645</v>
      </c>
      <c r="E628" t="s">
        <v>1029</v>
      </c>
      <c r="F628" t="s">
        <v>11</v>
      </c>
      <c r="G628">
        <v>69000000</v>
      </c>
      <c r="H628">
        <v>7.7</v>
      </c>
    </row>
    <row r="629" spans="1:8" x14ac:dyDescent="0.2">
      <c r="A629" t="s">
        <v>1234</v>
      </c>
      <c r="B629" t="s">
        <v>1235</v>
      </c>
      <c r="C629">
        <v>105</v>
      </c>
      <c r="D629">
        <v>35324232</v>
      </c>
      <c r="E629" t="s">
        <v>1236</v>
      </c>
      <c r="F629" t="s">
        <v>11</v>
      </c>
      <c r="G629">
        <v>68000000</v>
      </c>
      <c r="H629">
        <v>5.6</v>
      </c>
    </row>
    <row r="630" spans="1:8" x14ac:dyDescent="0.2">
      <c r="A630" t="s">
        <v>1237</v>
      </c>
      <c r="B630" t="s">
        <v>1238</v>
      </c>
      <c r="C630">
        <v>125</v>
      </c>
      <c r="D630">
        <v>81257500</v>
      </c>
      <c r="E630" t="s">
        <v>575</v>
      </c>
      <c r="F630" t="s">
        <v>11</v>
      </c>
      <c r="G630">
        <v>68000000</v>
      </c>
      <c r="H630">
        <v>6.4</v>
      </c>
    </row>
    <row r="631" spans="1:8" x14ac:dyDescent="0.2">
      <c r="A631" t="s">
        <v>1239</v>
      </c>
      <c r="B631" t="s">
        <v>1240</v>
      </c>
      <c r="C631">
        <v>141</v>
      </c>
      <c r="D631">
        <v>617840</v>
      </c>
      <c r="E631" t="s">
        <v>1241</v>
      </c>
      <c r="F631" t="s">
        <v>11</v>
      </c>
      <c r="G631">
        <v>70000000</v>
      </c>
      <c r="H631">
        <v>7.2</v>
      </c>
    </row>
    <row r="632" spans="1:8" x14ac:dyDescent="0.2">
      <c r="A632" t="s">
        <v>1242</v>
      </c>
      <c r="B632" t="s">
        <v>1243</v>
      </c>
      <c r="C632">
        <v>121</v>
      </c>
      <c r="D632">
        <v>29655590</v>
      </c>
      <c r="E632" t="s">
        <v>327</v>
      </c>
      <c r="F632" t="s">
        <v>11</v>
      </c>
      <c r="G632">
        <v>65000000</v>
      </c>
      <c r="H632">
        <v>6</v>
      </c>
    </row>
    <row r="633" spans="1:8" x14ac:dyDescent="0.2">
      <c r="A633" t="s">
        <v>1244</v>
      </c>
      <c r="B633" t="s">
        <v>1215</v>
      </c>
      <c r="C633">
        <v>111</v>
      </c>
      <c r="D633">
        <v>45045037</v>
      </c>
      <c r="E633" t="s">
        <v>580</v>
      </c>
      <c r="F633" t="s">
        <v>11</v>
      </c>
      <c r="G633">
        <v>36000000</v>
      </c>
      <c r="H633">
        <v>5.9</v>
      </c>
    </row>
    <row r="634" spans="1:8" x14ac:dyDescent="0.2">
      <c r="A634" t="s">
        <v>1245</v>
      </c>
      <c r="B634" t="s">
        <v>561</v>
      </c>
      <c r="C634">
        <v>157</v>
      </c>
      <c r="D634">
        <v>28965197</v>
      </c>
      <c r="E634" t="s">
        <v>1246</v>
      </c>
      <c r="F634" t="s">
        <v>11</v>
      </c>
      <c r="G634">
        <v>68000000</v>
      </c>
      <c r="H634">
        <v>7.9</v>
      </c>
    </row>
    <row r="635" spans="1:8" x14ac:dyDescent="0.2">
      <c r="A635" t="s">
        <v>1247</v>
      </c>
      <c r="B635" t="s">
        <v>1248</v>
      </c>
      <c r="C635">
        <v>117</v>
      </c>
      <c r="D635">
        <v>27550735</v>
      </c>
      <c r="E635" t="s">
        <v>1249</v>
      </c>
      <c r="F635" t="s">
        <v>11</v>
      </c>
      <c r="G635">
        <v>20000000</v>
      </c>
      <c r="H635">
        <v>6.8</v>
      </c>
    </row>
    <row r="636" spans="1:8" x14ac:dyDescent="0.2">
      <c r="A636" t="s">
        <v>1250</v>
      </c>
      <c r="B636" t="s">
        <v>64</v>
      </c>
      <c r="C636">
        <v>128</v>
      </c>
      <c r="D636">
        <v>39380442</v>
      </c>
      <c r="E636" t="s">
        <v>311</v>
      </c>
      <c r="F636" t="s">
        <v>11</v>
      </c>
      <c r="G636">
        <v>70000000</v>
      </c>
      <c r="H636">
        <v>7.1</v>
      </c>
    </row>
    <row r="637" spans="1:8" x14ac:dyDescent="0.2">
      <c r="A637" t="s">
        <v>1251</v>
      </c>
      <c r="B637" t="s">
        <v>686</v>
      </c>
      <c r="C637">
        <v>114</v>
      </c>
      <c r="D637">
        <v>72980108</v>
      </c>
      <c r="E637" t="s">
        <v>575</v>
      </c>
      <c r="F637" t="s">
        <v>11</v>
      </c>
      <c r="G637">
        <v>20000000</v>
      </c>
      <c r="H637">
        <v>5.9</v>
      </c>
    </row>
    <row r="638" spans="1:8" x14ac:dyDescent="0.2">
      <c r="A638" t="s">
        <v>1252</v>
      </c>
      <c r="B638" t="s">
        <v>751</v>
      </c>
      <c r="C638">
        <v>105</v>
      </c>
      <c r="D638">
        <v>37516013</v>
      </c>
      <c r="E638" t="s">
        <v>1201</v>
      </c>
      <c r="F638" t="s">
        <v>11</v>
      </c>
      <c r="G638">
        <v>69000000</v>
      </c>
      <c r="H638">
        <v>5.9</v>
      </c>
    </row>
    <row r="639" spans="1:8" x14ac:dyDescent="0.2">
      <c r="A639" t="s">
        <v>1253</v>
      </c>
      <c r="B639" t="s">
        <v>856</v>
      </c>
      <c r="C639">
        <v>113</v>
      </c>
      <c r="D639">
        <v>87704396</v>
      </c>
      <c r="E639" t="s">
        <v>552</v>
      </c>
      <c r="F639" t="s">
        <v>11</v>
      </c>
      <c r="G639">
        <v>66000000</v>
      </c>
      <c r="H639">
        <v>6.2</v>
      </c>
    </row>
    <row r="640" spans="1:8" x14ac:dyDescent="0.2">
      <c r="A640" t="s">
        <v>1254</v>
      </c>
      <c r="C640">
        <v>30</v>
      </c>
      <c r="D640">
        <v>25440971</v>
      </c>
      <c r="E640" t="s">
        <v>575</v>
      </c>
      <c r="F640" t="s">
        <v>11</v>
      </c>
      <c r="G640">
        <v>20000000</v>
      </c>
      <c r="H640">
        <v>7.4</v>
      </c>
    </row>
    <row r="641" spans="1:8" x14ac:dyDescent="0.2">
      <c r="A641" t="s">
        <v>1255</v>
      </c>
      <c r="B641" t="s">
        <v>1256</v>
      </c>
      <c r="C641">
        <v>121</v>
      </c>
      <c r="D641">
        <v>83892374</v>
      </c>
      <c r="E641" t="s">
        <v>768</v>
      </c>
      <c r="F641" t="s">
        <v>11</v>
      </c>
      <c r="G641">
        <v>66000000</v>
      </c>
      <c r="H641">
        <v>7</v>
      </c>
    </row>
    <row r="642" spans="1:8" x14ac:dyDescent="0.2">
      <c r="A642" t="s">
        <v>1257</v>
      </c>
      <c r="B642" t="s">
        <v>1258</v>
      </c>
      <c r="C642">
        <v>102</v>
      </c>
      <c r="D642">
        <v>5932060</v>
      </c>
      <c r="E642" t="s">
        <v>1259</v>
      </c>
      <c r="F642" t="s">
        <v>11</v>
      </c>
      <c r="G642">
        <v>35000000</v>
      </c>
      <c r="H642">
        <v>5.4</v>
      </c>
    </row>
    <row r="643" spans="1:8" x14ac:dyDescent="0.2">
      <c r="A643" t="s">
        <v>1260</v>
      </c>
      <c r="B643" t="s">
        <v>127</v>
      </c>
      <c r="C643">
        <v>169</v>
      </c>
      <c r="D643">
        <v>216119491</v>
      </c>
      <c r="E643" t="s">
        <v>504</v>
      </c>
      <c r="F643" t="s">
        <v>11</v>
      </c>
      <c r="G643">
        <v>70000000</v>
      </c>
      <c r="H643">
        <v>8.6</v>
      </c>
    </row>
    <row r="644" spans="1:8" x14ac:dyDescent="0.2">
      <c r="A644" t="s">
        <v>1261</v>
      </c>
      <c r="B644" t="s">
        <v>1262</v>
      </c>
      <c r="C644">
        <v>132</v>
      </c>
      <c r="D644">
        <v>43568507</v>
      </c>
      <c r="E644" t="s">
        <v>149</v>
      </c>
      <c r="F644" t="s">
        <v>11</v>
      </c>
      <c r="G644">
        <v>66000000</v>
      </c>
      <c r="H644">
        <v>6.5</v>
      </c>
    </row>
    <row r="645" spans="1:8" x14ac:dyDescent="0.2">
      <c r="A645" t="s">
        <v>1263</v>
      </c>
      <c r="B645" t="s">
        <v>825</v>
      </c>
      <c r="C645">
        <v>127</v>
      </c>
      <c r="D645">
        <v>182805123</v>
      </c>
      <c r="E645" t="s">
        <v>1264</v>
      </c>
      <c r="F645" t="s">
        <v>11</v>
      </c>
      <c r="G645">
        <v>70000000</v>
      </c>
      <c r="H645">
        <v>6.4</v>
      </c>
    </row>
    <row r="646" spans="1:8" x14ac:dyDescent="0.2">
      <c r="A646" t="s">
        <v>1265</v>
      </c>
      <c r="B646" t="s">
        <v>623</v>
      </c>
      <c r="C646">
        <v>103</v>
      </c>
      <c r="D646">
        <v>176387405</v>
      </c>
      <c r="E646" t="s">
        <v>152</v>
      </c>
      <c r="F646" t="s">
        <v>11</v>
      </c>
      <c r="G646">
        <v>59000000</v>
      </c>
      <c r="H646">
        <v>7.6</v>
      </c>
    </row>
    <row r="647" spans="1:8" x14ac:dyDescent="0.2">
      <c r="A647" t="s">
        <v>1266</v>
      </c>
      <c r="B647" t="s">
        <v>1267</v>
      </c>
      <c r="C647">
        <v>136</v>
      </c>
      <c r="D647">
        <v>33685268</v>
      </c>
      <c r="E647" t="s">
        <v>1102</v>
      </c>
      <c r="F647" t="s">
        <v>11</v>
      </c>
      <c r="G647">
        <v>68000000</v>
      </c>
      <c r="H647">
        <v>5.5</v>
      </c>
    </row>
    <row r="648" spans="1:8" x14ac:dyDescent="0.2">
      <c r="A648" t="s">
        <v>1268</v>
      </c>
      <c r="B648" t="s">
        <v>127</v>
      </c>
      <c r="C648">
        <v>150</v>
      </c>
      <c r="D648">
        <v>182204440</v>
      </c>
      <c r="E648" t="s">
        <v>1127</v>
      </c>
      <c r="F648" t="s">
        <v>11</v>
      </c>
      <c r="G648">
        <v>65000000</v>
      </c>
      <c r="H648">
        <v>7.4</v>
      </c>
    </row>
    <row r="649" spans="1:8" x14ac:dyDescent="0.2">
      <c r="A649" t="s">
        <v>1269</v>
      </c>
      <c r="B649" t="s">
        <v>144</v>
      </c>
      <c r="C649">
        <v>136</v>
      </c>
      <c r="D649">
        <v>171383253</v>
      </c>
      <c r="E649" t="s">
        <v>216</v>
      </c>
      <c r="F649" t="s">
        <v>11</v>
      </c>
      <c r="G649">
        <v>63000000</v>
      </c>
      <c r="H649">
        <v>8.6999999999999993</v>
      </c>
    </row>
    <row r="650" spans="1:8" x14ac:dyDescent="0.2">
      <c r="A650" t="s">
        <v>1270</v>
      </c>
      <c r="B650" t="s">
        <v>284</v>
      </c>
      <c r="C650">
        <v>140</v>
      </c>
      <c r="D650">
        <v>172071312</v>
      </c>
      <c r="E650" t="s">
        <v>752</v>
      </c>
      <c r="F650" t="s">
        <v>11</v>
      </c>
      <c r="G650">
        <v>62000000</v>
      </c>
      <c r="H650">
        <v>7.6</v>
      </c>
    </row>
    <row r="651" spans="1:8" x14ac:dyDescent="0.2">
      <c r="A651" t="s">
        <v>1271</v>
      </c>
      <c r="B651" t="s">
        <v>1272</v>
      </c>
      <c r="C651">
        <v>104</v>
      </c>
      <c r="D651">
        <v>139225854</v>
      </c>
      <c r="E651" t="s">
        <v>171</v>
      </c>
      <c r="F651" t="s">
        <v>11</v>
      </c>
      <c r="G651">
        <v>60000000</v>
      </c>
      <c r="H651">
        <v>5.5</v>
      </c>
    </row>
    <row r="652" spans="1:8" x14ac:dyDescent="0.2">
      <c r="A652" t="s">
        <v>1273</v>
      </c>
      <c r="B652" t="s">
        <v>1274</v>
      </c>
      <c r="C652">
        <v>158</v>
      </c>
      <c r="D652">
        <v>148775460</v>
      </c>
      <c r="E652" t="s">
        <v>990</v>
      </c>
      <c r="F652" t="s">
        <v>11</v>
      </c>
      <c r="G652">
        <v>61000000</v>
      </c>
      <c r="H652">
        <v>7.6</v>
      </c>
    </row>
    <row r="653" spans="1:8" x14ac:dyDescent="0.2">
      <c r="A653" t="s">
        <v>1275</v>
      </c>
      <c r="B653" t="s">
        <v>1276</v>
      </c>
      <c r="C653">
        <v>119</v>
      </c>
      <c r="D653">
        <v>115731542</v>
      </c>
      <c r="E653" t="s">
        <v>486</v>
      </c>
      <c r="F653" t="s">
        <v>11</v>
      </c>
      <c r="G653">
        <v>65000000</v>
      </c>
      <c r="H653">
        <v>6.5</v>
      </c>
    </row>
    <row r="654" spans="1:8" x14ac:dyDescent="0.2">
      <c r="A654" t="s">
        <v>1277</v>
      </c>
      <c r="B654" t="s">
        <v>601</v>
      </c>
      <c r="C654">
        <v>106</v>
      </c>
      <c r="D654">
        <v>100468793</v>
      </c>
      <c r="E654" t="s">
        <v>575</v>
      </c>
      <c r="F654" t="s">
        <v>11</v>
      </c>
      <c r="G654">
        <v>65000000</v>
      </c>
      <c r="H654">
        <v>6.9</v>
      </c>
    </row>
    <row r="655" spans="1:8" x14ac:dyDescent="0.2">
      <c r="A655" t="s">
        <v>1278</v>
      </c>
      <c r="B655" t="s">
        <v>105</v>
      </c>
      <c r="C655">
        <v>136</v>
      </c>
      <c r="D655">
        <v>93771072</v>
      </c>
      <c r="E655" t="s">
        <v>1279</v>
      </c>
      <c r="F655" t="s">
        <v>11</v>
      </c>
      <c r="G655">
        <v>65000000</v>
      </c>
      <c r="H655">
        <v>6.7</v>
      </c>
    </row>
    <row r="656" spans="1:8" x14ac:dyDescent="0.2">
      <c r="A656" t="s">
        <v>1280</v>
      </c>
      <c r="B656" t="s">
        <v>883</v>
      </c>
      <c r="C656">
        <v>95</v>
      </c>
      <c r="D656">
        <v>100448498</v>
      </c>
      <c r="E656" t="s">
        <v>877</v>
      </c>
      <c r="F656" t="s">
        <v>11</v>
      </c>
      <c r="G656">
        <v>65000000</v>
      </c>
      <c r="H656">
        <v>6.6</v>
      </c>
    </row>
    <row r="657" spans="1:8" x14ac:dyDescent="0.2">
      <c r="A657" t="s">
        <v>1281</v>
      </c>
      <c r="B657" t="s">
        <v>1282</v>
      </c>
      <c r="C657">
        <v>137</v>
      </c>
      <c r="D657">
        <v>115603980</v>
      </c>
      <c r="E657" t="s">
        <v>1283</v>
      </c>
      <c r="F657" t="s">
        <v>11</v>
      </c>
      <c r="G657">
        <v>65000000</v>
      </c>
      <c r="H657">
        <v>7.2</v>
      </c>
    </row>
    <row r="658" spans="1:8" x14ac:dyDescent="0.2">
      <c r="A658" t="s">
        <v>1284</v>
      </c>
      <c r="B658" t="s">
        <v>1285</v>
      </c>
      <c r="C658">
        <v>130</v>
      </c>
      <c r="D658">
        <v>90454043</v>
      </c>
      <c r="E658" t="s">
        <v>17</v>
      </c>
      <c r="F658" t="s">
        <v>11</v>
      </c>
      <c r="G658">
        <v>65000000</v>
      </c>
      <c r="H658">
        <v>6.4</v>
      </c>
    </row>
    <row r="659" spans="1:8" x14ac:dyDescent="0.2">
      <c r="A659" t="s">
        <v>1286</v>
      </c>
      <c r="B659" t="s">
        <v>721</v>
      </c>
      <c r="C659">
        <v>124</v>
      </c>
      <c r="D659">
        <v>84049211</v>
      </c>
      <c r="E659" t="s">
        <v>17</v>
      </c>
      <c r="F659" t="s">
        <v>11</v>
      </c>
      <c r="G659">
        <v>70000000</v>
      </c>
      <c r="H659">
        <v>6.4</v>
      </c>
    </row>
    <row r="660" spans="1:8" x14ac:dyDescent="0.2">
      <c r="A660" t="s">
        <v>1287</v>
      </c>
      <c r="B660" t="s">
        <v>459</v>
      </c>
      <c r="C660">
        <v>108</v>
      </c>
      <c r="D660">
        <v>70450000</v>
      </c>
      <c r="E660" t="s">
        <v>112</v>
      </c>
      <c r="F660" t="s">
        <v>11</v>
      </c>
      <c r="G660">
        <v>50000000</v>
      </c>
      <c r="H660">
        <v>6</v>
      </c>
    </row>
    <row r="661" spans="1:8" x14ac:dyDescent="0.2">
      <c r="A661" t="s">
        <v>1288</v>
      </c>
      <c r="B661" t="s">
        <v>237</v>
      </c>
      <c r="C661">
        <v>104</v>
      </c>
      <c r="D661">
        <v>69688384</v>
      </c>
      <c r="E661" t="s">
        <v>171</v>
      </c>
      <c r="F661" t="s">
        <v>11</v>
      </c>
      <c r="G661">
        <v>60000000</v>
      </c>
      <c r="H661">
        <v>6.1</v>
      </c>
    </row>
    <row r="662" spans="1:8" x14ac:dyDescent="0.2">
      <c r="A662" t="s">
        <v>1289</v>
      </c>
      <c r="B662" t="s">
        <v>255</v>
      </c>
      <c r="C662">
        <v>129</v>
      </c>
      <c r="D662">
        <v>70236496</v>
      </c>
      <c r="E662" t="s">
        <v>980</v>
      </c>
      <c r="F662" t="s">
        <v>11</v>
      </c>
      <c r="G662">
        <v>63000000</v>
      </c>
      <c r="H662">
        <v>6</v>
      </c>
    </row>
    <row r="663" spans="1:8" x14ac:dyDescent="0.2">
      <c r="A663" t="s">
        <v>1290</v>
      </c>
      <c r="B663" t="s">
        <v>122</v>
      </c>
      <c r="C663">
        <v>117</v>
      </c>
      <c r="D663">
        <v>63695760</v>
      </c>
      <c r="E663" t="s">
        <v>1184</v>
      </c>
      <c r="F663" t="s">
        <v>11</v>
      </c>
      <c r="G663">
        <v>65000000</v>
      </c>
      <c r="H663">
        <v>6.4</v>
      </c>
    </row>
    <row r="664" spans="1:8" x14ac:dyDescent="0.2">
      <c r="A664" t="s">
        <v>1291</v>
      </c>
      <c r="B664" t="s">
        <v>1292</v>
      </c>
      <c r="C664">
        <v>99</v>
      </c>
      <c r="D664">
        <v>59617068</v>
      </c>
      <c r="E664" t="s">
        <v>580</v>
      </c>
      <c r="F664" t="s">
        <v>11</v>
      </c>
      <c r="G664">
        <v>65000000</v>
      </c>
      <c r="H664">
        <v>6.4</v>
      </c>
    </row>
    <row r="665" spans="1:8" x14ac:dyDescent="0.2">
      <c r="A665" t="s">
        <v>1293</v>
      </c>
      <c r="B665" t="s">
        <v>1294</v>
      </c>
      <c r="C665">
        <v>159</v>
      </c>
      <c r="D665">
        <v>55637680</v>
      </c>
      <c r="E665" t="s">
        <v>668</v>
      </c>
      <c r="F665" t="s">
        <v>11</v>
      </c>
      <c r="G665">
        <v>65000000</v>
      </c>
      <c r="H665">
        <v>7.3</v>
      </c>
    </row>
    <row r="666" spans="1:8" x14ac:dyDescent="0.2">
      <c r="A666" t="s">
        <v>1295</v>
      </c>
      <c r="B666" t="s">
        <v>1296</v>
      </c>
      <c r="C666">
        <v>118</v>
      </c>
      <c r="D666">
        <v>85911262</v>
      </c>
      <c r="E666" t="s">
        <v>1297</v>
      </c>
      <c r="F666" t="s">
        <v>11</v>
      </c>
      <c r="G666">
        <v>65000000</v>
      </c>
      <c r="H666">
        <v>5.2</v>
      </c>
    </row>
    <row r="667" spans="1:8" x14ac:dyDescent="0.2">
      <c r="A667" t="s">
        <v>1298</v>
      </c>
      <c r="B667" t="s">
        <v>1299</v>
      </c>
      <c r="C667">
        <v>105</v>
      </c>
      <c r="D667">
        <v>53846915</v>
      </c>
      <c r="E667" t="s">
        <v>1082</v>
      </c>
      <c r="F667" t="s">
        <v>11</v>
      </c>
      <c r="G667">
        <v>50100000</v>
      </c>
      <c r="H667">
        <v>6.6</v>
      </c>
    </row>
    <row r="668" spans="1:8" x14ac:dyDescent="0.2">
      <c r="A668" t="s">
        <v>1300</v>
      </c>
      <c r="B668" t="s">
        <v>109</v>
      </c>
      <c r="C668">
        <v>103</v>
      </c>
      <c r="D668">
        <v>54758461</v>
      </c>
      <c r="E668" t="s">
        <v>489</v>
      </c>
      <c r="F668" t="s">
        <v>11</v>
      </c>
      <c r="G668">
        <v>65000000</v>
      </c>
      <c r="H668">
        <v>6.3</v>
      </c>
    </row>
    <row r="669" spans="1:8" x14ac:dyDescent="0.2">
      <c r="A669" t="s">
        <v>1301</v>
      </c>
      <c r="B669" t="s">
        <v>1302</v>
      </c>
      <c r="C669">
        <v>122</v>
      </c>
      <c r="D669">
        <v>52397389</v>
      </c>
      <c r="E669" t="s">
        <v>1303</v>
      </c>
      <c r="F669" t="s">
        <v>11</v>
      </c>
      <c r="G669">
        <v>65000000</v>
      </c>
      <c r="H669">
        <v>5.9</v>
      </c>
    </row>
    <row r="670" spans="1:8" x14ac:dyDescent="0.2">
      <c r="A670" t="s">
        <v>1304</v>
      </c>
      <c r="B670" t="s">
        <v>794</v>
      </c>
      <c r="C670">
        <v>114</v>
      </c>
      <c r="D670">
        <v>25440971</v>
      </c>
      <c r="E670" t="s">
        <v>504</v>
      </c>
      <c r="F670" t="s">
        <v>11</v>
      </c>
      <c r="G670">
        <v>16900000</v>
      </c>
      <c r="H670">
        <v>6.4</v>
      </c>
    </row>
    <row r="671" spans="1:8" x14ac:dyDescent="0.2">
      <c r="A671" t="s">
        <v>1305</v>
      </c>
      <c r="B671" t="s">
        <v>1059</v>
      </c>
      <c r="C671">
        <v>143</v>
      </c>
      <c r="D671">
        <v>38966057</v>
      </c>
      <c r="E671" t="s">
        <v>877</v>
      </c>
      <c r="F671" t="s">
        <v>11</v>
      </c>
      <c r="G671">
        <v>65000000</v>
      </c>
      <c r="H671">
        <v>6.7</v>
      </c>
    </row>
    <row r="672" spans="1:8" x14ac:dyDescent="0.2">
      <c r="A672" t="s">
        <v>1306</v>
      </c>
      <c r="B672" t="s">
        <v>811</v>
      </c>
      <c r="C672">
        <v>96</v>
      </c>
      <c r="D672">
        <v>42345531</v>
      </c>
      <c r="E672" t="s">
        <v>770</v>
      </c>
      <c r="F672" t="s">
        <v>11</v>
      </c>
      <c r="G672">
        <v>65000000</v>
      </c>
      <c r="H672">
        <v>5.4</v>
      </c>
    </row>
    <row r="673" spans="1:8" x14ac:dyDescent="0.2">
      <c r="A673" t="s">
        <v>1307</v>
      </c>
      <c r="B673" t="s">
        <v>811</v>
      </c>
      <c r="C673">
        <v>111</v>
      </c>
      <c r="D673">
        <v>36064910</v>
      </c>
      <c r="E673" t="s">
        <v>978</v>
      </c>
      <c r="F673" t="s">
        <v>11</v>
      </c>
      <c r="G673">
        <v>45000000</v>
      </c>
      <c r="H673">
        <v>6.4</v>
      </c>
    </row>
    <row r="674" spans="1:8" x14ac:dyDescent="0.2">
      <c r="A674" t="s">
        <v>1308</v>
      </c>
      <c r="B674" t="s">
        <v>721</v>
      </c>
      <c r="C674">
        <v>121</v>
      </c>
      <c r="D674">
        <v>33328051</v>
      </c>
      <c r="E674" t="s">
        <v>380</v>
      </c>
      <c r="F674" t="s">
        <v>11</v>
      </c>
      <c r="G674">
        <v>65000000</v>
      </c>
      <c r="H674">
        <v>6.7</v>
      </c>
    </row>
    <row r="675" spans="1:8" x14ac:dyDescent="0.2">
      <c r="A675" t="s">
        <v>1309</v>
      </c>
      <c r="B675" t="s">
        <v>1310</v>
      </c>
      <c r="C675">
        <v>135</v>
      </c>
      <c r="D675">
        <v>32598931</v>
      </c>
      <c r="E675" t="s">
        <v>311</v>
      </c>
      <c r="F675" t="s">
        <v>11</v>
      </c>
      <c r="G675">
        <v>65000000</v>
      </c>
      <c r="H675">
        <v>6.2</v>
      </c>
    </row>
    <row r="676" spans="1:8" x14ac:dyDescent="0.2">
      <c r="A676" t="s">
        <v>1311</v>
      </c>
      <c r="B676" t="s">
        <v>157</v>
      </c>
      <c r="C676">
        <v>101</v>
      </c>
      <c r="D676">
        <v>28045540</v>
      </c>
      <c r="E676" t="s">
        <v>57</v>
      </c>
      <c r="F676" t="s">
        <v>11</v>
      </c>
      <c r="G676">
        <v>65000000</v>
      </c>
      <c r="H676">
        <v>6.1</v>
      </c>
    </row>
    <row r="677" spans="1:8" x14ac:dyDescent="0.2">
      <c r="A677" t="s">
        <v>1312</v>
      </c>
      <c r="B677" t="s">
        <v>229</v>
      </c>
      <c r="C677">
        <v>151</v>
      </c>
      <c r="D677">
        <v>37023395</v>
      </c>
      <c r="E677" t="s">
        <v>1184</v>
      </c>
      <c r="F677" t="s">
        <v>11</v>
      </c>
      <c r="G677">
        <v>63000000</v>
      </c>
      <c r="H677">
        <v>8.8000000000000007</v>
      </c>
    </row>
    <row r="678" spans="1:8" x14ac:dyDescent="0.2">
      <c r="A678" t="s">
        <v>1313</v>
      </c>
      <c r="B678" t="s">
        <v>109</v>
      </c>
      <c r="C678">
        <v>131</v>
      </c>
      <c r="D678">
        <v>43532294</v>
      </c>
      <c r="E678" t="s">
        <v>1314</v>
      </c>
      <c r="F678" t="s">
        <v>11</v>
      </c>
      <c r="G678">
        <v>65000000</v>
      </c>
      <c r="H678">
        <v>7.1</v>
      </c>
    </row>
    <row r="679" spans="1:8" x14ac:dyDescent="0.2">
      <c r="A679" t="s">
        <v>1315</v>
      </c>
      <c r="C679">
        <v>60</v>
      </c>
      <c r="D679">
        <v>25440971</v>
      </c>
      <c r="E679" t="s">
        <v>1065</v>
      </c>
      <c r="F679" t="s">
        <v>11</v>
      </c>
      <c r="G679">
        <v>20000000</v>
      </c>
      <c r="H679">
        <v>8.1</v>
      </c>
    </row>
    <row r="680" spans="1:8" x14ac:dyDescent="0.2">
      <c r="A680" t="s">
        <v>1316</v>
      </c>
      <c r="B680" t="s">
        <v>1317</v>
      </c>
      <c r="C680">
        <v>100</v>
      </c>
      <c r="D680">
        <v>17218080</v>
      </c>
      <c r="E680" t="s">
        <v>559</v>
      </c>
      <c r="F680" t="s">
        <v>11</v>
      </c>
      <c r="G680">
        <v>70000000</v>
      </c>
      <c r="H680">
        <v>5.7</v>
      </c>
    </row>
    <row r="681" spans="1:8" x14ac:dyDescent="0.2">
      <c r="A681" t="s">
        <v>1318</v>
      </c>
      <c r="B681" t="s">
        <v>1276</v>
      </c>
      <c r="C681">
        <v>105</v>
      </c>
      <c r="D681">
        <v>10014234</v>
      </c>
      <c r="E681" t="s">
        <v>340</v>
      </c>
      <c r="F681" t="s">
        <v>11</v>
      </c>
      <c r="G681">
        <v>65000000</v>
      </c>
      <c r="H681">
        <v>5</v>
      </c>
    </row>
    <row r="682" spans="1:8" x14ac:dyDescent="0.2">
      <c r="A682" t="s">
        <v>1319</v>
      </c>
      <c r="B682" t="s">
        <v>1320</v>
      </c>
      <c r="C682">
        <v>92</v>
      </c>
      <c r="D682">
        <v>19059018</v>
      </c>
      <c r="E682" t="s">
        <v>1321</v>
      </c>
      <c r="F682" t="s">
        <v>11</v>
      </c>
      <c r="G682">
        <v>65000000</v>
      </c>
      <c r="H682">
        <v>5.0999999999999996</v>
      </c>
    </row>
    <row r="683" spans="1:8" x14ac:dyDescent="0.2">
      <c r="A683" t="s">
        <v>1322</v>
      </c>
      <c r="B683" t="s">
        <v>1323</v>
      </c>
      <c r="C683">
        <v>130</v>
      </c>
      <c r="D683">
        <v>1987287</v>
      </c>
      <c r="E683" t="s">
        <v>672</v>
      </c>
      <c r="F683" t="s">
        <v>11</v>
      </c>
      <c r="G683">
        <v>50000000</v>
      </c>
      <c r="H683">
        <v>6.9</v>
      </c>
    </row>
    <row r="684" spans="1:8" x14ac:dyDescent="0.2">
      <c r="A684" t="s">
        <v>1324</v>
      </c>
      <c r="B684" t="s">
        <v>1256</v>
      </c>
      <c r="C684">
        <v>100</v>
      </c>
      <c r="D684">
        <v>24407944</v>
      </c>
      <c r="E684" t="s">
        <v>1040</v>
      </c>
      <c r="F684" t="s">
        <v>11</v>
      </c>
      <c r="G684">
        <v>43000000</v>
      </c>
      <c r="H684">
        <v>4.8</v>
      </c>
    </row>
    <row r="685" spans="1:8" x14ac:dyDescent="0.2">
      <c r="A685" t="s">
        <v>1325</v>
      </c>
      <c r="B685" t="s">
        <v>1326</v>
      </c>
      <c r="C685">
        <v>102</v>
      </c>
      <c r="D685">
        <v>13750556</v>
      </c>
      <c r="E685" t="s">
        <v>112</v>
      </c>
      <c r="F685" t="s">
        <v>11</v>
      </c>
      <c r="G685">
        <v>65000000</v>
      </c>
      <c r="H685">
        <v>6.5</v>
      </c>
    </row>
    <row r="686" spans="1:8" x14ac:dyDescent="0.2">
      <c r="A686" t="s">
        <v>1327</v>
      </c>
      <c r="B686" t="s">
        <v>772</v>
      </c>
      <c r="C686">
        <v>133</v>
      </c>
      <c r="D686">
        <v>31054924</v>
      </c>
      <c r="E686" t="s">
        <v>1328</v>
      </c>
      <c r="F686" t="s">
        <v>11</v>
      </c>
      <c r="G686">
        <v>64000000</v>
      </c>
      <c r="H686">
        <v>5.0999999999999996</v>
      </c>
    </row>
    <row r="687" spans="1:8" x14ac:dyDescent="0.2">
      <c r="A687" t="s">
        <v>1329</v>
      </c>
      <c r="B687" t="s">
        <v>1330</v>
      </c>
      <c r="C687">
        <v>121</v>
      </c>
      <c r="D687">
        <v>43247140</v>
      </c>
      <c r="E687" t="s">
        <v>1331</v>
      </c>
      <c r="F687" t="s">
        <v>11</v>
      </c>
      <c r="G687">
        <v>55000000</v>
      </c>
      <c r="H687">
        <v>7.1</v>
      </c>
    </row>
    <row r="688" spans="1:8" x14ac:dyDescent="0.2">
      <c r="A688" t="s">
        <v>1332</v>
      </c>
      <c r="B688" t="s">
        <v>638</v>
      </c>
      <c r="C688">
        <v>147</v>
      </c>
      <c r="D688">
        <v>2208939</v>
      </c>
      <c r="E688" t="s">
        <v>1333</v>
      </c>
      <c r="F688" t="s">
        <v>11</v>
      </c>
      <c r="G688">
        <v>50000000</v>
      </c>
      <c r="H688">
        <v>7.5</v>
      </c>
    </row>
    <row r="689" spans="1:8" x14ac:dyDescent="0.2">
      <c r="A689" t="s">
        <v>1334</v>
      </c>
      <c r="B689" t="s">
        <v>686</v>
      </c>
      <c r="C689">
        <v>94</v>
      </c>
      <c r="D689">
        <v>213079163</v>
      </c>
      <c r="E689" t="s">
        <v>602</v>
      </c>
      <c r="F689" t="s">
        <v>11</v>
      </c>
      <c r="G689">
        <v>63000000</v>
      </c>
      <c r="H689">
        <v>6.2</v>
      </c>
    </row>
    <row r="690" spans="1:8" x14ac:dyDescent="0.2">
      <c r="A690" t="s">
        <v>1335</v>
      </c>
      <c r="B690" t="s">
        <v>315</v>
      </c>
      <c r="C690">
        <v>94</v>
      </c>
      <c r="D690">
        <v>19548064</v>
      </c>
      <c r="E690" t="s">
        <v>426</v>
      </c>
      <c r="F690" t="s">
        <v>11</v>
      </c>
      <c r="G690">
        <v>65000000</v>
      </c>
      <c r="H690">
        <v>6.3</v>
      </c>
    </row>
    <row r="691" spans="1:8" x14ac:dyDescent="0.2">
      <c r="A691" t="s">
        <v>1336</v>
      </c>
      <c r="B691" t="s">
        <v>127</v>
      </c>
      <c r="C691">
        <v>127</v>
      </c>
      <c r="D691">
        <v>356784000</v>
      </c>
      <c r="E691" t="s">
        <v>398</v>
      </c>
      <c r="F691" t="s">
        <v>11</v>
      </c>
      <c r="G691">
        <v>63000000</v>
      </c>
      <c r="H691">
        <v>8.1</v>
      </c>
    </row>
    <row r="692" spans="1:8" x14ac:dyDescent="0.2">
      <c r="A692" t="s">
        <v>1337</v>
      </c>
      <c r="B692" t="s">
        <v>1267</v>
      </c>
      <c r="C692">
        <v>212</v>
      </c>
      <c r="D692">
        <v>25052000</v>
      </c>
      <c r="E692" t="s">
        <v>1338</v>
      </c>
      <c r="F692" t="s">
        <v>11</v>
      </c>
      <c r="G692">
        <v>63000000</v>
      </c>
      <c r="H692">
        <v>6.6</v>
      </c>
    </row>
    <row r="693" spans="1:8" x14ac:dyDescent="0.2">
      <c r="A693" t="s">
        <v>1339</v>
      </c>
      <c r="B693" t="s">
        <v>406</v>
      </c>
      <c r="C693">
        <v>141</v>
      </c>
      <c r="D693">
        <v>122012710</v>
      </c>
      <c r="E693" t="s">
        <v>149</v>
      </c>
      <c r="F693" t="s">
        <v>11</v>
      </c>
      <c r="G693">
        <v>62000000</v>
      </c>
      <c r="H693">
        <v>6.9</v>
      </c>
    </row>
    <row r="694" spans="1:8" x14ac:dyDescent="0.2">
      <c r="A694" t="s">
        <v>1340</v>
      </c>
      <c r="B694" t="s">
        <v>1341</v>
      </c>
      <c r="C694">
        <v>103</v>
      </c>
      <c r="D694">
        <v>72413</v>
      </c>
      <c r="E694" t="s">
        <v>65</v>
      </c>
      <c r="F694" t="s">
        <v>676</v>
      </c>
      <c r="G694">
        <v>65000000</v>
      </c>
      <c r="H694">
        <v>6.1</v>
      </c>
    </row>
    <row r="695" spans="1:8" x14ac:dyDescent="0.2">
      <c r="A695" t="s">
        <v>1342</v>
      </c>
      <c r="B695" t="s">
        <v>1343</v>
      </c>
      <c r="C695">
        <v>98</v>
      </c>
      <c r="D695">
        <v>58255287</v>
      </c>
      <c r="E695" t="s">
        <v>340</v>
      </c>
      <c r="F695" t="s">
        <v>11</v>
      </c>
      <c r="G695">
        <v>64000000</v>
      </c>
      <c r="H695">
        <v>4.3</v>
      </c>
    </row>
    <row r="696" spans="1:8" x14ac:dyDescent="0.2">
      <c r="A696" t="s">
        <v>1344</v>
      </c>
      <c r="B696" t="s">
        <v>215</v>
      </c>
      <c r="C696">
        <v>116</v>
      </c>
      <c r="D696">
        <v>77086030</v>
      </c>
      <c r="E696" t="s">
        <v>1345</v>
      </c>
      <c r="F696" t="s">
        <v>11</v>
      </c>
      <c r="G696">
        <v>62000000</v>
      </c>
      <c r="H696">
        <v>6.6</v>
      </c>
    </row>
    <row r="697" spans="1:8" x14ac:dyDescent="0.2">
      <c r="A697" t="s">
        <v>1346</v>
      </c>
      <c r="B697" t="s">
        <v>1347</v>
      </c>
      <c r="C697">
        <v>114</v>
      </c>
      <c r="D697">
        <v>65000000</v>
      </c>
      <c r="E697" t="s">
        <v>486</v>
      </c>
      <c r="F697" t="s">
        <v>11</v>
      </c>
      <c r="G697">
        <v>62000000</v>
      </c>
      <c r="H697">
        <v>6.8</v>
      </c>
    </row>
    <row r="698" spans="1:8" x14ac:dyDescent="0.2">
      <c r="A698" t="s">
        <v>1348</v>
      </c>
      <c r="B698" t="s">
        <v>1349</v>
      </c>
      <c r="C698">
        <v>87</v>
      </c>
      <c r="D698">
        <v>32178777</v>
      </c>
      <c r="E698" t="s">
        <v>1350</v>
      </c>
      <c r="F698" t="s">
        <v>11</v>
      </c>
      <c r="G698">
        <v>62000000</v>
      </c>
      <c r="H698">
        <v>3.8</v>
      </c>
    </row>
    <row r="699" spans="1:8" x14ac:dyDescent="0.2">
      <c r="A699" t="s">
        <v>1351</v>
      </c>
      <c r="B699" t="s">
        <v>1352</v>
      </c>
      <c r="C699">
        <v>125</v>
      </c>
      <c r="D699">
        <v>15738632</v>
      </c>
      <c r="E699" t="s">
        <v>137</v>
      </c>
      <c r="F699" t="s">
        <v>11</v>
      </c>
      <c r="G699">
        <v>42000000</v>
      </c>
      <c r="H699">
        <v>5.9</v>
      </c>
    </row>
    <row r="700" spans="1:8" x14ac:dyDescent="0.2">
      <c r="A700" t="s">
        <v>1353</v>
      </c>
      <c r="B700" t="s">
        <v>607</v>
      </c>
      <c r="C700">
        <v>187</v>
      </c>
      <c r="D700">
        <v>54116191</v>
      </c>
      <c r="E700" t="s">
        <v>1354</v>
      </c>
      <c r="F700" t="s">
        <v>11</v>
      </c>
      <c r="G700">
        <v>44000000</v>
      </c>
      <c r="H700">
        <v>7.9</v>
      </c>
    </row>
    <row r="701" spans="1:8" x14ac:dyDescent="0.2">
      <c r="A701" t="s">
        <v>1355</v>
      </c>
      <c r="B701" t="s">
        <v>1356</v>
      </c>
      <c r="C701">
        <v>93</v>
      </c>
      <c r="D701">
        <v>118153533</v>
      </c>
      <c r="E701" t="s">
        <v>1357</v>
      </c>
      <c r="F701" t="s">
        <v>11</v>
      </c>
      <c r="G701">
        <v>61000000</v>
      </c>
      <c r="H701">
        <v>6.3</v>
      </c>
    </row>
    <row r="702" spans="1:8" x14ac:dyDescent="0.2">
      <c r="A702" t="s">
        <v>1358</v>
      </c>
      <c r="B702" t="s">
        <v>1359</v>
      </c>
      <c r="C702">
        <v>95</v>
      </c>
      <c r="D702">
        <v>108012170</v>
      </c>
      <c r="E702" t="s">
        <v>93</v>
      </c>
      <c r="F702" t="s">
        <v>11</v>
      </c>
      <c r="G702">
        <v>63000000</v>
      </c>
      <c r="H702">
        <v>5.5</v>
      </c>
    </row>
    <row r="703" spans="1:8" x14ac:dyDescent="0.2">
      <c r="A703" t="s">
        <v>1360</v>
      </c>
      <c r="B703" t="s">
        <v>39</v>
      </c>
      <c r="C703">
        <v>117</v>
      </c>
      <c r="D703">
        <v>210592590</v>
      </c>
      <c r="E703" t="s">
        <v>539</v>
      </c>
      <c r="F703" t="s">
        <v>11</v>
      </c>
      <c r="G703">
        <v>65000000</v>
      </c>
      <c r="H703">
        <v>7.7</v>
      </c>
    </row>
    <row r="704" spans="1:8" x14ac:dyDescent="0.2">
      <c r="A704" t="s">
        <v>1361</v>
      </c>
      <c r="B704" t="s">
        <v>686</v>
      </c>
      <c r="C704">
        <v>106</v>
      </c>
      <c r="D704">
        <v>279167575</v>
      </c>
      <c r="E704" t="s">
        <v>580</v>
      </c>
      <c r="F704" t="s">
        <v>11</v>
      </c>
      <c r="G704">
        <v>80000000</v>
      </c>
      <c r="H704">
        <v>6.3</v>
      </c>
    </row>
    <row r="705" spans="1:8" x14ac:dyDescent="0.2">
      <c r="A705" t="s">
        <v>1362</v>
      </c>
      <c r="B705" t="s">
        <v>1363</v>
      </c>
      <c r="C705">
        <v>115</v>
      </c>
      <c r="D705">
        <v>143151473</v>
      </c>
      <c r="E705" t="s">
        <v>1364</v>
      </c>
      <c r="F705" t="s">
        <v>11</v>
      </c>
      <c r="G705">
        <v>60000000</v>
      </c>
      <c r="H705">
        <v>7.1</v>
      </c>
    </row>
    <row r="706" spans="1:8" x14ac:dyDescent="0.2">
      <c r="A706" t="s">
        <v>1365</v>
      </c>
      <c r="B706" t="s">
        <v>1133</v>
      </c>
      <c r="C706">
        <v>189</v>
      </c>
      <c r="D706">
        <v>136801374</v>
      </c>
      <c r="E706" t="s">
        <v>1366</v>
      </c>
      <c r="F706" t="s">
        <v>11</v>
      </c>
      <c r="G706">
        <v>60000000</v>
      </c>
      <c r="H706">
        <v>8.5</v>
      </c>
    </row>
    <row r="707" spans="1:8" x14ac:dyDescent="0.2">
      <c r="A707" t="s">
        <v>1367</v>
      </c>
      <c r="B707" t="s">
        <v>756</v>
      </c>
      <c r="C707">
        <v>100</v>
      </c>
      <c r="D707">
        <v>168213584</v>
      </c>
      <c r="E707" t="s">
        <v>559</v>
      </c>
      <c r="F707" t="s">
        <v>11</v>
      </c>
      <c r="G707">
        <v>20000000</v>
      </c>
      <c r="H707">
        <v>5.9</v>
      </c>
    </row>
    <row r="708" spans="1:8" x14ac:dyDescent="0.2">
      <c r="A708" t="s">
        <v>1368</v>
      </c>
      <c r="B708" t="s">
        <v>613</v>
      </c>
      <c r="C708">
        <v>81</v>
      </c>
      <c r="D708">
        <v>135381507</v>
      </c>
      <c r="E708" t="s">
        <v>208</v>
      </c>
      <c r="F708" t="s">
        <v>11</v>
      </c>
      <c r="G708">
        <v>150000000</v>
      </c>
      <c r="H708">
        <v>5.8</v>
      </c>
    </row>
    <row r="709" spans="1:8" x14ac:dyDescent="0.2">
      <c r="A709" t="s">
        <v>1369</v>
      </c>
      <c r="B709" t="s">
        <v>229</v>
      </c>
      <c r="C709">
        <v>149</v>
      </c>
      <c r="D709">
        <v>167735396</v>
      </c>
      <c r="E709" t="s">
        <v>747</v>
      </c>
      <c r="F709" t="s">
        <v>11</v>
      </c>
      <c r="G709">
        <v>61000000</v>
      </c>
      <c r="H709">
        <v>8.1</v>
      </c>
    </row>
    <row r="710" spans="1:8" x14ac:dyDescent="0.2">
      <c r="A710" t="s">
        <v>1370</v>
      </c>
      <c r="B710" t="s">
        <v>173</v>
      </c>
      <c r="C710">
        <v>119</v>
      </c>
      <c r="D710">
        <v>121468960</v>
      </c>
      <c r="E710" t="s">
        <v>392</v>
      </c>
      <c r="F710" t="s">
        <v>11</v>
      </c>
      <c r="G710">
        <v>60000000</v>
      </c>
      <c r="H710">
        <v>7.9</v>
      </c>
    </row>
    <row r="711" spans="1:8" x14ac:dyDescent="0.2">
      <c r="A711" t="s">
        <v>1371</v>
      </c>
      <c r="B711" t="s">
        <v>105</v>
      </c>
      <c r="C711">
        <v>130</v>
      </c>
      <c r="D711">
        <v>106635996</v>
      </c>
      <c r="E711" t="s">
        <v>17</v>
      </c>
      <c r="F711" t="s">
        <v>11</v>
      </c>
      <c r="G711">
        <v>58000000</v>
      </c>
      <c r="H711">
        <v>7.2</v>
      </c>
    </row>
    <row r="712" spans="1:8" x14ac:dyDescent="0.2">
      <c r="A712" t="s">
        <v>1372</v>
      </c>
      <c r="B712" t="s">
        <v>615</v>
      </c>
      <c r="C712">
        <v>116</v>
      </c>
      <c r="D712">
        <v>102678089</v>
      </c>
      <c r="E712" t="s">
        <v>668</v>
      </c>
      <c r="F712" t="s">
        <v>11</v>
      </c>
      <c r="G712">
        <v>95000000</v>
      </c>
      <c r="H712">
        <v>6.3</v>
      </c>
    </row>
    <row r="713" spans="1:8" x14ac:dyDescent="0.2">
      <c r="A713" t="s">
        <v>1373</v>
      </c>
      <c r="B713" t="s">
        <v>370</v>
      </c>
      <c r="C713">
        <v>103</v>
      </c>
      <c r="D713">
        <v>125603360</v>
      </c>
      <c r="E713" t="s">
        <v>786</v>
      </c>
      <c r="F713" t="s">
        <v>11</v>
      </c>
      <c r="G713">
        <v>60000000</v>
      </c>
      <c r="H713">
        <v>8.1</v>
      </c>
    </row>
    <row r="714" spans="1:8" x14ac:dyDescent="0.2">
      <c r="A714" t="s">
        <v>1374</v>
      </c>
      <c r="B714" t="s">
        <v>1375</v>
      </c>
      <c r="C714">
        <v>99</v>
      </c>
      <c r="D714">
        <v>101217900</v>
      </c>
      <c r="E714" t="s">
        <v>1376</v>
      </c>
      <c r="F714" t="s">
        <v>11</v>
      </c>
      <c r="G714">
        <v>70000000</v>
      </c>
      <c r="H714">
        <v>7</v>
      </c>
    </row>
    <row r="715" spans="1:8" x14ac:dyDescent="0.2">
      <c r="A715" t="s">
        <v>1377</v>
      </c>
      <c r="B715" t="s">
        <v>1124</v>
      </c>
      <c r="C715">
        <v>92</v>
      </c>
      <c r="D715">
        <v>104148781</v>
      </c>
      <c r="E715" t="s">
        <v>1056</v>
      </c>
      <c r="F715" t="s">
        <v>11</v>
      </c>
      <c r="G715">
        <v>60000000</v>
      </c>
      <c r="H715">
        <v>5.5</v>
      </c>
    </row>
    <row r="716" spans="1:8" x14ac:dyDescent="0.2">
      <c r="A716" t="s">
        <v>1378</v>
      </c>
      <c r="B716" t="s">
        <v>1330</v>
      </c>
      <c r="C716">
        <v>109</v>
      </c>
      <c r="D716">
        <v>75573300</v>
      </c>
      <c r="E716" t="s">
        <v>1236</v>
      </c>
      <c r="F716" t="s">
        <v>11</v>
      </c>
      <c r="G716">
        <v>61000000</v>
      </c>
      <c r="H716">
        <v>6.7</v>
      </c>
    </row>
    <row r="717" spans="1:8" x14ac:dyDescent="0.2">
      <c r="A717" t="s">
        <v>1379</v>
      </c>
      <c r="B717" t="s">
        <v>656</v>
      </c>
      <c r="C717">
        <v>87</v>
      </c>
      <c r="D717">
        <v>93375151</v>
      </c>
      <c r="E717" t="s">
        <v>869</v>
      </c>
      <c r="F717" t="s">
        <v>11</v>
      </c>
      <c r="G717">
        <v>60000000</v>
      </c>
      <c r="H717">
        <v>5.2</v>
      </c>
    </row>
    <row r="718" spans="1:8" x14ac:dyDescent="0.2">
      <c r="A718" t="s">
        <v>1380</v>
      </c>
      <c r="B718" t="s">
        <v>1067</v>
      </c>
      <c r="C718">
        <v>111</v>
      </c>
      <c r="D718">
        <v>106126012</v>
      </c>
      <c r="E718" t="s">
        <v>112</v>
      </c>
      <c r="F718" t="s">
        <v>11</v>
      </c>
      <c r="G718">
        <v>60000000</v>
      </c>
      <c r="H718">
        <v>7</v>
      </c>
    </row>
    <row r="719" spans="1:8" x14ac:dyDescent="0.2">
      <c r="A719" t="s">
        <v>1381</v>
      </c>
      <c r="B719" t="s">
        <v>1382</v>
      </c>
      <c r="C719">
        <v>101</v>
      </c>
      <c r="D719">
        <v>93307796</v>
      </c>
      <c r="E719" t="s">
        <v>580</v>
      </c>
      <c r="F719" t="s">
        <v>11</v>
      </c>
      <c r="G719">
        <v>60000000</v>
      </c>
      <c r="H719">
        <v>6.1</v>
      </c>
    </row>
    <row r="720" spans="1:8" x14ac:dyDescent="0.2">
      <c r="A720" t="s">
        <v>1383</v>
      </c>
      <c r="B720" t="s">
        <v>269</v>
      </c>
      <c r="C720">
        <v>83</v>
      </c>
      <c r="D720">
        <v>90646554</v>
      </c>
      <c r="E720" t="s">
        <v>152</v>
      </c>
      <c r="F720" t="s">
        <v>11</v>
      </c>
      <c r="G720">
        <v>105000000</v>
      </c>
      <c r="H720">
        <v>6.6</v>
      </c>
    </row>
    <row r="721" spans="1:8" x14ac:dyDescent="0.2">
      <c r="A721" t="s">
        <v>1384</v>
      </c>
      <c r="B721" t="s">
        <v>1385</v>
      </c>
      <c r="C721">
        <v>113</v>
      </c>
      <c r="D721">
        <v>109176215</v>
      </c>
      <c r="E721" t="s">
        <v>575</v>
      </c>
      <c r="F721" t="s">
        <v>11</v>
      </c>
      <c r="G721">
        <v>60000000</v>
      </c>
      <c r="H721">
        <v>5.5</v>
      </c>
    </row>
    <row r="722" spans="1:8" x14ac:dyDescent="0.2">
      <c r="A722" t="s">
        <v>1386</v>
      </c>
      <c r="B722" t="s">
        <v>597</v>
      </c>
      <c r="C722">
        <v>107</v>
      </c>
      <c r="D722">
        <v>82670733</v>
      </c>
      <c r="E722" t="s">
        <v>1135</v>
      </c>
      <c r="F722" t="s">
        <v>11</v>
      </c>
      <c r="G722">
        <v>60000000</v>
      </c>
      <c r="H722">
        <v>5.9</v>
      </c>
    </row>
    <row r="723" spans="1:8" x14ac:dyDescent="0.2">
      <c r="A723" t="s">
        <v>1387</v>
      </c>
      <c r="B723" t="s">
        <v>906</v>
      </c>
      <c r="C723">
        <v>94</v>
      </c>
      <c r="D723">
        <v>82569532</v>
      </c>
      <c r="E723" t="s">
        <v>822</v>
      </c>
      <c r="F723" t="s">
        <v>11</v>
      </c>
      <c r="G723">
        <v>60000000</v>
      </c>
      <c r="H723">
        <v>5.4</v>
      </c>
    </row>
    <row r="724" spans="1:8" x14ac:dyDescent="0.2">
      <c r="A724" t="s">
        <v>1388</v>
      </c>
      <c r="B724" t="s">
        <v>1389</v>
      </c>
      <c r="C724">
        <v>132</v>
      </c>
      <c r="D724">
        <v>81687587</v>
      </c>
      <c r="E724" t="s">
        <v>978</v>
      </c>
      <c r="F724" t="s">
        <v>11</v>
      </c>
      <c r="G724">
        <v>61000000</v>
      </c>
      <c r="H724">
        <v>6.4</v>
      </c>
    </row>
    <row r="725" spans="1:8" x14ac:dyDescent="0.2">
      <c r="A725" t="s">
        <v>1390</v>
      </c>
      <c r="B725" t="s">
        <v>1391</v>
      </c>
      <c r="C725">
        <v>140</v>
      </c>
      <c r="D725">
        <v>80574010</v>
      </c>
      <c r="E725" t="s">
        <v>73</v>
      </c>
      <c r="F725" t="s">
        <v>11</v>
      </c>
      <c r="G725">
        <v>60000000</v>
      </c>
      <c r="H725">
        <v>5.7</v>
      </c>
    </row>
    <row r="726" spans="1:8" x14ac:dyDescent="0.2">
      <c r="A726" t="s">
        <v>1392</v>
      </c>
      <c r="B726" t="s">
        <v>89</v>
      </c>
      <c r="C726">
        <v>125</v>
      </c>
      <c r="D726">
        <v>75764085</v>
      </c>
      <c r="E726" t="s">
        <v>865</v>
      </c>
      <c r="F726" t="s">
        <v>11</v>
      </c>
      <c r="G726">
        <v>60000000</v>
      </c>
      <c r="H726">
        <v>6.7</v>
      </c>
    </row>
    <row r="727" spans="1:8" x14ac:dyDescent="0.2">
      <c r="A727" t="s">
        <v>1393</v>
      </c>
      <c r="B727" t="s">
        <v>430</v>
      </c>
      <c r="C727">
        <v>111</v>
      </c>
      <c r="D727">
        <v>90356857</v>
      </c>
      <c r="E727" t="s">
        <v>137</v>
      </c>
      <c r="F727" t="s">
        <v>11</v>
      </c>
      <c r="G727">
        <v>58000000</v>
      </c>
      <c r="H727">
        <v>7.1</v>
      </c>
    </row>
    <row r="728" spans="1:8" x14ac:dyDescent="0.2">
      <c r="A728" t="s">
        <v>1394</v>
      </c>
      <c r="B728" t="s">
        <v>255</v>
      </c>
      <c r="C728">
        <v>156</v>
      </c>
      <c r="D728">
        <v>75530832</v>
      </c>
      <c r="E728" t="s">
        <v>1314</v>
      </c>
      <c r="F728" t="s">
        <v>11</v>
      </c>
      <c r="G728">
        <v>55000000</v>
      </c>
      <c r="H728">
        <v>6.8</v>
      </c>
    </row>
    <row r="729" spans="1:8" x14ac:dyDescent="0.2">
      <c r="A729" t="s">
        <v>1395</v>
      </c>
      <c r="B729" t="s">
        <v>1396</v>
      </c>
      <c r="C729">
        <v>170</v>
      </c>
      <c r="D729">
        <v>75370763</v>
      </c>
      <c r="E729" t="s">
        <v>1397</v>
      </c>
      <c r="F729" t="s">
        <v>11</v>
      </c>
      <c r="G729">
        <v>60000000</v>
      </c>
      <c r="H729">
        <v>6.5</v>
      </c>
    </row>
    <row r="730" spans="1:8" x14ac:dyDescent="0.2">
      <c r="A730" t="s">
        <v>1398</v>
      </c>
      <c r="B730" t="s">
        <v>561</v>
      </c>
      <c r="C730">
        <v>120</v>
      </c>
      <c r="D730">
        <v>100003492</v>
      </c>
      <c r="E730" t="s">
        <v>740</v>
      </c>
      <c r="F730" t="s">
        <v>11</v>
      </c>
      <c r="G730">
        <v>65000000</v>
      </c>
      <c r="H730">
        <v>7.6</v>
      </c>
    </row>
    <row r="731" spans="1:8" x14ac:dyDescent="0.2">
      <c r="A731" t="s">
        <v>1399</v>
      </c>
      <c r="B731" t="s">
        <v>604</v>
      </c>
      <c r="C731">
        <v>100</v>
      </c>
      <c r="D731">
        <v>90341670</v>
      </c>
      <c r="E731" t="s">
        <v>670</v>
      </c>
      <c r="F731" t="s">
        <v>11</v>
      </c>
      <c r="G731">
        <v>60000000</v>
      </c>
      <c r="H731">
        <v>5.5</v>
      </c>
    </row>
    <row r="732" spans="1:8" x14ac:dyDescent="0.2">
      <c r="A732" t="s">
        <v>1400</v>
      </c>
      <c r="B732" t="s">
        <v>1401</v>
      </c>
      <c r="C732">
        <v>115</v>
      </c>
      <c r="D732">
        <v>74540762</v>
      </c>
      <c r="E732" t="s">
        <v>311</v>
      </c>
      <c r="F732" t="s">
        <v>11</v>
      </c>
      <c r="G732">
        <v>55000000</v>
      </c>
      <c r="H732">
        <v>6.5</v>
      </c>
    </row>
    <row r="733" spans="1:8" x14ac:dyDescent="0.2">
      <c r="A733" t="s">
        <v>1402</v>
      </c>
      <c r="B733" t="s">
        <v>299</v>
      </c>
      <c r="C733">
        <v>130</v>
      </c>
      <c r="D733">
        <v>80033643</v>
      </c>
      <c r="E733" t="s">
        <v>407</v>
      </c>
      <c r="F733" t="s">
        <v>11</v>
      </c>
      <c r="G733">
        <v>60000000</v>
      </c>
      <c r="H733">
        <v>7</v>
      </c>
    </row>
    <row r="734" spans="1:8" x14ac:dyDescent="0.2">
      <c r="A734" t="s">
        <v>1403</v>
      </c>
      <c r="B734" t="s">
        <v>721</v>
      </c>
      <c r="C734">
        <v>105</v>
      </c>
      <c r="D734">
        <v>73648142</v>
      </c>
      <c r="E734" t="s">
        <v>978</v>
      </c>
      <c r="F734" t="s">
        <v>11</v>
      </c>
      <c r="G734">
        <v>60000000</v>
      </c>
      <c r="H734">
        <v>5.8</v>
      </c>
    </row>
    <row r="735" spans="1:8" x14ac:dyDescent="0.2">
      <c r="A735" t="s">
        <v>1404</v>
      </c>
      <c r="B735" t="s">
        <v>1405</v>
      </c>
      <c r="C735">
        <v>111</v>
      </c>
      <c r="D735">
        <v>71844424</v>
      </c>
      <c r="E735" t="s">
        <v>1406</v>
      </c>
      <c r="F735" t="s">
        <v>11</v>
      </c>
      <c r="G735">
        <v>60000000</v>
      </c>
      <c r="H735">
        <v>7.3</v>
      </c>
    </row>
    <row r="736" spans="1:8" x14ac:dyDescent="0.2">
      <c r="A736" t="s">
        <v>1407</v>
      </c>
      <c r="B736" t="s">
        <v>524</v>
      </c>
      <c r="C736">
        <v>106</v>
      </c>
      <c r="D736">
        <v>75638743</v>
      </c>
      <c r="E736" t="s">
        <v>1408</v>
      </c>
      <c r="F736" t="s">
        <v>11</v>
      </c>
      <c r="G736">
        <v>60000000</v>
      </c>
      <c r="H736">
        <v>6.6</v>
      </c>
    </row>
    <row r="737" spans="1:8" x14ac:dyDescent="0.2">
      <c r="A737" t="s">
        <v>1409</v>
      </c>
      <c r="B737" t="s">
        <v>1410</v>
      </c>
      <c r="C737">
        <v>89</v>
      </c>
      <c r="D737">
        <v>66734992</v>
      </c>
      <c r="E737" t="s">
        <v>470</v>
      </c>
      <c r="F737" t="s">
        <v>11</v>
      </c>
      <c r="G737">
        <v>60000000</v>
      </c>
      <c r="H737">
        <v>4.4000000000000004</v>
      </c>
    </row>
    <row r="738" spans="1:8" x14ac:dyDescent="0.2">
      <c r="A738" t="s">
        <v>1411</v>
      </c>
      <c r="B738" t="s">
        <v>1104</v>
      </c>
      <c r="C738">
        <v>100</v>
      </c>
      <c r="D738">
        <v>75280058</v>
      </c>
      <c r="E738" t="s">
        <v>1412</v>
      </c>
      <c r="F738" t="s">
        <v>11</v>
      </c>
      <c r="G738">
        <v>60000000</v>
      </c>
      <c r="H738">
        <v>7.7</v>
      </c>
    </row>
    <row r="739" spans="1:8" x14ac:dyDescent="0.2">
      <c r="A739" t="s">
        <v>1413</v>
      </c>
      <c r="B739" t="s">
        <v>308</v>
      </c>
      <c r="C739">
        <v>91</v>
      </c>
      <c r="D739">
        <v>64505912</v>
      </c>
      <c r="E739" t="s">
        <v>1024</v>
      </c>
      <c r="F739" t="s">
        <v>11</v>
      </c>
      <c r="G739">
        <v>48000000</v>
      </c>
      <c r="H739">
        <v>5</v>
      </c>
    </row>
    <row r="740" spans="1:8" x14ac:dyDescent="0.2">
      <c r="A740" t="s">
        <v>1414</v>
      </c>
      <c r="B740" t="s">
        <v>597</v>
      </c>
      <c r="C740">
        <v>146</v>
      </c>
      <c r="D740">
        <v>77862546</v>
      </c>
      <c r="E740" t="s">
        <v>149</v>
      </c>
      <c r="F740" t="s">
        <v>11</v>
      </c>
      <c r="G740">
        <v>70000000</v>
      </c>
      <c r="H740">
        <v>7.7</v>
      </c>
    </row>
    <row r="741" spans="1:8" x14ac:dyDescent="0.2">
      <c r="A741" t="s">
        <v>1415</v>
      </c>
      <c r="B741" t="s">
        <v>1416</v>
      </c>
      <c r="C741">
        <v>98</v>
      </c>
      <c r="D741">
        <v>61112916</v>
      </c>
      <c r="E741" t="s">
        <v>171</v>
      </c>
      <c r="F741" t="s">
        <v>11</v>
      </c>
      <c r="G741">
        <v>50000000</v>
      </c>
      <c r="H741">
        <v>4.4000000000000004</v>
      </c>
    </row>
    <row r="742" spans="1:8" x14ac:dyDescent="0.2">
      <c r="A742" t="s">
        <v>1417</v>
      </c>
      <c r="B742" t="s">
        <v>883</v>
      </c>
      <c r="C742">
        <v>101</v>
      </c>
      <c r="D742">
        <v>88200225</v>
      </c>
      <c r="E742" t="s">
        <v>340</v>
      </c>
      <c r="F742" t="s">
        <v>11</v>
      </c>
      <c r="G742">
        <v>60000000</v>
      </c>
      <c r="H742">
        <v>6.1</v>
      </c>
    </row>
    <row r="743" spans="1:8" x14ac:dyDescent="0.2">
      <c r="A743" t="s">
        <v>1418</v>
      </c>
      <c r="B743" t="s">
        <v>1419</v>
      </c>
      <c r="C743">
        <v>94</v>
      </c>
      <c r="D743">
        <v>60573641</v>
      </c>
      <c r="E743" t="s">
        <v>1056</v>
      </c>
      <c r="F743" t="s">
        <v>11</v>
      </c>
      <c r="G743">
        <v>60000000</v>
      </c>
      <c r="H743">
        <v>5.4</v>
      </c>
    </row>
    <row r="744" spans="1:8" x14ac:dyDescent="0.2">
      <c r="A744" t="s">
        <v>1420</v>
      </c>
      <c r="B744" t="s">
        <v>124</v>
      </c>
      <c r="C744">
        <v>132</v>
      </c>
      <c r="D744">
        <v>59035104</v>
      </c>
      <c r="E744" t="s">
        <v>1421</v>
      </c>
      <c r="F744" t="s">
        <v>11</v>
      </c>
      <c r="G744">
        <v>66000000</v>
      </c>
      <c r="H744">
        <v>6.8</v>
      </c>
    </row>
    <row r="745" spans="1:8" x14ac:dyDescent="0.2">
      <c r="A745" t="s">
        <v>1422</v>
      </c>
      <c r="B745" t="s">
        <v>1423</v>
      </c>
      <c r="C745">
        <v>115</v>
      </c>
      <c r="D745">
        <v>56702901</v>
      </c>
      <c r="E745" t="s">
        <v>1184</v>
      </c>
      <c r="F745" t="s">
        <v>11</v>
      </c>
      <c r="G745">
        <v>60000000</v>
      </c>
      <c r="H745">
        <v>6.5</v>
      </c>
    </row>
    <row r="746" spans="1:8" x14ac:dyDescent="0.2">
      <c r="A746" t="s">
        <v>1424</v>
      </c>
      <c r="B746" t="s">
        <v>1425</v>
      </c>
      <c r="C746">
        <v>92</v>
      </c>
      <c r="D746">
        <v>55994557</v>
      </c>
      <c r="E746" t="s">
        <v>93</v>
      </c>
      <c r="F746" t="s">
        <v>11</v>
      </c>
      <c r="G746">
        <v>60000000</v>
      </c>
      <c r="H746">
        <v>7</v>
      </c>
    </row>
    <row r="747" spans="1:8" x14ac:dyDescent="0.2">
      <c r="A747" t="s">
        <v>1426</v>
      </c>
      <c r="B747" t="s">
        <v>1223</v>
      </c>
      <c r="C747">
        <v>124</v>
      </c>
      <c r="D747">
        <v>54910560</v>
      </c>
      <c r="E747" t="s">
        <v>1158</v>
      </c>
      <c r="F747" t="s">
        <v>11</v>
      </c>
      <c r="G747">
        <v>60000000</v>
      </c>
      <c r="H747">
        <v>6.3</v>
      </c>
    </row>
    <row r="748" spans="1:8" x14ac:dyDescent="0.2">
      <c r="A748" t="s">
        <v>1427</v>
      </c>
      <c r="B748" t="s">
        <v>459</v>
      </c>
      <c r="C748">
        <v>119</v>
      </c>
      <c r="D748">
        <v>53789313</v>
      </c>
      <c r="E748" t="s">
        <v>566</v>
      </c>
      <c r="F748" t="s">
        <v>11</v>
      </c>
      <c r="G748">
        <v>60000000</v>
      </c>
      <c r="H748">
        <v>6.3</v>
      </c>
    </row>
    <row r="749" spans="1:8" x14ac:dyDescent="0.2">
      <c r="A749" t="s">
        <v>1428</v>
      </c>
      <c r="B749" t="s">
        <v>1429</v>
      </c>
      <c r="C749">
        <v>124</v>
      </c>
      <c r="D749">
        <v>51045801</v>
      </c>
      <c r="E749" t="s">
        <v>73</v>
      </c>
      <c r="F749" t="s">
        <v>11</v>
      </c>
      <c r="G749">
        <v>60000000</v>
      </c>
      <c r="H749">
        <v>6.1</v>
      </c>
    </row>
    <row r="750" spans="1:8" x14ac:dyDescent="0.2">
      <c r="A750" t="s">
        <v>1430</v>
      </c>
      <c r="B750" t="s">
        <v>1431</v>
      </c>
      <c r="C750">
        <v>93</v>
      </c>
      <c r="D750">
        <v>50818750</v>
      </c>
      <c r="E750" t="s">
        <v>93</v>
      </c>
      <c r="F750" t="s">
        <v>11</v>
      </c>
      <c r="G750">
        <v>60000000</v>
      </c>
      <c r="H750">
        <v>6.1</v>
      </c>
    </row>
    <row r="751" spans="1:8" x14ac:dyDescent="0.2">
      <c r="A751" t="s">
        <v>1432</v>
      </c>
      <c r="C751">
        <v>22</v>
      </c>
      <c r="D751">
        <v>25440971</v>
      </c>
      <c r="E751" t="s">
        <v>580</v>
      </c>
      <c r="F751" t="s">
        <v>11</v>
      </c>
      <c r="G751">
        <v>20000000</v>
      </c>
      <c r="H751">
        <v>7.3</v>
      </c>
    </row>
    <row r="752" spans="1:8" x14ac:dyDescent="0.2">
      <c r="A752" t="s">
        <v>1433</v>
      </c>
      <c r="B752" t="s">
        <v>1434</v>
      </c>
      <c r="C752">
        <v>98</v>
      </c>
      <c r="D752">
        <v>50189179</v>
      </c>
      <c r="E752" t="s">
        <v>661</v>
      </c>
      <c r="F752" t="s">
        <v>11</v>
      </c>
      <c r="G752">
        <v>60000000</v>
      </c>
      <c r="H752">
        <v>5.3</v>
      </c>
    </row>
    <row r="753" spans="1:8" x14ac:dyDescent="0.2">
      <c r="A753" t="s">
        <v>1435</v>
      </c>
      <c r="B753" t="s">
        <v>1436</v>
      </c>
      <c r="C753">
        <v>92</v>
      </c>
      <c r="D753">
        <v>50024083</v>
      </c>
      <c r="E753" t="s">
        <v>20</v>
      </c>
      <c r="F753" t="s">
        <v>11</v>
      </c>
      <c r="G753">
        <v>60000000</v>
      </c>
      <c r="H753">
        <v>5.4</v>
      </c>
    </row>
    <row r="754" spans="1:8" x14ac:dyDescent="0.2">
      <c r="A754" t="s">
        <v>1437</v>
      </c>
      <c r="B754" t="s">
        <v>287</v>
      </c>
      <c r="C754">
        <v>105</v>
      </c>
      <c r="D754">
        <v>50549107</v>
      </c>
      <c r="E754" t="s">
        <v>311</v>
      </c>
      <c r="F754" t="s">
        <v>11</v>
      </c>
      <c r="G754">
        <v>60000000</v>
      </c>
      <c r="H754">
        <v>6.2</v>
      </c>
    </row>
    <row r="755" spans="1:8" x14ac:dyDescent="0.2">
      <c r="A755" t="s">
        <v>1438</v>
      </c>
      <c r="B755" t="s">
        <v>1439</v>
      </c>
      <c r="C755">
        <v>124</v>
      </c>
      <c r="D755">
        <v>56443482</v>
      </c>
      <c r="E755" t="s">
        <v>1440</v>
      </c>
      <c r="F755" t="s">
        <v>11</v>
      </c>
      <c r="G755">
        <v>60000000</v>
      </c>
      <c r="H755">
        <v>6.6</v>
      </c>
    </row>
    <row r="756" spans="1:8" x14ac:dyDescent="0.2">
      <c r="A756" t="s">
        <v>1441</v>
      </c>
      <c r="B756" t="s">
        <v>1442</v>
      </c>
      <c r="C756">
        <v>99</v>
      </c>
      <c r="D756">
        <v>62401264</v>
      </c>
      <c r="E756" t="s">
        <v>149</v>
      </c>
      <c r="F756" t="s">
        <v>11</v>
      </c>
      <c r="G756">
        <v>60000000</v>
      </c>
      <c r="H756">
        <v>5.9</v>
      </c>
    </row>
    <row r="757" spans="1:8" x14ac:dyDescent="0.2">
      <c r="A757" t="s">
        <v>1443</v>
      </c>
      <c r="B757" t="s">
        <v>1444</v>
      </c>
      <c r="C757">
        <v>116</v>
      </c>
      <c r="D757">
        <v>47748610</v>
      </c>
      <c r="E757" t="s">
        <v>1445</v>
      </c>
      <c r="F757" t="s">
        <v>11</v>
      </c>
      <c r="G757">
        <v>75000000</v>
      </c>
      <c r="H757">
        <v>6.3</v>
      </c>
    </row>
    <row r="758" spans="1:8" x14ac:dyDescent="0.2">
      <c r="A758" t="s">
        <v>1446</v>
      </c>
      <c r="B758" t="s">
        <v>1071</v>
      </c>
      <c r="C758">
        <v>124</v>
      </c>
      <c r="D758">
        <v>46975183</v>
      </c>
      <c r="E758" t="s">
        <v>380</v>
      </c>
      <c r="F758" t="s">
        <v>11</v>
      </c>
      <c r="G758">
        <v>61000000</v>
      </c>
      <c r="H758">
        <v>7.2</v>
      </c>
    </row>
    <row r="759" spans="1:8" x14ac:dyDescent="0.2">
      <c r="A759" t="s">
        <v>1447</v>
      </c>
      <c r="B759" t="s">
        <v>1448</v>
      </c>
      <c r="C759">
        <v>96</v>
      </c>
      <c r="D759">
        <v>50807639</v>
      </c>
      <c r="E759" t="s">
        <v>93</v>
      </c>
      <c r="F759" t="s">
        <v>11</v>
      </c>
      <c r="G759">
        <v>60000000</v>
      </c>
      <c r="H759">
        <v>6.8</v>
      </c>
    </row>
    <row r="760" spans="1:8" x14ac:dyDescent="0.2">
      <c r="A760" t="s">
        <v>1449</v>
      </c>
      <c r="B760" t="s">
        <v>1450</v>
      </c>
      <c r="C760">
        <v>104</v>
      </c>
      <c r="D760">
        <v>46611204</v>
      </c>
      <c r="E760" t="s">
        <v>865</v>
      </c>
      <c r="F760" t="s">
        <v>11</v>
      </c>
      <c r="G760">
        <v>48000000</v>
      </c>
      <c r="H760">
        <v>6.1</v>
      </c>
    </row>
    <row r="761" spans="1:8" x14ac:dyDescent="0.2">
      <c r="A761" t="s">
        <v>1451</v>
      </c>
      <c r="B761" t="s">
        <v>731</v>
      </c>
      <c r="C761">
        <v>100</v>
      </c>
      <c r="D761">
        <v>257756197</v>
      </c>
      <c r="E761" t="s">
        <v>349</v>
      </c>
      <c r="F761" t="s">
        <v>11</v>
      </c>
      <c r="G761">
        <v>60000000</v>
      </c>
      <c r="H761">
        <v>7.8</v>
      </c>
    </row>
    <row r="762" spans="1:8" x14ac:dyDescent="0.2">
      <c r="A762" t="s">
        <v>1452</v>
      </c>
      <c r="B762" t="s">
        <v>1453</v>
      </c>
      <c r="C762">
        <v>115</v>
      </c>
      <c r="D762">
        <v>48472213</v>
      </c>
      <c r="E762" t="s">
        <v>602</v>
      </c>
      <c r="F762" t="s">
        <v>11</v>
      </c>
      <c r="G762">
        <v>45000000</v>
      </c>
      <c r="H762">
        <v>5</v>
      </c>
    </row>
    <row r="763" spans="1:8" x14ac:dyDescent="0.2">
      <c r="A763" t="s">
        <v>1454</v>
      </c>
      <c r="B763" t="s">
        <v>1256</v>
      </c>
      <c r="C763">
        <v>101</v>
      </c>
      <c r="D763">
        <v>43060566</v>
      </c>
      <c r="E763" t="s">
        <v>90</v>
      </c>
      <c r="F763" t="s">
        <v>11</v>
      </c>
      <c r="G763">
        <v>60000000</v>
      </c>
      <c r="H763">
        <v>6.2</v>
      </c>
    </row>
    <row r="764" spans="1:8" x14ac:dyDescent="0.2">
      <c r="A764" t="s">
        <v>1455</v>
      </c>
      <c r="B764" t="s">
        <v>1456</v>
      </c>
      <c r="C764">
        <v>113</v>
      </c>
      <c r="D764">
        <v>45996718</v>
      </c>
      <c r="E764" t="s">
        <v>149</v>
      </c>
      <c r="F764" t="s">
        <v>11</v>
      </c>
      <c r="G764">
        <v>60000000</v>
      </c>
      <c r="H764">
        <v>6.7</v>
      </c>
    </row>
    <row r="765" spans="1:8" x14ac:dyDescent="0.2">
      <c r="A765" t="s">
        <v>1457</v>
      </c>
      <c r="B765" t="s">
        <v>1458</v>
      </c>
      <c r="C765">
        <v>100</v>
      </c>
      <c r="D765">
        <v>43337279</v>
      </c>
      <c r="E765" t="s">
        <v>1459</v>
      </c>
      <c r="F765" t="s">
        <v>11</v>
      </c>
      <c r="G765">
        <v>60000000</v>
      </c>
      <c r="H765">
        <v>4.9000000000000004</v>
      </c>
    </row>
    <row r="766" spans="1:8" x14ac:dyDescent="0.2">
      <c r="A766" t="s">
        <v>1460</v>
      </c>
      <c r="B766" t="s">
        <v>1285</v>
      </c>
      <c r="C766">
        <v>134</v>
      </c>
      <c r="D766">
        <v>37479778</v>
      </c>
      <c r="E766" t="s">
        <v>1461</v>
      </c>
      <c r="F766" t="s">
        <v>11</v>
      </c>
      <c r="G766">
        <v>60000000</v>
      </c>
      <c r="H766">
        <v>7.4</v>
      </c>
    </row>
    <row r="767" spans="1:8" x14ac:dyDescent="0.2">
      <c r="A767" t="s">
        <v>1462</v>
      </c>
      <c r="B767" t="s">
        <v>1463</v>
      </c>
      <c r="C767">
        <v>127</v>
      </c>
      <c r="D767">
        <v>36965395</v>
      </c>
      <c r="E767" t="s">
        <v>747</v>
      </c>
      <c r="F767" t="s">
        <v>11</v>
      </c>
      <c r="G767">
        <v>20000000</v>
      </c>
      <c r="H767">
        <v>7.1</v>
      </c>
    </row>
    <row r="768" spans="1:8" x14ac:dyDescent="0.2">
      <c r="A768" t="s">
        <v>1464</v>
      </c>
      <c r="B768" t="s">
        <v>452</v>
      </c>
      <c r="C768">
        <v>125</v>
      </c>
      <c r="D768">
        <v>40559930</v>
      </c>
      <c r="E768" t="s">
        <v>1465</v>
      </c>
      <c r="F768" t="s">
        <v>11</v>
      </c>
      <c r="G768">
        <v>60000000</v>
      </c>
      <c r="H768">
        <v>6.2</v>
      </c>
    </row>
    <row r="769" spans="1:8" x14ac:dyDescent="0.2">
      <c r="A769" t="s">
        <v>1466</v>
      </c>
      <c r="B769" t="s">
        <v>1467</v>
      </c>
      <c r="C769">
        <v>94</v>
      </c>
      <c r="D769">
        <v>36830057</v>
      </c>
      <c r="E769" t="s">
        <v>922</v>
      </c>
      <c r="F769" t="s">
        <v>11</v>
      </c>
      <c r="G769">
        <v>65000000</v>
      </c>
      <c r="H769">
        <v>4.9000000000000004</v>
      </c>
    </row>
    <row r="770" spans="1:8" x14ac:dyDescent="0.2">
      <c r="A770" t="s">
        <v>1468</v>
      </c>
      <c r="B770" t="s">
        <v>1157</v>
      </c>
      <c r="C770">
        <v>107</v>
      </c>
      <c r="D770">
        <v>36279230</v>
      </c>
      <c r="E770" t="s">
        <v>112</v>
      </c>
      <c r="F770" t="s">
        <v>11</v>
      </c>
      <c r="G770">
        <v>60000000</v>
      </c>
      <c r="H770">
        <v>6.1</v>
      </c>
    </row>
    <row r="771" spans="1:8" x14ac:dyDescent="0.2">
      <c r="A771" t="s">
        <v>1469</v>
      </c>
      <c r="B771" t="s">
        <v>1470</v>
      </c>
      <c r="C771">
        <v>91</v>
      </c>
      <c r="D771">
        <v>42194060</v>
      </c>
      <c r="E771" t="s">
        <v>208</v>
      </c>
      <c r="F771" t="s">
        <v>11</v>
      </c>
      <c r="G771">
        <v>70000000</v>
      </c>
      <c r="H771">
        <v>6.1</v>
      </c>
    </row>
    <row r="772" spans="1:8" x14ac:dyDescent="0.2">
      <c r="A772" t="s">
        <v>1471</v>
      </c>
      <c r="B772" t="s">
        <v>1472</v>
      </c>
      <c r="C772">
        <v>116</v>
      </c>
      <c r="D772">
        <v>43119879</v>
      </c>
      <c r="E772" t="s">
        <v>78</v>
      </c>
      <c r="F772" t="s">
        <v>11</v>
      </c>
      <c r="G772">
        <v>60000000</v>
      </c>
      <c r="H772">
        <v>6.4</v>
      </c>
    </row>
    <row r="773" spans="1:8" x14ac:dyDescent="0.2">
      <c r="A773" t="s">
        <v>1473</v>
      </c>
      <c r="B773" t="s">
        <v>1474</v>
      </c>
      <c r="C773">
        <v>100</v>
      </c>
      <c r="D773">
        <v>35096190</v>
      </c>
      <c r="E773" t="s">
        <v>1475</v>
      </c>
      <c r="F773" t="s">
        <v>11</v>
      </c>
      <c r="G773">
        <v>60000000</v>
      </c>
      <c r="H773">
        <v>6.3</v>
      </c>
    </row>
    <row r="774" spans="1:8" x14ac:dyDescent="0.2">
      <c r="A774" t="s">
        <v>1476</v>
      </c>
      <c r="B774" t="s">
        <v>1477</v>
      </c>
      <c r="C774">
        <v>111</v>
      </c>
      <c r="D774">
        <v>35754555</v>
      </c>
      <c r="E774" t="s">
        <v>1314</v>
      </c>
      <c r="F774" t="s">
        <v>11</v>
      </c>
      <c r="G774">
        <v>20000000</v>
      </c>
      <c r="H774">
        <v>6.8</v>
      </c>
    </row>
    <row r="775" spans="1:8" x14ac:dyDescent="0.2">
      <c r="A775" t="s">
        <v>1478</v>
      </c>
      <c r="B775" t="s">
        <v>105</v>
      </c>
      <c r="C775">
        <v>117</v>
      </c>
      <c r="D775">
        <v>43290977</v>
      </c>
      <c r="E775" t="s">
        <v>747</v>
      </c>
      <c r="F775" t="s">
        <v>11</v>
      </c>
      <c r="G775">
        <v>80000000</v>
      </c>
      <c r="H775">
        <v>6.6</v>
      </c>
    </row>
    <row r="776" spans="1:8" x14ac:dyDescent="0.2">
      <c r="A776" t="s">
        <v>1479</v>
      </c>
      <c r="B776" t="s">
        <v>628</v>
      </c>
      <c r="C776">
        <v>110</v>
      </c>
      <c r="D776">
        <v>33927476</v>
      </c>
      <c r="E776" t="s">
        <v>1480</v>
      </c>
      <c r="F776" t="s">
        <v>11</v>
      </c>
      <c r="G776">
        <v>40000000</v>
      </c>
      <c r="H776">
        <v>5.7</v>
      </c>
    </row>
    <row r="777" spans="1:8" x14ac:dyDescent="0.2">
      <c r="A777" t="s">
        <v>1481</v>
      </c>
      <c r="B777" t="s">
        <v>1458</v>
      </c>
      <c r="C777">
        <v>96</v>
      </c>
      <c r="D777">
        <v>32122249</v>
      </c>
      <c r="E777" t="s">
        <v>340</v>
      </c>
      <c r="F777" t="s">
        <v>11</v>
      </c>
      <c r="G777">
        <v>60000000</v>
      </c>
      <c r="H777">
        <v>5.9</v>
      </c>
    </row>
    <row r="778" spans="1:8" x14ac:dyDescent="0.2">
      <c r="A778" t="s">
        <v>1482</v>
      </c>
      <c r="B778" t="s">
        <v>1429</v>
      </c>
      <c r="C778">
        <v>101</v>
      </c>
      <c r="D778">
        <v>40076438</v>
      </c>
      <c r="E778" t="s">
        <v>380</v>
      </c>
      <c r="F778" t="s">
        <v>11</v>
      </c>
      <c r="G778">
        <v>60000000</v>
      </c>
      <c r="H778">
        <v>6</v>
      </c>
    </row>
    <row r="779" spans="1:8" x14ac:dyDescent="0.2">
      <c r="A779" t="s">
        <v>1483</v>
      </c>
      <c r="B779" t="s">
        <v>1484</v>
      </c>
      <c r="C779">
        <v>111</v>
      </c>
      <c r="D779">
        <v>32940507</v>
      </c>
      <c r="E779" t="s">
        <v>149</v>
      </c>
      <c r="F779" t="s">
        <v>11</v>
      </c>
      <c r="G779">
        <v>60000000</v>
      </c>
      <c r="H779">
        <v>6.1</v>
      </c>
    </row>
    <row r="780" spans="1:8" x14ac:dyDescent="0.2">
      <c r="A780" t="s">
        <v>1485</v>
      </c>
      <c r="B780" t="s">
        <v>317</v>
      </c>
      <c r="C780">
        <v>117</v>
      </c>
      <c r="D780">
        <v>31670931</v>
      </c>
      <c r="E780" t="s">
        <v>1486</v>
      </c>
      <c r="F780" t="s">
        <v>11</v>
      </c>
      <c r="G780">
        <v>60000000</v>
      </c>
      <c r="H780">
        <v>6.7</v>
      </c>
    </row>
    <row r="781" spans="1:8" x14ac:dyDescent="0.2">
      <c r="A781" t="s">
        <v>1487</v>
      </c>
      <c r="B781" t="s">
        <v>1396</v>
      </c>
      <c r="C781">
        <v>126</v>
      </c>
      <c r="D781">
        <v>30695227</v>
      </c>
      <c r="E781" t="s">
        <v>1488</v>
      </c>
      <c r="F781" t="s">
        <v>11</v>
      </c>
      <c r="G781">
        <v>60000000</v>
      </c>
      <c r="H781">
        <v>6.7</v>
      </c>
    </row>
    <row r="782" spans="1:8" x14ac:dyDescent="0.2">
      <c r="A782" t="s">
        <v>1489</v>
      </c>
      <c r="B782" t="s">
        <v>1162</v>
      </c>
      <c r="C782">
        <v>152</v>
      </c>
      <c r="D782">
        <v>32522352</v>
      </c>
      <c r="E782" t="s">
        <v>1490</v>
      </c>
      <c r="F782" t="s">
        <v>11</v>
      </c>
      <c r="G782">
        <v>60000000</v>
      </c>
      <c r="H782">
        <v>7.9</v>
      </c>
    </row>
    <row r="783" spans="1:8" x14ac:dyDescent="0.2">
      <c r="A783" t="s">
        <v>1491</v>
      </c>
      <c r="B783" t="s">
        <v>1359</v>
      </c>
      <c r="C783">
        <v>86</v>
      </c>
      <c r="D783">
        <v>28424210</v>
      </c>
      <c r="E783" t="s">
        <v>266</v>
      </c>
      <c r="F783" t="s">
        <v>11</v>
      </c>
      <c r="G783">
        <v>20000000</v>
      </c>
      <c r="H783">
        <v>5</v>
      </c>
    </row>
    <row r="784" spans="1:8" x14ac:dyDescent="0.2">
      <c r="A784" t="s">
        <v>1492</v>
      </c>
      <c r="B784" t="s">
        <v>324</v>
      </c>
      <c r="C784">
        <v>101</v>
      </c>
      <c r="D784">
        <v>26082914</v>
      </c>
      <c r="E784" t="s">
        <v>1158</v>
      </c>
      <c r="F784" t="s">
        <v>11</v>
      </c>
      <c r="G784">
        <v>87000000</v>
      </c>
      <c r="H784">
        <v>4.3</v>
      </c>
    </row>
    <row r="785" spans="1:8" x14ac:dyDescent="0.2">
      <c r="A785" t="s">
        <v>1493</v>
      </c>
      <c r="B785" t="s">
        <v>1494</v>
      </c>
      <c r="C785">
        <v>87</v>
      </c>
      <c r="D785">
        <v>29136626</v>
      </c>
      <c r="E785" t="s">
        <v>1495</v>
      </c>
      <c r="F785" t="s">
        <v>11</v>
      </c>
      <c r="G785">
        <v>60000000</v>
      </c>
      <c r="H785">
        <v>5.7</v>
      </c>
    </row>
    <row r="786" spans="1:8" x14ac:dyDescent="0.2">
      <c r="A786" t="s">
        <v>1496</v>
      </c>
      <c r="B786" t="s">
        <v>1497</v>
      </c>
      <c r="C786">
        <v>85</v>
      </c>
      <c r="D786">
        <v>26288320</v>
      </c>
      <c r="E786" t="s">
        <v>1498</v>
      </c>
      <c r="F786" t="s">
        <v>11</v>
      </c>
      <c r="G786">
        <v>60000000</v>
      </c>
      <c r="H786">
        <v>6.7</v>
      </c>
    </row>
    <row r="787" spans="1:8" x14ac:dyDescent="0.2">
      <c r="A787" t="s">
        <v>1499</v>
      </c>
      <c r="B787" t="s">
        <v>811</v>
      </c>
      <c r="C787">
        <v>130</v>
      </c>
      <c r="D787">
        <v>26616590</v>
      </c>
      <c r="E787" t="s">
        <v>1500</v>
      </c>
      <c r="F787" t="s">
        <v>11</v>
      </c>
      <c r="G787">
        <v>60000000</v>
      </c>
      <c r="H787">
        <v>6.7</v>
      </c>
    </row>
    <row r="788" spans="1:8" x14ac:dyDescent="0.2">
      <c r="A788" t="s">
        <v>1501</v>
      </c>
      <c r="B788" t="s">
        <v>170</v>
      </c>
      <c r="C788">
        <v>104</v>
      </c>
      <c r="D788">
        <v>30063805</v>
      </c>
      <c r="E788" t="s">
        <v>1502</v>
      </c>
      <c r="F788" t="s">
        <v>11</v>
      </c>
      <c r="G788">
        <v>60000000</v>
      </c>
      <c r="H788">
        <v>6.1</v>
      </c>
    </row>
    <row r="789" spans="1:8" x14ac:dyDescent="0.2">
      <c r="A789" t="s">
        <v>1503</v>
      </c>
      <c r="B789" t="s">
        <v>783</v>
      </c>
      <c r="C789">
        <v>121</v>
      </c>
      <c r="D789">
        <v>22518325</v>
      </c>
      <c r="E789" t="s">
        <v>747</v>
      </c>
      <c r="F789" t="s">
        <v>11</v>
      </c>
      <c r="G789">
        <v>50000000</v>
      </c>
      <c r="H789">
        <v>5.6</v>
      </c>
    </row>
    <row r="790" spans="1:8" x14ac:dyDescent="0.2">
      <c r="A790" t="s">
        <v>1504</v>
      </c>
      <c r="B790" t="s">
        <v>1505</v>
      </c>
      <c r="C790">
        <v>140</v>
      </c>
      <c r="D790">
        <v>13082288</v>
      </c>
      <c r="E790" t="s">
        <v>1506</v>
      </c>
      <c r="F790" t="s">
        <v>11</v>
      </c>
      <c r="G790">
        <v>60000000</v>
      </c>
      <c r="H790">
        <v>6.6</v>
      </c>
    </row>
    <row r="791" spans="1:8" x14ac:dyDescent="0.2">
      <c r="A791" t="s">
        <v>1507</v>
      </c>
      <c r="B791" t="s">
        <v>1508</v>
      </c>
      <c r="C791">
        <v>131</v>
      </c>
      <c r="D791">
        <v>18208078</v>
      </c>
      <c r="E791" t="s">
        <v>311</v>
      </c>
      <c r="F791" t="s">
        <v>11</v>
      </c>
      <c r="G791">
        <v>60000000</v>
      </c>
      <c r="H791">
        <v>6.9</v>
      </c>
    </row>
    <row r="792" spans="1:8" x14ac:dyDescent="0.2">
      <c r="A792" t="s">
        <v>1509</v>
      </c>
      <c r="B792" t="s">
        <v>1510</v>
      </c>
      <c r="C792">
        <v>91</v>
      </c>
      <c r="D792">
        <v>14218868</v>
      </c>
      <c r="E792" t="s">
        <v>1500</v>
      </c>
      <c r="F792" t="s">
        <v>11</v>
      </c>
      <c r="G792">
        <v>65000000</v>
      </c>
      <c r="H792">
        <v>4.8</v>
      </c>
    </row>
    <row r="793" spans="1:8" x14ac:dyDescent="0.2">
      <c r="A793" t="s">
        <v>1511</v>
      </c>
      <c r="B793" t="s">
        <v>1512</v>
      </c>
      <c r="C793">
        <v>118</v>
      </c>
      <c r="D793">
        <v>22451</v>
      </c>
      <c r="E793" t="s">
        <v>1513</v>
      </c>
      <c r="F793" t="s">
        <v>11</v>
      </c>
      <c r="G793">
        <v>60000000</v>
      </c>
      <c r="H793">
        <v>6.2</v>
      </c>
    </row>
    <row r="794" spans="1:8" x14ac:dyDescent="0.2">
      <c r="A794" t="s">
        <v>1514</v>
      </c>
      <c r="B794" t="s">
        <v>1515</v>
      </c>
      <c r="C794">
        <v>130</v>
      </c>
      <c r="D794">
        <v>31165421</v>
      </c>
      <c r="E794" t="s">
        <v>1516</v>
      </c>
      <c r="F794" t="s">
        <v>11</v>
      </c>
      <c r="G794">
        <v>60000000</v>
      </c>
      <c r="H794">
        <v>6</v>
      </c>
    </row>
    <row r="795" spans="1:8" x14ac:dyDescent="0.2">
      <c r="A795" t="s">
        <v>1517</v>
      </c>
      <c r="B795" t="s">
        <v>1416</v>
      </c>
      <c r="C795">
        <v>90</v>
      </c>
      <c r="D795">
        <v>11802056</v>
      </c>
      <c r="E795" t="s">
        <v>1518</v>
      </c>
      <c r="F795" t="s">
        <v>11</v>
      </c>
      <c r="G795">
        <v>60000000</v>
      </c>
      <c r="H795">
        <v>4.9000000000000004</v>
      </c>
    </row>
    <row r="796" spans="1:8" x14ac:dyDescent="0.2">
      <c r="A796" t="s">
        <v>1519</v>
      </c>
      <c r="B796" t="s">
        <v>1520</v>
      </c>
      <c r="C796">
        <v>103</v>
      </c>
      <c r="D796">
        <v>25472967</v>
      </c>
      <c r="E796" t="s">
        <v>1521</v>
      </c>
      <c r="F796" t="s">
        <v>11</v>
      </c>
      <c r="G796">
        <v>30000000</v>
      </c>
      <c r="H796">
        <v>5.6</v>
      </c>
    </row>
    <row r="797" spans="1:8" x14ac:dyDescent="0.2">
      <c r="A797" t="s">
        <v>1522</v>
      </c>
      <c r="B797" t="s">
        <v>284</v>
      </c>
      <c r="C797">
        <v>122</v>
      </c>
      <c r="D797">
        <v>22362500</v>
      </c>
      <c r="E797" t="s">
        <v>877</v>
      </c>
      <c r="F797" t="s">
        <v>11</v>
      </c>
      <c r="G797">
        <v>55000000</v>
      </c>
      <c r="H797">
        <v>6.1</v>
      </c>
    </row>
    <row r="798" spans="1:8" x14ac:dyDescent="0.2">
      <c r="A798" t="s">
        <v>1523</v>
      </c>
      <c r="B798" t="s">
        <v>1524</v>
      </c>
      <c r="C798">
        <v>106</v>
      </c>
      <c r="D798">
        <v>17281832</v>
      </c>
      <c r="E798" t="s">
        <v>69</v>
      </c>
      <c r="F798" t="s">
        <v>11</v>
      </c>
      <c r="G798">
        <v>60000000</v>
      </c>
      <c r="H798">
        <v>6.1</v>
      </c>
    </row>
    <row r="799" spans="1:8" x14ac:dyDescent="0.2">
      <c r="A799" t="s">
        <v>1525</v>
      </c>
      <c r="B799" t="s">
        <v>1326</v>
      </c>
      <c r="C799">
        <v>103</v>
      </c>
      <c r="D799">
        <v>19781879</v>
      </c>
      <c r="E799" t="s">
        <v>1040</v>
      </c>
      <c r="F799" t="s">
        <v>11</v>
      </c>
      <c r="G799">
        <v>60000000</v>
      </c>
      <c r="H799">
        <v>4.8</v>
      </c>
    </row>
    <row r="800" spans="1:8" x14ac:dyDescent="0.2">
      <c r="A800" t="s">
        <v>1526</v>
      </c>
      <c r="B800" t="s">
        <v>1527</v>
      </c>
      <c r="C800">
        <v>107</v>
      </c>
      <c r="D800">
        <v>7605668</v>
      </c>
      <c r="E800" t="s">
        <v>1528</v>
      </c>
      <c r="F800" t="s">
        <v>11</v>
      </c>
      <c r="G800">
        <v>60000000</v>
      </c>
      <c r="H800">
        <v>5.5</v>
      </c>
    </row>
    <row r="801" spans="1:8" x14ac:dyDescent="0.2">
      <c r="A801" t="s">
        <v>1529</v>
      </c>
      <c r="B801" t="s">
        <v>1530</v>
      </c>
      <c r="C801">
        <v>156</v>
      </c>
      <c r="D801">
        <v>4535117</v>
      </c>
      <c r="E801" t="s">
        <v>670</v>
      </c>
      <c r="F801" t="s">
        <v>11</v>
      </c>
      <c r="G801">
        <v>60000000</v>
      </c>
      <c r="H801">
        <v>3.8</v>
      </c>
    </row>
    <row r="802" spans="1:8" x14ac:dyDescent="0.2">
      <c r="A802" t="s">
        <v>1531</v>
      </c>
      <c r="B802" t="s">
        <v>105</v>
      </c>
      <c r="C802">
        <v>127</v>
      </c>
      <c r="D802">
        <v>4426297</v>
      </c>
      <c r="E802" t="s">
        <v>415</v>
      </c>
      <c r="F802" t="s">
        <v>11</v>
      </c>
      <c r="G802">
        <v>35000000</v>
      </c>
      <c r="H802">
        <v>6.5</v>
      </c>
    </row>
    <row r="803" spans="1:8" x14ac:dyDescent="0.2">
      <c r="A803" t="s">
        <v>1532</v>
      </c>
      <c r="B803" t="s">
        <v>1533</v>
      </c>
      <c r="C803">
        <v>119</v>
      </c>
      <c r="D803">
        <v>25440971</v>
      </c>
      <c r="E803" t="s">
        <v>14</v>
      </c>
      <c r="F803" t="s">
        <v>11</v>
      </c>
      <c r="G803">
        <v>68005000</v>
      </c>
      <c r="H803">
        <v>6</v>
      </c>
    </row>
    <row r="804" spans="1:8" x14ac:dyDescent="0.2">
      <c r="A804" t="s">
        <v>1534</v>
      </c>
      <c r="B804" t="s">
        <v>1535</v>
      </c>
      <c r="C804">
        <v>132</v>
      </c>
      <c r="D804">
        <v>10166502</v>
      </c>
      <c r="E804" t="s">
        <v>504</v>
      </c>
      <c r="F804" t="s">
        <v>1536</v>
      </c>
      <c r="G804">
        <v>80000000</v>
      </c>
      <c r="H804">
        <v>6.7</v>
      </c>
    </row>
    <row r="805" spans="1:8" x14ac:dyDescent="0.2">
      <c r="A805" t="s">
        <v>1537</v>
      </c>
      <c r="B805" t="s">
        <v>1538</v>
      </c>
      <c r="C805">
        <v>108</v>
      </c>
      <c r="D805">
        <v>363024263</v>
      </c>
      <c r="E805" t="s">
        <v>1539</v>
      </c>
      <c r="F805" t="s">
        <v>11</v>
      </c>
      <c r="G805">
        <v>58000000</v>
      </c>
      <c r="H805">
        <v>8.1</v>
      </c>
    </row>
    <row r="806" spans="1:8" x14ac:dyDescent="0.2">
      <c r="A806" t="s">
        <v>1540</v>
      </c>
      <c r="B806" t="s">
        <v>1541</v>
      </c>
      <c r="C806">
        <v>114</v>
      </c>
      <c r="D806">
        <v>12065985</v>
      </c>
      <c r="E806" t="s">
        <v>877</v>
      </c>
      <c r="F806" t="s">
        <v>11</v>
      </c>
      <c r="G806">
        <v>60000000</v>
      </c>
      <c r="H806">
        <v>4.9000000000000004</v>
      </c>
    </row>
    <row r="807" spans="1:8" x14ac:dyDescent="0.2">
      <c r="A807" t="s">
        <v>1542</v>
      </c>
      <c r="B807" t="s">
        <v>1285</v>
      </c>
      <c r="C807">
        <v>133</v>
      </c>
      <c r="D807">
        <v>350123553</v>
      </c>
      <c r="E807" t="s">
        <v>1543</v>
      </c>
      <c r="F807" t="s">
        <v>11</v>
      </c>
      <c r="G807">
        <v>58800000</v>
      </c>
      <c r="H807">
        <v>7.3</v>
      </c>
    </row>
    <row r="808" spans="1:8" x14ac:dyDescent="0.2">
      <c r="A808" t="s">
        <v>1544</v>
      </c>
      <c r="B808" t="s">
        <v>154</v>
      </c>
      <c r="C808">
        <v>103</v>
      </c>
      <c r="D808">
        <v>80021740</v>
      </c>
      <c r="E808" t="s">
        <v>1545</v>
      </c>
      <c r="F808" t="s">
        <v>11</v>
      </c>
      <c r="G808">
        <v>58000000</v>
      </c>
      <c r="H808">
        <v>6.4</v>
      </c>
    </row>
    <row r="809" spans="1:8" x14ac:dyDescent="0.2">
      <c r="A809" t="s">
        <v>1546</v>
      </c>
      <c r="C809">
        <v>22</v>
      </c>
      <c r="D809">
        <v>25440971</v>
      </c>
      <c r="E809" t="s">
        <v>171</v>
      </c>
      <c r="F809" t="s">
        <v>11</v>
      </c>
      <c r="G809">
        <v>3000000</v>
      </c>
      <c r="H809">
        <v>6.6</v>
      </c>
    </row>
    <row r="810" spans="1:8" x14ac:dyDescent="0.2">
      <c r="A810" t="s">
        <v>1547</v>
      </c>
      <c r="B810" t="s">
        <v>712</v>
      </c>
      <c r="C810">
        <v>95</v>
      </c>
      <c r="D810">
        <v>48291624</v>
      </c>
      <c r="E810" t="s">
        <v>1264</v>
      </c>
      <c r="F810" t="s">
        <v>11</v>
      </c>
      <c r="G810">
        <v>58000000</v>
      </c>
      <c r="H810">
        <v>6.7</v>
      </c>
    </row>
    <row r="811" spans="1:8" x14ac:dyDescent="0.2">
      <c r="A811" t="s">
        <v>1548</v>
      </c>
      <c r="B811" t="s">
        <v>1419</v>
      </c>
      <c r="C811">
        <v>90</v>
      </c>
      <c r="D811">
        <v>35231365</v>
      </c>
      <c r="E811" t="s">
        <v>1549</v>
      </c>
      <c r="F811" t="s">
        <v>11</v>
      </c>
      <c r="G811">
        <v>60000000</v>
      </c>
      <c r="H811">
        <v>3.6</v>
      </c>
    </row>
    <row r="812" spans="1:8" x14ac:dyDescent="0.2">
      <c r="A812" t="s">
        <v>1550</v>
      </c>
      <c r="B812" t="s">
        <v>1551</v>
      </c>
      <c r="C812">
        <v>87</v>
      </c>
      <c r="D812">
        <v>53715611</v>
      </c>
      <c r="E812" t="s">
        <v>1552</v>
      </c>
      <c r="F812" t="s">
        <v>11</v>
      </c>
      <c r="G812">
        <v>63000000</v>
      </c>
      <c r="H812">
        <v>5.7</v>
      </c>
    </row>
    <row r="813" spans="1:8" x14ac:dyDescent="0.2">
      <c r="A813" t="s">
        <v>1553</v>
      </c>
      <c r="B813" t="s">
        <v>1181</v>
      </c>
      <c r="C813">
        <v>114</v>
      </c>
      <c r="D813">
        <v>31199215</v>
      </c>
      <c r="E813" t="s">
        <v>1554</v>
      </c>
      <c r="F813" t="s">
        <v>11</v>
      </c>
      <c r="G813">
        <v>58000000</v>
      </c>
      <c r="H813">
        <v>6</v>
      </c>
    </row>
    <row r="814" spans="1:8" x14ac:dyDescent="0.2">
      <c r="A814" t="s">
        <v>1555</v>
      </c>
      <c r="B814" t="s">
        <v>558</v>
      </c>
      <c r="C814">
        <v>119</v>
      </c>
      <c r="D814">
        <v>25440971</v>
      </c>
      <c r="E814" t="s">
        <v>1556</v>
      </c>
      <c r="F814" t="s">
        <v>11</v>
      </c>
      <c r="G814">
        <v>20000000</v>
      </c>
      <c r="H814">
        <v>4.9000000000000004</v>
      </c>
    </row>
    <row r="815" spans="1:8" x14ac:dyDescent="0.2">
      <c r="A815" t="s">
        <v>1557</v>
      </c>
      <c r="B815" t="s">
        <v>1382</v>
      </c>
      <c r="C815">
        <v>103</v>
      </c>
      <c r="D815">
        <v>29580087</v>
      </c>
      <c r="E815" t="s">
        <v>486</v>
      </c>
      <c r="F815" t="s">
        <v>11</v>
      </c>
      <c r="G815">
        <v>58000000</v>
      </c>
      <c r="H815">
        <v>4.7</v>
      </c>
    </row>
    <row r="816" spans="1:8" x14ac:dyDescent="0.2">
      <c r="A816" t="s">
        <v>1558</v>
      </c>
      <c r="B816" t="s">
        <v>272</v>
      </c>
      <c r="C816">
        <v>125</v>
      </c>
      <c r="D816">
        <v>44665963</v>
      </c>
      <c r="E816" t="s">
        <v>575</v>
      </c>
      <c r="F816" t="s">
        <v>11</v>
      </c>
      <c r="G816">
        <v>58000000</v>
      </c>
      <c r="H816">
        <v>6.3</v>
      </c>
    </row>
    <row r="817" spans="1:8" x14ac:dyDescent="0.2">
      <c r="A817" t="s">
        <v>1559</v>
      </c>
      <c r="B817" t="s">
        <v>811</v>
      </c>
      <c r="C817">
        <v>97</v>
      </c>
      <c r="D817">
        <v>60128566</v>
      </c>
      <c r="E817" t="s">
        <v>1197</v>
      </c>
      <c r="F817" t="s">
        <v>11</v>
      </c>
      <c r="G817">
        <v>60000000</v>
      </c>
      <c r="H817">
        <v>5.9</v>
      </c>
    </row>
    <row r="818" spans="1:8" x14ac:dyDescent="0.2">
      <c r="A818" t="s">
        <v>1560</v>
      </c>
      <c r="B818" t="s">
        <v>1561</v>
      </c>
      <c r="C818">
        <v>125</v>
      </c>
      <c r="D818">
        <v>49875589</v>
      </c>
      <c r="E818" t="s">
        <v>371</v>
      </c>
      <c r="F818" t="s">
        <v>11</v>
      </c>
      <c r="G818">
        <v>58000000</v>
      </c>
      <c r="H818">
        <v>5.9</v>
      </c>
    </row>
    <row r="819" spans="1:8" x14ac:dyDescent="0.2">
      <c r="A819" t="s">
        <v>1562</v>
      </c>
      <c r="C819">
        <v>30</v>
      </c>
      <c r="D819">
        <v>25440971</v>
      </c>
      <c r="E819" t="s">
        <v>580</v>
      </c>
      <c r="F819" t="s">
        <v>11</v>
      </c>
      <c r="G819">
        <v>20000000</v>
      </c>
      <c r="H819">
        <v>7</v>
      </c>
    </row>
    <row r="820" spans="1:8" x14ac:dyDescent="0.2">
      <c r="A820" t="s">
        <v>1563</v>
      </c>
      <c r="B820" t="s">
        <v>1310</v>
      </c>
      <c r="C820">
        <v>136</v>
      </c>
      <c r="D820">
        <v>60984028</v>
      </c>
      <c r="E820" t="s">
        <v>668</v>
      </c>
      <c r="F820" t="s">
        <v>11</v>
      </c>
      <c r="G820">
        <v>57000000</v>
      </c>
      <c r="H820">
        <v>7.5</v>
      </c>
    </row>
    <row r="821" spans="1:8" x14ac:dyDescent="0.2">
      <c r="A821" t="s">
        <v>1564</v>
      </c>
      <c r="B821" t="s">
        <v>1565</v>
      </c>
      <c r="C821">
        <v>116</v>
      </c>
      <c r="D821">
        <v>36931089</v>
      </c>
      <c r="E821" t="s">
        <v>575</v>
      </c>
      <c r="F821" t="s">
        <v>11</v>
      </c>
      <c r="G821">
        <v>70000000</v>
      </c>
      <c r="H821">
        <v>5.6</v>
      </c>
    </row>
    <row r="822" spans="1:8" x14ac:dyDescent="0.2">
      <c r="A822" t="s">
        <v>1566</v>
      </c>
      <c r="B822" t="s">
        <v>164</v>
      </c>
      <c r="C822">
        <v>103</v>
      </c>
      <c r="D822">
        <v>51317350</v>
      </c>
      <c r="E822" t="s">
        <v>14</v>
      </c>
      <c r="F822" t="s">
        <v>11</v>
      </c>
      <c r="G822">
        <v>57000000</v>
      </c>
      <c r="H822">
        <v>6.4</v>
      </c>
    </row>
    <row r="823" spans="1:8" x14ac:dyDescent="0.2">
      <c r="A823" t="s">
        <v>1567</v>
      </c>
      <c r="B823" t="s">
        <v>89</v>
      </c>
      <c r="C823">
        <v>97</v>
      </c>
      <c r="D823">
        <v>28328132</v>
      </c>
      <c r="E823" t="s">
        <v>1568</v>
      </c>
      <c r="F823" t="s">
        <v>11</v>
      </c>
      <c r="G823">
        <v>58000000</v>
      </c>
      <c r="H823">
        <v>6.3</v>
      </c>
    </row>
    <row r="824" spans="1:8" x14ac:dyDescent="0.2">
      <c r="A824" t="s">
        <v>1569</v>
      </c>
      <c r="B824" t="s">
        <v>1570</v>
      </c>
      <c r="C824">
        <v>96</v>
      </c>
      <c r="D824">
        <v>51774002</v>
      </c>
      <c r="E824" t="s">
        <v>467</v>
      </c>
      <c r="F824" t="s">
        <v>11</v>
      </c>
      <c r="G824">
        <v>57000000</v>
      </c>
      <c r="H824">
        <v>4.3</v>
      </c>
    </row>
    <row r="825" spans="1:8" x14ac:dyDescent="0.2">
      <c r="A825" t="s">
        <v>1571</v>
      </c>
      <c r="B825" t="s">
        <v>1572</v>
      </c>
      <c r="C825">
        <v>131</v>
      </c>
      <c r="D825">
        <v>25528495</v>
      </c>
      <c r="E825" t="s">
        <v>1573</v>
      </c>
      <c r="F825" t="s">
        <v>11</v>
      </c>
      <c r="G825">
        <v>57000000</v>
      </c>
      <c r="H825">
        <v>5.9</v>
      </c>
    </row>
    <row r="826" spans="1:8" x14ac:dyDescent="0.2">
      <c r="A826" t="s">
        <v>1574</v>
      </c>
      <c r="C826">
        <v>22</v>
      </c>
      <c r="D826">
        <v>25440971</v>
      </c>
      <c r="E826" t="s">
        <v>580</v>
      </c>
      <c r="F826" t="s">
        <v>11</v>
      </c>
      <c r="G826">
        <v>20000000</v>
      </c>
      <c r="H826">
        <v>6.7</v>
      </c>
    </row>
    <row r="827" spans="1:8" x14ac:dyDescent="0.2">
      <c r="A827" t="s">
        <v>1575</v>
      </c>
      <c r="B827" t="s">
        <v>906</v>
      </c>
      <c r="C827">
        <v>95</v>
      </c>
      <c r="D827">
        <v>113006880</v>
      </c>
      <c r="E827" t="s">
        <v>1576</v>
      </c>
      <c r="F827" t="s">
        <v>11</v>
      </c>
      <c r="G827">
        <v>56000000</v>
      </c>
      <c r="H827">
        <v>5.5</v>
      </c>
    </row>
    <row r="828" spans="1:8" x14ac:dyDescent="0.2">
      <c r="A828" t="s">
        <v>1577</v>
      </c>
      <c r="B828" t="s">
        <v>1578</v>
      </c>
      <c r="C828">
        <v>86</v>
      </c>
      <c r="D828">
        <v>45860039</v>
      </c>
      <c r="E828" t="s">
        <v>1579</v>
      </c>
      <c r="F828" t="s">
        <v>11</v>
      </c>
      <c r="G828">
        <v>56000000</v>
      </c>
      <c r="H828">
        <v>6.2</v>
      </c>
    </row>
    <row r="829" spans="1:8" x14ac:dyDescent="0.2">
      <c r="A829" t="s">
        <v>1580</v>
      </c>
      <c r="B829" t="s">
        <v>141</v>
      </c>
      <c r="C829">
        <v>142</v>
      </c>
      <c r="D829">
        <v>329691196</v>
      </c>
      <c r="E829" t="s">
        <v>877</v>
      </c>
      <c r="F829" t="s">
        <v>11</v>
      </c>
      <c r="G829">
        <v>55000000</v>
      </c>
      <c r="H829">
        <v>8.8000000000000007</v>
      </c>
    </row>
    <row r="830" spans="1:8" x14ac:dyDescent="0.2">
      <c r="A830" t="s">
        <v>1581</v>
      </c>
      <c r="B830" t="s">
        <v>1359</v>
      </c>
      <c r="C830">
        <v>92</v>
      </c>
      <c r="D830">
        <v>217326336</v>
      </c>
      <c r="E830" t="s">
        <v>1168</v>
      </c>
      <c r="F830" t="s">
        <v>11</v>
      </c>
      <c r="G830">
        <v>60000000</v>
      </c>
      <c r="H830">
        <v>5.2</v>
      </c>
    </row>
    <row r="831" spans="1:8" x14ac:dyDescent="0.2">
      <c r="A831" t="s">
        <v>1582</v>
      </c>
      <c r="B831" t="s">
        <v>686</v>
      </c>
      <c r="C831">
        <v>108</v>
      </c>
      <c r="D831">
        <v>166225040</v>
      </c>
      <c r="E831" t="s">
        <v>575</v>
      </c>
      <c r="F831" t="s">
        <v>11</v>
      </c>
      <c r="G831">
        <v>55000000</v>
      </c>
      <c r="H831">
        <v>7</v>
      </c>
    </row>
    <row r="832" spans="1:8" x14ac:dyDescent="0.2">
      <c r="A832" t="s">
        <v>1583</v>
      </c>
      <c r="B832" t="s">
        <v>1584</v>
      </c>
      <c r="C832">
        <v>84</v>
      </c>
      <c r="D832">
        <v>141600000</v>
      </c>
      <c r="E832" t="s">
        <v>1585</v>
      </c>
      <c r="F832" t="s">
        <v>11</v>
      </c>
      <c r="G832">
        <v>55000000</v>
      </c>
      <c r="H832">
        <v>6.6</v>
      </c>
    </row>
    <row r="833" spans="1:8" x14ac:dyDescent="0.2">
      <c r="A833" t="s">
        <v>1586</v>
      </c>
      <c r="B833" t="s">
        <v>356</v>
      </c>
      <c r="C833">
        <v>188</v>
      </c>
      <c r="D833">
        <v>134218018</v>
      </c>
      <c r="E833" t="s">
        <v>1587</v>
      </c>
      <c r="F833" t="s">
        <v>11</v>
      </c>
      <c r="G833">
        <v>55000000</v>
      </c>
      <c r="H833">
        <v>7.3</v>
      </c>
    </row>
    <row r="834" spans="1:8" x14ac:dyDescent="0.2">
      <c r="A834" t="s">
        <v>1588</v>
      </c>
      <c r="B834" t="s">
        <v>170</v>
      </c>
      <c r="C834">
        <v>95</v>
      </c>
      <c r="D834">
        <v>128769345</v>
      </c>
      <c r="E834" t="s">
        <v>859</v>
      </c>
      <c r="F834" t="s">
        <v>11</v>
      </c>
      <c r="G834">
        <v>54000000</v>
      </c>
      <c r="H834">
        <v>5.6</v>
      </c>
    </row>
    <row r="835" spans="1:8" x14ac:dyDescent="0.2">
      <c r="A835" t="s">
        <v>1589</v>
      </c>
      <c r="B835" t="s">
        <v>1087</v>
      </c>
      <c r="C835">
        <v>118</v>
      </c>
      <c r="D835">
        <v>177575142</v>
      </c>
      <c r="E835" t="s">
        <v>580</v>
      </c>
      <c r="F835" t="s">
        <v>11</v>
      </c>
      <c r="G835">
        <v>70000000</v>
      </c>
      <c r="H835">
        <v>6.6</v>
      </c>
    </row>
    <row r="836" spans="1:8" x14ac:dyDescent="0.2">
      <c r="A836" t="s">
        <v>1590</v>
      </c>
      <c r="B836" t="s">
        <v>1591</v>
      </c>
      <c r="C836">
        <v>92</v>
      </c>
      <c r="D836">
        <v>105263257</v>
      </c>
      <c r="E836" t="s">
        <v>1592</v>
      </c>
      <c r="F836" t="s">
        <v>11</v>
      </c>
      <c r="G836">
        <v>55000000</v>
      </c>
      <c r="H836">
        <v>5.4</v>
      </c>
    </row>
    <row r="837" spans="1:8" x14ac:dyDescent="0.2">
      <c r="A837" t="s">
        <v>1593</v>
      </c>
      <c r="B837" t="s">
        <v>1594</v>
      </c>
      <c r="C837">
        <v>74</v>
      </c>
      <c r="D837">
        <v>104354205</v>
      </c>
      <c r="E837" t="s">
        <v>580</v>
      </c>
      <c r="F837" t="s">
        <v>11</v>
      </c>
      <c r="G837">
        <v>55000000</v>
      </c>
      <c r="H837">
        <v>6.3</v>
      </c>
    </row>
    <row r="838" spans="1:8" x14ac:dyDescent="0.2">
      <c r="A838" t="s">
        <v>1595</v>
      </c>
      <c r="B838" t="s">
        <v>391</v>
      </c>
      <c r="C838">
        <v>134</v>
      </c>
      <c r="D838">
        <v>107100855</v>
      </c>
      <c r="E838" t="s">
        <v>1246</v>
      </c>
      <c r="F838" t="s">
        <v>11</v>
      </c>
      <c r="G838">
        <v>55000000</v>
      </c>
      <c r="H838">
        <v>7.9</v>
      </c>
    </row>
    <row r="839" spans="1:8" x14ac:dyDescent="0.2">
      <c r="A839" t="s">
        <v>1596</v>
      </c>
      <c r="B839" t="s">
        <v>272</v>
      </c>
      <c r="C839">
        <v>101</v>
      </c>
      <c r="D839">
        <v>98711404</v>
      </c>
      <c r="E839" t="s">
        <v>1465</v>
      </c>
      <c r="F839" t="s">
        <v>11</v>
      </c>
      <c r="G839">
        <v>55000000</v>
      </c>
      <c r="H839">
        <v>6.3</v>
      </c>
    </row>
    <row r="840" spans="1:8" x14ac:dyDescent="0.2">
      <c r="A840" t="s">
        <v>1597</v>
      </c>
      <c r="B840" t="s">
        <v>648</v>
      </c>
      <c r="C840">
        <v>100</v>
      </c>
      <c r="D840">
        <v>100328194</v>
      </c>
      <c r="E840" t="s">
        <v>171</v>
      </c>
      <c r="F840" t="s">
        <v>11</v>
      </c>
      <c r="G840">
        <v>50000000</v>
      </c>
      <c r="H840">
        <v>6</v>
      </c>
    </row>
    <row r="841" spans="1:8" x14ac:dyDescent="0.2">
      <c r="A841" t="s">
        <v>1598</v>
      </c>
      <c r="B841" t="s">
        <v>1071</v>
      </c>
      <c r="C841">
        <v>132</v>
      </c>
      <c r="D841">
        <v>101530738</v>
      </c>
      <c r="E841" t="s">
        <v>112</v>
      </c>
      <c r="F841" t="s">
        <v>11</v>
      </c>
      <c r="G841">
        <v>55000000</v>
      </c>
      <c r="H841">
        <v>7.2</v>
      </c>
    </row>
    <row r="842" spans="1:8" x14ac:dyDescent="0.2">
      <c r="A842" t="s">
        <v>1599</v>
      </c>
      <c r="B842" t="s">
        <v>1600</v>
      </c>
      <c r="C842">
        <v>105</v>
      </c>
      <c r="D842">
        <v>93815117</v>
      </c>
      <c r="E842" t="s">
        <v>486</v>
      </c>
      <c r="F842" t="s">
        <v>11</v>
      </c>
      <c r="G842">
        <v>55000000</v>
      </c>
      <c r="H842">
        <v>5.0999999999999996</v>
      </c>
    </row>
    <row r="843" spans="1:8" x14ac:dyDescent="0.2">
      <c r="A843" t="s">
        <v>1601</v>
      </c>
      <c r="B843" t="s">
        <v>597</v>
      </c>
      <c r="C843">
        <v>123</v>
      </c>
      <c r="D843">
        <v>91400000</v>
      </c>
      <c r="E843" t="s">
        <v>663</v>
      </c>
      <c r="F843" t="s">
        <v>11</v>
      </c>
      <c r="G843">
        <v>53000000</v>
      </c>
      <c r="H843">
        <v>7.3</v>
      </c>
    </row>
    <row r="844" spans="1:8" x14ac:dyDescent="0.2">
      <c r="A844" t="s">
        <v>1602</v>
      </c>
      <c r="B844" t="s">
        <v>1603</v>
      </c>
      <c r="C844">
        <v>117</v>
      </c>
      <c r="D844">
        <v>162586036</v>
      </c>
      <c r="E844" t="s">
        <v>530</v>
      </c>
      <c r="F844" t="s">
        <v>11</v>
      </c>
      <c r="G844">
        <v>55000000</v>
      </c>
      <c r="H844">
        <v>8</v>
      </c>
    </row>
    <row r="845" spans="1:8" x14ac:dyDescent="0.2">
      <c r="A845" t="s">
        <v>1604</v>
      </c>
      <c r="B845" t="s">
        <v>430</v>
      </c>
      <c r="C845">
        <v>98</v>
      </c>
      <c r="D845">
        <v>89706988</v>
      </c>
      <c r="E845" t="s">
        <v>668</v>
      </c>
      <c r="F845" t="s">
        <v>11</v>
      </c>
      <c r="G845">
        <v>55000000</v>
      </c>
      <c r="H845">
        <v>6.2</v>
      </c>
    </row>
    <row r="846" spans="1:8" x14ac:dyDescent="0.2">
      <c r="A846" t="s">
        <v>1605</v>
      </c>
      <c r="B846" t="s">
        <v>1081</v>
      </c>
      <c r="C846">
        <v>128</v>
      </c>
      <c r="D846">
        <v>83000000</v>
      </c>
      <c r="E846" t="s">
        <v>1408</v>
      </c>
      <c r="F846" t="s">
        <v>11</v>
      </c>
      <c r="G846">
        <v>55000000</v>
      </c>
      <c r="H846">
        <v>6</v>
      </c>
    </row>
    <row r="847" spans="1:8" x14ac:dyDescent="0.2">
      <c r="A847" t="s">
        <v>1606</v>
      </c>
      <c r="B847" t="s">
        <v>648</v>
      </c>
      <c r="C847">
        <v>114</v>
      </c>
      <c r="D847">
        <v>78745923</v>
      </c>
      <c r="E847" t="s">
        <v>230</v>
      </c>
      <c r="F847" t="s">
        <v>11</v>
      </c>
      <c r="G847">
        <v>55000000</v>
      </c>
      <c r="H847">
        <v>6.7</v>
      </c>
    </row>
    <row r="848" spans="1:8" x14ac:dyDescent="0.2">
      <c r="A848" t="s">
        <v>1607</v>
      </c>
      <c r="B848" t="s">
        <v>607</v>
      </c>
      <c r="C848">
        <v>111</v>
      </c>
      <c r="D848">
        <v>70098138</v>
      </c>
      <c r="E848" t="s">
        <v>455</v>
      </c>
      <c r="F848" t="s">
        <v>11</v>
      </c>
      <c r="G848">
        <v>30000000</v>
      </c>
      <c r="H848">
        <v>8.1</v>
      </c>
    </row>
    <row r="849" spans="1:8" x14ac:dyDescent="0.2">
      <c r="A849" t="s">
        <v>1608</v>
      </c>
      <c r="B849" t="s">
        <v>681</v>
      </c>
      <c r="C849">
        <v>85</v>
      </c>
      <c r="D849">
        <v>66365290</v>
      </c>
      <c r="E849" t="s">
        <v>575</v>
      </c>
      <c r="F849" t="s">
        <v>11</v>
      </c>
      <c r="G849">
        <v>55000000</v>
      </c>
      <c r="H849">
        <v>6.4</v>
      </c>
    </row>
    <row r="850" spans="1:8" x14ac:dyDescent="0.2">
      <c r="A850" t="s">
        <v>1609</v>
      </c>
      <c r="C850">
        <v>44</v>
      </c>
      <c r="D850">
        <v>25440971</v>
      </c>
      <c r="E850" t="s">
        <v>191</v>
      </c>
      <c r="F850" t="s">
        <v>11</v>
      </c>
      <c r="G850">
        <v>1400000</v>
      </c>
      <c r="H850">
        <v>8.4</v>
      </c>
    </row>
    <row r="851" spans="1:8" x14ac:dyDescent="0.2">
      <c r="A851" t="s">
        <v>1610</v>
      </c>
      <c r="B851" t="s">
        <v>607</v>
      </c>
      <c r="C851">
        <v>137</v>
      </c>
      <c r="D851">
        <v>66207920</v>
      </c>
      <c r="E851" t="s">
        <v>149</v>
      </c>
      <c r="F851" t="s">
        <v>11</v>
      </c>
      <c r="G851">
        <v>30000000</v>
      </c>
      <c r="H851">
        <v>8</v>
      </c>
    </row>
    <row r="852" spans="1:8" x14ac:dyDescent="0.2">
      <c r="A852" t="s">
        <v>1611</v>
      </c>
      <c r="B852" t="s">
        <v>797</v>
      </c>
      <c r="C852">
        <v>97</v>
      </c>
      <c r="D852">
        <v>63408614</v>
      </c>
      <c r="E852" t="s">
        <v>137</v>
      </c>
      <c r="F852" t="s">
        <v>11</v>
      </c>
      <c r="G852">
        <v>55000000</v>
      </c>
      <c r="H852">
        <v>6.3</v>
      </c>
    </row>
    <row r="853" spans="1:8" x14ac:dyDescent="0.2">
      <c r="A853" t="s">
        <v>1612</v>
      </c>
      <c r="B853" t="s">
        <v>141</v>
      </c>
      <c r="C853">
        <v>104</v>
      </c>
      <c r="D853">
        <v>58422650</v>
      </c>
      <c r="E853" t="s">
        <v>297</v>
      </c>
      <c r="F853" t="s">
        <v>11</v>
      </c>
      <c r="G853">
        <v>55000000</v>
      </c>
      <c r="H853">
        <v>6.4</v>
      </c>
    </row>
    <row r="854" spans="1:8" x14ac:dyDescent="0.2">
      <c r="A854" t="s">
        <v>1613</v>
      </c>
      <c r="B854" t="s">
        <v>1614</v>
      </c>
      <c r="C854">
        <v>110</v>
      </c>
      <c r="D854">
        <v>56932305</v>
      </c>
      <c r="E854" t="s">
        <v>1615</v>
      </c>
      <c r="F854" t="s">
        <v>11</v>
      </c>
      <c r="G854">
        <v>55000000</v>
      </c>
      <c r="H854">
        <v>6.6</v>
      </c>
    </row>
    <row r="855" spans="1:8" x14ac:dyDescent="0.2">
      <c r="A855" t="s">
        <v>1616</v>
      </c>
      <c r="B855" t="s">
        <v>1472</v>
      </c>
      <c r="C855">
        <v>133</v>
      </c>
      <c r="D855">
        <v>68750000</v>
      </c>
      <c r="E855" t="s">
        <v>17</v>
      </c>
      <c r="F855" t="s">
        <v>11</v>
      </c>
      <c r="G855">
        <v>55000000</v>
      </c>
      <c r="H855">
        <v>6.4</v>
      </c>
    </row>
    <row r="856" spans="1:8" x14ac:dyDescent="0.2">
      <c r="A856" t="s">
        <v>1617</v>
      </c>
      <c r="B856" t="s">
        <v>712</v>
      </c>
      <c r="C856">
        <v>94</v>
      </c>
      <c r="D856">
        <v>68218041</v>
      </c>
      <c r="E856" t="s">
        <v>171</v>
      </c>
      <c r="F856" t="s">
        <v>11</v>
      </c>
      <c r="G856">
        <v>55000000</v>
      </c>
      <c r="H856">
        <v>6</v>
      </c>
    </row>
    <row r="857" spans="1:8" x14ac:dyDescent="0.2">
      <c r="A857" t="s">
        <v>1618</v>
      </c>
      <c r="B857" t="s">
        <v>319</v>
      </c>
      <c r="C857">
        <v>104</v>
      </c>
      <c r="D857">
        <v>25040293</v>
      </c>
      <c r="E857" t="s">
        <v>14</v>
      </c>
      <c r="F857" t="s">
        <v>11</v>
      </c>
      <c r="G857">
        <v>55000000</v>
      </c>
      <c r="H857">
        <v>6.6</v>
      </c>
    </row>
    <row r="858" spans="1:8" x14ac:dyDescent="0.2">
      <c r="A858" t="s">
        <v>1619</v>
      </c>
      <c r="B858" t="s">
        <v>1620</v>
      </c>
      <c r="C858">
        <v>91</v>
      </c>
      <c r="D858">
        <v>55747724</v>
      </c>
      <c r="E858" t="s">
        <v>152</v>
      </c>
      <c r="F858" t="s">
        <v>11</v>
      </c>
      <c r="G858">
        <v>55000000</v>
      </c>
      <c r="H858">
        <v>5.9</v>
      </c>
    </row>
    <row r="859" spans="1:8" x14ac:dyDescent="0.2">
      <c r="A859" t="s">
        <v>1621</v>
      </c>
      <c r="B859" t="s">
        <v>229</v>
      </c>
      <c r="C859">
        <v>145</v>
      </c>
      <c r="D859">
        <v>55473600</v>
      </c>
      <c r="E859" t="s">
        <v>1445</v>
      </c>
      <c r="F859" t="s">
        <v>11</v>
      </c>
      <c r="G859">
        <v>50000000</v>
      </c>
      <c r="H859">
        <v>6.4</v>
      </c>
    </row>
    <row r="860" spans="1:8" x14ac:dyDescent="0.2">
      <c r="A860" t="s">
        <v>1622</v>
      </c>
      <c r="B860" t="s">
        <v>1623</v>
      </c>
      <c r="C860">
        <v>135</v>
      </c>
      <c r="D860">
        <v>49994804</v>
      </c>
      <c r="E860" t="s">
        <v>1624</v>
      </c>
      <c r="F860" t="s">
        <v>11</v>
      </c>
      <c r="G860">
        <v>55000000</v>
      </c>
      <c r="H860">
        <v>6.3</v>
      </c>
    </row>
    <row r="861" spans="1:8" x14ac:dyDescent="0.2">
      <c r="A861" t="s">
        <v>1625</v>
      </c>
      <c r="B861" t="s">
        <v>1626</v>
      </c>
      <c r="C861">
        <v>122</v>
      </c>
      <c r="D861">
        <v>41609593</v>
      </c>
      <c r="E861" t="s">
        <v>1158</v>
      </c>
      <c r="F861" t="s">
        <v>11</v>
      </c>
      <c r="G861">
        <v>55000000</v>
      </c>
      <c r="H861">
        <v>7.3</v>
      </c>
    </row>
    <row r="862" spans="1:8" x14ac:dyDescent="0.2">
      <c r="A862" t="s">
        <v>1627</v>
      </c>
      <c r="B862" t="s">
        <v>947</v>
      </c>
      <c r="C862">
        <v>110</v>
      </c>
      <c r="D862">
        <v>38553833</v>
      </c>
      <c r="E862" t="s">
        <v>1628</v>
      </c>
      <c r="F862" t="s">
        <v>11</v>
      </c>
      <c r="G862">
        <v>55000000</v>
      </c>
      <c r="H862">
        <v>6.8</v>
      </c>
    </row>
    <row r="863" spans="1:8" x14ac:dyDescent="0.2">
      <c r="A863" t="s">
        <v>1629</v>
      </c>
      <c r="B863" t="s">
        <v>1630</v>
      </c>
      <c r="C863">
        <v>95</v>
      </c>
      <c r="D863">
        <v>76137505</v>
      </c>
      <c r="E863" t="s">
        <v>266</v>
      </c>
      <c r="F863" t="s">
        <v>11</v>
      </c>
      <c r="G863">
        <v>55000000</v>
      </c>
      <c r="H863">
        <v>7.2</v>
      </c>
    </row>
    <row r="864" spans="1:8" x14ac:dyDescent="0.2">
      <c r="A864" t="s">
        <v>1631</v>
      </c>
      <c r="B864" t="s">
        <v>1632</v>
      </c>
      <c r="C864">
        <v>102</v>
      </c>
      <c r="D864">
        <v>34350553</v>
      </c>
      <c r="E864" t="s">
        <v>661</v>
      </c>
      <c r="F864" t="s">
        <v>11</v>
      </c>
      <c r="G864">
        <v>68000000</v>
      </c>
      <c r="H864">
        <v>5.7</v>
      </c>
    </row>
    <row r="865" spans="1:8" x14ac:dyDescent="0.2">
      <c r="A865" t="s">
        <v>1633</v>
      </c>
      <c r="B865" t="s">
        <v>1634</v>
      </c>
      <c r="C865">
        <v>94</v>
      </c>
      <c r="D865">
        <v>34238611</v>
      </c>
      <c r="E865" t="s">
        <v>149</v>
      </c>
      <c r="F865" t="s">
        <v>11</v>
      </c>
      <c r="G865">
        <v>55000000</v>
      </c>
      <c r="H865">
        <v>6</v>
      </c>
    </row>
    <row r="866" spans="1:8" x14ac:dyDescent="0.2">
      <c r="A866" t="s">
        <v>1635</v>
      </c>
      <c r="B866" t="s">
        <v>237</v>
      </c>
      <c r="C866">
        <v>126</v>
      </c>
      <c r="D866">
        <v>34098563</v>
      </c>
      <c r="E866" t="s">
        <v>1408</v>
      </c>
      <c r="F866" t="s">
        <v>11</v>
      </c>
      <c r="G866">
        <v>55000000</v>
      </c>
      <c r="H866">
        <v>6.5</v>
      </c>
    </row>
    <row r="867" spans="1:8" x14ac:dyDescent="0.2">
      <c r="A867" t="s">
        <v>1636</v>
      </c>
      <c r="B867" t="s">
        <v>1215</v>
      </c>
      <c r="C867">
        <v>118</v>
      </c>
      <c r="D867">
        <v>33828318</v>
      </c>
      <c r="E867" t="s">
        <v>575</v>
      </c>
      <c r="F867" t="s">
        <v>11</v>
      </c>
      <c r="G867">
        <v>55000000</v>
      </c>
      <c r="H867">
        <v>5.8</v>
      </c>
    </row>
    <row r="868" spans="1:8" x14ac:dyDescent="0.2">
      <c r="A868" t="s">
        <v>1637</v>
      </c>
      <c r="B868" t="s">
        <v>1638</v>
      </c>
      <c r="C868">
        <v>99</v>
      </c>
      <c r="D868">
        <v>33472850</v>
      </c>
      <c r="E868" t="s">
        <v>1357</v>
      </c>
      <c r="F868" t="s">
        <v>11</v>
      </c>
      <c r="G868">
        <v>55000000</v>
      </c>
      <c r="H868">
        <v>5.8</v>
      </c>
    </row>
    <row r="869" spans="1:8" x14ac:dyDescent="0.2">
      <c r="A869" t="s">
        <v>1639</v>
      </c>
      <c r="B869" t="s">
        <v>1640</v>
      </c>
      <c r="C869">
        <v>88</v>
      </c>
      <c r="D869">
        <v>31051126</v>
      </c>
      <c r="E869" t="s">
        <v>152</v>
      </c>
      <c r="F869" t="s">
        <v>11</v>
      </c>
      <c r="G869">
        <v>55000000</v>
      </c>
      <c r="H869">
        <v>6.7</v>
      </c>
    </row>
    <row r="870" spans="1:8" x14ac:dyDescent="0.2">
      <c r="A870" t="s">
        <v>1641</v>
      </c>
      <c r="B870" t="s">
        <v>1285</v>
      </c>
      <c r="C870">
        <v>141</v>
      </c>
      <c r="D870">
        <v>35707327</v>
      </c>
      <c r="E870" t="s">
        <v>747</v>
      </c>
      <c r="F870" t="s">
        <v>11</v>
      </c>
      <c r="G870">
        <v>55000000</v>
      </c>
      <c r="H870">
        <v>7.8</v>
      </c>
    </row>
    <row r="871" spans="1:8" x14ac:dyDescent="0.2">
      <c r="A871" t="s">
        <v>1642</v>
      </c>
      <c r="B871" t="s">
        <v>845</v>
      </c>
      <c r="C871">
        <v>107</v>
      </c>
      <c r="D871">
        <v>20550712</v>
      </c>
      <c r="E871" t="s">
        <v>476</v>
      </c>
      <c r="F871" t="s">
        <v>11</v>
      </c>
      <c r="G871">
        <v>50000000</v>
      </c>
      <c r="H871">
        <v>5.6</v>
      </c>
    </row>
    <row r="872" spans="1:8" x14ac:dyDescent="0.2">
      <c r="A872" t="s">
        <v>1643</v>
      </c>
      <c r="B872" t="s">
        <v>597</v>
      </c>
      <c r="C872">
        <v>116</v>
      </c>
      <c r="D872">
        <v>18573791</v>
      </c>
      <c r="E872" t="s">
        <v>1644</v>
      </c>
      <c r="F872" t="s">
        <v>11</v>
      </c>
      <c r="G872">
        <v>55000000</v>
      </c>
      <c r="H872">
        <v>5.8</v>
      </c>
    </row>
    <row r="873" spans="1:8" x14ac:dyDescent="0.2">
      <c r="A873" t="s">
        <v>1645</v>
      </c>
      <c r="B873" t="s">
        <v>454</v>
      </c>
      <c r="C873">
        <v>143</v>
      </c>
      <c r="D873">
        <v>51225796</v>
      </c>
      <c r="E873" t="s">
        <v>1646</v>
      </c>
      <c r="F873" t="s">
        <v>11</v>
      </c>
      <c r="G873">
        <v>70000000</v>
      </c>
      <c r="H873">
        <v>7.4</v>
      </c>
    </row>
    <row r="874" spans="1:8" x14ac:dyDescent="0.2">
      <c r="A874" t="s">
        <v>1647</v>
      </c>
      <c r="B874" t="s">
        <v>1648</v>
      </c>
      <c r="C874">
        <v>114</v>
      </c>
      <c r="D874">
        <v>16264475</v>
      </c>
      <c r="E874" t="s">
        <v>1127</v>
      </c>
      <c r="F874" t="s">
        <v>11</v>
      </c>
      <c r="G874">
        <v>55000000</v>
      </c>
      <c r="H874">
        <v>6.9</v>
      </c>
    </row>
    <row r="875" spans="1:8" x14ac:dyDescent="0.2">
      <c r="A875" t="s">
        <v>1649</v>
      </c>
      <c r="B875" t="s">
        <v>1650</v>
      </c>
      <c r="C875">
        <v>93</v>
      </c>
      <c r="D875">
        <v>25857987</v>
      </c>
      <c r="E875" t="s">
        <v>216</v>
      </c>
      <c r="F875" t="s">
        <v>11</v>
      </c>
      <c r="G875">
        <v>62000000</v>
      </c>
      <c r="H875">
        <v>5.5</v>
      </c>
    </row>
    <row r="876" spans="1:8" x14ac:dyDescent="0.2">
      <c r="A876" t="s">
        <v>1651</v>
      </c>
      <c r="B876" t="s">
        <v>1652</v>
      </c>
      <c r="C876">
        <v>280</v>
      </c>
      <c r="D876">
        <v>12870569</v>
      </c>
      <c r="E876" t="s">
        <v>684</v>
      </c>
      <c r="F876" t="s">
        <v>11</v>
      </c>
      <c r="G876">
        <v>56000000</v>
      </c>
      <c r="H876">
        <v>6.3</v>
      </c>
    </row>
    <row r="877" spans="1:8" x14ac:dyDescent="0.2">
      <c r="A877" t="s">
        <v>1653</v>
      </c>
      <c r="B877" t="s">
        <v>1654</v>
      </c>
      <c r="C877">
        <v>100</v>
      </c>
      <c r="D877">
        <v>11466088</v>
      </c>
      <c r="E877" t="s">
        <v>20</v>
      </c>
      <c r="F877" t="s">
        <v>11</v>
      </c>
      <c r="G877">
        <v>71000000</v>
      </c>
      <c r="H877">
        <v>4.7</v>
      </c>
    </row>
    <row r="878" spans="1:8" x14ac:dyDescent="0.2">
      <c r="A878" t="s">
        <v>1655</v>
      </c>
      <c r="B878" t="s">
        <v>1656</v>
      </c>
      <c r="C878">
        <v>107</v>
      </c>
      <c r="D878">
        <v>16088610</v>
      </c>
      <c r="E878" t="s">
        <v>1657</v>
      </c>
      <c r="F878" t="s">
        <v>11</v>
      </c>
      <c r="G878">
        <v>55000000</v>
      </c>
      <c r="H878">
        <v>5.6</v>
      </c>
    </row>
    <row r="879" spans="1:8" x14ac:dyDescent="0.2">
      <c r="A879" t="s">
        <v>1658</v>
      </c>
      <c r="B879" t="s">
        <v>242</v>
      </c>
      <c r="C879">
        <v>119</v>
      </c>
      <c r="D879">
        <v>51178893</v>
      </c>
      <c r="E879" t="s">
        <v>1659</v>
      </c>
      <c r="F879" t="s">
        <v>11</v>
      </c>
      <c r="G879">
        <v>50000000</v>
      </c>
      <c r="H879">
        <v>6.4</v>
      </c>
    </row>
    <row r="880" spans="1:8" x14ac:dyDescent="0.2">
      <c r="A880" t="s">
        <v>1660</v>
      </c>
      <c r="B880" t="s">
        <v>1173</v>
      </c>
      <c r="C880">
        <v>95</v>
      </c>
      <c r="D880">
        <v>6768055</v>
      </c>
      <c r="E880" t="s">
        <v>1050</v>
      </c>
      <c r="F880" t="s">
        <v>11</v>
      </c>
      <c r="G880">
        <v>57000000</v>
      </c>
      <c r="H880">
        <v>4.2</v>
      </c>
    </row>
    <row r="881" spans="1:8" x14ac:dyDescent="0.2">
      <c r="A881" t="s">
        <v>1661</v>
      </c>
      <c r="B881" t="s">
        <v>1662</v>
      </c>
      <c r="C881">
        <v>119</v>
      </c>
      <c r="D881">
        <v>39440655</v>
      </c>
      <c r="E881" t="s">
        <v>1663</v>
      </c>
      <c r="F881" t="s">
        <v>11</v>
      </c>
      <c r="G881">
        <v>55000000</v>
      </c>
      <c r="H881">
        <v>6.4</v>
      </c>
    </row>
    <row r="882" spans="1:8" x14ac:dyDescent="0.2">
      <c r="A882" t="s">
        <v>1664</v>
      </c>
      <c r="B882" t="s">
        <v>1444</v>
      </c>
      <c r="C882">
        <v>133</v>
      </c>
      <c r="D882">
        <v>6167817</v>
      </c>
      <c r="E882" t="s">
        <v>1665</v>
      </c>
      <c r="F882" t="s">
        <v>502</v>
      </c>
      <c r="G882">
        <v>47000000</v>
      </c>
      <c r="H882">
        <v>7.7</v>
      </c>
    </row>
    <row r="883" spans="1:8" x14ac:dyDescent="0.2">
      <c r="A883" t="s">
        <v>1666</v>
      </c>
      <c r="B883" t="s">
        <v>1294</v>
      </c>
      <c r="C883">
        <v>152</v>
      </c>
      <c r="D883">
        <v>25440971</v>
      </c>
      <c r="E883" t="s">
        <v>1667</v>
      </c>
      <c r="F883" t="s">
        <v>11</v>
      </c>
      <c r="G883">
        <v>2000000</v>
      </c>
      <c r="H883">
        <v>7.7</v>
      </c>
    </row>
    <row r="884" spans="1:8" x14ac:dyDescent="0.2">
      <c r="A884" t="s">
        <v>1668</v>
      </c>
      <c r="B884" t="s">
        <v>1669</v>
      </c>
      <c r="C884">
        <v>96</v>
      </c>
      <c r="D884">
        <v>25440971</v>
      </c>
      <c r="E884" t="s">
        <v>1670</v>
      </c>
      <c r="F884" t="s">
        <v>11</v>
      </c>
      <c r="G884">
        <v>55000000</v>
      </c>
      <c r="H884">
        <v>5.3</v>
      </c>
    </row>
    <row r="885" spans="1:8" x14ac:dyDescent="0.2">
      <c r="A885" t="s">
        <v>1671</v>
      </c>
      <c r="B885" t="s">
        <v>124</v>
      </c>
      <c r="C885">
        <v>117</v>
      </c>
      <c r="D885">
        <v>81645152</v>
      </c>
      <c r="E885" t="s">
        <v>770</v>
      </c>
      <c r="F885" t="s">
        <v>11</v>
      </c>
      <c r="G885">
        <v>54000000</v>
      </c>
      <c r="H885">
        <v>6.7</v>
      </c>
    </row>
    <row r="886" spans="1:8" x14ac:dyDescent="0.2">
      <c r="A886" t="s">
        <v>1672</v>
      </c>
      <c r="B886" t="s">
        <v>1603</v>
      </c>
      <c r="C886">
        <v>123</v>
      </c>
      <c r="D886">
        <v>69951824</v>
      </c>
      <c r="E886" t="s">
        <v>73</v>
      </c>
      <c r="F886" t="s">
        <v>11</v>
      </c>
      <c r="G886">
        <v>55000000</v>
      </c>
      <c r="H886">
        <v>7.7</v>
      </c>
    </row>
    <row r="887" spans="1:8" x14ac:dyDescent="0.2">
      <c r="A887" t="s">
        <v>1673</v>
      </c>
      <c r="B887" t="s">
        <v>1510</v>
      </c>
      <c r="C887">
        <v>92</v>
      </c>
      <c r="D887">
        <v>9483821</v>
      </c>
      <c r="E887" t="s">
        <v>20</v>
      </c>
      <c r="F887" t="s">
        <v>11</v>
      </c>
      <c r="G887">
        <v>55000000</v>
      </c>
      <c r="H887">
        <v>5.7</v>
      </c>
    </row>
    <row r="888" spans="1:8" x14ac:dyDescent="0.2">
      <c r="A888" t="s">
        <v>1674</v>
      </c>
      <c r="B888" t="s">
        <v>1675</v>
      </c>
      <c r="C888">
        <v>170</v>
      </c>
      <c r="D888">
        <v>66676062</v>
      </c>
      <c r="E888" t="s">
        <v>672</v>
      </c>
      <c r="F888" t="s">
        <v>11</v>
      </c>
      <c r="G888">
        <v>54000000</v>
      </c>
      <c r="H888">
        <v>7.6</v>
      </c>
    </row>
    <row r="889" spans="1:8" x14ac:dyDescent="0.2">
      <c r="A889" t="s">
        <v>1676</v>
      </c>
      <c r="B889" t="s">
        <v>1162</v>
      </c>
      <c r="C889">
        <v>123</v>
      </c>
      <c r="D889">
        <v>26838389</v>
      </c>
      <c r="E889" t="s">
        <v>486</v>
      </c>
      <c r="F889" t="s">
        <v>11</v>
      </c>
      <c r="G889">
        <v>57000000</v>
      </c>
      <c r="H889">
        <v>6.4</v>
      </c>
    </row>
    <row r="890" spans="1:8" x14ac:dyDescent="0.2">
      <c r="A890" t="s">
        <v>1677</v>
      </c>
      <c r="B890" t="s">
        <v>75</v>
      </c>
      <c r="C890">
        <v>110</v>
      </c>
      <c r="D890">
        <v>75604320</v>
      </c>
      <c r="E890" t="s">
        <v>580</v>
      </c>
      <c r="F890" t="s">
        <v>11</v>
      </c>
      <c r="G890">
        <v>54000000</v>
      </c>
      <c r="H890">
        <v>5.6</v>
      </c>
    </row>
    <row r="891" spans="1:8" x14ac:dyDescent="0.2">
      <c r="A891" t="s">
        <v>1678</v>
      </c>
      <c r="B891" t="s">
        <v>1679</v>
      </c>
      <c r="C891">
        <v>116</v>
      </c>
      <c r="D891">
        <v>108200000</v>
      </c>
      <c r="E891" t="s">
        <v>194</v>
      </c>
      <c r="F891" t="s">
        <v>11</v>
      </c>
      <c r="G891">
        <v>54000000</v>
      </c>
      <c r="H891">
        <v>6.8</v>
      </c>
    </row>
    <row r="892" spans="1:8" x14ac:dyDescent="0.2">
      <c r="A892" t="s">
        <v>1680</v>
      </c>
      <c r="B892" t="s">
        <v>843</v>
      </c>
      <c r="C892">
        <v>121</v>
      </c>
      <c r="D892">
        <v>5660084</v>
      </c>
      <c r="E892" t="s">
        <v>1475</v>
      </c>
      <c r="F892" t="s">
        <v>11</v>
      </c>
      <c r="G892">
        <v>54000000</v>
      </c>
      <c r="H892">
        <v>2.4</v>
      </c>
    </row>
    <row r="893" spans="1:8" x14ac:dyDescent="0.2">
      <c r="A893" t="s">
        <v>1681</v>
      </c>
      <c r="B893" t="s">
        <v>1423</v>
      </c>
      <c r="C893">
        <v>128</v>
      </c>
      <c r="D893">
        <v>7221458</v>
      </c>
      <c r="E893" t="s">
        <v>1408</v>
      </c>
      <c r="F893" t="s">
        <v>11</v>
      </c>
      <c r="G893">
        <v>55000000</v>
      </c>
      <c r="H893">
        <v>6.2</v>
      </c>
    </row>
    <row r="894" spans="1:8" x14ac:dyDescent="0.2">
      <c r="A894" t="s">
        <v>1682</v>
      </c>
      <c r="B894" t="s">
        <v>1019</v>
      </c>
      <c r="C894">
        <v>99</v>
      </c>
      <c r="D894">
        <v>70327868</v>
      </c>
      <c r="E894" t="s">
        <v>112</v>
      </c>
      <c r="F894" t="s">
        <v>11</v>
      </c>
      <c r="G894">
        <v>46000000</v>
      </c>
      <c r="H894">
        <v>5.9</v>
      </c>
    </row>
    <row r="895" spans="1:8" x14ac:dyDescent="0.2">
      <c r="A895" t="s">
        <v>1683</v>
      </c>
      <c r="B895" t="s">
        <v>1094</v>
      </c>
      <c r="C895">
        <v>94</v>
      </c>
      <c r="D895">
        <v>58297830</v>
      </c>
      <c r="E895" t="s">
        <v>1684</v>
      </c>
      <c r="F895" t="s">
        <v>11</v>
      </c>
      <c r="G895">
        <v>50000000</v>
      </c>
      <c r="H895">
        <v>7.1</v>
      </c>
    </row>
    <row r="896" spans="1:8" x14ac:dyDescent="0.2">
      <c r="A896" t="s">
        <v>1685</v>
      </c>
      <c r="B896" t="s">
        <v>120</v>
      </c>
      <c r="C896">
        <v>127</v>
      </c>
      <c r="D896">
        <v>57386369</v>
      </c>
      <c r="E896" t="s">
        <v>990</v>
      </c>
      <c r="F896" t="s">
        <v>11</v>
      </c>
      <c r="G896">
        <v>52500000</v>
      </c>
      <c r="H896">
        <v>7.6</v>
      </c>
    </row>
    <row r="897" spans="1:8" x14ac:dyDescent="0.2">
      <c r="A897" t="s">
        <v>1686</v>
      </c>
      <c r="B897" t="s">
        <v>1484</v>
      </c>
      <c r="C897">
        <v>89</v>
      </c>
      <c r="D897">
        <v>45207112</v>
      </c>
      <c r="E897" t="s">
        <v>773</v>
      </c>
      <c r="F897" t="s">
        <v>11</v>
      </c>
      <c r="G897">
        <v>53000000</v>
      </c>
      <c r="H897">
        <v>5.5</v>
      </c>
    </row>
    <row r="898" spans="1:8" x14ac:dyDescent="0.2">
      <c r="A898" t="s">
        <v>1687</v>
      </c>
      <c r="B898" t="s">
        <v>1688</v>
      </c>
      <c r="C898">
        <v>123</v>
      </c>
      <c r="D898">
        <v>62563543</v>
      </c>
      <c r="E898" t="s">
        <v>593</v>
      </c>
      <c r="F898" t="s">
        <v>11</v>
      </c>
      <c r="G898">
        <v>53000000</v>
      </c>
      <c r="H898">
        <v>7</v>
      </c>
    </row>
    <row r="899" spans="1:8" x14ac:dyDescent="0.2">
      <c r="A899" t="s">
        <v>1689</v>
      </c>
      <c r="B899" t="s">
        <v>1285</v>
      </c>
      <c r="C899">
        <v>135</v>
      </c>
      <c r="D899">
        <v>33574332</v>
      </c>
      <c r="E899" t="s">
        <v>684</v>
      </c>
      <c r="F899" t="s">
        <v>11</v>
      </c>
      <c r="G899">
        <v>90000000</v>
      </c>
      <c r="H899">
        <v>7.1</v>
      </c>
    </row>
    <row r="900" spans="1:8" x14ac:dyDescent="0.2">
      <c r="A900" t="s">
        <v>1690</v>
      </c>
      <c r="B900" t="s">
        <v>1067</v>
      </c>
      <c r="C900">
        <v>118</v>
      </c>
      <c r="D900">
        <v>73343413</v>
      </c>
      <c r="E900" t="s">
        <v>740</v>
      </c>
      <c r="F900" t="s">
        <v>11</v>
      </c>
      <c r="G900">
        <v>50000000</v>
      </c>
      <c r="H900">
        <v>7.4</v>
      </c>
    </row>
    <row r="901" spans="1:8" x14ac:dyDescent="0.2">
      <c r="A901" t="s">
        <v>1691</v>
      </c>
      <c r="B901" t="s">
        <v>1692</v>
      </c>
      <c r="C901">
        <v>189</v>
      </c>
      <c r="D901">
        <v>25031037</v>
      </c>
      <c r="E901" t="s">
        <v>1693</v>
      </c>
      <c r="F901" t="s">
        <v>11</v>
      </c>
      <c r="G901">
        <v>53000000</v>
      </c>
      <c r="H901">
        <v>7.6</v>
      </c>
    </row>
    <row r="902" spans="1:8" x14ac:dyDescent="0.2">
      <c r="A902" t="s">
        <v>1694</v>
      </c>
      <c r="B902" t="s">
        <v>950</v>
      </c>
      <c r="C902">
        <v>172</v>
      </c>
      <c r="D902">
        <v>22843047</v>
      </c>
      <c r="E902" t="s">
        <v>1695</v>
      </c>
      <c r="F902" t="s">
        <v>11</v>
      </c>
      <c r="G902">
        <v>55000000</v>
      </c>
      <c r="H902">
        <v>5.9</v>
      </c>
    </row>
    <row r="903" spans="1:8" x14ac:dyDescent="0.2">
      <c r="A903" t="s">
        <v>1696</v>
      </c>
      <c r="B903" t="s">
        <v>1697</v>
      </c>
      <c r="C903">
        <v>124</v>
      </c>
      <c r="D903">
        <v>5755286</v>
      </c>
      <c r="E903" t="s">
        <v>1698</v>
      </c>
      <c r="F903" t="s">
        <v>11</v>
      </c>
      <c r="G903">
        <v>55000000</v>
      </c>
      <c r="H903">
        <v>5.9</v>
      </c>
    </row>
    <row r="904" spans="1:8" x14ac:dyDescent="0.2">
      <c r="A904" t="s">
        <v>1699</v>
      </c>
      <c r="B904" t="s">
        <v>127</v>
      </c>
      <c r="C904">
        <v>141</v>
      </c>
      <c r="D904">
        <v>164435221</v>
      </c>
      <c r="E904" t="s">
        <v>593</v>
      </c>
      <c r="F904" t="s">
        <v>11</v>
      </c>
      <c r="G904">
        <v>52000000</v>
      </c>
      <c r="H904">
        <v>8</v>
      </c>
    </row>
    <row r="905" spans="1:8" x14ac:dyDescent="0.2">
      <c r="A905" t="s">
        <v>1700</v>
      </c>
      <c r="B905" t="s">
        <v>792</v>
      </c>
      <c r="C905">
        <v>157</v>
      </c>
      <c r="D905">
        <v>95720716</v>
      </c>
      <c r="E905" t="s">
        <v>980</v>
      </c>
      <c r="F905" t="s">
        <v>11</v>
      </c>
      <c r="G905">
        <v>40000000</v>
      </c>
      <c r="H905">
        <v>7.4</v>
      </c>
    </row>
    <row r="906" spans="1:8" x14ac:dyDescent="0.2">
      <c r="A906" t="s">
        <v>1701</v>
      </c>
      <c r="B906" t="s">
        <v>396</v>
      </c>
      <c r="C906">
        <v>106</v>
      </c>
      <c r="D906">
        <v>118683135</v>
      </c>
      <c r="E906" t="s">
        <v>486</v>
      </c>
      <c r="F906" t="s">
        <v>11</v>
      </c>
      <c r="G906">
        <v>52000000</v>
      </c>
      <c r="H906">
        <v>5.8</v>
      </c>
    </row>
    <row r="907" spans="1:8" x14ac:dyDescent="0.2">
      <c r="A907" t="s">
        <v>1702</v>
      </c>
      <c r="B907" t="s">
        <v>1703</v>
      </c>
      <c r="C907">
        <v>108</v>
      </c>
      <c r="D907">
        <v>143704210</v>
      </c>
      <c r="E907" t="s">
        <v>1704</v>
      </c>
      <c r="F907" t="s">
        <v>11</v>
      </c>
      <c r="G907">
        <v>52000000</v>
      </c>
      <c r="H907">
        <v>6.3</v>
      </c>
    </row>
    <row r="908" spans="1:8" x14ac:dyDescent="0.2">
      <c r="A908" t="s">
        <v>1705</v>
      </c>
      <c r="B908" t="s">
        <v>1147</v>
      </c>
      <c r="C908">
        <v>125</v>
      </c>
      <c r="D908">
        <v>110476776</v>
      </c>
      <c r="E908" t="s">
        <v>580</v>
      </c>
      <c r="F908" t="s">
        <v>11</v>
      </c>
      <c r="G908">
        <v>52000000</v>
      </c>
      <c r="H908">
        <v>5.7</v>
      </c>
    </row>
    <row r="909" spans="1:8" x14ac:dyDescent="0.2">
      <c r="A909" t="s">
        <v>1706</v>
      </c>
      <c r="B909" t="s">
        <v>1707</v>
      </c>
      <c r="C909">
        <v>107</v>
      </c>
      <c r="D909">
        <v>80270227</v>
      </c>
      <c r="E909" t="s">
        <v>559</v>
      </c>
      <c r="F909" t="s">
        <v>11</v>
      </c>
      <c r="G909">
        <v>50000000</v>
      </c>
      <c r="H909">
        <v>5.0999999999999996</v>
      </c>
    </row>
    <row r="910" spans="1:8" x14ac:dyDescent="0.2">
      <c r="A910" t="s">
        <v>1708</v>
      </c>
      <c r="B910" t="s">
        <v>1709</v>
      </c>
      <c r="C910">
        <v>215</v>
      </c>
      <c r="D910">
        <v>36385763</v>
      </c>
      <c r="E910" t="s">
        <v>1179</v>
      </c>
      <c r="F910" t="s">
        <v>11</v>
      </c>
      <c r="G910">
        <v>52000000</v>
      </c>
      <c r="H910">
        <v>7.6</v>
      </c>
    </row>
    <row r="911" spans="1:8" x14ac:dyDescent="0.2">
      <c r="A911" t="s">
        <v>1710</v>
      </c>
      <c r="B911" t="s">
        <v>1711</v>
      </c>
      <c r="C911">
        <v>118</v>
      </c>
      <c r="D911">
        <v>37035845</v>
      </c>
      <c r="E911" t="s">
        <v>968</v>
      </c>
      <c r="F911" t="s">
        <v>11</v>
      </c>
      <c r="G911">
        <v>52000000</v>
      </c>
      <c r="H911">
        <v>6.4</v>
      </c>
    </row>
    <row r="912" spans="1:8" x14ac:dyDescent="0.2">
      <c r="A912" t="s">
        <v>1712</v>
      </c>
      <c r="B912" t="s">
        <v>1713</v>
      </c>
      <c r="C912">
        <v>118</v>
      </c>
      <c r="D912">
        <v>34580635</v>
      </c>
      <c r="E912" t="s">
        <v>1440</v>
      </c>
      <c r="F912" t="s">
        <v>11</v>
      </c>
      <c r="G912">
        <v>52000000</v>
      </c>
      <c r="H912">
        <v>7.4</v>
      </c>
    </row>
    <row r="913" spans="1:8" x14ac:dyDescent="0.2">
      <c r="A913" t="s">
        <v>1714</v>
      </c>
      <c r="B913" t="s">
        <v>159</v>
      </c>
      <c r="C913">
        <v>178</v>
      </c>
      <c r="D913">
        <v>42438300</v>
      </c>
      <c r="E913" t="s">
        <v>593</v>
      </c>
      <c r="F913" t="s">
        <v>11</v>
      </c>
      <c r="G913">
        <v>52000000</v>
      </c>
      <c r="H913">
        <v>8.1999999999999993</v>
      </c>
    </row>
    <row r="914" spans="1:8" x14ac:dyDescent="0.2">
      <c r="A914" t="s">
        <v>1715</v>
      </c>
      <c r="B914" t="s">
        <v>1716</v>
      </c>
      <c r="C914">
        <v>92</v>
      </c>
      <c r="D914">
        <v>23324666</v>
      </c>
      <c r="E914" t="s">
        <v>20</v>
      </c>
      <c r="F914" t="s">
        <v>11</v>
      </c>
      <c r="G914">
        <v>52000000</v>
      </c>
      <c r="H914">
        <v>6.5</v>
      </c>
    </row>
    <row r="915" spans="1:8" x14ac:dyDescent="0.2">
      <c r="A915" t="s">
        <v>1717</v>
      </c>
      <c r="B915" t="s">
        <v>1718</v>
      </c>
      <c r="C915">
        <v>104</v>
      </c>
      <c r="D915">
        <v>23020488</v>
      </c>
      <c r="E915" t="s">
        <v>431</v>
      </c>
      <c r="F915" t="s">
        <v>11</v>
      </c>
      <c r="G915">
        <v>52000000</v>
      </c>
      <c r="H915">
        <v>5.5</v>
      </c>
    </row>
    <row r="916" spans="1:8" x14ac:dyDescent="0.2">
      <c r="A916" t="s">
        <v>1719</v>
      </c>
      <c r="B916" t="s">
        <v>1215</v>
      </c>
      <c r="C916">
        <v>116</v>
      </c>
      <c r="D916">
        <v>90567722</v>
      </c>
      <c r="E916" t="s">
        <v>575</v>
      </c>
      <c r="F916" t="s">
        <v>11</v>
      </c>
      <c r="G916">
        <v>51000000</v>
      </c>
      <c r="H916">
        <v>6.5</v>
      </c>
    </row>
    <row r="917" spans="1:8" x14ac:dyDescent="0.2">
      <c r="A917" t="s">
        <v>1720</v>
      </c>
      <c r="B917" t="s">
        <v>1721</v>
      </c>
      <c r="C917">
        <v>90</v>
      </c>
      <c r="D917">
        <v>72601713</v>
      </c>
      <c r="E917" t="s">
        <v>1029</v>
      </c>
      <c r="F917" t="s">
        <v>11</v>
      </c>
      <c r="G917">
        <v>51000000</v>
      </c>
      <c r="H917">
        <v>5.6</v>
      </c>
    </row>
    <row r="918" spans="1:8" x14ac:dyDescent="0.2">
      <c r="A918" t="s">
        <v>1722</v>
      </c>
      <c r="B918" t="s">
        <v>1723</v>
      </c>
      <c r="C918">
        <v>93</v>
      </c>
      <c r="D918">
        <v>35092918</v>
      </c>
      <c r="E918" t="s">
        <v>1056</v>
      </c>
      <c r="F918" t="s">
        <v>11</v>
      </c>
      <c r="G918">
        <v>20000000</v>
      </c>
      <c r="H918">
        <v>4.9000000000000004</v>
      </c>
    </row>
    <row r="919" spans="1:8" x14ac:dyDescent="0.2">
      <c r="A919" t="s">
        <v>1724</v>
      </c>
      <c r="B919" t="s">
        <v>68</v>
      </c>
      <c r="C919">
        <v>130</v>
      </c>
      <c r="D919">
        <v>296623634</v>
      </c>
      <c r="E919" t="s">
        <v>374</v>
      </c>
      <c r="F919" t="s">
        <v>11</v>
      </c>
      <c r="G919">
        <v>50000000</v>
      </c>
      <c r="H919">
        <v>4.5999999999999996</v>
      </c>
    </row>
    <row r="920" spans="1:8" x14ac:dyDescent="0.2">
      <c r="A920" t="s">
        <v>1725</v>
      </c>
      <c r="B920" t="s">
        <v>50</v>
      </c>
      <c r="C920">
        <v>90</v>
      </c>
      <c r="D920">
        <v>267652016</v>
      </c>
      <c r="E920" t="s">
        <v>93</v>
      </c>
      <c r="F920" t="s">
        <v>11</v>
      </c>
      <c r="G920">
        <v>60000000</v>
      </c>
      <c r="H920">
        <v>7.9</v>
      </c>
    </row>
    <row r="921" spans="1:8" x14ac:dyDescent="0.2">
      <c r="A921" t="s">
        <v>1726</v>
      </c>
      <c r="B921" t="s">
        <v>1727</v>
      </c>
      <c r="C921">
        <v>106</v>
      </c>
      <c r="D921">
        <v>62453315</v>
      </c>
      <c r="E921" t="s">
        <v>1728</v>
      </c>
      <c r="F921" t="s">
        <v>11</v>
      </c>
      <c r="G921">
        <v>50200000</v>
      </c>
      <c r="H921">
        <v>7.1</v>
      </c>
    </row>
    <row r="922" spans="1:8" x14ac:dyDescent="0.2">
      <c r="A922" t="s">
        <v>1729</v>
      </c>
      <c r="B922" t="s">
        <v>175</v>
      </c>
      <c r="C922">
        <v>155</v>
      </c>
      <c r="D922">
        <v>165500000</v>
      </c>
      <c r="E922" t="s">
        <v>71</v>
      </c>
      <c r="F922" t="s">
        <v>11</v>
      </c>
      <c r="G922">
        <v>48000000</v>
      </c>
      <c r="H922">
        <v>6.9</v>
      </c>
    </row>
    <row r="923" spans="1:8" x14ac:dyDescent="0.2">
      <c r="A923" t="s">
        <v>1730</v>
      </c>
      <c r="B923" t="s">
        <v>1162</v>
      </c>
      <c r="C923">
        <v>139</v>
      </c>
      <c r="D923">
        <v>153620822</v>
      </c>
      <c r="E923" t="s">
        <v>1554</v>
      </c>
      <c r="F923" t="s">
        <v>11</v>
      </c>
      <c r="G923">
        <v>50000000</v>
      </c>
      <c r="H923">
        <v>7.3</v>
      </c>
    </row>
    <row r="924" spans="1:8" x14ac:dyDescent="0.2">
      <c r="A924" t="s">
        <v>1731</v>
      </c>
      <c r="B924" t="s">
        <v>1238</v>
      </c>
      <c r="C924">
        <v>112</v>
      </c>
      <c r="D924">
        <v>218628680</v>
      </c>
      <c r="E924" t="s">
        <v>968</v>
      </c>
      <c r="F924" t="s">
        <v>11</v>
      </c>
      <c r="G924">
        <v>50000000</v>
      </c>
      <c r="H924">
        <v>7</v>
      </c>
    </row>
    <row r="925" spans="1:8" x14ac:dyDescent="0.2">
      <c r="A925" t="s">
        <v>1732</v>
      </c>
      <c r="B925" t="s">
        <v>485</v>
      </c>
      <c r="C925">
        <v>139</v>
      </c>
      <c r="D925">
        <v>147637474</v>
      </c>
      <c r="E925" t="s">
        <v>486</v>
      </c>
      <c r="F925" t="s">
        <v>11</v>
      </c>
      <c r="G925">
        <v>50000000</v>
      </c>
      <c r="H925">
        <v>7.7</v>
      </c>
    </row>
    <row r="926" spans="1:8" x14ac:dyDescent="0.2">
      <c r="A926" t="s">
        <v>1733</v>
      </c>
      <c r="B926" t="s">
        <v>170</v>
      </c>
      <c r="C926">
        <v>115</v>
      </c>
      <c r="D926">
        <v>135014968</v>
      </c>
      <c r="E926" t="s">
        <v>1734</v>
      </c>
      <c r="F926" t="s">
        <v>11</v>
      </c>
      <c r="G926">
        <v>50000000</v>
      </c>
      <c r="H926">
        <v>6.7</v>
      </c>
    </row>
    <row r="927" spans="1:8" x14ac:dyDescent="0.2">
      <c r="A927" t="s">
        <v>1735</v>
      </c>
      <c r="B927" t="s">
        <v>601</v>
      </c>
      <c r="C927">
        <v>143</v>
      </c>
      <c r="D927">
        <v>2175312</v>
      </c>
      <c r="E927" t="s">
        <v>575</v>
      </c>
      <c r="F927" t="s">
        <v>11</v>
      </c>
      <c r="G927">
        <v>50000000</v>
      </c>
      <c r="H927">
        <v>6.3</v>
      </c>
    </row>
    <row r="928" spans="1:8" x14ac:dyDescent="0.2">
      <c r="A928" t="s">
        <v>1736</v>
      </c>
      <c r="B928" t="s">
        <v>967</v>
      </c>
      <c r="C928">
        <v>96</v>
      </c>
      <c r="D928">
        <v>126203320</v>
      </c>
      <c r="E928" t="s">
        <v>580</v>
      </c>
      <c r="F928" t="s">
        <v>11</v>
      </c>
      <c r="G928">
        <v>50000000</v>
      </c>
      <c r="H928">
        <v>5.8</v>
      </c>
    </row>
    <row r="929" spans="1:8" x14ac:dyDescent="0.2">
      <c r="A929" t="s">
        <v>1737</v>
      </c>
      <c r="B929" t="s">
        <v>117</v>
      </c>
      <c r="C929">
        <v>112</v>
      </c>
      <c r="D929">
        <v>126975169</v>
      </c>
      <c r="E929" t="s">
        <v>1738</v>
      </c>
      <c r="F929" t="s">
        <v>11</v>
      </c>
      <c r="G929">
        <v>50000000</v>
      </c>
      <c r="H929">
        <v>7.1</v>
      </c>
    </row>
    <row r="930" spans="1:8" x14ac:dyDescent="0.2">
      <c r="A930" t="s">
        <v>1739</v>
      </c>
      <c r="B930" t="s">
        <v>524</v>
      </c>
      <c r="C930">
        <v>131</v>
      </c>
      <c r="D930">
        <v>125548685</v>
      </c>
      <c r="E930" t="s">
        <v>530</v>
      </c>
      <c r="F930" t="s">
        <v>11</v>
      </c>
      <c r="G930">
        <v>52000000</v>
      </c>
      <c r="H930">
        <v>7.3</v>
      </c>
    </row>
    <row r="931" spans="1:8" x14ac:dyDescent="0.2">
      <c r="A931" t="s">
        <v>1740</v>
      </c>
      <c r="B931" t="s">
        <v>1467</v>
      </c>
      <c r="C931">
        <v>116</v>
      </c>
      <c r="D931">
        <v>105807520</v>
      </c>
      <c r="E931" t="s">
        <v>580</v>
      </c>
      <c r="F931" t="s">
        <v>11</v>
      </c>
      <c r="G931">
        <v>50000000</v>
      </c>
      <c r="H931">
        <v>6.4</v>
      </c>
    </row>
    <row r="932" spans="1:8" x14ac:dyDescent="0.2">
      <c r="A932" t="s">
        <v>1741</v>
      </c>
      <c r="B932" t="s">
        <v>731</v>
      </c>
      <c r="C932">
        <v>112</v>
      </c>
      <c r="D932">
        <v>191616238</v>
      </c>
      <c r="E932" t="s">
        <v>602</v>
      </c>
      <c r="F932" t="s">
        <v>11</v>
      </c>
      <c r="G932">
        <v>50000000</v>
      </c>
      <c r="H932">
        <v>7.1</v>
      </c>
    </row>
    <row r="933" spans="1:8" x14ac:dyDescent="0.2">
      <c r="A933" t="s">
        <v>1742</v>
      </c>
      <c r="B933" t="s">
        <v>1743</v>
      </c>
      <c r="C933">
        <v>123</v>
      </c>
      <c r="D933">
        <v>105264608</v>
      </c>
      <c r="E933" t="s">
        <v>1744</v>
      </c>
      <c r="F933" t="s">
        <v>11</v>
      </c>
      <c r="G933">
        <v>60000000</v>
      </c>
      <c r="H933">
        <v>7.6</v>
      </c>
    </row>
    <row r="934" spans="1:8" x14ac:dyDescent="0.2">
      <c r="A934" t="s">
        <v>1745</v>
      </c>
      <c r="B934" t="s">
        <v>396</v>
      </c>
      <c r="C934">
        <v>104</v>
      </c>
      <c r="D934">
        <v>97680195</v>
      </c>
      <c r="E934" t="s">
        <v>580</v>
      </c>
      <c r="F934" t="s">
        <v>11</v>
      </c>
      <c r="G934">
        <v>70000000</v>
      </c>
      <c r="H934">
        <v>6.8</v>
      </c>
    </row>
    <row r="935" spans="1:8" x14ac:dyDescent="0.2">
      <c r="A935" t="s">
        <v>1746</v>
      </c>
      <c r="B935" t="s">
        <v>1747</v>
      </c>
      <c r="C935">
        <v>107</v>
      </c>
      <c r="D935">
        <v>126088877</v>
      </c>
      <c r="E935" t="s">
        <v>602</v>
      </c>
      <c r="F935" t="s">
        <v>11</v>
      </c>
      <c r="G935">
        <v>50000000</v>
      </c>
      <c r="H935">
        <v>6.6</v>
      </c>
    </row>
    <row r="936" spans="1:8" x14ac:dyDescent="0.2">
      <c r="A936" t="s">
        <v>1748</v>
      </c>
      <c r="B936" t="s">
        <v>428</v>
      </c>
      <c r="C936">
        <v>124</v>
      </c>
      <c r="D936">
        <v>91030827</v>
      </c>
      <c r="E936" t="s">
        <v>877</v>
      </c>
      <c r="F936" t="s">
        <v>11</v>
      </c>
      <c r="G936">
        <v>50000000</v>
      </c>
      <c r="H936">
        <v>6.7</v>
      </c>
    </row>
    <row r="937" spans="1:8" x14ac:dyDescent="0.2">
      <c r="A937" t="s">
        <v>1749</v>
      </c>
      <c r="B937" t="s">
        <v>1565</v>
      </c>
      <c r="C937">
        <v>96</v>
      </c>
      <c r="D937">
        <v>150315155</v>
      </c>
      <c r="E937" t="s">
        <v>1056</v>
      </c>
      <c r="F937" t="s">
        <v>11</v>
      </c>
      <c r="G937">
        <v>50000000</v>
      </c>
      <c r="H937">
        <v>6.1</v>
      </c>
    </row>
    <row r="938" spans="1:8" x14ac:dyDescent="0.2">
      <c r="A938" t="s">
        <v>1750</v>
      </c>
      <c r="B938" t="s">
        <v>54</v>
      </c>
      <c r="C938">
        <v>125</v>
      </c>
      <c r="D938">
        <v>127997349</v>
      </c>
      <c r="E938" t="s">
        <v>1751</v>
      </c>
      <c r="F938" t="s">
        <v>11</v>
      </c>
      <c r="G938">
        <v>50000000</v>
      </c>
      <c r="H938">
        <v>6</v>
      </c>
    </row>
    <row r="939" spans="1:8" x14ac:dyDescent="0.2">
      <c r="A939" t="s">
        <v>1752</v>
      </c>
      <c r="B939" t="s">
        <v>1753</v>
      </c>
      <c r="C939">
        <v>129</v>
      </c>
      <c r="D939">
        <v>88504640</v>
      </c>
      <c r="E939" t="s">
        <v>747</v>
      </c>
      <c r="F939" t="s">
        <v>11</v>
      </c>
      <c r="G939">
        <v>45000000</v>
      </c>
      <c r="H939">
        <v>7.6</v>
      </c>
    </row>
    <row r="940" spans="1:8" x14ac:dyDescent="0.2">
      <c r="A940" t="s">
        <v>1754</v>
      </c>
      <c r="B940" t="s">
        <v>1755</v>
      </c>
      <c r="C940">
        <v>90</v>
      </c>
      <c r="D940">
        <v>81517441</v>
      </c>
      <c r="E940" t="s">
        <v>149</v>
      </c>
      <c r="F940" t="s">
        <v>11</v>
      </c>
      <c r="G940">
        <v>50000000</v>
      </c>
      <c r="H940">
        <v>7.1</v>
      </c>
    </row>
    <row r="941" spans="1:8" x14ac:dyDescent="0.2">
      <c r="A941" t="s">
        <v>1756</v>
      </c>
      <c r="B941" t="s">
        <v>1757</v>
      </c>
      <c r="C941">
        <v>109</v>
      </c>
      <c r="D941">
        <v>81022333</v>
      </c>
      <c r="E941" t="s">
        <v>491</v>
      </c>
      <c r="F941" t="s">
        <v>11</v>
      </c>
      <c r="G941">
        <v>50000000</v>
      </c>
      <c r="H941">
        <v>5</v>
      </c>
    </row>
    <row r="942" spans="1:8" x14ac:dyDescent="0.2">
      <c r="A942" t="s">
        <v>1758</v>
      </c>
      <c r="B942" t="s">
        <v>1162</v>
      </c>
      <c r="C942">
        <v>124</v>
      </c>
      <c r="D942">
        <v>75621915</v>
      </c>
      <c r="E942" t="s">
        <v>1364</v>
      </c>
      <c r="F942" t="s">
        <v>11</v>
      </c>
      <c r="G942">
        <v>20000000</v>
      </c>
      <c r="H942">
        <v>7.1</v>
      </c>
    </row>
    <row r="943" spans="1:8" x14ac:dyDescent="0.2">
      <c r="A943" t="s">
        <v>1759</v>
      </c>
      <c r="B943" t="s">
        <v>351</v>
      </c>
      <c r="C943">
        <v>121</v>
      </c>
      <c r="D943">
        <v>79948113</v>
      </c>
      <c r="E943" t="s">
        <v>768</v>
      </c>
      <c r="F943" t="s">
        <v>11</v>
      </c>
      <c r="G943">
        <v>50000000</v>
      </c>
      <c r="H943">
        <v>6.2</v>
      </c>
    </row>
    <row r="944" spans="1:8" x14ac:dyDescent="0.2">
      <c r="A944" t="s">
        <v>1760</v>
      </c>
      <c r="B944" t="s">
        <v>1614</v>
      </c>
      <c r="C944">
        <v>95</v>
      </c>
      <c r="D944">
        <v>88658172</v>
      </c>
      <c r="E944" t="s">
        <v>580</v>
      </c>
      <c r="F944" t="s">
        <v>11</v>
      </c>
      <c r="G944">
        <v>50000000</v>
      </c>
      <c r="H944">
        <v>5.6</v>
      </c>
    </row>
    <row r="945" spans="1:8" x14ac:dyDescent="0.2">
      <c r="A945" t="s">
        <v>1761</v>
      </c>
      <c r="B945" t="s">
        <v>1762</v>
      </c>
      <c r="C945">
        <v>128</v>
      </c>
      <c r="D945">
        <v>75888270</v>
      </c>
      <c r="E945" t="s">
        <v>1763</v>
      </c>
      <c r="F945" t="s">
        <v>11</v>
      </c>
      <c r="G945">
        <v>20000000</v>
      </c>
      <c r="H945">
        <v>5.4</v>
      </c>
    </row>
    <row r="946" spans="1:8" x14ac:dyDescent="0.2">
      <c r="A946" t="s">
        <v>1764</v>
      </c>
      <c r="B946" t="s">
        <v>1299</v>
      </c>
      <c r="C946">
        <v>118</v>
      </c>
      <c r="D946">
        <v>84244877</v>
      </c>
      <c r="E946" t="s">
        <v>486</v>
      </c>
      <c r="F946" t="s">
        <v>11</v>
      </c>
      <c r="G946">
        <v>50000000</v>
      </c>
      <c r="H946">
        <v>7.4</v>
      </c>
    </row>
    <row r="947" spans="1:8" x14ac:dyDescent="0.2">
      <c r="A947" t="s">
        <v>1765</v>
      </c>
      <c r="B947" t="s">
        <v>1766</v>
      </c>
      <c r="C947">
        <v>80</v>
      </c>
      <c r="D947">
        <v>75367693</v>
      </c>
      <c r="E947" t="s">
        <v>266</v>
      </c>
      <c r="F947" t="s">
        <v>11</v>
      </c>
      <c r="G947">
        <v>35000000</v>
      </c>
      <c r="H947">
        <v>5</v>
      </c>
    </row>
    <row r="948" spans="1:8" x14ac:dyDescent="0.2">
      <c r="A948" t="s">
        <v>1767</v>
      </c>
      <c r="B948" t="s">
        <v>1768</v>
      </c>
      <c r="C948">
        <v>99</v>
      </c>
      <c r="D948">
        <v>73701902</v>
      </c>
      <c r="E948" t="s">
        <v>1056</v>
      </c>
      <c r="F948" t="s">
        <v>11</v>
      </c>
      <c r="G948">
        <v>60000000</v>
      </c>
      <c r="H948">
        <v>5.2</v>
      </c>
    </row>
    <row r="949" spans="1:8" x14ac:dyDescent="0.2">
      <c r="A949" t="s">
        <v>1769</v>
      </c>
      <c r="B949" t="s">
        <v>1770</v>
      </c>
      <c r="C949">
        <v>133</v>
      </c>
      <c r="D949">
        <v>75605492</v>
      </c>
      <c r="E949" t="s">
        <v>562</v>
      </c>
      <c r="F949" t="s">
        <v>11</v>
      </c>
      <c r="G949">
        <v>50000000</v>
      </c>
      <c r="H949">
        <v>7.6</v>
      </c>
    </row>
    <row r="950" spans="1:8" x14ac:dyDescent="0.2">
      <c r="A950" t="s">
        <v>1771</v>
      </c>
      <c r="B950" t="s">
        <v>239</v>
      </c>
      <c r="C950">
        <v>127</v>
      </c>
      <c r="D950">
        <v>67823573</v>
      </c>
      <c r="E950" t="s">
        <v>311</v>
      </c>
      <c r="F950" t="s">
        <v>11</v>
      </c>
      <c r="G950">
        <v>50000000</v>
      </c>
      <c r="H950">
        <v>6.6</v>
      </c>
    </row>
    <row r="951" spans="1:8" x14ac:dyDescent="0.2">
      <c r="A951" t="s">
        <v>1772</v>
      </c>
      <c r="B951" t="s">
        <v>1773</v>
      </c>
      <c r="C951">
        <v>106</v>
      </c>
      <c r="D951">
        <v>91439400</v>
      </c>
      <c r="E951" t="s">
        <v>392</v>
      </c>
      <c r="F951" t="s">
        <v>11</v>
      </c>
      <c r="G951">
        <v>50000000</v>
      </c>
      <c r="H951">
        <v>7</v>
      </c>
    </row>
    <row r="952" spans="1:8" x14ac:dyDescent="0.2">
      <c r="A952" t="s">
        <v>1774</v>
      </c>
      <c r="B952" t="s">
        <v>1775</v>
      </c>
      <c r="C952">
        <v>98</v>
      </c>
      <c r="D952">
        <v>67128202</v>
      </c>
      <c r="E952" t="s">
        <v>1776</v>
      </c>
      <c r="F952" t="s">
        <v>11</v>
      </c>
      <c r="G952">
        <v>65000000</v>
      </c>
      <c r="H952">
        <v>5.7</v>
      </c>
    </row>
    <row r="953" spans="1:8" x14ac:dyDescent="0.2">
      <c r="A953" t="s">
        <v>1777</v>
      </c>
      <c r="B953" t="s">
        <v>1778</v>
      </c>
      <c r="C953">
        <v>132</v>
      </c>
      <c r="D953">
        <v>70496802</v>
      </c>
      <c r="E953" t="s">
        <v>311</v>
      </c>
      <c r="F953" t="s">
        <v>11</v>
      </c>
      <c r="G953">
        <v>54000000</v>
      </c>
      <c r="H953">
        <v>8.1999999999999993</v>
      </c>
    </row>
    <row r="954" spans="1:8" x14ac:dyDescent="0.2">
      <c r="A954" t="s">
        <v>1779</v>
      </c>
      <c r="B954" t="s">
        <v>1711</v>
      </c>
      <c r="C954">
        <v>114</v>
      </c>
      <c r="D954">
        <v>60470220</v>
      </c>
      <c r="E954" t="s">
        <v>559</v>
      </c>
      <c r="F954" t="s">
        <v>11</v>
      </c>
      <c r="G954">
        <v>50000000</v>
      </c>
      <c r="H954">
        <v>6.2</v>
      </c>
    </row>
    <row r="955" spans="1:8" x14ac:dyDescent="0.2">
      <c r="A955" t="s">
        <v>1780</v>
      </c>
      <c r="C955">
        <v>45</v>
      </c>
      <c r="D955">
        <v>25440971</v>
      </c>
      <c r="E955" t="s">
        <v>672</v>
      </c>
      <c r="F955" t="s">
        <v>11</v>
      </c>
      <c r="G955">
        <v>20000000</v>
      </c>
      <c r="H955">
        <v>7.9</v>
      </c>
    </row>
    <row r="956" spans="1:8" x14ac:dyDescent="0.2">
      <c r="A956" t="s">
        <v>1781</v>
      </c>
      <c r="B956" t="s">
        <v>1782</v>
      </c>
      <c r="C956">
        <v>78</v>
      </c>
      <c r="D956">
        <v>58336565</v>
      </c>
      <c r="E956" t="s">
        <v>152</v>
      </c>
      <c r="F956" t="s">
        <v>11</v>
      </c>
      <c r="G956">
        <v>50000000</v>
      </c>
      <c r="H956">
        <v>6.6</v>
      </c>
    </row>
    <row r="957" spans="1:8" x14ac:dyDescent="0.2">
      <c r="A957" t="s">
        <v>1783</v>
      </c>
      <c r="B957" t="s">
        <v>1784</v>
      </c>
      <c r="C957">
        <v>101</v>
      </c>
      <c r="D957">
        <v>66002004</v>
      </c>
      <c r="E957" t="s">
        <v>1785</v>
      </c>
      <c r="F957" t="s">
        <v>11</v>
      </c>
      <c r="G957">
        <v>50000000</v>
      </c>
      <c r="H957">
        <v>4.7</v>
      </c>
    </row>
    <row r="958" spans="1:8" x14ac:dyDescent="0.2">
      <c r="A958" t="s">
        <v>1786</v>
      </c>
      <c r="B958" t="s">
        <v>1787</v>
      </c>
      <c r="C958">
        <v>113</v>
      </c>
      <c r="D958">
        <v>54997476</v>
      </c>
      <c r="E958" t="s">
        <v>747</v>
      </c>
      <c r="F958" t="s">
        <v>11</v>
      </c>
      <c r="G958">
        <v>50000000</v>
      </c>
      <c r="H958">
        <v>6.3</v>
      </c>
    </row>
    <row r="959" spans="1:8" x14ac:dyDescent="0.2">
      <c r="A959" t="s">
        <v>1788</v>
      </c>
      <c r="B959" t="s">
        <v>1789</v>
      </c>
      <c r="C959">
        <v>98</v>
      </c>
      <c r="D959">
        <v>55682070</v>
      </c>
      <c r="E959" t="s">
        <v>1201</v>
      </c>
      <c r="F959" t="s">
        <v>11</v>
      </c>
      <c r="G959">
        <v>50000000</v>
      </c>
      <c r="H959">
        <v>6.1</v>
      </c>
    </row>
    <row r="960" spans="1:8" x14ac:dyDescent="0.2">
      <c r="A960" t="s">
        <v>1790</v>
      </c>
      <c r="B960" t="s">
        <v>1791</v>
      </c>
      <c r="C960">
        <v>124</v>
      </c>
      <c r="D960">
        <v>52752475</v>
      </c>
      <c r="E960" t="s">
        <v>1408</v>
      </c>
      <c r="F960" t="s">
        <v>11</v>
      </c>
      <c r="G960">
        <v>50000000</v>
      </c>
      <c r="H960">
        <v>6.7</v>
      </c>
    </row>
    <row r="961" spans="1:8" x14ac:dyDescent="0.2">
      <c r="A961" t="s">
        <v>1792</v>
      </c>
      <c r="B961" t="s">
        <v>914</v>
      </c>
      <c r="C961">
        <v>109</v>
      </c>
      <c r="D961">
        <v>55092830</v>
      </c>
      <c r="E961" t="s">
        <v>78</v>
      </c>
      <c r="F961" t="s">
        <v>11</v>
      </c>
      <c r="G961">
        <v>60000000</v>
      </c>
      <c r="H961">
        <v>6.1</v>
      </c>
    </row>
    <row r="962" spans="1:8" x14ac:dyDescent="0.2">
      <c r="A962" t="s">
        <v>1793</v>
      </c>
      <c r="B962" t="s">
        <v>1794</v>
      </c>
      <c r="C962">
        <v>128</v>
      </c>
      <c r="D962">
        <v>50815288</v>
      </c>
      <c r="E962" t="s">
        <v>1408</v>
      </c>
      <c r="F962" t="s">
        <v>11</v>
      </c>
      <c r="G962">
        <v>50000000</v>
      </c>
      <c r="H962">
        <v>7</v>
      </c>
    </row>
    <row r="963" spans="1:8" x14ac:dyDescent="0.2">
      <c r="A963" t="s">
        <v>1795</v>
      </c>
      <c r="B963" t="s">
        <v>95</v>
      </c>
      <c r="C963">
        <v>144</v>
      </c>
      <c r="D963">
        <v>52822418</v>
      </c>
      <c r="E963" t="s">
        <v>663</v>
      </c>
      <c r="F963" t="s">
        <v>11</v>
      </c>
      <c r="G963">
        <v>50000000</v>
      </c>
      <c r="H963">
        <v>7.4</v>
      </c>
    </row>
    <row r="964" spans="1:8" x14ac:dyDescent="0.2">
      <c r="A964" t="s">
        <v>1796</v>
      </c>
      <c r="B964" t="s">
        <v>1797</v>
      </c>
      <c r="C964">
        <v>95</v>
      </c>
      <c r="D964">
        <v>50150619</v>
      </c>
      <c r="E964" t="s">
        <v>1144</v>
      </c>
      <c r="F964" t="s">
        <v>11</v>
      </c>
      <c r="G964">
        <v>50000000</v>
      </c>
      <c r="H964">
        <v>7.3</v>
      </c>
    </row>
    <row r="965" spans="1:8" x14ac:dyDescent="0.2">
      <c r="A965" t="s">
        <v>1798</v>
      </c>
      <c r="B965" t="s">
        <v>1799</v>
      </c>
      <c r="C965">
        <v>105</v>
      </c>
      <c r="D965">
        <v>48745150</v>
      </c>
      <c r="E965" t="s">
        <v>525</v>
      </c>
      <c r="F965" t="s">
        <v>11</v>
      </c>
      <c r="G965">
        <v>50000000</v>
      </c>
      <c r="H965">
        <v>5.8</v>
      </c>
    </row>
    <row r="966" spans="1:8" x14ac:dyDescent="0.2">
      <c r="A966" t="s">
        <v>1800</v>
      </c>
      <c r="B966" t="s">
        <v>1285</v>
      </c>
      <c r="C966">
        <v>121</v>
      </c>
      <c r="D966">
        <v>50007168</v>
      </c>
      <c r="E966" t="s">
        <v>149</v>
      </c>
      <c r="F966" t="s">
        <v>11</v>
      </c>
      <c r="G966">
        <v>50000000</v>
      </c>
      <c r="H966">
        <v>6.7</v>
      </c>
    </row>
    <row r="967" spans="1:8" x14ac:dyDescent="0.2">
      <c r="A967" t="s">
        <v>1801</v>
      </c>
      <c r="B967" t="s">
        <v>64</v>
      </c>
      <c r="C967">
        <v>125</v>
      </c>
      <c r="D967">
        <v>48154732</v>
      </c>
      <c r="E967" t="s">
        <v>504</v>
      </c>
      <c r="F967" t="s">
        <v>11</v>
      </c>
      <c r="G967">
        <v>50000000</v>
      </c>
      <c r="H967">
        <v>5.8</v>
      </c>
    </row>
    <row r="968" spans="1:8" x14ac:dyDescent="0.2">
      <c r="A968" t="s">
        <v>1802</v>
      </c>
      <c r="B968" t="s">
        <v>229</v>
      </c>
      <c r="C968">
        <v>129</v>
      </c>
      <c r="D968">
        <v>48265581</v>
      </c>
      <c r="E968" t="s">
        <v>668</v>
      </c>
      <c r="F968" t="s">
        <v>11</v>
      </c>
      <c r="G968">
        <v>50000000</v>
      </c>
      <c r="H968">
        <v>7.8</v>
      </c>
    </row>
    <row r="969" spans="1:8" x14ac:dyDescent="0.2">
      <c r="A969" t="s">
        <v>1803</v>
      </c>
      <c r="B969" t="s">
        <v>1804</v>
      </c>
      <c r="C969">
        <v>132</v>
      </c>
      <c r="D969">
        <v>46982632</v>
      </c>
      <c r="E969" t="s">
        <v>1805</v>
      </c>
      <c r="F969" t="s">
        <v>11</v>
      </c>
      <c r="G969">
        <v>50000000</v>
      </c>
      <c r="H969">
        <v>6.6</v>
      </c>
    </row>
    <row r="970" spans="1:8" x14ac:dyDescent="0.2">
      <c r="A970" t="s">
        <v>1806</v>
      </c>
      <c r="B970" t="s">
        <v>1807</v>
      </c>
      <c r="C970">
        <v>118</v>
      </c>
      <c r="D970">
        <v>44737059</v>
      </c>
      <c r="E970" t="s">
        <v>1357</v>
      </c>
      <c r="F970" t="s">
        <v>11</v>
      </c>
      <c r="G970">
        <v>50000000</v>
      </c>
      <c r="H970">
        <v>6.5</v>
      </c>
    </row>
    <row r="971" spans="1:8" x14ac:dyDescent="0.2">
      <c r="A971" t="s">
        <v>1808</v>
      </c>
      <c r="B971" t="s">
        <v>1809</v>
      </c>
      <c r="C971">
        <v>113</v>
      </c>
      <c r="D971">
        <v>56724080</v>
      </c>
      <c r="E971" t="s">
        <v>575</v>
      </c>
      <c r="F971" t="s">
        <v>11</v>
      </c>
      <c r="G971">
        <v>50000000</v>
      </c>
      <c r="H971">
        <v>6.7</v>
      </c>
    </row>
    <row r="972" spans="1:8" x14ac:dyDescent="0.2">
      <c r="A972" t="s">
        <v>1810</v>
      </c>
      <c r="B972" t="s">
        <v>1067</v>
      </c>
      <c r="C972">
        <v>140</v>
      </c>
      <c r="D972">
        <v>44484065</v>
      </c>
      <c r="E972" t="s">
        <v>380</v>
      </c>
      <c r="F972" t="s">
        <v>11</v>
      </c>
      <c r="G972">
        <v>50000000</v>
      </c>
      <c r="H972">
        <v>7.3</v>
      </c>
    </row>
    <row r="973" spans="1:8" x14ac:dyDescent="0.2">
      <c r="A973" t="s">
        <v>1811</v>
      </c>
      <c r="B973" t="s">
        <v>1812</v>
      </c>
      <c r="C973">
        <v>89</v>
      </c>
      <c r="D973">
        <v>47553512</v>
      </c>
      <c r="E973" t="s">
        <v>20</v>
      </c>
      <c r="F973" t="s">
        <v>11</v>
      </c>
      <c r="G973">
        <v>50000000</v>
      </c>
      <c r="H973">
        <v>5.8</v>
      </c>
    </row>
    <row r="974" spans="1:8" x14ac:dyDescent="0.2">
      <c r="A974" t="s">
        <v>1813</v>
      </c>
      <c r="B974" t="s">
        <v>1814</v>
      </c>
      <c r="C974">
        <v>104</v>
      </c>
      <c r="D974">
        <v>42610000</v>
      </c>
      <c r="E974" t="s">
        <v>137</v>
      </c>
      <c r="F974" t="s">
        <v>11</v>
      </c>
      <c r="G974">
        <v>55000000</v>
      </c>
      <c r="H974">
        <v>5.5</v>
      </c>
    </row>
    <row r="975" spans="1:8" x14ac:dyDescent="0.2">
      <c r="A975" t="s">
        <v>1815</v>
      </c>
      <c r="B975" t="s">
        <v>988</v>
      </c>
      <c r="C975">
        <v>106</v>
      </c>
      <c r="D975">
        <v>41482207</v>
      </c>
      <c r="E975" t="s">
        <v>297</v>
      </c>
      <c r="F975" t="s">
        <v>11</v>
      </c>
      <c r="G975">
        <v>50000000</v>
      </c>
      <c r="H975">
        <v>6.3</v>
      </c>
    </row>
    <row r="976" spans="1:8" x14ac:dyDescent="0.2">
      <c r="A976" t="s">
        <v>1816</v>
      </c>
      <c r="B976" t="s">
        <v>1711</v>
      </c>
      <c r="C976">
        <v>141</v>
      </c>
      <c r="D976">
        <v>47105085</v>
      </c>
      <c r="E976" t="s">
        <v>672</v>
      </c>
      <c r="F976" t="s">
        <v>11</v>
      </c>
      <c r="G976">
        <v>50000000</v>
      </c>
      <c r="H976">
        <v>7.4</v>
      </c>
    </row>
    <row r="977" spans="1:8" x14ac:dyDescent="0.2">
      <c r="A977" t="s">
        <v>1817</v>
      </c>
      <c r="B977" t="s">
        <v>891</v>
      </c>
      <c r="C977">
        <v>124</v>
      </c>
      <c r="D977">
        <v>41256277</v>
      </c>
      <c r="E977" t="s">
        <v>20</v>
      </c>
      <c r="F977" t="s">
        <v>11</v>
      </c>
      <c r="G977">
        <v>50000000</v>
      </c>
      <c r="H977">
        <v>5.9</v>
      </c>
    </row>
    <row r="978" spans="1:8" x14ac:dyDescent="0.2">
      <c r="A978" t="s">
        <v>1818</v>
      </c>
      <c r="B978" t="s">
        <v>1819</v>
      </c>
      <c r="C978">
        <v>98</v>
      </c>
      <c r="D978">
        <v>50740078</v>
      </c>
      <c r="E978" t="s">
        <v>770</v>
      </c>
      <c r="F978" t="s">
        <v>11</v>
      </c>
      <c r="G978">
        <v>45000000</v>
      </c>
      <c r="H978">
        <v>6.2</v>
      </c>
    </row>
    <row r="979" spans="1:8" x14ac:dyDescent="0.2">
      <c r="A979" t="s">
        <v>1820</v>
      </c>
      <c r="B979" t="s">
        <v>1821</v>
      </c>
      <c r="C979">
        <v>108</v>
      </c>
      <c r="D979">
        <v>40203020</v>
      </c>
      <c r="E979" t="s">
        <v>486</v>
      </c>
      <c r="F979" t="s">
        <v>11</v>
      </c>
      <c r="G979">
        <v>40000000</v>
      </c>
      <c r="H979">
        <v>5.9</v>
      </c>
    </row>
    <row r="980" spans="1:8" x14ac:dyDescent="0.2">
      <c r="A980" t="s">
        <v>1822</v>
      </c>
      <c r="B980" t="s">
        <v>1823</v>
      </c>
      <c r="C980">
        <v>114</v>
      </c>
      <c r="D980">
        <v>40905277</v>
      </c>
      <c r="E980" t="s">
        <v>1824</v>
      </c>
      <c r="F980" t="s">
        <v>11</v>
      </c>
      <c r="G980">
        <v>50000000</v>
      </c>
      <c r="H980">
        <v>6.5</v>
      </c>
    </row>
    <row r="981" spans="1:8" x14ac:dyDescent="0.2">
      <c r="A981" t="s">
        <v>1825</v>
      </c>
      <c r="B981" t="s">
        <v>1826</v>
      </c>
      <c r="C981">
        <v>101</v>
      </c>
      <c r="D981">
        <v>38590500</v>
      </c>
      <c r="E981" t="s">
        <v>17</v>
      </c>
      <c r="F981" t="s">
        <v>11</v>
      </c>
      <c r="G981">
        <v>50000000</v>
      </c>
      <c r="H981">
        <v>4.4000000000000004</v>
      </c>
    </row>
    <row r="982" spans="1:8" x14ac:dyDescent="0.2">
      <c r="A982" t="s">
        <v>1827</v>
      </c>
      <c r="B982" t="s">
        <v>1692</v>
      </c>
      <c r="C982">
        <v>93</v>
      </c>
      <c r="D982">
        <v>39177541</v>
      </c>
      <c r="E982" t="s">
        <v>51</v>
      </c>
      <c r="F982" t="s">
        <v>11</v>
      </c>
      <c r="G982">
        <v>50000000</v>
      </c>
      <c r="H982">
        <v>3.5</v>
      </c>
    </row>
    <row r="983" spans="1:8" x14ac:dyDescent="0.2">
      <c r="A983" t="s">
        <v>1828</v>
      </c>
      <c r="B983" t="s">
        <v>1829</v>
      </c>
      <c r="C983">
        <v>119</v>
      </c>
      <c r="D983">
        <v>39778599</v>
      </c>
      <c r="E983" t="s">
        <v>631</v>
      </c>
      <c r="F983" t="s">
        <v>11</v>
      </c>
      <c r="G983">
        <v>50000000</v>
      </c>
      <c r="H983">
        <v>6.6</v>
      </c>
    </row>
    <row r="984" spans="1:8" x14ac:dyDescent="0.2">
      <c r="A984" t="s">
        <v>1830</v>
      </c>
      <c r="B984" t="s">
        <v>1147</v>
      </c>
      <c r="C984">
        <v>119</v>
      </c>
      <c r="D984">
        <v>37486138</v>
      </c>
      <c r="E984" t="s">
        <v>486</v>
      </c>
      <c r="F984" t="s">
        <v>11</v>
      </c>
      <c r="G984">
        <v>50000000</v>
      </c>
      <c r="H984">
        <v>6</v>
      </c>
    </row>
    <row r="985" spans="1:8" x14ac:dyDescent="0.2">
      <c r="A985" t="s">
        <v>1831</v>
      </c>
      <c r="B985" t="s">
        <v>1778</v>
      </c>
      <c r="C985">
        <v>99</v>
      </c>
      <c r="D985">
        <v>38105077</v>
      </c>
      <c r="E985" t="s">
        <v>112</v>
      </c>
      <c r="F985" t="s">
        <v>11</v>
      </c>
      <c r="G985">
        <v>40000000</v>
      </c>
      <c r="H985">
        <v>6.4</v>
      </c>
    </row>
    <row r="986" spans="1:8" x14ac:dyDescent="0.2">
      <c r="A986" t="s">
        <v>1832</v>
      </c>
      <c r="B986" t="s">
        <v>28</v>
      </c>
      <c r="C986">
        <v>137</v>
      </c>
      <c r="D986">
        <v>35168395</v>
      </c>
      <c r="E986" t="s">
        <v>1698</v>
      </c>
      <c r="F986" t="s">
        <v>11</v>
      </c>
      <c r="G986">
        <v>50000000</v>
      </c>
      <c r="H986">
        <v>6.5</v>
      </c>
    </row>
    <row r="987" spans="1:8" x14ac:dyDescent="0.2">
      <c r="A987" t="s">
        <v>1833</v>
      </c>
      <c r="C987">
        <v>105</v>
      </c>
      <c r="D987">
        <v>25440971</v>
      </c>
      <c r="E987" t="s">
        <v>1065</v>
      </c>
      <c r="F987" t="s">
        <v>11</v>
      </c>
      <c r="G987">
        <v>20000000</v>
      </c>
      <c r="H987">
        <v>7.8</v>
      </c>
    </row>
    <row r="988" spans="1:8" x14ac:dyDescent="0.2">
      <c r="A988" t="s">
        <v>1834</v>
      </c>
      <c r="B988" t="s">
        <v>1835</v>
      </c>
      <c r="C988">
        <v>117</v>
      </c>
      <c r="D988">
        <v>32800000</v>
      </c>
      <c r="E988" t="s">
        <v>1836</v>
      </c>
      <c r="F988" t="s">
        <v>11</v>
      </c>
      <c r="G988">
        <v>40000000</v>
      </c>
      <c r="H988">
        <v>4.3</v>
      </c>
    </row>
    <row r="989" spans="1:8" x14ac:dyDescent="0.2">
      <c r="A989" t="s">
        <v>1837</v>
      </c>
      <c r="B989" t="s">
        <v>1614</v>
      </c>
      <c r="C989">
        <v>87</v>
      </c>
      <c r="D989">
        <v>33643461</v>
      </c>
      <c r="E989" t="s">
        <v>1056</v>
      </c>
      <c r="F989" t="s">
        <v>11</v>
      </c>
      <c r="G989">
        <v>50000000</v>
      </c>
      <c r="H989">
        <v>4.2</v>
      </c>
    </row>
    <row r="990" spans="1:8" x14ac:dyDescent="0.2">
      <c r="A990" t="s">
        <v>1838</v>
      </c>
      <c r="B990" t="s">
        <v>1285</v>
      </c>
      <c r="C990">
        <v>129</v>
      </c>
      <c r="D990">
        <v>32741596</v>
      </c>
      <c r="E990" t="s">
        <v>1839</v>
      </c>
      <c r="F990" t="s">
        <v>11</v>
      </c>
      <c r="G990">
        <v>50000000</v>
      </c>
      <c r="H990">
        <v>6.5</v>
      </c>
    </row>
    <row r="991" spans="1:8" x14ac:dyDescent="0.2">
      <c r="A991" t="s">
        <v>1840</v>
      </c>
      <c r="B991" t="s">
        <v>1841</v>
      </c>
      <c r="C991">
        <v>115</v>
      </c>
      <c r="D991">
        <v>31874869</v>
      </c>
      <c r="E991" t="s">
        <v>773</v>
      </c>
      <c r="F991" t="s">
        <v>11</v>
      </c>
      <c r="G991">
        <v>50000000</v>
      </c>
      <c r="H991">
        <v>6.1</v>
      </c>
    </row>
    <row r="992" spans="1:8" x14ac:dyDescent="0.2">
      <c r="A992" t="s">
        <v>1842</v>
      </c>
      <c r="B992" t="s">
        <v>356</v>
      </c>
      <c r="C992">
        <v>132</v>
      </c>
      <c r="D992">
        <v>30306268</v>
      </c>
      <c r="E992" t="s">
        <v>112</v>
      </c>
      <c r="F992" t="s">
        <v>11</v>
      </c>
      <c r="G992">
        <v>50000000</v>
      </c>
      <c r="H992">
        <v>6.3</v>
      </c>
    </row>
    <row r="993" spans="1:8" x14ac:dyDescent="0.2">
      <c r="A993" t="s">
        <v>1843</v>
      </c>
      <c r="B993" t="s">
        <v>1844</v>
      </c>
      <c r="C993">
        <v>131</v>
      </c>
      <c r="D993">
        <v>27667947</v>
      </c>
      <c r="E993" t="s">
        <v>740</v>
      </c>
      <c r="F993" t="s">
        <v>11</v>
      </c>
      <c r="G993">
        <v>50000000</v>
      </c>
      <c r="H993">
        <v>6.2</v>
      </c>
    </row>
    <row r="994" spans="1:8" x14ac:dyDescent="0.2">
      <c r="A994" t="s">
        <v>1845</v>
      </c>
      <c r="B994" t="s">
        <v>1347</v>
      </c>
      <c r="C994">
        <v>95</v>
      </c>
      <c r="D994">
        <v>27067160</v>
      </c>
      <c r="E994" t="s">
        <v>486</v>
      </c>
      <c r="F994" t="s">
        <v>11</v>
      </c>
      <c r="G994">
        <v>50000000</v>
      </c>
      <c r="H994">
        <v>5.9</v>
      </c>
    </row>
    <row r="995" spans="1:8" x14ac:dyDescent="0.2">
      <c r="A995" t="s">
        <v>1846</v>
      </c>
      <c r="B995" t="s">
        <v>1847</v>
      </c>
      <c r="C995">
        <v>125</v>
      </c>
      <c r="D995">
        <v>26616999</v>
      </c>
      <c r="E995" t="s">
        <v>577</v>
      </c>
      <c r="F995" t="s">
        <v>11</v>
      </c>
      <c r="G995">
        <v>40000000</v>
      </c>
      <c r="H995">
        <v>5.9</v>
      </c>
    </row>
    <row r="996" spans="1:8" x14ac:dyDescent="0.2">
      <c r="A996" t="s">
        <v>1848</v>
      </c>
      <c r="B996" t="s">
        <v>449</v>
      </c>
      <c r="C996">
        <v>98</v>
      </c>
      <c r="D996">
        <v>26536120</v>
      </c>
      <c r="E996" t="s">
        <v>380</v>
      </c>
      <c r="F996" t="s">
        <v>11</v>
      </c>
      <c r="G996">
        <v>50000000</v>
      </c>
      <c r="H996">
        <v>6.5</v>
      </c>
    </row>
    <row r="997" spans="1:8" x14ac:dyDescent="0.2">
      <c r="A997" t="s">
        <v>1849</v>
      </c>
      <c r="B997" t="s">
        <v>1285</v>
      </c>
      <c r="C997">
        <v>110</v>
      </c>
      <c r="D997">
        <v>26199517</v>
      </c>
      <c r="E997" t="s">
        <v>380</v>
      </c>
      <c r="F997" t="s">
        <v>11</v>
      </c>
      <c r="G997">
        <v>50000000</v>
      </c>
      <c r="H997">
        <v>6.4</v>
      </c>
    </row>
    <row r="998" spans="1:8" x14ac:dyDescent="0.2">
      <c r="A998" t="s">
        <v>1850</v>
      </c>
      <c r="B998" t="s">
        <v>638</v>
      </c>
      <c r="C998">
        <v>118</v>
      </c>
      <c r="D998">
        <v>25450527</v>
      </c>
      <c r="E998" t="s">
        <v>380</v>
      </c>
      <c r="F998" t="s">
        <v>11</v>
      </c>
      <c r="G998">
        <v>50000000</v>
      </c>
      <c r="H998">
        <v>6.5</v>
      </c>
    </row>
    <row r="999" spans="1:8" x14ac:dyDescent="0.2">
      <c r="A999" t="s">
        <v>1851</v>
      </c>
      <c r="B999" t="s">
        <v>1852</v>
      </c>
      <c r="C999">
        <v>101</v>
      </c>
      <c r="D999">
        <v>25407250</v>
      </c>
      <c r="E999" t="s">
        <v>78</v>
      </c>
      <c r="F999" t="s">
        <v>11</v>
      </c>
      <c r="G999">
        <v>50000000</v>
      </c>
      <c r="H999">
        <v>5.7</v>
      </c>
    </row>
    <row r="1000" spans="1:8" x14ac:dyDescent="0.2">
      <c r="A1000" t="s">
        <v>1853</v>
      </c>
      <c r="C1000">
        <v>60</v>
      </c>
      <c r="D1000">
        <v>25440971</v>
      </c>
      <c r="E1000" t="s">
        <v>668</v>
      </c>
      <c r="F1000" t="s">
        <v>11</v>
      </c>
      <c r="G1000">
        <v>20000000</v>
      </c>
      <c r="H1000">
        <v>7.5</v>
      </c>
    </row>
    <row r="1001" spans="1:8" x14ac:dyDescent="0.2">
      <c r="A1001" t="s">
        <v>1854</v>
      </c>
      <c r="B1001" t="s">
        <v>201</v>
      </c>
      <c r="C1001">
        <v>90</v>
      </c>
      <c r="D1001">
        <v>23159305</v>
      </c>
      <c r="E1001" t="s">
        <v>205</v>
      </c>
      <c r="F1001" t="s">
        <v>11</v>
      </c>
      <c r="G1001">
        <v>70000000</v>
      </c>
      <c r="H1001">
        <v>8</v>
      </c>
    </row>
    <row r="1002" spans="1:8" x14ac:dyDescent="0.2">
      <c r="A1002" t="s">
        <v>1855</v>
      </c>
      <c r="B1002" t="s">
        <v>1856</v>
      </c>
      <c r="C1002">
        <v>119</v>
      </c>
      <c r="D1002">
        <v>24006726</v>
      </c>
      <c r="E1002" t="s">
        <v>1857</v>
      </c>
      <c r="F1002" t="s">
        <v>11</v>
      </c>
      <c r="G1002">
        <v>50000000</v>
      </c>
      <c r="H1002">
        <v>7.3</v>
      </c>
    </row>
    <row r="1003" spans="1:8" x14ac:dyDescent="0.2">
      <c r="A1003" t="s">
        <v>1858</v>
      </c>
      <c r="B1003" t="s">
        <v>800</v>
      </c>
      <c r="C1003">
        <v>139</v>
      </c>
      <c r="D1003">
        <v>20389967</v>
      </c>
      <c r="E1003" t="s">
        <v>1859</v>
      </c>
      <c r="F1003" t="s">
        <v>11</v>
      </c>
      <c r="G1003">
        <v>50000000</v>
      </c>
      <c r="H1003">
        <v>6.7</v>
      </c>
    </row>
    <row r="1004" spans="1:8" x14ac:dyDescent="0.2">
      <c r="A1004" t="s">
        <v>1860</v>
      </c>
      <c r="B1004" t="s">
        <v>1623</v>
      </c>
      <c r="C1004">
        <v>130</v>
      </c>
      <c r="D1004">
        <v>19593740</v>
      </c>
      <c r="E1004" t="s">
        <v>740</v>
      </c>
      <c r="F1004" t="s">
        <v>11</v>
      </c>
      <c r="G1004">
        <v>50000000</v>
      </c>
      <c r="H1004">
        <v>7.5</v>
      </c>
    </row>
    <row r="1005" spans="1:8" x14ac:dyDescent="0.2">
      <c r="A1005" t="s">
        <v>1861</v>
      </c>
      <c r="B1005" t="s">
        <v>1541</v>
      </c>
      <c r="C1005">
        <v>100</v>
      </c>
      <c r="D1005">
        <v>19118247</v>
      </c>
      <c r="E1005" t="s">
        <v>745</v>
      </c>
      <c r="F1005" t="s">
        <v>11</v>
      </c>
      <c r="G1005">
        <v>40000000</v>
      </c>
      <c r="H1005">
        <v>5.4</v>
      </c>
    </row>
    <row r="1006" spans="1:8" x14ac:dyDescent="0.2">
      <c r="A1006" t="s">
        <v>1862</v>
      </c>
      <c r="B1006" t="s">
        <v>1773</v>
      </c>
      <c r="C1006">
        <v>114</v>
      </c>
      <c r="D1006">
        <v>26442251</v>
      </c>
      <c r="E1006" t="s">
        <v>149</v>
      </c>
      <c r="F1006" t="s">
        <v>11</v>
      </c>
      <c r="G1006">
        <v>50000000</v>
      </c>
      <c r="H1006">
        <v>6.6</v>
      </c>
    </row>
    <row r="1007" spans="1:8" x14ac:dyDescent="0.2">
      <c r="A1007" t="s">
        <v>1863</v>
      </c>
      <c r="B1007" t="s">
        <v>1864</v>
      </c>
      <c r="C1007">
        <v>96</v>
      </c>
      <c r="D1007">
        <v>17114882</v>
      </c>
      <c r="E1007" t="s">
        <v>773</v>
      </c>
      <c r="F1007" t="s">
        <v>11</v>
      </c>
      <c r="G1007">
        <v>25000000</v>
      </c>
      <c r="H1007">
        <v>7.7</v>
      </c>
    </row>
    <row r="1008" spans="1:8" x14ac:dyDescent="0.2">
      <c r="A1008" t="s">
        <v>1865</v>
      </c>
      <c r="B1008" t="s">
        <v>1866</v>
      </c>
      <c r="C1008">
        <v>110</v>
      </c>
      <c r="D1008">
        <v>18472363</v>
      </c>
      <c r="E1008" t="s">
        <v>1158</v>
      </c>
      <c r="F1008" t="s">
        <v>11</v>
      </c>
      <c r="G1008">
        <v>50000000</v>
      </c>
      <c r="H1008">
        <v>5.8</v>
      </c>
    </row>
    <row r="1009" spans="1:8" x14ac:dyDescent="0.2">
      <c r="A1009" t="s">
        <v>1867</v>
      </c>
      <c r="B1009" t="s">
        <v>688</v>
      </c>
      <c r="C1009">
        <v>158</v>
      </c>
      <c r="D1009">
        <v>14131298</v>
      </c>
      <c r="E1009" t="s">
        <v>1192</v>
      </c>
      <c r="F1009" t="s">
        <v>11</v>
      </c>
      <c r="G1009">
        <v>390000000</v>
      </c>
      <c r="H1009">
        <v>6.4</v>
      </c>
    </row>
    <row r="1010" spans="1:8" x14ac:dyDescent="0.2">
      <c r="A1010" t="s">
        <v>1868</v>
      </c>
      <c r="B1010" t="s">
        <v>1869</v>
      </c>
      <c r="C1010">
        <v>102</v>
      </c>
      <c r="D1010">
        <v>21557240</v>
      </c>
      <c r="E1010" t="s">
        <v>1870</v>
      </c>
      <c r="F1010" t="s">
        <v>11</v>
      </c>
      <c r="G1010">
        <v>49900000</v>
      </c>
      <c r="H1010">
        <v>5.6</v>
      </c>
    </row>
    <row r="1011" spans="1:8" x14ac:dyDescent="0.2">
      <c r="A1011" t="s">
        <v>1871</v>
      </c>
      <c r="B1011" t="s">
        <v>1872</v>
      </c>
      <c r="C1011">
        <v>84</v>
      </c>
      <c r="D1011">
        <v>21283440</v>
      </c>
      <c r="E1011" t="s">
        <v>668</v>
      </c>
      <c r="F1011" t="s">
        <v>11</v>
      </c>
      <c r="G1011">
        <v>55000000</v>
      </c>
      <c r="H1011">
        <v>6</v>
      </c>
    </row>
    <row r="1012" spans="1:8" x14ac:dyDescent="0.2">
      <c r="A1012" t="s">
        <v>1873</v>
      </c>
      <c r="B1012" t="s">
        <v>1874</v>
      </c>
      <c r="C1012">
        <v>115</v>
      </c>
      <c r="D1012">
        <v>10556196</v>
      </c>
      <c r="E1012" t="s">
        <v>740</v>
      </c>
      <c r="F1012" t="s">
        <v>11</v>
      </c>
      <c r="G1012">
        <v>50000000</v>
      </c>
      <c r="H1012">
        <v>6.2</v>
      </c>
    </row>
    <row r="1013" spans="1:8" x14ac:dyDescent="0.2">
      <c r="A1013" t="s">
        <v>1875</v>
      </c>
      <c r="B1013" t="s">
        <v>1876</v>
      </c>
      <c r="C1013">
        <v>99</v>
      </c>
      <c r="D1013">
        <v>16671505</v>
      </c>
      <c r="E1013" t="s">
        <v>1877</v>
      </c>
      <c r="F1013" t="s">
        <v>11</v>
      </c>
      <c r="G1013">
        <v>50000000</v>
      </c>
      <c r="H1013">
        <v>5.9</v>
      </c>
    </row>
    <row r="1014" spans="1:8" x14ac:dyDescent="0.2">
      <c r="A1014" t="s">
        <v>1878</v>
      </c>
      <c r="B1014" t="s">
        <v>193</v>
      </c>
      <c r="C1014">
        <v>135</v>
      </c>
      <c r="D1014">
        <v>10400000</v>
      </c>
      <c r="E1014" t="s">
        <v>73</v>
      </c>
      <c r="F1014" t="s">
        <v>11</v>
      </c>
      <c r="G1014">
        <v>50000000</v>
      </c>
      <c r="H1014">
        <v>5.0999999999999996</v>
      </c>
    </row>
    <row r="1015" spans="1:8" x14ac:dyDescent="0.2">
      <c r="A1015" t="s">
        <v>1879</v>
      </c>
      <c r="B1015" t="s">
        <v>173</v>
      </c>
      <c r="C1015">
        <v>108</v>
      </c>
      <c r="D1015">
        <v>9528092</v>
      </c>
      <c r="E1015" t="s">
        <v>1246</v>
      </c>
      <c r="F1015" t="s">
        <v>11</v>
      </c>
      <c r="G1015">
        <v>22000000</v>
      </c>
      <c r="H1015">
        <v>6.8</v>
      </c>
    </row>
    <row r="1016" spans="1:8" x14ac:dyDescent="0.2">
      <c r="A1016" t="s">
        <v>1880</v>
      </c>
      <c r="C1016">
        <v>43</v>
      </c>
      <c r="D1016">
        <v>25440971</v>
      </c>
      <c r="E1016" t="s">
        <v>1099</v>
      </c>
      <c r="F1016" t="s">
        <v>11</v>
      </c>
      <c r="G1016">
        <v>20000000</v>
      </c>
      <c r="H1016">
        <v>7</v>
      </c>
    </row>
    <row r="1017" spans="1:8" x14ac:dyDescent="0.2">
      <c r="A1017" t="s">
        <v>1881</v>
      </c>
      <c r="B1017" t="s">
        <v>597</v>
      </c>
      <c r="C1017">
        <v>127</v>
      </c>
      <c r="D1017">
        <v>10137232</v>
      </c>
      <c r="E1017" t="s">
        <v>1882</v>
      </c>
      <c r="F1017" t="s">
        <v>11</v>
      </c>
      <c r="G1017">
        <v>50000000</v>
      </c>
      <c r="H1017">
        <v>6</v>
      </c>
    </row>
    <row r="1018" spans="1:8" x14ac:dyDescent="0.2">
      <c r="A1018" t="s">
        <v>1883</v>
      </c>
      <c r="B1018" t="s">
        <v>1634</v>
      </c>
      <c r="C1018">
        <v>107</v>
      </c>
      <c r="D1018">
        <v>9795017</v>
      </c>
      <c r="E1018" t="s">
        <v>740</v>
      </c>
      <c r="F1018" t="s">
        <v>11</v>
      </c>
      <c r="G1018">
        <v>50000000</v>
      </c>
      <c r="H1018">
        <v>5.0999999999999996</v>
      </c>
    </row>
    <row r="1019" spans="1:8" x14ac:dyDescent="0.2">
      <c r="A1019" t="s">
        <v>1884</v>
      </c>
      <c r="B1019" t="s">
        <v>1570</v>
      </c>
      <c r="C1019">
        <v>95</v>
      </c>
      <c r="D1019">
        <v>20488579</v>
      </c>
      <c r="E1019" t="s">
        <v>978</v>
      </c>
      <c r="F1019" t="s">
        <v>11</v>
      </c>
      <c r="G1019">
        <v>50000000</v>
      </c>
      <c r="H1019">
        <v>5.8</v>
      </c>
    </row>
    <row r="1020" spans="1:8" x14ac:dyDescent="0.2">
      <c r="A1020" t="s">
        <v>1885</v>
      </c>
      <c r="B1020" t="s">
        <v>1886</v>
      </c>
      <c r="C1020">
        <v>124</v>
      </c>
      <c r="D1020">
        <v>19445217</v>
      </c>
      <c r="E1020" t="s">
        <v>230</v>
      </c>
      <c r="F1020" t="s">
        <v>11</v>
      </c>
      <c r="G1020">
        <v>60000000</v>
      </c>
      <c r="H1020">
        <v>6.2</v>
      </c>
    </row>
    <row r="1021" spans="1:8" x14ac:dyDescent="0.2">
      <c r="A1021" t="s">
        <v>1887</v>
      </c>
      <c r="B1021" t="s">
        <v>1888</v>
      </c>
      <c r="C1021">
        <v>109</v>
      </c>
      <c r="D1021">
        <v>8355815</v>
      </c>
      <c r="E1021" t="s">
        <v>1836</v>
      </c>
      <c r="F1021" t="s">
        <v>11</v>
      </c>
      <c r="G1021">
        <v>55000000</v>
      </c>
      <c r="H1021">
        <v>6.4</v>
      </c>
    </row>
    <row r="1022" spans="1:8" x14ac:dyDescent="0.2">
      <c r="A1022" t="s">
        <v>1889</v>
      </c>
      <c r="B1022" t="s">
        <v>735</v>
      </c>
      <c r="C1022">
        <v>102</v>
      </c>
      <c r="D1022">
        <v>28837115</v>
      </c>
      <c r="E1022" t="s">
        <v>575</v>
      </c>
      <c r="F1022" t="s">
        <v>11</v>
      </c>
      <c r="G1022">
        <v>50000000</v>
      </c>
      <c r="H1022">
        <v>4.8</v>
      </c>
    </row>
    <row r="1023" spans="1:8" x14ac:dyDescent="0.2">
      <c r="A1023" t="s">
        <v>1890</v>
      </c>
      <c r="B1023" t="s">
        <v>1891</v>
      </c>
      <c r="C1023">
        <v>88</v>
      </c>
      <c r="D1023">
        <v>6471394</v>
      </c>
      <c r="E1023" t="s">
        <v>340</v>
      </c>
      <c r="F1023" t="s">
        <v>11</v>
      </c>
      <c r="G1023">
        <v>50000000</v>
      </c>
      <c r="H1023">
        <v>4.9000000000000004</v>
      </c>
    </row>
    <row r="1024" spans="1:8" x14ac:dyDescent="0.2">
      <c r="A1024" t="s">
        <v>1892</v>
      </c>
      <c r="B1024" t="s">
        <v>1059</v>
      </c>
      <c r="C1024">
        <v>87</v>
      </c>
      <c r="D1024">
        <v>6291602</v>
      </c>
      <c r="E1024" t="s">
        <v>1893</v>
      </c>
      <c r="F1024" t="s">
        <v>11</v>
      </c>
      <c r="G1024">
        <v>50000000</v>
      </c>
      <c r="H1024">
        <v>5.6</v>
      </c>
    </row>
    <row r="1025" spans="1:8" x14ac:dyDescent="0.2">
      <c r="A1025" t="s">
        <v>1894</v>
      </c>
      <c r="B1025" t="s">
        <v>1895</v>
      </c>
      <c r="C1025">
        <v>104</v>
      </c>
      <c r="D1025">
        <v>10706786</v>
      </c>
      <c r="E1025" t="s">
        <v>467</v>
      </c>
      <c r="F1025" t="s">
        <v>11</v>
      </c>
      <c r="G1025">
        <v>50000000</v>
      </c>
      <c r="H1025">
        <v>5.5</v>
      </c>
    </row>
    <row r="1026" spans="1:8" x14ac:dyDescent="0.2">
      <c r="A1026" t="s">
        <v>1896</v>
      </c>
      <c r="B1026" t="s">
        <v>1196</v>
      </c>
      <c r="C1026">
        <v>96</v>
      </c>
      <c r="D1026">
        <v>8742261</v>
      </c>
      <c r="E1026" t="s">
        <v>380</v>
      </c>
      <c r="F1026" t="s">
        <v>11</v>
      </c>
      <c r="G1026">
        <v>18000000</v>
      </c>
      <c r="H1026">
        <v>3.7</v>
      </c>
    </row>
    <row r="1027" spans="1:8" x14ac:dyDescent="0.2">
      <c r="A1027" t="s">
        <v>1897</v>
      </c>
      <c r="B1027" t="s">
        <v>1898</v>
      </c>
      <c r="C1027">
        <v>85</v>
      </c>
      <c r="D1027">
        <v>43905746</v>
      </c>
      <c r="E1027" t="s">
        <v>978</v>
      </c>
      <c r="F1027" t="s">
        <v>11</v>
      </c>
      <c r="G1027">
        <v>49000000</v>
      </c>
      <c r="H1027">
        <v>5.9</v>
      </c>
    </row>
    <row r="1028" spans="1:8" x14ac:dyDescent="0.2">
      <c r="A1028" t="s">
        <v>1899</v>
      </c>
      <c r="C1028">
        <v>64</v>
      </c>
      <c r="D1028">
        <v>25440971</v>
      </c>
      <c r="E1028" t="s">
        <v>1900</v>
      </c>
      <c r="F1028" t="s">
        <v>11</v>
      </c>
      <c r="G1028">
        <v>20000000</v>
      </c>
      <c r="H1028">
        <v>8.5</v>
      </c>
    </row>
    <row r="1029" spans="1:8" x14ac:dyDescent="0.2">
      <c r="A1029" t="s">
        <v>1901</v>
      </c>
      <c r="B1029" t="s">
        <v>721</v>
      </c>
      <c r="C1029">
        <v>104</v>
      </c>
      <c r="D1029">
        <v>21413502</v>
      </c>
      <c r="E1029" t="s">
        <v>1902</v>
      </c>
      <c r="F1029" t="s">
        <v>11</v>
      </c>
      <c r="G1029">
        <v>40000000</v>
      </c>
      <c r="H1029">
        <v>6.3</v>
      </c>
    </row>
    <row r="1030" spans="1:8" x14ac:dyDescent="0.2">
      <c r="A1030" t="s">
        <v>1903</v>
      </c>
      <c r="B1030" t="s">
        <v>1904</v>
      </c>
      <c r="C1030">
        <v>135</v>
      </c>
      <c r="D1030">
        <v>7994115</v>
      </c>
      <c r="E1030" t="s">
        <v>1905</v>
      </c>
      <c r="F1030" t="s">
        <v>11</v>
      </c>
      <c r="G1030">
        <v>20000000</v>
      </c>
      <c r="H1030">
        <v>7.4</v>
      </c>
    </row>
    <row r="1031" spans="1:8" x14ac:dyDescent="0.2">
      <c r="A1031" t="s">
        <v>1906</v>
      </c>
      <c r="B1031" t="s">
        <v>524</v>
      </c>
      <c r="C1031">
        <v>190</v>
      </c>
      <c r="D1031">
        <v>124107476</v>
      </c>
      <c r="E1031" t="s">
        <v>740</v>
      </c>
      <c r="F1031" t="s">
        <v>11</v>
      </c>
      <c r="G1031">
        <v>48000000</v>
      </c>
      <c r="H1031">
        <v>7.6</v>
      </c>
    </row>
    <row r="1032" spans="1:8" x14ac:dyDescent="0.2">
      <c r="A1032" t="s">
        <v>1907</v>
      </c>
      <c r="B1032" t="s">
        <v>127</v>
      </c>
      <c r="C1032">
        <v>127</v>
      </c>
      <c r="D1032">
        <v>197171806</v>
      </c>
      <c r="E1032" t="s">
        <v>14</v>
      </c>
      <c r="F1032" t="s">
        <v>11</v>
      </c>
      <c r="G1032">
        <v>48000000</v>
      </c>
      <c r="H1032">
        <v>8.3000000000000007</v>
      </c>
    </row>
    <row r="1033" spans="1:8" x14ac:dyDescent="0.2">
      <c r="A1033" t="s">
        <v>1908</v>
      </c>
      <c r="B1033" t="s">
        <v>317</v>
      </c>
      <c r="C1033">
        <v>129</v>
      </c>
      <c r="D1033">
        <v>12802907</v>
      </c>
      <c r="E1033" t="s">
        <v>73</v>
      </c>
      <c r="F1033" t="s">
        <v>11</v>
      </c>
      <c r="G1033">
        <v>20000000</v>
      </c>
      <c r="H1033">
        <v>6.6</v>
      </c>
    </row>
    <row r="1034" spans="1:8" x14ac:dyDescent="0.2">
      <c r="A1034" t="s">
        <v>1909</v>
      </c>
      <c r="B1034" t="s">
        <v>475</v>
      </c>
      <c r="C1034">
        <v>120</v>
      </c>
      <c r="D1034">
        <v>31569268</v>
      </c>
      <c r="E1034" t="s">
        <v>1910</v>
      </c>
      <c r="F1034" t="s">
        <v>11</v>
      </c>
      <c r="G1034">
        <v>49000000</v>
      </c>
      <c r="H1034">
        <v>6.9</v>
      </c>
    </row>
    <row r="1035" spans="1:8" x14ac:dyDescent="0.2">
      <c r="A1035" t="s">
        <v>1911</v>
      </c>
      <c r="B1035" t="s">
        <v>406</v>
      </c>
      <c r="C1035">
        <v>118</v>
      </c>
      <c r="D1035">
        <v>66488090</v>
      </c>
      <c r="E1035" t="s">
        <v>747</v>
      </c>
      <c r="F1035" t="s">
        <v>11</v>
      </c>
      <c r="G1035">
        <v>48000000</v>
      </c>
      <c r="H1035">
        <v>6.7</v>
      </c>
    </row>
    <row r="1036" spans="1:8" x14ac:dyDescent="0.2">
      <c r="A1036" t="s">
        <v>1912</v>
      </c>
      <c r="B1036" t="s">
        <v>229</v>
      </c>
      <c r="C1036">
        <v>112</v>
      </c>
      <c r="D1036">
        <v>95308367</v>
      </c>
      <c r="E1036" t="s">
        <v>740</v>
      </c>
      <c r="F1036" t="s">
        <v>11</v>
      </c>
      <c r="G1036">
        <v>48000000</v>
      </c>
      <c r="H1036">
        <v>6.8</v>
      </c>
    </row>
    <row r="1037" spans="1:8" x14ac:dyDescent="0.2">
      <c r="A1037" t="s">
        <v>1913</v>
      </c>
      <c r="B1037" t="s">
        <v>1914</v>
      </c>
      <c r="C1037">
        <v>89</v>
      </c>
      <c r="D1037">
        <v>25440971</v>
      </c>
      <c r="E1037" t="s">
        <v>1915</v>
      </c>
      <c r="F1037" t="s">
        <v>11</v>
      </c>
      <c r="G1037">
        <v>1500000</v>
      </c>
      <c r="H1037">
        <v>4.5999999999999996</v>
      </c>
    </row>
    <row r="1038" spans="1:8" x14ac:dyDescent="0.2">
      <c r="A1038" t="s">
        <v>1916</v>
      </c>
      <c r="B1038" t="s">
        <v>1439</v>
      </c>
      <c r="C1038">
        <v>114</v>
      </c>
      <c r="D1038">
        <v>60652036</v>
      </c>
      <c r="E1038" t="s">
        <v>1917</v>
      </c>
      <c r="F1038" t="s">
        <v>11</v>
      </c>
      <c r="G1038">
        <v>48000000</v>
      </c>
      <c r="H1038">
        <v>7.1</v>
      </c>
    </row>
    <row r="1039" spans="1:8" x14ac:dyDescent="0.2">
      <c r="A1039" t="s">
        <v>1918</v>
      </c>
      <c r="B1039" t="s">
        <v>820</v>
      </c>
      <c r="C1039">
        <v>137</v>
      </c>
      <c r="D1039">
        <v>1206135</v>
      </c>
      <c r="E1039" t="s">
        <v>740</v>
      </c>
      <c r="F1039" t="s">
        <v>11</v>
      </c>
      <c r="G1039">
        <v>50000000</v>
      </c>
      <c r="H1039">
        <v>6.4</v>
      </c>
    </row>
    <row r="1040" spans="1:8" x14ac:dyDescent="0.2">
      <c r="A1040" t="s">
        <v>1919</v>
      </c>
      <c r="B1040" t="s">
        <v>1084</v>
      </c>
      <c r="C1040">
        <v>112</v>
      </c>
      <c r="D1040">
        <v>56607223</v>
      </c>
      <c r="E1040" t="s">
        <v>1459</v>
      </c>
      <c r="F1040" t="s">
        <v>11</v>
      </c>
      <c r="G1040">
        <v>48000000</v>
      </c>
      <c r="H1040">
        <v>6.4</v>
      </c>
    </row>
    <row r="1041" spans="1:8" x14ac:dyDescent="0.2">
      <c r="A1041" t="s">
        <v>1920</v>
      </c>
      <c r="B1041" t="s">
        <v>1524</v>
      </c>
      <c r="C1041">
        <v>120</v>
      </c>
      <c r="D1041">
        <v>50173190</v>
      </c>
      <c r="E1041" t="s">
        <v>1921</v>
      </c>
      <c r="F1041" t="s">
        <v>11</v>
      </c>
      <c r="G1041">
        <v>48000000</v>
      </c>
      <c r="H1041">
        <v>7.4</v>
      </c>
    </row>
    <row r="1042" spans="1:8" x14ac:dyDescent="0.2">
      <c r="A1042" t="s">
        <v>1922</v>
      </c>
      <c r="B1042" t="s">
        <v>488</v>
      </c>
      <c r="C1042">
        <v>123</v>
      </c>
      <c r="D1042">
        <v>47095453</v>
      </c>
      <c r="E1042" t="s">
        <v>1264</v>
      </c>
      <c r="F1042" t="s">
        <v>11</v>
      </c>
      <c r="G1042">
        <v>48000000</v>
      </c>
      <c r="H1042">
        <v>6.4</v>
      </c>
    </row>
    <row r="1043" spans="1:8" x14ac:dyDescent="0.2">
      <c r="A1043" t="s">
        <v>1923</v>
      </c>
      <c r="B1043" t="s">
        <v>1458</v>
      </c>
      <c r="C1043">
        <v>93</v>
      </c>
      <c r="D1043">
        <v>37879996</v>
      </c>
      <c r="E1043" t="s">
        <v>1264</v>
      </c>
      <c r="F1043" t="s">
        <v>11</v>
      </c>
      <c r="G1043">
        <v>48000000</v>
      </c>
      <c r="H1043">
        <v>6</v>
      </c>
    </row>
    <row r="1044" spans="1:8" x14ac:dyDescent="0.2">
      <c r="A1044" t="s">
        <v>1924</v>
      </c>
      <c r="B1044" t="s">
        <v>1675</v>
      </c>
      <c r="C1044">
        <v>123</v>
      </c>
      <c r="D1044">
        <v>25900000</v>
      </c>
      <c r="E1044" t="s">
        <v>1925</v>
      </c>
      <c r="F1044" t="s">
        <v>11</v>
      </c>
      <c r="G1044">
        <v>58000000</v>
      </c>
      <c r="H1044">
        <v>6.5</v>
      </c>
    </row>
    <row r="1045" spans="1:8" x14ac:dyDescent="0.2">
      <c r="A1045" t="s">
        <v>1926</v>
      </c>
      <c r="B1045" t="s">
        <v>488</v>
      </c>
      <c r="C1045">
        <v>122</v>
      </c>
      <c r="D1045">
        <v>53574088</v>
      </c>
      <c r="E1045" t="s">
        <v>1927</v>
      </c>
      <c r="F1045" t="s">
        <v>11</v>
      </c>
      <c r="G1045">
        <v>55000000</v>
      </c>
      <c r="H1045">
        <v>7.8</v>
      </c>
    </row>
    <row r="1046" spans="1:8" x14ac:dyDescent="0.2">
      <c r="A1046" t="s">
        <v>1928</v>
      </c>
      <c r="B1046" t="s">
        <v>1929</v>
      </c>
      <c r="C1046">
        <v>115</v>
      </c>
      <c r="D1046">
        <v>89253340</v>
      </c>
      <c r="E1046" t="s">
        <v>20</v>
      </c>
      <c r="F1046" t="s">
        <v>11</v>
      </c>
      <c r="G1046">
        <v>48000000</v>
      </c>
      <c r="H1046">
        <v>6</v>
      </c>
    </row>
    <row r="1047" spans="1:8" x14ac:dyDescent="0.2">
      <c r="A1047" t="s">
        <v>1930</v>
      </c>
      <c r="B1047" t="s">
        <v>524</v>
      </c>
      <c r="C1047">
        <v>123</v>
      </c>
      <c r="D1047">
        <v>37339525</v>
      </c>
      <c r="E1047" t="s">
        <v>1824</v>
      </c>
      <c r="F1047" t="s">
        <v>11</v>
      </c>
      <c r="G1047">
        <v>48000000</v>
      </c>
      <c r="H1047">
        <v>7</v>
      </c>
    </row>
    <row r="1048" spans="1:8" x14ac:dyDescent="0.2">
      <c r="A1048" t="s">
        <v>1931</v>
      </c>
      <c r="B1048" t="s">
        <v>735</v>
      </c>
      <c r="C1048">
        <v>96</v>
      </c>
      <c r="D1048">
        <v>60154431</v>
      </c>
      <c r="E1048" t="s">
        <v>1932</v>
      </c>
      <c r="F1048" t="s">
        <v>11</v>
      </c>
      <c r="G1048">
        <v>47000000</v>
      </c>
      <c r="H1048">
        <v>6</v>
      </c>
    </row>
    <row r="1049" spans="1:8" x14ac:dyDescent="0.2">
      <c r="A1049" t="s">
        <v>1933</v>
      </c>
      <c r="B1049" t="s">
        <v>1934</v>
      </c>
      <c r="C1049">
        <v>110</v>
      </c>
      <c r="D1049">
        <v>528972</v>
      </c>
      <c r="E1049" t="s">
        <v>1935</v>
      </c>
      <c r="F1049" t="s">
        <v>1936</v>
      </c>
      <c r="G1049">
        <v>20000000</v>
      </c>
      <c r="H1049">
        <v>7.8</v>
      </c>
    </row>
    <row r="1050" spans="1:8" x14ac:dyDescent="0.2">
      <c r="A1050" t="s">
        <v>1937</v>
      </c>
      <c r="B1050" t="s">
        <v>1938</v>
      </c>
      <c r="C1050">
        <v>105</v>
      </c>
      <c r="D1050">
        <v>103738726</v>
      </c>
      <c r="E1050" t="s">
        <v>1939</v>
      </c>
      <c r="F1050" t="s">
        <v>11</v>
      </c>
      <c r="G1050">
        <v>100000000</v>
      </c>
      <c r="H1050">
        <v>6.1</v>
      </c>
    </row>
    <row r="1051" spans="1:8" x14ac:dyDescent="0.2">
      <c r="A1051" t="s">
        <v>1940</v>
      </c>
      <c r="B1051" t="s">
        <v>449</v>
      </c>
      <c r="C1051">
        <v>113</v>
      </c>
      <c r="D1051">
        <v>69304264</v>
      </c>
      <c r="E1051" t="s">
        <v>1941</v>
      </c>
      <c r="F1051" t="s">
        <v>11</v>
      </c>
      <c r="G1051">
        <v>48000000</v>
      </c>
      <c r="H1051">
        <v>6.8</v>
      </c>
    </row>
    <row r="1052" spans="1:8" x14ac:dyDescent="0.2">
      <c r="A1052" t="s">
        <v>1942</v>
      </c>
      <c r="B1052" t="s">
        <v>1943</v>
      </c>
      <c r="C1052">
        <v>132</v>
      </c>
      <c r="D1052">
        <v>29781453</v>
      </c>
      <c r="E1052" t="s">
        <v>1440</v>
      </c>
      <c r="F1052" t="s">
        <v>11</v>
      </c>
      <c r="G1052">
        <v>48000000</v>
      </c>
      <c r="H1052">
        <v>6.4</v>
      </c>
    </row>
    <row r="1053" spans="1:8" x14ac:dyDescent="0.2">
      <c r="A1053" t="s">
        <v>1944</v>
      </c>
      <c r="B1053" t="s">
        <v>1945</v>
      </c>
      <c r="C1053">
        <v>93</v>
      </c>
      <c r="D1053">
        <v>25440971</v>
      </c>
      <c r="E1053" t="s">
        <v>345</v>
      </c>
      <c r="F1053" t="s">
        <v>11</v>
      </c>
      <c r="G1053">
        <v>14000000</v>
      </c>
      <c r="H1053">
        <v>7.7</v>
      </c>
    </row>
    <row r="1054" spans="1:8" x14ac:dyDescent="0.2">
      <c r="A1054" t="s">
        <v>1946</v>
      </c>
      <c r="B1054" t="s">
        <v>1947</v>
      </c>
      <c r="C1054">
        <v>115</v>
      </c>
      <c r="D1054">
        <v>25440971</v>
      </c>
      <c r="E1054" t="s">
        <v>1921</v>
      </c>
      <c r="F1054" t="s">
        <v>1948</v>
      </c>
      <c r="G1054">
        <v>1000000</v>
      </c>
      <c r="H1054">
        <v>8.1</v>
      </c>
    </row>
    <row r="1055" spans="1:8" x14ac:dyDescent="0.2">
      <c r="A1055" t="s">
        <v>1949</v>
      </c>
      <c r="B1055" t="s">
        <v>1950</v>
      </c>
      <c r="C1055">
        <v>75</v>
      </c>
      <c r="D1055">
        <v>15519841</v>
      </c>
      <c r="E1055" t="s">
        <v>93</v>
      </c>
      <c r="F1055" t="s">
        <v>11</v>
      </c>
      <c r="G1055">
        <v>47000000</v>
      </c>
      <c r="H1055">
        <v>4.5</v>
      </c>
    </row>
    <row r="1056" spans="1:8" x14ac:dyDescent="0.2">
      <c r="A1056" t="s">
        <v>1951</v>
      </c>
      <c r="B1056" t="s">
        <v>1952</v>
      </c>
      <c r="C1056">
        <v>108</v>
      </c>
      <c r="D1056">
        <v>5600000</v>
      </c>
      <c r="E1056" t="s">
        <v>1177</v>
      </c>
      <c r="F1056" t="s">
        <v>11</v>
      </c>
      <c r="G1056">
        <v>47000000</v>
      </c>
      <c r="H1056">
        <v>5.8</v>
      </c>
    </row>
    <row r="1057" spans="1:8" x14ac:dyDescent="0.2">
      <c r="A1057" t="s">
        <v>1953</v>
      </c>
      <c r="B1057" t="s">
        <v>1954</v>
      </c>
      <c r="C1057">
        <v>105</v>
      </c>
      <c r="D1057">
        <v>126805112</v>
      </c>
      <c r="E1057" t="s">
        <v>580</v>
      </c>
      <c r="F1057" t="s">
        <v>11</v>
      </c>
      <c r="G1057">
        <v>46000000</v>
      </c>
      <c r="H1057">
        <v>6.3</v>
      </c>
    </row>
    <row r="1058" spans="1:8" x14ac:dyDescent="0.2">
      <c r="A1058" t="s">
        <v>1955</v>
      </c>
      <c r="B1058" t="s">
        <v>1768</v>
      </c>
      <c r="C1058">
        <v>102</v>
      </c>
      <c r="D1058">
        <v>93607673</v>
      </c>
      <c r="E1058" t="s">
        <v>580</v>
      </c>
      <c r="F1058" t="s">
        <v>11</v>
      </c>
      <c r="G1058">
        <v>48000000</v>
      </c>
      <c r="H1058">
        <v>5.7</v>
      </c>
    </row>
    <row r="1059" spans="1:8" x14ac:dyDescent="0.2">
      <c r="A1059" t="s">
        <v>1956</v>
      </c>
      <c r="B1059" t="s">
        <v>19</v>
      </c>
      <c r="C1059">
        <v>118</v>
      </c>
      <c r="D1059">
        <v>67263182</v>
      </c>
      <c r="E1059" t="s">
        <v>668</v>
      </c>
      <c r="F1059" t="s">
        <v>11</v>
      </c>
      <c r="G1059">
        <v>46000000</v>
      </c>
      <c r="H1059">
        <v>7.2</v>
      </c>
    </row>
    <row r="1060" spans="1:8" x14ac:dyDescent="0.2">
      <c r="A1060" t="s">
        <v>1957</v>
      </c>
      <c r="B1060" t="s">
        <v>1173</v>
      </c>
      <c r="C1060">
        <v>111</v>
      </c>
      <c r="D1060">
        <v>92001027</v>
      </c>
      <c r="E1060" t="s">
        <v>1958</v>
      </c>
      <c r="F1060" t="s">
        <v>11</v>
      </c>
      <c r="G1060">
        <v>45000000</v>
      </c>
      <c r="H1060">
        <v>7.6</v>
      </c>
    </row>
    <row r="1061" spans="1:8" x14ac:dyDescent="0.2">
      <c r="A1061" t="s">
        <v>1959</v>
      </c>
      <c r="B1061" t="s">
        <v>1620</v>
      </c>
      <c r="C1061">
        <v>81</v>
      </c>
      <c r="D1061">
        <v>10539414</v>
      </c>
      <c r="E1061" t="s">
        <v>1960</v>
      </c>
      <c r="F1061" t="s">
        <v>11</v>
      </c>
      <c r="G1061">
        <v>47000000</v>
      </c>
      <c r="H1061">
        <v>4.7</v>
      </c>
    </row>
    <row r="1062" spans="1:8" x14ac:dyDescent="0.2">
      <c r="A1062" t="s">
        <v>1961</v>
      </c>
      <c r="B1062" t="s">
        <v>342</v>
      </c>
      <c r="C1062">
        <v>116</v>
      </c>
      <c r="D1062">
        <v>58918501</v>
      </c>
      <c r="E1062" t="s">
        <v>1962</v>
      </c>
      <c r="F1062" t="s">
        <v>11</v>
      </c>
      <c r="G1062">
        <v>46000000</v>
      </c>
      <c r="H1062">
        <v>6.6</v>
      </c>
    </row>
    <row r="1063" spans="1:8" x14ac:dyDescent="0.2">
      <c r="A1063" t="s">
        <v>1963</v>
      </c>
      <c r="B1063" t="s">
        <v>170</v>
      </c>
      <c r="C1063">
        <v>86</v>
      </c>
      <c r="D1063">
        <v>181395380</v>
      </c>
      <c r="E1063" t="s">
        <v>1264</v>
      </c>
      <c r="F1063" t="s">
        <v>11</v>
      </c>
      <c r="G1063">
        <v>45000000</v>
      </c>
      <c r="H1063">
        <v>6.8</v>
      </c>
    </row>
    <row r="1064" spans="1:8" x14ac:dyDescent="0.2">
      <c r="A1064" t="s">
        <v>1964</v>
      </c>
      <c r="B1064" t="s">
        <v>1965</v>
      </c>
      <c r="C1064">
        <v>127</v>
      </c>
      <c r="D1064">
        <v>14946229</v>
      </c>
      <c r="E1064" t="s">
        <v>1966</v>
      </c>
      <c r="F1064" t="s">
        <v>11</v>
      </c>
      <c r="G1064">
        <v>25000000</v>
      </c>
      <c r="H1064">
        <v>7.3</v>
      </c>
    </row>
    <row r="1065" spans="1:8" x14ac:dyDescent="0.2">
      <c r="A1065" t="s">
        <v>1967</v>
      </c>
      <c r="B1065" t="s">
        <v>1968</v>
      </c>
      <c r="C1065">
        <v>140</v>
      </c>
      <c r="D1065">
        <v>25440971</v>
      </c>
      <c r="E1065" t="s">
        <v>684</v>
      </c>
      <c r="F1065" t="s">
        <v>11</v>
      </c>
      <c r="G1065">
        <v>48000000</v>
      </c>
      <c r="H1065">
        <v>2.7</v>
      </c>
    </row>
    <row r="1066" spans="1:8" x14ac:dyDescent="0.2">
      <c r="A1066" t="s">
        <v>1969</v>
      </c>
      <c r="B1066" t="s">
        <v>1419</v>
      </c>
      <c r="C1066">
        <v>91</v>
      </c>
      <c r="D1066">
        <v>130512915</v>
      </c>
      <c r="E1066" t="s">
        <v>171</v>
      </c>
      <c r="F1066" t="s">
        <v>11</v>
      </c>
      <c r="G1066">
        <v>45000000</v>
      </c>
      <c r="H1066">
        <v>4.8</v>
      </c>
    </row>
    <row r="1067" spans="1:8" x14ac:dyDescent="0.2">
      <c r="A1067" t="s">
        <v>1970</v>
      </c>
      <c r="B1067" t="s">
        <v>1929</v>
      </c>
      <c r="C1067">
        <v>98</v>
      </c>
      <c r="D1067">
        <v>139852971</v>
      </c>
      <c r="E1067" t="s">
        <v>112</v>
      </c>
      <c r="F1067" t="s">
        <v>11</v>
      </c>
      <c r="G1067">
        <v>45000000</v>
      </c>
      <c r="H1067">
        <v>6.3</v>
      </c>
    </row>
    <row r="1068" spans="1:8" x14ac:dyDescent="0.2">
      <c r="A1068" t="s">
        <v>1971</v>
      </c>
      <c r="B1068" t="s">
        <v>1972</v>
      </c>
      <c r="C1068">
        <v>84</v>
      </c>
      <c r="D1068">
        <v>110000082</v>
      </c>
      <c r="E1068" t="s">
        <v>575</v>
      </c>
      <c r="F1068" t="s">
        <v>11</v>
      </c>
      <c r="G1068">
        <v>48000000</v>
      </c>
      <c r="H1068">
        <v>5.5</v>
      </c>
    </row>
    <row r="1069" spans="1:8" x14ac:dyDescent="0.2">
      <c r="A1069" t="s">
        <v>1973</v>
      </c>
      <c r="B1069" t="s">
        <v>1467</v>
      </c>
      <c r="C1069">
        <v>109</v>
      </c>
      <c r="D1069">
        <v>106807667</v>
      </c>
      <c r="E1069" t="s">
        <v>1974</v>
      </c>
      <c r="F1069" t="s">
        <v>11</v>
      </c>
      <c r="G1069">
        <v>45000000</v>
      </c>
      <c r="H1069">
        <v>6.2</v>
      </c>
    </row>
    <row r="1070" spans="1:8" x14ac:dyDescent="0.2">
      <c r="A1070" t="s">
        <v>1975</v>
      </c>
      <c r="B1070" t="s">
        <v>940</v>
      </c>
      <c r="C1070">
        <v>93</v>
      </c>
      <c r="D1070">
        <v>101702060</v>
      </c>
      <c r="E1070" t="s">
        <v>1976</v>
      </c>
      <c r="F1070" t="s">
        <v>11</v>
      </c>
      <c r="G1070">
        <v>45000000</v>
      </c>
      <c r="H1070">
        <v>5.8</v>
      </c>
    </row>
    <row r="1071" spans="1:8" x14ac:dyDescent="0.2">
      <c r="A1071" t="s">
        <v>1977</v>
      </c>
      <c r="B1071" t="s">
        <v>1147</v>
      </c>
      <c r="C1071">
        <v>113</v>
      </c>
      <c r="D1071">
        <v>95149435</v>
      </c>
      <c r="E1071" t="s">
        <v>945</v>
      </c>
      <c r="F1071" t="s">
        <v>11</v>
      </c>
      <c r="G1071">
        <v>40000000</v>
      </c>
      <c r="H1071">
        <v>5.7</v>
      </c>
    </row>
    <row r="1072" spans="1:8" x14ac:dyDescent="0.2">
      <c r="A1072" t="s">
        <v>1978</v>
      </c>
      <c r="B1072" t="s">
        <v>790</v>
      </c>
      <c r="C1072">
        <v>141</v>
      </c>
      <c r="D1072">
        <v>100768056</v>
      </c>
      <c r="E1072" t="s">
        <v>747</v>
      </c>
      <c r="F1072" t="s">
        <v>11</v>
      </c>
      <c r="G1072">
        <v>45000000</v>
      </c>
      <c r="H1072">
        <v>6.5</v>
      </c>
    </row>
    <row r="1073" spans="1:8" x14ac:dyDescent="0.2">
      <c r="A1073" t="s">
        <v>1979</v>
      </c>
      <c r="B1073" t="s">
        <v>454</v>
      </c>
      <c r="C1073">
        <v>119</v>
      </c>
      <c r="D1073">
        <v>92115211</v>
      </c>
      <c r="E1073" t="s">
        <v>747</v>
      </c>
      <c r="F1073" t="s">
        <v>11</v>
      </c>
      <c r="G1073">
        <v>45000000</v>
      </c>
      <c r="H1073">
        <v>6.7</v>
      </c>
    </row>
    <row r="1074" spans="1:8" x14ac:dyDescent="0.2">
      <c r="A1074" t="s">
        <v>1980</v>
      </c>
      <c r="B1074" t="s">
        <v>1347</v>
      </c>
      <c r="C1074">
        <v>97</v>
      </c>
      <c r="D1074">
        <v>93452056</v>
      </c>
      <c r="E1074" t="s">
        <v>1857</v>
      </c>
      <c r="F1074" t="s">
        <v>11</v>
      </c>
      <c r="G1074">
        <v>45000000</v>
      </c>
      <c r="H1074">
        <v>7.4</v>
      </c>
    </row>
    <row r="1075" spans="1:8" x14ac:dyDescent="0.2">
      <c r="A1075" t="s">
        <v>1981</v>
      </c>
      <c r="B1075" t="s">
        <v>406</v>
      </c>
      <c r="C1075">
        <v>117</v>
      </c>
      <c r="D1075">
        <v>83287363</v>
      </c>
      <c r="E1075" t="s">
        <v>20</v>
      </c>
      <c r="F1075" t="s">
        <v>11</v>
      </c>
      <c r="G1075">
        <v>45000000</v>
      </c>
      <c r="H1075">
        <v>6.9</v>
      </c>
    </row>
    <row r="1076" spans="1:8" x14ac:dyDescent="0.2">
      <c r="A1076" t="s">
        <v>1982</v>
      </c>
      <c r="B1076" t="s">
        <v>1073</v>
      </c>
      <c r="C1076">
        <v>101</v>
      </c>
      <c r="D1076">
        <v>82931301</v>
      </c>
      <c r="E1076" t="s">
        <v>580</v>
      </c>
      <c r="F1076" t="s">
        <v>11</v>
      </c>
      <c r="G1076">
        <v>60000000</v>
      </c>
      <c r="H1076">
        <v>5.5</v>
      </c>
    </row>
    <row r="1077" spans="1:8" x14ac:dyDescent="0.2">
      <c r="A1077" t="s">
        <v>1983</v>
      </c>
      <c r="B1077" t="s">
        <v>1984</v>
      </c>
      <c r="C1077">
        <v>153</v>
      </c>
      <c r="D1077">
        <v>60962878</v>
      </c>
      <c r="E1077" t="s">
        <v>747</v>
      </c>
      <c r="F1077" t="s">
        <v>11</v>
      </c>
      <c r="G1077">
        <v>46000000</v>
      </c>
      <c r="H1077">
        <v>8.1</v>
      </c>
    </row>
    <row r="1078" spans="1:8" x14ac:dyDescent="0.2">
      <c r="A1078" t="s">
        <v>1985</v>
      </c>
      <c r="B1078" t="s">
        <v>1071</v>
      </c>
      <c r="C1078">
        <v>122</v>
      </c>
      <c r="D1078">
        <v>76261036</v>
      </c>
      <c r="E1078" t="s">
        <v>740</v>
      </c>
      <c r="F1078" t="s">
        <v>11</v>
      </c>
      <c r="G1078">
        <v>45000000</v>
      </c>
      <c r="H1078">
        <v>7.7</v>
      </c>
    </row>
    <row r="1079" spans="1:8" x14ac:dyDescent="0.2">
      <c r="A1079" t="s">
        <v>1986</v>
      </c>
      <c r="B1079" t="s">
        <v>339</v>
      </c>
      <c r="C1079">
        <v>102</v>
      </c>
      <c r="D1079">
        <v>71423726</v>
      </c>
      <c r="E1079" t="s">
        <v>649</v>
      </c>
      <c r="F1079" t="s">
        <v>11</v>
      </c>
      <c r="G1079">
        <v>45000000</v>
      </c>
      <c r="H1079">
        <v>7.3</v>
      </c>
    </row>
    <row r="1080" spans="1:8" x14ac:dyDescent="0.2">
      <c r="A1080" t="s">
        <v>1987</v>
      </c>
      <c r="B1080" t="s">
        <v>1343</v>
      </c>
      <c r="C1080">
        <v>83</v>
      </c>
      <c r="D1080">
        <v>71277420</v>
      </c>
      <c r="E1080" t="s">
        <v>575</v>
      </c>
      <c r="F1080" t="s">
        <v>11</v>
      </c>
      <c r="G1080">
        <v>45000000</v>
      </c>
      <c r="H1080">
        <v>5.2</v>
      </c>
    </row>
    <row r="1081" spans="1:8" x14ac:dyDescent="0.2">
      <c r="A1081" t="s">
        <v>1988</v>
      </c>
      <c r="B1081" t="s">
        <v>242</v>
      </c>
      <c r="C1081">
        <v>103</v>
      </c>
      <c r="D1081">
        <v>88625922</v>
      </c>
      <c r="E1081" t="s">
        <v>1989</v>
      </c>
      <c r="F1081" t="s">
        <v>11</v>
      </c>
      <c r="G1081">
        <v>45000000</v>
      </c>
      <c r="H1081">
        <v>7.1</v>
      </c>
    </row>
    <row r="1082" spans="1:8" x14ac:dyDescent="0.2">
      <c r="A1082" t="s">
        <v>1990</v>
      </c>
      <c r="B1082" t="s">
        <v>1031</v>
      </c>
      <c r="C1082">
        <v>110</v>
      </c>
      <c r="D1082">
        <v>70001065</v>
      </c>
      <c r="E1082" t="s">
        <v>1991</v>
      </c>
      <c r="F1082" t="s">
        <v>11</v>
      </c>
      <c r="G1082">
        <v>45000000</v>
      </c>
      <c r="H1082">
        <v>7.1</v>
      </c>
    </row>
    <row r="1083" spans="1:8" x14ac:dyDescent="0.2">
      <c r="A1083" t="s">
        <v>1992</v>
      </c>
      <c r="B1083" t="s">
        <v>1993</v>
      </c>
      <c r="C1083">
        <v>136</v>
      </c>
      <c r="D1083">
        <v>67253092</v>
      </c>
      <c r="E1083" t="s">
        <v>1314</v>
      </c>
      <c r="F1083" t="s">
        <v>11</v>
      </c>
      <c r="G1083">
        <v>30000000</v>
      </c>
      <c r="H1083">
        <v>7.2</v>
      </c>
    </row>
    <row r="1084" spans="1:8" x14ac:dyDescent="0.2">
      <c r="A1084" t="s">
        <v>1994</v>
      </c>
      <c r="B1084" t="s">
        <v>1995</v>
      </c>
      <c r="C1084">
        <v>91</v>
      </c>
      <c r="D1084">
        <v>66790248</v>
      </c>
      <c r="E1084" t="s">
        <v>1408</v>
      </c>
      <c r="F1084" t="s">
        <v>11</v>
      </c>
      <c r="G1084">
        <v>45000000</v>
      </c>
      <c r="H1084">
        <v>6.5</v>
      </c>
    </row>
    <row r="1085" spans="1:8" x14ac:dyDescent="0.2">
      <c r="A1085" t="s">
        <v>1996</v>
      </c>
      <c r="B1085" t="s">
        <v>1997</v>
      </c>
      <c r="C1085">
        <v>89</v>
      </c>
      <c r="D1085">
        <v>65557989</v>
      </c>
      <c r="E1085" t="s">
        <v>1998</v>
      </c>
      <c r="F1085" t="s">
        <v>11</v>
      </c>
      <c r="G1085">
        <v>45000000</v>
      </c>
      <c r="H1085">
        <v>4.5999999999999996</v>
      </c>
    </row>
    <row r="1086" spans="1:8" x14ac:dyDescent="0.2">
      <c r="A1086" t="s">
        <v>1999</v>
      </c>
      <c r="B1086" t="s">
        <v>1410</v>
      </c>
      <c r="C1086">
        <v>107</v>
      </c>
      <c r="D1086">
        <v>60786269</v>
      </c>
      <c r="E1086" t="s">
        <v>2000</v>
      </c>
      <c r="F1086" t="s">
        <v>11</v>
      </c>
      <c r="G1086">
        <v>45000000</v>
      </c>
      <c r="H1086">
        <v>5.6</v>
      </c>
    </row>
    <row r="1087" spans="1:8" x14ac:dyDescent="0.2">
      <c r="A1087" t="s">
        <v>2001</v>
      </c>
      <c r="B1087" t="s">
        <v>1904</v>
      </c>
      <c r="C1087">
        <v>129</v>
      </c>
      <c r="D1087">
        <v>59365105</v>
      </c>
      <c r="E1087" t="s">
        <v>486</v>
      </c>
      <c r="F1087" t="s">
        <v>11</v>
      </c>
      <c r="G1087">
        <v>45000000</v>
      </c>
      <c r="H1087">
        <v>7.7</v>
      </c>
    </row>
    <row r="1088" spans="1:8" x14ac:dyDescent="0.2">
      <c r="A1088" t="s">
        <v>2002</v>
      </c>
      <c r="B1088" t="s">
        <v>102</v>
      </c>
      <c r="C1088">
        <v>95</v>
      </c>
      <c r="D1088">
        <v>162792677</v>
      </c>
      <c r="E1088" t="s">
        <v>93</v>
      </c>
      <c r="F1088" t="s">
        <v>11</v>
      </c>
      <c r="G1088">
        <v>120000000</v>
      </c>
      <c r="H1088">
        <v>7.2</v>
      </c>
    </row>
    <row r="1089" spans="1:8" x14ac:dyDescent="0.2">
      <c r="A1089" t="s">
        <v>2003</v>
      </c>
      <c r="B1089" t="s">
        <v>919</v>
      </c>
      <c r="C1089">
        <v>122</v>
      </c>
      <c r="D1089">
        <v>31598308</v>
      </c>
      <c r="E1089" t="s">
        <v>1047</v>
      </c>
      <c r="F1089" t="s">
        <v>11</v>
      </c>
      <c r="G1089">
        <v>35000000</v>
      </c>
      <c r="H1089">
        <v>6.8</v>
      </c>
    </row>
    <row r="1090" spans="1:8" x14ac:dyDescent="0.2">
      <c r="A1090" t="s">
        <v>2004</v>
      </c>
      <c r="B1090" t="s">
        <v>1997</v>
      </c>
      <c r="C1090">
        <v>110</v>
      </c>
      <c r="D1090">
        <v>57362581</v>
      </c>
      <c r="E1090" t="s">
        <v>2005</v>
      </c>
      <c r="F1090" t="s">
        <v>11</v>
      </c>
      <c r="G1090">
        <v>45000000</v>
      </c>
      <c r="H1090">
        <v>5.4</v>
      </c>
    </row>
    <row r="1091" spans="1:8" x14ac:dyDescent="0.2">
      <c r="A1091" t="s">
        <v>2006</v>
      </c>
      <c r="B1091" t="s">
        <v>1097</v>
      </c>
      <c r="C1091">
        <v>135</v>
      </c>
      <c r="D1091">
        <v>53854588</v>
      </c>
      <c r="E1091" t="s">
        <v>1554</v>
      </c>
      <c r="F1091" t="s">
        <v>11</v>
      </c>
      <c r="G1091">
        <v>45000000</v>
      </c>
      <c r="H1091">
        <v>6.3</v>
      </c>
    </row>
    <row r="1092" spans="1:8" x14ac:dyDescent="0.2">
      <c r="A1092" t="s">
        <v>2007</v>
      </c>
      <c r="B1092" t="s">
        <v>2008</v>
      </c>
      <c r="C1092">
        <v>111</v>
      </c>
      <c r="D1092">
        <v>25440971</v>
      </c>
      <c r="E1092" t="s">
        <v>1056</v>
      </c>
      <c r="F1092" t="s">
        <v>11</v>
      </c>
      <c r="G1092">
        <v>2500000</v>
      </c>
      <c r="H1092">
        <v>7.2</v>
      </c>
    </row>
    <row r="1093" spans="1:8" x14ac:dyDescent="0.2">
      <c r="A1093" t="s">
        <v>2009</v>
      </c>
      <c r="B1093" t="s">
        <v>1594</v>
      </c>
      <c r="C1093">
        <v>95</v>
      </c>
      <c r="D1093">
        <v>52580895</v>
      </c>
      <c r="E1093" t="s">
        <v>2010</v>
      </c>
      <c r="F1093" t="s">
        <v>11</v>
      </c>
      <c r="G1093">
        <v>45000000</v>
      </c>
      <c r="H1093">
        <v>5.6</v>
      </c>
    </row>
    <row r="1094" spans="1:8" x14ac:dyDescent="0.2">
      <c r="A1094" t="s">
        <v>2011</v>
      </c>
      <c r="B1094" t="s">
        <v>2012</v>
      </c>
      <c r="C1094">
        <v>109</v>
      </c>
      <c r="D1094">
        <v>51019112</v>
      </c>
      <c r="E1094" t="s">
        <v>649</v>
      </c>
      <c r="F1094" t="s">
        <v>11</v>
      </c>
      <c r="G1094">
        <v>50000000</v>
      </c>
      <c r="H1094">
        <v>6.8</v>
      </c>
    </row>
    <row r="1095" spans="1:8" x14ac:dyDescent="0.2">
      <c r="A1095" t="s">
        <v>2013</v>
      </c>
      <c r="B1095" t="s">
        <v>2014</v>
      </c>
      <c r="C1095">
        <v>93</v>
      </c>
      <c r="D1095">
        <v>48114556</v>
      </c>
      <c r="E1095" t="s">
        <v>907</v>
      </c>
      <c r="F1095" t="s">
        <v>11</v>
      </c>
      <c r="G1095">
        <v>26000000</v>
      </c>
      <c r="H1095">
        <v>4.3</v>
      </c>
    </row>
    <row r="1096" spans="1:8" x14ac:dyDescent="0.2">
      <c r="A1096" t="s">
        <v>2015</v>
      </c>
      <c r="B1096" t="s">
        <v>2016</v>
      </c>
      <c r="C1096">
        <v>94</v>
      </c>
      <c r="D1096">
        <v>50648679</v>
      </c>
      <c r="E1096" t="s">
        <v>770</v>
      </c>
      <c r="F1096" t="s">
        <v>11</v>
      </c>
      <c r="G1096">
        <v>45000000</v>
      </c>
      <c r="H1096">
        <v>6.3</v>
      </c>
    </row>
    <row r="1097" spans="1:8" x14ac:dyDescent="0.2">
      <c r="A1097" t="s">
        <v>2017</v>
      </c>
      <c r="B1097" t="s">
        <v>558</v>
      </c>
      <c r="C1097">
        <v>117</v>
      </c>
      <c r="D1097">
        <v>46280507</v>
      </c>
      <c r="E1097" t="s">
        <v>580</v>
      </c>
      <c r="F1097" t="s">
        <v>11</v>
      </c>
      <c r="G1097">
        <v>40000000</v>
      </c>
      <c r="H1097">
        <v>6.5</v>
      </c>
    </row>
    <row r="1098" spans="1:8" x14ac:dyDescent="0.2">
      <c r="A1098" t="s">
        <v>2018</v>
      </c>
      <c r="B1098" t="s">
        <v>1600</v>
      </c>
      <c r="C1098">
        <v>112</v>
      </c>
      <c r="D1098">
        <v>38360195</v>
      </c>
      <c r="E1098" t="s">
        <v>1857</v>
      </c>
      <c r="F1098" t="s">
        <v>11</v>
      </c>
      <c r="G1098">
        <v>45000000</v>
      </c>
      <c r="H1098">
        <v>6.4</v>
      </c>
    </row>
    <row r="1099" spans="1:8" x14ac:dyDescent="0.2">
      <c r="A1099" t="s">
        <v>2019</v>
      </c>
      <c r="B1099" t="s">
        <v>1697</v>
      </c>
      <c r="C1099">
        <v>111</v>
      </c>
      <c r="D1099">
        <v>46815748</v>
      </c>
      <c r="E1099" t="s">
        <v>1158</v>
      </c>
      <c r="F1099" t="s">
        <v>11</v>
      </c>
      <c r="G1099">
        <v>45000000</v>
      </c>
      <c r="H1099">
        <v>6.3</v>
      </c>
    </row>
    <row r="1100" spans="1:8" x14ac:dyDescent="0.2">
      <c r="A1100" t="s">
        <v>2020</v>
      </c>
      <c r="B1100" t="s">
        <v>681</v>
      </c>
      <c r="C1100">
        <v>96</v>
      </c>
      <c r="D1100">
        <v>35617599</v>
      </c>
      <c r="E1100" t="s">
        <v>2021</v>
      </c>
      <c r="F1100" t="s">
        <v>11</v>
      </c>
      <c r="G1100">
        <v>45000000</v>
      </c>
      <c r="H1100">
        <v>5.9</v>
      </c>
    </row>
    <row r="1101" spans="1:8" x14ac:dyDescent="0.2">
      <c r="A1101" t="s">
        <v>2022</v>
      </c>
      <c r="B1101" t="s">
        <v>255</v>
      </c>
      <c r="C1101">
        <v>141</v>
      </c>
      <c r="D1101">
        <v>47307550</v>
      </c>
      <c r="E1101" t="s">
        <v>740</v>
      </c>
      <c r="F1101" t="s">
        <v>11</v>
      </c>
      <c r="G1101">
        <v>45000000</v>
      </c>
      <c r="H1101">
        <v>6.5</v>
      </c>
    </row>
    <row r="1102" spans="1:8" x14ac:dyDescent="0.2">
      <c r="A1102" t="s">
        <v>2023</v>
      </c>
      <c r="B1102" t="s">
        <v>2024</v>
      </c>
      <c r="C1102">
        <v>94</v>
      </c>
      <c r="D1102">
        <v>32003620</v>
      </c>
      <c r="E1102" t="s">
        <v>112</v>
      </c>
      <c r="F1102" t="s">
        <v>11</v>
      </c>
      <c r="G1102">
        <v>25000000</v>
      </c>
      <c r="H1102">
        <v>6.5</v>
      </c>
    </row>
    <row r="1103" spans="1:8" x14ac:dyDescent="0.2">
      <c r="A1103" t="s">
        <v>2025</v>
      </c>
      <c r="B1103" t="s">
        <v>2026</v>
      </c>
      <c r="C1103">
        <v>87</v>
      </c>
      <c r="D1103">
        <v>27972410</v>
      </c>
      <c r="E1103" t="s">
        <v>559</v>
      </c>
      <c r="F1103" t="s">
        <v>11</v>
      </c>
      <c r="G1103">
        <v>35000000</v>
      </c>
      <c r="H1103">
        <v>6.1</v>
      </c>
    </row>
    <row r="1104" spans="1:8" x14ac:dyDescent="0.2">
      <c r="A1104" t="s">
        <v>2027</v>
      </c>
      <c r="B1104" t="s">
        <v>2028</v>
      </c>
      <c r="C1104">
        <v>88</v>
      </c>
      <c r="D1104">
        <v>28133159</v>
      </c>
      <c r="E1104" t="s">
        <v>93</v>
      </c>
      <c r="F1104" t="s">
        <v>11</v>
      </c>
      <c r="G1104">
        <v>50000000</v>
      </c>
      <c r="H1104">
        <v>5.9</v>
      </c>
    </row>
    <row r="1105" spans="1:8" x14ac:dyDescent="0.2">
      <c r="A1105" t="s">
        <v>2029</v>
      </c>
      <c r="B1105" t="s">
        <v>2030</v>
      </c>
      <c r="C1105">
        <v>177</v>
      </c>
      <c r="D1105">
        <v>27400000</v>
      </c>
      <c r="E1105" t="s">
        <v>26</v>
      </c>
      <c r="F1105" t="s">
        <v>11</v>
      </c>
      <c r="G1105">
        <v>40000000</v>
      </c>
      <c r="H1105">
        <v>6.6</v>
      </c>
    </row>
    <row r="1106" spans="1:8" x14ac:dyDescent="0.2">
      <c r="A1106" t="s">
        <v>2031</v>
      </c>
      <c r="B1106" t="s">
        <v>2032</v>
      </c>
      <c r="C1106">
        <v>133</v>
      </c>
      <c r="D1106">
        <v>24343673</v>
      </c>
      <c r="E1106" t="s">
        <v>2033</v>
      </c>
      <c r="F1106" t="s">
        <v>11</v>
      </c>
      <c r="G1106">
        <v>45000000</v>
      </c>
      <c r="H1106">
        <v>7.4</v>
      </c>
    </row>
    <row r="1107" spans="1:8" x14ac:dyDescent="0.2">
      <c r="A1107" t="s">
        <v>2034</v>
      </c>
      <c r="B1107" t="s">
        <v>16</v>
      </c>
      <c r="C1107">
        <v>119</v>
      </c>
      <c r="D1107">
        <v>22877808</v>
      </c>
      <c r="E1107" t="s">
        <v>73</v>
      </c>
      <c r="F1107" t="s">
        <v>11</v>
      </c>
      <c r="G1107">
        <v>35000000</v>
      </c>
      <c r="H1107">
        <v>7.3</v>
      </c>
    </row>
    <row r="1108" spans="1:8" x14ac:dyDescent="0.2">
      <c r="A1108" t="s">
        <v>2035</v>
      </c>
      <c r="B1108" t="s">
        <v>356</v>
      </c>
      <c r="C1108">
        <v>102</v>
      </c>
      <c r="D1108">
        <v>36883539</v>
      </c>
      <c r="E1108" t="s">
        <v>149</v>
      </c>
      <c r="F1108" t="s">
        <v>11</v>
      </c>
      <c r="G1108">
        <v>52000000</v>
      </c>
      <c r="H1108">
        <v>6.6</v>
      </c>
    </row>
    <row r="1109" spans="1:8" x14ac:dyDescent="0.2">
      <c r="A1109" t="s">
        <v>2036</v>
      </c>
      <c r="B1109" t="s">
        <v>2037</v>
      </c>
      <c r="C1109">
        <v>101</v>
      </c>
      <c r="D1109">
        <v>22531698</v>
      </c>
      <c r="E1109" t="s">
        <v>78</v>
      </c>
      <c r="F1109" t="s">
        <v>11</v>
      </c>
      <c r="G1109">
        <v>70000000</v>
      </c>
      <c r="H1109">
        <v>5.6</v>
      </c>
    </row>
    <row r="1110" spans="1:8" x14ac:dyDescent="0.2">
      <c r="A1110" t="s">
        <v>2038</v>
      </c>
      <c r="B1110" t="s">
        <v>2039</v>
      </c>
      <c r="C1110">
        <v>91</v>
      </c>
      <c r="D1110">
        <v>20400913</v>
      </c>
      <c r="E1110" t="s">
        <v>1236</v>
      </c>
      <c r="F1110" t="s">
        <v>11</v>
      </c>
      <c r="G1110">
        <v>45000000</v>
      </c>
      <c r="H1110">
        <v>5.3</v>
      </c>
    </row>
    <row r="1111" spans="1:8" x14ac:dyDescent="0.2">
      <c r="A1111" t="s">
        <v>2040</v>
      </c>
      <c r="B1111" t="s">
        <v>1458</v>
      </c>
      <c r="C1111">
        <v>117</v>
      </c>
      <c r="D1111">
        <v>20101861</v>
      </c>
      <c r="E1111" t="s">
        <v>859</v>
      </c>
      <c r="F1111" t="s">
        <v>11</v>
      </c>
      <c r="G1111">
        <v>45000000</v>
      </c>
      <c r="H1111">
        <v>6</v>
      </c>
    </row>
    <row r="1112" spans="1:8" x14ac:dyDescent="0.2">
      <c r="A1112" t="s">
        <v>2041</v>
      </c>
      <c r="B1112" t="s">
        <v>2042</v>
      </c>
      <c r="C1112">
        <v>86</v>
      </c>
      <c r="D1112">
        <v>25200412</v>
      </c>
      <c r="E1112" t="s">
        <v>2043</v>
      </c>
      <c r="F1112" t="s">
        <v>11</v>
      </c>
      <c r="G1112">
        <v>45000000</v>
      </c>
      <c r="H1112">
        <v>5.4</v>
      </c>
    </row>
    <row r="1113" spans="1:8" x14ac:dyDescent="0.2">
      <c r="A1113" t="s">
        <v>2044</v>
      </c>
      <c r="B1113" t="s">
        <v>2045</v>
      </c>
      <c r="C1113">
        <v>124</v>
      </c>
      <c r="D1113">
        <v>19719930</v>
      </c>
      <c r="E1113" t="s">
        <v>747</v>
      </c>
      <c r="F1113" t="s">
        <v>11</v>
      </c>
      <c r="G1113">
        <v>45000000</v>
      </c>
      <c r="H1113">
        <v>6.8</v>
      </c>
    </row>
    <row r="1114" spans="1:8" x14ac:dyDescent="0.2">
      <c r="A1114" t="s">
        <v>2046</v>
      </c>
      <c r="B1114" t="s">
        <v>2047</v>
      </c>
      <c r="C1114">
        <v>134</v>
      </c>
      <c r="D1114">
        <v>19377727</v>
      </c>
      <c r="E1114" t="s">
        <v>2048</v>
      </c>
      <c r="F1114" t="s">
        <v>11</v>
      </c>
      <c r="G1114">
        <v>45000000</v>
      </c>
      <c r="H1114">
        <v>6.4</v>
      </c>
    </row>
    <row r="1115" spans="1:8" x14ac:dyDescent="0.2">
      <c r="A1115" t="s">
        <v>862</v>
      </c>
      <c r="B1115" t="s">
        <v>863</v>
      </c>
      <c r="C1115">
        <v>95</v>
      </c>
      <c r="D1115">
        <v>13401683</v>
      </c>
      <c r="E1115" t="s">
        <v>216</v>
      </c>
      <c r="F1115" t="s">
        <v>11</v>
      </c>
      <c r="G1115">
        <v>35000000</v>
      </c>
      <c r="H1115">
        <v>7.1</v>
      </c>
    </row>
    <row r="1116" spans="1:8" x14ac:dyDescent="0.2">
      <c r="A1116" t="s">
        <v>2049</v>
      </c>
      <c r="B1116" t="s">
        <v>2050</v>
      </c>
      <c r="C1116">
        <v>100</v>
      </c>
      <c r="D1116">
        <v>17300889</v>
      </c>
      <c r="E1116" t="s">
        <v>837</v>
      </c>
      <c r="F1116" t="s">
        <v>11</v>
      </c>
      <c r="G1116">
        <v>45000000</v>
      </c>
      <c r="H1116">
        <v>4.9000000000000004</v>
      </c>
    </row>
    <row r="1117" spans="1:8" x14ac:dyDescent="0.2">
      <c r="A1117" t="s">
        <v>2051</v>
      </c>
      <c r="B1117" t="s">
        <v>2052</v>
      </c>
      <c r="C1117">
        <v>220</v>
      </c>
      <c r="D1117">
        <v>15527125</v>
      </c>
      <c r="E1117" t="s">
        <v>1397</v>
      </c>
      <c r="F1117" t="s">
        <v>11</v>
      </c>
      <c r="G1117">
        <v>57000000</v>
      </c>
      <c r="H1117">
        <v>5.8</v>
      </c>
    </row>
    <row r="1118" spans="1:8" x14ac:dyDescent="0.2">
      <c r="A1118" t="s">
        <v>2053</v>
      </c>
      <c r="B1118" t="s">
        <v>255</v>
      </c>
      <c r="C1118">
        <v>212</v>
      </c>
      <c r="D1118">
        <v>13560960</v>
      </c>
      <c r="E1118" t="s">
        <v>2054</v>
      </c>
      <c r="F1118" t="s">
        <v>11</v>
      </c>
      <c r="G1118">
        <v>50000000</v>
      </c>
      <c r="H1118">
        <v>7.1</v>
      </c>
    </row>
    <row r="1119" spans="1:8" x14ac:dyDescent="0.2">
      <c r="A1119" t="s">
        <v>2055</v>
      </c>
      <c r="B1119" t="s">
        <v>1323</v>
      </c>
      <c r="C1119">
        <v>128</v>
      </c>
      <c r="D1119">
        <v>15523168</v>
      </c>
      <c r="E1119" t="s">
        <v>285</v>
      </c>
      <c r="F1119" t="s">
        <v>11</v>
      </c>
      <c r="G1119">
        <v>45000000</v>
      </c>
      <c r="H1119">
        <v>7.2</v>
      </c>
    </row>
    <row r="1120" spans="1:8" x14ac:dyDescent="0.2">
      <c r="A1120" t="s">
        <v>2056</v>
      </c>
      <c r="B1120" t="s">
        <v>177</v>
      </c>
      <c r="C1120">
        <v>106</v>
      </c>
      <c r="D1120">
        <v>11146409</v>
      </c>
      <c r="E1120" t="s">
        <v>1197</v>
      </c>
      <c r="F1120" t="s">
        <v>11</v>
      </c>
      <c r="G1120">
        <v>45000000</v>
      </c>
      <c r="H1120">
        <v>6</v>
      </c>
    </row>
    <row r="1121" spans="1:8" x14ac:dyDescent="0.2">
      <c r="A1121" t="s">
        <v>2057</v>
      </c>
      <c r="B1121" t="s">
        <v>1753</v>
      </c>
      <c r="C1121">
        <v>160</v>
      </c>
      <c r="D1121">
        <v>7916887</v>
      </c>
      <c r="E1121" t="s">
        <v>2058</v>
      </c>
      <c r="F1121" t="s">
        <v>11</v>
      </c>
      <c r="G1121">
        <v>45000000</v>
      </c>
      <c r="H1121">
        <v>6</v>
      </c>
    </row>
    <row r="1122" spans="1:8" x14ac:dyDescent="0.2">
      <c r="A1122" t="s">
        <v>2059</v>
      </c>
      <c r="B1122" t="s">
        <v>674</v>
      </c>
      <c r="C1122">
        <v>114</v>
      </c>
      <c r="D1122">
        <v>6565495</v>
      </c>
      <c r="E1122" t="s">
        <v>73</v>
      </c>
      <c r="F1122" t="s">
        <v>676</v>
      </c>
      <c r="G1122">
        <v>45000000</v>
      </c>
      <c r="H1122">
        <v>7</v>
      </c>
    </row>
    <row r="1123" spans="1:8" x14ac:dyDescent="0.2">
      <c r="A1123" t="s">
        <v>2060</v>
      </c>
      <c r="B1123" t="s">
        <v>2061</v>
      </c>
      <c r="C1123">
        <v>99</v>
      </c>
      <c r="D1123">
        <v>15279680</v>
      </c>
      <c r="E1123" t="s">
        <v>112</v>
      </c>
      <c r="F1123" t="s">
        <v>11</v>
      </c>
      <c r="G1123">
        <v>40000000</v>
      </c>
      <c r="H1123">
        <v>5.4</v>
      </c>
    </row>
    <row r="1124" spans="1:8" x14ac:dyDescent="0.2">
      <c r="A1124" t="s">
        <v>2062</v>
      </c>
      <c r="B1124" t="s">
        <v>56</v>
      </c>
      <c r="C1124">
        <v>74</v>
      </c>
      <c r="D1124">
        <v>7262288</v>
      </c>
      <c r="E1124" t="s">
        <v>2063</v>
      </c>
      <c r="F1124" t="s">
        <v>11</v>
      </c>
      <c r="G1124">
        <v>40000000</v>
      </c>
      <c r="H1124">
        <v>6.5</v>
      </c>
    </row>
    <row r="1125" spans="1:8" x14ac:dyDescent="0.2">
      <c r="A1125" t="s">
        <v>2064</v>
      </c>
      <c r="B1125" t="s">
        <v>122</v>
      </c>
      <c r="C1125">
        <v>139</v>
      </c>
      <c r="D1125">
        <v>4584886</v>
      </c>
      <c r="E1125" t="s">
        <v>73</v>
      </c>
      <c r="F1125" t="s">
        <v>11</v>
      </c>
      <c r="G1125">
        <v>45000000</v>
      </c>
      <c r="H1125">
        <v>6.4</v>
      </c>
    </row>
    <row r="1126" spans="1:8" x14ac:dyDescent="0.2">
      <c r="A1126" t="s">
        <v>2065</v>
      </c>
      <c r="C1126">
        <v>52</v>
      </c>
      <c r="D1126">
        <v>25440971</v>
      </c>
      <c r="E1126" t="s">
        <v>2066</v>
      </c>
      <c r="F1126" t="s">
        <v>502</v>
      </c>
      <c r="G1126">
        <v>20000000</v>
      </c>
      <c r="H1126">
        <v>8.3000000000000007</v>
      </c>
    </row>
    <row r="1127" spans="1:8" x14ac:dyDescent="0.2">
      <c r="A1127" t="s">
        <v>2067</v>
      </c>
      <c r="B1127" t="s">
        <v>2068</v>
      </c>
      <c r="C1127">
        <v>103</v>
      </c>
      <c r="D1127">
        <v>2154540</v>
      </c>
      <c r="E1127" t="s">
        <v>20</v>
      </c>
      <c r="F1127" t="s">
        <v>11</v>
      </c>
      <c r="G1127">
        <v>45000000</v>
      </c>
      <c r="H1127">
        <v>4.9000000000000004</v>
      </c>
    </row>
    <row r="1128" spans="1:8" x14ac:dyDescent="0.2">
      <c r="A1128" t="s">
        <v>2069</v>
      </c>
      <c r="B1128" t="s">
        <v>2070</v>
      </c>
      <c r="C1128">
        <v>101</v>
      </c>
      <c r="D1128">
        <v>8129455</v>
      </c>
      <c r="E1128" t="s">
        <v>470</v>
      </c>
      <c r="F1128" t="s">
        <v>11</v>
      </c>
      <c r="G1128">
        <v>45000000</v>
      </c>
      <c r="H1128">
        <v>6.3</v>
      </c>
    </row>
    <row r="1129" spans="1:8" x14ac:dyDescent="0.2">
      <c r="A1129" t="s">
        <v>2071</v>
      </c>
      <c r="B1129" t="s">
        <v>2072</v>
      </c>
      <c r="C1129">
        <v>91</v>
      </c>
      <c r="D1129">
        <v>25440971</v>
      </c>
      <c r="E1129" t="s">
        <v>2073</v>
      </c>
      <c r="F1129" t="s">
        <v>11</v>
      </c>
      <c r="G1129">
        <v>65000000</v>
      </c>
      <c r="H1129">
        <v>1.7</v>
      </c>
    </row>
    <row r="1130" spans="1:8" x14ac:dyDescent="0.2">
      <c r="A1130" t="s">
        <v>2074</v>
      </c>
      <c r="B1130" t="s">
        <v>2075</v>
      </c>
      <c r="C1130">
        <v>130</v>
      </c>
      <c r="D1130">
        <v>136019448</v>
      </c>
      <c r="E1130" t="s">
        <v>2076</v>
      </c>
      <c r="F1130" t="s">
        <v>11</v>
      </c>
      <c r="G1130">
        <v>44500000</v>
      </c>
      <c r="H1130">
        <v>7.7</v>
      </c>
    </row>
    <row r="1131" spans="1:8" x14ac:dyDescent="0.2">
      <c r="A1131" t="s">
        <v>2077</v>
      </c>
      <c r="B1131" t="s">
        <v>845</v>
      </c>
      <c r="C1131">
        <v>130</v>
      </c>
      <c r="D1131">
        <v>183875760</v>
      </c>
      <c r="E1131" t="s">
        <v>2078</v>
      </c>
      <c r="F1131" t="s">
        <v>11</v>
      </c>
      <c r="G1131">
        <v>44000000</v>
      </c>
      <c r="H1131">
        <v>7.8</v>
      </c>
    </row>
    <row r="1132" spans="1:8" x14ac:dyDescent="0.2">
      <c r="A1132" t="s">
        <v>2079</v>
      </c>
      <c r="B1132" t="s">
        <v>1087</v>
      </c>
      <c r="C1132">
        <v>110</v>
      </c>
      <c r="D1132">
        <v>67061228</v>
      </c>
      <c r="E1132" t="s">
        <v>489</v>
      </c>
      <c r="F1132" t="s">
        <v>11</v>
      </c>
      <c r="G1132">
        <v>40000000</v>
      </c>
      <c r="H1132">
        <v>5.5</v>
      </c>
    </row>
    <row r="1133" spans="1:8" x14ac:dyDescent="0.2">
      <c r="A1133" t="s">
        <v>2080</v>
      </c>
      <c r="B1133" t="s">
        <v>1081</v>
      </c>
      <c r="C1133">
        <v>147</v>
      </c>
      <c r="D1133">
        <v>53300852</v>
      </c>
      <c r="E1133" t="s">
        <v>740</v>
      </c>
      <c r="F1133" t="s">
        <v>11</v>
      </c>
      <c r="G1133">
        <v>44000000</v>
      </c>
      <c r="H1133">
        <v>7.5</v>
      </c>
    </row>
    <row r="1134" spans="1:8" x14ac:dyDescent="0.2">
      <c r="A1134" t="s">
        <v>2081</v>
      </c>
      <c r="B1134" t="s">
        <v>2068</v>
      </c>
      <c r="C1134">
        <v>96</v>
      </c>
      <c r="D1134">
        <v>150415432</v>
      </c>
      <c r="E1134" t="s">
        <v>1552</v>
      </c>
      <c r="F1134" t="s">
        <v>11</v>
      </c>
      <c r="G1134">
        <v>44000000</v>
      </c>
      <c r="H1134">
        <v>6.4</v>
      </c>
    </row>
    <row r="1135" spans="1:8" x14ac:dyDescent="0.2">
      <c r="A1135" t="s">
        <v>2082</v>
      </c>
      <c r="B1135" t="s">
        <v>2083</v>
      </c>
      <c r="C1135">
        <v>118</v>
      </c>
      <c r="D1135">
        <v>44834712</v>
      </c>
      <c r="E1135" t="s">
        <v>1408</v>
      </c>
      <c r="F1135" t="s">
        <v>11</v>
      </c>
      <c r="G1135">
        <v>44000000</v>
      </c>
      <c r="H1135">
        <v>5.6</v>
      </c>
    </row>
    <row r="1136" spans="1:8" x14ac:dyDescent="0.2">
      <c r="A1136" t="s">
        <v>2084</v>
      </c>
      <c r="B1136" t="s">
        <v>2085</v>
      </c>
      <c r="C1136">
        <v>88</v>
      </c>
      <c r="D1136">
        <v>84300000</v>
      </c>
      <c r="E1136" t="s">
        <v>2086</v>
      </c>
      <c r="F1136" t="s">
        <v>11</v>
      </c>
      <c r="G1136">
        <v>2600000</v>
      </c>
      <c r="H1136">
        <v>7.5</v>
      </c>
    </row>
    <row r="1137" spans="1:8" x14ac:dyDescent="0.2">
      <c r="A1137" t="s">
        <v>2087</v>
      </c>
      <c r="B1137" t="s">
        <v>2088</v>
      </c>
      <c r="C1137">
        <v>325</v>
      </c>
      <c r="D1137">
        <v>1500000</v>
      </c>
      <c r="E1137" t="s">
        <v>2089</v>
      </c>
      <c r="F1137" t="s">
        <v>11</v>
      </c>
      <c r="G1137">
        <v>44000000</v>
      </c>
      <c r="H1137">
        <v>6.8</v>
      </c>
    </row>
    <row r="1138" spans="1:8" x14ac:dyDescent="0.2">
      <c r="A1138" t="s">
        <v>2090</v>
      </c>
      <c r="B1138" t="s">
        <v>555</v>
      </c>
      <c r="C1138">
        <v>102</v>
      </c>
      <c r="D1138">
        <v>62318875</v>
      </c>
      <c r="E1138" t="s">
        <v>90</v>
      </c>
      <c r="F1138" t="s">
        <v>11</v>
      </c>
      <c r="G1138">
        <v>50000000</v>
      </c>
      <c r="H1138">
        <v>6.8</v>
      </c>
    </row>
    <row r="1139" spans="1:8" x14ac:dyDescent="0.2">
      <c r="A1139" t="s">
        <v>2091</v>
      </c>
      <c r="B1139" t="s">
        <v>2092</v>
      </c>
      <c r="C1139">
        <v>110</v>
      </c>
      <c r="D1139">
        <v>5773519</v>
      </c>
      <c r="E1139" t="s">
        <v>1102</v>
      </c>
      <c r="F1139" t="s">
        <v>11</v>
      </c>
      <c r="G1139">
        <v>40000000</v>
      </c>
      <c r="H1139">
        <v>6</v>
      </c>
    </row>
    <row r="1140" spans="1:8" x14ac:dyDescent="0.2">
      <c r="A1140" t="s">
        <v>2093</v>
      </c>
      <c r="B1140" t="s">
        <v>2094</v>
      </c>
      <c r="C1140">
        <v>136</v>
      </c>
      <c r="D1140">
        <v>51768623</v>
      </c>
      <c r="E1140" t="s">
        <v>1184</v>
      </c>
      <c r="F1140" t="s">
        <v>11</v>
      </c>
      <c r="G1140">
        <v>43000000</v>
      </c>
      <c r="H1140">
        <v>7.3</v>
      </c>
    </row>
    <row r="1141" spans="1:8" x14ac:dyDescent="0.2">
      <c r="A1141" t="s">
        <v>2095</v>
      </c>
      <c r="B1141" t="s">
        <v>1141</v>
      </c>
      <c r="C1141">
        <v>103</v>
      </c>
      <c r="D1141">
        <v>37035515</v>
      </c>
      <c r="E1141" t="s">
        <v>877</v>
      </c>
      <c r="F1141" t="s">
        <v>11</v>
      </c>
      <c r="G1141">
        <v>43000000</v>
      </c>
      <c r="H1141">
        <v>6</v>
      </c>
    </row>
    <row r="1142" spans="1:8" x14ac:dyDescent="0.2">
      <c r="A1142" t="s">
        <v>2096</v>
      </c>
      <c r="B1142" t="s">
        <v>378</v>
      </c>
      <c r="C1142">
        <v>103</v>
      </c>
      <c r="D1142">
        <v>24520892</v>
      </c>
      <c r="E1142" t="s">
        <v>149</v>
      </c>
      <c r="F1142" t="s">
        <v>11</v>
      </c>
      <c r="G1142">
        <v>45000000</v>
      </c>
      <c r="H1142">
        <v>7</v>
      </c>
    </row>
    <row r="1143" spans="1:8" x14ac:dyDescent="0.2">
      <c r="A1143" t="s">
        <v>2097</v>
      </c>
      <c r="B1143" t="s">
        <v>2098</v>
      </c>
      <c r="C1143">
        <v>90</v>
      </c>
      <c r="D1143">
        <v>24430272</v>
      </c>
      <c r="E1143" t="s">
        <v>580</v>
      </c>
      <c r="F1143" t="s">
        <v>11</v>
      </c>
      <c r="G1143">
        <v>43000000</v>
      </c>
      <c r="H1143">
        <v>5.0999999999999996</v>
      </c>
    </row>
    <row r="1144" spans="1:8" x14ac:dyDescent="0.2">
      <c r="A1144" t="s">
        <v>2099</v>
      </c>
      <c r="B1144" t="s">
        <v>772</v>
      </c>
      <c r="C1144">
        <v>154</v>
      </c>
      <c r="D1144">
        <v>158348400</v>
      </c>
      <c r="E1144" t="s">
        <v>668</v>
      </c>
      <c r="F1144" t="s">
        <v>11</v>
      </c>
      <c r="G1144">
        <v>42000000</v>
      </c>
      <c r="H1144">
        <v>6.8</v>
      </c>
    </row>
    <row r="1145" spans="1:8" x14ac:dyDescent="0.2">
      <c r="A1145" t="s">
        <v>2100</v>
      </c>
      <c r="B1145" t="s">
        <v>2101</v>
      </c>
      <c r="C1145">
        <v>99</v>
      </c>
      <c r="D1145">
        <v>31136950</v>
      </c>
      <c r="E1145" t="s">
        <v>230</v>
      </c>
      <c r="F1145" t="s">
        <v>11</v>
      </c>
      <c r="G1145">
        <v>44000000</v>
      </c>
      <c r="H1145">
        <v>6.5</v>
      </c>
    </row>
    <row r="1146" spans="1:8" x14ac:dyDescent="0.2">
      <c r="A1146" t="s">
        <v>2102</v>
      </c>
      <c r="B1146" t="s">
        <v>615</v>
      </c>
      <c r="C1146">
        <v>93</v>
      </c>
      <c r="D1146">
        <v>29113588</v>
      </c>
      <c r="E1146" t="s">
        <v>112</v>
      </c>
      <c r="F1146" t="s">
        <v>11</v>
      </c>
      <c r="G1146">
        <v>40000000</v>
      </c>
      <c r="H1146">
        <v>6.6</v>
      </c>
    </row>
    <row r="1147" spans="1:8" x14ac:dyDescent="0.2">
      <c r="A1147" t="s">
        <v>2103</v>
      </c>
      <c r="B1147" t="s">
        <v>731</v>
      </c>
      <c r="C1147">
        <v>109</v>
      </c>
      <c r="D1147">
        <v>138447667</v>
      </c>
      <c r="E1147" t="s">
        <v>602</v>
      </c>
      <c r="F1147" t="s">
        <v>11</v>
      </c>
      <c r="G1147">
        <v>42000000</v>
      </c>
      <c r="H1147">
        <v>7.2</v>
      </c>
    </row>
    <row r="1148" spans="1:8" x14ac:dyDescent="0.2">
      <c r="A1148" t="s">
        <v>2104</v>
      </c>
      <c r="B1148" t="s">
        <v>1995</v>
      </c>
      <c r="C1148">
        <v>124</v>
      </c>
      <c r="D1148">
        <v>116006080</v>
      </c>
      <c r="E1148" t="s">
        <v>486</v>
      </c>
      <c r="F1148" t="s">
        <v>11</v>
      </c>
      <c r="G1148">
        <v>42000000</v>
      </c>
      <c r="H1148">
        <v>7</v>
      </c>
    </row>
    <row r="1149" spans="1:8" x14ac:dyDescent="0.2">
      <c r="A1149" t="s">
        <v>2105</v>
      </c>
      <c r="B1149" t="s">
        <v>1640</v>
      </c>
      <c r="C1149">
        <v>84</v>
      </c>
      <c r="D1149">
        <v>106793915</v>
      </c>
      <c r="E1149" t="s">
        <v>290</v>
      </c>
      <c r="F1149" t="s">
        <v>11</v>
      </c>
      <c r="G1149">
        <v>45000000</v>
      </c>
      <c r="H1149">
        <v>7</v>
      </c>
    </row>
    <row r="1150" spans="1:8" x14ac:dyDescent="0.2">
      <c r="A1150" t="s">
        <v>2106</v>
      </c>
      <c r="B1150" t="s">
        <v>2107</v>
      </c>
      <c r="C1150">
        <v>90</v>
      </c>
      <c r="D1150">
        <v>87856565</v>
      </c>
      <c r="E1150" t="s">
        <v>580</v>
      </c>
      <c r="F1150" t="s">
        <v>11</v>
      </c>
      <c r="G1150">
        <v>42000000</v>
      </c>
      <c r="H1150">
        <v>5.9</v>
      </c>
    </row>
    <row r="1151" spans="1:8" x14ac:dyDescent="0.2">
      <c r="A1151" t="s">
        <v>2108</v>
      </c>
      <c r="B1151" t="s">
        <v>2109</v>
      </c>
      <c r="C1151">
        <v>117</v>
      </c>
      <c r="D1151">
        <v>70100000</v>
      </c>
      <c r="E1151" t="s">
        <v>486</v>
      </c>
      <c r="F1151" t="s">
        <v>11</v>
      </c>
      <c r="G1151">
        <v>40000000</v>
      </c>
      <c r="H1151">
        <v>5.4</v>
      </c>
    </row>
    <row r="1152" spans="1:8" x14ac:dyDescent="0.2">
      <c r="A1152" t="s">
        <v>2110</v>
      </c>
      <c r="B1152" t="s">
        <v>326</v>
      </c>
      <c r="C1152">
        <v>123</v>
      </c>
      <c r="D1152">
        <v>159578352</v>
      </c>
      <c r="E1152" t="s">
        <v>602</v>
      </c>
      <c r="F1152" t="s">
        <v>11</v>
      </c>
      <c r="G1152">
        <v>43000000</v>
      </c>
      <c r="H1152">
        <v>6.6</v>
      </c>
    </row>
    <row r="1153" spans="1:8" x14ac:dyDescent="0.2">
      <c r="A1153" t="s">
        <v>2111</v>
      </c>
      <c r="B1153" t="s">
        <v>2112</v>
      </c>
      <c r="C1153">
        <v>251</v>
      </c>
      <c r="D1153">
        <v>57750000</v>
      </c>
      <c r="E1153" t="s">
        <v>2113</v>
      </c>
      <c r="F1153" t="s">
        <v>11</v>
      </c>
      <c r="G1153">
        <v>31115000</v>
      </c>
      <c r="H1153">
        <v>7</v>
      </c>
    </row>
    <row r="1154" spans="1:8" x14ac:dyDescent="0.2">
      <c r="A1154" t="s">
        <v>2114</v>
      </c>
      <c r="B1154" t="s">
        <v>558</v>
      </c>
      <c r="C1154">
        <v>105</v>
      </c>
      <c r="D1154">
        <v>45290318</v>
      </c>
      <c r="E1154" t="s">
        <v>1122</v>
      </c>
      <c r="F1154" t="s">
        <v>11</v>
      </c>
      <c r="G1154">
        <v>42000000</v>
      </c>
      <c r="H1154">
        <v>6.5</v>
      </c>
    </row>
    <row r="1155" spans="1:8" x14ac:dyDescent="0.2">
      <c r="A1155" t="s">
        <v>2115</v>
      </c>
      <c r="B1155" t="s">
        <v>1823</v>
      </c>
      <c r="C1155">
        <v>115</v>
      </c>
      <c r="D1155">
        <v>41543207</v>
      </c>
      <c r="E1155" t="s">
        <v>747</v>
      </c>
      <c r="F1155" t="s">
        <v>11</v>
      </c>
      <c r="G1155">
        <v>42000000</v>
      </c>
      <c r="H1155">
        <v>6.3</v>
      </c>
    </row>
    <row r="1156" spans="1:8" x14ac:dyDescent="0.2">
      <c r="A1156" t="s">
        <v>2116</v>
      </c>
      <c r="B1156" t="s">
        <v>2117</v>
      </c>
      <c r="C1156">
        <v>122</v>
      </c>
      <c r="D1156">
        <v>41252428</v>
      </c>
      <c r="E1156" t="s">
        <v>486</v>
      </c>
      <c r="F1156" t="s">
        <v>11</v>
      </c>
      <c r="G1156">
        <v>42000000</v>
      </c>
      <c r="H1156">
        <v>6.5</v>
      </c>
    </row>
    <row r="1157" spans="1:8" x14ac:dyDescent="0.2">
      <c r="A1157" t="s">
        <v>2118</v>
      </c>
      <c r="B1157" t="s">
        <v>2119</v>
      </c>
      <c r="C1157">
        <v>119</v>
      </c>
      <c r="D1157">
        <v>35228696</v>
      </c>
      <c r="E1157" t="s">
        <v>2120</v>
      </c>
      <c r="F1157" t="s">
        <v>11</v>
      </c>
      <c r="G1157">
        <v>32000000</v>
      </c>
      <c r="H1157">
        <v>6.5</v>
      </c>
    </row>
    <row r="1158" spans="1:8" x14ac:dyDescent="0.2">
      <c r="A1158" t="s">
        <v>2121</v>
      </c>
      <c r="B1158" t="s">
        <v>1292</v>
      </c>
      <c r="C1158">
        <v>81</v>
      </c>
      <c r="D1158">
        <v>59992760</v>
      </c>
      <c r="E1158" t="s">
        <v>575</v>
      </c>
      <c r="F1158" t="s">
        <v>11</v>
      </c>
      <c r="G1158">
        <v>42000000</v>
      </c>
      <c r="H1158">
        <v>5.8</v>
      </c>
    </row>
    <row r="1159" spans="1:8" x14ac:dyDescent="0.2">
      <c r="A1159" t="s">
        <v>2122</v>
      </c>
      <c r="B1159" t="s">
        <v>2123</v>
      </c>
      <c r="C1159">
        <v>133</v>
      </c>
      <c r="D1159">
        <v>34667015</v>
      </c>
      <c r="E1159" t="s">
        <v>17</v>
      </c>
      <c r="F1159" t="s">
        <v>11</v>
      </c>
      <c r="G1159">
        <v>32000000</v>
      </c>
      <c r="H1159">
        <v>6.6</v>
      </c>
    </row>
    <row r="1160" spans="1:8" x14ac:dyDescent="0.2">
      <c r="A1160" t="s">
        <v>2124</v>
      </c>
      <c r="B1160" t="s">
        <v>2125</v>
      </c>
      <c r="C1160">
        <v>100</v>
      </c>
      <c r="D1160">
        <v>37652565</v>
      </c>
      <c r="E1160" t="s">
        <v>924</v>
      </c>
      <c r="F1160" t="s">
        <v>11</v>
      </c>
      <c r="G1160">
        <v>42000000</v>
      </c>
      <c r="H1160">
        <v>5.4</v>
      </c>
    </row>
    <row r="1161" spans="1:8" x14ac:dyDescent="0.2">
      <c r="A1161" t="s">
        <v>2126</v>
      </c>
      <c r="B1161" t="s">
        <v>2127</v>
      </c>
      <c r="C1161">
        <v>120</v>
      </c>
      <c r="D1161">
        <v>24375436</v>
      </c>
      <c r="E1161" t="s">
        <v>149</v>
      </c>
      <c r="F1161" t="s">
        <v>11</v>
      </c>
      <c r="G1161">
        <v>42000000</v>
      </c>
      <c r="H1161">
        <v>6.1</v>
      </c>
    </row>
    <row r="1162" spans="1:8" x14ac:dyDescent="0.2">
      <c r="A1162" t="s">
        <v>2128</v>
      </c>
      <c r="B1162" t="s">
        <v>2129</v>
      </c>
      <c r="C1162">
        <v>104</v>
      </c>
      <c r="D1162">
        <v>20915465</v>
      </c>
      <c r="E1162" t="s">
        <v>2043</v>
      </c>
      <c r="F1162" t="s">
        <v>11</v>
      </c>
      <c r="G1162">
        <v>42000000</v>
      </c>
      <c r="H1162">
        <v>4</v>
      </c>
    </row>
    <row r="1163" spans="1:8" x14ac:dyDescent="0.2">
      <c r="A1163" t="s">
        <v>2130</v>
      </c>
      <c r="B1163" t="s">
        <v>1847</v>
      </c>
      <c r="C1163">
        <v>122</v>
      </c>
      <c r="D1163">
        <v>24127895</v>
      </c>
      <c r="E1163" t="s">
        <v>740</v>
      </c>
      <c r="F1163" t="s">
        <v>11</v>
      </c>
      <c r="G1163">
        <v>50000000</v>
      </c>
      <c r="H1163">
        <v>7.6</v>
      </c>
    </row>
    <row r="1164" spans="1:8" x14ac:dyDescent="0.2">
      <c r="A1164" t="s">
        <v>2131</v>
      </c>
      <c r="B1164" t="s">
        <v>674</v>
      </c>
      <c r="C1164">
        <v>80</v>
      </c>
      <c r="D1164">
        <v>84961</v>
      </c>
      <c r="E1164" t="s">
        <v>450</v>
      </c>
      <c r="F1164" t="s">
        <v>676</v>
      </c>
      <c r="G1164">
        <v>31000000</v>
      </c>
      <c r="H1164">
        <v>7.9</v>
      </c>
    </row>
    <row r="1165" spans="1:8" x14ac:dyDescent="0.2">
      <c r="A1165" t="s">
        <v>2132</v>
      </c>
      <c r="B1165" t="s">
        <v>2133</v>
      </c>
      <c r="C1165">
        <v>91</v>
      </c>
      <c r="D1165">
        <v>26404753</v>
      </c>
      <c r="E1165" t="s">
        <v>527</v>
      </c>
      <c r="F1165" t="s">
        <v>11</v>
      </c>
      <c r="G1165">
        <v>40000000</v>
      </c>
      <c r="H1165">
        <v>5.3</v>
      </c>
    </row>
    <row r="1166" spans="1:8" x14ac:dyDescent="0.2">
      <c r="A1166" t="s">
        <v>2134</v>
      </c>
      <c r="B1166" t="s">
        <v>2135</v>
      </c>
      <c r="C1166">
        <v>112</v>
      </c>
      <c r="D1166">
        <v>6105175</v>
      </c>
      <c r="E1166" t="s">
        <v>575</v>
      </c>
      <c r="F1166" t="s">
        <v>11</v>
      </c>
      <c r="G1166">
        <v>44000000</v>
      </c>
      <c r="H1166">
        <v>6.6</v>
      </c>
    </row>
    <row r="1167" spans="1:8" x14ac:dyDescent="0.2">
      <c r="A1167" t="s">
        <v>2136</v>
      </c>
      <c r="B1167" t="s">
        <v>2137</v>
      </c>
      <c r="C1167">
        <v>100</v>
      </c>
      <c r="D1167">
        <v>5664251</v>
      </c>
      <c r="E1167" t="s">
        <v>2138</v>
      </c>
      <c r="F1167" t="s">
        <v>11</v>
      </c>
      <c r="G1167">
        <v>45000000</v>
      </c>
      <c r="H1167">
        <v>6.3</v>
      </c>
    </row>
    <row r="1168" spans="1:8" x14ac:dyDescent="0.2">
      <c r="A1168" t="s">
        <v>2139</v>
      </c>
      <c r="C1168">
        <v>30</v>
      </c>
      <c r="D1168">
        <v>25440971</v>
      </c>
      <c r="E1168" t="s">
        <v>2140</v>
      </c>
      <c r="F1168" t="s">
        <v>11</v>
      </c>
      <c r="G1168">
        <v>20000000</v>
      </c>
      <c r="H1168">
        <v>7.5</v>
      </c>
    </row>
    <row r="1169" spans="1:8" x14ac:dyDescent="0.2">
      <c r="A1169" t="s">
        <v>2141</v>
      </c>
      <c r="B1169" t="s">
        <v>1444</v>
      </c>
      <c r="C1169">
        <v>105</v>
      </c>
      <c r="D1169">
        <v>1260917</v>
      </c>
      <c r="E1169" t="s">
        <v>602</v>
      </c>
      <c r="F1169" t="s">
        <v>502</v>
      </c>
      <c r="G1169">
        <v>27000000</v>
      </c>
      <c r="H1169">
        <v>7.2</v>
      </c>
    </row>
    <row r="1170" spans="1:8" x14ac:dyDescent="0.2">
      <c r="A1170" t="s">
        <v>2142</v>
      </c>
      <c r="B1170" t="s">
        <v>1697</v>
      </c>
      <c r="C1170">
        <v>110</v>
      </c>
      <c r="D1170">
        <v>116724075</v>
      </c>
      <c r="E1170" t="s">
        <v>2143</v>
      </c>
      <c r="F1170" t="s">
        <v>11</v>
      </c>
      <c r="G1170">
        <v>41000000</v>
      </c>
      <c r="H1170">
        <v>7</v>
      </c>
    </row>
    <row r="1171" spans="1:8" x14ac:dyDescent="0.2">
      <c r="A1171" t="s">
        <v>2144</v>
      </c>
      <c r="B1171" t="s">
        <v>2145</v>
      </c>
      <c r="C1171">
        <v>101</v>
      </c>
      <c r="D1171">
        <v>25440971</v>
      </c>
      <c r="E1171" t="s">
        <v>152</v>
      </c>
      <c r="F1171" t="s">
        <v>502</v>
      </c>
      <c r="G1171">
        <v>20000000</v>
      </c>
      <c r="H1171">
        <v>4.9000000000000004</v>
      </c>
    </row>
    <row r="1172" spans="1:8" x14ac:dyDescent="0.2">
      <c r="A1172" t="s">
        <v>2146</v>
      </c>
      <c r="B1172" t="s">
        <v>1755</v>
      </c>
      <c r="C1172">
        <v>144</v>
      </c>
      <c r="D1172">
        <v>56083966</v>
      </c>
      <c r="E1172" t="s">
        <v>29</v>
      </c>
      <c r="F1172" t="s">
        <v>11</v>
      </c>
      <c r="G1172">
        <v>65000000</v>
      </c>
      <c r="H1172">
        <v>6.9</v>
      </c>
    </row>
    <row r="1173" spans="1:8" x14ac:dyDescent="0.2">
      <c r="A1173" t="s">
        <v>2147</v>
      </c>
      <c r="B1173" t="s">
        <v>2148</v>
      </c>
      <c r="C1173">
        <v>108</v>
      </c>
      <c r="D1173">
        <v>22108977</v>
      </c>
      <c r="E1173" t="s">
        <v>431</v>
      </c>
      <c r="F1173" t="s">
        <v>11</v>
      </c>
      <c r="G1173">
        <v>41000000</v>
      </c>
      <c r="H1173">
        <v>5.2</v>
      </c>
    </row>
    <row r="1174" spans="1:8" x14ac:dyDescent="0.2">
      <c r="A1174" t="s">
        <v>2149</v>
      </c>
      <c r="B1174" t="s">
        <v>308</v>
      </c>
      <c r="C1174">
        <v>107</v>
      </c>
      <c r="D1174">
        <v>293501675</v>
      </c>
      <c r="E1174" t="s">
        <v>668</v>
      </c>
      <c r="F1174" t="s">
        <v>11</v>
      </c>
      <c r="G1174">
        <v>40000000</v>
      </c>
      <c r="H1174">
        <v>8.1</v>
      </c>
    </row>
    <row r="1175" spans="1:8" x14ac:dyDescent="0.2">
      <c r="A1175" t="s">
        <v>2150</v>
      </c>
      <c r="B1175" t="s">
        <v>2151</v>
      </c>
      <c r="C1175">
        <v>102</v>
      </c>
      <c r="D1175">
        <v>18600911</v>
      </c>
      <c r="E1175" t="s">
        <v>112</v>
      </c>
      <c r="F1175" t="s">
        <v>11</v>
      </c>
      <c r="G1175">
        <v>42000000</v>
      </c>
      <c r="H1175">
        <v>6.6</v>
      </c>
    </row>
    <row r="1176" spans="1:8" x14ac:dyDescent="0.2">
      <c r="A1176" t="s">
        <v>2152</v>
      </c>
      <c r="B1176" t="s">
        <v>1363</v>
      </c>
      <c r="C1176">
        <v>100</v>
      </c>
      <c r="D1176">
        <v>7204138</v>
      </c>
      <c r="E1176" t="s">
        <v>575</v>
      </c>
      <c r="F1176" t="s">
        <v>11</v>
      </c>
      <c r="G1176">
        <v>41000000</v>
      </c>
      <c r="H1176">
        <v>6.2</v>
      </c>
    </row>
    <row r="1177" spans="1:8" x14ac:dyDescent="0.2">
      <c r="A1177" t="s">
        <v>2153</v>
      </c>
      <c r="B1177" t="s">
        <v>2154</v>
      </c>
      <c r="C1177">
        <v>126</v>
      </c>
      <c r="D1177">
        <v>90800000</v>
      </c>
      <c r="E1177" t="s">
        <v>2155</v>
      </c>
      <c r="F1177" t="s">
        <v>11</v>
      </c>
      <c r="G1177">
        <v>8000000</v>
      </c>
      <c r="H1177">
        <v>7.2</v>
      </c>
    </row>
    <row r="1178" spans="1:8" x14ac:dyDescent="0.2">
      <c r="A1178" t="s">
        <v>2156</v>
      </c>
      <c r="B1178" t="s">
        <v>1439</v>
      </c>
      <c r="C1178">
        <v>138</v>
      </c>
      <c r="D1178">
        <v>150117807</v>
      </c>
      <c r="E1178" t="s">
        <v>672</v>
      </c>
      <c r="F1178" t="s">
        <v>11</v>
      </c>
      <c r="G1178">
        <v>40000000</v>
      </c>
      <c r="H1178">
        <v>7.3</v>
      </c>
    </row>
    <row r="1179" spans="1:8" x14ac:dyDescent="0.2">
      <c r="A1179" t="s">
        <v>2157</v>
      </c>
      <c r="B1179" t="s">
        <v>2158</v>
      </c>
      <c r="C1179">
        <v>108</v>
      </c>
      <c r="D1179">
        <v>163947053</v>
      </c>
      <c r="E1179" t="s">
        <v>486</v>
      </c>
      <c r="F1179" t="s">
        <v>11</v>
      </c>
      <c r="G1179">
        <v>40000000</v>
      </c>
      <c r="H1179">
        <v>6.7</v>
      </c>
    </row>
    <row r="1180" spans="1:8" x14ac:dyDescent="0.2">
      <c r="A1180" t="s">
        <v>2159</v>
      </c>
      <c r="B1180" t="s">
        <v>2160</v>
      </c>
      <c r="C1180">
        <v>105</v>
      </c>
      <c r="D1180">
        <v>116735231</v>
      </c>
      <c r="E1180" t="s">
        <v>773</v>
      </c>
      <c r="F1180" t="s">
        <v>11</v>
      </c>
      <c r="G1180">
        <v>70000000</v>
      </c>
      <c r="H1180">
        <v>6.4</v>
      </c>
    </row>
    <row r="1181" spans="1:8" x14ac:dyDescent="0.2">
      <c r="A1181" t="s">
        <v>2161</v>
      </c>
      <c r="B1181" t="s">
        <v>141</v>
      </c>
      <c r="C1181">
        <v>108</v>
      </c>
      <c r="D1181">
        <v>118500000</v>
      </c>
      <c r="E1181" t="s">
        <v>649</v>
      </c>
      <c r="F1181" t="s">
        <v>11</v>
      </c>
      <c r="G1181">
        <v>40000000</v>
      </c>
      <c r="H1181">
        <v>7.8</v>
      </c>
    </row>
    <row r="1182" spans="1:8" x14ac:dyDescent="0.2">
      <c r="A1182" t="s">
        <v>2162</v>
      </c>
      <c r="B1182" t="s">
        <v>688</v>
      </c>
      <c r="C1182">
        <v>89</v>
      </c>
      <c r="D1182">
        <v>126546825</v>
      </c>
      <c r="E1182" t="s">
        <v>978</v>
      </c>
      <c r="F1182" t="s">
        <v>11</v>
      </c>
      <c r="G1182">
        <v>40000000</v>
      </c>
      <c r="H1182">
        <v>6.4</v>
      </c>
    </row>
    <row r="1183" spans="1:8" x14ac:dyDescent="0.2">
      <c r="A1183" t="s">
        <v>2163</v>
      </c>
      <c r="B1183" t="s">
        <v>2164</v>
      </c>
      <c r="C1183">
        <v>129</v>
      </c>
      <c r="D1183">
        <v>166147885</v>
      </c>
      <c r="E1183" t="s">
        <v>73</v>
      </c>
      <c r="F1183" t="s">
        <v>11</v>
      </c>
      <c r="G1183">
        <v>40000000</v>
      </c>
      <c r="H1183">
        <v>4.0999999999999996</v>
      </c>
    </row>
    <row r="1184" spans="1:8" x14ac:dyDescent="0.2">
      <c r="A1184" t="s">
        <v>2165</v>
      </c>
      <c r="B1184" t="s">
        <v>1692</v>
      </c>
      <c r="C1184">
        <v>84</v>
      </c>
      <c r="D1184">
        <v>111760631</v>
      </c>
      <c r="E1184" t="s">
        <v>1050</v>
      </c>
      <c r="F1184" t="s">
        <v>11</v>
      </c>
      <c r="G1184">
        <v>38000000</v>
      </c>
      <c r="H1184">
        <v>4.0999999999999996</v>
      </c>
    </row>
    <row r="1185" spans="1:8" x14ac:dyDescent="0.2">
      <c r="A1185" t="s">
        <v>2166</v>
      </c>
      <c r="B1185" t="s">
        <v>454</v>
      </c>
      <c r="C1185">
        <v>149</v>
      </c>
      <c r="D1185">
        <v>108706165</v>
      </c>
      <c r="E1185" t="s">
        <v>740</v>
      </c>
      <c r="F1185" t="s">
        <v>11</v>
      </c>
      <c r="G1185">
        <v>40000000</v>
      </c>
      <c r="H1185">
        <v>7.4</v>
      </c>
    </row>
    <row r="1186" spans="1:8" x14ac:dyDescent="0.2">
      <c r="A1186" t="s">
        <v>2167</v>
      </c>
      <c r="B1186" t="s">
        <v>272</v>
      </c>
      <c r="C1186">
        <v>94</v>
      </c>
      <c r="D1186">
        <v>138614544</v>
      </c>
      <c r="E1186" t="s">
        <v>1056</v>
      </c>
      <c r="F1186" t="s">
        <v>11</v>
      </c>
      <c r="G1186">
        <v>40000000</v>
      </c>
      <c r="H1186">
        <v>5.8</v>
      </c>
    </row>
    <row r="1187" spans="1:8" x14ac:dyDescent="0.2">
      <c r="A1187" t="s">
        <v>2168</v>
      </c>
      <c r="B1187" t="s">
        <v>77</v>
      </c>
      <c r="C1187">
        <v>121</v>
      </c>
      <c r="D1187">
        <v>125069696</v>
      </c>
      <c r="E1187" t="s">
        <v>2169</v>
      </c>
      <c r="F1187" t="s">
        <v>11</v>
      </c>
      <c r="G1187">
        <v>40000000</v>
      </c>
      <c r="H1187">
        <v>7.6</v>
      </c>
    </row>
    <row r="1188" spans="1:8" x14ac:dyDescent="0.2">
      <c r="A1188" t="s">
        <v>2170</v>
      </c>
      <c r="B1188" t="s">
        <v>1943</v>
      </c>
      <c r="C1188">
        <v>128</v>
      </c>
      <c r="D1188">
        <v>107458785</v>
      </c>
      <c r="E1188" t="s">
        <v>2171</v>
      </c>
      <c r="F1188" t="s">
        <v>11</v>
      </c>
      <c r="G1188">
        <v>40000000</v>
      </c>
      <c r="H1188">
        <v>7.2</v>
      </c>
    </row>
    <row r="1189" spans="1:8" x14ac:dyDescent="0.2">
      <c r="A1189" t="s">
        <v>2172</v>
      </c>
      <c r="B1189" t="s">
        <v>111</v>
      </c>
      <c r="C1189">
        <v>134</v>
      </c>
      <c r="D1189">
        <v>102310175</v>
      </c>
      <c r="E1189" t="s">
        <v>1047</v>
      </c>
      <c r="F1189" t="s">
        <v>11</v>
      </c>
      <c r="G1189">
        <v>40000000</v>
      </c>
      <c r="H1189">
        <v>7.8</v>
      </c>
    </row>
    <row r="1190" spans="1:8" x14ac:dyDescent="0.2">
      <c r="A1190" t="s">
        <v>2173</v>
      </c>
      <c r="B1190" t="s">
        <v>229</v>
      </c>
      <c r="C1190">
        <v>120</v>
      </c>
      <c r="D1190">
        <v>96917897</v>
      </c>
      <c r="E1190" t="s">
        <v>530</v>
      </c>
      <c r="F1190" t="s">
        <v>11</v>
      </c>
      <c r="G1190">
        <v>40000000</v>
      </c>
      <c r="H1190">
        <v>7.7</v>
      </c>
    </row>
    <row r="1191" spans="1:8" x14ac:dyDescent="0.2">
      <c r="A1191" t="s">
        <v>2174</v>
      </c>
      <c r="B1191" t="s">
        <v>2175</v>
      </c>
      <c r="C1191">
        <v>129</v>
      </c>
      <c r="D1191">
        <v>93952276</v>
      </c>
      <c r="E1191" t="s">
        <v>486</v>
      </c>
      <c r="F1191" t="s">
        <v>11</v>
      </c>
      <c r="G1191">
        <v>40000000</v>
      </c>
      <c r="H1191">
        <v>6.4</v>
      </c>
    </row>
    <row r="1192" spans="1:8" x14ac:dyDescent="0.2">
      <c r="A1192" t="s">
        <v>2176</v>
      </c>
      <c r="B1192" t="s">
        <v>1972</v>
      </c>
      <c r="C1192">
        <v>89</v>
      </c>
      <c r="D1192">
        <v>90703745</v>
      </c>
      <c r="E1192" t="s">
        <v>575</v>
      </c>
      <c r="F1192" t="s">
        <v>11</v>
      </c>
      <c r="G1192">
        <v>45000000</v>
      </c>
      <c r="H1192">
        <v>5.0999999999999996</v>
      </c>
    </row>
    <row r="1193" spans="1:8" x14ac:dyDescent="0.2">
      <c r="A1193" t="s">
        <v>2177</v>
      </c>
      <c r="B1193" t="s">
        <v>2178</v>
      </c>
      <c r="C1193">
        <v>116</v>
      </c>
      <c r="D1193">
        <v>89138076</v>
      </c>
      <c r="E1193" t="s">
        <v>1763</v>
      </c>
      <c r="F1193" t="s">
        <v>11</v>
      </c>
      <c r="G1193">
        <v>40000000</v>
      </c>
      <c r="H1193">
        <v>5.5</v>
      </c>
    </row>
    <row r="1194" spans="1:8" x14ac:dyDescent="0.2">
      <c r="A1194" t="s">
        <v>2179</v>
      </c>
      <c r="B1194" t="s">
        <v>141</v>
      </c>
      <c r="C1194">
        <v>118</v>
      </c>
      <c r="D1194">
        <v>87666629</v>
      </c>
      <c r="E1194" t="s">
        <v>2180</v>
      </c>
      <c r="F1194" t="s">
        <v>11</v>
      </c>
      <c r="G1194">
        <v>40000000</v>
      </c>
      <c r="H1194">
        <v>7.4</v>
      </c>
    </row>
    <row r="1195" spans="1:8" x14ac:dyDescent="0.2">
      <c r="A1195" t="s">
        <v>2181</v>
      </c>
      <c r="B1195" t="s">
        <v>2182</v>
      </c>
      <c r="C1195">
        <v>107</v>
      </c>
      <c r="D1195">
        <v>90353764</v>
      </c>
      <c r="E1195" t="s">
        <v>340</v>
      </c>
      <c r="F1195" t="s">
        <v>11</v>
      </c>
      <c r="G1195">
        <v>40000000</v>
      </c>
      <c r="H1195">
        <v>6</v>
      </c>
    </row>
    <row r="1196" spans="1:8" x14ac:dyDescent="0.2">
      <c r="A1196" t="s">
        <v>2183</v>
      </c>
      <c r="B1196" t="s">
        <v>1675</v>
      </c>
      <c r="C1196">
        <v>155</v>
      </c>
      <c r="D1196">
        <v>82522790</v>
      </c>
      <c r="E1196" t="s">
        <v>2184</v>
      </c>
      <c r="F1196" t="s">
        <v>11</v>
      </c>
      <c r="G1196">
        <v>40000000</v>
      </c>
      <c r="H1196">
        <v>7.5</v>
      </c>
    </row>
    <row r="1197" spans="1:8" x14ac:dyDescent="0.2">
      <c r="A1197" t="s">
        <v>2185</v>
      </c>
      <c r="B1197" t="s">
        <v>1276</v>
      </c>
      <c r="C1197">
        <v>123</v>
      </c>
      <c r="D1197">
        <v>94125426</v>
      </c>
      <c r="E1197" t="s">
        <v>2186</v>
      </c>
      <c r="F1197" t="s">
        <v>11</v>
      </c>
      <c r="G1197">
        <v>40000000</v>
      </c>
      <c r="H1197">
        <v>7</v>
      </c>
    </row>
    <row r="1198" spans="1:8" x14ac:dyDescent="0.2">
      <c r="A1198" t="s">
        <v>2187</v>
      </c>
      <c r="B1198" t="s">
        <v>1755</v>
      </c>
      <c r="C1198">
        <v>128</v>
      </c>
      <c r="D1198">
        <v>95001343</v>
      </c>
      <c r="E1198" t="s">
        <v>562</v>
      </c>
      <c r="F1198" t="s">
        <v>11</v>
      </c>
      <c r="G1198">
        <v>40000000</v>
      </c>
      <c r="H1198">
        <v>7.5</v>
      </c>
    </row>
    <row r="1199" spans="1:8" x14ac:dyDescent="0.2">
      <c r="A1199" t="s">
        <v>2188</v>
      </c>
      <c r="B1199" t="s">
        <v>916</v>
      </c>
      <c r="C1199">
        <v>139</v>
      </c>
      <c r="D1199">
        <v>81292135</v>
      </c>
      <c r="E1199" t="s">
        <v>740</v>
      </c>
      <c r="F1199" t="s">
        <v>11</v>
      </c>
      <c r="G1199">
        <v>40000000</v>
      </c>
      <c r="H1199">
        <v>7.3</v>
      </c>
    </row>
    <row r="1200" spans="1:8" x14ac:dyDescent="0.2">
      <c r="A1200" t="s">
        <v>2189</v>
      </c>
      <c r="B1200" t="s">
        <v>1215</v>
      </c>
      <c r="C1200">
        <v>109</v>
      </c>
      <c r="D1200">
        <v>86208010</v>
      </c>
      <c r="E1200" t="s">
        <v>575</v>
      </c>
      <c r="F1200" t="s">
        <v>11</v>
      </c>
      <c r="G1200">
        <v>35000000</v>
      </c>
      <c r="H1200">
        <v>5.7</v>
      </c>
    </row>
    <row r="1201" spans="1:8" x14ac:dyDescent="0.2">
      <c r="A1201" t="s">
        <v>2190</v>
      </c>
      <c r="B1201" t="s">
        <v>1757</v>
      </c>
      <c r="C1201">
        <v>120</v>
      </c>
      <c r="D1201">
        <v>81593527</v>
      </c>
      <c r="E1201" t="s">
        <v>1137</v>
      </c>
      <c r="F1201" t="s">
        <v>11</v>
      </c>
      <c r="G1201">
        <v>40000000</v>
      </c>
      <c r="H1201">
        <v>7.3</v>
      </c>
    </row>
    <row r="1202" spans="1:8" x14ac:dyDescent="0.2">
      <c r="A1202" t="s">
        <v>2191</v>
      </c>
      <c r="B1202" t="s">
        <v>825</v>
      </c>
      <c r="C1202">
        <v>121</v>
      </c>
      <c r="D1202">
        <v>75274748</v>
      </c>
      <c r="E1202" t="s">
        <v>877</v>
      </c>
      <c r="F1202" t="s">
        <v>11</v>
      </c>
      <c r="G1202">
        <v>35000000</v>
      </c>
      <c r="H1202">
        <v>7.2</v>
      </c>
    </row>
    <row r="1203" spans="1:8" x14ac:dyDescent="0.2">
      <c r="A1203" t="s">
        <v>2192</v>
      </c>
      <c r="B1203" t="s">
        <v>462</v>
      </c>
      <c r="C1203">
        <v>102</v>
      </c>
      <c r="D1203">
        <v>90835030</v>
      </c>
      <c r="E1203" t="s">
        <v>745</v>
      </c>
      <c r="F1203" t="s">
        <v>11</v>
      </c>
      <c r="G1203">
        <v>40000000</v>
      </c>
      <c r="H1203">
        <v>5.9</v>
      </c>
    </row>
    <row r="1204" spans="1:8" x14ac:dyDescent="0.2">
      <c r="A1204" t="s">
        <v>2193</v>
      </c>
      <c r="B1204" t="s">
        <v>561</v>
      </c>
      <c r="C1204">
        <v>117</v>
      </c>
      <c r="D1204">
        <v>72455275</v>
      </c>
      <c r="E1204" t="s">
        <v>2194</v>
      </c>
      <c r="F1204" t="s">
        <v>11</v>
      </c>
      <c r="G1204">
        <v>40000000</v>
      </c>
      <c r="H1204">
        <v>7.8</v>
      </c>
    </row>
    <row r="1205" spans="1:8" x14ac:dyDescent="0.2">
      <c r="A1205" t="s">
        <v>2195</v>
      </c>
      <c r="B1205" t="s">
        <v>1310</v>
      </c>
      <c r="C1205">
        <v>178</v>
      </c>
      <c r="D1205">
        <v>75305995</v>
      </c>
      <c r="E1205" t="s">
        <v>1486</v>
      </c>
      <c r="F1205" t="s">
        <v>11</v>
      </c>
      <c r="G1205">
        <v>40000000</v>
      </c>
      <c r="H1205">
        <v>7.7</v>
      </c>
    </row>
    <row r="1206" spans="1:8" x14ac:dyDescent="0.2">
      <c r="A1206" t="s">
        <v>2196</v>
      </c>
      <c r="B1206" t="s">
        <v>1326</v>
      </c>
      <c r="C1206">
        <v>147</v>
      </c>
      <c r="D1206">
        <v>74098862</v>
      </c>
      <c r="E1206" t="s">
        <v>525</v>
      </c>
      <c r="F1206" t="s">
        <v>11</v>
      </c>
      <c r="G1206">
        <v>40000000</v>
      </c>
      <c r="H1206">
        <v>8.1</v>
      </c>
    </row>
    <row r="1207" spans="1:8" x14ac:dyDescent="0.2">
      <c r="A1207" t="s">
        <v>2197</v>
      </c>
      <c r="B1207" t="s">
        <v>863</v>
      </c>
      <c r="C1207">
        <v>90</v>
      </c>
      <c r="D1207">
        <v>72266306</v>
      </c>
      <c r="E1207" t="s">
        <v>747</v>
      </c>
      <c r="F1207" t="s">
        <v>11</v>
      </c>
      <c r="G1207">
        <v>40000000</v>
      </c>
      <c r="H1207">
        <v>6.6</v>
      </c>
    </row>
    <row r="1208" spans="1:8" x14ac:dyDescent="0.2">
      <c r="A1208" t="s">
        <v>2198</v>
      </c>
      <c r="B1208" t="s">
        <v>2107</v>
      </c>
      <c r="C1208">
        <v>105</v>
      </c>
      <c r="D1208">
        <v>71347010</v>
      </c>
      <c r="E1208" t="s">
        <v>580</v>
      </c>
      <c r="F1208" t="s">
        <v>11</v>
      </c>
      <c r="G1208">
        <v>40000000</v>
      </c>
      <c r="H1208">
        <v>7.1</v>
      </c>
    </row>
    <row r="1209" spans="1:8" x14ac:dyDescent="0.2">
      <c r="A1209" t="s">
        <v>2199</v>
      </c>
      <c r="B1209" t="s">
        <v>1215</v>
      </c>
      <c r="C1209">
        <v>114</v>
      </c>
      <c r="D1209">
        <v>70836296</v>
      </c>
      <c r="E1209" t="s">
        <v>865</v>
      </c>
      <c r="F1209" t="s">
        <v>11</v>
      </c>
      <c r="G1209">
        <v>40000000</v>
      </c>
      <c r="H1209">
        <v>5.9</v>
      </c>
    </row>
    <row r="1210" spans="1:8" x14ac:dyDescent="0.2">
      <c r="A1210" t="s">
        <v>2200</v>
      </c>
      <c r="B1210" t="s">
        <v>255</v>
      </c>
      <c r="C1210">
        <v>206</v>
      </c>
      <c r="D1210">
        <v>70405498</v>
      </c>
      <c r="E1210" t="s">
        <v>980</v>
      </c>
      <c r="F1210" t="s">
        <v>11</v>
      </c>
      <c r="G1210">
        <v>40000000</v>
      </c>
      <c r="H1210">
        <v>8</v>
      </c>
    </row>
    <row r="1211" spans="1:8" x14ac:dyDescent="0.2">
      <c r="A1211" t="s">
        <v>2201</v>
      </c>
      <c r="B1211" t="s">
        <v>1723</v>
      </c>
      <c r="C1211">
        <v>99</v>
      </c>
      <c r="D1211">
        <v>70163652</v>
      </c>
      <c r="E1211" t="s">
        <v>340</v>
      </c>
      <c r="F1211" t="s">
        <v>11</v>
      </c>
      <c r="G1211">
        <v>40000000</v>
      </c>
      <c r="H1211">
        <v>4.5999999999999996</v>
      </c>
    </row>
    <row r="1212" spans="1:8" x14ac:dyDescent="0.2">
      <c r="A1212" t="s">
        <v>2202</v>
      </c>
      <c r="B1212" t="s">
        <v>13</v>
      </c>
      <c r="C1212">
        <v>123</v>
      </c>
      <c r="D1212">
        <v>66808615</v>
      </c>
      <c r="E1212" t="s">
        <v>2203</v>
      </c>
      <c r="F1212" t="s">
        <v>11</v>
      </c>
      <c r="G1212">
        <v>34000000</v>
      </c>
      <c r="H1212">
        <v>6.1</v>
      </c>
    </row>
    <row r="1213" spans="1:8" x14ac:dyDescent="0.2">
      <c r="A1213" t="s">
        <v>2204</v>
      </c>
      <c r="B1213" t="s">
        <v>2101</v>
      </c>
      <c r="C1213">
        <v>102</v>
      </c>
      <c r="D1213">
        <v>64149837</v>
      </c>
      <c r="E1213" t="s">
        <v>2205</v>
      </c>
      <c r="F1213" t="s">
        <v>11</v>
      </c>
      <c r="G1213">
        <v>20000000</v>
      </c>
      <c r="H1213">
        <v>6.4</v>
      </c>
    </row>
    <row r="1214" spans="1:8" x14ac:dyDescent="0.2">
      <c r="A1214" t="s">
        <v>2206</v>
      </c>
      <c r="B1214" t="s">
        <v>2207</v>
      </c>
      <c r="C1214">
        <v>109</v>
      </c>
      <c r="D1214">
        <v>83906114</v>
      </c>
      <c r="E1214" t="s">
        <v>580</v>
      </c>
      <c r="F1214" t="s">
        <v>11</v>
      </c>
      <c r="G1214">
        <v>40000000</v>
      </c>
      <c r="H1214">
        <v>6</v>
      </c>
    </row>
    <row r="1215" spans="1:8" x14ac:dyDescent="0.2">
      <c r="A1215" t="s">
        <v>2208</v>
      </c>
      <c r="B1215" t="s">
        <v>2024</v>
      </c>
      <c r="C1215">
        <v>82</v>
      </c>
      <c r="D1215">
        <v>66466372</v>
      </c>
      <c r="E1215" t="s">
        <v>2209</v>
      </c>
      <c r="F1215" t="s">
        <v>11</v>
      </c>
      <c r="G1215">
        <v>40000000</v>
      </c>
      <c r="H1215">
        <v>5.2</v>
      </c>
    </row>
    <row r="1216" spans="1:8" x14ac:dyDescent="0.2">
      <c r="A1216" t="s">
        <v>2210</v>
      </c>
      <c r="B1216" t="s">
        <v>127</v>
      </c>
      <c r="C1216">
        <v>142</v>
      </c>
      <c r="D1216">
        <v>72306065</v>
      </c>
      <c r="E1216" t="s">
        <v>980</v>
      </c>
      <c r="F1216" t="s">
        <v>11</v>
      </c>
      <c r="G1216">
        <v>40000000</v>
      </c>
      <c r="H1216">
        <v>7.6</v>
      </c>
    </row>
    <row r="1217" spans="1:8" x14ac:dyDescent="0.2">
      <c r="A1217" t="s">
        <v>2211</v>
      </c>
      <c r="B1217" t="s">
        <v>714</v>
      </c>
      <c r="C1217">
        <v>106</v>
      </c>
      <c r="D1217">
        <v>59068786</v>
      </c>
      <c r="E1217" t="s">
        <v>663</v>
      </c>
      <c r="F1217" t="s">
        <v>11</v>
      </c>
      <c r="G1217">
        <v>40000000</v>
      </c>
      <c r="H1217">
        <v>6.4</v>
      </c>
    </row>
    <row r="1218" spans="1:8" x14ac:dyDescent="0.2">
      <c r="A1218" t="s">
        <v>2212</v>
      </c>
      <c r="B1218" t="s">
        <v>2213</v>
      </c>
      <c r="C1218">
        <v>114</v>
      </c>
      <c r="D1218">
        <v>60923325</v>
      </c>
      <c r="E1218" t="s">
        <v>2214</v>
      </c>
      <c r="F1218" t="s">
        <v>11</v>
      </c>
      <c r="G1218">
        <v>20000000</v>
      </c>
      <c r="H1218">
        <v>6.4</v>
      </c>
    </row>
    <row r="1219" spans="1:8" x14ac:dyDescent="0.2">
      <c r="A1219" t="s">
        <v>2215</v>
      </c>
      <c r="B1219" t="s">
        <v>579</v>
      </c>
      <c r="C1219">
        <v>106</v>
      </c>
      <c r="D1219">
        <v>57887882</v>
      </c>
      <c r="E1219" t="s">
        <v>486</v>
      </c>
      <c r="F1219" t="s">
        <v>11</v>
      </c>
      <c r="G1219">
        <v>50000000</v>
      </c>
      <c r="H1219">
        <v>6.1</v>
      </c>
    </row>
    <row r="1220" spans="1:8" x14ac:dyDescent="0.2">
      <c r="A1220" t="s">
        <v>2216</v>
      </c>
      <c r="B1220" t="s">
        <v>988</v>
      </c>
      <c r="C1220">
        <v>108</v>
      </c>
      <c r="D1220">
        <v>53955614</v>
      </c>
      <c r="E1220" t="s">
        <v>1050</v>
      </c>
      <c r="F1220" t="s">
        <v>11</v>
      </c>
      <c r="G1220">
        <v>40000000</v>
      </c>
      <c r="H1220">
        <v>6.1</v>
      </c>
    </row>
    <row r="1221" spans="1:8" x14ac:dyDescent="0.2">
      <c r="A1221" t="s">
        <v>2217</v>
      </c>
      <c r="B1221" t="s">
        <v>2218</v>
      </c>
      <c r="C1221">
        <v>98</v>
      </c>
      <c r="D1221">
        <v>54967359</v>
      </c>
      <c r="E1221" t="s">
        <v>1991</v>
      </c>
      <c r="F1221" t="s">
        <v>11</v>
      </c>
      <c r="G1221">
        <v>40000000</v>
      </c>
      <c r="H1221">
        <v>5.2</v>
      </c>
    </row>
    <row r="1222" spans="1:8" x14ac:dyDescent="0.2">
      <c r="A1222" t="s">
        <v>2219</v>
      </c>
      <c r="B1222" t="s">
        <v>175</v>
      </c>
      <c r="C1222">
        <v>131</v>
      </c>
      <c r="D1222">
        <v>54228104</v>
      </c>
      <c r="E1222" t="s">
        <v>2220</v>
      </c>
      <c r="F1222" t="s">
        <v>11</v>
      </c>
      <c r="G1222">
        <v>35000000</v>
      </c>
      <c r="H1222">
        <v>7.7</v>
      </c>
    </row>
    <row r="1223" spans="1:8" x14ac:dyDescent="0.2">
      <c r="A1223" t="s">
        <v>2221</v>
      </c>
      <c r="B1223" t="s">
        <v>1965</v>
      </c>
      <c r="C1223">
        <v>118</v>
      </c>
      <c r="D1223">
        <v>57981889</v>
      </c>
      <c r="E1223" t="s">
        <v>740</v>
      </c>
      <c r="F1223" t="s">
        <v>11</v>
      </c>
      <c r="G1223">
        <v>40000000</v>
      </c>
      <c r="H1223">
        <v>7.3</v>
      </c>
    </row>
    <row r="1224" spans="1:8" x14ac:dyDescent="0.2">
      <c r="A1224" t="s">
        <v>2222</v>
      </c>
      <c r="B1224" t="s">
        <v>1773</v>
      </c>
      <c r="C1224">
        <v>113</v>
      </c>
      <c r="D1224">
        <v>61094903</v>
      </c>
      <c r="E1224" t="s">
        <v>392</v>
      </c>
      <c r="F1224" t="s">
        <v>11</v>
      </c>
      <c r="G1224">
        <v>30000000</v>
      </c>
      <c r="H1224">
        <v>6.9</v>
      </c>
    </row>
    <row r="1225" spans="1:8" x14ac:dyDescent="0.2">
      <c r="A1225" t="s">
        <v>2223</v>
      </c>
      <c r="B1225" t="s">
        <v>19</v>
      </c>
      <c r="C1225">
        <v>130</v>
      </c>
      <c r="D1225">
        <v>53082743</v>
      </c>
      <c r="E1225" t="s">
        <v>768</v>
      </c>
      <c r="F1225" t="s">
        <v>11</v>
      </c>
      <c r="G1225">
        <v>40000000</v>
      </c>
      <c r="H1225">
        <v>8.5</v>
      </c>
    </row>
    <row r="1226" spans="1:8" x14ac:dyDescent="0.2">
      <c r="A1226" t="s">
        <v>2224</v>
      </c>
      <c r="B1226" t="s">
        <v>1565</v>
      </c>
      <c r="C1226">
        <v>116</v>
      </c>
      <c r="D1226">
        <v>54414716</v>
      </c>
      <c r="E1226" t="s">
        <v>340</v>
      </c>
      <c r="F1226" t="s">
        <v>11</v>
      </c>
      <c r="G1226">
        <v>42000000</v>
      </c>
      <c r="H1226">
        <v>6.3</v>
      </c>
    </row>
    <row r="1227" spans="1:8" x14ac:dyDescent="0.2">
      <c r="A1227" t="s">
        <v>2225</v>
      </c>
      <c r="B1227" t="s">
        <v>2226</v>
      </c>
      <c r="C1227">
        <v>89</v>
      </c>
      <c r="D1227">
        <v>57011847</v>
      </c>
      <c r="E1227" t="s">
        <v>208</v>
      </c>
      <c r="F1227" t="s">
        <v>11</v>
      </c>
      <c r="G1227">
        <v>40000000</v>
      </c>
      <c r="H1227">
        <v>5.9</v>
      </c>
    </row>
    <row r="1228" spans="1:8" x14ac:dyDescent="0.2">
      <c r="A1228" t="s">
        <v>2227</v>
      </c>
      <c r="B1228" t="s">
        <v>1126</v>
      </c>
      <c r="C1228">
        <v>139</v>
      </c>
      <c r="D1228">
        <v>50859889</v>
      </c>
      <c r="E1228" t="s">
        <v>240</v>
      </c>
      <c r="F1228" t="s">
        <v>2228</v>
      </c>
      <c r="G1228">
        <v>40000000</v>
      </c>
      <c r="H1228">
        <v>7.8</v>
      </c>
    </row>
    <row r="1229" spans="1:8" x14ac:dyDescent="0.2">
      <c r="A1229" t="s">
        <v>2229</v>
      </c>
      <c r="B1229" t="s">
        <v>2123</v>
      </c>
      <c r="C1229">
        <v>130</v>
      </c>
      <c r="D1229">
        <v>51185897</v>
      </c>
      <c r="E1229" t="s">
        <v>17</v>
      </c>
      <c r="F1229" t="s">
        <v>11</v>
      </c>
      <c r="G1229">
        <v>30000000</v>
      </c>
      <c r="H1229">
        <v>6.7</v>
      </c>
    </row>
    <row r="1230" spans="1:8" x14ac:dyDescent="0.2">
      <c r="A1230" t="s">
        <v>2230</v>
      </c>
      <c r="B1230" t="s">
        <v>2231</v>
      </c>
      <c r="C1230">
        <v>107</v>
      </c>
      <c r="D1230">
        <v>52000688</v>
      </c>
      <c r="E1230" t="s">
        <v>78</v>
      </c>
      <c r="F1230" t="s">
        <v>11</v>
      </c>
      <c r="G1230">
        <v>40000000</v>
      </c>
      <c r="H1230">
        <v>6.4</v>
      </c>
    </row>
    <row r="1231" spans="1:8" x14ac:dyDescent="0.2">
      <c r="A1231" t="s">
        <v>2232</v>
      </c>
      <c r="B1231" t="s">
        <v>937</v>
      </c>
      <c r="C1231">
        <v>116</v>
      </c>
      <c r="D1231">
        <v>49851591</v>
      </c>
      <c r="E1231" t="s">
        <v>1475</v>
      </c>
      <c r="F1231" t="s">
        <v>11</v>
      </c>
      <c r="G1231">
        <v>40000000</v>
      </c>
      <c r="H1231">
        <v>5.9</v>
      </c>
    </row>
    <row r="1232" spans="1:8" x14ac:dyDescent="0.2">
      <c r="A1232" t="s">
        <v>2233</v>
      </c>
      <c r="B1232" t="s">
        <v>1527</v>
      </c>
      <c r="C1232">
        <v>96</v>
      </c>
      <c r="D1232">
        <v>47781388</v>
      </c>
      <c r="E1232" t="s">
        <v>285</v>
      </c>
      <c r="F1232" t="s">
        <v>11</v>
      </c>
      <c r="G1232">
        <v>40000000</v>
      </c>
      <c r="H1232">
        <v>6.6</v>
      </c>
    </row>
    <row r="1233" spans="1:8" x14ac:dyDescent="0.2">
      <c r="A1233" t="s">
        <v>2234</v>
      </c>
      <c r="B1233" t="s">
        <v>2235</v>
      </c>
      <c r="C1233">
        <v>99</v>
      </c>
      <c r="D1233">
        <v>52320979</v>
      </c>
      <c r="E1233" t="s">
        <v>230</v>
      </c>
      <c r="F1233" t="s">
        <v>11</v>
      </c>
      <c r="G1233">
        <v>40000000</v>
      </c>
      <c r="H1233">
        <v>6.8</v>
      </c>
    </row>
    <row r="1234" spans="1:8" x14ac:dyDescent="0.2">
      <c r="A1234" t="s">
        <v>2236</v>
      </c>
      <c r="B1234" t="s">
        <v>1524</v>
      </c>
      <c r="C1234">
        <v>104</v>
      </c>
      <c r="D1234">
        <v>47806295</v>
      </c>
      <c r="E1234" t="s">
        <v>1047</v>
      </c>
      <c r="F1234" t="s">
        <v>11</v>
      </c>
      <c r="G1234">
        <v>43000000</v>
      </c>
      <c r="H1234">
        <v>6.5</v>
      </c>
    </row>
    <row r="1235" spans="1:8" x14ac:dyDescent="0.2">
      <c r="A1235" t="s">
        <v>2237</v>
      </c>
      <c r="B1235" t="s">
        <v>2238</v>
      </c>
      <c r="C1235">
        <v>105</v>
      </c>
      <c r="D1235">
        <v>51853450</v>
      </c>
      <c r="E1235" t="s">
        <v>1657</v>
      </c>
      <c r="F1235" t="s">
        <v>11</v>
      </c>
      <c r="G1235">
        <v>25000000</v>
      </c>
      <c r="H1235">
        <v>6.6</v>
      </c>
    </row>
    <row r="1236" spans="1:8" x14ac:dyDescent="0.2">
      <c r="A1236" t="s">
        <v>2239</v>
      </c>
      <c r="B1236" t="s">
        <v>2240</v>
      </c>
      <c r="C1236">
        <v>101</v>
      </c>
      <c r="D1236">
        <v>46012734</v>
      </c>
      <c r="E1236" t="s">
        <v>580</v>
      </c>
      <c r="F1236" t="s">
        <v>11</v>
      </c>
      <c r="G1236">
        <v>40000000</v>
      </c>
      <c r="H1236">
        <v>5.8</v>
      </c>
    </row>
    <row r="1237" spans="1:8" x14ac:dyDescent="0.2">
      <c r="A1237" t="s">
        <v>2241</v>
      </c>
      <c r="B1237" t="s">
        <v>1285</v>
      </c>
      <c r="C1237">
        <v>134</v>
      </c>
      <c r="D1237">
        <v>47034272</v>
      </c>
      <c r="E1237" t="s">
        <v>2242</v>
      </c>
      <c r="F1237" t="s">
        <v>11</v>
      </c>
      <c r="G1237">
        <v>40000000</v>
      </c>
      <c r="H1237">
        <v>6.9</v>
      </c>
    </row>
    <row r="1238" spans="1:8" x14ac:dyDescent="0.2">
      <c r="A1238" t="s">
        <v>2243</v>
      </c>
      <c r="B1238" t="s">
        <v>1675</v>
      </c>
      <c r="C1238">
        <v>135</v>
      </c>
      <c r="D1238">
        <v>45856732</v>
      </c>
      <c r="E1238" t="s">
        <v>740</v>
      </c>
      <c r="F1238" t="s">
        <v>11</v>
      </c>
      <c r="G1238">
        <v>40000000</v>
      </c>
      <c r="H1238">
        <v>7.1</v>
      </c>
    </row>
    <row r="1239" spans="1:8" x14ac:dyDescent="0.2">
      <c r="A1239" t="s">
        <v>2244</v>
      </c>
      <c r="B1239" t="s">
        <v>2037</v>
      </c>
      <c r="C1239">
        <v>98</v>
      </c>
      <c r="D1239">
        <v>59588068</v>
      </c>
      <c r="E1239" t="s">
        <v>1047</v>
      </c>
      <c r="F1239" t="s">
        <v>11</v>
      </c>
      <c r="G1239">
        <v>40000000</v>
      </c>
      <c r="H1239">
        <v>5.8</v>
      </c>
    </row>
    <row r="1240" spans="1:8" x14ac:dyDescent="0.2">
      <c r="A1240" t="s">
        <v>2245</v>
      </c>
      <c r="B1240" t="s">
        <v>127</v>
      </c>
      <c r="C1240">
        <v>155</v>
      </c>
      <c r="D1240">
        <v>44175394</v>
      </c>
      <c r="E1240" t="s">
        <v>2246</v>
      </c>
      <c r="F1240" t="s">
        <v>11</v>
      </c>
      <c r="G1240">
        <v>36000000</v>
      </c>
      <c r="H1240">
        <v>7.2</v>
      </c>
    </row>
    <row r="1241" spans="1:8" x14ac:dyDescent="0.2">
      <c r="A1241" t="s">
        <v>2247</v>
      </c>
      <c r="B1241" t="s">
        <v>449</v>
      </c>
      <c r="C1241">
        <v>106</v>
      </c>
      <c r="D1241">
        <v>45500797</v>
      </c>
      <c r="E1241" t="s">
        <v>804</v>
      </c>
      <c r="F1241" t="s">
        <v>11</v>
      </c>
      <c r="G1241">
        <v>40000000</v>
      </c>
      <c r="H1241">
        <v>6</v>
      </c>
    </row>
    <row r="1242" spans="1:8" x14ac:dyDescent="0.2">
      <c r="A1242" t="s">
        <v>2248</v>
      </c>
      <c r="B1242" t="s">
        <v>2249</v>
      </c>
      <c r="C1242">
        <v>102</v>
      </c>
      <c r="D1242">
        <v>41797066</v>
      </c>
      <c r="E1242" t="s">
        <v>770</v>
      </c>
      <c r="F1242" t="s">
        <v>11</v>
      </c>
      <c r="G1242">
        <v>40000000</v>
      </c>
      <c r="H1242">
        <v>4.7</v>
      </c>
    </row>
    <row r="1243" spans="1:8" x14ac:dyDescent="0.2">
      <c r="A1243" t="s">
        <v>2250</v>
      </c>
      <c r="B1243" t="s">
        <v>1467</v>
      </c>
      <c r="C1243">
        <v>95</v>
      </c>
      <c r="D1243">
        <v>38087756</v>
      </c>
      <c r="E1243" t="s">
        <v>1056</v>
      </c>
      <c r="F1243" t="s">
        <v>11</v>
      </c>
      <c r="G1243">
        <v>40000000</v>
      </c>
      <c r="H1243">
        <v>5.2</v>
      </c>
    </row>
    <row r="1244" spans="1:8" x14ac:dyDescent="0.2">
      <c r="A1244" t="s">
        <v>2251</v>
      </c>
      <c r="B1244" t="s">
        <v>2252</v>
      </c>
      <c r="C1244">
        <v>103</v>
      </c>
      <c r="D1244">
        <v>37752931</v>
      </c>
      <c r="E1244" t="s">
        <v>73</v>
      </c>
      <c r="F1244" t="s">
        <v>11</v>
      </c>
      <c r="G1244">
        <v>40000000</v>
      </c>
      <c r="H1244">
        <v>5.5</v>
      </c>
    </row>
    <row r="1245" spans="1:8" x14ac:dyDescent="0.2">
      <c r="A1245" t="s">
        <v>2253</v>
      </c>
      <c r="B1245" t="s">
        <v>1382</v>
      </c>
      <c r="C1245">
        <v>95</v>
      </c>
      <c r="D1245">
        <v>50562555</v>
      </c>
      <c r="E1245" t="s">
        <v>2254</v>
      </c>
      <c r="F1245" t="s">
        <v>11</v>
      </c>
      <c r="G1245">
        <v>20000000</v>
      </c>
      <c r="H1245">
        <v>6.5</v>
      </c>
    </row>
    <row r="1246" spans="1:8" x14ac:dyDescent="0.2">
      <c r="A1246" t="s">
        <v>2255</v>
      </c>
      <c r="B1246" t="s">
        <v>2256</v>
      </c>
      <c r="C1246">
        <v>109</v>
      </c>
      <c r="D1246">
        <v>37371385</v>
      </c>
      <c r="E1246" t="s">
        <v>649</v>
      </c>
      <c r="F1246" t="s">
        <v>11</v>
      </c>
      <c r="G1246">
        <v>40000000</v>
      </c>
      <c r="H1246">
        <v>7</v>
      </c>
    </row>
    <row r="1247" spans="1:8" x14ac:dyDescent="0.2">
      <c r="A1247" t="s">
        <v>2257</v>
      </c>
      <c r="B1247" t="s">
        <v>2158</v>
      </c>
      <c r="C1247">
        <v>95</v>
      </c>
      <c r="D1247">
        <v>37101011</v>
      </c>
      <c r="E1247" t="s">
        <v>877</v>
      </c>
      <c r="F1247" t="s">
        <v>11</v>
      </c>
      <c r="G1247">
        <v>40000000</v>
      </c>
      <c r="H1247">
        <v>5.8</v>
      </c>
    </row>
    <row r="1248" spans="1:8" x14ac:dyDescent="0.2">
      <c r="A1248" t="s">
        <v>2258</v>
      </c>
      <c r="B1248" t="s">
        <v>2178</v>
      </c>
      <c r="C1248">
        <v>111</v>
      </c>
      <c r="D1248">
        <v>38176892</v>
      </c>
      <c r="E1248" t="s">
        <v>1763</v>
      </c>
      <c r="F1248" t="s">
        <v>11</v>
      </c>
      <c r="G1248">
        <v>40000000</v>
      </c>
      <c r="H1248">
        <v>6.2</v>
      </c>
    </row>
    <row r="1249" spans="1:8" x14ac:dyDescent="0.2">
      <c r="A1249" t="s">
        <v>2259</v>
      </c>
      <c r="B1249" t="s">
        <v>454</v>
      </c>
      <c r="C1249">
        <v>123</v>
      </c>
      <c r="D1249">
        <v>36283504</v>
      </c>
      <c r="E1249" t="s">
        <v>285</v>
      </c>
      <c r="F1249" t="s">
        <v>11</v>
      </c>
      <c r="G1249">
        <v>40000000</v>
      </c>
      <c r="H1249">
        <v>6.5</v>
      </c>
    </row>
    <row r="1250" spans="1:8" x14ac:dyDescent="0.2">
      <c r="A1250" t="s">
        <v>2260</v>
      </c>
      <c r="B1250" t="s">
        <v>255</v>
      </c>
      <c r="C1250">
        <v>140</v>
      </c>
      <c r="D1250">
        <v>35183792</v>
      </c>
      <c r="E1250" t="s">
        <v>2242</v>
      </c>
      <c r="F1250" t="s">
        <v>11</v>
      </c>
      <c r="G1250">
        <v>38000000</v>
      </c>
      <c r="H1250">
        <v>7.2</v>
      </c>
    </row>
    <row r="1251" spans="1:8" x14ac:dyDescent="0.2">
      <c r="A1251" t="s">
        <v>2261</v>
      </c>
      <c r="B1251" t="s">
        <v>2262</v>
      </c>
      <c r="C1251">
        <v>94</v>
      </c>
      <c r="D1251">
        <v>38543473</v>
      </c>
      <c r="E1251" t="s">
        <v>575</v>
      </c>
      <c r="F1251" t="s">
        <v>11</v>
      </c>
      <c r="G1251">
        <v>40000000</v>
      </c>
      <c r="H1251">
        <v>5.0999999999999996</v>
      </c>
    </row>
    <row r="1252" spans="1:8" x14ac:dyDescent="0.2">
      <c r="A1252" t="s">
        <v>2263</v>
      </c>
      <c r="B1252" t="s">
        <v>2264</v>
      </c>
      <c r="C1252">
        <v>94</v>
      </c>
      <c r="D1252">
        <v>36037909</v>
      </c>
      <c r="E1252" t="s">
        <v>877</v>
      </c>
      <c r="F1252" t="s">
        <v>11</v>
      </c>
      <c r="G1252">
        <v>60000000</v>
      </c>
      <c r="H1252">
        <v>4.7</v>
      </c>
    </row>
    <row r="1253" spans="1:8" x14ac:dyDescent="0.2">
      <c r="A1253" t="s">
        <v>2265</v>
      </c>
      <c r="B1253" t="s">
        <v>1812</v>
      </c>
      <c r="C1253">
        <v>92</v>
      </c>
      <c r="D1253">
        <v>42575718</v>
      </c>
      <c r="E1253" t="s">
        <v>2209</v>
      </c>
      <c r="F1253" t="s">
        <v>11</v>
      </c>
      <c r="G1253">
        <v>40000000</v>
      </c>
      <c r="H1253">
        <v>5.9</v>
      </c>
    </row>
    <row r="1254" spans="1:8" x14ac:dyDescent="0.2">
      <c r="A1254" t="s">
        <v>2266</v>
      </c>
      <c r="B1254" t="s">
        <v>2267</v>
      </c>
      <c r="C1254">
        <v>102</v>
      </c>
      <c r="D1254">
        <v>33864342</v>
      </c>
      <c r="E1254" t="s">
        <v>1475</v>
      </c>
      <c r="F1254" t="s">
        <v>11</v>
      </c>
      <c r="G1254">
        <v>40000000</v>
      </c>
      <c r="H1254">
        <v>5.8</v>
      </c>
    </row>
    <row r="1255" spans="1:8" x14ac:dyDescent="0.2">
      <c r="A1255" t="s">
        <v>2268</v>
      </c>
      <c r="B1255" t="s">
        <v>891</v>
      </c>
      <c r="C1255">
        <v>123</v>
      </c>
      <c r="D1255">
        <v>33508922</v>
      </c>
      <c r="E1255" t="s">
        <v>1184</v>
      </c>
      <c r="F1255" t="s">
        <v>11</v>
      </c>
      <c r="G1255">
        <v>40000000</v>
      </c>
      <c r="H1255">
        <v>7.2</v>
      </c>
    </row>
    <row r="1256" spans="1:8" x14ac:dyDescent="0.2">
      <c r="A1256" t="s">
        <v>2269</v>
      </c>
      <c r="B1256" t="s">
        <v>1215</v>
      </c>
      <c r="C1256">
        <v>104</v>
      </c>
      <c r="D1256">
        <v>42071069</v>
      </c>
      <c r="E1256" t="s">
        <v>1554</v>
      </c>
      <c r="F1256" t="s">
        <v>11</v>
      </c>
      <c r="G1256">
        <v>30000000</v>
      </c>
      <c r="H1256">
        <v>6.2</v>
      </c>
    </row>
    <row r="1257" spans="1:8" x14ac:dyDescent="0.2">
      <c r="A1257" t="s">
        <v>2270</v>
      </c>
      <c r="C1257">
        <v>30</v>
      </c>
      <c r="D1257">
        <v>25440971</v>
      </c>
      <c r="E1257" t="s">
        <v>1029</v>
      </c>
      <c r="F1257" t="s">
        <v>11</v>
      </c>
      <c r="G1257">
        <v>20000000</v>
      </c>
      <c r="H1257">
        <v>7.4</v>
      </c>
    </row>
    <row r="1258" spans="1:8" x14ac:dyDescent="0.2">
      <c r="A1258" t="s">
        <v>2271</v>
      </c>
      <c r="B1258" t="s">
        <v>967</v>
      </c>
      <c r="C1258">
        <v>102</v>
      </c>
      <c r="D1258">
        <v>32853640</v>
      </c>
      <c r="E1258" t="s">
        <v>877</v>
      </c>
      <c r="F1258" t="s">
        <v>11</v>
      </c>
      <c r="G1258">
        <v>40000000</v>
      </c>
      <c r="H1258">
        <v>5.7</v>
      </c>
    </row>
    <row r="1259" spans="1:8" x14ac:dyDescent="0.2">
      <c r="A1259" t="s">
        <v>2272</v>
      </c>
      <c r="B1259" t="s">
        <v>1238</v>
      </c>
      <c r="C1259">
        <v>136</v>
      </c>
      <c r="D1259">
        <v>42615685</v>
      </c>
      <c r="E1259" t="s">
        <v>1556</v>
      </c>
      <c r="F1259" t="s">
        <v>11</v>
      </c>
      <c r="G1259">
        <v>40000000</v>
      </c>
      <c r="H1259">
        <v>6.1</v>
      </c>
    </row>
    <row r="1260" spans="1:8" x14ac:dyDescent="0.2">
      <c r="A1260" t="s">
        <v>2273</v>
      </c>
      <c r="B1260" t="s">
        <v>2016</v>
      </c>
      <c r="C1260">
        <v>93</v>
      </c>
      <c r="D1260">
        <v>32055248</v>
      </c>
      <c r="E1260" t="s">
        <v>2274</v>
      </c>
      <c r="F1260" t="s">
        <v>11</v>
      </c>
      <c r="G1260">
        <v>25000000</v>
      </c>
      <c r="H1260">
        <v>6</v>
      </c>
    </row>
    <row r="1261" spans="1:8" x14ac:dyDescent="0.2">
      <c r="A1261" t="s">
        <v>2275</v>
      </c>
      <c r="B1261" t="s">
        <v>2276</v>
      </c>
      <c r="C1261">
        <v>129</v>
      </c>
      <c r="D1261">
        <v>31836745</v>
      </c>
      <c r="E1261" t="s">
        <v>2277</v>
      </c>
      <c r="F1261" t="s">
        <v>11</v>
      </c>
      <c r="G1261">
        <v>40000000</v>
      </c>
      <c r="H1261">
        <v>6.9</v>
      </c>
    </row>
    <row r="1262" spans="1:8" x14ac:dyDescent="0.2">
      <c r="A1262" t="s">
        <v>2278</v>
      </c>
      <c r="B1262" t="s">
        <v>1995</v>
      </c>
      <c r="C1262">
        <v>107</v>
      </c>
      <c r="D1262">
        <v>30993544</v>
      </c>
      <c r="E1262" t="s">
        <v>486</v>
      </c>
      <c r="F1262" t="s">
        <v>11</v>
      </c>
      <c r="G1262">
        <v>40000000</v>
      </c>
      <c r="H1262">
        <v>6.5</v>
      </c>
    </row>
    <row r="1263" spans="1:8" x14ac:dyDescent="0.2">
      <c r="A1263" t="s">
        <v>2279</v>
      </c>
      <c r="B1263" t="s">
        <v>1872</v>
      </c>
      <c r="C1263">
        <v>117</v>
      </c>
      <c r="D1263">
        <v>30981850</v>
      </c>
      <c r="E1263" t="s">
        <v>2280</v>
      </c>
      <c r="F1263" t="s">
        <v>11</v>
      </c>
      <c r="G1263">
        <v>40000000</v>
      </c>
      <c r="H1263">
        <v>5</v>
      </c>
    </row>
    <row r="1264" spans="1:8" x14ac:dyDescent="0.2">
      <c r="A1264" t="s">
        <v>2281</v>
      </c>
      <c r="B1264" t="s">
        <v>2282</v>
      </c>
      <c r="C1264">
        <v>116</v>
      </c>
      <c r="D1264">
        <v>30199105</v>
      </c>
      <c r="E1264" t="s">
        <v>1158</v>
      </c>
      <c r="F1264" t="s">
        <v>11</v>
      </c>
      <c r="G1264">
        <v>40000000</v>
      </c>
      <c r="H1264">
        <v>5.7</v>
      </c>
    </row>
    <row r="1265" spans="1:8" x14ac:dyDescent="0.2">
      <c r="A1265" t="s">
        <v>2283</v>
      </c>
      <c r="B1265" t="s">
        <v>428</v>
      </c>
      <c r="C1265">
        <v>135</v>
      </c>
      <c r="D1265">
        <v>29077547</v>
      </c>
      <c r="E1265" t="s">
        <v>990</v>
      </c>
      <c r="F1265" t="s">
        <v>11</v>
      </c>
      <c r="G1265">
        <v>40000000</v>
      </c>
      <c r="H1265">
        <v>7</v>
      </c>
    </row>
    <row r="1266" spans="1:8" x14ac:dyDescent="0.2">
      <c r="A1266" t="s">
        <v>2284</v>
      </c>
      <c r="B1266" t="s">
        <v>604</v>
      </c>
      <c r="C1266">
        <v>107</v>
      </c>
      <c r="D1266">
        <v>29374178</v>
      </c>
      <c r="E1266" t="s">
        <v>2285</v>
      </c>
      <c r="F1266" t="s">
        <v>11</v>
      </c>
      <c r="G1266">
        <v>40000000</v>
      </c>
      <c r="H1266">
        <v>5.0999999999999996</v>
      </c>
    </row>
    <row r="1267" spans="1:8" x14ac:dyDescent="0.2">
      <c r="A1267" t="s">
        <v>2286</v>
      </c>
      <c r="B1267" t="s">
        <v>1591</v>
      </c>
      <c r="C1267">
        <v>90</v>
      </c>
      <c r="D1267">
        <v>28535768</v>
      </c>
      <c r="E1267" t="s">
        <v>575</v>
      </c>
      <c r="F1267" t="s">
        <v>11</v>
      </c>
      <c r="G1267">
        <v>40000000</v>
      </c>
      <c r="H1267">
        <v>5.3</v>
      </c>
    </row>
    <row r="1268" spans="1:8" x14ac:dyDescent="0.2">
      <c r="A1268" t="s">
        <v>2287</v>
      </c>
      <c r="B1268" t="s">
        <v>1626</v>
      </c>
      <c r="C1268">
        <v>99</v>
      </c>
      <c r="D1268">
        <v>27663982</v>
      </c>
      <c r="E1268" t="s">
        <v>1500</v>
      </c>
      <c r="F1268" t="s">
        <v>11</v>
      </c>
      <c r="G1268">
        <v>40000000</v>
      </c>
      <c r="H1268">
        <v>4.4000000000000004</v>
      </c>
    </row>
    <row r="1269" spans="1:8" x14ac:dyDescent="0.2">
      <c r="A1269" t="s">
        <v>2288</v>
      </c>
      <c r="B1269" t="s">
        <v>628</v>
      </c>
      <c r="C1269">
        <v>104</v>
      </c>
      <c r="D1269">
        <v>27053815</v>
      </c>
      <c r="E1269" t="s">
        <v>29</v>
      </c>
      <c r="F1269" t="s">
        <v>11</v>
      </c>
      <c r="G1269">
        <v>40000000</v>
      </c>
      <c r="H1269">
        <v>4.7</v>
      </c>
    </row>
    <row r="1270" spans="1:8" x14ac:dyDescent="0.2">
      <c r="A1270" t="s">
        <v>2289</v>
      </c>
      <c r="B1270" t="s">
        <v>2290</v>
      </c>
      <c r="C1270">
        <v>115</v>
      </c>
      <c r="D1270">
        <v>26814957</v>
      </c>
      <c r="E1270" t="s">
        <v>2113</v>
      </c>
      <c r="F1270" t="s">
        <v>11</v>
      </c>
      <c r="G1270">
        <v>35000000</v>
      </c>
      <c r="H1270">
        <v>6.7</v>
      </c>
    </row>
    <row r="1271" spans="1:8" x14ac:dyDescent="0.2">
      <c r="A1271" t="s">
        <v>2291</v>
      </c>
      <c r="B1271" t="s">
        <v>2292</v>
      </c>
      <c r="C1271">
        <v>119</v>
      </c>
      <c r="D1271">
        <v>25178165</v>
      </c>
      <c r="E1271" t="s">
        <v>73</v>
      </c>
      <c r="F1271" t="s">
        <v>11</v>
      </c>
      <c r="G1271">
        <v>40000000</v>
      </c>
      <c r="H1271">
        <v>6.7</v>
      </c>
    </row>
    <row r="1272" spans="1:8" x14ac:dyDescent="0.2">
      <c r="A1272" t="s">
        <v>2293</v>
      </c>
      <c r="B1272" t="s">
        <v>947</v>
      </c>
      <c r="C1272">
        <v>99</v>
      </c>
      <c r="D1272">
        <v>25117498</v>
      </c>
      <c r="E1272" t="s">
        <v>1915</v>
      </c>
      <c r="F1272" t="s">
        <v>11</v>
      </c>
      <c r="G1272">
        <v>40000000</v>
      </c>
      <c r="H1272">
        <v>5.7</v>
      </c>
    </row>
    <row r="1273" spans="1:8" x14ac:dyDescent="0.2">
      <c r="A1273" t="s">
        <v>2294</v>
      </c>
      <c r="B1273" t="s">
        <v>159</v>
      </c>
      <c r="C1273">
        <v>112</v>
      </c>
      <c r="D1273">
        <v>32645</v>
      </c>
      <c r="E1273" t="s">
        <v>1824</v>
      </c>
      <c r="F1273" t="s">
        <v>11</v>
      </c>
      <c r="G1273">
        <v>500000</v>
      </c>
      <c r="H1273">
        <v>7.4</v>
      </c>
    </row>
    <row r="1274" spans="1:8" x14ac:dyDescent="0.2">
      <c r="A1274" t="s">
        <v>2295</v>
      </c>
      <c r="B1274" t="s">
        <v>1943</v>
      </c>
      <c r="C1274">
        <v>128</v>
      </c>
      <c r="D1274">
        <v>24332324</v>
      </c>
      <c r="E1274" t="s">
        <v>877</v>
      </c>
      <c r="F1274" t="s">
        <v>11</v>
      </c>
      <c r="G1274">
        <v>40000000</v>
      </c>
      <c r="H1274">
        <v>6.1</v>
      </c>
    </row>
    <row r="1275" spans="1:8" x14ac:dyDescent="0.2">
      <c r="A1275" t="s">
        <v>2296</v>
      </c>
      <c r="B1275" t="s">
        <v>1929</v>
      </c>
      <c r="C1275">
        <v>112</v>
      </c>
      <c r="D1275">
        <v>36665854</v>
      </c>
      <c r="E1275" t="s">
        <v>149</v>
      </c>
      <c r="F1275" t="s">
        <v>11</v>
      </c>
      <c r="G1275">
        <v>40000000</v>
      </c>
      <c r="H1275">
        <v>6.4</v>
      </c>
    </row>
    <row r="1276" spans="1:8" x14ac:dyDescent="0.2">
      <c r="A1276" t="s">
        <v>2297</v>
      </c>
      <c r="B1276" t="s">
        <v>2298</v>
      </c>
      <c r="C1276">
        <v>86</v>
      </c>
      <c r="D1276">
        <v>22717758</v>
      </c>
      <c r="E1276" t="s">
        <v>2299</v>
      </c>
      <c r="F1276" t="s">
        <v>11</v>
      </c>
      <c r="G1276">
        <v>40000000</v>
      </c>
      <c r="H1276">
        <v>6.2</v>
      </c>
    </row>
    <row r="1277" spans="1:8" x14ac:dyDescent="0.2">
      <c r="A1277" t="s">
        <v>2300</v>
      </c>
      <c r="B1277" t="s">
        <v>1223</v>
      </c>
      <c r="C1277">
        <v>108</v>
      </c>
      <c r="D1277">
        <v>22433915</v>
      </c>
      <c r="E1277" t="s">
        <v>747</v>
      </c>
      <c r="F1277" t="s">
        <v>11</v>
      </c>
      <c r="G1277">
        <v>60000000</v>
      </c>
      <c r="H1277">
        <v>6.2</v>
      </c>
    </row>
    <row r="1278" spans="1:8" x14ac:dyDescent="0.2">
      <c r="A1278" t="s">
        <v>2301</v>
      </c>
      <c r="B1278" t="s">
        <v>2302</v>
      </c>
      <c r="C1278">
        <v>128</v>
      </c>
      <c r="D1278">
        <v>22326247</v>
      </c>
      <c r="E1278" t="s">
        <v>73</v>
      </c>
      <c r="F1278" t="s">
        <v>11</v>
      </c>
      <c r="G1278">
        <v>60000000</v>
      </c>
      <c r="H1278">
        <v>5.9</v>
      </c>
    </row>
    <row r="1279" spans="1:8" x14ac:dyDescent="0.2">
      <c r="A1279" t="s">
        <v>2303</v>
      </c>
      <c r="B1279" t="s">
        <v>2304</v>
      </c>
      <c r="C1279">
        <v>84</v>
      </c>
      <c r="D1279">
        <v>21176322</v>
      </c>
      <c r="E1279" t="s">
        <v>602</v>
      </c>
      <c r="F1279" t="s">
        <v>11</v>
      </c>
      <c r="G1279">
        <v>40000000</v>
      </c>
      <c r="H1279">
        <v>4</v>
      </c>
    </row>
    <row r="1280" spans="1:8" x14ac:dyDescent="0.2">
      <c r="A1280" t="s">
        <v>2305</v>
      </c>
      <c r="B1280" t="s">
        <v>1484</v>
      </c>
      <c r="C1280">
        <v>111</v>
      </c>
      <c r="D1280">
        <v>20300000</v>
      </c>
      <c r="E1280" t="s">
        <v>1408</v>
      </c>
      <c r="F1280" t="s">
        <v>11</v>
      </c>
      <c r="G1280">
        <v>40000000</v>
      </c>
      <c r="H1280">
        <v>6.2</v>
      </c>
    </row>
    <row r="1281" spans="1:8" x14ac:dyDescent="0.2">
      <c r="A1281" t="s">
        <v>2306</v>
      </c>
      <c r="B1281" t="s">
        <v>447</v>
      </c>
      <c r="C1281">
        <v>131</v>
      </c>
      <c r="D1281">
        <v>20302961</v>
      </c>
      <c r="E1281" t="s">
        <v>1184</v>
      </c>
      <c r="F1281" t="s">
        <v>11</v>
      </c>
      <c r="G1281">
        <v>45000000</v>
      </c>
      <c r="H1281">
        <v>4.5999999999999996</v>
      </c>
    </row>
    <row r="1282" spans="1:8" x14ac:dyDescent="0.2">
      <c r="A1282" t="s">
        <v>2307</v>
      </c>
      <c r="B1282" t="s">
        <v>2308</v>
      </c>
      <c r="C1282">
        <v>123</v>
      </c>
      <c r="D1282">
        <v>15962471</v>
      </c>
      <c r="E1282" t="s">
        <v>2113</v>
      </c>
      <c r="F1282" t="s">
        <v>11</v>
      </c>
      <c r="G1282">
        <v>40000000</v>
      </c>
      <c r="H1282">
        <v>6.4</v>
      </c>
    </row>
    <row r="1283" spans="1:8" x14ac:dyDescent="0.2">
      <c r="A1283" t="s">
        <v>2309</v>
      </c>
      <c r="B1283" t="s">
        <v>1841</v>
      </c>
      <c r="C1283">
        <v>101</v>
      </c>
      <c r="D1283">
        <v>14942422</v>
      </c>
      <c r="E1283" t="s">
        <v>112</v>
      </c>
      <c r="F1283" t="s">
        <v>11</v>
      </c>
      <c r="G1283">
        <v>40000000</v>
      </c>
      <c r="H1283">
        <v>5.9</v>
      </c>
    </row>
    <row r="1284" spans="1:8" x14ac:dyDescent="0.2">
      <c r="A1284" t="s">
        <v>2310</v>
      </c>
      <c r="B1284" t="s">
        <v>2311</v>
      </c>
      <c r="C1284">
        <v>102</v>
      </c>
      <c r="D1284">
        <v>14967182</v>
      </c>
      <c r="E1284" t="s">
        <v>149</v>
      </c>
      <c r="F1284" t="s">
        <v>11</v>
      </c>
      <c r="G1284">
        <v>40000000</v>
      </c>
      <c r="H1284">
        <v>5.0999999999999996</v>
      </c>
    </row>
    <row r="1285" spans="1:8" x14ac:dyDescent="0.2">
      <c r="A1285" t="s">
        <v>2312</v>
      </c>
      <c r="B1285" t="s">
        <v>2313</v>
      </c>
      <c r="C1285">
        <v>114</v>
      </c>
      <c r="D1285">
        <v>18996755</v>
      </c>
      <c r="E1285" t="s">
        <v>1408</v>
      </c>
      <c r="F1285" t="s">
        <v>11</v>
      </c>
      <c r="G1285">
        <v>45000000</v>
      </c>
      <c r="H1285">
        <v>7.6</v>
      </c>
    </row>
    <row r="1286" spans="1:8" x14ac:dyDescent="0.2">
      <c r="A1286" t="s">
        <v>2314</v>
      </c>
      <c r="B1286" t="s">
        <v>2315</v>
      </c>
      <c r="C1286">
        <v>107</v>
      </c>
      <c r="D1286">
        <v>14375181</v>
      </c>
      <c r="E1286" t="s">
        <v>2316</v>
      </c>
      <c r="F1286" t="s">
        <v>11</v>
      </c>
      <c r="G1286">
        <v>51000000</v>
      </c>
      <c r="H1286">
        <v>4.2</v>
      </c>
    </row>
    <row r="1287" spans="1:8" x14ac:dyDescent="0.2">
      <c r="A1287" t="s">
        <v>2317</v>
      </c>
      <c r="B1287" t="s">
        <v>1856</v>
      </c>
      <c r="C1287">
        <v>87</v>
      </c>
      <c r="D1287">
        <v>20999103</v>
      </c>
      <c r="E1287" t="s">
        <v>2318</v>
      </c>
      <c r="F1287" t="s">
        <v>11</v>
      </c>
      <c r="G1287">
        <v>40000000</v>
      </c>
      <c r="H1287">
        <v>7.8</v>
      </c>
    </row>
    <row r="1288" spans="1:8" x14ac:dyDescent="0.2">
      <c r="A1288" t="s">
        <v>2319</v>
      </c>
      <c r="B1288" t="s">
        <v>1541</v>
      </c>
      <c r="C1288">
        <v>103</v>
      </c>
      <c r="D1288">
        <v>14448589</v>
      </c>
      <c r="E1288" t="s">
        <v>580</v>
      </c>
      <c r="F1288" t="s">
        <v>11</v>
      </c>
      <c r="G1288">
        <v>40000000</v>
      </c>
      <c r="H1288">
        <v>5.8</v>
      </c>
    </row>
    <row r="1289" spans="1:8" x14ac:dyDescent="0.2">
      <c r="A1289" t="s">
        <v>2320</v>
      </c>
      <c r="B1289" t="s">
        <v>1852</v>
      </c>
      <c r="C1289">
        <v>99</v>
      </c>
      <c r="D1289">
        <v>14358033</v>
      </c>
      <c r="E1289" t="s">
        <v>2321</v>
      </c>
      <c r="F1289" t="s">
        <v>11</v>
      </c>
      <c r="G1289">
        <v>40000000</v>
      </c>
      <c r="H1289">
        <v>5.9</v>
      </c>
    </row>
    <row r="1290" spans="1:8" x14ac:dyDescent="0.2">
      <c r="A1290" t="s">
        <v>2322</v>
      </c>
      <c r="B1290" t="s">
        <v>1444</v>
      </c>
      <c r="C1290">
        <v>122</v>
      </c>
      <c r="D1290">
        <v>33201661</v>
      </c>
      <c r="E1290" t="s">
        <v>580</v>
      </c>
      <c r="F1290" t="s">
        <v>502</v>
      </c>
      <c r="G1290">
        <v>77000000</v>
      </c>
      <c r="H1290">
        <v>8.4</v>
      </c>
    </row>
    <row r="1291" spans="1:8" x14ac:dyDescent="0.2">
      <c r="A1291" t="s">
        <v>2323</v>
      </c>
      <c r="B1291" t="s">
        <v>2324</v>
      </c>
      <c r="C1291">
        <v>91</v>
      </c>
      <c r="D1291">
        <v>14018364</v>
      </c>
      <c r="E1291" t="s">
        <v>2325</v>
      </c>
      <c r="F1291" t="s">
        <v>11</v>
      </c>
      <c r="G1291">
        <v>30000000</v>
      </c>
      <c r="H1291">
        <v>4.8</v>
      </c>
    </row>
    <row r="1292" spans="1:8" x14ac:dyDescent="0.2">
      <c r="A1292" t="s">
        <v>2326</v>
      </c>
      <c r="B1292" t="s">
        <v>2327</v>
      </c>
      <c r="C1292">
        <v>103</v>
      </c>
      <c r="D1292">
        <v>13395939</v>
      </c>
      <c r="E1292" t="s">
        <v>486</v>
      </c>
      <c r="F1292" t="s">
        <v>11</v>
      </c>
      <c r="G1292">
        <v>60000000</v>
      </c>
      <c r="H1292">
        <v>6.2</v>
      </c>
    </row>
    <row r="1293" spans="1:8" x14ac:dyDescent="0.2">
      <c r="A1293" t="s">
        <v>2328</v>
      </c>
      <c r="B1293" t="s">
        <v>2175</v>
      </c>
      <c r="C1293">
        <v>107</v>
      </c>
      <c r="D1293">
        <v>20113965</v>
      </c>
      <c r="E1293" t="s">
        <v>2186</v>
      </c>
      <c r="F1293" t="s">
        <v>11</v>
      </c>
      <c r="G1293">
        <v>40000000</v>
      </c>
      <c r="H1293">
        <v>6.5</v>
      </c>
    </row>
    <row r="1294" spans="1:8" x14ac:dyDescent="0.2">
      <c r="A1294" t="s">
        <v>2329</v>
      </c>
      <c r="B1294" t="s">
        <v>2330</v>
      </c>
      <c r="C1294">
        <v>106</v>
      </c>
      <c r="D1294">
        <v>13376506</v>
      </c>
      <c r="E1294" t="s">
        <v>1184</v>
      </c>
      <c r="F1294" t="s">
        <v>11</v>
      </c>
      <c r="G1294">
        <v>40000000</v>
      </c>
      <c r="H1294">
        <v>6.3</v>
      </c>
    </row>
    <row r="1295" spans="1:8" x14ac:dyDescent="0.2">
      <c r="A1295" t="s">
        <v>2331</v>
      </c>
      <c r="B1295" t="s">
        <v>2332</v>
      </c>
      <c r="C1295">
        <v>101</v>
      </c>
      <c r="D1295">
        <v>13208023</v>
      </c>
      <c r="E1295" t="s">
        <v>2333</v>
      </c>
      <c r="F1295" t="s">
        <v>11</v>
      </c>
      <c r="G1295">
        <v>42000000</v>
      </c>
      <c r="H1295">
        <v>3.3</v>
      </c>
    </row>
    <row r="1296" spans="1:8" x14ac:dyDescent="0.2">
      <c r="A1296" t="s">
        <v>2334</v>
      </c>
      <c r="B1296" t="s">
        <v>599</v>
      </c>
      <c r="C1296">
        <v>109</v>
      </c>
      <c r="D1296">
        <v>13838130</v>
      </c>
      <c r="E1296" t="s">
        <v>670</v>
      </c>
      <c r="F1296" t="s">
        <v>11</v>
      </c>
      <c r="G1296">
        <v>40000000</v>
      </c>
      <c r="H1296">
        <v>5.9</v>
      </c>
    </row>
    <row r="1297" spans="1:8" x14ac:dyDescent="0.2">
      <c r="A1297" t="s">
        <v>2335</v>
      </c>
      <c r="B1297" t="s">
        <v>1888</v>
      </c>
      <c r="C1297">
        <v>89</v>
      </c>
      <c r="D1297">
        <v>9652000</v>
      </c>
      <c r="E1297" t="s">
        <v>575</v>
      </c>
      <c r="F1297" t="s">
        <v>11</v>
      </c>
      <c r="G1297">
        <v>40000000</v>
      </c>
      <c r="H1297">
        <v>5.8</v>
      </c>
    </row>
    <row r="1298" spans="1:8" x14ac:dyDescent="0.2">
      <c r="A1298" t="s">
        <v>2336</v>
      </c>
      <c r="B1298" t="s">
        <v>2337</v>
      </c>
      <c r="C1298">
        <v>100</v>
      </c>
      <c r="D1298">
        <v>12081447</v>
      </c>
      <c r="E1298" t="s">
        <v>1905</v>
      </c>
      <c r="F1298" t="s">
        <v>11</v>
      </c>
      <c r="G1298">
        <v>20000000</v>
      </c>
      <c r="H1298">
        <v>6.5</v>
      </c>
    </row>
    <row r="1299" spans="1:8" x14ac:dyDescent="0.2">
      <c r="A1299" t="s">
        <v>2338</v>
      </c>
      <c r="B1299" t="s">
        <v>2339</v>
      </c>
      <c r="C1299">
        <v>119</v>
      </c>
      <c r="D1299">
        <v>7000000</v>
      </c>
      <c r="E1299" t="s">
        <v>240</v>
      </c>
      <c r="F1299" t="s">
        <v>11</v>
      </c>
      <c r="G1299">
        <v>36000000</v>
      </c>
      <c r="H1299">
        <v>4.7</v>
      </c>
    </row>
    <row r="1300" spans="1:8" x14ac:dyDescent="0.2">
      <c r="A1300" t="s">
        <v>2340</v>
      </c>
      <c r="B1300" t="s">
        <v>2341</v>
      </c>
      <c r="C1300">
        <v>83</v>
      </c>
      <c r="D1300">
        <v>10431220</v>
      </c>
      <c r="E1300" t="s">
        <v>216</v>
      </c>
      <c r="F1300" t="s">
        <v>11</v>
      </c>
      <c r="G1300">
        <v>24000000</v>
      </c>
      <c r="H1300">
        <v>4.0999999999999996</v>
      </c>
    </row>
    <row r="1301" spans="1:8" x14ac:dyDescent="0.2">
      <c r="A1301" t="s">
        <v>2342</v>
      </c>
      <c r="B1301" t="s">
        <v>2343</v>
      </c>
      <c r="C1301">
        <v>108</v>
      </c>
      <c r="D1301">
        <v>10326062</v>
      </c>
      <c r="E1301" t="s">
        <v>2344</v>
      </c>
      <c r="F1301" t="s">
        <v>11</v>
      </c>
      <c r="G1301">
        <v>33000000</v>
      </c>
      <c r="H1301">
        <v>6.8</v>
      </c>
    </row>
    <row r="1302" spans="1:8" x14ac:dyDescent="0.2">
      <c r="A1302" t="s">
        <v>2345</v>
      </c>
      <c r="B1302" t="s">
        <v>1787</v>
      </c>
      <c r="C1302">
        <v>102</v>
      </c>
      <c r="D1302">
        <v>6114237</v>
      </c>
      <c r="E1302" t="s">
        <v>768</v>
      </c>
      <c r="F1302" t="s">
        <v>11</v>
      </c>
      <c r="G1302">
        <v>40000000</v>
      </c>
      <c r="H1302">
        <v>6.2</v>
      </c>
    </row>
    <row r="1303" spans="1:8" x14ac:dyDescent="0.2">
      <c r="A1303" t="s">
        <v>2346</v>
      </c>
      <c r="B1303" t="s">
        <v>2282</v>
      </c>
      <c r="C1303">
        <v>93</v>
      </c>
      <c r="D1303">
        <v>4835968</v>
      </c>
      <c r="E1303" t="s">
        <v>17</v>
      </c>
      <c r="F1303" t="s">
        <v>11</v>
      </c>
      <c r="G1303">
        <v>40000000</v>
      </c>
      <c r="H1303">
        <v>4.5</v>
      </c>
    </row>
    <row r="1304" spans="1:8" x14ac:dyDescent="0.2">
      <c r="A1304" t="s">
        <v>2347</v>
      </c>
      <c r="B1304" t="s">
        <v>2348</v>
      </c>
      <c r="C1304">
        <v>84</v>
      </c>
      <c r="D1304">
        <v>4777007</v>
      </c>
      <c r="E1304" t="s">
        <v>2349</v>
      </c>
      <c r="F1304" t="s">
        <v>11</v>
      </c>
      <c r="G1304">
        <v>40000000</v>
      </c>
      <c r="H1304">
        <v>5.8</v>
      </c>
    </row>
    <row r="1305" spans="1:8" x14ac:dyDescent="0.2">
      <c r="A1305" t="s">
        <v>2350</v>
      </c>
      <c r="B1305" t="s">
        <v>1829</v>
      </c>
      <c r="C1305">
        <v>107</v>
      </c>
      <c r="D1305">
        <v>3675072</v>
      </c>
      <c r="E1305" t="s">
        <v>398</v>
      </c>
      <c r="F1305" t="s">
        <v>11</v>
      </c>
      <c r="G1305">
        <v>26000000</v>
      </c>
      <c r="H1305">
        <v>7.3</v>
      </c>
    </row>
    <row r="1306" spans="1:8" x14ac:dyDescent="0.2">
      <c r="A1306" t="s">
        <v>2351</v>
      </c>
      <c r="B1306" t="s">
        <v>1416</v>
      </c>
      <c r="C1306">
        <v>91</v>
      </c>
      <c r="D1306">
        <v>18438149</v>
      </c>
      <c r="E1306" t="s">
        <v>877</v>
      </c>
      <c r="F1306" t="s">
        <v>11</v>
      </c>
      <c r="G1306">
        <v>40000000</v>
      </c>
      <c r="H1306">
        <v>5.9</v>
      </c>
    </row>
    <row r="1307" spans="1:8" x14ac:dyDescent="0.2">
      <c r="A1307" t="s">
        <v>2352</v>
      </c>
      <c r="B1307" t="s">
        <v>2353</v>
      </c>
      <c r="C1307">
        <v>94</v>
      </c>
      <c r="D1307">
        <v>511920</v>
      </c>
      <c r="E1307" t="s">
        <v>2354</v>
      </c>
      <c r="F1307" t="s">
        <v>11</v>
      </c>
      <c r="G1307">
        <v>40000000</v>
      </c>
      <c r="H1307">
        <v>4.4000000000000004</v>
      </c>
    </row>
    <row r="1308" spans="1:8" x14ac:dyDescent="0.2">
      <c r="A1308" t="s">
        <v>2355</v>
      </c>
      <c r="B1308" t="s">
        <v>1716</v>
      </c>
      <c r="C1308">
        <v>115</v>
      </c>
      <c r="D1308">
        <v>10640645</v>
      </c>
      <c r="E1308" t="s">
        <v>380</v>
      </c>
      <c r="F1308" t="s">
        <v>11</v>
      </c>
      <c r="G1308">
        <v>40000000</v>
      </c>
      <c r="H1308">
        <v>5.8</v>
      </c>
    </row>
    <row r="1309" spans="1:8" x14ac:dyDescent="0.2">
      <c r="A1309" t="s">
        <v>2356</v>
      </c>
      <c r="B1309" t="s">
        <v>2357</v>
      </c>
      <c r="C1309">
        <v>93</v>
      </c>
      <c r="D1309">
        <v>652526</v>
      </c>
      <c r="E1309" t="s">
        <v>2358</v>
      </c>
      <c r="F1309" t="s">
        <v>11</v>
      </c>
      <c r="G1309">
        <v>40000000</v>
      </c>
      <c r="H1309">
        <v>5.0999999999999996</v>
      </c>
    </row>
    <row r="1310" spans="1:8" x14ac:dyDescent="0.2">
      <c r="A1310" t="s">
        <v>2359</v>
      </c>
      <c r="B1310" t="s">
        <v>914</v>
      </c>
      <c r="C1310">
        <v>105</v>
      </c>
      <c r="D1310">
        <v>80050171</v>
      </c>
      <c r="E1310" t="s">
        <v>668</v>
      </c>
      <c r="F1310" t="s">
        <v>11</v>
      </c>
      <c r="G1310">
        <v>20000000</v>
      </c>
      <c r="H1310">
        <v>6.9</v>
      </c>
    </row>
    <row r="1311" spans="1:8" x14ac:dyDescent="0.2">
      <c r="A1311" t="s">
        <v>2360</v>
      </c>
      <c r="B1311" t="s">
        <v>1524</v>
      </c>
      <c r="C1311">
        <v>107</v>
      </c>
      <c r="D1311">
        <v>7564000</v>
      </c>
      <c r="E1311" t="s">
        <v>1836</v>
      </c>
      <c r="F1311" t="s">
        <v>11</v>
      </c>
      <c r="G1311">
        <v>20000000</v>
      </c>
      <c r="H1311">
        <v>6.2</v>
      </c>
    </row>
    <row r="1312" spans="1:8" x14ac:dyDescent="0.2">
      <c r="A1312" t="s">
        <v>2361</v>
      </c>
      <c r="B1312" t="s">
        <v>2362</v>
      </c>
      <c r="C1312">
        <v>101</v>
      </c>
      <c r="D1312">
        <v>876671</v>
      </c>
      <c r="E1312" t="s">
        <v>2363</v>
      </c>
      <c r="F1312" t="s">
        <v>11</v>
      </c>
      <c r="G1312">
        <v>25000000</v>
      </c>
      <c r="H1312">
        <v>6.9</v>
      </c>
    </row>
    <row r="1313" spans="1:8" x14ac:dyDescent="0.2">
      <c r="A1313" t="s">
        <v>2364</v>
      </c>
      <c r="B1313" t="s">
        <v>1474</v>
      </c>
      <c r="C1313">
        <v>111</v>
      </c>
      <c r="D1313">
        <v>2869369</v>
      </c>
      <c r="E1313" t="s">
        <v>968</v>
      </c>
      <c r="F1313" t="s">
        <v>11</v>
      </c>
      <c r="G1313">
        <v>30000000</v>
      </c>
      <c r="H1313">
        <v>7.3</v>
      </c>
    </row>
    <row r="1314" spans="1:8" x14ac:dyDescent="0.2">
      <c r="A1314" t="s">
        <v>2365</v>
      </c>
      <c r="B1314" t="s">
        <v>2366</v>
      </c>
      <c r="C1314">
        <v>113</v>
      </c>
      <c r="D1314">
        <v>128978</v>
      </c>
      <c r="E1314" t="s">
        <v>252</v>
      </c>
      <c r="F1314" t="s">
        <v>676</v>
      </c>
      <c r="G1314">
        <v>40000000</v>
      </c>
      <c r="H1314">
        <v>7.1</v>
      </c>
    </row>
    <row r="1315" spans="1:8" x14ac:dyDescent="0.2">
      <c r="A1315" t="s">
        <v>2367</v>
      </c>
      <c r="B1315" t="s">
        <v>703</v>
      </c>
      <c r="C1315">
        <v>112</v>
      </c>
      <c r="D1315">
        <v>77231</v>
      </c>
      <c r="E1315" t="s">
        <v>684</v>
      </c>
      <c r="F1315" t="s">
        <v>2368</v>
      </c>
      <c r="G1315">
        <v>25000000</v>
      </c>
      <c r="H1315">
        <v>6</v>
      </c>
    </row>
    <row r="1316" spans="1:8" x14ac:dyDescent="0.2">
      <c r="A1316" t="s">
        <v>2369</v>
      </c>
      <c r="B1316" t="s">
        <v>2370</v>
      </c>
      <c r="C1316">
        <v>126</v>
      </c>
      <c r="D1316">
        <v>4563029</v>
      </c>
      <c r="E1316" t="s">
        <v>476</v>
      </c>
      <c r="F1316" t="s">
        <v>11</v>
      </c>
      <c r="G1316">
        <v>39200000</v>
      </c>
      <c r="H1316">
        <v>7</v>
      </c>
    </row>
    <row r="1317" spans="1:8" x14ac:dyDescent="0.2">
      <c r="A1317" t="s">
        <v>2371</v>
      </c>
      <c r="B1317" t="s">
        <v>692</v>
      </c>
      <c r="C1317">
        <v>90</v>
      </c>
      <c r="D1317">
        <v>25440971</v>
      </c>
      <c r="E1317" t="s">
        <v>2372</v>
      </c>
      <c r="F1317" t="s">
        <v>502</v>
      </c>
      <c r="G1317">
        <v>25000000</v>
      </c>
      <c r="H1317">
        <v>6.8</v>
      </c>
    </row>
    <row r="1318" spans="1:8" x14ac:dyDescent="0.2">
      <c r="A1318" t="s">
        <v>2373</v>
      </c>
      <c r="B1318" t="s">
        <v>2374</v>
      </c>
      <c r="C1318">
        <v>93</v>
      </c>
      <c r="D1318">
        <v>463730</v>
      </c>
      <c r="E1318" t="s">
        <v>575</v>
      </c>
      <c r="F1318" t="s">
        <v>11</v>
      </c>
      <c r="G1318">
        <v>20000000</v>
      </c>
      <c r="H1318">
        <v>5.7</v>
      </c>
    </row>
    <row r="1319" spans="1:8" x14ac:dyDescent="0.2">
      <c r="A1319" t="s">
        <v>2375</v>
      </c>
      <c r="B1319" t="s">
        <v>351</v>
      </c>
      <c r="C1319">
        <v>98</v>
      </c>
      <c r="D1319">
        <v>50693162</v>
      </c>
      <c r="E1319" t="s">
        <v>2376</v>
      </c>
      <c r="F1319" t="s">
        <v>11</v>
      </c>
      <c r="G1319">
        <v>23000000</v>
      </c>
      <c r="H1319">
        <v>7.6</v>
      </c>
    </row>
    <row r="1320" spans="1:8" x14ac:dyDescent="0.2">
      <c r="A1320" t="s">
        <v>2377</v>
      </c>
      <c r="B1320" t="s">
        <v>2378</v>
      </c>
      <c r="C1320">
        <v>159</v>
      </c>
      <c r="D1320">
        <v>6498000</v>
      </c>
      <c r="E1320" t="s">
        <v>2379</v>
      </c>
      <c r="F1320" t="s">
        <v>2380</v>
      </c>
      <c r="G1320">
        <v>18026148</v>
      </c>
      <c r="H1320">
        <v>8.4</v>
      </c>
    </row>
    <row r="1321" spans="1:8" x14ac:dyDescent="0.2">
      <c r="A1321" t="s">
        <v>2381</v>
      </c>
      <c r="B1321" t="s">
        <v>430</v>
      </c>
      <c r="C1321">
        <v>107</v>
      </c>
      <c r="D1321">
        <v>63411478</v>
      </c>
      <c r="E1321" t="s">
        <v>2382</v>
      </c>
      <c r="F1321" t="s">
        <v>11</v>
      </c>
      <c r="G1321">
        <v>39000000</v>
      </c>
      <c r="H1321">
        <v>7.1</v>
      </c>
    </row>
    <row r="1322" spans="1:8" x14ac:dyDescent="0.2">
      <c r="A1322" t="s">
        <v>2383</v>
      </c>
      <c r="B1322" t="s">
        <v>1317</v>
      </c>
      <c r="C1322">
        <v>102</v>
      </c>
      <c r="D1322">
        <v>42640890</v>
      </c>
      <c r="E1322" t="s">
        <v>580</v>
      </c>
      <c r="F1322" t="s">
        <v>11</v>
      </c>
      <c r="G1322">
        <v>20000000</v>
      </c>
      <c r="H1322">
        <v>5.6</v>
      </c>
    </row>
    <row r="1323" spans="1:8" x14ac:dyDescent="0.2">
      <c r="A1323" t="s">
        <v>227</v>
      </c>
      <c r="B1323" t="s">
        <v>164</v>
      </c>
      <c r="C1323">
        <v>106</v>
      </c>
      <c r="D1323">
        <v>144512310</v>
      </c>
      <c r="E1323" t="s">
        <v>112</v>
      </c>
      <c r="F1323" t="s">
        <v>11</v>
      </c>
      <c r="G1323">
        <v>38000000</v>
      </c>
      <c r="H1323">
        <v>6.7</v>
      </c>
    </row>
    <row r="1324" spans="1:8" x14ac:dyDescent="0.2">
      <c r="A1324" t="s">
        <v>2384</v>
      </c>
      <c r="B1324" t="s">
        <v>87</v>
      </c>
      <c r="C1324">
        <v>87</v>
      </c>
      <c r="D1324">
        <v>35287788</v>
      </c>
      <c r="E1324" t="s">
        <v>2385</v>
      </c>
      <c r="F1324" t="s">
        <v>11</v>
      </c>
      <c r="G1324">
        <v>39000000</v>
      </c>
      <c r="H1324">
        <v>7</v>
      </c>
    </row>
    <row r="1325" spans="1:8" x14ac:dyDescent="0.2">
      <c r="A1325" t="s">
        <v>2386</v>
      </c>
      <c r="B1325" t="s">
        <v>34</v>
      </c>
      <c r="C1325">
        <v>119</v>
      </c>
      <c r="D1325">
        <v>25335935</v>
      </c>
      <c r="E1325" t="s">
        <v>78</v>
      </c>
      <c r="F1325" t="s">
        <v>11</v>
      </c>
      <c r="G1325">
        <v>40000000</v>
      </c>
      <c r="H1325">
        <v>8</v>
      </c>
    </row>
    <row r="1326" spans="1:8" x14ac:dyDescent="0.2">
      <c r="A1326" t="s">
        <v>2387</v>
      </c>
      <c r="B1326" t="s">
        <v>2388</v>
      </c>
      <c r="C1326">
        <v>110</v>
      </c>
      <c r="D1326">
        <v>5881504</v>
      </c>
      <c r="E1326" t="s">
        <v>2389</v>
      </c>
      <c r="F1326" t="s">
        <v>11</v>
      </c>
      <c r="G1326">
        <v>39000000</v>
      </c>
      <c r="H1326">
        <v>5.3</v>
      </c>
    </row>
    <row r="1327" spans="1:8" x14ac:dyDescent="0.2">
      <c r="A1327" t="s">
        <v>2390</v>
      </c>
      <c r="B1327" t="s">
        <v>1679</v>
      </c>
      <c r="C1327">
        <v>125</v>
      </c>
      <c r="D1327">
        <v>60000000</v>
      </c>
      <c r="E1327" t="s">
        <v>661</v>
      </c>
      <c r="F1327" t="s">
        <v>11</v>
      </c>
      <c r="G1327">
        <v>39000000</v>
      </c>
      <c r="H1327">
        <v>4.9000000000000004</v>
      </c>
    </row>
    <row r="1328" spans="1:8" x14ac:dyDescent="0.2">
      <c r="A1328" t="s">
        <v>2391</v>
      </c>
      <c r="B1328" t="s">
        <v>858</v>
      </c>
      <c r="C1328">
        <v>113</v>
      </c>
      <c r="D1328">
        <v>29802761</v>
      </c>
      <c r="E1328" t="s">
        <v>1357</v>
      </c>
      <c r="F1328" t="s">
        <v>11</v>
      </c>
      <c r="G1328">
        <v>40000000</v>
      </c>
      <c r="H1328">
        <v>6.4</v>
      </c>
    </row>
    <row r="1329" spans="1:8" x14ac:dyDescent="0.2">
      <c r="A1329" t="s">
        <v>2392</v>
      </c>
      <c r="B1329" t="s">
        <v>459</v>
      </c>
      <c r="C1329">
        <v>150</v>
      </c>
      <c r="D1329">
        <v>626809</v>
      </c>
      <c r="E1329" t="s">
        <v>371</v>
      </c>
      <c r="F1329" t="s">
        <v>676</v>
      </c>
      <c r="G1329">
        <v>553632000</v>
      </c>
      <c r="H1329">
        <v>7.4</v>
      </c>
    </row>
    <row r="1330" spans="1:8" x14ac:dyDescent="0.2">
      <c r="A1330" t="s">
        <v>2393</v>
      </c>
      <c r="B1330" t="s">
        <v>1087</v>
      </c>
      <c r="C1330">
        <v>108</v>
      </c>
      <c r="D1330">
        <v>127214072</v>
      </c>
      <c r="E1330" t="s">
        <v>580</v>
      </c>
      <c r="F1330" t="s">
        <v>11</v>
      </c>
      <c r="G1330">
        <v>38000000</v>
      </c>
      <c r="H1330">
        <v>6.1</v>
      </c>
    </row>
    <row r="1331" spans="1:8" x14ac:dyDescent="0.2">
      <c r="A1331" t="s">
        <v>2394</v>
      </c>
      <c r="B1331" t="s">
        <v>1073</v>
      </c>
      <c r="C1331">
        <v>96</v>
      </c>
      <c r="D1331">
        <v>88915214</v>
      </c>
      <c r="E1331" t="s">
        <v>580</v>
      </c>
      <c r="F1331" t="s">
        <v>11</v>
      </c>
      <c r="G1331">
        <v>38000000</v>
      </c>
      <c r="H1331">
        <v>6.5</v>
      </c>
    </row>
    <row r="1332" spans="1:8" x14ac:dyDescent="0.2">
      <c r="A1332" t="s">
        <v>2395</v>
      </c>
      <c r="B1332" t="s">
        <v>2396</v>
      </c>
      <c r="C1332">
        <v>93</v>
      </c>
      <c r="D1332">
        <v>30400000</v>
      </c>
      <c r="E1332" t="s">
        <v>575</v>
      </c>
      <c r="F1332" t="s">
        <v>11</v>
      </c>
      <c r="G1332">
        <v>39000000</v>
      </c>
      <c r="H1332">
        <v>5.7</v>
      </c>
    </row>
    <row r="1333" spans="1:8" x14ac:dyDescent="0.2">
      <c r="A1333" t="s">
        <v>2397</v>
      </c>
      <c r="B1333" t="s">
        <v>1692</v>
      </c>
      <c r="C1333">
        <v>100</v>
      </c>
      <c r="D1333">
        <v>85570368</v>
      </c>
      <c r="E1333" t="s">
        <v>1050</v>
      </c>
      <c r="F1333" t="s">
        <v>11</v>
      </c>
      <c r="G1333">
        <v>38000000</v>
      </c>
      <c r="H1333">
        <v>5.0999999999999996</v>
      </c>
    </row>
    <row r="1334" spans="1:8" x14ac:dyDescent="0.2">
      <c r="A1334" t="s">
        <v>2398</v>
      </c>
      <c r="B1334" t="s">
        <v>2399</v>
      </c>
      <c r="C1334">
        <v>118</v>
      </c>
      <c r="D1334">
        <v>75668868</v>
      </c>
      <c r="E1334" t="s">
        <v>546</v>
      </c>
      <c r="F1334" t="s">
        <v>11</v>
      </c>
      <c r="G1334">
        <v>35000000</v>
      </c>
      <c r="H1334">
        <v>6.6</v>
      </c>
    </row>
    <row r="1335" spans="1:8" x14ac:dyDescent="0.2">
      <c r="A1335" t="s">
        <v>2400</v>
      </c>
      <c r="B1335" t="s">
        <v>2401</v>
      </c>
      <c r="C1335">
        <v>122</v>
      </c>
      <c r="D1335">
        <v>6594136</v>
      </c>
      <c r="E1335" t="s">
        <v>2402</v>
      </c>
      <c r="F1335" t="s">
        <v>676</v>
      </c>
      <c r="G1335">
        <v>38600000</v>
      </c>
      <c r="H1335">
        <v>6.5</v>
      </c>
    </row>
    <row r="1336" spans="1:8" x14ac:dyDescent="0.2">
      <c r="A1336" t="s">
        <v>2403</v>
      </c>
      <c r="B1336" t="s">
        <v>234</v>
      </c>
      <c r="C1336">
        <v>120</v>
      </c>
      <c r="D1336">
        <v>58700247</v>
      </c>
      <c r="E1336" t="s">
        <v>73</v>
      </c>
      <c r="F1336" t="s">
        <v>11</v>
      </c>
      <c r="G1336">
        <v>38000000</v>
      </c>
      <c r="H1336">
        <v>6.9</v>
      </c>
    </row>
    <row r="1337" spans="1:8" x14ac:dyDescent="0.2">
      <c r="A1337" t="s">
        <v>2404</v>
      </c>
      <c r="C1337">
        <v>60</v>
      </c>
      <c r="D1337">
        <v>25440971</v>
      </c>
      <c r="E1337" t="s">
        <v>922</v>
      </c>
      <c r="F1337" t="s">
        <v>11</v>
      </c>
      <c r="G1337">
        <v>20000000</v>
      </c>
      <c r="H1337">
        <v>7.8</v>
      </c>
    </row>
    <row r="1338" spans="1:8" x14ac:dyDescent="0.2">
      <c r="A1338" t="s">
        <v>2405</v>
      </c>
      <c r="B1338" t="s">
        <v>2406</v>
      </c>
      <c r="C1338">
        <v>88</v>
      </c>
      <c r="D1338">
        <v>25440971</v>
      </c>
      <c r="E1338" t="s">
        <v>210</v>
      </c>
      <c r="F1338" t="s">
        <v>11</v>
      </c>
      <c r="G1338">
        <v>40000000</v>
      </c>
      <c r="H1338">
        <v>6.4</v>
      </c>
    </row>
    <row r="1339" spans="1:8" x14ac:dyDescent="0.2">
      <c r="A1339" t="s">
        <v>2407</v>
      </c>
      <c r="B1339" t="s">
        <v>2408</v>
      </c>
      <c r="C1339">
        <v>146</v>
      </c>
      <c r="D1339">
        <v>50668906</v>
      </c>
      <c r="E1339" t="s">
        <v>562</v>
      </c>
      <c r="F1339" t="s">
        <v>11</v>
      </c>
      <c r="G1339">
        <v>38000000</v>
      </c>
      <c r="H1339">
        <v>7.6</v>
      </c>
    </row>
    <row r="1340" spans="1:8" x14ac:dyDescent="0.2">
      <c r="A1340" t="s">
        <v>2409</v>
      </c>
      <c r="B1340" t="s">
        <v>250</v>
      </c>
      <c r="C1340">
        <v>115</v>
      </c>
      <c r="D1340">
        <v>39177215</v>
      </c>
      <c r="E1340" t="s">
        <v>740</v>
      </c>
      <c r="F1340" t="s">
        <v>11</v>
      </c>
      <c r="G1340">
        <v>38000000</v>
      </c>
      <c r="H1340">
        <v>5.6</v>
      </c>
    </row>
    <row r="1341" spans="1:8" x14ac:dyDescent="0.2">
      <c r="A1341" t="s">
        <v>2410</v>
      </c>
      <c r="B1341" t="s">
        <v>2411</v>
      </c>
      <c r="C1341">
        <v>123</v>
      </c>
      <c r="D1341">
        <v>40334024</v>
      </c>
      <c r="E1341" t="s">
        <v>1475</v>
      </c>
      <c r="F1341" t="s">
        <v>11</v>
      </c>
      <c r="G1341">
        <v>35000000</v>
      </c>
      <c r="H1341">
        <v>6.2</v>
      </c>
    </row>
    <row r="1342" spans="1:8" x14ac:dyDescent="0.2">
      <c r="A1342" t="s">
        <v>2412</v>
      </c>
      <c r="B1342" t="s">
        <v>1775</v>
      </c>
      <c r="C1342">
        <v>94</v>
      </c>
      <c r="D1342">
        <v>71038190</v>
      </c>
      <c r="E1342" t="s">
        <v>602</v>
      </c>
      <c r="F1342" t="s">
        <v>11</v>
      </c>
      <c r="G1342">
        <v>30000000</v>
      </c>
      <c r="H1342">
        <v>4.4000000000000004</v>
      </c>
    </row>
    <row r="1343" spans="1:8" x14ac:dyDescent="0.2">
      <c r="A1343" t="s">
        <v>2413</v>
      </c>
      <c r="B1343" t="s">
        <v>2414</v>
      </c>
      <c r="C1343">
        <v>102</v>
      </c>
      <c r="D1343">
        <v>24044532</v>
      </c>
      <c r="E1343" t="s">
        <v>73</v>
      </c>
      <c r="F1343" t="s">
        <v>11</v>
      </c>
      <c r="G1343">
        <v>38000000</v>
      </c>
      <c r="H1343">
        <v>5.6</v>
      </c>
    </row>
    <row r="1344" spans="1:8" x14ac:dyDescent="0.2">
      <c r="A1344" t="s">
        <v>2415</v>
      </c>
      <c r="B1344" t="s">
        <v>1453</v>
      </c>
      <c r="C1344">
        <v>98</v>
      </c>
      <c r="D1344">
        <v>22770864</v>
      </c>
      <c r="E1344" t="s">
        <v>877</v>
      </c>
      <c r="F1344" t="s">
        <v>11</v>
      </c>
      <c r="G1344">
        <v>38000000</v>
      </c>
      <c r="H1344">
        <v>5.5</v>
      </c>
    </row>
    <row r="1345" spans="1:8" x14ac:dyDescent="0.2">
      <c r="A1345" t="s">
        <v>2416</v>
      </c>
      <c r="B1345" t="s">
        <v>1323</v>
      </c>
      <c r="C1345">
        <v>133</v>
      </c>
      <c r="D1345">
        <v>18653746</v>
      </c>
      <c r="E1345" t="s">
        <v>285</v>
      </c>
      <c r="F1345" t="s">
        <v>11</v>
      </c>
      <c r="G1345">
        <v>38000000</v>
      </c>
      <c r="H1345">
        <v>6.7</v>
      </c>
    </row>
    <row r="1346" spans="1:8" x14ac:dyDescent="0.2">
      <c r="A1346" t="s">
        <v>2417</v>
      </c>
      <c r="B1346" t="s">
        <v>250</v>
      </c>
      <c r="C1346">
        <v>118</v>
      </c>
      <c r="D1346">
        <v>17305211</v>
      </c>
      <c r="E1346" t="s">
        <v>747</v>
      </c>
      <c r="F1346" t="s">
        <v>11</v>
      </c>
      <c r="G1346">
        <v>38000000</v>
      </c>
      <c r="H1346">
        <v>6.1</v>
      </c>
    </row>
    <row r="1347" spans="1:8" x14ac:dyDescent="0.2">
      <c r="A1347" t="s">
        <v>2418</v>
      </c>
      <c r="B1347" t="s">
        <v>1541</v>
      </c>
      <c r="C1347">
        <v>105</v>
      </c>
      <c r="D1347">
        <v>16991902</v>
      </c>
      <c r="E1347" t="s">
        <v>2143</v>
      </c>
      <c r="F1347" t="s">
        <v>11</v>
      </c>
      <c r="G1347">
        <v>57000000</v>
      </c>
      <c r="H1347">
        <v>6.2</v>
      </c>
    </row>
    <row r="1348" spans="1:8" x14ac:dyDescent="0.2">
      <c r="A1348" t="s">
        <v>2419</v>
      </c>
      <c r="B1348" t="s">
        <v>2420</v>
      </c>
      <c r="C1348">
        <v>109</v>
      </c>
      <c r="D1348">
        <v>47536959</v>
      </c>
      <c r="E1348" t="s">
        <v>1184</v>
      </c>
      <c r="F1348" t="s">
        <v>11</v>
      </c>
      <c r="G1348">
        <v>10000000</v>
      </c>
      <c r="H1348">
        <v>7.3</v>
      </c>
    </row>
    <row r="1349" spans="1:8" x14ac:dyDescent="0.2">
      <c r="A1349" t="s">
        <v>2421</v>
      </c>
      <c r="B1349" t="s">
        <v>64</v>
      </c>
      <c r="C1349">
        <v>129</v>
      </c>
      <c r="D1349">
        <v>10300000</v>
      </c>
      <c r="E1349" t="s">
        <v>2422</v>
      </c>
      <c r="F1349" t="s">
        <v>11</v>
      </c>
      <c r="G1349">
        <v>38000000</v>
      </c>
      <c r="H1349">
        <v>6.6</v>
      </c>
    </row>
    <row r="1350" spans="1:8" x14ac:dyDescent="0.2">
      <c r="A1350" t="s">
        <v>2423</v>
      </c>
      <c r="B1350" t="s">
        <v>1852</v>
      </c>
      <c r="C1350">
        <v>109</v>
      </c>
      <c r="D1350">
        <v>13782838</v>
      </c>
      <c r="E1350" t="s">
        <v>2424</v>
      </c>
      <c r="F1350" t="s">
        <v>11</v>
      </c>
      <c r="G1350">
        <v>15000000</v>
      </c>
      <c r="H1350">
        <v>8.1999999999999993</v>
      </c>
    </row>
    <row r="1351" spans="1:8" x14ac:dyDescent="0.2">
      <c r="A1351" t="s">
        <v>2425</v>
      </c>
      <c r="B1351" t="s">
        <v>478</v>
      </c>
      <c r="C1351">
        <v>127</v>
      </c>
      <c r="D1351">
        <v>41997790</v>
      </c>
      <c r="E1351" t="s">
        <v>978</v>
      </c>
      <c r="F1351" t="s">
        <v>11</v>
      </c>
      <c r="G1351">
        <v>38000000</v>
      </c>
      <c r="H1351">
        <v>6.4</v>
      </c>
    </row>
    <row r="1352" spans="1:8" x14ac:dyDescent="0.2">
      <c r="A1352" t="s">
        <v>2426</v>
      </c>
      <c r="B1352" t="s">
        <v>2427</v>
      </c>
      <c r="C1352">
        <v>118</v>
      </c>
      <c r="D1352">
        <v>6482195</v>
      </c>
      <c r="E1352" t="s">
        <v>773</v>
      </c>
      <c r="F1352" t="s">
        <v>11</v>
      </c>
      <c r="G1352">
        <v>37000000</v>
      </c>
      <c r="H1352">
        <v>6.4</v>
      </c>
    </row>
    <row r="1353" spans="1:8" x14ac:dyDescent="0.2">
      <c r="A1353" t="s">
        <v>2428</v>
      </c>
      <c r="B1353" t="s">
        <v>2429</v>
      </c>
      <c r="C1353">
        <v>110</v>
      </c>
      <c r="D1353">
        <v>623374</v>
      </c>
      <c r="E1353" t="s">
        <v>2430</v>
      </c>
      <c r="F1353" t="s">
        <v>11</v>
      </c>
      <c r="G1353">
        <v>38000000</v>
      </c>
      <c r="H1353">
        <v>5.2</v>
      </c>
    </row>
    <row r="1354" spans="1:8" x14ac:dyDescent="0.2">
      <c r="A1354" t="s">
        <v>2431</v>
      </c>
      <c r="B1354" t="s">
        <v>1078</v>
      </c>
      <c r="C1354">
        <v>90</v>
      </c>
      <c r="D1354">
        <v>7871693</v>
      </c>
      <c r="E1354" t="s">
        <v>2432</v>
      </c>
      <c r="F1354" t="s">
        <v>11</v>
      </c>
      <c r="G1354">
        <v>55000000</v>
      </c>
      <c r="H1354">
        <v>6.5</v>
      </c>
    </row>
    <row r="1355" spans="1:8" x14ac:dyDescent="0.2">
      <c r="A1355" t="s">
        <v>2433</v>
      </c>
      <c r="B1355" t="s">
        <v>2434</v>
      </c>
      <c r="C1355">
        <v>144</v>
      </c>
      <c r="D1355">
        <v>16377274</v>
      </c>
      <c r="E1355" t="s">
        <v>1184</v>
      </c>
      <c r="F1355" t="s">
        <v>11</v>
      </c>
      <c r="G1355">
        <v>32000000</v>
      </c>
      <c r="H1355">
        <v>7.1</v>
      </c>
    </row>
    <row r="1356" spans="1:8" x14ac:dyDescent="0.2">
      <c r="A1356" t="s">
        <v>2435</v>
      </c>
      <c r="B1356" t="s">
        <v>2436</v>
      </c>
      <c r="C1356">
        <v>97</v>
      </c>
      <c r="D1356">
        <v>25440971</v>
      </c>
      <c r="E1356" t="s">
        <v>2437</v>
      </c>
      <c r="F1356" t="s">
        <v>11</v>
      </c>
      <c r="G1356">
        <v>38000000</v>
      </c>
      <c r="H1356">
        <v>4.8</v>
      </c>
    </row>
    <row r="1357" spans="1:8" x14ac:dyDescent="0.2">
      <c r="A1357" t="s">
        <v>2438</v>
      </c>
      <c r="B1357" t="s">
        <v>1787</v>
      </c>
      <c r="C1357">
        <v>130</v>
      </c>
      <c r="D1357">
        <v>9589875</v>
      </c>
      <c r="E1357" t="s">
        <v>562</v>
      </c>
      <c r="F1357" t="s">
        <v>11</v>
      </c>
      <c r="G1357">
        <v>40000000</v>
      </c>
      <c r="H1357">
        <v>7.3</v>
      </c>
    </row>
    <row r="1358" spans="1:8" x14ac:dyDescent="0.2">
      <c r="A1358" t="s">
        <v>2439</v>
      </c>
      <c r="B1358" t="s">
        <v>2440</v>
      </c>
      <c r="C1358">
        <v>112</v>
      </c>
      <c r="D1358">
        <v>34912982</v>
      </c>
      <c r="E1358" t="s">
        <v>78</v>
      </c>
      <c r="F1358" t="s">
        <v>11</v>
      </c>
      <c r="G1358">
        <v>38000000</v>
      </c>
      <c r="H1358">
        <v>5.2</v>
      </c>
    </row>
    <row r="1359" spans="1:8" x14ac:dyDescent="0.2">
      <c r="A1359" t="s">
        <v>2441</v>
      </c>
      <c r="B1359" t="s">
        <v>2442</v>
      </c>
      <c r="C1359">
        <v>133</v>
      </c>
      <c r="D1359">
        <v>109712885</v>
      </c>
      <c r="E1359" t="s">
        <v>1314</v>
      </c>
      <c r="F1359" t="s">
        <v>11</v>
      </c>
      <c r="G1359">
        <v>35000000</v>
      </c>
      <c r="H1359">
        <v>7.7</v>
      </c>
    </row>
    <row r="1360" spans="1:8" x14ac:dyDescent="0.2">
      <c r="A1360" t="s">
        <v>2443</v>
      </c>
      <c r="B1360" t="s">
        <v>2075</v>
      </c>
      <c r="C1360">
        <v>150</v>
      </c>
      <c r="D1360">
        <v>92173235</v>
      </c>
      <c r="E1360" t="s">
        <v>740</v>
      </c>
      <c r="F1360" t="s">
        <v>11</v>
      </c>
      <c r="G1360">
        <v>37000000</v>
      </c>
      <c r="H1360">
        <v>7.6</v>
      </c>
    </row>
    <row r="1361" spans="1:8" x14ac:dyDescent="0.2">
      <c r="A1361" t="s">
        <v>2444</v>
      </c>
      <c r="B1361" t="s">
        <v>2445</v>
      </c>
      <c r="C1361">
        <v>110</v>
      </c>
      <c r="D1361">
        <v>41102171</v>
      </c>
      <c r="E1361" t="s">
        <v>486</v>
      </c>
      <c r="F1361" t="s">
        <v>11</v>
      </c>
      <c r="G1361">
        <v>40000000</v>
      </c>
      <c r="H1361">
        <v>5.7</v>
      </c>
    </row>
    <row r="1362" spans="1:8" x14ac:dyDescent="0.2">
      <c r="A1362" t="s">
        <v>2446</v>
      </c>
      <c r="B1362" t="s">
        <v>2447</v>
      </c>
      <c r="C1362">
        <v>96</v>
      </c>
      <c r="D1362">
        <v>60338891</v>
      </c>
      <c r="E1362" t="s">
        <v>877</v>
      </c>
      <c r="F1362" t="s">
        <v>11</v>
      </c>
      <c r="G1362">
        <v>37000000</v>
      </c>
      <c r="H1362">
        <v>7</v>
      </c>
    </row>
    <row r="1363" spans="1:8" x14ac:dyDescent="0.2">
      <c r="A1363" t="s">
        <v>2448</v>
      </c>
      <c r="B1363" t="s">
        <v>2449</v>
      </c>
      <c r="C1363">
        <v>96</v>
      </c>
      <c r="D1363">
        <v>48006503</v>
      </c>
      <c r="E1363" t="s">
        <v>264</v>
      </c>
      <c r="F1363" t="s">
        <v>11</v>
      </c>
      <c r="G1363">
        <v>37000000</v>
      </c>
      <c r="H1363">
        <v>6</v>
      </c>
    </row>
    <row r="1364" spans="1:8" x14ac:dyDescent="0.2">
      <c r="A1364" t="s">
        <v>2450</v>
      </c>
      <c r="B1364" t="s">
        <v>284</v>
      </c>
      <c r="C1364">
        <v>123</v>
      </c>
      <c r="D1364">
        <v>26903709</v>
      </c>
      <c r="E1364" t="s">
        <v>2451</v>
      </c>
      <c r="F1364" t="s">
        <v>11</v>
      </c>
      <c r="G1364">
        <v>38000000</v>
      </c>
      <c r="H1364">
        <v>8.1</v>
      </c>
    </row>
    <row r="1365" spans="1:8" x14ac:dyDescent="0.2">
      <c r="A1365" t="s">
        <v>2452</v>
      </c>
      <c r="B1365" t="s">
        <v>2434</v>
      </c>
      <c r="C1365">
        <v>188</v>
      </c>
      <c r="D1365">
        <v>22450975</v>
      </c>
      <c r="E1365" t="s">
        <v>1184</v>
      </c>
      <c r="F1365" t="s">
        <v>11</v>
      </c>
      <c r="G1365">
        <v>37000000</v>
      </c>
      <c r="H1365">
        <v>8</v>
      </c>
    </row>
    <row r="1366" spans="1:8" x14ac:dyDescent="0.2">
      <c r="A1366" t="s">
        <v>2453</v>
      </c>
      <c r="B1366" t="s">
        <v>2454</v>
      </c>
      <c r="C1366">
        <v>107</v>
      </c>
      <c r="D1366">
        <v>44867349</v>
      </c>
      <c r="E1366" t="s">
        <v>602</v>
      </c>
      <c r="F1366" t="s">
        <v>11</v>
      </c>
      <c r="G1366">
        <v>37000000</v>
      </c>
      <c r="H1366">
        <v>5.6</v>
      </c>
    </row>
    <row r="1367" spans="1:8" x14ac:dyDescent="0.2">
      <c r="A1367" t="s">
        <v>2455</v>
      </c>
      <c r="B1367" t="s">
        <v>2456</v>
      </c>
      <c r="C1367">
        <v>110</v>
      </c>
      <c r="D1367">
        <v>46813366</v>
      </c>
      <c r="E1367" t="s">
        <v>580</v>
      </c>
      <c r="F1367" t="s">
        <v>11</v>
      </c>
      <c r="G1367">
        <v>38000000</v>
      </c>
      <c r="H1367">
        <v>6.1</v>
      </c>
    </row>
    <row r="1368" spans="1:8" x14ac:dyDescent="0.2">
      <c r="A1368" t="s">
        <v>2457</v>
      </c>
      <c r="B1368" t="s">
        <v>2458</v>
      </c>
      <c r="C1368">
        <v>113</v>
      </c>
      <c r="D1368">
        <v>72279690</v>
      </c>
      <c r="E1368" t="s">
        <v>2459</v>
      </c>
      <c r="F1368" t="s">
        <v>11</v>
      </c>
      <c r="G1368">
        <v>37000000</v>
      </c>
      <c r="H1368">
        <v>6.9</v>
      </c>
    </row>
    <row r="1369" spans="1:8" x14ac:dyDescent="0.2">
      <c r="A1369" t="s">
        <v>2460</v>
      </c>
      <c r="B1369" t="s">
        <v>2125</v>
      </c>
      <c r="C1369">
        <v>122</v>
      </c>
      <c r="D1369">
        <v>191449475</v>
      </c>
      <c r="E1369" t="s">
        <v>230</v>
      </c>
      <c r="F1369" t="s">
        <v>11</v>
      </c>
      <c r="G1369">
        <v>37000000</v>
      </c>
      <c r="H1369">
        <v>5.2</v>
      </c>
    </row>
    <row r="1370" spans="1:8" x14ac:dyDescent="0.2">
      <c r="A1370" t="s">
        <v>2461</v>
      </c>
      <c r="B1370" t="s">
        <v>2207</v>
      </c>
      <c r="C1370">
        <v>116</v>
      </c>
      <c r="D1370">
        <v>71026631</v>
      </c>
      <c r="E1370" t="s">
        <v>740</v>
      </c>
      <c r="F1370" t="s">
        <v>11</v>
      </c>
      <c r="G1370">
        <v>36000000</v>
      </c>
      <c r="H1370">
        <v>7</v>
      </c>
    </row>
    <row r="1371" spans="1:8" x14ac:dyDescent="0.2">
      <c r="A1371" t="s">
        <v>2462</v>
      </c>
      <c r="B1371" t="s">
        <v>921</v>
      </c>
      <c r="C1371">
        <v>93</v>
      </c>
      <c r="D1371">
        <v>68208190</v>
      </c>
      <c r="E1371" t="s">
        <v>137</v>
      </c>
      <c r="F1371" t="s">
        <v>11</v>
      </c>
      <c r="G1371">
        <v>65000000</v>
      </c>
      <c r="H1371">
        <v>6.3</v>
      </c>
    </row>
    <row r="1372" spans="1:8" x14ac:dyDescent="0.2">
      <c r="A1372" t="s">
        <v>2463</v>
      </c>
      <c r="B1372" t="s">
        <v>1747</v>
      </c>
      <c r="C1372">
        <v>118</v>
      </c>
      <c r="D1372">
        <v>150368971</v>
      </c>
      <c r="E1372" t="s">
        <v>340</v>
      </c>
      <c r="F1372" t="s">
        <v>11</v>
      </c>
      <c r="G1372">
        <v>37000000</v>
      </c>
      <c r="H1372">
        <v>7</v>
      </c>
    </row>
    <row r="1373" spans="1:8" x14ac:dyDescent="0.2">
      <c r="A1373" t="s">
        <v>2464</v>
      </c>
      <c r="B1373" t="s">
        <v>2465</v>
      </c>
      <c r="C1373">
        <v>115</v>
      </c>
      <c r="D1373">
        <v>25440971</v>
      </c>
      <c r="E1373" t="s">
        <v>26</v>
      </c>
      <c r="F1373" t="s">
        <v>1948</v>
      </c>
      <c r="G1373">
        <v>29500000</v>
      </c>
      <c r="H1373">
        <v>5.3</v>
      </c>
    </row>
    <row r="1374" spans="1:8" x14ac:dyDescent="0.2">
      <c r="A1374" t="s">
        <v>2466</v>
      </c>
      <c r="B1374" t="s">
        <v>215</v>
      </c>
      <c r="C1374">
        <v>93</v>
      </c>
      <c r="D1374">
        <v>50129186</v>
      </c>
      <c r="E1374" t="s">
        <v>380</v>
      </c>
      <c r="F1374" t="s">
        <v>11</v>
      </c>
      <c r="G1374">
        <v>36000000</v>
      </c>
      <c r="H1374">
        <v>6.9</v>
      </c>
    </row>
    <row r="1375" spans="1:8" x14ac:dyDescent="0.2">
      <c r="A1375" t="s">
        <v>2467</v>
      </c>
      <c r="B1375" t="s">
        <v>2468</v>
      </c>
      <c r="C1375">
        <v>121</v>
      </c>
      <c r="D1375">
        <v>55500000</v>
      </c>
      <c r="E1375" t="s">
        <v>17</v>
      </c>
      <c r="F1375" t="s">
        <v>11</v>
      </c>
      <c r="G1375">
        <v>36000000</v>
      </c>
      <c r="H1375">
        <v>6.2</v>
      </c>
    </row>
    <row r="1376" spans="1:8" x14ac:dyDescent="0.2">
      <c r="A1376" t="s">
        <v>2469</v>
      </c>
      <c r="B1376" t="s">
        <v>2470</v>
      </c>
      <c r="C1376">
        <v>101</v>
      </c>
      <c r="D1376">
        <v>50213619</v>
      </c>
      <c r="E1376" t="s">
        <v>1893</v>
      </c>
      <c r="F1376" t="s">
        <v>11</v>
      </c>
      <c r="G1376">
        <v>36000000</v>
      </c>
      <c r="H1376">
        <v>6.4</v>
      </c>
    </row>
    <row r="1377" spans="1:8" x14ac:dyDescent="0.2">
      <c r="A1377" t="s">
        <v>2471</v>
      </c>
      <c r="B1377" t="s">
        <v>2458</v>
      </c>
      <c r="C1377">
        <v>107</v>
      </c>
      <c r="D1377">
        <v>42019483</v>
      </c>
      <c r="E1377" t="s">
        <v>2459</v>
      </c>
      <c r="F1377" t="s">
        <v>11</v>
      </c>
      <c r="G1377">
        <v>36000000</v>
      </c>
      <c r="H1377">
        <v>6.4</v>
      </c>
    </row>
    <row r="1378" spans="1:8" x14ac:dyDescent="0.2">
      <c r="A1378" t="s">
        <v>2472</v>
      </c>
      <c r="B1378" t="s">
        <v>1626</v>
      </c>
      <c r="C1378">
        <v>124</v>
      </c>
      <c r="D1378">
        <v>23360779</v>
      </c>
      <c r="E1378" t="s">
        <v>2473</v>
      </c>
      <c r="F1378" t="s">
        <v>11</v>
      </c>
      <c r="G1378">
        <v>34000000</v>
      </c>
      <c r="H1378">
        <v>5.7</v>
      </c>
    </row>
    <row r="1379" spans="1:8" x14ac:dyDescent="0.2">
      <c r="A1379" t="s">
        <v>2474</v>
      </c>
      <c r="B1379" t="s">
        <v>1067</v>
      </c>
      <c r="C1379">
        <v>109</v>
      </c>
      <c r="D1379">
        <v>26183197</v>
      </c>
      <c r="E1379" t="s">
        <v>149</v>
      </c>
      <c r="F1379" t="s">
        <v>11</v>
      </c>
      <c r="G1379">
        <v>36000000</v>
      </c>
      <c r="H1379">
        <v>6.1</v>
      </c>
    </row>
    <row r="1380" spans="1:8" x14ac:dyDescent="0.2">
      <c r="A1380" t="s">
        <v>2475</v>
      </c>
      <c r="B1380" t="s">
        <v>1162</v>
      </c>
      <c r="C1380">
        <v>105</v>
      </c>
      <c r="D1380">
        <v>20991497</v>
      </c>
      <c r="E1380" t="s">
        <v>486</v>
      </c>
      <c r="F1380" t="s">
        <v>11</v>
      </c>
      <c r="G1380">
        <v>37000000</v>
      </c>
      <c r="H1380">
        <v>5.4</v>
      </c>
    </row>
    <row r="1381" spans="1:8" x14ac:dyDescent="0.2">
      <c r="A1381" t="s">
        <v>2476</v>
      </c>
      <c r="B1381" t="s">
        <v>1347</v>
      </c>
      <c r="C1381">
        <v>130</v>
      </c>
      <c r="D1381">
        <v>13052741</v>
      </c>
      <c r="E1381" t="s">
        <v>2246</v>
      </c>
      <c r="F1381" t="s">
        <v>11</v>
      </c>
      <c r="G1381">
        <v>36000000</v>
      </c>
      <c r="H1381">
        <v>6.7</v>
      </c>
    </row>
    <row r="1382" spans="1:8" x14ac:dyDescent="0.2">
      <c r="A1382" t="s">
        <v>2477</v>
      </c>
      <c r="B1382" t="s">
        <v>2478</v>
      </c>
      <c r="C1382">
        <v>127</v>
      </c>
      <c r="D1382">
        <v>14378353</v>
      </c>
      <c r="E1382" t="s">
        <v>1139</v>
      </c>
      <c r="F1382" t="s">
        <v>11</v>
      </c>
      <c r="G1382">
        <v>36000000</v>
      </c>
      <c r="H1382">
        <v>6.8</v>
      </c>
    </row>
    <row r="1383" spans="1:8" x14ac:dyDescent="0.2">
      <c r="A1383" t="s">
        <v>2479</v>
      </c>
      <c r="B1383" t="s">
        <v>1225</v>
      </c>
      <c r="C1383">
        <v>114</v>
      </c>
      <c r="D1383">
        <v>33037754</v>
      </c>
      <c r="E1383" t="s">
        <v>2120</v>
      </c>
      <c r="F1383" t="s">
        <v>11</v>
      </c>
      <c r="G1383">
        <v>37000000</v>
      </c>
      <c r="H1383">
        <v>6</v>
      </c>
    </row>
    <row r="1384" spans="1:8" x14ac:dyDescent="0.2">
      <c r="A1384" t="s">
        <v>2480</v>
      </c>
      <c r="B1384" t="s">
        <v>1847</v>
      </c>
      <c r="C1384">
        <v>106</v>
      </c>
      <c r="D1384">
        <v>12339633</v>
      </c>
      <c r="E1384" t="s">
        <v>932</v>
      </c>
      <c r="F1384" t="s">
        <v>11</v>
      </c>
      <c r="G1384">
        <v>36000000</v>
      </c>
      <c r="H1384">
        <v>7.8</v>
      </c>
    </row>
    <row r="1385" spans="1:8" x14ac:dyDescent="0.2">
      <c r="A1385" t="s">
        <v>2481</v>
      </c>
      <c r="B1385" t="s">
        <v>1835</v>
      </c>
      <c r="C1385">
        <v>95</v>
      </c>
      <c r="D1385">
        <v>2954405</v>
      </c>
      <c r="E1385" t="s">
        <v>2482</v>
      </c>
      <c r="F1385" t="s">
        <v>11</v>
      </c>
      <c r="G1385">
        <v>36000000</v>
      </c>
      <c r="H1385">
        <v>5.3</v>
      </c>
    </row>
    <row r="1386" spans="1:8" x14ac:dyDescent="0.2">
      <c r="A1386" t="s">
        <v>2483</v>
      </c>
      <c r="B1386" t="s">
        <v>499</v>
      </c>
      <c r="C1386">
        <v>81</v>
      </c>
      <c r="D1386">
        <v>30105968</v>
      </c>
      <c r="E1386" t="s">
        <v>208</v>
      </c>
      <c r="F1386" t="s">
        <v>11</v>
      </c>
      <c r="G1386">
        <v>37000000</v>
      </c>
      <c r="H1386">
        <v>4.5</v>
      </c>
    </row>
    <row r="1387" spans="1:8" x14ac:dyDescent="0.2">
      <c r="A1387" t="s">
        <v>2484</v>
      </c>
      <c r="B1387" t="s">
        <v>2485</v>
      </c>
      <c r="C1387">
        <v>95</v>
      </c>
      <c r="D1387">
        <v>37788228</v>
      </c>
      <c r="E1387" t="s">
        <v>575</v>
      </c>
      <c r="F1387" t="s">
        <v>11</v>
      </c>
      <c r="G1387">
        <v>35200000</v>
      </c>
      <c r="H1387">
        <v>5.4</v>
      </c>
    </row>
    <row r="1388" spans="1:8" x14ac:dyDescent="0.2">
      <c r="A1388" t="s">
        <v>2486</v>
      </c>
      <c r="B1388" t="s">
        <v>883</v>
      </c>
      <c r="C1388">
        <v>108</v>
      </c>
      <c r="D1388">
        <v>277313371</v>
      </c>
      <c r="E1388" t="s">
        <v>575</v>
      </c>
      <c r="F1388" t="s">
        <v>11</v>
      </c>
      <c r="G1388">
        <v>35000000</v>
      </c>
      <c r="H1388">
        <v>7.8</v>
      </c>
    </row>
    <row r="1389" spans="1:8" x14ac:dyDescent="0.2">
      <c r="A1389" t="s">
        <v>2487</v>
      </c>
      <c r="B1389" t="s">
        <v>2488</v>
      </c>
      <c r="C1389">
        <v>105</v>
      </c>
      <c r="D1389">
        <v>2126511</v>
      </c>
      <c r="E1389" t="s">
        <v>2489</v>
      </c>
      <c r="F1389" t="s">
        <v>2490</v>
      </c>
      <c r="G1389">
        <v>36000000</v>
      </c>
      <c r="H1389">
        <v>7.2</v>
      </c>
    </row>
    <row r="1390" spans="1:8" x14ac:dyDescent="0.2">
      <c r="A1390" t="s">
        <v>2491</v>
      </c>
      <c r="B1390" t="s">
        <v>686</v>
      </c>
      <c r="C1390">
        <v>95</v>
      </c>
      <c r="D1390">
        <v>205399422</v>
      </c>
      <c r="E1390" t="s">
        <v>470</v>
      </c>
      <c r="F1390" t="s">
        <v>11</v>
      </c>
      <c r="G1390">
        <v>33000000</v>
      </c>
      <c r="H1390">
        <v>6.6</v>
      </c>
    </row>
    <row r="1391" spans="1:8" x14ac:dyDescent="0.2">
      <c r="A1391" t="s">
        <v>2492</v>
      </c>
      <c r="B1391" t="s">
        <v>87</v>
      </c>
      <c r="C1391">
        <v>126</v>
      </c>
      <c r="D1391">
        <v>251188924</v>
      </c>
      <c r="E1391" t="s">
        <v>44</v>
      </c>
      <c r="F1391" t="s">
        <v>11</v>
      </c>
      <c r="G1391">
        <v>35000000</v>
      </c>
      <c r="H1391">
        <v>7.6</v>
      </c>
    </row>
    <row r="1392" spans="1:8" x14ac:dyDescent="0.2">
      <c r="A1392" t="s">
        <v>2493</v>
      </c>
      <c r="B1392" t="s">
        <v>193</v>
      </c>
      <c r="C1392">
        <v>102</v>
      </c>
      <c r="D1392">
        <v>1068392</v>
      </c>
      <c r="E1392" t="s">
        <v>2494</v>
      </c>
      <c r="F1392" t="s">
        <v>11</v>
      </c>
      <c r="G1392">
        <v>36000000</v>
      </c>
      <c r="H1392">
        <v>5.9</v>
      </c>
    </row>
    <row r="1393" spans="1:8" x14ac:dyDescent="0.2">
      <c r="A1393" t="s">
        <v>2495</v>
      </c>
      <c r="B1393" t="s">
        <v>356</v>
      </c>
      <c r="C1393">
        <v>121</v>
      </c>
      <c r="D1393">
        <v>144731527</v>
      </c>
      <c r="E1393" t="s">
        <v>112</v>
      </c>
      <c r="F1393" t="s">
        <v>11</v>
      </c>
      <c r="G1393">
        <v>35000000</v>
      </c>
      <c r="H1393">
        <v>6.7</v>
      </c>
    </row>
    <row r="1394" spans="1:8" x14ac:dyDescent="0.2">
      <c r="A1394" t="s">
        <v>2496</v>
      </c>
      <c r="B1394" t="s">
        <v>716</v>
      </c>
      <c r="C1394">
        <v>129</v>
      </c>
      <c r="D1394">
        <v>255950375</v>
      </c>
      <c r="E1394" t="s">
        <v>562</v>
      </c>
      <c r="F1394" t="s">
        <v>11</v>
      </c>
      <c r="G1394">
        <v>29000000</v>
      </c>
      <c r="H1394">
        <v>7.7</v>
      </c>
    </row>
    <row r="1395" spans="1:8" x14ac:dyDescent="0.2">
      <c r="A1395" t="s">
        <v>2497</v>
      </c>
      <c r="C1395">
        <v>43</v>
      </c>
      <c r="D1395">
        <v>25440971</v>
      </c>
      <c r="E1395" t="s">
        <v>602</v>
      </c>
      <c r="F1395" t="s">
        <v>11</v>
      </c>
      <c r="G1395">
        <v>20000000</v>
      </c>
      <c r="H1395">
        <v>5.8</v>
      </c>
    </row>
    <row r="1396" spans="1:8" x14ac:dyDescent="0.2">
      <c r="A1396" t="s">
        <v>2498</v>
      </c>
      <c r="B1396" t="s">
        <v>1692</v>
      </c>
      <c r="C1396">
        <v>88</v>
      </c>
      <c r="D1396">
        <v>112692062</v>
      </c>
      <c r="E1396" t="s">
        <v>1050</v>
      </c>
      <c r="F1396" t="s">
        <v>11</v>
      </c>
      <c r="G1396">
        <v>35000000</v>
      </c>
      <c r="H1396">
        <v>5.4</v>
      </c>
    </row>
    <row r="1397" spans="1:8" x14ac:dyDescent="0.2">
      <c r="A1397" t="s">
        <v>2499</v>
      </c>
      <c r="B1397" t="s">
        <v>902</v>
      </c>
      <c r="C1397">
        <v>106</v>
      </c>
      <c r="D1397">
        <v>117528646</v>
      </c>
      <c r="E1397" t="s">
        <v>340</v>
      </c>
      <c r="F1397" t="s">
        <v>11</v>
      </c>
      <c r="G1397">
        <v>35000000</v>
      </c>
      <c r="H1397">
        <v>6.9</v>
      </c>
    </row>
    <row r="1398" spans="1:8" x14ac:dyDescent="0.2">
      <c r="A1398" t="s">
        <v>2500</v>
      </c>
      <c r="B1398" t="s">
        <v>2447</v>
      </c>
      <c r="C1398">
        <v>110</v>
      </c>
      <c r="D1398">
        <v>171031347</v>
      </c>
      <c r="E1398" t="s">
        <v>2089</v>
      </c>
      <c r="F1398" t="s">
        <v>11</v>
      </c>
      <c r="G1398">
        <v>38000000</v>
      </c>
      <c r="H1398">
        <v>7.7</v>
      </c>
    </row>
    <row r="1399" spans="1:8" x14ac:dyDescent="0.2">
      <c r="A1399" t="s">
        <v>2501</v>
      </c>
      <c r="B1399" t="s">
        <v>1363</v>
      </c>
      <c r="C1399">
        <v>109</v>
      </c>
      <c r="D1399">
        <v>124732962</v>
      </c>
      <c r="E1399" t="s">
        <v>486</v>
      </c>
      <c r="F1399" t="s">
        <v>11</v>
      </c>
      <c r="G1399">
        <v>35000000</v>
      </c>
      <c r="H1399">
        <v>6.8</v>
      </c>
    </row>
    <row r="1400" spans="1:8" x14ac:dyDescent="0.2">
      <c r="A1400" t="s">
        <v>2502</v>
      </c>
      <c r="B1400" t="s">
        <v>2503</v>
      </c>
      <c r="C1400">
        <v>143</v>
      </c>
      <c r="D1400">
        <v>82300000</v>
      </c>
      <c r="E1400" t="s">
        <v>472</v>
      </c>
      <c r="F1400" t="s">
        <v>11</v>
      </c>
      <c r="G1400">
        <v>35000000</v>
      </c>
      <c r="H1400">
        <v>6.4</v>
      </c>
    </row>
    <row r="1401" spans="1:8" x14ac:dyDescent="0.2">
      <c r="A1401" t="s">
        <v>2504</v>
      </c>
      <c r="B1401" t="s">
        <v>902</v>
      </c>
      <c r="C1401">
        <v>120</v>
      </c>
      <c r="D1401">
        <v>134455175</v>
      </c>
      <c r="E1401" t="s">
        <v>340</v>
      </c>
      <c r="F1401" t="s">
        <v>11</v>
      </c>
      <c r="G1401">
        <v>35000000</v>
      </c>
      <c r="H1401">
        <v>5.7</v>
      </c>
    </row>
    <row r="1402" spans="1:8" x14ac:dyDescent="0.2">
      <c r="A1402" t="s">
        <v>2505</v>
      </c>
      <c r="B1402" t="s">
        <v>159</v>
      </c>
      <c r="C1402">
        <v>128</v>
      </c>
      <c r="D1402">
        <v>79100000</v>
      </c>
      <c r="E1402" t="s">
        <v>525</v>
      </c>
      <c r="F1402" t="s">
        <v>11</v>
      </c>
      <c r="G1402">
        <v>35000000</v>
      </c>
      <c r="H1402">
        <v>7.3</v>
      </c>
    </row>
    <row r="1403" spans="1:8" x14ac:dyDescent="0.2">
      <c r="A1403" t="s">
        <v>2506</v>
      </c>
      <c r="B1403" t="s">
        <v>1073</v>
      </c>
      <c r="C1403">
        <v>123</v>
      </c>
      <c r="D1403">
        <v>81159365</v>
      </c>
      <c r="E1403" t="s">
        <v>740</v>
      </c>
      <c r="F1403" t="s">
        <v>11</v>
      </c>
      <c r="G1403">
        <v>35000000</v>
      </c>
      <c r="H1403">
        <v>6.8</v>
      </c>
    </row>
    <row r="1404" spans="1:8" x14ac:dyDescent="0.2">
      <c r="A1404" t="s">
        <v>2507</v>
      </c>
      <c r="B1404" t="s">
        <v>1119</v>
      </c>
      <c r="C1404">
        <v>129</v>
      </c>
      <c r="D1404">
        <v>110008260</v>
      </c>
      <c r="E1404" t="s">
        <v>580</v>
      </c>
      <c r="F1404" t="s">
        <v>11</v>
      </c>
      <c r="G1404">
        <v>35000000</v>
      </c>
      <c r="H1404">
        <v>6.3</v>
      </c>
    </row>
    <row r="1405" spans="1:8" x14ac:dyDescent="0.2">
      <c r="A1405" t="s">
        <v>2508</v>
      </c>
      <c r="B1405" t="s">
        <v>2509</v>
      </c>
      <c r="C1405">
        <v>105</v>
      </c>
      <c r="D1405">
        <v>67962333</v>
      </c>
      <c r="E1405" t="s">
        <v>580</v>
      </c>
      <c r="F1405" t="s">
        <v>11</v>
      </c>
      <c r="G1405">
        <v>35000000</v>
      </c>
      <c r="H1405">
        <v>5.9</v>
      </c>
    </row>
    <row r="1406" spans="1:8" x14ac:dyDescent="0.2">
      <c r="A1406" t="s">
        <v>2510</v>
      </c>
      <c r="B1406" t="s">
        <v>916</v>
      </c>
      <c r="C1406">
        <v>162</v>
      </c>
      <c r="D1406">
        <v>78651430</v>
      </c>
      <c r="E1406" t="s">
        <v>1935</v>
      </c>
      <c r="F1406" t="s">
        <v>11</v>
      </c>
      <c r="G1406">
        <v>27000000</v>
      </c>
      <c r="H1406">
        <v>7.4</v>
      </c>
    </row>
    <row r="1407" spans="1:8" x14ac:dyDescent="0.2">
      <c r="A1407" t="s">
        <v>2511</v>
      </c>
      <c r="B1407" t="s">
        <v>1697</v>
      </c>
      <c r="C1407">
        <v>138</v>
      </c>
      <c r="D1407">
        <v>64604977</v>
      </c>
      <c r="E1407" t="s">
        <v>747</v>
      </c>
      <c r="F1407" t="s">
        <v>11</v>
      </c>
      <c r="G1407">
        <v>35000000</v>
      </c>
      <c r="H1407">
        <v>8.3000000000000007</v>
      </c>
    </row>
    <row r="1408" spans="1:8" x14ac:dyDescent="0.2">
      <c r="A1408" t="s">
        <v>2512</v>
      </c>
      <c r="B1408" t="s">
        <v>199</v>
      </c>
      <c r="C1408">
        <v>100</v>
      </c>
      <c r="D1408">
        <v>63939454</v>
      </c>
      <c r="E1408" t="s">
        <v>2513</v>
      </c>
      <c r="F1408" t="s">
        <v>11</v>
      </c>
      <c r="G1408">
        <v>35000000</v>
      </c>
      <c r="H1408">
        <v>6.2</v>
      </c>
    </row>
    <row r="1409" spans="1:8" x14ac:dyDescent="0.2">
      <c r="A1409" t="s">
        <v>2514</v>
      </c>
      <c r="B1409" t="s">
        <v>681</v>
      </c>
      <c r="C1409">
        <v>90</v>
      </c>
      <c r="D1409">
        <v>63826569</v>
      </c>
      <c r="E1409" t="s">
        <v>575</v>
      </c>
      <c r="F1409" t="s">
        <v>11</v>
      </c>
      <c r="G1409">
        <v>35000000</v>
      </c>
      <c r="H1409">
        <v>6.3</v>
      </c>
    </row>
    <row r="1410" spans="1:8" x14ac:dyDescent="0.2">
      <c r="A1410" t="s">
        <v>2515</v>
      </c>
      <c r="B1410" t="s">
        <v>511</v>
      </c>
      <c r="C1410">
        <v>108</v>
      </c>
      <c r="D1410">
        <v>60054449</v>
      </c>
      <c r="E1410" t="s">
        <v>770</v>
      </c>
      <c r="F1410" t="s">
        <v>11</v>
      </c>
      <c r="G1410">
        <v>35000000</v>
      </c>
      <c r="H1410">
        <v>5.8</v>
      </c>
    </row>
    <row r="1411" spans="1:8" x14ac:dyDescent="0.2">
      <c r="A1411" t="s">
        <v>2516</v>
      </c>
      <c r="B1411" t="s">
        <v>2178</v>
      </c>
      <c r="C1411">
        <v>101</v>
      </c>
      <c r="D1411">
        <v>26505000</v>
      </c>
      <c r="E1411" t="s">
        <v>2209</v>
      </c>
      <c r="F1411" t="s">
        <v>11</v>
      </c>
      <c r="G1411">
        <v>1800000</v>
      </c>
      <c r="H1411">
        <v>7.5</v>
      </c>
    </row>
    <row r="1412" spans="1:8" x14ac:dyDescent="0.2">
      <c r="A1412" t="s">
        <v>2517</v>
      </c>
      <c r="B1412" t="s">
        <v>850</v>
      </c>
      <c r="C1412">
        <v>109</v>
      </c>
      <c r="D1412">
        <v>61280963</v>
      </c>
      <c r="E1412" t="s">
        <v>1500</v>
      </c>
      <c r="F1412" t="s">
        <v>11</v>
      </c>
      <c r="G1412">
        <v>33000000</v>
      </c>
      <c r="H1412">
        <v>6.3</v>
      </c>
    </row>
    <row r="1413" spans="1:8" x14ac:dyDescent="0.2">
      <c r="A1413" t="s">
        <v>2518</v>
      </c>
      <c r="B1413" t="s">
        <v>1170</v>
      </c>
      <c r="C1413">
        <v>132</v>
      </c>
      <c r="D1413">
        <v>56876365</v>
      </c>
      <c r="E1413" t="s">
        <v>44</v>
      </c>
      <c r="F1413" t="s">
        <v>11</v>
      </c>
      <c r="G1413">
        <v>35000000</v>
      </c>
      <c r="H1413">
        <v>6.4</v>
      </c>
    </row>
    <row r="1414" spans="1:8" x14ac:dyDescent="0.2">
      <c r="A1414" t="s">
        <v>2519</v>
      </c>
      <c r="B1414" t="s">
        <v>1170</v>
      </c>
      <c r="C1414">
        <v>123</v>
      </c>
      <c r="D1414">
        <v>59699513</v>
      </c>
      <c r="E1414" t="s">
        <v>2520</v>
      </c>
      <c r="F1414" t="s">
        <v>11</v>
      </c>
      <c r="G1414">
        <v>35000000</v>
      </c>
      <c r="H1414">
        <v>7.2</v>
      </c>
    </row>
    <row r="1415" spans="1:8" x14ac:dyDescent="0.2">
      <c r="A1415" t="s">
        <v>2521</v>
      </c>
      <c r="B1415" t="s">
        <v>2522</v>
      </c>
      <c r="C1415">
        <v>87</v>
      </c>
      <c r="D1415">
        <v>54132596</v>
      </c>
      <c r="E1415" t="s">
        <v>293</v>
      </c>
      <c r="F1415" t="s">
        <v>11</v>
      </c>
      <c r="G1415">
        <v>34000000</v>
      </c>
      <c r="H1415">
        <v>6.3</v>
      </c>
    </row>
    <row r="1416" spans="1:8" x14ac:dyDescent="0.2">
      <c r="A1416" t="s">
        <v>2523</v>
      </c>
      <c r="B1416" t="s">
        <v>2524</v>
      </c>
      <c r="C1416">
        <v>109</v>
      </c>
      <c r="D1416">
        <v>52277485</v>
      </c>
      <c r="E1416" t="s">
        <v>562</v>
      </c>
      <c r="F1416" t="s">
        <v>11</v>
      </c>
      <c r="G1416">
        <v>35000000</v>
      </c>
      <c r="H1416">
        <v>6.9</v>
      </c>
    </row>
    <row r="1417" spans="1:8" x14ac:dyDescent="0.2">
      <c r="A1417" t="s">
        <v>2525</v>
      </c>
      <c r="B1417" t="s">
        <v>1296</v>
      </c>
      <c r="C1417">
        <v>109</v>
      </c>
      <c r="D1417">
        <v>55802754</v>
      </c>
      <c r="E1417" t="s">
        <v>580</v>
      </c>
      <c r="F1417" t="s">
        <v>11</v>
      </c>
      <c r="G1417">
        <v>35000000</v>
      </c>
      <c r="H1417">
        <v>6.6</v>
      </c>
    </row>
    <row r="1418" spans="1:8" x14ac:dyDescent="0.2">
      <c r="A1418" t="s">
        <v>2526</v>
      </c>
      <c r="B1418" t="s">
        <v>2213</v>
      </c>
      <c r="C1418">
        <v>92</v>
      </c>
      <c r="D1418">
        <v>55291815</v>
      </c>
      <c r="E1418" t="s">
        <v>575</v>
      </c>
      <c r="F1418" t="s">
        <v>11</v>
      </c>
      <c r="G1418">
        <v>35000000</v>
      </c>
      <c r="H1418">
        <v>6</v>
      </c>
    </row>
    <row r="1419" spans="1:8" x14ac:dyDescent="0.2">
      <c r="A1419" t="s">
        <v>2527</v>
      </c>
      <c r="B1419" t="s">
        <v>716</v>
      </c>
      <c r="C1419">
        <v>125</v>
      </c>
      <c r="D1419">
        <v>83299761</v>
      </c>
      <c r="E1419" t="s">
        <v>2528</v>
      </c>
      <c r="F1419" t="s">
        <v>11</v>
      </c>
      <c r="G1419">
        <v>35000000</v>
      </c>
      <c r="H1419">
        <v>7.5</v>
      </c>
    </row>
    <row r="1420" spans="1:8" x14ac:dyDescent="0.2">
      <c r="A1420" t="s">
        <v>2529</v>
      </c>
      <c r="B1420" t="s">
        <v>1753</v>
      </c>
      <c r="C1420">
        <v>202</v>
      </c>
      <c r="D1420">
        <v>48169908</v>
      </c>
      <c r="E1420" t="s">
        <v>2113</v>
      </c>
      <c r="F1420" t="s">
        <v>11</v>
      </c>
      <c r="G1420">
        <v>33000000</v>
      </c>
      <c r="H1420">
        <v>7.7</v>
      </c>
    </row>
    <row r="1421" spans="1:8" x14ac:dyDescent="0.2">
      <c r="A1421" t="s">
        <v>2530</v>
      </c>
      <c r="B1421" t="s">
        <v>1119</v>
      </c>
      <c r="C1421">
        <v>134</v>
      </c>
      <c r="D1421">
        <v>67523385</v>
      </c>
      <c r="E1421" t="s">
        <v>575</v>
      </c>
      <c r="F1421" t="s">
        <v>11</v>
      </c>
      <c r="G1421">
        <v>35000000</v>
      </c>
      <c r="H1421">
        <v>6.2</v>
      </c>
    </row>
    <row r="1422" spans="1:8" x14ac:dyDescent="0.2">
      <c r="A1422" t="s">
        <v>2531</v>
      </c>
      <c r="B1422" t="s">
        <v>756</v>
      </c>
      <c r="C1422">
        <v>88</v>
      </c>
      <c r="D1422">
        <v>49474048</v>
      </c>
      <c r="E1422" t="s">
        <v>1056</v>
      </c>
      <c r="F1422" t="s">
        <v>11</v>
      </c>
      <c r="G1422">
        <v>35000000</v>
      </c>
      <c r="H1422">
        <v>5.4</v>
      </c>
    </row>
    <row r="1423" spans="1:8" x14ac:dyDescent="0.2">
      <c r="A1423" t="s">
        <v>2532</v>
      </c>
      <c r="B1423" t="s">
        <v>2533</v>
      </c>
      <c r="C1423">
        <v>92</v>
      </c>
      <c r="D1423">
        <v>45802315</v>
      </c>
      <c r="E1423" t="s">
        <v>90</v>
      </c>
      <c r="F1423" t="s">
        <v>11</v>
      </c>
      <c r="G1423">
        <v>35000000</v>
      </c>
      <c r="H1423">
        <v>6.6</v>
      </c>
    </row>
    <row r="1424" spans="1:8" x14ac:dyDescent="0.2">
      <c r="A1424" t="s">
        <v>2534</v>
      </c>
      <c r="B1424" t="s">
        <v>2175</v>
      </c>
      <c r="C1424">
        <v>91</v>
      </c>
      <c r="D1424">
        <v>43792641</v>
      </c>
      <c r="E1424" t="s">
        <v>580</v>
      </c>
      <c r="F1424" t="s">
        <v>11</v>
      </c>
      <c r="G1424">
        <v>35000000</v>
      </c>
      <c r="H1424">
        <v>5.3</v>
      </c>
    </row>
    <row r="1425" spans="1:8" x14ac:dyDescent="0.2">
      <c r="A1425" t="s">
        <v>2535</v>
      </c>
      <c r="B1425" t="s">
        <v>761</v>
      </c>
      <c r="C1425">
        <v>75</v>
      </c>
      <c r="D1425">
        <v>57651794</v>
      </c>
      <c r="E1425" t="s">
        <v>1350</v>
      </c>
      <c r="F1425" t="s">
        <v>11</v>
      </c>
      <c r="G1425">
        <v>33000000</v>
      </c>
      <c r="H1425">
        <v>5.6</v>
      </c>
    </row>
    <row r="1426" spans="1:8" x14ac:dyDescent="0.2">
      <c r="A1426" t="s">
        <v>2536</v>
      </c>
      <c r="B1426" t="s">
        <v>2537</v>
      </c>
      <c r="C1426">
        <v>98</v>
      </c>
      <c r="D1426">
        <v>43894863</v>
      </c>
      <c r="E1426" t="s">
        <v>580</v>
      </c>
      <c r="F1426" t="s">
        <v>11</v>
      </c>
      <c r="G1426">
        <v>30000000</v>
      </c>
      <c r="H1426">
        <v>5.9</v>
      </c>
    </row>
    <row r="1427" spans="1:8" x14ac:dyDescent="0.2">
      <c r="A1427" t="s">
        <v>2538</v>
      </c>
      <c r="B1427" t="s">
        <v>122</v>
      </c>
      <c r="C1427">
        <v>147</v>
      </c>
      <c r="D1427">
        <v>41954997</v>
      </c>
      <c r="E1427" t="s">
        <v>593</v>
      </c>
      <c r="F1427" t="s">
        <v>11</v>
      </c>
      <c r="G1427">
        <v>35000000</v>
      </c>
      <c r="H1427">
        <v>7.8</v>
      </c>
    </row>
    <row r="1428" spans="1:8" x14ac:dyDescent="0.2">
      <c r="A1428" t="s">
        <v>2539</v>
      </c>
      <c r="B1428" t="s">
        <v>811</v>
      </c>
      <c r="C1428">
        <v>100</v>
      </c>
      <c r="D1428">
        <v>39532308</v>
      </c>
      <c r="E1428" t="s">
        <v>1445</v>
      </c>
      <c r="F1428" t="s">
        <v>11</v>
      </c>
      <c r="G1428">
        <v>33000000</v>
      </c>
      <c r="H1428">
        <v>6.7</v>
      </c>
    </row>
    <row r="1429" spans="1:8" x14ac:dyDescent="0.2">
      <c r="A1429" t="s">
        <v>2540</v>
      </c>
      <c r="B1429" t="s">
        <v>2541</v>
      </c>
      <c r="C1429">
        <v>120</v>
      </c>
      <c r="D1429">
        <v>76600000</v>
      </c>
      <c r="E1429" t="s">
        <v>2542</v>
      </c>
      <c r="F1429" t="s">
        <v>11</v>
      </c>
      <c r="G1429">
        <v>10700000</v>
      </c>
      <c r="H1429">
        <v>7.4</v>
      </c>
    </row>
    <row r="1430" spans="1:8" x14ac:dyDescent="0.2">
      <c r="A1430" t="s">
        <v>2543</v>
      </c>
      <c r="B1430" t="s">
        <v>2447</v>
      </c>
      <c r="C1430">
        <v>104</v>
      </c>
      <c r="D1430">
        <v>39692139</v>
      </c>
      <c r="E1430" t="s">
        <v>2063</v>
      </c>
      <c r="F1430" t="s">
        <v>11</v>
      </c>
      <c r="G1430">
        <v>35000000</v>
      </c>
      <c r="H1430">
        <v>6.2</v>
      </c>
    </row>
    <row r="1431" spans="1:8" x14ac:dyDescent="0.2">
      <c r="A1431" t="s">
        <v>2544</v>
      </c>
      <c r="B1431" t="s">
        <v>714</v>
      </c>
      <c r="C1431">
        <v>103</v>
      </c>
      <c r="D1431">
        <v>40687294</v>
      </c>
      <c r="E1431" t="s">
        <v>380</v>
      </c>
      <c r="F1431" t="s">
        <v>11</v>
      </c>
      <c r="G1431">
        <v>35000000</v>
      </c>
      <c r="H1431">
        <v>5.4</v>
      </c>
    </row>
    <row r="1432" spans="1:8" x14ac:dyDescent="0.2">
      <c r="A1432" t="s">
        <v>2545</v>
      </c>
      <c r="B1432" t="s">
        <v>1847</v>
      </c>
      <c r="C1432">
        <v>109</v>
      </c>
      <c r="D1432">
        <v>37553932</v>
      </c>
      <c r="E1432" t="s">
        <v>978</v>
      </c>
      <c r="F1432" t="s">
        <v>11</v>
      </c>
      <c r="G1432">
        <v>40000000</v>
      </c>
      <c r="H1432">
        <v>6.7</v>
      </c>
    </row>
    <row r="1433" spans="1:8" x14ac:dyDescent="0.2">
      <c r="A1433" t="s">
        <v>2546</v>
      </c>
      <c r="B1433" t="s">
        <v>2547</v>
      </c>
      <c r="C1433">
        <v>104</v>
      </c>
      <c r="D1433">
        <v>37481242</v>
      </c>
      <c r="E1433" t="s">
        <v>580</v>
      </c>
      <c r="F1433" t="s">
        <v>11</v>
      </c>
      <c r="G1433">
        <v>35000000</v>
      </c>
      <c r="H1433">
        <v>5.3</v>
      </c>
    </row>
    <row r="1434" spans="1:8" x14ac:dyDescent="0.2">
      <c r="A1434" t="s">
        <v>2548</v>
      </c>
      <c r="B1434" t="s">
        <v>2549</v>
      </c>
      <c r="C1434">
        <v>112</v>
      </c>
      <c r="D1434">
        <v>39026186</v>
      </c>
      <c r="E1434" t="s">
        <v>486</v>
      </c>
      <c r="F1434" t="s">
        <v>11</v>
      </c>
      <c r="G1434">
        <v>35000000</v>
      </c>
      <c r="H1434">
        <v>5.9</v>
      </c>
    </row>
    <row r="1435" spans="1:8" x14ac:dyDescent="0.2">
      <c r="A1435" t="s">
        <v>2550</v>
      </c>
      <c r="C1435">
        <v>60</v>
      </c>
      <c r="D1435">
        <v>25440971</v>
      </c>
      <c r="E1435" t="s">
        <v>73</v>
      </c>
      <c r="F1435" t="s">
        <v>11</v>
      </c>
      <c r="G1435">
        <v>20000000</v>
      </c>
      <c r="H1435">
        <v>7</v>
      </c>
    </row>
    <row r="1436" spans="1:8" x14ac:dyDescent="0.2">
      <c r="A1436" t="s">
        <v>2551</v>
      </c>
      <c r="B1436" t="s">
        <v>2552</v>
      </c>
      <c r="C1436">
        <v>95</v>
      </c>
      <c r="D1436">
        <v>33422806</v>
      </c>
      <c r="E1436" t="s">
        <v>1870</v>
      </c>
      <c r="F1436" t="s">
        <v>11</v>
      </c>
      <c r="G1436">
        <v>50000000</v>
      </c>
      <c r="H1436">
        <v>4.8</v>
      </c>
    </row>
    <row r="1437" spans="1:8" x14ac:dyDescent="0.2">
      <c r="A1437" t="s">
        <v>2553</v>
      </c>
      <c r="B1437" t="s">
        <v>2554</v>
      </c>
      <c r="C1437">
        <v>102</v>
      </c>
      <c r="D1437">
        <v>25440971</v>
      </c>
      <c r="E1437" t="s">
        <v>2555</v>
      </c>
      <c r="F1437" t="s">
        <v>11</v>
      </c>
      <c r="G1437">
        <v>20000000</v>
      </c>
      <c r="H1437">
        <v>7.3</v>
      </c>
    </row>
    <row r="1438" spans="1:8" x14ac:dyDescent="0.2">
      <c r="A1438" t="s">
        <v>2556</v>
      </c>
      <c r="B1438" t="s">
        <v>2557</v>
      </c>
      <c r="C1438">
        <v>102</v>
      </c>
      <c r="D1438">
        <v>33423521</v>
      </c>
      <c r="E1438" t="s">
        <v>363</v>
      </c>
      <c r="F1438" t="s">
        <v>11</v>
      </c>
      <c r="G1438">
        <v>35000000</v>
      </c>
      <c r="H1438">
        <v>3.8</v>
      </c>
    </row>
    <row r="1439" spans="1:8" x14ac:dyDescent="0.2">
      <c r="A1439" t="s">
        <v>2558</v>
      </c>
      <c r="B1439" t="s">
        <v>1323</v>
      </c>
      <c r="C1439">
        <v>150</v>
      </c>
      <c r="D1439">
        <v>32519322</v>
      </c>
      <c r="E1439" t="s">
        <v>2494</v>
      </c>
      <c r="F1439" t="s">
        <v>11</v>
      </c>
      <c r="G1439">
        <v>35000000</v>
      </c>
      <c r="H1439">
        <v>8.5</v>
      </c>
    </row>
    <row r="1440" spans="1:8" x14ac:dyDescent="0.2">
      <c r="A1440" t="s">
        <v>2559</v>
      </c>
      <c r="B1440" t="s">
        <v>2125</v>
      </c>
      <c r="C1440">
        <v>101</v>
      </c>
      <c r="D1440">
        <v>37617947</v>
      </c>
      <c r="E1440" t="s">
        <v>2021</v>
      </c>
      <c r="F1440" t="s">
        <v>11</v>
      </c>
      <c r="G1440">
        <v>30000000</v>
      </c>
      <c r="H1440">
        <v>6.8</v>
      </c>
    </row>
    <row r="1441" spans="1:8" x14ac:dyDescent="0.2">
      <c r="A1441" t="s">
        <v>2560</v>
      </c>
      <c r="B1441" t="s">
        <v>1773</v>
      </c>
      <c r="C1441">
        <v>108</v>
      </c>
      <c r="D1441">
        <v>32048809</v>
      </c>
      <c r="E1441" t="s">
        <v>2209</v>
      </c>
      <c r="F1441" t="s">
        <v>11</v>
      </c>
      <c r="G1441">
        <v>30000000</v>
      </c>
      <c r="H1441">
        <v>5.3</v>
      </c>
    </row>
    <row r="1442" spans="1:8" x14ac:dyDescent="0.2">
      <c r="A1442" t="s">
        <v>2561</v>
      </c>
      <c r="B1442" t="s">
        <v>1059</v>
      </c>
      <c r="C1442">
        <v>98</v>
      </c>
      <c r="D1442">
        <v>33987757</v>
      </c>
      <c r="E1442" t="s">
        <v>73</v>
      </c>
      <c r="F1442" t="s">
        <v>11</v>
      </c>
      <c r="G1442">
        <v>27000000</v>
      </c>
      <c r="H1442">
        <v>7.3</v>
      </c>
    </row>
    <row r="1443" spans="1:8" x14ac:dyDescent="0.2">
      <c r="A1443" t="s">
        <v>2562</v>
      </c>
      <c r="B1443" t="s">
        <v>1285</v>
      </c>
      <c r="C1443">
        <v>137</v>
      </c>
      <c r="D1443">
        <v>37304950</v>
      </c>
      <c r="E1443" t="s">
        <v>593</v>
      </c>
      <c r="F1443" t="s">
        <v>11</v>
      </c>
      <c r="G1443">
        <v>35000000</v>
      </c>
      <c r="H1443">
        <v>6.6</v>
      </c>
    </row>
    <row r="1444" spans="1:8" x14ac:dyDescent="0.2">
      <c r="A1444" t="s">
        <v>2563</v>
      </c>
      <c r="B1444" t="s">
        <v>2564</v>
      </c>
      <c r="C1444">
        <v>112</v>
      </c>
      <c r="D1444">
        <v>30691439</v>
      </c>
      <c r="E1444" t="s">
        <v>1763</v>
      </c>
      <c r="F1444" t="s">
        <v>11</v>
      </c>
      <c r="G1444">
        <v>35000000</v>
      </c>
      <c r="H1444">
        <v>6.2</v>
      </c>
    </row>
    <row r="1445" spans="1:8" x14ac:dyDescent="0.2">
      <c r="A1445" t="s">
        <v>2565</v>
      </c>
      <c r="B1445" t="s">
        <v>2566</v>
      </c>
      <c r="C1445">
        <v>101</v>
      </c>
      <c r="D1445">
        <v>30307804</v>
      </c>
      <c r="E1445" t="s">
        <v>1744</v>
      </c>
      <c r="F1445" t="s">
        <v>11</v>
      </c>
      <c r="G1445">
        <v>35000000</v>
      </c>
      <c r="H1445">
        <v>5.2</v>
      </c>
    </row>
    <row r="1446" spans="1:8" x14ac:dyDescent="0.2">
      <c r="A1446" t="s">
        <v>2567</v>
      </c>
      <c r="B1446" t="s">
        <v>947</v>
      </c>
      <c r="C1446">
        <v>103</v>
      </c>
      <c r="D1446">
        <v>30669413</v>
      </c>
      <c r="E1446" t="s">
        <v>1445</v>
      </c>
      <c r="F1446" t="s">
        <v>11</v>
      </c>
      <c r="G1446">
        <v>35000000</v>
      </c>
      <c r="H1446">
        <v>6.2</v>
      </c>
    </row>
    <row r="1447" spans="1:8" x14ac:dyDescent="0.2">
      <c r="A1447" t="s">
        <v>2568</v>
      </c>
      <c r="B1447" t="s">
        <v>1205</v>
      </c>
      <c r="C1447">
        <v>101</v>
      </c>
      <c r="D1447">
        <v>28687835</v>
      </c>
      <c r="E1447" t="s">
        <v>740</v>
      </c>
      <c r="F1447" t="s">
        <v>11</v>
      </c>
      <c r="G1447">
        <v>35000000</v>
      </c>
      <c r="H1447">
        <v>6.2</v>
      </c>
    </row>
    <row r="1448" spans="1:8" x14ac:dyDescent="0.2">
      <c r="A1448" t="s">
        <v>2569</v>
      </c>
      <c r="B1448" t="s">
        <v>2570</v>
      </c>
      <c r="C1448">
        <v>112</v>
      </c>
      <c r="D1448">
        <v>26494611</v>
      </c>
      <c r="E1448" t="s">
        <v>2571</v>
      </c>
      <c r="F1448" t="s">
        <v>11</v>
      </c>
      <c r="G1448">
        <v>35000000</v>
      </c>
      <c r="H1448">
        <v>6.6</v>
      </c>
    </row>
    <row r="1449" spans="1:8" x14ac:dyDescent="0.2">
      <c r="A1449" t="s">
        <v>2572</v>
      </c>
      <c r="B1449" t="s">
        <v>2573</v>
      </c>
      <c r="C1449">
        <v>111</v>
      </c>
      <c r="D1449">
        <v>25440971</v>
      </c>
      <c r="E1449" t="s">
        <v>26</v>
      </c>
      <c r="F1449" t="s">
        <v>11</v>
      </c>
      <c r="G1449">
        <v>20000000</v>
      </c>
      <c r="H1449">
        <v>6.4</v>
      </c>
    </row>
    <row r="1450" spans="1:8" x14ac:dyDescent="0.2">
      <c r="A1450" t="s">
        <v>2574</v>
      </c>
      <c r="B1450" t="s">
        <v>2454</v>
      </c>
      <c r="C1450">
        <v>102</v>
      </c>
      <c r="D1450">
        <v>25266129</v>
      </c>
      <c r="E1450" t="s">
        <v>486</v>
      </c>
      <c r="F1450" t="s">
        <v>11</v>
      </c>
      <c r="G1450">
        <v>35000000</v>
      </c>
      <c r="H1450">
        <v>6.2</v>
      </c>
    </row>
    <row r="1451" spans="1:8" x14ac:dyDescent="0.2">
      <c r="A1451" t="s">
        <v>2575</v>
      </c>
      <c r="B1451" t="s">
        <v>164</v>
      </c>
      <c r="C1451">
        <v>101</v>
      </c>
      <c r="D1451">
        <v>25863915</v>
      </c>
      <c r="E1451" t="s">
        <v>407</v>
      </c>
      <c r="F1451" t="s">
        <v>11</v>
      </c>
      <c r="G1451">
        <v>35000000</v>
      </c>
      <c r="H1451">
        <v>5.0999999999999996</v>
      </c>
    </row>
    <row r="1452" spans="1:8" x14ac:dyDescent="0.2">
      <c r="A1452" t="s">
        <v>2576</v>
      </c>
      <c r="B1452" t="s">
        <v>1285</v>
      </c>
      <c r="C1452">
        <v>155</v>
      </c>
      <c r="D1452">
        <v>25078937</v>
      </c>
      <c r="E1452" t="s">
        <v>747</v>
      </c>
      <c r="F1452" t="s">
        <v>11</v>
      </c>
      <c r="G1452">
        <v>30000000</v>
      </c>
      <c r="H1452">
        <v>6.6</v>
      </c>
    </row>
    <row r="1453" spans="1:8" x14ac:dyDescent="0.2">
      <c r="A1453" t="s">
        <v>2577</v>
      </c>
      <c r="B1453" t="s">
        <v>2578</v>
      </c>
      <c r="C1453">
        <v>93</v>
      </c>
      <c r="D1453">
        <v>25440971</v>
      </c>
      <c r="E1453" t="s">
        <v>112</v>
      </c>
      <c r="F1453" t="s">
        <v>11</v>
      </c>
      <c r="G1453">
        <v>19000000</v>
      </c>
      <c r="H1453">
        <v>6.1</v>
      </c>
    </row>
    <row r="1454" spans="1:8" x14ac:dyDescent="0.2">
      <c r="A1454" t="s">
        <v>2579</v>
      </c>
      <c r="B1454" t="s">
        <v>2580</v>
      </c>
      <c r="C1454">
        <v>109</v>
      </c>
      <c r="D1454">
        <v>28995450</v>
      </c>
      <c r="E1454" t="s">
        <v>171</v>
      </c>
      <c r="F1454" t="s">
        <v>11</v>
      </c>
      <c r="G1454">
        <v>35000000</v>
      </c>
      <c r="H1454">
        <v>6.1</v>
      </c>
    </row>
    <row r="1455" spans="1:8" x14ac:dyDescent="0.2">
      <c r="A1455" t="s">
        <v>2581</v>
      </c>
      <c r="B1455" t="s">
        <v>1888</v>
      </c>
      <c r="C1455">
        <v>140</v>
      </c>
      <c r="D1455">
        <v>24276500</v>
      </c>
      <c r="E1455" t="s">
        <v>593</v>
      </c>
      <c r="F1455" t="s">
        <v>11</v>
      </c>
      <c r="G1455">
        <v>35000000</v>
      </c>
      <c r="H1455">
        <v>6.6</v>
      </c>
    </row>
    <row r="1456" spans="1:8" x14ac:dyDescent="0.2">
      <c r="A1456" t="s">
        <v>2582</v>
      </c>
      <c r="B1456" t="s">
        <v>2583</v>
      </c>
      <c r="C1456">
        <v>108</v>
      </c>
      <c r="D1456">
        <v>20981633</v>
      </c>
      <c r="E1456" t="s">
        <v>768</v>
      </c>
      <c r="F1456" t="s">
        <v>11</v>
      </c>
      <c r="G1456">
        <v>30000000</v>
      </c>
      <c r="H1456">
        <v>5.9</v>
      </c>
    </row>
    <row r="1457" spans="1:8" x14ac:dyDescent="0.2">
      <c r="A1457" t="s">
        <v>2584</v>
      </c>
      <c r="B1457" t="s">
        <v>2585</v>
      </c>
      <c r="C1457">
        <v>96</v>
      </c>
      <c r="D1457">
        <v>22913677</v>
      </c>
      <c r="E1457" t="s">
        <v>907</v>
      </c>
      <c r="F1457" t="s">
        <v>11</v>
      </c>
      <c r="G1457">
        <v>35000000</v>
      </c>
      <c r="H1457">
        <v>6.3</v>
      </c>
    </row>
    <row r="1458" spans="1:8" x14ac:dyDescent="0.2">
      <c r="A1458" t="s">
        <v>2586</v>
      </c>
      <c r="B1458" t="s">
        <v>2587</v>
      </c>
      <c r="C1458">
        <v>123</v>
      </c>
      <c r="D1458">
        <v>34531832</v>
      </c>
      <c r="E1458" t="s">
        <v>562</v>
      </c>
      <c r="F1458" t="s">
        <v>11</v>
      </c>
      <c r="G1458">
        <v>35000000</v>
      </c>
      <c r="H1458">
        <v>7.1</v>
      </c>
    </row>
    <row r="1459" spans="1:8" x14ac:dyDescent="0.2">
      <c r="A1459" t="s">
        <v>2588</v>
      </c>
      <c r="B1459" t="s">
        <v>1019</v>
      </c>
      <c r="C1459">
        <v>106</v>
      </c>
      <c r="D1459">
        <v>28064226</v>
      </c>
      <c r="E1459" t="s">
        <v>392</v>
      </c>
      <c r="F1459" t="s">
        <v>11</v>
      </c>
      <c r="G1459">
        <v>35000000</v>
      </c>
      <c r="H1459">
        <v>5</v>
      </c>
    </row>
    <row r="1460" spans="1:8" x14ac:dyDescent="0.2">
      <c r="A1460" t="s">
        <v>2589</v>
      </c>
      <c r="B1460" t="s">
        <v>2590</v>
      </c>
      <c r="C1460">
        <v>76</v>
      </c>
      <c r="D1460">
        <v>19447478</v>
      </c>
      <c r="E1460" t="s">
        <v>2591</v>
      </c>
      <c r="F1460" t="s">
        <v>11</v>
      </c>
      <c r="G1460">
        <v>35000000</v>
      </c>
      <c r="H1460">
        <v>5.6</v>
      </c>
    </row>
    <row r="1461" spans="1:8" x14ac:dyDescent="0.2">
      <c r="A1461" t="s">
        <v>2592</v>
      </c>
      <c r="B1461" t="s">
        <v>1697</v>
      </c>
      <c r="C1461">
        <v>107</v>
      </c>
      <c r="D1461">
        <v>19389454</v>
      </c>
      <c r="E1461" t="s">
        <v>877</v>
      </c>
      <c r="F1461" t="s">
        <v>11</v>
      </c>
      <c r="G1461">
        <v>55000000</v>
      </c>
      <c r="H1461">
        <v>7.4</v>
      </c>
    </row>
    <row r="1462" spans="1:8" x14ac:dyDescent="0.2">
      <c r="A1462" t="s">
        <v>2593</v>
      </c>
      <c r="B1462" t="s">
        <v>2594</v>
      </c>
      <c r="C1462">
        <v>82</v>
      </c>
      <c r="D1462">
        <v>25871834</v>
      </c>
      <c r="E1462" t="s">
        <v>2595</v>
      </c>
      <c r="F1462" t="s">
        <v>11</v>
      </c>
      <c r="G1462">
        <v>35000000</v>
      </c>
      <c r="H1462">
        <v>4.5</v>
      </c>
    </row>
    <row r="1463" spans="1:8" x14ac:dyDescent="0.2">
      <c r="A1463" t="s">
        <v>2596</v>
      </c>
      <c r="B1463" t="s">
        <v>2597</v>
      </c>
      <c r="C1463">
        <v>109</v>
      </c>
      <c r="D1463">
        <v>19692608</v>
      </c>
      <c r="E1463" t="s">
        <v>740</v>
      </c>
      <c r="F1463" t="s">
        <v>11</v>
      </c>
      <c r="G1463">
        <v>35000000</v>
      </c>
      <c r="H1463">
        <v>6.2</v>
      </c>
    </row>
    <row r="1464" spans="1:8" x14ac:dyDescent="0.2">
      <c r="A1464" t="s">
        <v>2598</v>
      </c>
      <c r="B1464" t="s">
        <v>2178</v>
      </c>
      <c r="C1464">
        <v>99</v>
      </c>
      <c r="D1464">
        <v>19294901</v>
      </c>
      <c r="E1464" t="s">
        <v>2599</v>
      </c>
      <c r="F1464" t="s">
        <v>11</v>
      </c>
      <c r="G1464">
        <v>35000000</v>
      </c>
      <c r="H1464">
        <v>5</v>
      </c>
    </row>
    <row r="1465" spans="1:8" x14ac:dyDescent="0.2">
      <c r="A1465" t="s">
        <v>2600</v>
      </c>
      <c r="B1465" t="s">
        <v>1527</v>
      </c>
      <c r="C1465">
        <v>91</v>
      </c>
      <c r="D1465">
        <v>20275446</v>
      </c>
      <c r="E1465" t="s">
        <v>112</v>
      </c>
      <c r="F1465" t="s">
        <v>11</v>
      </c>
      <c r="G1465">
        <v>35000000</v>
      </c>
      <c r="H1465">
        <v>6.5</v>
      </c>
    </row>
    <row r="1466" spans="1:8" x14ac:dyDescent="0.2">
      <c r="A1466" t="s">
        <v>2601</v>
      </c>
      <c r="B1466" t="s">
        <v>2158</v>
      </c>
      <c r="C1466">
        <v>87</v>
      </c>
      <c r="D1466">
        <v>34507079</v>
      </c>
      <c r="E1466" t="s">
        <v>602</v>
      </c>
      <c r="F1466" t="s">
        <v>11</v>
      </c>
      <c r="G1466">
        <v>35000000</v>
      </c>
      <c r="H1466">
        <v>5.0999999999999996</v>
      </c>
    </row>
    <row r="1467" spans="1:8" x14ac:dyDescent="0.2">
      <c r="A1467" t="s">
        <v>2602</v>
      </c>
      <c r="B1467" t="s">
        <v>1648</v>
      </c>
      <c r="C1467">
        <v>125</v>
      </c>
      <c r="D1467">
        <v>18306166</v>
      </c>
      <c r="E1467" t="s">
        <v>415</v>
      </c>
      <c r="F1467" t="s">
        <v>11</v>
      </c>
      <c r="G1467">
        <v>35000000</v>
      </c>
      <c r="H1467">
        <v>6.5</v>
      </c>
    </row>
    <row r="1468" spans="1:8" x14ac:dyDescent="0.2">
      <c r="A1468" t="s">
        <v>2603</v>
      </c>
      <c r="B1468" t="s">
        <v>1310</v>
      </c>
      <c r="C1468">
        <v>118</v>
      </c>
      <c r="D1468">
        <v>17609982</v>
      </c>
      <c r="E1468" t="s">
        <v>552</v>
      </c>
      <c r="F1468" t="s">
        <v>11</v>
      </c>
      <c r="G1468">
        <v>35000000</v>
      </c>
      <c r="H1468">
        <v>6.2</v>
      </c>
    </row>
    <row r="1469" spans="1:8" x14ac:dyDescent="0.2">
      <c r="A1469" t="s">
        <v>2604</v>
      </c>
      <c r="B1469" t="s">
        <v>1799</v>
      </c>
      <c r="C1469">
        <v>98</v>
      </c>
      <c r="D1469">
        <v>16831505</v>
      </c>
      <c r="E1469" t="s">
        <v>1350</v>
      </c>
      <c r="F1469" t="s">
        <v>11</v>
      </c>
      <c r="G1469">
        <v>31000000</v>
      </c>
      <c r="H1469">
        <v>6.3</v>
      </c>
    </row>
    <row r="1470" spans="1:8" x14ac:dyDescent="0.2">
      <c r="A1470" t="s">
        <v>2605</v>
      </c>
      <c r="B1470" t="s">
        <v>2098</v>
      </c>
      <c r="C1470">
        <v>92</v>
      </c>
      <c r="D1470">
        <v>17596256</v>
      </c>
      <c r="E1470" t="s">
        <v>1056</v>
      </c>
      <c r="F1470" t="s">
        <v>11</v>
      </c>
      <c r="G1470">
        <v>35000000</v>
      </c>
      <c r="H1470">
        <v>3.8</v>
      </c>
    </row>
    <row r="1471" spans="1:8" x14ac:dyDescent="0.2">
      <c r="A1471" t="s">
        <v>2606</v>
      </c>
      <c r="B1471" t="s">
        <v>2607</v>
      </c>
      <c r="C1471">
        <v>93</v>
      </c>
      <c r="D1471">
        <v>25440971</v>
      </c>
      <c r="E1471" t="s">
        <v>1445</v>
      </c>
      <c r="F1471" t="s">
        <v>11</v>
      </c>
      <c r="G1471">
        <v>30000000</v>
      </c>
      <c r="H1471">
        <v>5.2</v>
      </c>
    </row>
    <row r="1472" spans="1:8" x14ac:dyDescent="0.2">
      <c r="A1472" t="s">
        <v>2608</v>
      </c>
      <c r="B1472" t="s">
        <v>2609</v>
      </c>
      <c r="C1472">
        <v>116</v>
      </c>
      <c r="D1472">
        <v>25440971</v>
      </c>
      <c r="E1472" t="s">
        <v>14</v>
      </c>
      <c r="F1472" t="s">
        <v>11</v>
      </c>
      <c r="G1472">
        <v>27000000</v>
      </c>
      <c r="H1472">
        <v>6</v>
      </c>
    </row>
    <row r="1473" spans="1:8" x14ac:dyDescent="0.2">
      <c r="A1473" t="s">
        <v>2610</v>
      </c>
      <c r="B1473" t="s">
        <v>1396</v>
      </c>
      <c r="C1473">
        <v>92</v>
      </c>
      <c r="D1473">
        <v>14998070</v>
      </c>
      <c r="E1473" t="s">
        <v>2611</v>
      </c>
      <c r="F1473" t="s">
        <v>11</v>
      </c>
      <c r="G1473">
        <v>35000000</v>
      </c>
      <c r="H1473">
        <v>6.2</v>
      </c>
    </row>
    <row r="1474" spans="1:8" x14ac:dyDescent="0.2">
      <c r="A1474" t="s">
        <v>2612</v>
      </c>
      <c r="B1474" t="s">
        <v>794</v>
      </c>
      <c r="C1474">
        <v>115</v>
      </c>
      <c r="D1474">
        <v>14587732</v>
      </c>
      <c r="E1474" t="s">
        <v>663</v>
      </c>
      <c r="F1474" t="s">
        <v>11</v>
      </c>
      <c r="G1474">
        <v>35000000</v>
      </c>
      <c r="H1474">
        <v>5.7</v>
      </c>
    </row>
    <row r="1475" spans="1:8" x14ac:dyDescent="0.2">
      <c r="A1475" t="s">
        <v>2613</v>
      </c>
      <c r="B1475" t="s">
        <v>2262</v>
      </c>
      <c r="C1475">
        <v>120</v>
      </c>
      <c r="D1475">
        <v>18317151</v>
      </c>
      <c r="E1475" t="s">
        <v>2214</v>
      </c>
      <c r="F1475" t="s">
        <v>11</v>
      </c>
      <c r="G1475">
        <v>35000000</v>
      </c>
      <c r="H1475">
        <v>6.7</v>
      </c>
    </row>
    <row r="1476" spans="1:8" x14ac:dyDescent="0.2">
      <c r="A1476" t="s">
        <v>2614</v>
      </c>
      <c r="B1476" t="s">
        <v>2615</v>
      </c>
      <c r="C1476">
        <v>111</v>
      </c>
      <c r="D1476">
        <v>11405825</v>
      </c>
      <c r="E1476" t="s">
        <v>1184</v>
      </c>
      <c r="F1476" t="s">
        <v>11</v>
      </c>
      <c r="G1476">
        <v>35000000</v>
      </c>
      <c r="H1476">
        <v>6.8</v>
      </c>
    </row>
    <row r="1477" spans="1:8" x14ac:dyDescent="0.2">
      <c r="A1477" t="s">
        <v>2616</v>
      </c>
      <c r="B1477" t="s">
        <v>921</v>
      </c>
      <c r="C1477">
        <v>94</v>
      </c>
      <c r="D1477">
        <v>13264986</v>
      </c>
      <c r="E1477" t="s">
        <v>2617</v>
      </c>
      <c r="F1477" t="s">
        <v>11</v>
      </c>
      <c r="G1477">
        <v>35000000</v>
      </c>
      <c r="H1477">
        <v>6</v>
      </c>
    </row>
    <row r="1478" spans="1:8" x14ac:dyDescent="0.2">
      <c r="A1478" t="s">
        <v>2618</v>
      </c>
      <c r="B1478" t="s">
        <v>2619</v>
      </c>
      <c r="C1478">
        <v>100</v>
      </c>
      <c r="D1478">
        <v>10991381</v>
      </c>
      <c r="E1478" t="s">
        <v>2113</v>
      </c>
      <c r="F1478" t="s">
        <v>11</v>
      </c>
      <c r="G1478">
        <v>35000000</v>
      </c>
      <c r="H1478">
        <v>7.3</v>
      </c>
    </row>
    <row r="1479" spans="1:8" x14ac:dyDescent="0.2">
      <c r="A1479" t="s">
        <v>2620</v>
      </c>
      <c r="B1479" t="s">
        <v>582</v>
      </c>
      <c r="C1479">
        <v>101</v>
      </c>
      <c r="D1479">
        <v>10268846</v>
      </c>
      <c r="E1479" t="s">
        <v>407</v>
      </c>
      <c r="F1479" t="s">
        <v>11</v>
      </c>
      <c r="G1479">
        <v>35000000</v>
      </c>
      <c r="H1479">
        <v>5.5</v>
      </c>
    </row>
    <row r="1480" spans="1:8" x14ac:dyDescent="0.2">
      <c r="A1480" t="s">
        <v>2621</v>
      </c>
      <c r="B1480" t="s">
        <v>1709</v>
      </c>
      <c r="C1480">
        <v>139</v>
      </c>
      <c r="D1480">
        <v>13303319</v>
      </c>
      <c r="E1480" t="s">
        <v>1839</v>
      </c>
      <c r="F1480" t="s">
        <v>11</v>
      </c>
      <c r="G1480">
        <v>32000000</v>
      </c>
      <c r="H1480">
        <v>6.7</v>
      </c>
    </row>
    <row r="1481" spans="1:8" x14ac:dyDescent="0.2">
      <c r="A1481" t="s">
        <v>2622</v>
      </c>
      <c r="B1481" t="s">
        <v>2623</v>
      </c>
      <c r="C1481">
        <v>91</v>
      </c>
      <c r="D1481">
        <v>10076136</v>
      </c>
      <c r="E1481" t="s">
        <v>595</v>
      </c>
      <c r="F1481" t="s">
        <v>11</v>
      </c>
      <c r="G1481">
        <v>35000000</v>
      </c>
      <c r="H1481">
        <v>4.8</v>
      </c>
    </row>
    <row r="1482" spans="1:8" x14ac:dyDescent="0.2">
      <c r="A1482" t="s">
        <v>2624</v>
      </c>
      <c r="B1482" t="s">
        <v>167</v>
      </c>
      <c r="C1482">
        <v>109</v>
      </c>
      <c r="D1482">
        <v>10499968</v>
      </c>
      <c r="E1482" t="s">
        <v>149</v>
      </c>
      <c r="F1482" t="s">
        <v>11</v>
      </c>
      <c r="G1482">
        <v>35000000</v>
      </c>
      <c r="H1482">
        <v>5.7</v>
      </c>
    </row>
    <row r="1483" spans="1:8" x14ac:dyDescent="0.2">
      <c r="A1483" t="s">
        <v>2625</v>
      </c>
      <c r="B1483" t="s">
        <v>1755</v>
      </c>
      <c r="C1483">
        <v>102</v>
      </c>
      <c r="D1483">
        <v>7659747</v>
      </c>
      <c r="E1483" t="s">
        <v>392</v>
      </c>
      <c r="F1483" t="s">
        <v>11</v>
      </c>
      <c r="G1483">
        <v>38000000</v>
      </c>
      <c r="H1483">
        <v>5.0999999999999996</v>
      </c>
    </row>
    <row r="1484" spans="1:8" x14ac:dyDescent="0.2">
      <c r="A1484" t="s">
        <v>2626</v>
      </c>
      <c r="B1484" t="s">
        <v>2627</v>
      </c>
      <c r="C1484">
        <v>103</v>
      </c>
      <c r="D1484">
        <v>7948159</v>
      </c>
      <c r="E1484" t="s">
        <v>149</v>
      </c>
      <c r="F1484" t="s">
        <v>11</v>
      </c>
      <c r="G1484">
        <v>35000000</v>
      </c>
      <c r="H1484">
        <v>6</v>
      </c>
    </row>
    <row r="1485" spans="1:8" x14ac:dyDescent="0.2">
      <c r="A1485" t="s">
        <v>2628</v>
      </c>
      <c r="B1485" t="s">
        <v>1766</v>
      </c>
      <c r="C1485">
        <v>83</v>
      </c>
      <c r="D1485">
        <v>11631245</v>
      </c>
      <c r="E1485" t="s">
        <v>2629</v>
      </c>
      <c r="F1485" t="s">
        <v>11</v>
      </c>
      <c r="G1485">
        <v>35000000</v>
      </c>
      <c r="H1485">
        <v>4.2</v>
      </c>
    </row>
    <row r="1486" spans="1:8" x14ac:dyDescent="0.2">
      <c r="A1486" t="s">
        <v>2630</v>
      </c>
      <c r="B1486" t="s">
        <v>141</v>
      </c>
      <c r="C1486">
        <v>123</v>
      </c>
      <c r="D1486">
        <v>10137502</v>
      </c>
      <c r="E1486" t="s">
        <v>2631</v>
      </c>
      <c r="F1486" t="s">
        <v>11</v>
      </c>
      <c r="G1486">
        <v>35000000</v>
      </c>
      <c r="H1486">
        <v>7.4</v>
      </c>
    </row>
    <row r="1487" spans="1:8" x14ac:dyDescent="0.2">
      <c r="A1487" t="s">
        <v>2632</v>
      </c>
      <c r="B1487" t="s">
        <v>2633</v>
      </c>
      <c r="C1487">
        <v>101</v>
      </c>
      <c r="D1487">
        <v>6448817</v>
      </c>
      <c r="E1487" t="s">
        <v>14</v>
      </c>
      <c r="F1487" t="s">
        <v>11</v>
      </c>
      <c r="G1487">
        <v>35000000</v>
      </c>
      <c r="H1487">
        <v>4.5999999999999996</v>
      </c>
    </row>
    <row r="1488" spans="1:8" x14ac:dyDescent="0.2">
      <c r="A1488" t="s">
        <v>2634</v>
      </c>
      <c r="B1488" t="s">
        <v>64</v>
      </c>
      <c r="C1488">
        <v>117</v>
      </c>
      <c r="D1488">
        <v>7458269</v>
      </c>
      <c r="E1488" t="s">
        <v>486</v>
      </c>
      <c r="F1488" t="s">
        <v>11</v>
      </c>
      <c r="G1488">
        <v>35000000</v>
      </c>
      <c r="H1488">
        <v>6.9</v>
      </c>
    </row>
    <row r="1489" spans="1:8" x14ac:dyDescent="0.2">
      <c r="A1489" t="s">
        <v>2635</v>
      </c>
      <c r="C1489">
        <v>60</v>
      </c>
      <c r="D1489">
        <v>25440971</v>
      </c>
      <c r="E1489" t="s">
        <v>747</v>
      </c>
      <c r="F1489" t="s">
        <v>11</v>
      </c>
      <c r="G1489">
        <v>20000000</v>
      </c>
      <c r="H1489">
        <v>8.6</v>
      </c>
    </row>
    <row r="1490" spans="1:8" x14ac:dyDescent="0.2">
      <c r="A1490" t="s">
        <v>2636</v>
      </c>
      <c r="B1490" t="s">
        <v>356</v>
      </c>
      <c r="C1490">
        <v>114</v>
      </c>
      <c r="D1490">
        <v>4651977</v>
      </c>
      <c r="E1490" t="s">
        <v>1184</v>
      </c>
      <c r="F1490" t="s">
        <v>11</v>
      </c>
      <c r="G1490">
        <v>35000000</v>
      </c>
      <c r="H1490">
        <v>6.9</v>
      </c>
    </row>
    <row r="1491" spans="1:8" x14ac:dyDescent="0.2">
      <c r="A1491" t="s">
        <v>2637</v>
      </c>
      <c r="B1491" t="s">
        <v>1310</v>
      </c>
      <c r="C1491">
        <v>330</v>
      </c>
      <c r="D1491">
        <v>4496583</v>
      </c>
      <c r="E1491" t="s">
        <v>672</v>
      </c>
      <c r="F1491" t="s">
        <v>11</v>
      </c>
      <c r="G1491">
        <v>35000000</v>
      </c>
      <c r="H1491">
        <v>8</v>
      </c>
    </row>
    <row r="1492" spans="1:8" x14ac:dyDescent="0.2">
      <c r="A1492" t="s">
        <v>2638</v>
      </c>
      <c r="B1492" t="s">
        <v>2639</v>
      </c>
      <c r="C1492">
        <v>121</v>
      </c>
      <c r="D1492">
        <v>2221994</v>
      </c>
      <c r="E1492" t="s">
        <v>476</v>
      </c>
      <c r="F1492" t="s">
        <v>11</v>
      </c>
      <c r="G1492">
        <v>35000000</v>
      </c>
      <c r="H1492">
        <v>6.4</v>
      </c>
    </row>
    <row r="1493" spans="1:8" x14ac:dyDescent="0.2">
      <c r="A1493" t="s">
        <v>2640</v>
      </c>
      <c r="B1493" t="s">
        <v>783</v>
      </c>
      <c r="C1493">
        <v>114</v>
      </c>
      <c r="D1493">
        <v>6592103</v>
      </c>
      <c r="E1493" t="s">
        <v>747</v>
      </c>
      <c r="F1493" t="s">
        <v>11</v>
      </c>
      <c r="G1493">
        <v>35000000</v>
      </c>
      <c r="H1493">
        <v>6.3</v>
      </c>
    </row>
    <row r="1494" spans="1:8" x14ac:dyDescent="0.2">
      <c r="A1494" t="s">
        <v>2641</v>
      </c>
      <c r="B1494" t="s">
        <v>2642</v>
      </c>
      <c r="C1494">
        <v>156</v>
      </c>
      <c r="D1494">
        <v>25440971</v>
      </c>
      <c r="E1494" t="s">
        <v>1127</v>
      </c>
      <c r="F1494" t="s">
        <v>11</v>
      </c>
      <c r="G1494">
        <v>35000000</v>
      </c>
      <c r="H1494">
        <v>8.4</v>
      </c>
    </row>
    <row r="1495" spans="1:8" x14ac:dyDescent="0.2">
      <c r="A1495" t="s">
        <v>2643</v>
      </c>
      <c r="B1495" t="s">
        <v>2644</v>
      </c>
      <c r="C1495">
        <v>135</v>
      </c>
      <c r="D1495">
        <v>1877179</v>
      </c>
      <c r="E1495" t="s">
        <v>415</v>
      </c>
      <c r="F1495" t="s">
        <v>502</v>
      </c>
      <c r="G1495">
        <v>20000000</v>
      </c>
      <c r="H1495">
        <v>7.1</v>
      </c>
    </row>
    <row r="1496" spans="1:8" x14ac:dyDescent="0.2">
      <c r="A1496" t="s">
        <v>2645</v>
      </c>
      <c r="B1496" t="s">
        <v>358</v>
      </c>
      <c r="C1496">
        <v>148</v>
      </c>
      <c r="D1496">
        <v>630779</v>
      </c>
      <c r="E1496" t="s">
        <v>2646</v>
      </c>
      <c r="F1496" t="s">
        <v>11</v>
      </c>
      <c r="G1496">
        <v>35000000</v>
      </c>
      <c r="H1496">
        <v>6.8</v>
      </c>
    </row>
    <row r="1497" spans="1:8" x14ac:dyDescent="0.2">
      <c r="A1497" t="s">
        <v>2647</v>
      </c>
      <c r="B1497" t="s">
        <v>383</v>
      </c>
      <c r="C1497">
        <v>148</v>
      </c>
      <c r="D1497">
        <v>5100937</v>
      </c>
      <c r="E1497" t="s">
        <v>1184</v>
      </c>
      <c r="F1497" t="s">
        <v>963</v>
      </c>
      <c r="G1497">
        <v>20000000</v>
      </c>
      <c r="H1497">
        <v>7.5</v>
      </c>
    </row>
    <row r="1498" spans="1:8" x14ac:dyDescent="0.2">
      <c r="A1498" t="s">
        <v>192</v>
      </c>
      <c r="B1498" t="s">
        <v>193</v>
      </c>
      <c r="C1498">
        <v>109</v>
      </c>
      <c r="D1498">
        <v>25440971</v>
      </c>
      <c r="E1498" t="s">
        <v>194</v>
      </c>
      <c r="F1498" t="s">
        <v>11</v>
      </c>
      <c r="G1498">
        <v>20000000</v>
      </c>
      <c r="H1498">
        <v>4.5</v>
      </c>
    </row>
    <row r="1499" spans="1:8" x14ac:dyDescent="0.2">
      <c r="A1499" t="s">
        <v>2648</v>
      </c>
      <c r="B1499" t="s">
        <v>2649</v>
      </c>
      <c r="C1499">
        <v>93</v>
      </c>
      <c r="D1499">
        <v>25440971</v>
      </c>
      <c r="E1499" t="s">
        <v>2650</v>
      </c>
      <c r="F1499" t="s">
        <v>11</v>
      </c>
      <c r="G1499">
        <v>32000000</v>
      </c>
      <c r="H1499">
        <v>5.7</v>
      </c>
    </row>
    <row r="1500" spans="1:8" x14ac:dyDescent="0.2">
      <c r="A1500" t="s">
        <v>2651</v>
      </c>
      <c r="B1500" t="s">
        <v>2652</v>
      </c>
      <c r="C1500" s="4">
        <v>103</v>
      </c>
      <c r="D1500">
        <v>25440971</v>
      </c>
      <c r="E1500" t="s">
        <v>672</v>
      </c>
      <c r="F1500" t="s">
        <v>11</v>
      </c>
      <c r="G1500">
        <v>23000000</v>
      </c>
      <c r="H1500">
        <v>7.2</v>
      </c>
    </row>
    <row r="1501" spans="1:8" x14ac:dyDescent="0.2">
      <c r="A1501" t="s">
        <v>2653</v>
      </c>
      <c r="B1501" t="s">
        <v>1389</v>
      </c>
      <c r="C1501">
        <v>113</v>
      </c>
      <c r="D1501">
        <v>102413606</v>
      </c>
      <c r="E1501" t="s">
        <v>566</v>
      </c>
      <c r="F1501" t="s">
        <v>11</v>
      </c>
      <c r="G1501">
        <v>34000000</v>
      </c>
      <c r="H1501">
        <v>6.8</v>
      </c>
    </row>
    <row r="1502" spans="1:8" x14ac:dyDescent="0.2">
      <c r="A1502" t="s">
        <v>2654</v>
      </c>
      <c r="B1502" t="s">
        <v>2655</v>
      </c>
      <c r="C1502">
        <v>91</v>
      </c>
      <c r="D1502">
        <v>10214013</v>
      </c>
      <c r="E1502" t="s">
        <v>575</v>
      </c>
      <c r="F1502" t="s">
        <v>11</v>
      </c>
      <c r="G1502">
        <v>35000000</v>
      </c>
      <c r="H1502">
        <v>5.4</v>
      </c>
    </row>
    <row r="1503" spans="1:8" x14ac:dyDescent="0.2">
      <c r="A1503" t="s">
        <v>2656</v>
      </c>
      <c r="B1503" t="s">
        <v>159</v>
      </c>
      <c r="C1503">
        <v>139</v>
      </c>
      <c r="D1503">
        <v>32000000</v>
      </c>
      <c r="E1503" t="s">
        <v>73</v>
      </c>
      <c r="F1503" t="s">
        <v>11</v>
      </c>
      <c r="G1503">
        <v>30000000</v>
      </c>
      <c r="H1503">
        <v>7.2</v>
      </c>
    </row>
    <row r="1504" spans="1:8" x14ac:dyDescent="0.2">
      <c r="A1504" t="s">
        <v>2657</v>
      </c>
      <c r="B1504" t="s">
        <v>409</v>
      </c>
      <c r="C1504">
        <v>96</v>
      </c>
      <c r="D1504">
        <v>10139254</v>
      </c>
      <c r="E1504" t="s">
        <v>639</v>
      </c>
      <c r="F1504" t="s">
        <v>11</v>
      </c>
      <c r="G1504">
        <v>35000000</v>
      </c>
      <c r="H1504">
        <v>7.3</v>
      </c>
    </row>
    <row r="1505" spans="1:8" x14ac:dyDescent="0.2">
      <c r="A1505" t="s">
        <v>2658</v>
      </c>
      <c r="B1505" t="s">
        <v>2659</v>
      </c>
      <c r="C1505">
        <v>102</v>
      </c>
      <c r="D1505">
        <v>11227940</v>
      </c>
      <c r="E1505" t="s">
        <v>2660</v>
      </c>
      <c r="F1505" t="s">
        <v>11</v>
      </c>
      <c r="G1505">
        <v>34000000</v>
      </c>
      <c r="H1505">
        <v>5.2</v>
      </c>
    </row>
    <row r="1506" spans="1:8" x14ac:dyDescent="0.2">
      <c r="A1506" t="s">
        <v>2661</v>
      </c>
      <c r="B1506" t="s">
        <v>615</v>
      </c>
      <c r="C1506">
        <v>96</v>
      </c>
      <c r="D1506">
        <v>183125</v>
      </c>
      <c r="E1506" t="s">
        <v>149</v>
      </c>
      <c r="F1506" t="s">
        <v>11</v>
      </c>
      <c r="G1506">
        <v>35000000</v>
      </c>
      <c r="H1506">
        <v>5.5</v>
      </c>
    </row>
    <row r="1507" spans="1:8" x14ac:dyDescent="0.2">
      <c r="A1507" t="s">
        <v>2662</v>
      </c>
      <c r="B1507" t="s">
        <v>2663</v>
      </c>
      <c r="C1507">
        <v>101</v>
      </c>
      <c r="D1507">
        <v>15081783</v>
      </c>
      <c r="E1507" t="s">
        <v>210</v>
      </c>
      <c r="F1507" t="s">
        <v>225</v>
      </c>
      <c r="G1507">
        <v>34000000</v>
      </c>
      <c r="H1507">
        <v>7.7</v>
      </c>
    </row>
    <row r="1508" spans="1:8" x14ac:dyDescent="0.2">
      <c r="A1508" t="s">
        <v>2664</v>
      </c>
      <c r="B1508" t="s">
        <v>2665</v>
      </c>
      <c r="C1508">
        <v>128</v>
      </c>
      <c r="D1508">
        <v>37432299</v>
      </c>
      <c r="E1508" t="s">
        <v>73</v>
      </c>
      <c r="F1508" t="s">
        <v>11</v>
      </c>
      <c r="G1508">
        <v>34000000</v>
      </c>
      <c r="H1508">
        <v>7.1</v>
      </c>
    </row>
    <row r="1509" spans="1:8" x14ac:dyDescent="0.2">
      <c r="A1509" t="s">
        <v>2666</v>
      </c>
      <c r="B1509" t="s">
        <v>2667</v>
      </c>
      <c r="C1509">
        <v>109</v>
      </c>
      <c r="D1509">
        <v>10654581</v>
      </c>
      <c r="E1509" t="s">
        <v>932</v>
      </c>
      <c r="F1509" t="s">
        <v>11</v>
      </c>
      <c r="G1509">
        <v>34000000</v>
      </c>
      <c r="H1509">
        <v>5.3</v>
      </c>
    </row>
    <row r="1510" spans="1:8" x14ac:dyDescent="0.2">
      <c r="A1510" t="s">
        <v>2668</v>
      </c>
      <c r="B1510" t="s">
        <v>2669</v>
      </c>
      <c r="C1510">
        <v>114</v>
      </c>
      <c r="D1510">
        <v>6543194</v>
      </c>
      <c r="E1510" t="s">
        <v>804</v>
      </c>
      <c r="F1510" t="s">
        <v>11</v>
      </c>
      <c r="G1510">
        <v>34000000</v>
      </c>
      <c r="H1510">
        <v>5.6</v>
      </c>
    </row>
    <row r="1511" spans="1:8" x14ac:dyDescent="0.2">
      <c r="A1511" t="s">
        <v>2670</v>
      </c>
      <c r="B1511" t="s">
        <v>1603</v>
      </c>
      <c r="C1511">
        <v>105</v>
      </c>
      <c r="D1511">
        <v>13101142</v>
      </c>
      <c r="E1511" t="s">
        <v>1350</v>
      </c>
      <c r="F1511" t="s">
        <v>11</v>
      </c>
      <c r="G1511">
        <v>35000000</v>
      </c>
      <c r="H1511">
        <v>5.7</v>
      </c>
    </row>
    <row r="1512" spans="1:8" x14ac:dyDescent="0.2">
      <c r="A1512" t="s">
        <v>2671</v>
      </c>
      <c r="B1512" t="s">
        <v>2290</v>
      </c>
      <c r="C1512">
        <v>141</v>
      </c>
      <c r="D1512">
        <v>8324748</v>
      </c>
      <c r="E1512" t="s">
        <v>2054</v>
      </c>
      <c r="F1512" t="s">
        <v>11</v>
      </c>
      <c r="G1512">
        <v>35000000</v>
      </c>
      <c r="H1512">
        <v>7.1</v>
      </c>
    </row>
    <row r="1513" spans="1:8" x14ac:dyDescent="0.2">
      <c r="A1513" t="s">
        <v>2672</v>
      </c>
      <c r="B1513" t="s">
        <v>1938</v>
      </c>
      <c r="C1513">
        <v>195</v>
      </c>
      <c r="D1513">
        <v>25440971</v>
      </c>
      <c r="E1513" t="s">
        <v>2113</v>
      </c>
      <c r="F1513" t="s">
        <v>11</v>
      </c>
      <c r="G1513">
        <v>35000000</v>
      </c>
      <c r="H1513">
        <v>7.5</v>
      </c>
    </row>
    <row r="1514" spans="1:8" x14ac:dyDescent="0.2">
      <c r="A1514" t="s">
        <v>2673</v>
      </c>
      <c r="B1514" t="s">
        <v>1347</v>
      </c>
      <c r="C1514">
        <v>138</v>
      </c>
      <c r="D1514">
        <v>141340178</v>
      </c>
      <c r="E1514" t="s">
        <v>1408</v>
      </c>
      <c r="F1514" t="s">
        <v>11</v>
      </c>
      <c r="G1514">
        <v>40000000</v>
      </c>
      <c r="H1514">
        <v>7.6</v>
      </c>
    </row>
    <row r="1515" spans="1:8" x14ac:dyDescent="0.2">
      <c r="A1515" t="s">
        <v>2674</v>
      </c>
      <c r="B1515" t="s">
        <v>1196</v>
      </c>
      <c r="C1515">
        <v>101</v>
      </c>
      <c r="D1515">
        <v>51758599</v>
      </c>
      <c r="E1515" t="s">
        <v>1236</v>
      </c>
      <c r="F1515" t="s">
        <v>11</v>
      </c>
      <c r="G1515">
        <v>33000000</v>
      </c>
      <c r="H1515">
        <v>5.5</v>
      </c>
    </row>
    <row r="1516" spans="1:8" x14ac:dyDescent="0.2">
      <c r="A1516" t="s">
        <v>2675</v>
      </c>
      <c r="B1516" t="s">
        <v>541</v>
      </c>
      <c r="C1516">
        <v>99</v>
      </c>
      <c r="D1516">
        <v>117559438</v>
      </c>
      <c r="E1516" t="s">
        <v>602</v>
      </c>
      <c r="F1516" t="s">
        <v>11</v>
      </c>
      <c r="G1516">
        <v>30000000</v>
      </c>
      <c r="H1516">
        <v>5.0999999999999996</v>
      </c>
    </row>
    <row r="1517" spans="1:8" x14ac:dyDescent="0.2">
      <c r="A1517" t="s">
        <v>2676</v>
      </c>
      <c r="B1517" t="s">
        <v>2677</v>
      </c>
      <c r="C1517">
        <v>85</v>
      </c>
      <c r="D1517">
        <v>4091</v>
      </c>
      <c r="E1517" t="s">
        <v>93</v>
      </c>
      <c r="F1517" t="s">
        <v>11</v>
      </c>
      <c r="G1517">
        <v>34000000</v>
      </c>
      <c r="H1517">
        <v>6.3</v>
      </c>
    </row>
    <row r="1518" spans="1:8" x14ac:dyDescent="0.2">
      <c r="A1518" t="s">
        <v>2678</v>
      </c>
      <c r="B1518" t="s">
        <v>2679</v>
      </c>
      <c r="C1518">
        <v>89</v>
      </c>
      <c r="D1518">
        <v>21426805</v>
      </c>
      <c r="E1518" t="s">
        <v>114</v>
      </c>
      <c r="F1518" t="s">
        <v>11</v>
      </c>
      <c r="G1518">
        <v>30000000</v>
      </c>
      <c r="H1518">
        <v>4.9000000000000004</v>
      </c>
    </row>
    <row r="1519" spans="1:8" x14ac:dyDescent="0.2">
      <c r="A1519" t="s">
        <v>2680</v>
      </c>
      <c r="B1519" t="s">
        <v>2681</v>
      </c>
      <c r="C1519">
        <v>99</v>
      </c>
      <c r="D1519">
        <v>35057332</v>
      </c>
      <c r="E1519" t="s">
        <v>2682</v>
      </c>
      <c r="F1519" t="s">
        <v>11</v>
      </c>
      <c r="G1519">
        <v>33000000</v>
      </c>
      <c r="H1519">
        <v>6.5</v>
      </c>
    </row>
    <row r="1520" spans="1:8" x14ac:dyDescent="0.2">
      <c r="A1520" t="s">
        <v>2683</v>
      </c>
      <c r="B1520" t="s">
        <v>2024</v>
      </c>
      <c r="C1520">
        <v>105</v>
      </c>
      <c r="D1520">
        <v>34014398</v>
      </c>
      <c r="E1520" t="s">
        <v>2684</v>
      </c>
      <c r="F1520" t="s">
        <v>11</v>
      </c>
      <c r="G1520">
        <v>33000000</v>
      </c>
      <c r="H1520">
        <v>5.6</v>
      </c>
    </row>
    <row r="1521" spans="1:8" x14ac:dyDescent="0.2">
      <c r="A1521" t="s">
        <v>2685</v>
      </c>
      <c r="B1521" t="s">
        <v>2686</v>
      </c>
      <c r="C1521">
        <v>97</v>
      </c>
      <c r="D1521">
        <v>28927720</v>
      </c>
      <c r="E1521" t="s">
        <v>1670</v>
      </c>
      <c r="F1521" t="s">
        <v>11</v>
      </c>
      <c r="G1521">
        <v>33000000</v>
      </c>
      <c r="H1521">
        <v>5.3</v>
      </c>
    </row>
    <row r="1522" spans="1:8" x14ac:dyDescent="0.2">
      <c r="A1522" t="s">
        <v>2687</v>
      </c>
      <c r="B1522" t="s">
        <v>2688</v>
      </c>
      <c r="C1522">
        <v>140</v>
      </c>
      <c r="D1522">
        <v>33682273</v>
      </c>
      <c r="E1522" t="s">
        <v>149</v>
      </c>
      <c r="F1522" t="s">
        <v>11</v>
      </c>
      <c r="G1522">
        <v>33000000</v>
      </c>
      <c r="H1522">
        <v>6.5</v>
      </c>
    </row>
    <row r="1523" spans="1:8" x14ac:dyDescent="0.2">
      <c r="A1523" t="s">
        <v>2689</v>
      </c>
      <c r="B1523" t="s">
        <v>2690</v>
      </c>
      <c r="C1523">
        <v>118</v>
      </c>
      <c r="D1523">
        <v>4280577</v>
      </c>
      <c r="E1523" t="s">
        <v>1698</v>
      </c>
      <c r="F1523" t="s">
        <v>11</v>
      </c>
      <c r="G1523">
        <v>10000000</v>
      </c>
      <c r="H1523">
        <v>6.8</v>
      </c>
    </row>
    <row r="1524" spans="1:8" x14ac:dyDescent="0.2">
      <c r="A1524" t="s">
        <v>2691</v>
      </c>
      <c r="B1524" t="s">
        <v>2692</v>
      </c>
      <c r="C1524">
        <v>94</v>
      </c>
      <c r="D1524">
        <v>17120019</v>
      </c>
      <c r="E1524" t="s">
        <v>112</v>
      </c>
      <c r="F1524" t="s">
        <v>11</v>
      </c>
      <c r="G1524">
        <v>30000000</v>
      </c>
      <c r="H1524">
        <v>6.5</v>
      </c>
    </row>
    <row r="1525" spans="1:8" x14ac:dyDescent="0.2">
      <c r="A1525" t="s">
        <v>2693</v>
      </c>
      <c r="B1525" t="s">
        <v>122</v>
      </c>
      <c r="C1525">
        <v>124</v>
      </c>
      <c r="D1525">
        <v>8406264</v>
      </c>
      <c r="E1525" t="s">
        <v>486</v>
      </c>
      <c r="F1525" t="s">
        <v>11</v>
      </c>
      <c r="G1525">
        <v>38000000</v>
      </c>
      <c r="H1525">
        <v>6</v>
      </c>
    </row>
    <row r="1526" spans="1:8" x14ac:dyDescent="0.2">
      <c r="A1526" t="s">
        <v>2694</v>
      </c>
      <c r="B1526" t="s">
        <v>2695</v>
      </c>
      <c r="C1526">
        <v>134</v>
      </c>
      <c r="D1526">
        <v>309125409</v>
      </c>
      <c r="E1526" t="s">
        <v>10</v>
      </c>
      <c r="F1526" t="s">
        <v>11</v>
      </c>
      <c r="G1526">
        <v>32500000</v>
      </c>
      <c r="H1526">
        <v>8.4</v>
      </c>
    </row>
    <row r="1527" spans="1:8" x14ac:dyDescent="0.2">
      <c r="A1527" t="s">
        <v>2696</v>
      </c>
      <c r="B1527" t="s">
        <v>2697</v>
      </c>
      <c r="C1527">
        <v>113</v>
      </c>
      <c r="D1527">
        <v>10955425</v>
      </c>
      <c r="E1527" t="s">
        <v>978</v>
      </c>
      <c r="F1527" t="s">
        <v>11</v>
      </c>
      <c r="G1527">
        <v>30000000</v>
      </c>
      <c r="H1527">
        <v>6</v>
      </c>
    </row>
    <row r="1528" spans="1:8" x14ac:dyDescent="0.2">
      <c r="A1528" t="s">
        <v>2698</v>
      </c>
      <c r="B1528" t="s">
        <v>2276</v>
      </c>
      <c r="C1528">
        <v>124</v>
      </c>
      <c r="D1528">
        <v>34180954</v>
      </c>
      <c r="E1528" t="s">
        <v>73</v>
      </c>
      <c r="F1528" t="s">
        <v>11</v>
      </c>
      <c r="G1528">
        <v>32000000</v>
      </c>
      <c r="H1528">
        <v>7.6</v>
      </c>
    </row>
    <row r="1529" spans="1:8" x14ac:dyDescent="0.2">
      <c r="A1529" t="s">
        <v>2699</v>
      </c>
      <c r="B1529" t="s">
        <v>2700</v>
      </c>
      <c r="C1529">
        <v>98</v>
      </c>
      <c r="D1529">
        <v>17225675</v>
      </c>
      <c r="E1529" t="s">
        <v>575</v>
      </c>
      <c r="F1529" t="s">
        <v>11</v>
      </c>
      <c r="G1529">
        <v>20000000</v>
      </c>
      <c r="H1529">
        <v>5.6</v>
      </c>
    </row>
    <row r="1530" spans="1:8" x14ac:dyDescent="0.2">
      <c r="A1530" t="s">
        <v>2701</v>
      </c>
      <c r="B1530" t="s">
        <v>157</v>
      </c>
      <c r="C1530">
        <v>97</v>
      </c>
      <c r="D1530">
        <v>173381405</v>
      </c>
      <c r="E1530" t="s">
        <v>907</v>
      </c>
      <c r="F1530" t="s">
        <v>11</v>
      </c>
      <c r="G1530">
        <v>33000000</v>
      </c>
      <c r="H1530">
        <v>6.9</v>
      </c>
    </row>
    <row r="1531" spans="1:8" x14ac:dyDescent="0.2">
      <c r="A1531" t="s">
        <v>2702</v>
      </c>
      <c r="B1531" t="s">
        <v>237</v>
      </c>
      <c r="C1531">
        <v>123</v>
      </c>
      <c r="D1531">
        <v>104632573</v>
      </c>
      <c r="E1531" t="s">
        <v>2382</v>
      </c>
      <c r="F1531" t="s">
        <v>11</v>
      </c>
      <c r="G1531">
        <v>32000000</v>
      </c>
      <c r="H1531">
        <v>6.4</v>
      </c>
    </row>
    <row r="1532" spans="1:8" x14ac:dyDescent="0.2">
      <c r="A1532" t="s">
        <v>2703</v>
      </c>
      <c r="B1532" t="s">
        <v>1419</v>
      </c>
      <c r="C1532">
        <v>99</v>
      </c>
      <c r="D1532">
        <v>81150692</v>
      </c>
      <c r="E1532" t="s">
        <v>2704</v>
      </c>
      <c r="F1532" t="s">
        <v>11</v>
      </c>
      <c r="G1532">
        <v>35000000</v>
      </c>
      <c r="H1532">
        <v>5.0999999999999996</v>
      </c>
    </row>
    <row r="1533" spans="1:8" x14ac:dyDescent="0.2">
      <c r="A1533" t="s">
        <v>2705</v>
      </c>
      <c r="B1533" t="s">
        <v>356</v>
      </c>
      <c r="C1533">
        <v>101</v>
      </c>
      <c r="D1533">
        <v>60328558</v>
      </c>
      <c r="E1533" t="s">
        <v>2706</v>
      </c>
      <c r="F1533" t="s">
        <v>11</v>
      </c>
      <c r="G1533">
        <v>32000000</v>
      </c>
      <c r="H1533">
        <v>7</v>
      </c>
    </row>
    <row r="1534" spans="1:8" x14ac:dyDescent="0.2">
      <c r="A1534" t="s">
        <v>2707</v>
      </c>
      <c r="B1534" t="s">
        <v>2708</v>
      </c>
      <c r="C1534">
        <v>92</v>
      </c>
      <c r="D1534">
        <v>80197993</v>
      </c>
      <c r="E1534" t="s">
        <v>2709</v>
      </c>
      <c r="F1534" t="s">
        <v>11</v>
      </c>
      <c r="G1534">
        <v>32000000</v>
      </c>
      <c r="H1534">
        <v>5.7</v>
      </c>
    </row>
    <row r="1535" spans="1:8" x14ac:dyDescent="0.2">
      <c r="A1535" t="s">
        <v>2710</v>
      </c>
      <c r="B1535" t="s">
        <v>326</v>
      </c>
      <c r="C1535">
        <v>131</v>
      </c>
      <c r="D1535">
        <v>169076745</v>
      </c>
      <c r="E1535" t="s">
        <v>580</v>
      </c>
      <c r="F1535" t="s">
        <v>11</v>
      </c>
      <c r="G1535">
        <v>32500000</v>
      </c>
      <c r="H1535">
        <v>6.8</v>
      </c>
    </row>
    <row r="1536" spans="1:8" x14ac:dyDescent="0.2">
      <c r="A1536" t="s">
        <v>2711</v>
      </c>
      <c r="B1536" t="s">
        <v>2135</v>
      </c>
      <c r="C1536">
        <v>107</v>
      </c>
      <c r="D1536">
        <v>101470202</v>
      </c>
      <c r="E1536" t="s">
        <v>968</v>
      </c>
      <c r="F1536" t="s">
        <v>11</v>
      </c>
      <c r="G1536">
        <v>32000000</v>
      </c>
      <c r="H1536">
        <v>6.7</v>
      </c>
    </row>
    <row r="1537" spans="1:8" x14ac:dyDescent="0.2">
      <c r="A1537" t="s">
        <v>2712</v>
      </c>
      <c r="B1537" t="s">
        <v>2713</v>
      </c>
      <c r="C1537">
        <v>103</v>
      </c>
      <c r="D1537">
        <v>50041732</v>
      </c>
      <c r="E1537" t="s">
        <v>2209</v>
      </c>
      <c r="F1537" t="s">
        <v>11</v>
      </c>
      <c r="G1537">
        <v>29000000</v>
      </c>
      <c r="H1537">
        <v>6.2</v>
      </c>
    </row>
    <row r="1538" spans="1:8" x14ac:dyDescent="0.2">
      <c r="A1538" t="s">
        <v>2714</v>
      </c>
      <c r="B1538" t="s">
        <v>2665</v>
      </c>
      <c r="C1538">
        <v>129</v>
      </c>
      <c r="D1538">
        <v>48814909</v>
      </c>
      <c r="E1538" t="s">
        <v>530</v>
      </c>
      <c r="F1538" t="s">
        <v>11</v>
      </c>
      <c r="G1538">
        <v>32000000</v>
      </c>
      <c r="H1538">
        <v>7.2</v>
      </c>
    </row>
    <row r="1539" spans="1:8" x14ac:dyDescent="0.2">
      <c r="A1539" t="s">
        <v>2715</v>
      </c>
      <c r="B1539" t="s">
        <v>2716</v>
      </c>
      <c r="C1539">
        <v>107</v>
      </c>
      <c r="D1539">
        <v>57744720</v>
      </c>
      <c r="E1539" t="s">
        <v>112</v>
      </c>
      <c r="F1539" t="s">
        <v>11</v>
      </c>
      <c r="G1539">
        <v>20000000</v>
      </c>
      <c r="H1539">
        <v>6.2</v>
      </c>
    </row>
    <row r="1540" spans="1:8" x14ac:dyDescent="0.2">
      <c r="A1540" t="s">
        <v>2717</v>
      </c>
      <c r="B1540" t="s">
        <v>2718</v>
      </c>
      <c r="C1540">
        <v>89</v>
      </c>
      <c r="D1540">
        <v>21784432</v>
      </c>
      <c r="E1540" t="s">
        <v>575</v>
      </c>
      <c r="F1540" t="s">
        <v>11</v>
      </c>
      <c r="G1540">
        <v>35000000</v>
      </c>
      <c r="H1540">
        <v>5.6</v>
      </c>
    </row>
    <row r="1541" spans="1:8" x14ac:dyDescent="0.2">
      <c r="A1541" t="s">
        <v>2719</v>
      </c>
      <c r="B1541" t="s">
        <v>1723</v>
      </c>
      <c r="C1541">
        <v>113</v>
      </c>
      <c r="D1541">
        <v>37911876</v>
      </c>
      <c r="E1541" t="s">
        <v>602</v>
      </c>
      <c r="F1541" t="s">
        <v>11</v>
      </c>
      <c r="G1541">
        <v>32000000</v>
      </c>
      <c r="H1541">
        <v>4.4000000000000004</v>
      </c>
    </row>
    <row r="1542" spans="1:8" x14ac:dyDescent="0.2">
      <c r="A1542" t="s">
        <v>2720</v>
      </c>
      <c r="B1542" t="s">
        <v>246</v>
      </c>
      <c r="C1542">
        <v>93</v>
      </c>
      <c r="D1542">
        <v>54696902</v>
      </c>
      <c r="E1542" t="s">
        <v>1738</v>
      </c>
      <c r="F1542" t="s">
        <v>11</v>
      </c>
      <c r="G1542">
        <v>32000000</v>
      </c>
      <c r="H1542">
        <v>7.5</v>
      </c>
    </row>
    <row r="1543" spans="1:8" x14ac:dyDescent="0.2">
      <c r="A1543" t="s">
        <v>2721</v>
      </c>
      <c r="B1543" t="s">
        <v>1757</v>
      </c>
      <c r="C1543">
        <v>120</v>
      </c>
      <c r="D1543">
        <v>36733909</v>
      </c>
      <c r="E1543" t="s">
        <v>2631</v>
      </c>
      <c r="F1543" t="s">
        <v>11</v>
      </c>
      <c r="G1543">
        <v>32000000</v>
      </c>
      <c r="H1543">
        <v>7.1</v>
      </c>
    </row>
    <row r="1544" spans="1:8" x14ac:dyDescent="0.2">
      <c r="A1544" t="s">
        <v>2722</v>
      </c>
      <c r="B1544" t="s">
        <v>454</v>
      </c>
      <c r="C1544">
        <v>98</v>
      </c>
      <c r="D1544">
        <v>35063732</v>
      </c>
      <c r="E1544" t="s">
        <v>285</v>
      </c>
      <c r="F1544" t="s">
        <v>11</v>
      </c>
      <c r="G1544">
        <v>32000000</v>
      </c>
      <c r="H1544">
        <v>6.4</v>
      </c>
    </row>
    <row r="1545" spans="1:8" x14ac:dyDescent="0.2">
      <c r="A1545" t="s">
        <v>2723</v>
      </c>
      <c r="B1545" t="s">
        <v>1444</v>
      </c>
      <c r="C1545">
        <v>105</v>
      </c>
      <c r="D1545">
        <v>99462</v>
      </c>
      <c r="E1545" t="s">
        <v>2724</v>
      </c>
      <c r="F1545" t="s">
        <v>11</v>
      </c>
      <c r="G1545">
        <v>33000000</v>
      </c>
      <c r="H1545">
        <v>7.1</v>
      </c>
    </row>
    <row r="1546" spans="1:8" x14ac:dyDescent="0.2">
      <c r="A1546" t="s">
        <v>2725</v>
      </c>
      <c r="B1546" t="s">
        <v>127</v>
      </c>
      <c r="C1546">
        <v>142</v>
      </c>
      <c r="D1546">
        <v>25440971</v>
      </c>
      <c r="E1546" t="s">
        <v>2726</v>
      </c>
      <c r="F1546" t="s">
        <v>11</v>
      </c>
      <c r="G1546">
        <v>35000000</v>
      </c>
      <c r="H1546">
        <v>5.9</v>
      </c>
    </row>
    <row r="1547" spans="1:8" x14ac:dyDescent="0.2">
      <c r="A1547" t="s">
        <v>2727</v>
      </c>
      <c r="B1547" t="s">
        <v>2728</v>
      </c>
      <c r="C1547">
        <v>98</v>
      </c>
      <c r="D1547">
        <v>32701088</v>
      </c>
      <c r="E1547" t="s">
        <v>2729</v>
      </c>
      <c r="F1547" t="s">
        <v>11</v>
      </c>
      <c r="G1547">
        <v>32000000</v>
      </c>
      <c r="H1547">
        <v>6.9</v>
      </c>
    </row>
    <row r="1548" spans="1:8" x14ac:dyDescent="0.2">
      <c r="A1548" t="s">
        <v>2730</v>
      </c>
      <c r="B1548" t="s">
        <v>1864</v>
      </c>
      <c r="C1548">
        <v>96</v>
      </c>
      <c r="D1548">
        <v>31493782</v>
      </c>
      <c r="E1548" t="s">
        <v>740</v>
      </c>
      <c r="F1548" t="s">
        <v>11</v>
      </c>
      <c r="G1548">
        <v>32000000</v>
      </c>
      <c r="H1548">
        <v>7.5</v>
      </c>
    </row>
    <row r="1549" spans="1:8" x14ac:dyDescent="0.2">
      <c r="A1549" t="s">
        <v>2731</v>
      </c>
      <c r="B1549" t="s">
        <v>378</v>
      </c>
      <c r="C1549">
        <v>87</v>
      </c>
      <c r="D1549">
        <v>43095600</v>
      </c>
      <c r="E1549" t="s">
        <v>112</v>
      </c>
      <c r="F1549" t="s">
        <v>11</v>
      </c>
      <c r="G1549">
        <v>32000000</v>
      </c>
      <c r="H1549">
        <v>6.3</v>
      </c>
    </row>
    <row r="1550" spans="1:8" x14ac:dyDescent="0.2">
      <c r="A1550" t="s">
        <v>2732</v>
      </c>
      <c r="B1550" t="s">
        <v>28</v>
      </c>
      <c r="C1550">
        <v>107</v>
      </c>
      <c r="D1550">
        <v>18636537</v>
      </c>
      <c r="E1550" t="s">
        <v>2733</v>
      </c>
      <c r="F1550" t="s">
        <v>11</v>
      </c>
      <c r="G1550">
        <v>32000000</v>
      </c>
      <c r="H1550">
        <v>6.4</v>
      </c>
    </row>
    <row r="1551" spans="1:8" x14ac:dyDescent="0.2">
      <c r="A1551" t="s">
        <v>2734</v>
      </c>
      <c r="B1551" t="s">
        <v>2026</v>
      </c>
      <c r="C1551">
        <v>90</v>
      </c>
      <c r="D1551">
        <v>17848322</v>
      </c>
      <c r="E1551" t="s">
        <v>580</v>
      </c>
      <c r="F1551" t="s">
        <v>11</v>
      </c>
      <c r="G1551">
        <v>28000000</v>
      </c>
      <c r="H1551">
        <v>5.9</v>
      </c>
    </row>
    <row r="1552" spans="1:8" x14ac:dyDescent="0.2">
      <c r="A1552" t="s">
        <v>2735</v>
      </c>
      <c r="B1552" t="s">
        <v>159</v>
      </c>
      <c r="C1552">
        <v>121</v>
      </c>
      <c r="D1552">
        <v>16640210</v>
      </c>
      <c r="E1552" t="s">
        <v>1408</v>
      </c>
      <c r="F1552" t="s">
        <v>11</v>
      </c>
      <c r="G1552">
        <v>55000000</v>
      </c>
      <c r="H1552">
        <v>6.8</v>
      </c>
    </row>
    <row r="1553" spans="1:8" x14ac:dyDescent="0.2">
      <c r="A1553" t="s">
        <v>2736</v>
      </c>
      <c r="B1553" t="s">
        <v>2737</v>
      </c>
      <c r="C1553">
        <v>119</v>
      </c>
      <c r="D1553">
        <v>13763130</v>
      </c>
      <c r="E1553" t="s">
        <v>481</v>
      </c>
      <c r="F1553" t="s">
        <v>11</v>
      </c>
      <c r="G1553">
        <v>32000000</v>
      </c>
      <c r="H1553">
        <v>6.3</v>
      </c>
    </row>
    <row r="1554" spans="1:8" x14ac:dyDescent="0.2">
      <c r="A1554" t="s">
        <v>2738</v>
      </c>
      <c r="B1554" t="s">
        <v>2739</v>
      </c>
      <c r="C1554">
        <v>107</v>
      </c>
      <c r="D1554">
        <v>10956379</v>
      </c>
      <c r="E1554" t="s">
        <v>2740</v>
      </c>
      <c r="F1554" t="s">
        <v>11</v>
      </c>
      <c r="G1554">
        <v>35000000</v>
      </c>
      <c r="H1554">
        <v>3.6</v>
      </c>
    </row>
    <row r="1555" spans="1:8" x14ac:dyDescent="0.2">
      <c r="A1555" t="s">
        <v>2741</v>
      </c>
      <c r="B1555" t="s">
        <v>2408</v>
      </c>
      <c r="C1555">
        <v>110</v>
      </c>
      <c r="D1555">
        <v>4357000</v>
      </c>
      <c r="E1555" t="s">
        <v>171</v>
      </c>
      <c r="F1555" t="s">
        <v>11</v>
      </c>
      <c r="G1555">
        <v>30000000</v>
      </c>
      <c r="H1555">
        <v>5.3</v>
      </c>
    </row>
    <row r="1556" spans="1:8" x14ac:dyDescent="0.2">
      <c r="A1556" t="s">
        <v>2742</v>
      </c>
      <c r="B1556" t="s">
        <v>2743</v>
      </c>
      <c r="C1556">
        <v>100</v>
      </c>
      <c r="D1556">
        <v>22525921</v>
      </c>
      <c r="E1556" t="s">
        <v>575</v>
      </c>
      <c r="F1556" t="s">
        <v>11</v>
      </c>
      <c r="G1556">
        <v>30000000</v>
      </c>
      <c r="H1556">
        <v>5.9</v>
      </c>
    </row>
    <row r="1557" spans="1:8" x14ac:dyDescent="0.2">
      <c r="A1557" t="s">
        <v>2744</v>
      </c>
      <c r="B1557" t="s">
        <v>613</v>
      </c>
      <c r="C1557">
        <v>75</v>
      </c>
      <c r="D1557">
        <v>3562749</v>
      </c>
      <c r="E1557" t="s">
        <v>2745</v>
      </c>
      <c r="F1557" t="s">
        <v>11</v>
      </c>
      <c r="G1557">
        <v>32000000</v>
      </c>
      <c r="H1557">
        <v>6.9</v>
      </c>
    </row>
    <row r="1558" spans="1:8" x14ac:dyDescent="0.2">
      <c r="A1558" t="s">
        <v>2746</v>
      </c>
      <c r="B1558" t="s">
        <v>2747</v>
      </c>
      <c r="C1558">
        <v>132</v>
      </c>
      <c r="D1558">
        <v>2899970</v>
      </c>
      <c r="E1558" t="s">
        <v>1184</v>
      </c>
      <c r="F1558" t="s">
        <v>11</v>
      </c>
      <c r="G1558">
        <v>32000000</v>
      </c>
      <c r="H1558">
        <v>6.9</v>
      </c>
    </row>
    <row r="1559" spans="1:8" x14ac:dyDescent="0.2">
      <c r="A1559" t="s">
        <v>2748</v>
      </c>
      <c r="B1559" t="s">
        <v>524</v>
      </c>
      <c r="C1559">
        <v>105</v>
      </c>
      <c r="D1559">
        <v>1304837</v>
      </c>
      <c r="E1559" t="s">
        <v>668</v>
      </c>
      <c r="F1559" t="s">
        <v>11</v>
      </c>
      <c r="G1559">
        <v>32000000</v>
      </c>
      <c r="H1559">
        <v>6.1</v>
      </c>
    </row>
    <row r="1560" spans="1:8" x14ac:dyDescent="0.2">
      <c r="A1560" t="s">
        <v>2749</v>
      </c>
      <c r="B1560" t="s">
        <v>2750</v>
      </c>
      <c r="C1560">
        <v>93</v>
      </c>
      <c r="D1560">
        <v>25440971</v>
      </c>
      <c r="E1560" t="s">
        <v>2751</v>
      </c>
      <c r="F1560" t="s">
        <v>11</v>
      </c>
      <c r="G1560">
        <v>32000000</v>
      </c>
      <c r="H1560">
        <v>5.7</v>
      </c>
    </row>
    <row r="1561" spans="1:8" x14ac:dyDescent="0.2">
      <c r="A1561" t="s">
        <v>2752</v>
      </c>
      <c r="B1561" t="s">
        <v>1675</v>
      </c>
      <c r="C1561">
        <v>289</v>
      </c>
      <c r="D1561">
        <v>78800000</v>
      </c>
      <c r="E1561" t="s">
        <v>1179</v>
      </c>
      <c r="F1561" t="s">
        <v>11</v>
      </c>
      <c r="G1561">
        <v>31500000</v>
      </c>
      <c r="H1561">
        <v>8.5</v>
      </c>
    </row>
    <row r="1562" spans="1:8" x14ac:dyDescent="0.2">
      <c r="A1562" t="s">
        <v>2753</v>
      </c>
      <c r="B1562" t="s">
        <v>2754</v>
      </c>
      <c r="C1562">
        <v>102</v>
      </c>
      <c r="D1562">
        <v>17797316</v>
      </c>
      <c r="E1562" t="s">
        <v>580</v>
      </c>
      <c r="F1562" t="s">
        <v>11</v>
      </c>
      <c r="G1562">
        <v>32000000</v>
      </c>
      <c r="H1562">
        <v>6.3</v>
      </c>
    </row>
    <row r="1563" spans="1:8" x14ac:dyDescent="0.2">
      <c r="A1563" t="s">
        <v>2755</v>
      </c>
      <c r="B1563" t="s">
        <v>1541</v>
      </c>
      <c r="C1563">
        <v>143</v>
      </c>
      <c r="D1563">
        <v>82528097</v>
      </c>
      <c r="E1563" t="s">
        <v>2143</v>
      </c>
      <c r="F1563" t="s">
        <v>11</v>
      </c>
      <c r="G1563">
        <v>6500000</v>
      </c>
      <c r="H1563">
        <v>7.3</v>
      </c>
    </row>
    <row r="1564" spans="1:8" x14ac:dyDescent="0.2">
      <c r="A1564" t="s">
        <v>2756</v>
      </c>
      <c r="B1564" t="s">
        <v>2757</v>
      </c>
      <c r="C1564">
        <v>113</v>
      </c>
      <c r="D1564">
        <v>14268533</v>
      </c>
      <c r="E1564" t="s">
        <v>2758</v>
      </c>
      <c r="F1564" t="s">
        <v>11</v>
      </c>
      <c r="G1564">
        <v>31500000</v>
      </c>
      <c r="H1564">
        <v>6.3</v>
      </c>
    </row>
    <row r="1565" spans="1:8" x14ac:dyDescent="0.2">
      <c r="A1565" t="s">
        <v>2759</v>
      </c>
      <c r="B1565" t="s">
        <v>772</v>
      </c>
      <c r="C1565">
        <v>161</v>
      </c>
      <c r="D1565">
        <v>87100000</v>
      </c>
      <c r="E1565" t="s">
        <v>2186</v>
      </c>
      <c r="F1565" t="s">
        <v>11</v>
      </c>
      <c r="G1565">
        <v>31000000</v>
      </c>
      <c r="H1565">
        <v>7.2</v>
      </c>
    </row>
    <row r="1566" spans="1:8" x14ac:dyDescent="0.2">
      <c r="A1566" t="s">
        <v>2760</v>
      </c>
      <c r="B1566" t="s">
        <v>141</v>
      </c>
      <c r="C1566">
        <v>138</v>
      </c>
      <c r="D1566">
        <v>93749203</v>
      </c>
      <c r="E1566" t="s">
        <v>1408</v>
      </c>
      <c r="F1566" t="s">
        <v>11</v>
      </c>
      <c r="G1566">
        <v>31000000</v>
      </c>
      <c r="H1566">
        <v>7.3</v>
      </c>
    </row>
    <row r="1567" spans="1:8" x14ac:dyDescent="0.2">
      <c r="A1567" t="s">
        <v>2761</v>
      </c>
      <c r="B1567" t="s">
        <v>2762</v>
      </c>
      <c r="C1567">
        <v>126</v>
      </c>
      <c r="D1567">
        <v>62700000</v>
      </c>
      <c r="E1567" t="s">
        <v>78</v>
      </c>
      <c r="F1567" t="s">
        <v>11</v>
      </c>
      <c r="G1567">
        <v>34000000</v>
      </c>
      <c r="H1567">
        <v>6.3</v>
      </c>
    </row>
    <row r="1568" spans="1:8" x14ac:dyDescent="0.2">
      <c r="A1568" t="s">
        <v>2763</v>
      </c>
      <c r="B1568" t="s">
        <v>1856</v>
      </c>
      <c r="C1568">
        <v>99</v>
      </c>
      <c r="D1568">
        <v>59073773</v>
      </c>
      <c r="E1568" t="s">
        <v>2764</v>
      </c>
      <c r="F1568" t="s">
        <v>11</v>
      </c>
      <c r="G1568">
        <v>25000000</v>
      </c>
      <c r="H1568">
        <v>8.1</v>
      </c>
    </row>
    <row r="1569" spans="1:8" x14ac:dyDescent="0.2">
      <c r="A1569" t="s">
        <v>2765</v>
      </c>
      <c r="B1569" t="s">
        <v>2478</v>
      </c>
      <c r="C1569">
        <v>101</v>
      </c>
      <c r="D1569">
        <v>24185781</v>
      </c>
      <c r="E1569" t="s">
        <v>2766</v>
      </c>
      <c r="F1569" t="s">
        <v>11</v>
      </c>
      <c r="G1569">
        <v>31000000</v>
      </c>
      <c r="H1569">
        <v>6.9</v>
      </c>
    </row>
    <row r="1570" spans="1:8" x14ac:dyDescent="0.2">
      <c r="A1570" t="s">
        <v>2767</v>
      </c>
      <c r="B1570" t="s">
        <v>1757</v>
      </c>
      <c r="C1570">
        <v>103</v>
      </c>
      <c r="D1570">
        <v>53133888</v>
      </c>
      <c r="E1570" t="s">
        <v>2768</v>
      </c>
      <c r="F1570" t="s">
        <v>11</v>
      </c>
      <c r="G1570">
        <v>31000000</v>
      </c>
      <c r="H1570">
        <v>6.3</v>
      </c>
    </row>
    <row r="1571" spans="1:8" x14ac:dyDescent="0.2">
      <c r="A1571" t="s">
        <v>2769</v>
      </c>
      <c r="B1571" t="s">
        <v>1205</v>
      </c>
      <c r="C1571">
        <v>118</v>
      </c>
      <c r="D1571">
        <v>44983704</v>
      </c>
      <c r="E1571" t="s">
        <v>2770</v>
      </c>
      <c r="F1571" t="s">
        <v>11</v>
      </c>
      <c r="G1571">
        <v>31000000</v>
      </c>
      <c r="H1571">
        <v>7.3</v>
      </c>
    </row>
    <row r="1572" spans="1:8" x14ac:dyDescent="0.2">
      <c r="A1572" t="s">
        <v>325</v>
      </c>
      <c r="B1572" t="s">
        <v>326</v>
      </c>
      <c r="C1572">
        <v>116</v>
      </c>
      <c r="D1572">
        <v>118099659</v>
      </c>
      <c r="E1572" t="s">
        <v>327</v>
      </c>
      <c r="F1572" t="s">
        <v>11</v>
      </c>
      <c r="G1572">
        <v>144000000</v>
      </c>
      <c r="H1572">
        <v>5.5</v>
      </c>
    </row>
    <row r="1573" spans="1:8" x14ac:dyDescent="0.2">
      <c r="A1573" t="s">
        <v>2771</v>
      </c>
      <c r="B1573" t="s">
        <v>2772</v>
      </c>
      <c r="C1573">
        <v>99</v>
      </c>
      <c r="D1573">
        <v>58879132</v>
      </c>
      <c r="E1573" t="s">
        <v>1459</v>
      </c>
      <c r="F1573" t="s">
        <v>11</v>
      </c>
      <c r="G1573">
        <v>31000000</v>
      </c>
      <c r="H1573">
        <v>6.1</v>
      </c>
    </row>
    <row r="1574" spans="1:8" x14ac:dyDescent="0.2">
      <c r="A1574" t="s">
        <v>2773</v>
      </c>
      <c r="B1574" t="s">
        <v>56</v>
      </c>
      <c r="C1574">
        <v>105</v>
      </c>
      <c r="D1574">
        <v>72077000</v>
      </c>
      <c r="E1574" t="s">
        <v>2063</v>
      </c>
      <c r="F1574" t="s">
        <v>11</v>
      </c>
      <c r="G1574">
        <v>30250000</v>
      </c>
      <c r="H1574">
        <v>6.9</v>
      </c>
    </row>
    <row r="1575" spans="1:8" x14ac:dyDescent="0.2">
      <c r="A1575" t="s">
        <v>2774</v>
      </c>
      <c r="B1575" t="s">
        <v>54</v>
      </c>
      <c r="C1575">
        <v>113</v>
      </c>
      <c r="D1575">
        <v>170684505</v>
      </c>
      <c r="E1575" t="s">
        <v>2775</v>
      </c>
      <c r="F1575" t="s">
        <v>11</v>
      </c>
      <c r="G1575">
        <v>45000000</v>
      </c>
      <c r="H1575">
        <v>7.2</v>
      </c>
    </row>
    <row r="1576" spans="1:8" x14ac:dyDescent="0.2">
      <c r="A1576" t="s">
        <v>2776</v>
      </c>
      <c r="B1576" t="s">
        <v>761</v>
      </c>
      <c r="C1576">
        <v>93</v>
      </c>
      <c r="D1576">
        <v>163479795</v>
      </c>
      <c r="E1576" t="s">
        <v>877</v>
      </c>
      <c r="F1576" t="s">
        <v>11</v>
      </c>
      <c r="G1576">
        <v>34200000</v>
      </c>
      <c r="H1576">
        <v>6.4</v>
      </c>
    </row>
    <row r="1577" spans="1:8" x14ac:dyDescent="0.2">
      <c r="A1577" t="s">
        <v>2777</v>
      </c>
      <c r="B1577" t="s">
        <v>2778</v>
      </c>
      <c r="C1577">
        <v>108</v>
      </c>
      <c r="D1577">
        <v>145096820</v>
      </c>
      <c r="E1577" t="s">
        <v>575</v>
      </c>
      <c r="F1577" t="s">
        <v>11</v>
      </c>
      <c r="G1577">
        <v>30000000</v>
      </c>
      <c r="H1577">
        <v>6.4</v>
      </c>
    </row>
    <row r="1578" spans="1:8" x14ac:dyDescent="0.2">
      <c r="A1578" t="s">
        <v>2779</v>
      </c>
      <c r="B1578" t="s">
        <v>102</v>
      </c>
      <c r="C1578">
        <v>74</v>
      </c>
      <c r="D1578">
        <v>191796233</v>
      </c>
      <c r="E1578" t="s">
        <v>93</v>
      </c>
      <c r="F1578" t="s">
        <v>11</v>
      </c>
      <c r="G1578">
        <v>30000000</v>
      </c>
      <c r="H1578">
        <v>8.3000000000000007</v>
      </c>
    </row>
    <row r="1579" spans="1:8" x14ac:dyDescent="0.2">
      <c r="A1579" t="s">
        <v>2780</v>
      </c>
      <c r="B1579" t="s">
        <v>551</v>
      </c>
      <c r="C1579">
        <v>116</v>
      </c>
      <c r="D1579">
        <v>121248145</v>
      </c>
      <c r="E1579" t="s">
        <v>1158</v>
      </c>
      <c r="F1579" t="s">
        <v>11</v>
      </c>
      <c r="G1579">
        <v>25000000</v>
      </c>
      <c r="H1579">
        <v>7.2</v>
      </c>
    </row>
    <row r="1580" spans="1:8" x14ac:dyDescent="0.2">
      <c r="A1580" t="s">
        <v>2781</v>
      </c>
      <c r="B1580" t="s">
        <v>2782</v>
      </c>
      <c r="C1580">
        <v>104</v>
      </c>
      <c r="D1580">
        <v>125014030</v>
      </c>
      <c r="E1580" t="s">
        <v>73</v>
      </c>
      <c r="F1580" t="s">
        <v>11</v>
      </c>
      <c r="G1580">
        <v>30000000</v>
      </c>
      <c r="H1580">
        <v>6.8</v>
      </c>
    </row>
    <row r="1581" spans="1:8" x14ac:dyDescent="0.2">
      <c r="A1581" t="s">
        <v>2783</v>
      </c>
      <c r="B1581" t="s">
        <v>2784</v>
      </c>
      <c r="C1581">
        <v>106</v>
      </c>
      <c r="D1581">
        <v>11854694</v>
      </c>
      <c r="E1581" t="s">
        <v>1184</v>
      </c>
      <c r="F1581" t="s">
        <v>11</v>
      </c>
      <c r="G1581">
        <v>31000000</v>
      </c>
      <c r="H1581">
        <v>6.5</v>
      </c>
    </row>
    <row r="1582" spans="1:8" x14ac:dyDescent="0.2">
      <c r="A1582" t="s">
        <v>2785</v>
      </c>
      <c r="B1582" t="s">
        <v>2692</v>
      </c>
      <c r="C1582">
        <v>120</v>
      </c>
      <c r="D1582">
        <v>115648585</v>
      </c>
      <c r="E1582" t="s">
        <v>562</v>
      </c>
      <c r="F1582" t="s">
        <v>11</v>
      </c>
      <c r="G1582">
        <v>30000000</v>
      </c>
      <c r="H1582">
        <v>7.8</v>
      </c>
    </row>
    <row r="1583" spans="1:8" x14ac:dyDescent="0.2">
      <c r="A1583" t="s">
        <v>2786</v>
      </c>
      <c r="B1583" t="s">
        <v>449</v>
      </c>
      <c r="C1583">
        <v>135</v>
      </c>
      <c r="D1583">
        <v>122012643</v>
      </c>
      <c r="E1583" t="s">
        <v>17</v>
      </c>
      <c r="F1583" t="s">
        <v>11</v>
      </c>
      <c r="G1583">
        <v>30000000</v>
      </c>
      <c r="H1583">
        <v>7.6</v>
      </c>
    </row>
    <row r="1584" spans="1:8" x14ac:dyDescent="0.2">
      <c r="A1584" t="s">
        <v>2787</v>
      </c>
      <c r="B1584" t="s">
        <v>2420</v>
      </c>
      <c r="C1584">
        <v>132</v>
      </c>
      <c r="D1584">
        <v>116631310</v>
      </c>
      <c r="E1584" t="s">
        <v>530</v>
      </c>
      <c r="F1584" t="s">
        <v>11</v>
      </c>
      <c r="G1584">
        <v>30000000</v>
      </c>
      <c r="H1584">
        <v>7.2</v>
      </c>
    </row>
    <row r="1585" spans="1:8" x14ac:dyDescent="0.2">
      <c r="A1585" t="s">
        <v>2788</v>
      </c>
      <c r="B1585" t="s">
        <v>1747</v>
      </c>
      <c r="C1585">
        <v>92</v>
      </c>
      <c r="D1585">
        <v>114324072</v>
      </c>
      <c r="E1585" t="s">
        <v>1357</v>
      </c>
      <c r="F1585" t="s">
        <v>11</v>
      </c>
      <c r="G1585">
        <v>20000000</v>
      </c>
      <c r="H1585">
        <v>6.7</v>
      </c>
    </row>
    <row r="1586" spans="1:8" x14ac:dyDescent="0.2">
      <c r="A1586" t="s">
        <v>2789</v>
      </c>
      <c r="B1586" t="s">
        <v>56</v>
      </c>
      <c r="C1586">
        <v>99</v>
      </c>
      <c r="D1586">
        <v>113502246</v>
      </c>
      <c r="E1586" t="s">
        <v>968</v>
      </c>
      <c r="F1586" t="s">
        <v>11</v>
      </c>
      <c r="G1586">
        <v>38000000</v>
      </c>
      <c r="H1586">
        <v>6.8</v>
      </c>
    </row>
    <row r="1587" spans="1:8" x14ac:dyDescent="0.2">
      <c r="A1587" t="s">
        <v>2790</v>
      </c>
      <c r="B1587" t="s">
        <v>1721</v>
      </c>
      <c r="C1587">
        <v>90</v>
      </c>
      <c r="D1587">
        <v>108360000</v>
      </c>
      <c r="E1587" t="s">
        <v>1459</v>
      </c>
      <c r="F1587" t="s">
        <v>11</v>
      </c>
      <c r="G1587">
        <v>30000000</v>
      </c>
      <c r="H1587">
        <v>6.3</v>
      </c>
    </row>
    <row r="1588" spans="1:8" x14ac:dyDescent="0.2">
      <c r="A1588" t="s">
        <v>2791</v>
      </c>
      <c r="B1588" t="s">
        <v>1147</v>
      </c>
      <c r="C1588">
        <v>111</v>
      </c>
      <c r="D1588">
        <v>108244774</v>
      </c>
      <c r="E1588" t="s">
        <v>945</v>
      </c>
      <c r="F1588" t="s">
        <v>11</v>
      </c>
      <c r="G1588">
        <v>37000000</v>
      </c>
      <c r="H1588">
        <v>6.2</v>
      </c>
    </row>
    <row r="1589" spans="1:8" x14ac:dyDescent="0.2">
      <c r="A1589" t="s">
        <v>2792</v>
      </c>
      <c r="B1589" t="s">
        <v>2570</v>
      </c>
      <c r="C1589">
        <v>103</v>
      </c>
      <c r="D1589">
        <v>105444419</v>
      </c>
      <c r="E1589" t="s">
        <v>575</v>
      </c>
      <c r="F1589" t="s">
        <v>11</v>
      </c>
      <c r="G1589">
        <v>26000000</v>
      </c>
      <c r="H1589">
        <v>6.2</v>
      </c>
    </row>
    <row r="1590" spans="1:8" x14ac:dyDescent="0.2">
      <c r="A1590" t="s">
        <v>2793</v>
      </c>
      <c r="B1590" t="s">
        <v>229</v>
      </c>
      <c r="C1590">
        <v>127</v>
      </c>
      <c r="D1590">
        <v>100125340</v>
      </c>
      <c r="E1590" t="s">
        <v>747</v>
      </c>
      <c r="F1590" t="s">
        <v>11</v>
      </c>
      <c r="G1590">
        <v>33000000</v>
      </c>
      <c r="H1590">
        <v>8.6</v>
      </c>
    </row>
    <row r="1591" spans="1:8" x14ac:dyDescent="0.2">
      <c r="A1591" t="s">
        <v>2794</v>
      </c>
      <c r="B1591" t="s">
        <v>475</v>
      </c>
      <c r="C1591">
        <v>112</v>
      </c>
      <c r="D1591">
        <v>115646235</v>
      </c>
      <c r="E1591" t="s">
        <v>978</v>
      </c>
      <c r="F1591" t="s">
        <v>11</v>
      </c>
      <c r="G1591">
        <v>30000000</v>
      </c>
      <c r="H1591">
        <v>8</v>
      </c>
    </row>
    <row r="1592" spans="1:8" x14ac:dyDescent="0.2">
      <c r="A1592" t="s">
        <v>2795</v>
      </c>
      <c r="B1592" t="s">
        <v>2796</v>
      </c>
      <c r="C1592">
        <v>87</v>
      </c>
      <c r="D1592">
        <v>85416609</v>
      </c>
      <c r="E1592" t="s">
        <v>93</v>
      </c>
      <c r="F1592" t="s">
        <v>11</v>
      </c>
      <c r="G1592">
        <v>30000000</v>
      </c>
      <c r="H1592">
        <v>7</v>
      </c>
    </row>
    <row r="1593" spans="1:8" x14ac:dyDescent="0.2">
      <c r="A1593" t="s">
        <v>2797</v>
      </c>
      <c r="B1593" t="s">
        <v>1285</v>
      </c>
      <c r="C1593">
        <v>138</v>
      </c>
      <c r="D1593">
        <v>90135191</v>
      </c>
      <c r="E1593" t="s">
        <v>747</v>
      </c>
      <c r="F1593" t="s">
        <v>11</v>
      </c>
      <c r="G1593">
        <v>25000000</v>
      </c>
      <c r="H1593">
        <v>8</v>
      </c>
    </row>
    <row r="1594" spans="1:8" x14ac:dyDescent="0.2">
      <c r="A1594" t="s">
        <v>2798</v>
      </c>
      <c r="B1594" t="s">
        <v>1285</v>
      </c>
      <c r="C1594">
        <v>132</v>
      </c>
      <c r="D1594">
        <v>100422786</v>
      </c>
      <c r="E1594" t="s">
        <v>1314</v>
      </c>
      <c r="F1594" t="s">
        <v>11</v>
      </c>
      <c r="G1594">
        <v>30000000</v>
      </c>
      <c r="H1594">
        <v>8.1</v>
      </c>
    </row>
    <row r="1595" spans="1:8" x14ac:dyDescent="0.2">
      <c r="A1595" t="s">
        <v>2799</v>
      </c>
      <c r="B1595" t="s">
        <v>1458</v>
      </c>
      <c r="C1595">
        <v>103</v>
      </c>
      <c r="D1595">
        <v>106694016</v>
      </c>
      <c r="E1595" t="s">
        <v>340</v>
      </c>
      <c r="F1595" t="s">
        <v>11</v>
      </c>
      <c r="G1595">
        <v>30000000</v>
      </c>
      <c r="H1595">
        <v>6.7</v>
      </c>
    </row>
    <row r="1596" spans="1:8" x14ac:dyDescent="0.2">
      <c r="A1596" t="s">
        <v>2800</v>
      </c>
      <c r="B1596" t="s">
        <v>2207</v>
      </c>
      <c r="C1596">
        <v>123</v>
      </c>
      <c r="D1596">
        <v>64286</v>
      </c>
      <c r="E1596" t="s">
        <v>73</v>
      </c>
      <c r="F1596" t="s">
        <v>11</v>
      </c>
      <c r="G1596">
        <v>29000000</v>
      </c>
      <c r="H1596">
        <v>7.9</v>
      </c>
    </row>
    <row r="1597" spans="1:8" x14ac:dyDescent="0.2">
      <c r="A1597" t="s">
        <v>2801</v>
      </c>
      <c r="B1597" t="s">
        <v>2158</v>
      </c>
      <c r="C1597">
        <v>111</v>
      </c>
      <c r="D1597">
        <v>76806312</v>
      </c>
      <c r="E1597" t="s">
        <v>580</v>
      </c>
      <c r="F1597" t="s">
        <v>11</v>
      </c>
      <c r="G1597">
        <v>30000000</v>
      </c>
      <c r="H1597">
        <v>6.1</v>
      </c>
    </row>
    <row r="1598" spans="1:8" x14ac:dyDescent="0.2">
      <c r="A1598" t="s">
        <v>2802</v>
      </c>
      <c r="B1598" t="s">
        <v>579</v>
      </c>
      <c r="C1598">
        <v>102</v>
      </c>
      <c r="D1598">
        <v>79566871</v>
      </c>
      <c r="E1598" t="s">
        <v>2803</v>
      </c>
      <c r="F1598" t="s">
        <v>11</v>
      </c>
      <c r="G1598">
        <v>30000000</v>
      </c>
      <c r="H1598">
        <v>4.2</v>
      </c>
    </row>
    <row r="1599" spans="1:8" x14ac:dyDescent="0.2">
      <c r="A1599" t="s">
        <v>2804</v>
      </c>
      <c r="B1599" t="s">
        <v>2805</v>
      </c>
      <c r="C1599">
        <v>78</v>
      </c>
      <c r="D1599">
        <v>76501438</v>
      </c>
      <c r="E1599" t="s">
        <v>693</v>
      </c>
      <c r="F1599" t="s">
        <v>11</v>
      </c>
      <c r="G1599">
        <v>30000000</v>
      </c>
      <c r="H1599">
        <v>6.1</v>
      </c>
    </row>
    <row r="1600" spans="1:8" x14ac:dyDescent="0.2">
      <c r="A1600" t="s">
        <v>2806</v>
      </c>
      <c r="B1600" t="s">
        <v>2117</v>
      </c>
      <c r="C1600">
        <v>132</v>
      </c>
      <c r="D1600">
        <v>74787599</v>
      </c>
      <c r="E1600" t="s">
        <v>73</v>
      </c>
      <c r="F1600" t="s">
        <v>11</v>
      </c>
      <c r="G1600">
        <v>30000000</v>
      </c>
      <c r="H1600">
        <v>6.6</v>
      </c>
    </row>
    <row r="1601" spans="1:8" x14ac:dyDescent="0.2">
      <c r="A1601" t="s">
        <v>2807</v>
      </c>
      <c r="B1601" t="s">
        <v>342</v>
      </c>
      <c r="C1601">
        <v>133</v>
      </c>
      <c r="D1601">
        <v>66528842</v>
      </c>
      <c r="E1601" t="s">
        <v>2646</v>
      </c>
      <c r="F1601" t="s">
        <v>11</v>
      </c>
      <c r="G1601">
        <v>30000000</v>
      </c>
      <c r="H1601">
        <v>7.5</v>
      </c>
    </row>
    <row r="1602" spans="1:8" x14ac:dyDescent="0.2">
      <c r="A1602" t="s">
        <v>2808</v>
      </c>
      <c r="B1602" t="s">
        <v>2809</v>
      </c>
      <c r="C1602">
        <v>108</v>
      </c>
      <c r="D1602">
        <v>83813460</v>
      </c>
      <c r="E1602" t="s">
        <v>73</v>
      </c>
      <c r="F1602" t="s">
        <v>11</v>
      </c>
      <c r="G1602">
        <v>25000000</v>
      </c>
      <c r="H1602">
        <v>7.4</v>
      </c>
    </row>
    <row r="1603" spans="1:8" x14ac:dyDescent="0.2">
      <c r="A1603" t="s">
        <v>2810</v>
      </c>
      <c r="B1603" t="s">
        <v>2811</v>
      </c>
      <c r="C1603">
        <v>125</v>
      </c>
      <c r="D1603">
        <v>65010106</v>
      </c>
      <c r="E1603" t="s">
        <v>877</v>
      </c>
      <c r="F1603" t="s">
        <v>11</v>
      </c>
      <c r="G1603">
        <v>30000000</v>
      </c>
      <c r="H1603">
        <v>7.2</v>
      </c>
    </row>
    <row r="1604" spans="1:8" x14ac:dyDescent="0.2">
      <c r="A1604" t="s">
        <v>2812</v>
      </c>
      <c r="B1604" t="s">
        <v>2813</v>
      </c>
      <c r="C1604">
        <v>98</v>
      </c>
      <c r="D1604">
        <v>66359959</v>
      </c>
      <c r="E1604" t="s">
        <v>2814</v>
      </c>
      <c r="F1604" t="s">
        <v>11</v>
      </c>
      <c r="G1604">
        <v>35000000</v>
      </c>
      <c r="H1604">
        <v>6.9</v>
      </c>
    </row>
    <row r="1605" spans="1:8" x14ac:dyDescent="0.2">
      <c r="A1605" t="s">
        <v>2815</v>
      </c>
      <c r="B1605" t="s">
        <v>2816</v>
      </c>
      <c r="C1605">
        <v>119</v>
      </c>
      <c r="D1605">
        <v>66468315</v>
      </c>
      <c r="E1605" t="s">
        <v>1910</v>
      </c>
      <c r="F1605" t="s">
        <v>11</v>
      </c>
      <c r="G1605">
        <v>30000000</v>
      </c>
      <c r="H1605">
        <v>7.4</v>
      </c>
    </row>
    <row r="1606" spans="1:8" x14ac:dyDescent="0.2">
      <c r="A1606" t="s">
        <v>2817</v>
      </c>
      <c r="B1606" t="s">
        <v>68</v>
      </c>
      <c r="C1606">
        <v>87</v>
      </c>
      <c r="D1606">
        <v>64172251</v>
      </c>
      <c r="E1606" t="s">
        <v>968</v>
      </c>
      <c r="F1606" t="s">
        <v>11</v>
      </c>
      <c r="G1606">
        <v>30000000</v>
      </c>
      <c r="H1606">
        <v>5.4</v>
      </c>
    </row>
    <row r="1607" spans="1:8" x14ac:dyDescent="0.2">
      <c r="A1607" t="s">
        <v>2818</v>
      </c>
      <c r="B1607" t="s">
        <v>2819</v>
      </c>
      <c r="C1607">
        <v>91</v>
      </c>
      <c r="D1607">
        <v>66600000</v>
      </c>
      <c r="E1607" t="s">
        <v>1364</v>
      </c>
      <c r="F1607" t="s">
        <v>11</v>
      </c>
      <c r="G1607">
        <v>30000000</v>
      </c>
      <c r="H1607">
        <v>6.8</v>
      </c>
    </row>
    <row r="1608" spans="1:8" x14ac:dyDescent="0.2">
      <c r="A1608" t="s">
        <v>2820</v>
      </c>
      <c r="B1608" t="s">
        <v>1363</v>
      </c>
      <c r="C1608">
        <v>100</v>
      </c>
      <c r="D1608">
        <v>63536011</v>
      </c>
      <c r="E1608" t="s">
        <v>486</v>
      </c>
      <c r="F1608" t="s">
        <v>11</v>
      </c>
      <c r="G1608">
        <v>30000000</v>
      </c>
      <c r="H1608">
        <v>6.3</v>
      </c>
    </row>
    <row r="1609" spans="1:8" x14ac:dyDescent="0.2">
      <c r="A1609" t="s">
        <v>2821</v>
      </c>
      <c r="B1609" t="s">
        <v>2213</v>
      </c>
      <c r="C1609">
        <v>118</v>
      </c>
      <c r="D1609">
        <v>62877175</v>
      </c>
      <c r="E1609" t="s">
        <v>486</v>
      </c>
      <c r="F1609" t="s">
        <v>11</v>
      </c>
      <c r="G1609">
        <v>30000000</v>
      </c>
      <c r="H1609">
        <v>7.2</v>
      </c>
    </row>
    <row r="1610" spans="1:8" x14ac:dyDescent="0.2">
      <c r="A1610" t="s">
        <v>2822</v>
      </c>
      <c r="C1610">
        <v>44</v>
      </c>
      <c r="D1610">
        <v>25440971</v>
      </c>
      <c r="E1610" t="s">
        <v>1314</v>
      </c>
      <c r="F1610" t="s">
        <v>11</v>
      </c>
      <c r="G1610">
        <v>20000000</v>
      </c>
      <c r="H1610">
        <v>8.6999999999999993</v>
      </c>
    </row>
    <row r="1611" spans="1:8" x14ac:dyDescent="0.2">
      <c r="A1611" t="s">
        <v>2823</v>
      </c>
      <c r="B1611" t="s">
        <v>1019</v>
      </c>
      <c r="C1611">
        <v>109</v>
      </c>
      <c r="D1611">
        <v>74484168</v>
      </c>
      <c r="E1611" t="s">
        <v>380</v>
      </c>
      <c r="F1611" t="s">
        <v>11</v>
      </c>
      <c r="G1611">
        <v>45000000</v>
      </c>
      <c r="H1611">
        <v>6.9</v>
      </c>
    </row>
    <row r="1612" spans="1:8" x14ac:dyDescent="0.2">
      <c r="A1612" t="s">
        <v>2824</v>
      </c>
      <c r="B1612" t="s">
        <v>2825</v>
      </c>
      <c r="C1612">
        <v>99</v>
      </c>
      <c r="D1612">
        <v>60269340</v>
      </c>
      <c r="E1612" t="s">
        <v>580</v>
      </c>
      <c r="F1612" t="s">
        <v>11</v>
      </c>
      <c r="G1612">
        <v>30000000</v>
      </c>
      <c r="H1612">
        <v>6</v>
      </c>
    </row>
    <row r="1613" spans="1:8" x14ac:dyDescent="0.2">
      <c r="A1613" t="s">
        <v>2826</v>
      </c>
      <c r="B1613" t="s">
        <v>2827</v>
      </c>
      <c r="C1613">
        <v>114</v>
      </c>
      <c r="D1613">
        <v>60033780</v>
      </c>
      <c r="E1613" t="s">
        <v>73</v>
      </c>
      <c r="F1613" t="s">
        <v>11</v>
      </c>
      <c r="G1613">
        <v>30000000</v>
      </c>
      <c r="H1613">
        <v>5.9</v>
      </c>
    </row>
    <row r="1614" spans="1:8" x14ac:dyDescent="0.2">
      <c r="A1614" t="s">
        <v>2828</v>
      </c>
      <c r="B1614" t="s">
        <v>889</v>
      </c>
      <c r="C1614">
        <v>89</v>
      </c>
      <c r="D1614">
        <v>58715510</v>
      </c>
      <c r="E1614" t="s">
        <v>580</v>
      </c>
      <c r="F1614" t="s">
        <v>11</v>
      </c>
      <c r="G1614">
        <v>30000000</v>
      </c>
      <c r="H1614">
        <v>5.4</v>
      </c>
    </row>
    <row r="1615" spans="1:8" x14ac:dyDescent="0.2">
      <c r="A1615" t="s">
        <v>2829</v>
      </c>
      <c r="B1615" t="s">
        <v>967</v>
      </c>
      <c r="C1615">
        <v>95</v>
      </c>
      <c r="D1615">
        <v>58156435</v>
      </c>
      <c r="E1615" t="s">
        <v>861</v>
      </c>
      <c r="F1615" t="s">
        <v>11</v>
      </c>
      <c r="G1615">
        <v>19000000</v>
      </c>
      <c r="H1615">
        <v>5.9</v>
      </c>
    </row>
    <row r="1616" spans="1:8" x14ac:dyDescent="0.2">
      <c r="A1616" t="s">
        <v>2830</v>
      </c>
      <c r="B1616" t="s">
        <v>889</v>
      </c>
      <c r="C1616">
        <v>98</v>
      </c>
      <c r="D1616">
        <v>56044241</v>
      </c>
      <c r="E1616" t="s">
        <v>1264</v>
      </c>
      <c r="F1616" t="s">
        <v>11</v>
      </c>
      <c r="G1616">
        <v>37000000</v>
      </c>
      <c r="H1616">
        <v>6.1</v>
      </c>
    </row>
    <row r="1617" spans="1:8" x14ac:dyDescent="0.2">
      <c r="A1617" t="s">
        <v>2831</v>
      </c>
      <c r="B1617" t="s">
        <v>2832</v>
      </c>
      <c r="C1617">
        <v>94</v>
      </c>
      <c r="D1617">
        <v>56816662</v>
      </c>
      <c r="E1617" t="s">
        <v>1264</v>
      </c>
      <c r="F1617" t="s">
        <v>11</v>
      </c>
      <c r="G1617">
        <v>17000000</v>
      </c>
      <c r="H1617">
        <v>7.7</v>
      </c>
    </row>
    <row r="1618" spans="1:8" x14ac:dyDescent="0.2">
      <c r="A1618" t="s">
        <v>2833</v>
      </c>
      <c r="B1618" t="s">
        <v>2834</v>
      </c>
      <c r="C1618">
        <v>85</v>
      </c>
      <c r="D1618">
        <v>64238770</v>
      </c>
      <c r="E1618" t="s">
        <v>152</v>
      </c>
      <c r="F1618" t="s">
        <v>11</v>
      </c>
      <c r="G1618">
        <v>42000000</v>
      </c>
      <c r="H1618">
        <v>5.8</v>
      </c>
    </row>
    <row r="1619" spans="1:8" x14ac:dyDescent="0.2">
      <c r="A1619" t="s">
        <v>2835</v>
      </c>
      <c r="B1619" t="s">
        <v>2836</v>
      </c>
      <c r="C1619">
        <v>124</v>
      </c>
      <c r="D1619">
        <v>52937130</v>
      </c>
      <c r="E1619" t="s">
        <v>593</v>
      </c>
      <c r="F1619" t="s">
        <v>11</v>
      </c>
      <c r="G1619">
        <v>30000000</v>
      </c>
      <c r="H1619">
        <v>7.6</v>
      </c>
    </row>
    <row r="1620" spans="1:8" x14ac:dyDescent="0.2">
      <c r="A1620" t="s">
        <v>2837</v>
      </c>
      <c r="B1620" t="s">
        <v>2414</v>
      </c>
      <c r="C1620">
        <v>131</v>
      </c>
      <c r="D1620">
        <v>52799004</v>
      </c>
      <c r="E1620" t="s">
        <v>73</v>
      </c>
      <c r="F1620" t="s">
        <v>11</v>
      </c>
      <c r="G1620">
        <v>55000000</v>
      </c>
      <c r="H1620">
        <v>6.1</v>
      </c>
    </row>
    <row r="1621" spans="1:8" x14ac:dyDescent="0.2">
      <c r="A1621" t="s">
        <v>2838</v>
      </c>
      <c r="B1621" t="s">
        <v>2839</v>
      </c>
      <c r="C1621">
        <v>107</v>
      </c>
      <c r="D1621">
        <v>55210049</v>
      </c>
      <c r="E1621" t="s">
        <v>78</v>
      </c>
      <c r="F1621" t="s">
        <v>11</v>
      </c>
      <c r="G1621">
        <v>27800000</v>
      </c>
      <c r="H1621">
        <v>5.4</v>
      </c>
    </row>
    <row r="1622" spans="1:8" x14ac:dyDescent="0.2">
      <c r="A1622" t="s">
        <v>2840</v>
      </c>
      <c r="B1622" t="s">
        <v>2042</v>
      </c>
      <c r="C1622">
        <v>99</v>
      </c>
      <c r="D1622">
        <v>51432423</v>
      </c>
      <c r="E1622" t="s">
        <v>2841</v>
      </c>
      <c r="F1622" t="s">
        <v>11</v>
      </c>
      <c r="G1622">
        <v>30000000</v>
      </c>
      <c r="H1622">
        <v>5.0999999999999996</v>
      </c>
    </row>
    <row r="1623" spans="1:8" x14ac:dyDescent="0.2">
      <c r="A1623" t="s">
        <v>2842</v>
      </c>
      <c r="B1623" t="s">
        <v>858</v>
      </c>
      <c r="C1623">
        <v>83</v>
      </c>
      <c r="D1623">
        <v>51109400</v>
      </c>
      <c r="E1623" t="s">
        <v>340</v>
      </c>
      <c r="F1623" t="s">
        <v>11</v>
      </c>
      <c r="G1623">
        <v>30000000</v>
      </c>
      <c r="H1623">
        <v>6.4</v>
      </c>
    </row>
    <row r="1624" spans="1:8" x14ac:dyDescent="0.2">
      <c r="A1624" t="s">
        <v>2843</v>
      </c>
      <c r="B1624" t="s">
        <v>2123</v>
      </c>
      <c r="C1624">
        <v>131</v>
      </c>
      <c r="D1624">
        <v>50300000</v>
      </c>
      <c r="E1624" t="s">
        <v>17</v>
      </c>
      <c r="F1624" t="s">
        <v>11</v>
      </c>
      <c r="G1624">
        <v>30000000</v>
      </c>
      <c r="H1624">
        <v>6.3</v>
      </c>
    </row>
    <row r="1625" spans="1:8" x14ac:dyDescent="0.2">
      <c r="A1625" t="s">
        <v>2844</v>
      </c>
      <c r="B1625" t="s">
        <v>2845</v>
      </c>
      <c r="C1625">
        <v>85</v>
      </c>
      <c r="D1625">
        <v>56068547</v>
      </c>
      <c r="E1625" t="s">
        <v>2846</v>
      </c>
      <c r="F1625" t="s">
        <v>11</v>
      </c>
      <c r="G1625">
        <v>30000000</v>
      </c>
      <c r="H1625">
        <v>7.5</v>
      </c>
    </row>
    <row r="1626" spans="1:8" x14ac:dyDescent="0.2">
      <c r="A1626" t="s">
        <v>2847</v>
      </c>
      <c r="B1626" t="s">
        <v>1886</v>
      </c>
      <c r="C1626">
        <v>126</v>
      </c>
      <c r="D1626">
        <v>53680848</v>
      </c>
      <c r="E1626" t="s">
        <v>73</v>
      </c>
      <c r="F1626" t="s">
        <v>11</v>
      </c>
      <c r="G1626">
        <v>30000000</v>
      </c>
      <c r="H1626">
        <v>7.1</v>
      </c>
    </row>
    <row r="1627" spans="1:8" x14ac:dyDescent="0.2">
      <c r="A1627" t="s">
        <v>2848</v>
      </c>
      <c r="B1627" t="s">
        <v>2298</v>
      </c>
      <c r="C1627">
        <v>102</v>
      </c>
      <c r="D1627">
        <v>49186871</v>
      </c>
      <c r="E1627" t="s">
        <v>2849</v>
      </c>
      <c r="F1627" t="s">
        <v>11</v>
      </c>
      <c r="G1627">
        <v>20000000</v>
      </c>
      <c r="H1627">
        <v>5.2</v>
      </c>
    </row>
    <row r="1628" spans="1:8" x14ac:dyDescent="0.2">
      <c r="A1628" t="s">
        <v>2850</v>
      </c>
      <c r="B1628" t="s">
        <v>317</v>
      </c>
      <c r="C1628">
        <v>123</v>
      </c>
      <c r="D1628">
        <v>50921738</v>
      </c>
      <c r="E1628" t="s">
        <v>1665</v>
      </c>
      <c r="F1628" t="s">
        <v>11</v>
      </c>
      <c r="G1628">
        <v>30000000</v>
      </c>
      <c r="H1628">
        <v>7.8</v>
      </c>
    </row>
    <row r="1629" spans="1:8" x14ac:dyDescent="0.2">
      <c r="A1629" t="s">
        <v>2851</v>
      </c>
      <c r="B1629" t="s">
        <v>889</v>
      </c>
      <c r="C1629">
        <v>105</v>
      </c>
      <c r="D1629">
        <v>53021560</v>
      </c>
      <c r="E1629" t="s">
        <v>486</v>
      </c>
      <c r="F1629" t="s">
        <v>11</v>
      </c>
      <c r="G1629">
        <v>30000000</v>
      </c>
      <c r="H1629">
        <v>6.5</v>
      </c>
    </row>
    <row r="1630" spans="1:8" x14ac:dyDescent="0.2">
      <c r="A1630" t="s">
        <v>2852</v>
      </c>
      <c r="B1630" t="s">
        <v>64</v>
      </c>
      <c r="C1630">
        <v>125</v>
      </c>
      <c r="D1630">
        <v>45645204</v>
      </c>
      <c r="E1630" t="s">
        <v>112</v>
      </c>
      <c r="F1630" t="s">
        <v>11</v>
      </c>
      <c r="G1630">
        <v>30000000</v>
      </c>
      <c r="H1630">
        <v>6.6</v>
      </c>
    </row>
    <row r="1631" spans="1:8" x14ac:dyDescent="0.2">
      <c r="A1631" t="s">
        <v>2853</v>
      </c>
      <c r="B1631" t="s">
        <v>1215</v>
      </c>
      <c r="C1631">
        <v>92</v>
      </c>
      <c r="D1631">
        <v>44328238</v>
      </c>
      <c r="E1631" t="s">
        <v>575</v>
      </c>
      <c r="F1631" t="s">
        <v>11</v>
      </c>
      <c r="G1631">
        <v>20000000</v>
      </c>
      <c r="H1631">
        <v>5.0999999999999996</v>
      </c>
    </row>
    <row r="1632" spans="1:8" x14ac:dyDescent="0.2">
      <c r="A1632" t="s">
        <v>2854</v>
      </c>
      <c r="B1632" t="s">
        <v>87</v>
      </c>
      <c r="C1632">
        <v>77</v>
      </c>
      <c r="D1632">
        <v>53337608</v>
      </c>
      <c r="E1632" t="s">
        <v>2855</v>
      </c>
      <c r="F1632" t="s">
        <v>11</v>
      </c>
      <c r="G1632">
        <v>40000000</v>
      </c>
      <c r="H1632">
        <v>7.4</v>
      </c>
    </row>
    <row r="1633" spans="1:8" x14ac:dyDescent="0.2">
      <c r="A1633" t="s">
        <v>2856</v>
      </c>
      <c r="B1633" t="s">
        <v>2857</v>
      </c>
      <c r="C1633">
        <v>118</v>
      </c>
      <c r="D1633">
        <v>42643187</v>
      </c>
      <c r="E1633" t="s">
        <v>562</v>
      </c>
      <c r="F1633" t="s">
        <v>11</v>
      </c>
      <c r="G1633">
        <v>20000000</v>
      </c>
      <c r="H1633">
        <v>7.2</v>
      </c>
    </row>
    <row r="1634" spans="1:8" x14ac:dyDescent="0.2">
      <c r="A1634" t="s">
        <v>2858</v>
      </c>
      <c r="B1634" t="s">
        <v>1984</v>
      </c>
      <c r="C1634">
        <v>121</v>
      </c>
      <c r="D1634">
        <v>46875468</v>
      </c>
      <c r="E1634" t="s">
        <v>380</v>
      </c>
      <c r="F1634" t="s">
        <v>11</v>
      </c>
      <c r="G1634">
        <v>30000000</v>
      </c>
      <c r="H1634">
        <v>7.6</v>
      </c>
    </row>
    <row r="1635" spans="1:8" x14ac:dyDescent="0.2">
      <c r="A1635" t="s">
        <v>2859</v>
      </c>
      <c r="B1635" t="s">
        <v>1071</v>
      </c>
      <c r="C1635">
        <v>124</v>
      </c>
      <c r="D1635">
        <v>52418902</v>
      </c>
      <c r="E1635" t="s">
        <v>1314</v>
      </c>
      <c r="F1635" t="s">
        <v>11</v>
      </c>
      <c r="G1635">
        <v>30000000</v>
      </c>
      <c r="H1635">
        <v>7.5</v>
      </c>
    </row>
    <row r="1636" spans="1:8" x14ac:dyDescent="0.2">
      <c r="A1636" t="s">
        <v>2860</v>
      </c>
      <c r="B1636" t="s">
        <v>28</v>
      </c>
      <c r="C1636">
        <v>99</v>
      </c>
      <c r="D1636">
        <v>42057340</v>
      </c>
      <c r="E1636" t="s">
        <v>1915</v>
      </c>
      <c r="F1636" t="s">
        <v>11</v>
      </c>
      <c r="G1636">
        <v>30000000</v>
      </c>
      <c r="H1636">
        <v>6.6</v>
      </c>
    </row>
    <row r="1637" spans="1:8" x14ac:dyDescent="0.2">
      <c r="A1637" t="s">
        <v>2861</v>
      </c>
      <c r="B1637" t="s">
        <v>2862</v>
      </c>
      <c r="C1637">
        <v>112</v>
      </c>
      <c r="D1637">
        <v>42478175</v>
      </c>
      <c r="E1637" t="s">
        <v>230</v>
      </c>
      <c r="F1637" t="s">
        <v>11</v>
      </c>
      <c r="G1637">
        <v>25000000</v>
      </c>
      <c r="H1637">
        <v>7.2</v>
      </c>
    </row>
    <row r="1638" spans="1:8" x14ac:dyDescent="0.2">
      <c r="A1638" t="s">
        <v>2863</v>
      </c>
      <c r="B1638" t="s">
        <v>2864</v>
      </c>
      <c r="C1638">
        <v>111</v>
      </c>
      <c r="D1638">
        <v>41407470</v>
      </c>
      <c r="E1638" t="s">
        <v>1364</v>
      </c>
      <c r="F1638" t="s">
        <v>11</v>
      </c>
      <c r="G1638">
        <v>30000000</v>
      </c>
      <c r="H1638">
        <v>7.6</v>
      </c>
    </row>
    <row r="1639" spans="1:8" x14ac:dyDescent="0.2">
      <c r="A1639" t="s">
        <v>2865</v>
      </c>
      <c r="B1639" t="s">
        <v>360</v>
      </c>
      <c r="C1639">
        <v>107</v>
      </c>
      <c r="D1639">
        <v>42385520</v>
      </c>
      <c r="E1639" t="s">
        <v>2682</v>
      </c>
      <c r="F1639" t="s">
        <v>11</v>
      </c>
      <c r="G1639">
        <v>30000000</v>
      </c>
      <c r="H1639">
        <v>6.2</v>
      </c>
    </row>
    <row r="1640" spans="1:8" x14ac:dyDescent="0.2">
      <c r="A1640" t="s">
        <v>2866</v>
      </c>
      <c r="B1640" t="s">
        <v>1866</v>
      </c>
      <c r="C1640">
        <v>104</v>
      </c>
      <c r="D1640">
        <v>40118420</v>
      </c>
      <c r="E1640" t="s">
        <v>1698</v>
      </c>
      <c r="F1640" t="s">
        <v>11</v>
      </c>
      <c r="G1640">
        <v>30000000</v>
      </c>
      <c r="H1640">
        <v>5.6</v>
      </c>
    </row>
    <row r="1641" spans="1:8" x14ac:dyDescent="0.2">
      <c r="A1641" t="s">
        <v>2867</v>
      </c>
      <c r="B1641" t="s">
        <v>43</v>
      </c>
      <c r="C1641">
        <v>113</v>
      </c>
      <c r="D1641">
        <v>40137776</v>
      </c>
      <c r="E1641" t="s">
        <v>865</v>
      </c>
      <c r="F1641" t="s">
        <v>11</v>
      </c>
      <c r="G1641">
        <v>38000000</v>
      </c>
      <c r="H1641">
        <v>7.6</v>
      </c>
    </row>
    <row r="1642" spans="1:8" x14ac:dyDescent="0.2">
      <c r="A1642" t="s">
        <v>2868</v>
      </c>
      <c r="B1642" t="s">
        <v>1231</v>
      </c>
      <c r="C1642">
        <v>113</v>
      </c>
      <c r="D1642">
        <v>39568996</v>
      </c>
      <c r="E1642" t="s">
        <v>2209</v>
      </c>
      <c r="F1642" t="s">
        <v>11</v>
      </c>
      <c r="G1642">
        <v>32000000</v>
      </c>
      <c r="H1642">
        <v>6.6</v>
      </c>
    </row>
    <row r="1643" spans="1:8" x14ac:dyDescent="0.2">
      <c r="A1643" t="s">
        <v>2869</v>
      </c>
      <c r="B1643" t="s">
        <v>2870</v>
      </c>
      <c r="C1643">
        <v>95</v>
      </c>
      <c r="D1643">
        <v>42043633</v>
      </c>
      <c r="E1643" t="s">
        <v>924</v>
      </c>
      <c r="F1643" t="s">
        <v>11</v>
      </c>
      <c r="G1643">
        <v>30000000</v>
      </c>
      <c r="H1643">
        <v>7</v>
      </c>
    </row>
    <row r="1644" spans="1:8" x14ac:dyDescent="0.2">
      <c r="A1644" t="s">
        <v>2871</v>
      </c>
      <c r="B1644" t="s">
        <v>2872</v>
      </c>
      <c r="C1644">
        <v>86</v>
      </c>
      <c r="D1644">
        <v>38232624</v>
      </c>
      <c r="E1644" t="s">
        <v>575</v>
      </c>
      <c r="F1644" t="s">
        <v>11</v>
      </c>
      <c r="G1644">
        <v>30000000</v>
      </c>
      <c r="H1644">
        <v>2.7</v>
      </c>
    </row>
    <row r="1645" spans="1:8" x14ac:dyDescent="0.2">
      <c r="A1645" t="s">
        <v>2873</v>
      </c>
      <c r="B1645" t="s">
        <v>843</v>
      </c>
      <c r="C1645">
        <v>126</v>
      </c>
      <c r="D1645">
        <v>38413606</v>
      </c>
      <c r="E1645" t="s">
        <v>137</v>
      </c>
      <c r="F1645" t="s">
        <v>11</v>
      </c>
      <c r="G1645">
        <v>30000000</v>
      </c>
      <c r="H1645">
        <v>7.6</v>
      </c>
    </row>
    <row r="1646" spans="1:8" x14ac:dyDescent="0.2">
      <c r="A1646" t="s">
        <v>2874</v>
      </c>
      <c r="B1646" t="s">
        <v>2875</v>
      </c>
      <c r="C1646">
        <v>101</v>
      </c>
      <c r="D1646">
        <v>38122105</v>
      </c>
      <c r="E1646" t="s">
        <v>481</v>
      </c>
      <c r="F1646" t="s">
        <v>11</v>
      </c>
      <c r="G1646">
        <v>27000000</v>
      </c>
      <c r="H1646">
        <v>6.6</v>
      </c>
    </row>
    <row r="1647" spans="1:8" x14ac:dyDescent="0.2">
      <c r="A1647" t="s">
        <v>2876</v>
      </c>
      <c r="B1647" t="s">
        <v>681</v>
      </c>
      <c r="C1647">
        <v>102</v>
      </c>
      <c r="D1647">
        <v>38747385</v>
      </c>
      <c r="E1647" t="s">
        <v>2877</v>
      </c>
      <c r="F1647" t="s">
        <v>11</v>
      </c>
      <c r="G1647">
        <v>25000000</v>
      </c>
      <c r="H1647">
        <v>6.9</v>
      </c>
    </row>
    <row r="1648" spans="1:8" x14ac:dyDescent="0.2">
      <c r="A1648" t="s">
        <v>2878</v>
      </c>
      <c r="B1648" t="s">
        <v>317</v>
      </c>
      <c r="C1648">
        <v>111</v>
      </c>
      <c r="D1648">
        <v>40247512</v>
      </c>
      <c r="E1648" t="s">
        <v>311</v>
      </c>
      <c r="F1648" t="s">
        <v>11</v>
      </c>
      <c r="G1648">
        <v>30000000</v>
      </c>
      <c r="H1648">
        <v>6.8</v>
      </c>
    </row>
    <row r="1649" spans="1:8" x14ac:dyDescent="0.2">
      <c r="A1649" t="s">
        <v>2879</v>
      </c>
      <c r="C1649">
        <v>60</v>
      </c>
      <c r="D1649">
        <v>25440971</v>
      </c>
      <c r="E1649" t="s">
        <v>2766</v>
      </c>
      <c r="F1649" t="s">
        <v>11</v>
      </c>
      <c r="G1649">
        <v>20000000</v>
      </c>
      <c r="H1649">
        <v>7.5</v>
      </c>
    </row>
    <row r="1650" spans="1:8" x14ac:dyDescent="0.2">
      <c r="A1650" t="s">
        <v>2880</v>
      </c>
      <c r="B1650" t="s">
        <v>2881</v>
      </c>
      <c r="C1650">
        <v>95</v>
      </c>
      <c r="D1650">
        <v>35927406</v>
      </c>
      <c r="E1650" t="s">
        <v>90</v>
      </c>
      <c r="F1650" t="s">
        <v>11</v>
      </c>
      <c r="G1650">
        <v>30000000</v>
      </c>
      <c r="H1650">
        <v>3.7</v>
      </c>
    </row>
    <row r="1651" spans="1:8" x14ac:dyDescent="0.2">
      <c r="A1651" t="s">
        <v>2882</v>
      </c>
      <c r="B1651" t="s">
        <v>2883</v>
      </c>
      <c r="C1651">
        <v>98</v>
      </c>
      <c r="D1651">
        <v>35565975</v>
      </c>
      <c r="E1651" t="s">
        <v>486</v>
      </c>
      <c r="F1651" t="s">
        <v>11</v>
      </c>
      <c r="G1651">
        <v>30000000</v>
      </c>
      <c r="H1651">
        <v>6.1</v>
      </c>
    </row>
    <row r="1652" spans="1:8" x14ac:dyDescent="0.2">
      <c r="A1652" t="s">
        <v>2884</v>
      </c>
      <c r="B1652" t="s">
        <v>2885</v>
      </c>
      <c r="C1652">
        <v>100</v>
      </c>
      <c r="D1652">
        <v>35266619</v>
      </c>
      <c r="E1652" t="s">
        <v>1744</v>
      </c>
      <c r="F1652" t="s">
        <v>11</v>
      </c>
      <c r="G1652">
        <v>30000000</v>
      </c>
      <c r="H1652">
        <v>5.9</v>
      </c>
    </row>
    <row r="1653" spans="1:8" x14ac:dyDescent="0.2">
      <c r="A1653" t="s">
        <v>2886</v>
      </c>
      <c r="B1653" t="s">
        <v>2887</v>
      </c>
      <c r="C1653">
        <v>118</v>
      </c>
      <c r="D1653">
        <v>34703228</v>
      </c>
      <c r="E1653" t="s">
        <v>2143</v>
      </c>
      <c r="F1653" t="s">
        <v>11</v>
      </c>
      <c r="G1653">
        <v>30000000</v>
      </c>
      <c r="H1653">
        <v>6.7</v>
      </c>
    </row>
    <row r="1654" spans="1:8" x14ac:dyDescent="0.2">
      <c r="A1654" t="s">
        <v>2888</v>
      </c>
      <c r="C1654">
        <v>28</v>
      </c>
      <c r="D1654">
        <v>25440971</v>
      </c>
      <c r="E1654" t="s">
        <v>877</v>
      </c>
      <c r="F1654" t="s">
        <v>11</v>
      </c>
      <c r="G1654">
        <v>20000000</v>
      </c>
      <c r="H1654">
        <v>8.5</v>
      </c>
    </row>
    <row r="1655" spans="1:8" x14ac:dyDescent="0.2">
      <c r="A1655" t="s">
        <v>2889</v>
      </c>
      <c r="B1655" t="s">
        <v>2890</v>
      </c>
      <c r="C1655">
        <v>125</v>
      </c>
      <c r="D1655">
        <v>38432823</v>
      </c>
      <c r="E1655" t="s">
        <v>2891</v>
      </c>
      <c r="F1655" t="s">
        <v>11</v>
      </c>
      <c r="G1655">
        <v>30000000</v>
      </c>
      <c r="H1655">
        <v>6.9</v>
      </c>
    </row>
    <row r="1656" spans="1:8" x14ac:dyDescent="0.2">
      <c r="A1656" t="s">
        <v>2892</v>
      </c>
      <c r="B1656" t="s">
        <v>1591</v>
      </c>
      <c r="C1656">
        <v>94</v>
      </c>
      <c r="D1656">
        <v>32095318</v>
      </c>
      <c r="E1656" t="s">
        <v>340</v>
      </c>
      <c r="F1656" t="s">
        <v>11</v>
      </c>
      <c r="G1656">
        <v>45000000</v>
      </c>
      <c r="H1656">
        <v>5.5</v>
      </c>
    </row>
    <row r="1657" spans="1:8" x14ac:dyDescent="0.2">
      <c r="A1657" t="s">
        <v>2893</v>
      </c>
      <c r="B1657" t="s">
        <v>2894</v>
      </c>
      <c r="C1657">
        <v>79</v>
      </c>
      <c r="D1657">
        <v>31743332</v>
      </c>
      <c r="E1657" t="s">
        <v>2895</v>
      </c>
      <c r="F1657" t="s">
        <v>11</v>
      </c>
      <c r="G1657">
        <v>30000000</v>
      </c>
      <c r="H1657">
        <v>7.1</v>
      </c>
    </row>
    <row r="1658" spans="1:8" x14ac:dyDescent="0.2">
      <c r="A1658" t="s">
        <v>2896</v>
      </c>
      <c r="B1658" t="s">
        <v>524</v>
      </c>
      <c r="C1658">
        <v>106</v>
      </c>
      <c r="D1658">
        <v>32154410</v>
      </c>
      <c r="E1658" t="s">
        <v>740</v>
      </c>
      <c r="F1658" t="s">
        <v>11</v>
      </c>
      <c r="G1658">
        <v>30000000</v>
      </c>
      <c r="H1658">
        <v>7.1</v>
      </c>
    </row>
    <row r="1659" spans="1:8" x14ac:dyDescent="0.2">
      <c r="A1659" t="s">
        <v>2897</v>
      </c>
      <c r="B1659" t="s">
        <v>2898</v>
      </c>
      <c r="C1659">
        <v>111</v>
      </c>
      <c r="D1659">
        <v>28165882</v>
      </c>
      <c r="E1659" t="s">
        <v>945</v>
      </c>
      <c r="F1659" t="s">
        <v>11</v>
      </c>
      <c r="G1659">
        <v>20000000</v>
      </c>
      <c r="H1659">
        <v>5.9</v>
      </c>
    </row>
    <row r="1660" spans="1:8" x14ac:dyDescent="0.2">
      <c r="A1660" t="s">
        <v>2899</v>
      </c>
      <c r="B1660" t="s">
        <v>2900</v>
      </c>
      <c r="C1660">
        <v>63</v>
      </c>
      <c r="D1660">
        <v>26687172</v>
      </c>
      <c r="E1660" t="s">
        <v>439</v>
      </c>
      <c r="F1660" t="s">
        <v>11</v>
      </c>
      <c r="G1660">
        <v>30000000</v>
      </c>
      <c r="H1660">
        <v>7.3</v>
      </c>
    </row>
    <row r="1661" spans="1:8" x14ac:dyDescent="0.2">
      <c r="A1661" t="s">
        <v>2901</v>
      </c>
      <c r="B1661" t="s">
        <v>2902</v>
      </c>
      <c r="C1661">
        <v>85</v>
      </c>
      <c r="D1661">
        <v>26096584</v>
      </c>
      <c r="E1661" t="s">
        <v>575</v>
      </c>
      <c r="F1661" t="s">
        <v>11</v>
      </c>
      <c r="G1661">
        <v>19000000</v>
      </c>
      <c r="H1661">
        <v>3.4</v>
      </c>
    </row>
    <row r="1662" spans="1:8" x14ac:dyDescent="0.2">
      <c r="A1662" t="s">
        <v>2903</v>
      </c>
      <c r="B1662" t="s">
        <v>1938</v>
      </c>
      <c r="C1662">
        <v>108</v>
      </c>
      <c r="D1662">
        <v>26525834</v>
      </c>
      <c r="E1662" t="s">
        <v>486</v>
      </c>
      <c r="F1662" t="s">
        <v>11</v>
      </c>
      <c r="G1662">
        <v>30000000</v>
      </c>
      <c r="H1662">
        <v>6.8</v>
      </c>
    </row>
    <row r="1663" spans="1:8" x14ac:dyDescent="0.2">
      <c r="A1663" t="s">
        <v>2904</v>
      </c>
      <c r="B1663" t="s">
        <v>2905</v>
      </c>
      <c r="C1663">
        <v>139</v>
      </c>
      <c r="D1663">
        <v>30513940</v>
      </c>
      <c r="E1663" t="s">
        <v>1486</v>
      </c>
      <c r="F1663" t="s">
        <v>11</v>
      </c>
      <c r="G1663">
        <v>30000000</v>
      </c>
      <c r="H1663">
        <v>6.9</v>
      </c>
    </row>
    <row r="1664" spans="1:8" x14ac:dyDescent="0.2">
      <c r="A1664" t="s">
        <v>2906</v>
      </c>
      <c r="B1664" t="s">
        <v>1823</v>
      </c>
      <c r="C1664">
        <v>127</v>
      </c>
      <c r="D1664">
        <v>23209440</v>
      </c>
      <c r="E1664" t="s">
        <v>1184</v>
      </c>
      <c r="F1664" t="s">
        <v>11</v>
      </c>
      <c r="G1664">
        <v>30000000</v>
      </c>
      <c r="H1664">
        <v>7</v>
      </c>
    </row>
    <row r="1665" spans="1:8" x14ac:dyDescent="0.2">
      <c r="A1665" t="s">
        <v>2907</v>
      </c>
      <c r="B1665" t="s">
        <v>2908</v>
      </c>
      <c r="C1665">
        <v>106</v>
      </c>
      <c r="D1665">
        <v>24048000</v>
      </c>
      <c r="E1665" t="s">
        <v>481</v>
      </c>
      <c r="F1665" t="s">
        <v>11</v>
      </c>
      <c r="G1665">
        <v>30000000</v>
      </c>
      <c r="H1665">
        <v>5.5</v>
      </c>
    </row>
    <row r="1666" spans="1:8" x14ac:dyDescent="0.2">
      <c r="A1666" t="s">
        <v>2909</v>
      </c>
      <c r="B1666" t="s">
        <v>937</v>
      </c>
      <c r="C1666">
        <v>95</v>
      </c>
      <c r="D1666">
        <v>22526144</v>
      </c>
      <c r="E1666" t="s">
        <v>859</v>
      </c>
      <c r="F1666" t="s">
        <v>11</v>
      </c>
      <c r="G1666">
        <v>30000000</v>
      </c>
      <c r="H1666">
        <v>5.0999999999999996</v>
      </c>
    </row>
    <row r="1667" spans="1:8" x14ac:dyDescent="0.2">
      <c r="A1667" t="s">
        <v>2910</v>
      </c>
      <c r="B1667" t="s">
        <v>931</v>
      </c>
      <c r="C1667">
        <v>118</v>
      </c>
      <c r="D1667">
        <v>30523568</v>
      </c>
      <c r="E1667" t="s">
        <v>1047</v>
      </c>
      <c r="F1667" t="s">
        <v>11</v>
      </c>
      <c r="G1667">
        <v>30000000</v>
      </c>
      <c r="H1667">
        <v>6.2</v>
      </c>
    </row>
    <row r="1668" spans="1:8" x14ac:dyDescent="0.2">
      <c r="A1668" t="s">
        <v>2911</v>
      </c>
      <c r="B1668" t="s">
        <v>2912</v>
      </c>
      <c r="C1668">
        <v>108</v>
      </c>
      <c r="D1668">
        <v>23070045</v>
      </c>
      <c r="E1668" t="s">
        <v>631</v>
      </c>
      <c r="F1668" t="s">
        <v>11</v>
      </c>
      <c r="G1668">
        <v>30000000</v>
      </c>
      <c r="H1668">
        <v>5.9</v>
      </c>
    </row>
    <row r="1669" spans="1:8" x14ac:dyDescent="0.2">
      <c r="A1669" t="s">
        <v>2913</v>
      </c>
      <c r="B1669" t="s">
        <v>2914</v>
      </c>
      <c r="C1669">
        <v>105</v>
      </c>
      <c r="D1669">
        <v>20422207</v>
      </c>
      <c r="E1669" t="s">
        <v>486</v>
      </c>
      <c r="F1669" t="s">
        <v>11</v>
      </c>
      <c r="G1669">
        <v>35000000</v>
      </c>
      <c r="H1669">
        <v>5.2</v>
      </c>
    </row>
    <row r="1670" spans="1:8" x14ac:dyDescent="0.2">
      <c r="A1670" t="s">
        <v>2915</v>
      </c>
      <c r="B1670" t="s">
        <v>2213</v>
      </c>
      <c r="C1670">
        <v>131</v>
      </c>
      <c r="D1670">
        <v>28644770</v>
      </c>
      <c r="E1670" t="s">
        <v>580</v>
      </c>
      <c r="F1670" t="s">
        <v>11</v>
      </c>
      <c r="G1670">
        <v>30000000</v>
      </c>
      <c r="H1670">
        <v>6.2</v>
      </c>
    </row>
    <row r="1671" spans="1:8" x14ac:dyDescent="0.2">
      <c r="A1671" t="s">
        <v>2916</v>
      </c>
      <c r="B1671" t="s">
        <v>2917</v>
      </c>
      <c r="C1671">
        <v>104</v>
      </c>
      <c r="D1671">
        <v>21800302</v>
      </c>
      <c r="E1671" t="s">
        <v>1554</v>
      </c>
      <c r="F1671" t="s">
        <v>11</v>
      </c>
      <c r="G1671">
        <v>30000000</v>
      </c>
      <c r="H1671">
        <v>5.5</v>
      </c>
    </row>
    <row r="1672" spans="1:8" x14ac:dyDescent="0.2">
      <c r="A1672" t="s">
        <v>2918</v>
      </c>
      <c r="B1672" t="s">
        <v>2919</v>
      </c>
      <c r="C1672">
        <v>133</v>
      </c>
      <c r="D1672">
        <v>21129348</v>
      </c>
      <c r="E1672" t="s">
        <v>1824</v>
      </c>
      <c r="F1672" t="s">
        <v>11</v>
      </c>
      <c r="G1672">
        <v>35000000</v>
      </c>
      <c r="H1672">
        <v>7.4</v>
      </c>
    </row>
    <row r="1673" spans="1:8" x14ac:dyDescent="0.2">
      <c r="A1673" t="s">
        <v>2920</v>
      </c>
      <c r="B1673" t="s">
        <v>2921</v>
      </c>
      <c r="C1673">
        <v>94</v>
      </c>
      <c r="D1673">
        <v>18500966</v>
      </c>
      <c r="E1673" t="s">
        <v>770</v>
      </c>
      <c r="F1673" t="s">
        <v>11</v>
      </c>
      <c r="G1673">
        <v>30000000</v>
      </c>
      <c r="H1673">
        <v>4.4000000000000004</v>
      </c>
    </row>
    <row r="1674" spans="1:8" x14ac:dyDescent="0.2">
      <c r="A1674" t="s">
        <v>2922</v>
      </c>
      <c r="B1674" t="s">
        <v>2923</v>
      </c>
      <c r="C1674">
        <v>109</v>
      </c>
      <c r="D1674">
        <v>19976073</v>
      </c>
      <c r="E1674" t="s">
        <v>149</v>
      </c>
      <c r="F1674" t="s">
        <v>11</v>
      </c>
      <c r="G1674">
        <v>20000000</v>
      </c>
      <c r="H1674">
        <v>6.3</v>
      </c>
    </row>
    <row r="1675" spans="1:8" x14ac:dyDescent="0.2">
      <c r="A1675" t="s">
        <v>2924</v>
      </c>
      <c r="B1675" t="s">
        <v>1071</v>
      </c>
      <c r="C1675">
        <v>96</v>
      </c>
      <c r="D1675">
        <v>18967571</v>
      </c>
      <c r="E1675" t="s">
        <v>112</v>
      </c>
      <c r="F1675" t="s">
        <v>11</v>
      </c>
      <c r="G1675">
        <v>30000000</v>
      </c>
      <c r="H1675">
        <v>6.1</v>
      </c>
    </row>
    <row r="1676" spans="1:8" x14ac:dyDescent="0.2">
      <c r="A1676" t="s">
        <v>2925</v>
      </c>
      <c r="B1676" t="s">
        <v>2926</v>
      </c>
      <c r="C1676">
        <v>105</v>
      </c>
      <c r="D1676">
        <v>17100000</v>
      </c>
      <c r="E1676" t="s">
        <v>2927</v>
      </c>
      <c r="F1676" t="s">
        <v>11</v>
      </c>
      <c r="G1676">
        <v>25000000</v>
      </c>
      <c r="H1676">
        <v>5.3</v>
      </c>
    </row>
    <row r="1677" spans="1:8" x14ac:dyDescent="0.2">
      <c r="A1677" t="s">
        <v>2928</v>
      </c>
      <c r="B1677" t="s">
        <v>2929</v>
      </c>
      <c r="C1677">
        <v>99</v>
      </c>
      <c r="D1677">
        <v>17266505</v>
      </c>
      <c r="E1677" t="s">
        <v>2930</v>
      </c>
      <c r="F1677" t="s">
        <v>11</v>
      </c>
      <c r="G1677">
        <v>30000000</v>
      </c>
      <c r="H1677">
        <v>5.4</v>
      </c>
    </row>
    <row r="1678" spans="1:8" x14ac:dyDescent="0.2">
      <c r="A1678" t="s">
        <v>2931</v>
      </c>
      <c r="B1678" t="s">
        <v>342</v>
      </c>
      <c r="C1678">
        <v>112</v>
      </c>
      <c r="D1678">
        <v>32357532</v>
      </c>
      <c r="E1678" t="s">
        <v>486</v>
      </c>
      <c r="F1678" t="s">
        <v>11</v>
      </c>
      <c r="G1678">
        <v>30000000</v>
      </c>
      <c r="H1678">
        <v>6.7</v>
      </c>
    </row>
    <row r="1679" spans="1:8" x14ac:dyDescent="0.2">
      <c r="A1679" t="s">
        <v>2932</v>
      </c>
      <c r="B1679" t="s">
        <v>1429</v>
      </c>
      <c r="C1679">
        <v>108</v>
      </c>
      <c r="D1679">
        <v>16930884</v>
      </c>
      <c r="E1679" t="s">
        <v>747</v>
      </c>
      <c r="F1679" t="s">
        <v>11</v>
      </c>
      <c r="G1679">
        <v>30000000</v>
      </c>
      <c r="H1679">
        <v>5.9</v>
      </c>
    </row>
    <row r="1680" spans="1:8" x14ac:dyDescent="0.2">
      <c r="A1680" t="s">
        <v>2933</v>
      </c>
      <c r="B1680" t="s">
        <v>2934</v>
      </c>
      <c r="C1680">
        <v>126</v>
      </c>
      <c r="D1680">
        <v>18324242</v>
      </c>
      <c r="E1680" t="s">
        <v>1184</v>
      </c>
      <c r="F1680" t="s">
        <v>11</v>
      </c>
      <c r="G1680">
        <v>35000000</v>
      </c>
      <c r="H1680">
        <v>7.3</v>
      </c>
    </row>
    <row r="1681" spans="1:8" x14ac:dyDescent="0.2">
      <c r="A1681" t="s">
        <v>2935</v>
      </c>
      <c r="B1681" t="s">
        <v>1807</v>
      </c>
      <c r="C1681">
        <v>98</v>
      </c>
      <c r="D1681">
        <v>16323969</v>
      </c>
      <c r="E1681" t="s">
        <v>2063</v>
      </c>
      <c r="F1681" t="s">
        <v>11</v>
      </c>
      <c r="G1681">
        <v>40000000</v>
      </c>
      <c r="H1681">
        <v>5.5</v>
      </c>
    </row>
    <row r="1682" spans="1:8" x14ac:dyDescent="0.2">
      <c r="A1682" t="s">
        <v>2936</v>
      </c>
      <c r="B1682" t="s">
        <v>2937</v>
      </c>
      <c r="C1682">
        <v>104</v>
      </c>
      <c r="D1682">
        <v>16999046</v>
      </c>
      <c r="E1682" t="s">
        <v>262</v>
      </c>
      <c r="F1682" t="s">
        <v>11</v>
      </c>
      <c r="G1682">
        <v>26000000</v>
      </c>
      <c r="H1682">
        <v>5.8</v>
      </c>
    </row>
    <row r="1683" spans="1:8" x14ac:dyDescent="0.2">
      <c r="A1683" t="s">
        <v>2938</v>
      </c>
      <c r="B1683" t="s">
        <v>2939</v>
      </c>
      <c r="C1683">
        <v>110</v>
      </c>
      <c r="D1683">
        <v>16295774</v>
      </c>
      <c r="E1683" t="s">
        <v>1539</v>
      </c>
      <c r="F1683" t="s">
        <v>11</v>
      </c>
      <c r="G1683">
        <v>35000000</v>
      </c>
      <c r="H1683">
        <v>4.5999999999999996</v>
      </c>
    </row>
    <row r="1684" spans="1:8" x14ac:dyDescent="0.2">
      <c r="A1684" t="s">
        <v>2940</v>
      </c>
      <c r="B1684" t="s">
        <v>2941</v>
      </c>
      <c r="C1684">
        <v>130</v>
      </c>
      <c r="D1684">
        <v>15709385</v>
      </c>
      <c r="E1684" t="s">
        <v>740</v>
      </c>
      <c r="F1684" t="s">
        <v>11</v>
      </c>
      <c r="G1684">
        <v>30000000</v>
      </c>
      <c r="H1684">
        <v>6.7</v>
      </c>
    </row>
    <row r="1685" spans="1:8" x14ac:dyDescent="0.2">
      <c r="A1685" t="s">
        <v>2942</v>
      </c>
      <c r="B1685" t="s">
        <v>2943</v>
      </c>
      <c r="C1685">
        <v>93</v>
      </c>
      <c r="D1685">
        <v>14888028</v>
      </c>
      <c r="E1685" t="s">
        <v>2944</v>
      </c>
      <c r="F1685" t="s">
        <v>11</v>
      </c>
      <c r="G1685">
        <v>30000000</v>
      </c>
      <c r="H1685">
        <v>5.0999999999999996</v>
      </c>
    </row>
    <row r="1686" spans="1:8" x14ac:dyDescent="0.2">
      <c r="A1686" t="s">
        <v>2945</v>
      </c>
      <c r="B1686" t="s">
        <v>1347</v>
      </c>
      <c r="C1686">
        <v>96</v>
      </c>
      <c r="D1686">
        <v>14208384</v>
      </c>
      <c r="E1686" t="s">
        <v>580</v>
      </c>
      <c r="F1686" t="s">
        <v>11</v>
      </c>
      <c r="G1686">
        <v>30000000</v>
      </c>
      <c r="H1686">
        <v>5.6</v>
      </c>
    </row>
    <row r="1687" spans="1:8" x14ac:dyDescent="0.2">
      <c r="A1687" t="s">
        <v>2946</v>
      </c>
      <c r="B1687" t="s">
        <v>2092</v>
      </c>
      <c r="C1687">
        <v>114</v>
      </c>
      <c r="D1687">
        <v>12831121</v>
      </c>
      <c r="E1687" t="s">
        <v>1139</v>
      </c>
      <c r="F1687" t="s">
        <v>11</v>
      </c>
      <c r="G1687">
        <v>30000000</v>
      </c>
      <c r="H1687">
        <v>7</v>
      </c>
    </row>
    <row r="1688" spans="1:8" x14ac:dyDescent="0.2">
      <c r="A1688" t="s">
        <v>2947</v>
      </c>
      <c r="B1688" t="s">
        <v>1248</v>
      </c>
      <c r="C1688">
        <v>106</v>
      </c>
      <c r="D1688">
        <v>18298649</v>
      </c>
      <c r="E1688" t="s">
        <v>2599</v>
      </c>
      <c r="F1688" t="s">
        <v>11</v>
      </c>
      <c r="G1688">
        <v>30000000</v>
      </c>
      <c r="H1688">
        <v>6.4</v>
      </c>
    </row>
    <row r="1689" spans="1:8" x14ac:dyDescent="0.2">
      <c r="A1689" t="s">
        <v>2948</v>
      </c>
      <c r="B1689" t="s">
        <v>1709</v>
      </c>
      <c r="C1689">
        <v>150</v>
      </c>
      <c r="D1689">
        <v>12712093</v>
      </c>
      <c r="E1689" t="s">
        <v>2113</v>
      </c>
      <c r="F1689" t="s">
        <v>11</v>
      </c>
      <c r="G1689">
        <v>30000000</v>
      </c>
      <c r="H1689">
        <v>6.7</v>
      </c>
    </row>
    <row r="1690" spans="1:8" x14ac:dyDescent="0.2">
      <c r="A1690" t="s">
        <v>2949</v>
      </c>
      <c r="B1690" t="s">
        <v>2950</v>
      </c>
      <c r="C1690">
        <v>100</v>
      </c>
      <c r="D1690">
        <v>11576087</v>
      </c>
      <c r="E1690" t="s">
        <v>26</v>
      </c>
      <c r="F1690" t="s">
        <v>11</v>
      </c>
      <c r="G1690">
        <v>30000000</v>
      </c>
      <c r="H1690">
        <v>4.0999999999999996</v>
      </c>
    </row>
    <row r="1691" spans="1:8" x14ac:dyDescent="0.2">
      <c r="A1691" t="s">
        <v>2951</v>
      </c>
      <c r="B1691" t="s">
        <v>1743</v>
      </c>
      <c r="C1691">
        <v>100</v>
      </c>
      <c r="D1691">
        <v>11900000</v>
      </c>
      <c r="E1691" t="s">
        <v>698</v>
      </c>
      <c r="F1691" t="s">
        <v>11</v>
      </c>
      <c r="G1691">
        <v>30000000</v>
      </c>
      <c r="H1691">
        <v>5.5</v>
      </c>
    </row>
    <row r="1692" spans="1:8" x14ac:dyDescent="0.2">
      <c r="A1692" t="s">
        <v>2952</v>
      </c>
      <c r="B1692" t="s">
        <v>1898</v>
      </c>
      <c r="C1692">
        <v>100</v>
      </c>
      <c r="D1692">
        <v>9353573</v>
      </c>
      <c r="E1692" t="s">
        <v>90</v>
      </c>
      <c r="F1692" t="s">
        <v>11</v>
      </c>
      <c r="G1692">
        <v>45000000</v>
      </c>
      <c r="H1692">
        <v>2.7</v>
      </c>
    </row>
    <row r="1693" spans="1:8" x14ac:dyDescent="0.2">
      <c r="A1693" t="s">
        <v>2953</v>
      </c>
      <c r="B1693" t="s">
        <v>2954</v>
      </c>
      <c r="C1693">
        <v>107</v>
      </c>
      <c r="D1693">
        <v>12026670</v>
      </c>
      <c r="E1693" t="s">
        <v>112</v>
      </c>
      <c r="F1693" t="s">
        <v>11</v>
      </c>
      <c r="G1693">
        <v>45000000</v>
      </c>
      <c r="H1693">
        <v>6.4</v>
      </c>
    </row>
    <row r="1694" spans="1:8" x14ac:dyDescent="0.2">
      <c r="A1694" t="s">
        <v>2955</v>
      </c>
      <c r="B1694" t="s">
        <v>2956</v>
      </c>
      <c r="C1694">
        <v>102</v>
      </c>
      <c r="D1694">
        <v>14334645</v>
      </c>
      <c r="E1694" t="s">
        <v>1102</v>
      </c>
      <c r="F1694" t="s">
        <v>11</v>
      </c>
      <c r="G1694">
        <v>25000000</v>
      </c>
      <c r="H1694">
        <v>4.8</v>
      </c>
    </row>
    <row r="1695" spans="1:8" x14ac:dyDescent="0.2">
      <c r="A1695" t="s">
        <v>2957</v>
      </c>
      <c r="B1695" t="s">
        <v>2958</v>
      </c>
      <c r="C1695">
        <v>101</v>
      </c>
      <c r="D1695">
        <v>12189514</v>
      </c>
      <c r="E1695" t="s">
        <v>580</v>
      </c>
      <c r="F1695" t="s">
        <v>11</v>
      </c>
      <c r="G1695">
        <v>23000000</v>
      </c>
      <c r="H1695">
        <v>6.1</v>
      </c>
    </row>
    <row r="1696" spans="1:8" x14ac:dyDescent="0.2">
      <c r="A1696" t="s">
        <v>2959</v>
      </c>
      <c r="B1696" t="s">
        <v>2960</v>
      </c>
      <c r="C1696">
        <v>86</v>
      </c>
      <c r="D1696">
        <v>10134754</v>
      </c>
      <c r="E1696" t="s">
        <v>1029</v>
      </c>
      <c r="F1696" t="s">
        <v>11</v>
      </c>
      <c r="G1696">
        <v>30000000</v>
      </c>
      <c r="H1696">
        <v>4.8</v>
      </c>
    </row>
    <row r="1697" spans="1:8" x14ac:dyDescent="0.2">
      <c r="A1697" t="s">
        <v>2961</v>
      </c>
      <c r="B1697" t="s">
        <v>2615</v>
      </c>
      <c r="C1697">
        <v>108</v>
      </c>
      <c r="D1697">
        <v>8535575</v>
      </c>
      <c r="E1697" t="s">
        <v>1184</v>
      </c>
      <c r="F1697" t="s">
        <v>11</v>
      </c>
      <c r="G1697">
        <v>30000000</v>
      </c>
      <c r="H1697">
        <v>7</v>
      </c>
    </row>
    <row r="1698" spans="1:8" x14ac:dyDescent="0.2">
      <c r="A1698" t="s">
        <v>2962</v>
      </c>
      <c r="B1698" t="s">
        <v>970</v>
      </c>
      <c r="C1698">
        <v>123</v>
      </c>
      <c r="D1698">
        <v>7689458</v>
      </c>
      <c r="E1698" t="s">
        <v>2963</v>
      </c>
      <c r="F1698" t="s">
        <v>11</v>
      </c>
      <c r="G1698">
        <v>40000000</v>
      </c>
      <c r="H1698">
        <v>6.8</v>
      </c>
    </row>
    <row r="1699" spans="1:8" x14ac:dyDescent="0.2">
      <c r="A1699" t="s">
        <v>2964</v>
      </c>
      <c r="B1699" t="s">
        <v>2965</v>
      </c>
      <c r="C1699">
        <v>134</v>
      </c>
      <c r="D1699">
        <v>7501404</v>
      </c>
      <c r="E1699" t="s">
        <v>877</v>
      </c>
      <c r="F1699" t="s">
        <v>11</v>
      </c>
      <c r="G1699">
        <v>20000000</v>
      </c>
      <c r="H1699">
        <v>7.3</v>
      </c>
    </row>
    <row r="1700" spans="1:8" x14ac:dyDescent="0.2">
      <c r="A1700" t="s">
        <v>2966</v>
      </c>
      <c r="C1700">
        <v>511</v>
      </c>
      <c r="D1700">
        <v>25440971</v>
      </c>
      <c r="E1700" t="s">
        <v>740</v>
      </c>
      <c r="F1700" t="s">
        <v>2967</v>
      </c>
      <c r="G1700">
        <v>20000000</v>
      </c>
      <c r="H1700">
        <v>8.1999999999999993</v>
      </c>
    </row>
    <row r="1701" spans="1:8" x14ac:dyDescent="0.2">
      <c r="A1701" t="s">
        <v>2968</v>
      </c>
      <c r="B1701" t="s">
        <v>1965</v>
      </c>
      <c r="C1701">
        <v>88</v>
      </c>
      <c r="D1701">
        <v>19316646</v>
      </c>
      <c r="E1701" t="s">
        <v>525</v>
      </c>
      <c r="F1701" t="s">
        <v>11</v>
      </c>
      <c r="G1701">
        <v>30000000</v>
      </c>
      <c r="H1701">
        <v>5.6</v>
      </c>
    </row>
    <row r="1702" spans="1:8" x14ac:dyDescent="0.2">
      <c r="A1702" t="s">
        <v>2969</v>
      </c>
      <c r="B1702" t="s">
        <v>2026</v>
      </c>
      <c r="C1702">
        <v>109</v>
      </c>
      <c r="D1702">
        <v>10965209</v>
      </c>
      <c r="E1702" t="s">
        <v>149</v>
      </c>
      <c r="F1702" t="s">
        <v>11</v>
      </c>
      <c r="G1702">
        <v>30000000</v>
      </c>
      <c r="H1702">
        <v>6.1</v>
      </c>
    </row>
    <row r="1703" spans="1:8" x14ac:dyDescent="0.2">
      <c r="A1703" t="s">
        <v>2970</v>
      </c>
      <c r="B1703" t="s">
        <v>342</v>
      </c>
      <c r="C1703">
        <v>122</v>
      </c>
      <c r="D1703">
        <v>26830000</v>
      </c>
      <c r="E1703" t="s">
        <v>684</v>
      </c>
      <c r="F1703" t="s">
        <v>11</v>
      </c>
      <c r="G1703">
        <v>18000000</v>
      </c>
      <c r="H1703">
        <v>7.9</v>
      </c>
    </row>
    <row r="1704" spans="1:8" x14ac:dyDescent="0.2">
      <c r="A1704" t="s">
        <v>2971</v>
      </c>
      <c r="B1704" t="s">
        <v>2972</v>
      </c>
      <c r="C1704">
        <v>251</v>
      </c>
      <c r="D1704">
        <v>5300000</v>
      </c>
      <c r="E1704" t="s">
        <v>672</v>
      </c>
      <c r="F1704" t="s">
        <v>11</v>
      </c>
      <c r="G1704">
        <v>30000000</v>
      </c>
      <c r="H1704">
        <v>8.4</v>
      </c>
    </row>
    <row r="1705" spans="1:8" x14ac:dyDescent="0.2">
      <c r="A1705" t="s">
        <v>2973</v>
      </c>
      <c r="B1705" t="s">
        <v>2974</v>
      </c>
      <c r="C1705">
        <v>118</v>
      </c>
      <c r="D1705">
        <v>10880926</v>
      </c>
      <c r="E1705" t="s">
        <v>149</v>
      </c>
      <c r="F1705" t="s">
        <v>11</v>
      </c>
      <c r="G1705">
        <v>30000000</v>
      </c>
      <c r="H1705">
        <v>6.5</v>
      </c>
    </row>
    <row r="1706" spans="1:8" x14ac:dyDescent="0.2">
      <c r="A1706" t="s">
        <v>2975</v>
      </c>
      <c r="B1706" t="s">
        <v>2976</v>
      </c>
      <c r="C1706">
        <v>131</v>
      </c>
      <c r="D1706">
        <v>3752725</v>
      </c>
      <c r="E1706" t="s">
        <v>73</v>
      </c>
      <c r="F1706" t="s">
        <v>11</v>
      </c>
      <c r="G1706">
        <v>18000000</v>
      </c>
      <c r="H1706">
        <v>7.1</v>
      </c>
    </row>
    <row r="1707" spans="1:8" x14ac:dyDescent="0.2">
      <c r="A1707" t="s">
        <v>2977</v>
      </c>
      <c r="B1707" t="s">
        <v>1743</v>
      </c>
      <c r="C1707">
        <v>109</v>
      </c>
      <c r="D1707">
        <v>3517797</v>
      </c>
      <c r="E1707" t="s">
        <v>2005</v>
      </c>
      <c r="F1707" t="s">
        <v>11</v>
      </c>
      <c r="G1707">
        <v>25000000</v>
      </c>
      <c r="H1707">
        <v>6.6</v>
      </c>
    </row>
    <row r="1708" spans="1:8" x14ac:dyDescent="0.2">
      <c r="A1708" t="s">
        <v>2978</v>
      </c>
      <c r="B1708" t="s">
        <v>2979</v>
      </c>
      <c r="C1708">
        <v>80</v>
      </c>
      <c r="D1708">
        <v>3101301</v>
      </c>
      <c r="E1708" t="s">
        <v>2980</v>
      </c>
      <c r="F1708" t="s">
        <v>11</v>
      </c>
      <c r="G1708">
        <v>20000000</v>
      </c>
      <c r="H1708">
        <v>4</v>
      </c>
    </row>
    <row r="1709" spans="1:8" x14ac:dyDescent="0.2">
      <c r="A1709" t="s">
        <v>2981</v>
      </c>
      <c r="B1709" t="s">
        <v>2819</v>
      </c>
      <c r="C1709">
        <v>88</v>
      </c>
      <c r="D1709">
        <v>2975649</v>
      </c>
      <c r="E1709" t="s">
        <v>2186</v>
      </c>
      <c r="F1709" t="s">
        <v>11</v>
      </c>
      <c r="G1709">
        <v>30000000</v>
      </c>
      <c r="H1709">
        <v>7</v>
      </c>
    </row>
    <row r="1710" spans="1:8" x14ac:dyDescent="0.2">
      <c r="A1710" t="s">
        <v>2982</v>
      </c>
      <c r="B1710" t="s">
        <v>2983</v>
      </c>
      <c r="C1710">
        <v>103</v>
      </c>
      <c r="D1710">
        <v>668171</v>
      </c>
      <c r="E1710" t="s">
        <v>2376</v>
      </c>
      <c r="F1710" t="s">
        <v>676</v>
      </c>
      <c r="G1710">
        <v>60000000</v>
      </c>
      <c r="H1710">
        <v>5.6</v>
      </c>
    </row>
    <row r="1711" spans="1:8" x14ac:dyDescent="0.2">
      <c r="A1711" t="s">
        <v>2984</v>
      </c>
      <c r="B1711" t="s">
        <v>2985</v>
      </c>
      <c r="C1711">
        <v>87</v>
      </c>
      <c r="D1711">
        <v>480314</v>
      </c>
      <c r="E1711" t="s">
        <v>44</v>
      </c>
      <c r="F1711" t="s">
        <v>11</v>
      </c>
      <c r="G1711">
        <v>21000000</v>
      </c>
      <c r="H1711">
        <v>4.8</v>
      </c>
    </row>
    <row r="1712" spans="1:8" x14ac:dyDescent="0.2">
      <c r="A1712" t="s">
        <v>2986</v>
      </c>
      <c r="B1712" t="s">
        <v>2987</v>
      </c>
      <c r="C1712">
        <v>160</v>
      </c>
      <c r="D1712">
        <v>3904982</v>
      </c>
      <c r="E1712" t="s">
        <v>2988</v>
      </c>
      <c r="F1712" t="s">
        <v>11</v>
      </c>
      <c r="G1712">
        <v>30000000</v>
      </c>
      <c r="H1712">
        <v>7.5</v>
      </c>
    </row>
    <row r="1713" spans="1:8" x14ac:dyDescent="0.2">
      <c r="A1713" t="s">
        <v>2989</v>
      </c>
      <c r="B1713" t="s">
        <v>2990</v>
      </c>
      <c r="C1713">
        <v>121</v>
      </c>
      <c r="D1713">
        <v>127437</v>
      </c>
      <c r="E1713" t="s">
        <v>371</v>
      </c>
      <c r="F1713" t="s">
        <v>676</v>
      </c>
      <c r="G1713">
        <v>18000000</v>
      </c>
      <c r="H1713">
        <v>6</v>
      </c>
    </row>
    <row r="1714" spans="1:8" x14ac:dyDescent="0.2">
      <c r="A1714" t="s">
        <v>2991</v>
      </c>
      <c r="B1714" t="s">
        <v>2992</v>
      </c>
      <c r="C1714">
        <v>91</v>
      </c>
      <c r="D1714">
        <v>25440971</v>
      </c>
      <c r="E1714" t="s">
        <v>1056</v>
      </c>
      <c r="F1714" t="s">
        <v>502</v>
      </c>
      <c r="G1714">
        <v>20000000</v>
      </c>
      <c r="H1714">
        <v>7.2</v>
      </c>
    </row>
    <row r="1715" spans="1:8" x14ac:dyDescent="0.2">
      <c r="A1715" t="s">
        <v>2993</v>
      </c>
      <c r="B1715" t="s">
        <v>615</v>
      </c>
      <c r="C1715">
        <v>92</v>
      </c>
      <c r="D1715">
        <v>25440971</v>
      </c>
      <c r="E1715" t="s">
        <v>149</v>
      </c>
      <c r="F1715" t="s">
        <v>11</v>
      </c>
      <c r="G1715">
        <v>30000000</v>
      </c>
      <c r="H1715">
        <v>5.6</v>
      </c>
    </row>
    <row r="1716" spans="1:8" x14ac:dyDescent="0.2">
      <c r="A1716" t="s">
        <v>2994</v>
      </c>
      <c r="B1716" t="s">
        <v>43</v>
      </c>
      <c r="C1716">
        <v>129</v>
      </c>
      <c r="D1716">
        <v>537580</v>
      </c>
      <c r="E1716" t="s">
        <v>2995</v>
      </c>
      <c r="F1716" t="s">
        <v>11</v>
      </c>
      <c r="G1716">
        <v>30000000</v>
      </c>
      <c r="H1716">
        <v>6.8</v>
      </c>
    </row>
    <row r="1717" spans="1:8" x14ac:dyDescent="0.2">
      <c r="A1717" t="s">
        <v>2996</v>
      </c>
      <c r="B1717" t="s">
        <v>2997</v>
      </c>
      <c r="C1717">
        <v>93</v>
      </c>
      <c r="D1717">
        <v>25440971</v>
      </c>
      <c r="E1717" t="s">
        <v>1029</v>
      </c>
      <c r="F1717" t="s">
        <v>2998</v>
      </c>
      <c r="G1717">
        <v>20000000</v>
      </c>
      <c r="H1717">
        <v>4.9000000000000004</v>
      </c>
    </row>
    <row r="1718" spans="1:8" x14ac:dyDescent="0.2">
      <c r="A1718" t="s">
        <v>2999</v>
      </c>
      <c r="B1718" t="s">
        <v>2639</v>
      </c>
      <c r="C1718">
        <v>118</v>
      </c>
      <c r="D1718">
        <v>25440971</v>
      </c>
      <c r="E1718" t="s">
        <v>2054</v>
      </c>
      <c r="F1718" t="s">
        <v>11</v>
      </c>
      <c r="G1718">
        <v>30000000</v>
      </c>
      <c r="H1718">
        <v>7.1</v>
      </c>
    </row>
    <row r="1719" spans="1:8" x14ac:dyDescent="0.2">
      <c r="A1719" t="s">
        <v>3000</v>
      </c>
      <c r="B1719" t="s">
        <v>3001</v>
      </c>
      <c r="C1719">
        <v>110</v>
      </c>
      <c r="D1719">
        <v>25440971</v>
      </c>
      <c r="E1719" t="s">
        <v>801</v>
      </c>
      <c r="F1719" t="s">
        <v>11</v>
      </c>
      <c r="G1719">
        <v>24000000</v>
      </c>
      <c r="H1719">
        <v>2</v>
      </c>
    </row>
    <row r="1720" spans="1:8" x14ac:dyDescent="0.2">
      <c r="A1720" t="s">
        <v>3002</v>
      </c>
      <c r="B1720" t="s">
        <v>3003</v>
      </c>
      <c r="C1720">
        <v>103</v>
      </c>
      <c r="D1720">
        <v>25440971</v>
      </c>
      <c r="E1720" t="s">
        <v>2186</v>
      </c>
      <c r="F1720" t="s">
        <v>11</v>
      </c>
      <c r="G1720">
        <v>30000000</v>
      </c>
      <c r="H1720">
        <v>5.7</v>
      </c>
    </row>
    <row r="1721" spans="1:8" x14ac:dyDescent="0.2">
      <c r="A1721" t="s">
        <v>3004</v>
      </c>
      <c r="B1721" t="s">
        <v>3005</v>
      </c>
      <c r="C1721">
        <v>85</v>
      </c>
      <c r="D1721">
        <v>25440971</v>
      </c>
      <c r="E1721" t="s">
        <v>3006</v>
      </c>
      <c r="F1721" t="s">
        <v>1948</v>
      </c>
      <c r="G1721">
        <v>30000000</v>
      </c>
      <c r="H1721">
        <v>4.0999999999999996</v>
      </c>
    </row>
    <row r="1722" spans="1:8" x14ac:dyDescent="0.2">
      <c r="A1722" t="s">
        <v>3007</v>
      </c>
      <c r="B1722" t="s">
        <v>3008</v>
      </c>
      <c r="C1722">
        <v>110</v>
      </c>
      <c r="D1722">
        <v>25440971</v>
      </c>
      <c r="E1722" t="s">
        <v>747</v>
      </c>
      <c r="F1722" t="s">
        <v>11</v>
      </c>
      <c r="G1722">
        <v>30000000</v>
      </c>
      <c r="H1722">
        <v>6.7</v>
      </c>
    </row>
    <row r="1723" spans="1:8" x14ac:dyDescent="0.2">
      <c r="A1723" t="s">
        <v>3009</v>
      </c>
      <c r="B1723" t="s">
        <v>3010</v>
      </c>
      <c r="C1723">
        <v>89</v>
      </c>
      <c r="D1723">
        <v>25440971</v>
      </c>
      <c r="E1723" t="s">
        <v>3011</v>
      </c>
      <c r="F1723" t="s">
        <v>11</v>
      </c>
      <c r="G1723">
        <v>19000000</v>
      </c>
      <c r="H1723">
        <v>7.5</v>
      </c>
    </row>
    <row r="1724" spans="1:8" x14ac:dyDescent="0.2">
      <c r="A1724" t="s">
        <v>3012</v>
      </c>
      <c r="B1724" t="s">
        <v>3013</v>
      </c>
      <c r="C1724">
        <v>115</v>
      </c>
      <c r="D1724">
        <v>183436380</v>
      </c>
      <c r="E1724" t="s">
        <v>2214</v>
      </c>
      <c r="F1724" t="s">
        <v>11</v>
      </c>
      <c r="G1724">
        <v>29000000</v>
      </c>
      <c r="H1724">
        <v>6.5</v>
      </c>
    </row>
    <row r="1725" spans="1:8" x14ac:dyDescent="0.2">
      <c r="A1725" t="s">
        <v>3014</v>
      </c>
      <c r="B1725" t="s">
        <v>488</v>
      </c>
      <c r="C1725">
        <v>153</v>
      </c>
      <c r="D1725">
        <v>119518352</v>
      </c>
      <c r="E1725" t="s">
        <v>3015</v>
      </c>
      <c r="F1725" t="s">
        <v>11</v>
      </c>
      <c r="G1725">
        <v>28000000</v>
      </c>
      <c r="H1725">
        <v>7.9</v>
      </c>
    </row>
    <row r="1726" spans="1:8" x14ac:dyDescent="0.2">
      <c r="A1726" t="s">
        <v>3016</v>
      </c>
      <c r="C1726">
        <v>42</v>
      </c>
      <c r="D1726">
        <v>25440971</v>
      </c>
      <c r="E1726" t="s">
        <v>3017</v>
      </c>
      <c r="F1726" t="s">
        <v>11</v>
      </c>
      <c r="G1726">
        <v>20000000</v>
      </c>
      <c r="H1726">
        <v>7.6</v>
      </c>
    </row>
    <row r="1727" spans="1:8" x14ac:dyDescent="0.2">
      <c r="A1727" t="s">
        <v>3018</v>
      </c>
      <c r="B1727" t="s">
        <v>3019</v>
      </c>
      <c r="C1727">
        <v>128</v>
      </c>
      <c r="D1727">
        <v>37036404</v>
      </c>
      <c r="E1727" t="s">
        <v>486</v>
      </c>
      <c r="F1727" t="s">
        <v>11</v>
      </c>
      <c r="G1727">
        <v>30000000</v>
      </c>
      <c r="H1727">
        <v>6.4</v>
      </c>
    </row>
    <row r="1728" spans="1:8" x14ac:dyDescent="0.2">
      <c r="A1728" t="s">
        <v>3020</v>
      </c>
      <c r="B1728" t="s">
        <v>1766</v>
      </c>
      <c r="C1728">
        <v>89</v>
      </c>
      <c r="D1728">
        <v>22359293</v>
      </c>
      <c r="E1728" t="s">
        <v>264</v>
      </c>
      <c r="F1728" t="s">
        <v>11</v>
      </c>
      <c r="G1728">
        <v>29000000</v>
      </c>
      <c r="H1728">
        <v>5.8</v>
      </c>
    </row>
    <row r="1729" spans="1:8" x14ac:dyDescent="0.2">
      <c r="A1729" t="s">
        <v>3021</v>
      </c>
      <c r="B1729" t="s">
        <v>284</v>
      </c>
      <c r="C1729">
        <v>122</v>
      </c>
      <c r="D1729">
        <v>18593156</v>
      </c>
      <c r="E1729" t="s">
        <v>1184</v>
      </c>
      <c r="F1729" t="s">
        <v>11</v>
      </c>
      <c r="G1729">
        <v>35000000</v>
      </c>
      <c r="H1729">
        <v>7.7</v>
      </c>
    </row>
    <row r="1730" spans="1:8" x14ac:dyDescent="0.2">
      <c r="A1730" t="s">
        <v>3022</v>
      </c>
      <c r="B1730" t="s">
        <v>1181</v>
      </c>
      <c r="C1730">
        <v>113</v>
      </c>
      <c r="D1730">
        <v>25440971</v>
      </c>
      <c r="E1730" t="s">
        <v>3023</v>
      </c>
      <c r="F1730" t="s">
        <v>11</v>
      </c>
      <c r="G1730">
        <v>29000000</v>
      </c>
      <c r="H1730">
        <v>7.1</v>
      </c>
    </row>
    <row r="1731" spans="1:8" x14ac:dyDescent="0.2">
      <c r="A1731" t="s">
        <v>3024</v>
      </c>
      <c r="B1731" t="s">
        <v>2109</v>
      </c>
      <c r="C1731">
        <v>99</v>
      </c>
      <c r="D1731">
        <v>16930185</v>
      </c>
      <c r="E1731" t="s">
        <v>580</v>
      </c>
      <c r="F1731" t="s">
        <v>11</v>
      </c>
      <c r="G1731">
        <v>29000000</v>
      </c>
      <c r="H1731">
        <v>5.3</v>
      </c>
    </row>
    <row r="1732" spans="1:8" x14ac:dyDescent="0.2">
      <c r="A1732" t="s">
        <v>3025</v>
      </c>
      <c r="B1732" t="s">
        <v>3026</v>
      </c>
      <c r="C1732">
        <v>99</v>
      </c>
      <c r="D1732">
        <v>63034755</v>
      </c>
      <c r="E1732" t="s">
        <v>575</v>
      </c>
      <c r="F1732" t="s">
        <v>11</v>
      </c>
      <c r="G1732">
        <v>29000000</v>
      </c>
      <c r="H1732">
        <v>5.3</v>
      </c>
    </row>
    <row r="1733" spans="1:8" x14ac:dyDescent="0.2">
      <c r="A1733" t="s">
        <v>3027</v>
      </c>
      <c r="B1733" t="s">
        <v>3028</v>
      </c>
      <c r="C1733">
        <v>147</v>
      </c>
      <c r="D1733">
        <v>5899797</v>
      </c>
      <c r="E1733" t="s">
        <v>2054</v>
      </c>
      <c r="F1733" t="s">
        <v>11</v>
      </c>
      <c r="G1733">
        <v>29000000</v>
      </c>
      <c r="H1733">
        <v>7.5</v>
      </c>
    </row>
    <row r="1734" spans="1:8" x14ac:dyDescent="0.2">
      <c r="A1734" t="s">
        <v>3029</v>
      </c>
      <c r="B1734" t="s">
        <v>1267</v>
      </c>
      <c r="C1734">
        <v>112</v>
      </c>
      <c r="D1734">
        <v>4554569</v>
      </c>
      <c r="E1734" t="s">
        <v>877</v>
      </c>
      <c r="F1734" t="s">
        <v>11</v>
      </c>
      <c r="G1734">
        <v>28000000</v>
      </c>
      <c r="H1734">
        <v>6.9</v>
      </c>
    </row>
    <row r="1735" spans="1:8" x14ac:dyDescent="0.2">
      <c r="A1735" t="s">
        <v>3030</v>
      </c>
      <c r="B1735" t="s">
        <v>3031</v>
      </c>
      <c r="C1735">
        <v>88</v>
      </c>
      <c r="D1735">
        <v>17016190</v>
      </c>
      <c r="E1735" t="s">
        <v>2768</v>
      </c>
      <c r="F1735" t="s">
        <v>11</v>
      </c>
      <c r="G1735">
        <v>12000000</v>
      </c>
      <c r="H1735">
        <v>4.9000000000000004</v>
      </c>
    </row>
    <row r="1736" spans="1:8" x14ac:dyDescent="0.2">
      <c r="A1736" t="s">
        <v>3032</v>
      </c>
      <c r="B1736" t="s">
        <v>3033</v>
      </c>
      <c r="C1736">
        <v>94</v>
      </c>
      <c r="D1736">
        <v>6301131</v>
      </c>
      <c r="E1736" t="s">
        <v>768</v>
      </c>
      <c r="F1736" t="s">
        <v>11</v>
      </c>
      <c r="G1736">
        <v>29000000</v>
      </c>
      <c r="H1736">
        <v>7.1</v>
      </c>
    </row>
    <row r="1737" spans="1:8" x14ac:dyDescent="0.2">
      <c r="A1737" t="s">
        <v>3034</v>
      </c>
      <c r="B1737" t="s">
        <v>570</v>
      </c>
      <c r="C1737">
        <v>90</v>
      </c>
      <c r="D1737">
        <v>217350219</v>
      </c>
      <c r="E1737" t="s">
        <v>32</v>
      </c>
      <c r="F1737" t="s">
        <v>11</v>
      </c>
      <c r="G1737">
        <v>28000000</v>
      </c>
      <c r="H1737">
        <v>8</v>
      </c>
    </row>
    <row r="1738" spans="1:8" x14ac:dyDescent="0.2">
      <c r="A1738" t="s">
        <v>3035</v>
      </c>
      <c r="B1738" t="s">
        <v>1067</v>
      </c>
      <c r="C1738">
        <v>167</v>
      </c>
      <c r="D1738">
        <v>161029270</v>
      </c>
      <c r="E1738" t="s">
        <v>3036</v>
      </c>
      <c r="F1738" t="s">
        <v>11</v>
      </c>
      <c r="G1738">
        <v>28000000</v>
      </c>
      <c r="H1738">
        <v>7.9</v>
      </c>
    </row>
    <row r="1739" spans="1:8" x14ac:dyDescent="0.2">
      <c r="A1739" t="s">
        <v>3037</v>
      </c>
      <c r="B1739" t="s">
        <v>127</v>
      </c>
      <c r="C1739">
        <v>118</v>
      </c>
      <c r="D1739">
        <v>179870271</v>
      </c>
      <c r="E1739" t="s">
        <v>44</v>
      </c>
      <c r="F1739" t="s">
        <v>11</v>
      </c>
      <c r="G1739">
        <v>28000000</v>
      </c>
      <c r="H1739">
        <v>7.6</v>
      </c>
    </row>
    <row r="1740" spans="1:8" x14ac:dyDescent="0.2">
      <c r="A1740" t="s">
        <v>3038</v>
      </c>
      <c r="B1740" t="s">
        <v>3039</v>
      </c>
      <c r="C1740">
        <v>83</v>
      </c>
      <c r="D1740">
        <v>100491683</v>
      </c>
      <c r="E1740" t="s">
        <v>3040</v>
      </c>
      <c r="F1740" t="s">
        <v>11</v>
      </c>
      <c r="G1740">
        <v>24000000</v>
      </c>
      <c r="H1740">
        <v>5.9</v>
      </c>
    </row>
    <row r="1741" spans="1:8" x14ac:dyDescent="0.2">
      <c r="A1741" t="s">
        <v>3041</v>
      </c>
      <c r="B1741" t="s">
        <v>324</v>
      </c>
      <c r="C1741">
        <v>104</v>
      </c>
      <c r="D1741">
        <v>74058698</v>
      </c>
      <c r="E1741" t="s">
        <v>740</v>
      </c>
      <c r="F1741" t="s">
        <v>11</v>
      </c>
      <c r="G1741">
        <v>60000000</v>
      </c>
      <c r="H1741">
        <v>6.3</v>
      </c>
    </row>
    <row r="1742" spans="1:8" x14ac:dyDescent="0.2">
      <c r="A1742" t="s">
        <v>3042</v>
      </c>
      <c r="B1742" t="s">
        <v>1952</v>
      </c>
      <c r="C1742">
        <v>110</v>
      </c>
      <c r="D1742">
        <v>25440971</v>
      </c>
      <c r="E1742" t="s">
        <v>3043</v>
      </c>
      <c r="F1742" t="s">
        <v>11</v>
      </c>
      <c r="G1742">
        <v>29000000</v>
      </c>
      <c r="H1742">
        <v>7.1</v>
      </c>
    </row>
    <row r="1743" spans="1:8" x14ac:dyDescent="0.2">
      <c r="A1743" t="s">
        <v>3044</v>
      </c>
      <c r="B1743" t="s">
        <v>1692</v>
      </c>
      <c r="C1743">
        <v>102</v>
      </c>
      <c r="D1743">
        <v>55845943</v>
      </c>
      <c r="E1743" t="s">
        <v>112</v>
      </c>
      <c r="F1743" t="s">
        <v>11</v>
      </c>
      <c r="G1743">
        <v>29000000</v>
      </c>
      <c r="H1743">
        <v>6.4</v>
      </c>
    </row>
    <row r="1744" spans="1:8" x14ac:dyDescent="0.2">
      <c r="A1744" t="s">
        <v>3045</v>
      </c>
      <c r="B1744" t="s">
        <v>449</v>
      </c>
      <c r="C1744">
        <v>131</v>
      </c>
      <c r="D1744">
        <v>81350242</v>
      </c>
      <c r="E1744" t="s">
        <v>20</v>
      </c>
      <c r="F1744" t="s">
        <v>11</v>
      </c>
      <c r="G1744">
        <v>28000000</v>
      </c>
      <c r="H1744">
        <v>8.1999999999999993</v>
      </c>
    </row>
    <row r="1745" spans="1:8" x14ac:dyDescent="0.2">
      <c r="A1745" t="s">
        <v>3046</v>
      </c>
      <c r="B1745" t="s">
        <v>2700</v>
      </c>
      <c r="C1745">
        <v>101</v>
      </c>
      <c r="D1745">
        <v>67266300</v>
      </c>
      <c r="E1745" t="s">
        <v>575</v>
      </c>
      <c r="F1745" t="s">
        <v>11</v>
      </c>
      <c r="G1745">
        <v>28000000</v>
      </c>
      <c r="H1745">
        <v>6.9</v>
      </c>
    </row>
    <row r="1746" spans="1:8" x14ac:dyDescent="0.2">
      <c r="A1746" t="s">
        <v>3047</v>
      </c>
      <c r="B1746" t="s">
        <v>601</v>
      </c>
      <c r="C1746">
        <v>130</v>
      </c>
      <c r="D1746">
        <v>70235322</v>
      </c>
      <c r="E1746" t="s">
        <v>1060</v>
      </c>
      <c r="F1746" t="s">
        <v>11</v>
      </c>
      <c r="G1746">
        <v>28000000</v>
      </c>
      <c r="H1746">
        <v>7.8</v>
      </c>
    </row>
    <row r="1747" spans="1:8" x14ac:dyDescent="0.2">
      <c r="A1747" t="s">
        <v>3048</v>
      </c>
      <c r="B1747" t="s">
        <v>358</v>
      </c>
      <c r="C1747">
        <v>120</v>
      </c>
      <c r="D1747">
        <v>7443007</v>
      </c>
      <c r="E1747" t="s">
        <v>1905</v>
      </c>
      <c r="F1747" t="s">
        <v>11</v>
      </c>
      <c r="G1747">
        <v>30000000</v>
      </c>
      <c r="H1747">
        <v>6.7</v>
      </c>
    </row>
    <row r="1748" spans="1:8" x14ac:dyDescent="0.2">
      <c r="A1748" t="s">
        <v>3049</v>
      </c>
      <c r="B1748" t="s">
        <v>2941</v>
      </c>
      <c r="C1748">
        <v>135</v>
      </c>
      <c r="D1748">
        <v>64371181</v>
      </c>
      <c r="E1748" t="s">
        <v>1461</v>
      </c>
      <c r="F1748" t="s">
        <v>11</v>
      </c>
      <c r="G1748">
        <v>28000000</v>
      </c>
      <c r="H1748">
        <v>7.5</v>
      </c>
    </row>
    <row r="1749" spans="1:8" x14ac:dyDescent="0.2">
      <c r="A1749" t="s">
        <v>3050</v>
      </c>
      <c r="B1749" t="s">
        <v>39</v>
      </c>
      <c r="C1749">
        <v>110</v>
      </c>
      <c r="D1749">
        <v>58885635</v>
      </c>
      <c r="E1749" t="s">
        <v>1693</v>
      </c>
      <c r="F1749" t="s">
        <v>11</v>
      </c>
      <c r="G1749">
        <v>26000000</v>
      </c>
      <c r="H1749">
        <v>7.4</v>
      </c>
    </row>
    <row r="1750" spans="1:8" x14ac:dyDescent="0.2">
      <c r="A1750" t="s">
        <v>3051</v>
      </c>
      <c r="B1750" t="s">
        <v>906</v>
      </c>
      <c r="C1750">
        <v>103</v>
      </c>
      <c r="D1750">
        <v>60400856</v>
      </c>
      <c r="E1750" t="s">
        <v>580</v>
      </c>
      <c r="F1750" t="s">
        <v>11</v>
      </c>
      <c r="G1750">
        <v>35000000</v>
      </c>
      <c r="H1750">
        <v>5.2</v>
      </c>
    </row>
    <row r="1751" spans="1:8" x14ac:dyDescent="0.2">
      <c r="A1751" t="s">
        <v>3052</v>
      </c>
      <c r="B1751" t="s">
        <v>3053</v>
      </c>
      <c r="C1751">
        <v>115</v>
      </c>
      <c r="D1751">
        <v>25440971</v>
      </c>
      <c r="E1751" t="s">
        <v>3054</v>
      </c>
      <c r="F1751" t="s">
        <v>225</v>
      </c>
      <c r="G1751">
        <v>30000000</v>
      </c>
      <c r="H1751">
        <v>6.5</v>
      </c>
    </row>
    <row r="1752" spans="1:8" x14ac:dyDescent="0.2">
      <c r="A1752" t="s">
        <v>3055</v>
      </c>
      <c r="B1752" t="s">
        <v>1856</v>
      </c>
      <c r="C1752">
        <v>110</v>
      </c>
      <c r="D1752">
        <v>52353636</v>
      </c>
      <c r="E1752" t="s">
        <v>877</v>
      </c>
      <c r="F1752" t="s">
        <v>11</v>
      </c>
      <c r="G1752">
        <v>21000000</v>
      </c>
      <c r="H1752">
        <v>7.6</v>
      </c>
    </row>
    <row r="1753" spans="1:8" x14ac:dyDescent="0.2">
      <c r="A1753" t="s">
        <v>3056</v>
      </c>
      <c r="B1753" t="s">
        <v>488</v>
      </c>
      <c r="C1753">
        <v>91</v>
      </c>
      <c r="D1753">
        <v>51475962</v>
      </c>
      <c r="E1753" t="s">
        <v>285</v>
      </c>
      <c r="F1753" t="s">
        <v>11</v>
      </c>
      <c r="G1753">
        <v>30000000</v>
      </c>
      <c r="H1753">
        <v>7.3</v>
      </c>
    </row>
    <row r="1754" spans="1:8" x14ac:dyDescent="0.2">
      <c r="A1754" t="s">
        <v>3057</v>
      </c>
      <c r="B1754" t="s">
        <v>237</v>
      </c>
      <c r="C1754">
        <v>105</v>
      </c>
      <c r="D1754">
        <v>63910583</v>
      </c>
      <c r="E1754" t="s">
        <v>580</v>
      </c>
      <c r="F1754" t="s">
        <v>11</v>
      </c>
      <c r="G1754">
        <v>28000000</v>
      </c>
      <c r="H1754">
        <v>6.6</v>
      </c>
    </row>
    <row r="1755" spans="1:8" x14ac:dyDescent="0.2">
      <c r="A1755" t="s">
        <v>3058</v>
      </c>
      <c r="B1755" t="s">
        <v>2123</v>
      </c>
      <c r="C1755">
        <v>127</v>
      </c>
      <c r="D1755">
        <v>62300000</v>
      </c>
      <c r="E1755" t="s">
        <v>17</v>
      </c>
      <c r="F1755" t="s">
        <v>11</v>
      </c>
      <c r="G1755">
        <v>28000000</v>
      </c>
      <c r="H1755">
        <v>6.8</v>
      </c>
    </row>
    <row r="1756" spans="1:8" x14ac:dyDescent="0.2">
      <c r="A1756" t="s">
        <v>3059</v>
      </c>
      <c r="B1756" t="s">
        <v>579</v>
      </c>
      <c r="C1756">
        <v>82</v>
      </c>
      <c r="D1756">
        <v>49968653</v>
      </c>
      <c r="E1756" t="s">
        <v>580</v>
      </c>
      <c r="F1756" t="s">
        <v>11</v>
      </c>
      <c r="G1756">
        <v>28000000</v>
      </c>
      <c r="H1756">
        <v>6.9</v>
      </c>
    </row>
    <row r="1757" spans="1:8" x14ac:dyDescent="0.2">
      <c r="A1757" t="s">
        <v>3060</v>
      </c>
      <c r="B1757" t="s">
        <v>628</v>
      </c>
      <c r="C1757">
        <v>99</v>
      </c>
      <c r="D1757">
        <v>44450000</v>
      </c>
      <c r="E1757" t="s">
        <v>481</v>
      </c>
      <c r="F1757" t="s">
        <v>11</v>
      </c>
      <c r="G1757">
        <v>27000000</v>
      </c>
      <c r="H1757">
        <v>5.8</v>
      </c>
    </row>
    <row r="1758" spans="1:8" x14ac:dyDescent="0.2">
      <c r="A1758" t="s">
        <v>3061</v>
      </c>
      <c r="B1758" t="s">
        <v>735</v>
      </c>
      <c r="C1758">
        <v>90</v>
      </c>
      <c r="D1758">
        <v>45162741</v>
      </c>
      <c r="E1758" t="s">
        <v>575</v>
      </c>
      <c r="F1758" t="s">
        <v>11</v>
      </c>
      <c r="G1758">
        <v>28000000</v>
      </c>
      <c r="H1758">
        <v>6.6</v>
      </c>
    </row>
    <row r="1759" spans="1:8" x14ac:dyDescent="0.2">
      <c r="A1759" t="s">
        <v>3062</v>
      </c>
      <c r="B1759" t="s">
        <v>2615</v>
      </c>
      <c r="C1759">
        <v>115</v>
      </c>
      <c r="D1759">
        <v>71346930</v>
      </c>
      <c r="E1759" t="s">
        <v>3063</v>
      </c>
      <c r="F1759" t="s">
        <v>11</v>
      </c>
      <c r="G1759">
        <v>28000000</v>
      </c>
      <c r="H1759">
        <v>6.7</v>
      </c>
    </row>
    <row r="1760" spans="1:8" x14ac:dyDescent="0.2">
      <c r="A1760" t="s">
        <v>3064</v>
      </c>
      <c r="B1760" t="s">
        <v>1405</v>
      </c>
      <c r="C1760">
        <v>96</v>
      </c>
      <c r="D1760">
        <v>39514713</v>
      </c>
      <c r="E1760" t="s">
        <v>171</v>
      </c>
      <c r="F1760" t="s">
        <v>11</v>
      </c>
      <c r="G1760">
        <v>28000000</v>
      </c>
      <c r="H1760">
        <v>6.7</v>
      </c>
    </row>
    <row r="1761" spans="1:8" x14ac:dyDescent="0.2">
      <c r="A1761" t="s">
        <v>3065</v>
      </c>
      <c r="B1761" t="s">
        <v>2478</v>
      </c>
      <c r="C1761">
        <v>104</v>
      </c>
      <c r="D1761">
        <v>43097652</v>
      </c>
      <c r="E1761" t="s">
        <v>486</v>
      </c>
      <c r="F1761" t="s">
        <v>11</v>
      </c>
      <c r="G1761">
        <v>28000000</v>
      </c>
      <c r="H1761">
        <v>6.3</v>
      </c>
    </row>
    <row r="1762" spans="1:8" x14ac:dyDescent="0.2">
      <c r="A1762" t="s">
        <v>3066</v>
      </c>
      <c r="B1762" t="s">
        <v>232</v>
      </c>
      <c r="C1762">
        <v>117</v>
      </c>
      <c r="D1762">
        <v>48043505</v>
      </c>
      <c r="E1762" t="s">
        <v>745</v>
      </c>
      <c r="F1762" t="s">
        <v>11</v>
      </c>
      <c r="G1762">
        <v>30000000</v>
      </c>
      <c r="H1762">
        <v>7.7</v>
      </c>
    </row>
    <row r="1763" spans="1:8" x14ac:dyDescent="0.2">
      <c r="A1763" t="s">
        <v>3067</v>
      </c>
      <c r="B1763" t="s">
        <v>1456</v>
      </c>
      <c r="C1763">
        <v>83</v>
      </c>
      <c r="D1763">
        <v>37053924</v>
      </c>
      <c r="E1763" t="s">
        <v>602</v>
      </c>
      <c r="F1763" t="s">
        <v>11</v>
      </c>
      <c r="G1763">
        <v>28000000</v>
      </c>
      <c r="H1763">
        <v>6.1</v>
      </c>
    </row>
    <row r="1764" spans="1:8" x14ac:dyDescent="0.2">
      <c r="A1764" t="s">
        <v>3068</v>
      </c>
      <c r="B1764" t="s">
        <v>1895</v>
      </c>
      <c r="C1764">
        <v>99</v>
      </c>
      <c r="D1764">
        <v>33000377</v>
      </c>
      <c r="E1764" t="s">
        <v>3069</v>
      </c>
      <c r="F1764" t="s">
        <v>11</v>
      </c>
      <c r="G1764">
        <v>28000000</v>
      </c>
      <c r="H1764">
        <v>4.9000000000000004</v>
      </c>
    </row>
    <row r="1765" spans="1:8" x14ac:dyDescent="0.2">
      <c r="A1765" t="s">
        <v>3070</v>
      </c>
      <c r="B1765" t="s">
        <v>3071</v>
      </c>
      <c r="C1765">
        <v>81</v>
      </c>
      <c r="D1765">
        <v>66950483</v>
      </c>
      <c r="E1765" t="s">
        <v>1056</v>
      </c>
      <c r="F1765" t="s">
        <v>11</v>
      </c>
      <c r="G1765">
        <v>28000000</v>
      </c>
      <c r="H1765">
        <v>6.2</v>
      </c>
    </row>
    <row r="1766" spans="1:8" x14ac:dyDescent="0.2">
      <c r="A1766" t="s">
        <v>3072</v>
      </c>
      <c r="B1766" t="s">
        <v>317</v>
      </c>
      <c r="C1766">
        <v>135</v>
      </c>
      <c r="D1766">
        <v>38372662</v>
      </c>
      <c r="E1766" t="s">
        <v>73</v>
      </c>
      <c r="F1766" t="s">
        <v>11</v>
      </c>
      <c r="G1766">
        <v>28000000</v>
      </c>
      <c r="H1766">
        <v>7.8</v>
      </c>
    </row>
    <row r="1767" spans="1:8" x14ac:dyDescent="0.2">
      <c r="A1767" t="s">
        <v>3073</v>
      </c>
      <c r="B1767" t="s">
        <v>64</v>
      </c>
      <c r="C1767">
        <v>117</v>
      </c>
      <c r="D1767">
        <v>27000000</v>
      </c>
      <c r="E1767" t="s">
        <v>1024</v>
      </c>
      <c r="F1767" t="s">
        <v>11</v>
      </c>
      <c r="G1767">
        <v>28000000</v>
      </c>
      <c r="H1767">
        <v>8.1999999999999993</v>
      </c>
    </row>
    <row r="1768" spans="1:8" x14ac:dyDescent="0.2">
      <c r="A1768" t="s">
        <v>3074</v>
      </c>
      <c r="B1768" t="s">
        <v>1223</v>
      </c>
      <c r="C1768">
        <v>139</v>
      </c>
      <c r="D1768">
        <v>31600000</v>
      </c>
      <c r="E1768" t="s">
        <v>3075</v>
      </c>
      <c r="F1768" t="s">
        <v>11</v>
      </c>
      <c r="G1768">
        <v>28000000</v>
      </c>
      <c r="H1768">
        <v>6.9</v>
      </c>
    </row>
    <row r="1769" spans="1:8" x14ac:dyDescent="0.2">
      <c r="A1769" t="s">
        <v>3076</v>
      </c>
      <c r="B1769" t="s">
        <v>109</v>
      </c>
      <c r="C1769">
        <v>123</v>
      </c>
      <c r="D1769">
        <v>30688364</v>
      </c>
      <c r="E1769" t="s">
        <v>311</v>
      </c>
      <c r="F1769" t="s">
        <v>11</v>
      </c>
      <c r="G1769">
        <v>28000000</v>
      </c>
      <c r="H1769">
        <v>6.2</v>
      </c>
    </row>
    <row r="1770" spans="1:8" x14ac:dyDescent="0.2">
      <c r="A1770" t="s">
        <v>3077</v>
      </c>
      <c r="B1770" t="s">
        <v>3078</v>
      </c>
      <c r="C1770">
        <v>117</v>
      </c>
      <c r="D1770">
        <v>28563179</v>
      </c>
      <c r="E1770" t="s">
        <v>740</v>
      </c>
      <c r="F1770" t="s">
        <v>11</v>
      </c>
      <c r="G1770">
        <v>21000000</v>
      </c>
      <c r="H1770">
        <v>6.9</v>
      </c>
    </row>
    <row r="1771" spans="1:8" x14ac:dyDescent="0.2">
      <c r="A1771" t="s">
        <v>3079</v>
      </c>
      <c r="B1771" t="s">
        <v>3080</v>
      </c>
      <c r="C1771">
        <v>97</v>
      </c>
      <c r="D1771">
        <v>16779636</v>
      </c>
      <c r="E1771" t="s">
        <v>1521</v>
      </c>
      <c r="F1771" t="s">
        <v>11</v>
      </c>
      <c r="G1771">
        <v>28000000</v>
      </c>
      <c r="H1771">
        <v>4.8</v>
      </c>
    </row>
    <row r="1772" spans="1:8" x14ac:dyDescent="0.2">
      <c r="A1772" t="s">
        <v>3081</v>
      </c>
      <c r="B1772" t="s">
        <v>1000</v>
      </c>
      <c r="C1772">
        <v>81</v>
      </c>
      <c r="D1772">
        <v>10762178</v>
      </c>
      <c r="E1772" t="s">
        <v>23</v>
      </c>
      <c r="F1772" t="s">
        <v>11</v>
      </c>
      <c r="G1772">
        <v>160000000</v>
      </c>
      <c r="H1772">
        <v>8</v>
      </c>
    </row>
    <row r="1773" spans="1:8" x14ac:dyDescent="0.2">
      <c r="A1773" t="s">
        <v>3082</v>
      </c>
      <c r="B1773" t="s">
        <v>1467</v>
      </c>
      <c r="C1773">
        <v>103</v>
      </c>
      <c r="D1773">
        <v>17324744</v>
      </c>
      <c r="E1773" t="s">
        <v>1264</v>
      </c>
      <c r="F1773" t="s">
        <v>11</v>
      </c>
      <c r="G1773">
        <v>28000000</v>
      </c>
      <c r="H1773">
        <v>5.3</v>
      </c>
    </row>
    <row r="1774" spans="1:8" x14ac:dyDescent="0.2">
      <c r="A1774" t="s">
        <v>3083</v>
      </c>
      <c r="B1774" t="s">
        <v>686</v>
      </c>
      <c r="C1774">
        <v>119</v>
      </c>
      <c r="D1774">
        <v>8888143</v>
      </c>
      <c r="E1774" t="s">
        <v>2171</v>
      </c>
      <c r="F1774" t="s">
        <v>11</v>
      </c>
      <c r="G1774">
        <v>28000000</v>
      </c>
      <c r="H1774">
        <v>6.7</v>
      </c>
    </row>
    <row r="1775" spans="1:8" x14ac:dyDescent="0.2">
      <c r="A1775" t="s">
        <v>3084</v>
      </c>
      <c r="B1775" t="s">
        <v>1419</v>
      </c>
      <c r="C1775">
        <v>94</v>
      </c>
      <c r="D1775">
        <v>24268828</v>
      </c>
      <c r="E1775" t="s">
        <v>3085</v>
      </c>
      <c r="F1775" t="s">
        <v>11</v>
      </c>
      <c r="G1775">
        <v>28000000</v>
      </c>
      <c r="H1775">
        <v>5.4</v>
      </c>
    </row>
    <row r="1776" spans="1:8" x14ac:dyDescent="0.2">
      <c r="A1776" t="s">
        <v>3086</v>
      </c>
      <c r="B1776" t="s">
        <v>2554</v>
      </c>
      <c r="C1776">
        <v>89</v>
      </c>
      <c r="D1776">
        <v>8119205</v>
      </c>
      <c r="E1776" t="s">
        <v>171</v>
      </c>
      <c r="F1776" t="s">
        <v>11</v>
      </c>
      <c r="G1776">
        <v>28000000</v>
      </c>
      <c r="H1776">
        <v>5.4</v>
      </c>
    </row>
    <row r="1777" spans="1:8" x14ac:dyDescent="0.2">
      <c r="A1777" t="s">
        <v>3087</v>
      </c>
      <c r="B1777" t="s">
        <v>1852</v>
      </c>
      <c r="C1777">
        <v>98</v>
      </c>
      <c r="D1777">
        <v>8434601</v>
      </c>
      <c r="E1777" t="s">
        <v>1445</v>
      </c>
      <c r="F1777" t="s">
        <v>11</v>
      </c>
      <c r="G1777">
        <v>28000000</v>
      </c>
      <c r="H1777">
        <v>4.9000000000000004</v>
      </c>
    </row>
    <row r="1778" spans="1:8" x14ac:dyDescent="0.2">
      <c r="A1778" t="s">
        <v>3088</v>
      </c>
      <c r="B1778" t="s">
        <v>1869</v>
      </c>
      <c r="C1778">
        <v>107</v>
      </c>
      <c r="D1778">
        <v>6998324</v>
      </c>
      <c r="E1778" t="s">
        <v>877</v>
      </c>
      <c r="F1778" t="s">
        <v>11</v>
      </c>
      <c r="G1778">
        <v>28000000</v>
      </c>
      <c r="H1778">
        <v>6.1</v>
      </c>
    </row>
    <row r="1779" spans="1:8" x14ac:dyDescent="0.2">
      <c r="A1779" t="s">
        <v>3089</v>
      </c>
      <c r="B1779" t="s">
        <v>2101</v>
      </c>
      <c r="C1779">
        <v>108</v>
      </c>
      <c r="D1779">
        <v>10907291</v>
      </c>
      <c r="E1779" t="s">
        <v>3090</v>
      </c>
      <c r="F1779" t="s">
        <v>11</v>
      </c>
      <c r="G1779">
        <v>28000000</v>
      </c>
      <c r="H1779">
        <v>5.8</v>
      </c>
    </row>
    <row r="1780" spans="1:8" x14ac:dyDescent="0.2">
      <c r="A1780" t="s">
        <v>3091</v>
      </c>
      <c r="B1780" t="s">
        <v>159</v>
      </c>
      <c r="C1780">
        <v>134</v>
      </c>
      <c r="D1780">
        <v>5532301</v>
      </c>
      <c r="E1780" t="s">
        <v>1127</v>
      </c>
      <c r="F1780" t="s">
        <v>11</v>
      </c>
      <c r="G1780">
        <v>28000000</v>
      </c>
      <c r="H1780">
        <v>7</v>
      </c>
    </row>
    <row r="1781" spans="1:8" x14ac:dyDescent="0.2">
      <c r="A1781" t="s">
        <v>3092</v>
      </c>
      <c r="B1781" t="s">
        <v>3093</v>
      </c>
      <c r="C1781">
        <v>110</v>
      </c>
      <c r="D1781">
        <v>2775593</v>
      </c>
      <c r="E1781" t="s">
        <v>486</v>
      </c>
      <c r="F1781" t="s">
        <v>11</v>
      </c>
      <c r="G1781">
        <v>27000000</v>
      </c>
      <c r="H1781">
        <v>6.5</v>
      </c>
    </row>
    <row r="1782" spans="1:8" x14ac:dyDescent="0.2">
      <c r="A1782" t="s">
        <v>3094</v>
      </c>
      <c r="B1782" t="s">
        <v>3095</v>
      </c>
      <c r="C1782">
        <v>103</v>
      </c>
      <c r="D1782">
        <v>28751715</v>
      </c>
      <c r="E1782" t="s">
        <v>602</v>
      </c>
      <c r="F1782" t="s">
        <v>11</v>
      </c>
      <c r="G1782">
        <v>28000000</v>
      </c>
      <c r="H1782">
        <v>6.6</v>
      </c>
    </row>
    <row r="1783" spans="1:8" x14ac:dyDescent="0.2">
      <c r="A1783" t="s">
        <v>3096</v>
      </c>
      <c r="B1783" t="s">
        <v>3097</v>
      </c>
      <c r="C1783">
        <v>145</v>
      </c>
      <c r="D1783">
        <v>25440971</v>
      </c>
      <c r="E1783" t="s">
        <v>3098</v>
      </c>
      <c r="F1783" t="s">
        <v>963</v>
      </c>
      <c r="G1783">
        <v>24000000</v>
      </c>
      <c r="H1783">
        <v>6.1</v>
      </c>
    </row>
    <row r="1784" spans="1:8" x14ac:dyDescent="0.2">
      <c r="A1784" t="s">
        <v>3099</v>
      </c>
      <c r="B1784" t="s">
        <v>3100</v>
      </c>
      <c r="C1784">
        <v>100</v>
      </c>
      <c r="D1784">
        <v>20285518</v>
      </c>
      <c r="E1784" t="s">
        <v>149</v>
      </c>
      <c r="F1784" t="s">
        <v>11</v>
      </c>
      <c r="G1784">
        <v>28000000</v>
      </c>
      <c r="H1784">
        <v>5.7</v>
      </c>
    </row>
    <row r="1785" spans="1:8" x14ac:dyDescent="0.2">
      <c r="A1785" t="s">
        <v>3101</v>
      </c>
      <c r="B1785" t="s">
        <v>2123</v>
      </c>
      <c r="C1785">
        <v>131</v>
      </c>
      <c r="D1785">
        <v>67900000</v>
      </c>
      <c r="E1785" t="s">
        <v>17</v>
      </c>
      <c r="F1785" t="s">
        <v>11</v>
      </c>
      <c r="G1785">
        <v>27500000</v>
      </c>
      <c r="H1785">
        <v>6.6</v>
      </c>
    </row>
    <row r="1786" spans="1:8" x14ac:dyDescent="0.2">
      <c r="A1786" t="s">
        <v>3102</v>
      </c>
      <c r="B1786" t="s">
        <v>1119</v>
      </c>
      <c r="C1786">
        <v>133</v>
      </c>
      <c r="D1786">
        <v>148734225</v>
      </c>
      <c r="E1786" t="s">
        <v>580</v>
      </c>
      <c r="F1786" t="s">
        <v>11</v>
      </c>
      <c r="G1786">
        <v>30000000</v>
      </c>
      <c r="H1786">
        <v>7</v>
      </c>
    </row>
    <row r="1787" spans="1:8" x14ac:dyDescent="0.2">
      <c r="A1787" t="s">
        <v>3103</v>
      </c>
      <c r="B1787" t="s">
        <v>2207</v>
      </c>
      <c r="C1787">
        <v>109</v>
      </c>
      <c r="D1787">
        <v>49185998</v>
      </c>
      <c r="E1787" t="s">
        <v>1184</v>
      </c>
      <c r="F1787" t="s">
        <v>11</v>
      </c>
      <c r="G1787">
        <v>30000000</v>
      </c>
      <c r="H1787">
        <v>7.4</v>
      </c>
    </row>
    <row r="1788" spans="1:8" x14ac:dyDescent="0.2">
      <c r="A1788" t="s">
        <v>3104</v>
      </c>
      <c r="B1788" t="s">
        <v>2337</v>
      </c>
      <c r="C1788">
        <v>114</v>
      </c>
      <c r="D1788">
        <v>42168445</v>
      </c>
      <c r="E1788" t="s">
        <v>486</v>
      </c>
      <c r="F1788" t="s">
        <v>11</v>
      </c>
      <c r="G1788">
        <v>35000000</v>
      </c>
      <c r="H1788">
        <v>5.3</v>
      </c>
    </row>
    <row r="1789" spans="1:8" x14ac:dyDescent="0.2">
      <c r="A1789" t="s">
        <v>3105</v>
      </c>
      <c r="B1789" t="s">
        <v>3106</v>
      </c>
      <c r="C1789">
        <v>164</v>
      </c>
      <c r="D1789">
        <v>26400000</v>
      </c>
      <c r="E1789" t="s">
        <v>752</v>
      </c>
      <c r="F1789" t="s">
        <v>11</v>
      </c>
      <c r="G1789">
        <v>16000000</v>
      </c>
      <c r="H1789">
        <v>7.4</v>
      </c>
    </row>
    <row r="1790" spans="1:8" x14ac:dyDescent="0.2">
      <c r="A1790" t="s">
        <v>3107</v>
      </c>
      <c r="B1790" t="s">
        <v>3108</v>
      </c>
      <c r="C1790">
        <v>92</v>
      </c>
      <c r="D1790">
        <v>17508670</v>
      </c>
      <c r="E1790" t="s">
        <v>1824</v>
      </c>
      <c r="F1790" t="s">
        <v>11</v>
      </c>
      <c r="G1790">
        <v>15000000</v>
      </c>
      <c r="H1790">
        <v>7.4</v>
      </c>
    </row>
    <row r="1791" spans="1:8" x14ac:dyDescent="0.2">
      <c r="A1791" t="s">
        <v>3109</v>
      </c>
      <c r="B1791" t="s">
        <v>274</v>
      </c>
      <c r="C1791">
        <v>122</v>
      </c>
      <c r="D1791">
        <v>9664316</v>
      </c>
      <c r="E1791" t="s">
        <v>1408</v>
      </c>
      <c r="F1791" t="s">
        <v>11</v>
      </c>
      <c r="G1791">
        <v>27500000</v>
      </c>
      <c r="H1791">
        <v>6.8</v>
      </c>
    </row>
    <row r="1792" spans="1:8" x14ac:dyDescent="0.2">
      <c r="A1792" t="s">
        <v>3110</v>
      </c>
      <c r="C1792">
        <v>42</v>
      </c>
      <c r="D1792">
        <v>25440971</v>
      </c>
      <c r="E1792" t="s">
        <v>3111</v>
      </c>
      <c r="F1792" t="s">
        <v>11</v>
      </c>
      <c r="G1792">
        <v>20000000</v>
      </c>
      <c r="H1792">
        <v>7.9</v>
      </c>
    </row>
    <row r="1793" spans="1:8" x14ac:dyDescent="0.2">
      <c r="A1793" t="s">
        <v>3112</v>
      </c>
      <c r="B1793" t="s">
        <v>3113</v>
      </c>
      <c r="C1793">
        <v>110</v>
      </c>
      <c r="D1793">
        <v>74888996</v>
      </c>
      <c r="E1793" t="s">
        <v>78</v>
      </c>
      <c r="F1793" t="s">
        <v>11</v>
      </c>
      <c r="G1793">
        <v>30000000</v>
      </c>
      <c r="H1793">
        <v>7.2</v>
      </c>
    </row>
    <row r="1794" spans="1:8" x14ac:dyDescent="0.2">
      <c r="A1794" t="s">
        <v>3114</v>
      </c>
      <c r="B1794" t="s">
        <v>3115</v>
      </c>
      <c r="C1794">
        <v>116</v>
      </c>
      <c r="D1794">
        <v>69586544</v>
      </c>
      <c r="E1794" t="s">
        <v>1184</v>
      </c>
      <c r="F1794" t="s">
        <v>11</v>
      </c>
      <c r="G1794">
        <v>27000000</v>
      </c>
      <c r="H1794">
        <v>6</v>
      </c>
    </row>
    <row r="1795" spans="1:8" x14ac:dyDescent="0.2">
      <c r="A1795" t="s">
        <v>180</v>
      </c>
      <c r="B1795" t="s">
        <v>157</v>
      </c>
      <c r="C1795">
        <v>106</v>
      </c>
      <c r="D1795">
        <v>362645141</v>
      </c>
      <c r="E1795" t="s">
        <v>181</v>
      </c>
      <c r="F1795" t="s">
        <v>11</v>
      </c>
      <c r="G1795">
        <v>175000000</v>
      </c>
      <c r="H1795">
        <v>7.8</v>
      </c>
    </row>
    <row r="1796" spans="1:8" x14ac:dyDescent="0.2">
      <c r="A1796" t="s">
        <v>3116</v>
      </c>
      <c r="B1796" t="s">
        <v>1787</v>
      </c>
      <c r="C1796">
        <v>115</v>
      </c>
      <c r="D1796">
        <v>60491560</v>
      </c>
      <c r="E1796" t="s">
        <v>747</v>
      </c>
      <c r="F1796" t="s">
        <v>11</v>
      </c>
      <c r="G1796">
        <v>27000000</v>
      </c>
      <c r="H1796">
        <v>6.6</v>
      </c>
    </row>
    <row r="1797" spans="1:8" x14ac:dyDescent="0.2">
      <c r="A1797" t="s">
        <v>3117</v>
      </c>
      <c r="B1797" t="s">
        <v>1814</v>
      </c>
      <c r="C1797">
        <v>148</v>
      </c>
      <c r="D1797">
        <v>54200000</v>
      </c>
      <c r="E1797" t="s">
        <v>3118</v>
      </c>
      <c r="F1797" t="s">
        <v>11</v>
      </c>
      <c r="G1797">
        <v>27000000</v>
      </c>
      <c r="H1797">
        <v>7.9</v>
      </c>
    </row>
    <row r="1798" spans="1:8" x14ac:dyDescent="0.2">
      <c r="A1798" t="s">
        <v>3119</v>
      </c>
      <c r="B1798" t="s">
        <v>3120</v>
      </c>
      <c r="C1798">
        <v>119</v>
      </c>
      <c r="D1798">
        <v>44087387</v>
      </c>
      <c r="E1798" t="s">
        <v>3121</v>
      </c>
      <c r="F1798" t="s">
        <v>11</v>
      </c>
      <c r="G1798">
        <v>20000000</v>
      </c>
      <c r="H1798">
        <v>6.2</v>
      </c>
    </row>
    <row r="1799" spans="1:8" x14ac:dyDescent="0.2">
      <c r="A1799" t="s">
        <v>3122</v>
      </c>
      <c r="B1799" t="s">
        <v>3123</v>
      </c>
      <c r="C1799">
        <v>118</v>
      </c>
      <c r="D1799">
        <v>30920167</v>
      </c>
      <c r="E1799" t="s">
        <v>2214</v>
      </c>
      <c r="F1799" t="s">
        <v>11</v>
      </c>
      <c r="G1799">
        <v>25000000</v>
      </c>
      <c r="H1799">
        <v>5.7</v>
      </c>
    </row>
    <row r="1800" spans="1:8" x14ac:dyDescent="0.2">
      <c r="A1800" t="s">
        <v>3124</v>
      </c>
      <c r="B1800" t="s">
        <v>68</v>
      </c>
      <c r="C1800">
        <v>101</v>
      </c>
      <c r="D1800">
        <v>40566655</v>
      </c>
      <c r="E1800" t="s">
        <v>486</v>
      </c>
      <c r="F1800" t="s">
        <v>11</v>
      </c>
      <c r="G1800">
        <v>30000000</v>
      </c>
      <c r="H1800">
        <v>7.1</v>
      </c>
    </row>
    <row r="1801" spans="1:8" x14ac:dyDescent="0.2">
      <c r="A1801" t="s">
        <v>3125</v>
      </c>
      <c r="B1801" t="s">
        <v>2429</v>
      </c>
      <c r="C1801">
        <v>82</v>
      </c>
      <c r="D1801">
        <v>31768374</v>
      </c>
      <c r="E1801" t="s">
        <v>2930</v>
      </c>
      <c r="F1801" t="s">
        <v>11</v>
      </c>
      <c r="G1801">
        <v>27000000</v>
      </c>
      <c r="H1801">
        <v>5.6</v>
      </c>
    </row>
    <row r="1802" spans="1:8" x14ac:dyDescent="0.2">
      <c r="A1802" t="s">
        <v>3126</v>
      </c>
      <c r="B1802" t="s">
        <v>2092</v>
      </c>
      <c r="C1802">
        <v>110</v>
      </c>
      <c r="D1802">
        <v>22494487</v>
      </c>
      <c r="E1802" t="s">
        <v>747</v>
      </c>
      <c r="F1802" t="s">
        <v>11</v>
      </c>
      <c r="G1802">
        <v>27000000</v>
      </c>
      <c r="H1802">
        <v>7.8</v>
      </c>
    </row>
    <row r="1803" spans="1:8" x14ac:dyDescent="0.2">
      <c r="A1803" t="s">
        <v>3127</v>
      </c>
      <c r="B1803" t="s">
        <v>3128</v>
      </c>
      <c r="C1803">
        <v>193</v>
      </c>
      <c r="D1803">
        <v>21500000</v>
      </c>
      <c r="E1803" t="s">
        <v>752</v>
      </c>
      <c r="F1803" t="s">
        <v>11</v>
      </c>
      <c r="G1803">
        <v>27000000</v>
      </c>
      <c r="H1803">
        <v>7.9</v>
      </c>
    </row>
    <row r="1804" spans="1:8" x14ac:dyDescent="0.2">
      <c r="A1804" t="s">
        <v>3129</v>
      </c>
      <c r="B1804" t="s">
        <v>139</v>
      </c>
      <c r="C1804">
        <v>130</v>
      </c>
      <c r="D1804">
        <v>4463292</v>
      </c>
      <c r="E1804" t="s">
        <v>980</v>
      </c>
      <c r="F1804" t="s">
        <v>11</v>
      </c>
      <c r="G1804">
        <v>30000000</v>
      </c>
      <c r="H1804">
        <v>6.9</v>
      </c>
    </row>
    <row r="1805" spans="1:8" x14ac:dyDescent="0.2">
      <c r="A1805" t="s">
        <v>3130</v>
      </c>
      <c r="B1805" t="s">
        <v>239</v>
      </c>
      <c r="C1805">
        <v>94</v>
      </c>
      <c r="D1805">
        <v>25440971</v>
      </c>
      <c r="E1805" t="s">
        <v>181</v>
      </c>
      <c r="F1805" t="s">
        <v>11</v>
      </c>
      <c r="G1805">
        <v>27000000</v>
      </c>
      <c r="H1805">
        <v>7.4</v>
      </c>
    </row>
    <row r="1806" spans="1:8" x14ac:dyDescent="0.2">
      <c r="A1806" t="s">
        <v>3131</v>
      </c>
      <c r="B1806" t="s">
        <v>351</v>
      </c>
      <c r="C1806">
        <v>111</v>
      </c>
      <c r="D1806">
        <v>14337579</v>
      </c>
      <c r="E1806" t="s">
        <v>3132</v>
      </c>
      <c r="F1806" t="s">
        <v>11</v>
      </c>
      <c r="G1806">
        <v>27000000</v>
      </c>
      <c r="H1806">
        <v>7.7</v>
      </c>
    </row>
    <row r="1807" spans="1:8" x14ac:dyDescent="0.2">
      <c r="A1807" t="s">
        <v>3133</v>
      </c>
      <c r="B1807" t="s">
        <v>3134</v>
      </c>
      <c r="C1807">
        <v>110</v>
      </c>
      <c r="D1807">
        <v>13823741</v>
      </c>
      <c r="E1807" t="s">
        <v>2113</v>
      </c>
      <c r="F1807" t="s">
        <v>11</v>
      </c>
      <c r="G1807">
        <v>13500000</v>
      </c>
      <c r="H1807">
        <v>6.9</v>
      </c>
    </row>
    <row r="1808" spans="1:8" x14ac:dyDescent="0.2">
      <c r="A1808" t="s">
        <v>3135</v>
      </c>
      <c r="C1808">
        <v>30</v>
      </c>
      <c r="D1808">
        <v>25440971</v>
      </c>
      <c r="E1808" t="s">
        <v>1056</v>
      </c>
      <c r="F1808" t="s">
        <v>11</v>
      </c>
      <c r="G1808">
        <v>20000000</v>
      </c>
      <c r="H1808">
        <v>8.6999999999999993</v>
      </c>
    </row>
    <row r="1809" spans="1:8" x14ac:dyDescent="0.2">
      <c r="A1809" t="s">
        <v>3136</v>
      </c>
      <c r="B1809" t="s">
        <v>3137</v>
      </c>
      <c r="C1809">
        <v>109</v>
      </c>
      <c r="D1809">
        <v>25440971</v>
      </c>
      <c r="E1809" t="s">
        <v>3138</v>
      </c>
      <c r="F1809" t="s">
        <v>11</v>
      </c>
      <c r="G1809">
        <v>25000000</v>
      </c>
      <c r="H1809">
        <v>6.7</v>
      </c>
    </row>
    <row r="1810" spans="1:8" x14ac:dyDescent="0.2">
      <c r="A1810" t="s">
        <v>3139</v>
      </c>
      <c r="B1810" t="s">
        <v>3140</v>
      </c>
      <c r="C1810">
        <v>123</v>
      </c>
      <c r="D1810">
        <v>10297897</v>
      </c>
      <c r="E1810" t="s">
        <v>3141</v>
      </c>
      <c r="F1810" t="s">
        <v>11</v>
      </c>
      <c r="G1810">
        <v>27000000</v>
      </c>
      <c r="H1810">
        <v>6</v>
      </c>
    </row>
    <row r="1811" spans="1:8" x14ac:dyDescent="0.2">
      <c r="A1811" t="s">
        <v>3142</v>
      </c>
      <c r="B1811" t="s">
        <v>2343</v>
      </c>
      <c r="C1811">
        <v>109</v>
      </c>
      <c r="D1811">
        <v>13248477</v>
      </c>
      <c r="E1811" t="s">
        <v>1047</v>
      </c>
      <c r="F1811" t="s">
        <v>11</v>
      </c>
      <c r="G1811">
        <v>27000000</v>
      </c>
      <c r="H1811">
        <v>6.2</v>
      </c>
    </row>
    <row r="1812" spans="1:8" x14ac:dyDescent="0.2">
      <c r="A1812" t="s">
        <v>3143</v>
      </c>
      <c r="B1812" t="s">
        <v>3144</v>
      </c>
      <c r="C1812">
        <v>99</v>
      </c>
      <c r="D1812">
        <v>8712564</v>
      </c>
      <c r="E1812" t="s">
        <v>747</v>
      </c>
      <c r="F1812" t="s">
        <v>11</v>
      </c>
      <c r="G1812">
        <v>27000000</v>
      </c>
      <c r="H1812">
        <v>5.9</v>
      </c>
    </row>
    <row r="1813" spans="1:8" x14ac:dyDescent="0.2">
      <c r="A1813" t="s">
        <v>3145</v>
      </c>
      <c r="B1813" t="s">
        <v>3146</v>
      </c>
      <c r="C1813">
        <v>106</v>
      </c>
      <c r="D1813">
        <v>7486906</v>
      </c>
      <c r="E1813" t="s">
        <v>1364</v>
      </c>
      <c r="F1813" t="s">
        <v>11</v>
      </c>
      <c r="G1813">
        <v>27000000</v>
      </c>
      <c r="H1813">
        <v>6.8</v>
      </c>
    </row>
    <row r="1814" spans="1:8" x14ac:dyDescent="0.2">
      <c r="A1814" t="s">
        <v>3147</v>
      </c>
      <c r="B1814" t="s">
        <v>1692</v>
      </c>
      <c r="C1814">
        <v>89</v>
      </c>
      <c r="D1814">
        <v>38536376</v>
      </c>
      <c r="E1814" t="s">
        <v>1050</v>
      </c>
      <c r="F1814" t="s">
        <v>11</v>
      </c>
      <c r="G1814">
        <v>27000000</v>
      </c>
      <c r="H1814">
        <v>3.6</v>
      </c>
    </row>
    <row r="1815" spans="1:8" x14ac:dyDescent="0.2">
      <c r="A1815" t="s">
        <v>3148</v>
      </c>
      <c r="B1815" t="s">
        <v>3149</v>
      </c>
      <c r="C1815">
        <v>98</v>
      </c>
      <c r="D1815">
        <v>41008532</v>
      </c>
      <c r="E1815" t="s">
        <v>740</v>
      </c>
      <c r="F1815" t="s">
        <v>11</v>
      </c>
      <c r="G1815">
        <v>27000000</v>
      </c>
      <c r="H1815">
        <v>6.7</v>
      </c>
    </row>
    <row r="1816" spans="1:8" x14ac:dyDescent="0.2">
      <c r="A1816" t="s">
        <v>3150</v>
      </c>
      <c r="B1816" t="s">
        <v>2633</v>
      </c>
      <c r="C1816">
        <v>93</v>
      </c>
      <c r="D1816">
        <v>5204007</v>
      </c>
      <c r="E1816" t="s">
        <v>137</v>
      </c>
      <c r="F1816" t="s">
        <v>11</v>
      </c>
      <c r="G1816">
        <v>28000000</v>
      </c>
      <c r="H1816">
        <v>6.3</v>
      </c>
    </row>
    <row r="1817" spans="1:8" x14ac:dyDescent="0.2">
      <c r="A1817" t="s">
        <v>3151</v>
      </c>
      <c r="B1817" t="s">
        <v>454</v>
      </c>
      <c r="C1817">
        <v>112</v>
      </c>
      <c r="D1817">
        <v>4485485</v>
      </c>
      <c r="E1817" t="s">
        <v>3152</v>
      </c>
      <c r="F1817" t="s">
        <v>11</v>
      </c>
      <c r="G1817">
        <v>15000000</v>
      </c>
      <c r="H1817">
        <v>6.4</v>
      </c>
    </row>
    <row r="1818" spans="1:8" x14ac:dyDescent="0.2">
      <c r="A1818" t="s">
        <v>3153</v>
      </c>
      <c r="B1818" t="s">
        <v>721</v>
      </c>
      <c r="C1818">
        <v>101</v>
      </c>
      <c r="D1818">
        <v>4476235</v>
      </c>
      <c r="E1818" t="s">
        <v>1670</v>
      </c>
      <c r="F1818" t="s">
        <v>11</v>
      </c>
      <c r="G1818">
        <v>27000000</v>
      </c>
      <c r="H1818">
        <v>6.4</v>
      </c>
    </row>
    <row r="1819" spans="1:8" x14ac:dyDescent="0.2">
      <c r="A1819" t="s">
        <v>3154</v>
      </c>
      <c r="B1819" t="s">
        <v>1081</v>
      </c>
      <c r="C1819">
        <v>104</v>
      </c>
      <c r="D1819">
        <v>1089365</v>
      </c>
      <c r="E1819" t="s">
        <v>877</v>
      </c>
      <c r="F1819" t="s">
        <v>11</v>
      </c>
      <c r="G1819">
        <v>25000000</v>
      </c>
      <c r="H1819">
        <v>5.7</v>
      </c>
    </row>
    <row r="1820" spans="1:8" x14ac:dyDescent="0.2">
      <c r="A1820" t="s">
        <v>3155</v>
      </c>
      <c r="B1820" t="s">
        <v>2408</v>
      </c>
      <c r="C1820">
        <v>120</v>
      </c>
      <c r="D1820">
        <v>763044</v>
      </c>
      <c r="E1820" t="s">
        <v>1408</v>
      </c>
      <c r="F1820" t="s">
        <v>11</v>
      </c>
      <c r="G1820">
        <v>23000000</v>
      </c>
      <c r="H1820">
        <v>6.2</v>
      </c>
    </row>
    <row r="1821" spans="1:8" x14ac:dyDescent="0.2">
      <c r="A1821" t="s">
        <v>3156</v>
      </c>
      <c r="B1821" t="s">
        <v>287</v>
      </c>
      <c r="C1821">
        <v>135</v>
      </c>
      <c r="D1821">
        <v>25440971</v>
      </c>
      <c r="E1821" t="s">
        <v>990</v>
      </c>
      <c r="F1821" t="s">
        <v>11</v>
      </c>
      <c r="G1821">
        <v>27000000</v>
      </c>
      <c r="H1821">
        <v>6.6</v>
      </c>
    </row>
    <row r="1822" spans="1:8" x14ac:dyDescent="0.2">
      <c r="A1822" t="s">
        <v>3157</v>
      </c>
      <c r="B1822" t="s">
        <v>1124</v>
      </c>
      <c r="C1822">
        <v>91</v>
      </c>
      <c r="D1822">
        <v>20819129</v>
      </c>
      <c r="E1822" t="s">
        <v>602</v>
      </c>
      <c r="F1822" t="s">
        <v>11</v>
      </c>
      <c r="G1822">
        <v>26000000</v>
      </c>
      <c r="H1822">
        <v>5.2</v>
      </c>
    </row>
    <row r="1823" spans="1:8" x14ac:dyDescent="0.2">
      <c r="A1823" t="s">
        <v>3158</v>
      </c>
      <c r="B1823" t="s">
        <v>712</v>
      </c>
      <c r="C1823">
        <v>97</v>
      </c>
      <c r="D1823">
        <v>110222438</v>
      </c>
      <c r="E1823" t="s">
        <v>3159</v>
      </c>
      <c r="F1823" t="s">
        <v>11</v>
      </c>
      <c r="G1823">
        <v>26000000</v>
      </c>
      <c r="H1823">
        <v>6.1</v>
      </c>
    </row>
    <row r="1824" spans="1:8" x14ac:dyDescent="0.2">
      <c r="A1824" t="s">
        <v>3160</v>
      </c>
      <c r="B1824" t="s">
        <v>1119</v>
      </c>
      <c r="C1824">
        <v>133</v>
      </c>
      <c r="D1824">
        <v>109243478</v>
      </c>
      <c r="E1824" t="s">
        <v>580</v>
      </c>
      <c r="F1824" t="s">
        <v>11</v>
      </c>
      <c r="G1824">
        <v>26000000</v>
      </c>
      <c r="H1824">
        <v>7.1</v>
      </c>
    </row>
    <row r="1825" spans="1:8" x14ac:dyDescent="0.2">
      <c r="A1825" t="s">
        <v>3161</v>
      </c>
      <c r="B1825" t="s">
        <v>1572</v>
      </c>
      <c r="C1825">
        <v>123</v>
      </c>
      <c r="D1825">
        <v>100241322</v>
      </c>
      <c r="E1825" t="s">
        <v>486</v>
      </c>
      <c r="F1825" t="s">
        <v>11</v>
      </c>
      <c r="G1825">
        <v>25000000</v>
      </c>
      <c r="H1825">
        <v>7.2</v>
      </c>
    </row>
    <row r="1826" spans="1:8" x14ac:dyDescent="0.2">
      <c r="A1826" t="s">
        <v>3162</v>
      </c>
      <c r="B1826" t="s">
        <v>3163</v>
      </c>
      <c r="C1826">
        <v>114</v>
      </c>
      <c r="D1826">
        <v>25977365</v>
      </c>
      <c r="E1826" t="s">
        <v>747</v>
      </c>
      <c r="F1826" t="s">
        <v>11</v>
      </c>
      <c r="G1826">
        <v>28000000</v>
      </c>
      <c r="H1826">
        <v>6.5</v>
      </c>
    </row>
    <row r="1827" spans="1:8" x14ac:dyDescent="0.2">
      <c r="A1827" t="s">
        <v>3164</v>
      </c>
      <c r="B1827" t="s">
        <v>937</v>
      </c>
      <c r="C1827">
        <v>111</v>
      </c>
      <c r="D1827">
        <v>91457688</v>
      </c>
      <c r="E1827" t="s">
        <v>602</v>
      </c>
      <c r="F1827" t="s">
        <v>11</v>
      </c>
      <c r="G1827">
        <v>26000000</v>
      </c>
      <c r="H1827">
        <v>6</v>
      </c>
    </row>
    <row r="1828" spans="1:8" x14ac:dyDescent="0.2">
      <c r="A1828" t="s">
        <v>3165</v>
      </c>
      <c r="B1828" t="s">
        <v>1869</v>
      </c>
      <c r="C1828">
        <v>117</v>
      </c>
      <c r="D1828">
        <v>87341380</v>
      </c>
      <c r="E1828" t="s">
        <v>602</v>
      </c>
      <c r="F1828" t="s">
        <v>11</v>
      </c>
      <c r="G1828">
        <v>27000000</v>
      </c>
      <c r="H1828">
        <v>7</v>
      </c>
    </row>
    <row r="1829" spans="1:8" x14ac:dyDescent="0.2">
      <c r="A1829" t="s">
        <v>3166</v>
      </c>
      <c r="B1829" t="s">
        <v>1087</v>
      </c>
      <c r="C1829">
        <v>121</v>
      </c>
      <c r="D1829">
        <v>65703412</v>
      </c>
      <c r="E1829" t="s">
        <v>486</v>
      </c>
      <c r="F1829" t="s">
        <v>11</v>
      </c>
      <c r="G1829">
        <v>26000000</v>
      </c>
      <c r="H1829">
        <v>7</v>
      </c>
    </row>
    <row r="1830" spans="1:8" x14ac:dyDescent="0.2">
      <c r="A1830" t="s">
        <v>3167</v>
      </c>
      <c r="B1830" t="s">
        <v>993</v>
      </c>
      <c r="C1830">
        <v>139</v>
      </c>
      <c r="D1830">
        <v>58328680</v>
      </c>
      <c r="E1830" t="s">
        <v>1397</v>
      </c>
      <c r="F1830" t="s">
        <v>11</v>
      </c>
      <c r="G1830">
        <v>22000000</v>
      </c>
      <c r="H1830">
        <v>7.5</v>
      </c>
    </row>
    <row r="1831" spans="1:8" x14ac:dyDescent="0.2">
      <c r="A1831" t="s">
        <v>3168</v>
      </c>
      <c r="B1831" t="s">
        <v>454</v>
      </c>
      <c r="C1831">
        <v>115</v>
      </c>
      <c r="D1831">
        <v>61490000</v>
      </c>
      <c r="E1831" t="s">
        <v>1102</v>
      </c>
      <c r="F1831" t="s">
        <v>11</v>
      </c>
      <c r="G1831">
        <v>26000000</v>
      </c>
      <c r="H1831">
        <v>6.6</v>
      </c>
    </row>
    <row r="1832" spans="1:8" x14ac:dyDescent="0.2">
      <c r="A1832" t="s">
        <v>3169</v>
      </c>
      <c r="C1832">
        <v>22</v>
      </c>
      <c r="D1832">
        <v>25440971</v>
      </c>
      <c r="E1832" t="s">
        <v>575</v>
      </c>
      <c r="F1832" t="s">
        <v>11</v>
      </c>
      <c r="G1832">
        <v>20000000</v>
      </c>
      <c r="H1832">
        <v>8.8000000000000007</v>
      </c>
    </row>
    <row r="1833" spans="1:8" x14ac:dyDescent="0.2">
      <c r="A1833" t="s">
        <v>3170</v>
      </c>
      <c r="B1833" t="s">
        <v>3028</v>
      </c>
      <c r="C1833">
        <v>175</v>
      </c>
      <c r="D1833">
        <v>50800000</v>
      </c>
      <c r="E1833" t="s">
        <v>684</v>
      </c>
      <c r="F1833" t="s">
        <v>11</v>
      </c>
      <c r="G1833">
        <v>26000000</v>
      </c>
      <c r="H1833">
        <v>7.4</v>
      </c>
    </row>
    <row r="1834" spans="1:8" x14ac:dyDescent="0.2">
      <c r="A1834" t="s">
        <v>3171</v>
      </c>
      <c r="B1834" t="s">
        <v>2178</v>
      </c>
      <c r="C1834">
        <v>85</v>
      </c>
      <c r="D1834">
        <v>57859105</v>
      </c>
      <c r="E1834" t="s">
        <v>285</v>
      </c>
      <c r="F1834" t="s">
        <v>11</v>
      </c>
      <c r="G1834">
        <v>26000000</v>
      </c>
      <c r="H1834">
        <v>6.5</v>
      </c>
    </row>
    <row r="1835" spans="1:8" x14ac:dyDescent="0.2">
      <c r="A1835" t="s">
        <v>3172</v>
      </c>
      <c r="B1835" t="s">
        <v>2024</v>
      </c>
      <c r="C1835">
        <v>90</v>
      </c>
      <c r="D1835">
        <v>46455802</v>
      </c>
      <c r="E1835" t="s">
        <v>1915</v>
      </c>
      <c r="F1835" t="s">
        <v>11</v>
      </c>
      <c r="G1835">
        <v>26000000</v>
      </c>
      <c r="H1835">
        <v>6.2</v>
      </c>
    </row>
    <row r="1836" spans="1:8" x14ac:dyDescent="0.2">
      <c r="A1836" t="s">
        <v>3173</v>
      </c>
      <c r="B1836" t="s">
        <v>1474</v>
      </c>
      <c r="C1836">
        <v>107</v>
      </c>
      <c r="D1836">
        <v>45506619</v>
      </c>
      <c r="E1836" t="s">
        <v>3174</v>
      </c>
      <c r="F1836" t="s">
        <v>11</v>
      </c>
      <c r="G1836">
        <v>26000000</v>
      </c>
      <c r="H1836">
        <v>7.8</v>
      </c>
    </row>
    <row r="1837" spans="1:8" x14ac:dyDescent="0.2">
      <c r="A1837" t="s">
        <v>3175</v>
      </c>
      <c r="B1837" t="s">
        <v>1494</v>
      </c>
      <c r="C1837">
        <v>100</v>
      </c>
      <c r="D1837">
        <v>40168080</v>
      </c>
      <c r="E1837" t="s">
        <v>1201</v>
      </c>
      <c r="F1837" t="s">
        <v>11</v>
      </c>
      <c r="G1837">
        <v>26000000</v>
      </c>
      <c r="H1837">
        <v>5.2</v>
      </c>
    </row>
    <row r="1838" spans="1:8" x14ac:dyDescent="0.2">
      <c r="A1838" t="s">
        <v>3176</v>
      </c>
      <c r="B1838" t="s">
        <v>95</v>
      </c>
      <c r="C1838">
        <v>129</v>
      </c>
      <c r="D1838">
        <v>49874933</v>
      </c>
      <c r="E1838" t="s">
        <v>3152</v>
      </c>
      <c r="F1838" t="s">
        <v>11</v>
      </c>
      <c r="G1838">
        <v>26000000</v>
      </c>
      <c r="H1838">
        <v>6.5</v>
      </c>
    </row>
    <row r="1839" spans="1:8" x14ac:dyDescent="0.2">
      <c r="A1839" t="s">
        <v>3177</v>
      </c>
      <c r="B1839" t="s">
        <v>599</v>
      </c>
      <c r="C1839">
        <v>109</v>
      </c>
      <c r="D1839">
        <v>45489752</v>
      </c>
      <c r="E1839" t="s">
        <v>486</v>
      </c>
      <c r="F1839" t="s">
        <v>11</v>
      </c>
      <c r="G1839">
        <v>26000000</v>
      </c>
      <c r="H1839">
        <v>6.5</v>
      </c>
    </row>
    <row r="1840" spans="1:8" x14ac:dyDescent="0.2">
      <c r="A1840" t="s">
        <v>3178</v>
      </c>
      <c r="B1840" t="s">
        <v>1173</v>
      </c>
      <c r="C1840">
        <v>94</v>
      </c>
      <c r="D1840">
        <v>36985501</v>
      </c>
      <c r="E1840" t="s">
        <v>3179</v>
      </c>
      <c r="F1840" t="s">
        <v>11</v>
      </c>
      <c r="G1840">
        <v>26000000</v>
      </c>
      <c r="H1840">
        <v>5.2</v>
      </c>
    </row>
    <row r="1841" spans="1:8" x14ac:dyDescent="0.2">
      <c r="A1841" t="s">
        <v>3180</v>
      </c>
      <c r="B1841" t="s">
        <v>1267</v>
      </c>
      <c r="C1841">
        <v>133</v>
      </c>
      <c r="D1841">
        <v>33200000</v>
      </c>
      <c r="E1841" t="s">
        <v>3181</v>
      </c>
      <c r="F1841" t="s">
        <v>11</v>
      </c>
      <c r="G1841">
        <v>26000000</v>
      </c>
      <c r="H1841">
        <v>7.2</v>
      </c>
    </row>
    <row r="1842" spans="1:8" x14ac:dyDescent="0.2">
      <c r="A1842" t="s">
        <v>3182</v>
      </c>
      <c r="B1842" t="s">
        <v>1872</v>
      </c>
      <c r="C1842">
        <v>105</v>
      </c>
      <c r="D1842">
        <v>28501651</v>
      </c>
      <c r="E1842" t="s">
        <v>1408</v>
      </c>
      <c r="F1842" t="s">
        <v>11</v>
      </c>
      <c r="G1842">
        <v>26000000</v>
      </c>
      <c r="H1842">
        <v>7.1</v>
      </c>
    </row>
    <row r="1843" spans="1:8" x14ac:dyDescent="0.2">
      <c r="A1843" t="s">
        <v>3183</v>
      </c>
      <c r="B1843" t="s">
        <v>3184</v>
      </c>
      <c r="C1843">
        <v>100</v>
      </c>
      <c r="D1843">
        <v>23222861</v>
      </c>
      <c r="E1843" t="s">
        <v>3185</v>
      </c>
      <c r="F1843" t="s">
        <v>11</v>
      </c>
      <c r="G1843">
        <v>26000000</v>
      </c>
      <c r="H1843">
        <v>4.5</v>
      </c>
    </row>
    <row r="1844" spans="1:8" x14ac:dyDescent="0.2">
      <c r="A1844" t="s">
        <v>3186</v>
      </c>
      <c r="B1844" t="s">
        <v>1147</v>
      </c>
      <c r="C1844">
        <v>113</v>
      </c>
      <c r="D1844">
        <v>54540525</v>
      </c>
      <c r="E1844" t="s">
        <v>580</v>
      </c>
      <c r="F1844" t="s">
        <v>11</v>
      </c>
      <c r="G1844">
        <v>56000000</v>
      </c>
      <c r="H1844">
        <v>5.7</v>
      </c>
    </row>
    <row r="1845" spans="1:8" x14ac:dyDescent="0.2">
      <c r="A1845" t="s">
        <v>3187</v>
      </c>
      <c r="B1845" t="s">
        <v>3188</v>
      </c>
      <c r="C1845">
        <v>118</v>
      </c>
      <c r="D1845">
        <v>16252765</v>
      </c>
      <c r="E1845" t="s">
        <v>1139</v>
      </c>
      <c r="F1845" t="s">
        <v>11</v>
      </c>
      <c r="G1845">
        <v>42000000</v>
      </c>
      <c r="H1845">
        <v>6</v>
      </c>
    </row>
    <row r="1846" spans="1:8" x14ac:dyDescent="0.2">
      <c r="A1846" t="s">
        <v>3189</v>
      </c>
      <c r="B1846" t="s">
        <v>1778</v>
      </c>
      <c r="C1846">
        <v>110</v>
      </c>
      <c r="D1846">
        <v>16005978</v>
      </c>
      <c r="E1846" t="s">
        <v>773</v>
      </c>
      <c r="F1846" t="s">
        <v>11</v>
      </c>
      <c r="G1846">
        <v>26000000</v>
      </c>
      <c r="H1846">
        <v>6.4</v>
      </c>
    </row>
    <row r="1847" spans="1:8" x14ac:dyDescent="0.2">
      <c r="A1847" t="s">
        <v>3190</v>
      </c>
      <c r="B1847" t="s">
        <v>1467</v>
      </c>
      <c r="C1847">
        <v>110</v>
      </c>
      <c r="D1847">
        <v>14469428</v>
      </c>
      <c r="E1847" t="s">
        <v>580</v>
      </c>
      <c r="F1847" t="s">
        <v>11</v>
      </c>
      <c r="G1847">
        <v>26000000</v>
      </c>
      <c r="H1847">
        <v>5.2</v>
      </c>
    </row>
    <row r="1848" spans="1:8" x14ac:dyDescent="0.2">
      <c r="A1848" t="s">
        <v>3191</v>
      </c>
      <c r="B1848" t="s">
        <v>3192</v>
      </c>
      <c r="C1848">
        <v>99</v>
      </c>
      <c r="D1848">
        <v>13829734</v>
      </c>
      <c r="E1848" t="s">
        <v>3193</v>
      </c>
      <c r="F1848" t="s">
        <v>11</v>
      </c>
      <c r="G1848">
        <v>26000000</v>
      </c>
      <c r="H1848">
        <v>4.3</v>
      </c>
    </row>
    <row r="1849" spans="1:8" x14ac:dyDescent="0.2">
      <c r="A1849" t="s">
        <v>3194</v>
      </c>
      <c r="B1849" t="s">
        <v>3195</v>
      </c>
      <c r="C1849">
        <v>101</v>
      </c>
      <c r="D1849">
        <v>1075288</v>
      </c>
      <c r="E1849" t="s">
        <v>740</v>
      </c>
      <c r="F1849" t="s">
        <v>11</v>
      </c>
      <c r="G1849">
        <v>22000000</v>
      </c>
      <c r="H1849">
        <v>6.1</v>
      </c>
    </row>
    <row r="1850" spans="1:8" x14ac:dyDescent="0.2">
      <c r="A1850" t="s">
        <v>3196</v>
      </c>
      <c r="B1850" t="s">
        <v>3197</v>
      </c>
      <c r="C1850">
        <v>100</v>
      </c>
      <c r="D1850">
        <v>25440971</v>
      </c>
      <c r="E1850" t="s">
        <v>2542</v>
      </c>
      <c r="F1850" t="s">
        <v>11</v>
      </c>
      <c r="G1850">
        <v>26000000</v>
      </c>
      <c r="H1850">
        <v>6.3</v>
      </c>
    </row>
    <row r="1851" spans="1:8" x14ac:dyDescent="0.2">
      <c r="A1851" t="s">
        <v>3198</v>
      </c>
      <c r="B1851" t="s">
        <v>2832</v>
      </c>
      <c r="C1851">
        <v>103</v>
      </c>
      <c r="D1851">
        <v>7496522</v>
      </c>
      <c r="E1851" t="s">
        <v>3199</v>
      </c>
      <c r="F1851" t="s">
        <v>11</v>
      </c>
      <c r="G1851">
        <v>26000000</v>
      </c>
      <c r="H1851">
        <v>6.8</v>
      </c>
    </row>
    <row r="1852" spans="1:8" x14ac:dyDescent="0.2">
      <c r="A1852" t="s">
        <v>3200</v>
      </c>
      <c r="B1852" t="s">
        <v>1439</v>
      </c>
      <c r="C1852">
        <v>100</v>
      </c>
      <c r="D1852">
        <v>25440971</v>
      </c>
      <c r="E1852" t="s">
        <v>580</v>
      </c>
      <c r="F1852" t="s">
        <v>11</v>
      </c>
      <c r="G1852">
        <v>26000000</v>
      </c>
      <c r="H1852">
        <v>4</v>
      </c>
    </row>
    <row r="1853" spans="1:8" x14ac:dyDescent="0.2">
      <c r="A1853" t="s">
        <v>3201</v>
      </c>
      <c r="B1853" t="s">
        <v>3202</v>
      </c>
      <c r="C1853">
        <v>95</v>
      </c>
      <c r="D1853">
        <v>20047715</v>
      </c>
      <c r="E1853" t="s">
        <v>3203</v>
      </c>
      <c r="F1853" t="s">
        <v>11</v>
      </c>
      <c r="G1853">
        <v>25530000</v>
      </c>
      <c r="H1853">
        <v>5.2</v>
      </c>
    </row>
    <row r="1854" spans="1:8" x14ac:dyDescent="0.2">
      <c r="A1854" t="s">
        <v>3204</v>
      </c>
      <c r="B1854" t="s">
        <v>850</v>
      </c>
      <c r="C1854">
        <v>117</v>
      </c>
      <c r="D1854">
        <v>12276810</v>
      </c>
      <c r="E1854" t="s">
        <v>566</v>
      </c>
      <c r="F1854" t="s">
        <v>11</v>
      </c>
      <c r="G1854">
        <v>26000000</v>
      </c>
      <c r="H1854">
        <v>6.5</v>
      </c>
    </row>
    <row r="1855" spans="1:8" x14ac:dyDescent="0.2">
      <c r="A1855" t="s">
        <v>3205</v>
      </c>
      <c r="B1855" t="s">
        <v>3206</v>
      </c>
      <c r="C1855">
        <v>129</v>
      </c>
      <c r="D1855">
        <v>33565375</v>
      </c>
      <c r="E1855" t="s">
        <v>1139</v>
      </c>
      <c r="F1855" t="s">
        <v>11</v>
      </c>
      <c r="G1855">
        <v>15000000</v>
      </c>
      <c r="H1855">
        <v>7.5</v>
      </c>
    </row>
    <row r="1856" spans="1:8" x14ac:dyDescent="0.2">
      <c r="A1856" t="s">
        <v>3207</v>
      </c>
      <c r="B1856" t="s">
        <v>1126</v>
      </c>
      <c r="C1856">
        <v>120</v>
      </c>
      <c r="D1856">
        <v>499263</v>
      </c>
      <c r="E1856" t="s">
        <v>1184</v>
      </c>
      <c r="F1856" t="s">
        <v>3208</v>
      </c>
      <c r="G1856">
        <v>30000000</v>
      </c>
      <c r="H1856">
        <v>7.1</v>
      </c>
    </row>
    <row r="1857" spans="1:8" x14ac:dyDescent="0.2">
      <c r="A1857" t="s">
        <v>3209</v>
      </c>
      <c r="B1857" t="s">
        <v>428</v>
      </c>
      <c r="C1857">
        <v>125</v>
      </c>
      <c r="D1857">
        <v>219200000</v>
      </c>
      <c r="E1857" t="s">
        <v>3121</v>
      </c>
      <c r="F1857" t="s">
        <v>11</v>
      </c>
      <c r="G1857">
        <v>25000000</v>
      </c>
      <c r="H1857">
        <v>6.9</v>
      </c>
    </row>
    <row r="1858" spans="1:8" x14ac:dyDescent="0.2">
      <c r="A1858" t="s">
        <v>3210</v>
      </c>
      <c r="B1858" t="s">
        <v>1081</v>
      </c>
      <c r="C1858">
        <v>133</v>
      </c>
      <c r="D1858">
        <v>172825435</v>
      </c>
      <c r="E1858" t="s">
        <v>1184</v>
      </c>
      <c r="F1858" t="s">
        <v>11</v>
      </c>
      <c r="G1858">
        <v>25000000</v>
      </c>
      <c r="H1858">
        <v>8</v>
      </c>
    </row>
    <row r="1859" spans="1:8" x14ac:dyDescent="0.2">
      <c r="A1859" t="s">
        <v>3211</v>
      </c>
      <c r="B1859" t="s">
        <v>1285</v>
      </c>
      <c r="C1859">
        <v>116</v>
      </c>
      <c r="D1859">
        <v>148085755</v>
      </c>
      <c r="E1859" t="s">
        <v>1184</v>
      </c>
      <c r="F1859" t="s">
        <v>11</v>
      </c>
      <c r="G1859">
        <v>33000000</v>
      </c>
      <c r="H1859">
        <v>8.1999999999999993</v>
      </c>
    </row>
    <row r="1860" spans="1:8" x14ac:dyDescent="0.2">
      <c r="A1860" t="s">
        <v>3212</v>
      </c>
      <c r="B1860" t="s">
        <v>255</v>
      </c>
      <c r="C1860">
        <v>129</v>
      </c>
      <c r="D1860">
        <v>25517500</v>
      </c>
      <c r="E1860" t="s">
        <v>2054</v>
      </c>
      <c r="F1860" t="s">
        <v>11</v>
      </c>
      <c r="G1860">
        <v>25100000</v>
      </c>
      <c r="H1860">
        <v>6.4</v>
      </c>
    </row>
    <row r="1861" spans="1:8" x14ac:dyDescent="0.2">
      <c r="A1861" t="s">
        <v>3213</v>
      </c>
      <c r="B1861" t="s">
        <v>1716</v>
      </c>
      <c r="C1861">
        <v>93</v>
      </c>
      <c r="D1861">
        <v>145000989</v>
      </c>
      <c r="E1861" t="s">
        <v>20</v>
      </c>
      <c r="F1861" t="s">
        <v>11</v>
      </c>
      <c r="G1861">
        <v>25000000</v>
      </c>
      <c r="H1861">
        <v>7.9</v>
      </c>
    </row>
    <row r="1862" spans="1:8" x14ac:dyDescent="0.2">
      <c r="A1862" t="s">
        <v>3214</v>
      </c>
      <c r="B1862" t="s">
        <v>3215</v>
      </c>
      <c r="C1862">
        <v>118</v>
      </c>
      <c r="D1862">
        <v>26761283</v>
      </c>
      <c r="E1862" t="s">
        <v>73</v>
      </c>
      <c r="F1862" t="s">
        <v>11</v>
      </c>
      <c r="G1862">
        <v>26000000</v>
      </c>
      <c r="H1862">
        <v>6.7</v>
      </c>
    </row>
    <row r="1863" spans="1:8" x14ac:dyDescent="0.2">
      <c r="A1863" t="s">
        <v>3216</v>
      </c>
      <c r="B1863" t="s">
        <v>788</v>
      </c>
      <c r="C1863">
        <v>129</v>
      </c>
      <c r="D1863">
        <v>121945720</v>
      </c>
      <c r="E1863" t="s">
        <v>3217</v>
      </c>
      <c r="F1863" t="s">
        <v>11</v>
      </c>
      <c r="G1863">
        <v>25000000</v>
      </c>
      <c r="H1863">
        <v>6.1</v>
      </c>
    </row>
    <row r="1864" spans="1:8" x14ac:dyDescent="0.2">
      <c r="A1864" t="s">
        <v>3218</v>
      </c>
      <c r="B1864" t="s">
        <v>127</v>
      </c>
      <c r="C1864">
        <v>185</v>
      </c>
      <c r="D1864">
        <v>96067179</v>
      </c>
      <c r="E1864" t="s">
        <v>2054</v>
      </c>
      <c r="F1864" t="s">
        <v>11</v>
      </c>
      <c r="G1864">
        <v>22000000</v>
      </c>
      <c r="H1864">
        <v>8.9</v>
      </c>
    </row>
    <row r="1865" spans="1:8" x14ac:dyDescent="0.2">
      <c r="A1865" t="s">
        <v>3219</v>
      </c>
      <c r="B1865" t="s">
        <v>2905</v>
      </c>
      <c r="C1865">
        <v>146</v>
      </c>
      <c r="D1865">
        <v>169705587</v>
      </c>
      <c r="E1865" t="s">
        <v>1184</v>
      </c>
      <c r="F1865" t="s">
        <v>11</v>
      </c>
      <c r="G1865">
        <v>25000000</v>
      </c>
      <c r="H1865">
        <v>8.1</v>
      </c>
    </row>
    <row r="1866" spans="1:8" x14ac:dyDescent="0.2">
      <c r="A1866" t="s">
        <v>3220</v>
      </c>
      <c r="B1866" t="s">
        <v>373</v>
      </c>
      <c r="C1866">
        <v>128</v>
      </c>
      <c r="D1866">
        <v>3254172</v>
      </c>
      <c r="E1866" t="s">
        <v>1246</v>
      </c>
      <c r="F1866" t="s">
        <v>11</v>
      </c>
      <c r="G1866">
        <v>28000000</v>
      </c>
      <c r="H1866">
        <v>6.2</v>
      </c>
    </row>
    <row r="1867" spans="1:8" x14ac:dyDescent="0.2">
      <c r="A1867" t="s">
        <v>3221</v>
      </c>
      <c r="B1867" t="s">
        <v>541</v>
      </c>
      <c r="C1867">
        <v>93</v>
      </c>
      <c r="D1867">
        <v>84185387</v>
      </c>
      <c r="E1867" t="s">
        <v>3222</v>
      </c>
      <c r="F1867" t="s">
        <v>11</v>
      </c>
      <c r="G1867">
        <v>80000000</v>
      </c>
      <c r="H1867">
        <v>4.9000000000000004</v>
      </c>
    </row>
    <row r="1868" spans="1:8" x14ac:dyDescent="0.2">
      <c r="A1868" t="s">
        <v>3223</v>
      </c>
      <c r="B1868" t="s">
        <v>3224</v>
      </c>
      <c r="C1868">
        <v>107</v>
      </c>
      <c r="D1868">
        <v>25440971</v>
      </c>
      <c r="E1868" t="s">
        <v>3225</v>
      </c>
      <c r="F1868" t="s">
        <v>1948</v>
      </c>
      <c r="G1868">
        <v>26000000</v>
      </c>
      <c r="H1868">
        <v>5.4</v>
      </c>
    </row>
    <row r="1869" spans="1:8" x14ac:dyDescent="0.2">
      <c r="A1869" t="s">
        <v>3226</v>
      </c>
      <c r="B1869" t="s">
        <v>2633</v>
      </c>
      <c r="C1869">
        <v>97</v>
      </c>
      <c r="D1869">
        <v>82163317</v>
      </c>
      <c r="E1869" t="s">
        <v>1693</v>
      </c>
      <c r="F1869" t="s">
        <v>11</v>
      </c>
      <c r="G1869">
        <v>30000000</v>
      </c>
      <c r="H1869">
        <v>5.8</v>
      </c>
    </row>
    <row r="1870" spans="1:8" x14ac:dyDescent="0.2">
      <c r="A1870" t="s">
        <v>3227</v>
      </c>
      <c r="B1870" t="s">
        <v>3228</v>
      </c>
      <c r="C1870">
        <v>101</v>
      </c>
      <c r="D1870">
        <v>25440971</v>
      </c>
      <c r="E1870" t="s">
        <v>1184</v>
      </c>
      <c r="F1870" t="s">
        <v>11</v>
      </c>
      <c r="G1870">
        <v>20000000</v>
      </c>
      <c r="H1870">
        <v>4.7</v>
      </c>
    </row>
    <row r="1871" spans="1:8" x14ac:dyDescent="0.2">
      <c r="A1871" t="s">
        <v>3229</v>
      </c>
      <c r="B1871" t="s">
        <v>2028</v>
      </c>
      <c r="C1871">
        <v>82</v>
      </c>
      <c r="D1871">
        <v>80920948</v>
      </c>
      <c r="E1871" t="s">
        <v>155</v>
      </c>
      <c r="F1871" t="s">
        <v>11</v>
      </c>
      <c r="G1871">
        <v>30000000</v>
      </c>
      <c r="H1871">
        <v>6</v>
      </c>
    </row>
    <row r="1872" spans="1:8" x14ac:dyDescent="0.2">
      <c r="A1872" t="s">
        <v>3230</v>
      </c>
      <c r="B1872" t="s">
        <v>190</v>
      </c>
      <c r="C1872">
        <v>85</v>
      </c>
      <c r="D1872">
        <v>80034302</v>
      </c>
      <c r="E1872" t="s">
        <v>1197</v>
      </c>
      <c r="F1872" t="s">
        <v>11</v>
      </c>
      <c r="G1872">
        <v>25000000</v>
      </c>
      <c r="H1872">
        <v>7</v>
      </c>
    </row>
    <row r="1873" spans="1:8" x14ac:dyDescent="0.2">
      <c r="A1873" t="s">
        <v>3231</v>
      </c>
      <c r="B1873" t="s">
        <v>3232</v>
      </c>
      <c r="C1873">
        <v>88</v>
      </c>
      <c r="D1873">
        <v>78656813</v>
      </c>
      <c r="E1873" t="s">
        <v>1050</v>
      </c>
      <c r="F1873" t="s">
        <v>11</v>
      </c>
      <c r="G1873">
        <v>25000000</v>
      </c>
      <c r="H1873">
        <v>6</v>
      </c>
    </row>
    <row r="1874" spans="1:8" x14ac:dyDescent="0.2">
      <c r="A1874" t="s">
        <v>3233</v>
      </c>
      <c r="B1874" t="s">
        <v>783</v>
      </c>
      <c r="C1874">
        <v>119</v>
      </c>
      <c r="D1874">
        <v>76270454</v>
      </c>
      <c r="E1874" t="s">
        <v>740</v>
      </c>
      <c r="F1874" t="s">
        <v>11</v>
      </c>
      <c r="G1874">
        <v>25000000</v>
      </c>
      <c r="H1874">
        <v>7.9</v>
      </c>
    </row>
    <row r="1875" spans="1:8" x14ac:dyDescent="0.2">
      <c r="A1875" t="s">
        <v>3234</v>
      </c>
      <c r="B1875" t="s">
        <v>2447</v>
      </c>
      <c r="C1875">
        <v>122</v>
      </c>
      <c r="D1875">
        <v>74273505</v>
      </c>
      <c r="E1875" t="s">
        <v>740</v>
      </c>
      <c r="F1875" t="s">
        <v>11</v>
      </c>
      <c r="G1875">
        <v>25000000</v>
      </c>
      <c r="H1875">
        <v>8.1</v>
      </c>
    </row>
    <row r="1876" spans="1:8" x14ac:dyDescent="0.2">
      <c r="A1876" t="s">
        <v>3235</v>
      </c>
      <c r="B1876" t="s">
        <v>462</v>
      </c>
      <c r="C1876">
        <v>99</v>
      </c>
      <c r="D1876">
        <v>134141530</v>
      </c>
      <c r="E1876" t="s">
        <v>1974</v>
      </c>
      <c r="F1876" t="s">
        <v>11</v>
      </c>
      <c r="G1876">
        <v>25000000</v>
      </c>
      <c r="H1876">
        <v>6.2</v>
      </c>
    </row>
    <row r="1877" spans="1:8" x14ac:dyDescent="0.2">
      <c r="A1877" t="s">
        <v>3236</v>
      </c>
      <c r="B1877" t="s">
        <v>3237</v>
      </c>
      <c r="C1877">
        <v>97</v>
      </c>
      <c r="D1877">
        <v>71500556</v>
      </c>
      <c r="E1877" t="s">
        <v>486</v>
      </c>
      <c r="F1877" t="s">
        <v>11</v>
      </c>
      <c r="G1877">
        <v>26000000</v>
      </c>
      <c r="H1877">
        <v>6.7</v>
      </c>
    </row>
    <row r="1878" spans="1:8" x14ac:dyDescent="0.2">
      <c r="A1878" t="s">
        <v>3238</v>
      </c>
      <c r="B1878" t="s">
        <v>2615</v>
      </c>
      <c r="C1878">
        <v>121</v>
      </c>
      <c r="D1878">
        <v>71309760</v>
      </c>
      <c r="E1878" t="s">
        <v>73</v>
      </c>
      <c r="F1878" t="s">
        <v>11</v>
      </c>
      <c r="G1878">
        <v>25000000</v>
      </c>
      <c r="H1878">
        <v>7.3</v>
      </c>
    </row>
    <row r="1879" spans="1:8" x14ac:dyDescent="0.2">
      <c r="A1879" t="s">
        <v>3239</v>
      </c>
      <c r="B1879" t="s">
        <v>3240</v>
      </c>
      <c r="C1879">
        <v>95</v>
      </c>
      <c r="D1879">
        <v>89808372</v>
      </c>
      <c r="E1879" t="s">
        <v>575</v>
      </c>
      <c r="F1879" t="s">
        <v>11</v>
      </c>
      <c r="G1879">
        <v>45000000</v>
      </c>
      <c r="H1879">
        <v>4.5999999999999996</v>
      </c>
    </row>
    <row r="1880" spans="1:8" x14ac:dyDescent="0.2">
      <c r="A1880" t="s">
        <v>3241</v>
      </c>
      <c r="B1880" t="s">
        <v>1775</v>
      </c>
      <c r="C1880">
        <v>105</v>
      </c>
      <c r="D1880">
        <v>77264926</v>
      </c>
      <c r="E1880" t="s">
        <v>1056</v>
      </c>
      <c r="F1880" t="s">
        <v>11</v>
      </c>
      <c r="G1880">
        <v>25000000</v>
      </c>
      <c r="H1880">
        <v>6.1</v>
      </c>
    </row>
    <row r="1881" spans="1:8" x14ac:dyDescent="0.2">
      <c r="A1881" t="s">
        <v>3242</v>
      </c>
      <c r="B1881" t="s">
        <v>937</v>
      </c>
      <c r="C1881">
        <v>108</v>
      </c>
      <c r="D1881">
        <v>70625986</v>
      </c>
      <c r="E1881" t="s">
        <v>580</v>
      </c>
      <c r="F1881" t="s">
        <v>11</v>
      </c>
      <c r="G1881">
        <v>25000000</v>
      </c>
      <c r="H1881">
        <v>6.2</v>
      </c>
    </row>
    <row r="1882" spans="1:8" x14ac:dyDescent="0.2">
      <c r="A1882" t="s">
        <v>3243</v>
      </c>
      <c r="B1882" t="s">
        <v>2068</v>
      </c>
      <c r="C1882">
        <v>134</v>
      </c>
      <c r="D1882">
        <v>56505065</v>
      </c>
      <c r="E1882" t="s">
        <v>3244</v>
      </c>
      <c r="F1882" t="s">
        <v>11</v>
      </c>
      <c r="G1882">
        <v>25000000</v>
      </c>
      <c r="H1882">
        <v>7.8</v>
      </c>
    </row>
    <row r="1883" spans="1:8" x14ac:dyDescent="0.2">
      <c r="A1883" t="s">
        <v>3245</v>
      </c>
      <c r="B1883" t="s">
        <v>1196</v>
      </c>
      <c r="C1883">
        <v>115</v>
      </c>
      <c r="D1883">
        <v>55973336</v>
      </c>
      <c r="E1883" t="s">
        <v>112</v>
      </c>
      <c r="F1883" t="s">
        <v>11</v>
      </c>
      <c r="G1883">
        <v>25000000</v>
      </c>
      <c r="H1883">
        <v>6.1</v>
      </c>
    </row>
    <row r="1884" spans="1:8" x14ac:dyDescent="0.2">
      <c r="A1884" t="s">
        <v>3246</v>
      </c>
      <c r="B1884" t="s">
        <v>356</v>
      </c>
      <c r="C1884">
        <v>107</v>
      </c>
      <c r="D1884">
        <v>25440971</v>
      </c>
      <c r="E1884" t="s">
        <v>3247</v>
      </c>
      <c r="F1884" t="s">
        <v>11</v>
      </c>
      <c r="G1884">
        <v>2800000</v>
      </c>
      <c r="H1884">
        <v>7.6</v>
      </c>
    </row>
    <row r="1885" spans="1:8" x14ac:dyDescent="0.2">
      <c r="A1885" t="s">
        <v>3248</v>
      </c>
      <c r="B1885" t="s">
        <v>1898</v>
      </c>
      <c r="C1885">
        <v>86</v>
      </c>
      <c r="D1885">
        <v>54098051</v>
      </c>
      <c r="E1885" t="s">
        <v>2209</v>
      </c>
      <c r="F1885" t="s">
        <v>11</v>
      </c>
      <c r="G1885">
        <v>25000000</v>
      </c>
      <c r="H1885">
        <v>5.8</v>
      </c>
    </row>
    <row r="1886" spans="1:8" x14ac:dyDescent="0.2">
      <c r="A1886" t="s">
        <v>3249</v>
      </c>
      <c r="B1886" t="s">
        <v>2478</v>
      </c>
      <c r="C1886">
        <v>101</v>
      </c>
      <c r="D1886">
        <v>60443237</v>
      </c>
      <c r="E1886" t="s">
        <v>73</v>
      </c>
      <c r="F1886" t="s">
        <v>11</v>
      </c>
      <c r="G1886">
        <v>25000000</v>
      </c>
      <c r="H1886">
        <v>6.5</v>
      </c>
    </row>
    <row r="1887" spans="1:8" x14ac:dyDescent="0.2">
      <c r="A1887" t="s">
        <v>3250</v>
      </c>
      <c r="B1887" t="s">
        <v>3251</v>
      </c>
      <c r="C1887">
        <v>96</v>
      </c>
      <c r="D1887">
        <v>82234139</v>
      </c>
      <c r="E1887" t="s">
        <v>181</v>
      </c>
      <c r="F1887" t="s">
        <v>11</v>
      </c>
      <c r="G1887">
        <v>17000000</v>
      </c>
      <c r="H1887">
        <v>7.2</v>
      </c>
    </row>
    <row r="1888" spans="1:8" x14ac:dyDescent="0.2">
      <c r="A1888" t="s">
        <v>3252</v>
      </c>
      <c r="B1888" t="s">
        <v>43</v>
      </c>
      <c r="C1888">
        <v>101</v>
      </c>
      <c r="D1888">
        <v>51676606</v>
      </c>
      <c r="E1888" t="s">
        <v>3253</v>
      </c>
      <c r="F1888" t="s">
        <v>11</v>
      </c>
      <c r="G1888">
        <v>25000000</v>
      </c>
      <c r="H1888">
        <v>7.8</v>
      </c>
    </row>
    <row r="1889" spans="1:8" x14ac:dyDescent="0.2">
      <c r="A1889" t="s">
        <v>3254</v>
      </c>
      <c r="B1889" t="s">
        <v>3255</v>
      </c>
      <c r="C1889">
        <v>100</v>
      </c>
      <c r="D1889">
        <v>52528330</v>
      </c>
      <c r="E1889" t="s">
        <v>877</v>
      </c>
      <c r="F1889" t="s">
        <v>11</v>
      </c>
      <c r="G1889">
        <v>25000000</v>
      </c>
      <c r="H1889">
        <v>4.7</v>
      </c>
    </row>
    <row r="1890" spans="1:8" x14ac:dyDescent="0.2">
      <c r="A1890" t="s">
        <v>3256</v>
      </c>
      <c r="B1890" t="s">
        <v>3257</v>
      </c>
      <c r="C1890">
        <v>117</v>
      </c>
      <c r="D1890">
        <v>51533608</v>
      </c>
      <c r="E1890" t="s">
        <v>240</v>
      </c>
      <c r="F1890" t="s">
        <v>11</v>
      </c>
      <c r="G1890">
        <v>25000000</v>
      </c>
      <c r="H1890">
        <v>6.8</v>
      </c>
    </row>
    <row r="1891" spans="1:8" x14ac:dyDescent="0.2">
      <c r="A1891" t="s">
        <v>3258</v>
      </c>
      <c r="B1891" t="s">
        <v>3259</v>
      </c>
      <c r="C1891">
        <v>101</v>
      </c>
      <c r="D1891">
        <v>51097664</v>
      </c>
      <c r="E1891" t="s">
        <v>2120</v>
      </c>
      <c r="F1891" t="s">
        <v>11</v>
      </c>
      <c r="G1891">
        <v>30000000</v>
      </c>
      <c r="H1891">
        <v>5.9</v>
      </c>
    </row>
    <row r="1892" spans="1:8" x14ac:dyDescent="0.2">
      <c r="A1892" t="s">
        <v>3260</v>
      </c>
      <c r="B1892" t="s">
        <v>601</v>
      </c>
      <c r="C1892">
        <v>98</v>
      </c>
      <c r="D1892">
        <v>84136909</v>
      </c>
      <c r="E1892" t="s">
        <v>575</v>
      </c>
      <c r="F1892" t="s">
        <v>11</v>
      </c>
      <c r="G1892">
        <v>26000000</v>
      </c>
      <c r="H1892">
        <v>7.2</v>
      </c>
    </row>
    <row r="1893" spans="1:8" x14ac:dyDescent="0.2">
      <c r="A1893" t="s">
        <v>3261</v>
      </c>
      <c r="B1893" t="s">
        <v>159</v>
      </c>
      <c r="C1893">
        <v>146</v>
      </c>
      <c r="D1893">
        <v>46836394</v>
      </c>
      <c r="E1893" t="s">
        <v>593</v>
      </c>
      <c r="F1893" t="s">
        <v>11</v>
      </c>
      <c r="G1893">
        <v>25000000</v>
      </c>
      <c r="H1893">
        <v>8.6999999999999993</v>
      </c>
    </row>
    <row r="1894" spans="1:8" x14ac:dyDescent="0.2">
      <c r="A1894" t="s">
        <v>3262</v>
      </c>
      <c r="B1894" t="s">
        <v>1515</v>
      </c>
      <c r="C1894">
        <v>102</v>
      </c>
      <c r="D1894">
        <v>47285499</v>
      </c>
      <c r="E1894" t="s">
        <v>3263</v>
      </c>
      <c r="F1894" t="s">
        <v>11</v>
      </c>
      <c r="G1894">
        <v>26000000</v>
      </c>
      <c r="H1894">
        <v>5</v>
      </c>
    </row>
    <row r="1895" spans="1:8" x14ac:dyDescent="0.2">
      <c r="A1895" t="s">
        <v>3264</v>
      </c>
      <c r="B1895" t="s">
        <v>2445</v>
      </c>
      <c r="C1895">
        <v>97</v>
      </c>
      <c r="D1895">
        <v>47124400</v>
      </c>
      <c r="E1895" t="s">
        <v>171</v>
      </c>
      <c r="F1895" t="s">
        <v>11</v>
      </c>
      <c r="G1895">
        <v>25000000</v>
      </c>
      <c r="H1895">
        <v>6.6</v>
      </c>
    </row>
    <row r="1896" spans="1:8" x14ac:dyDescent="0.2">
      <c r="A1896" t="s">
        <v>3265</v>
      </c>
      <c r="B1896" t="s">
        <v>783</v>
      </c>
      <c r="C1896">
        <v>142</v>
      </c>
      <c r="D1896">
        <v>44700000</v>
      </c>
      <c r="E1896" t="s">
        <v>672</v>
      </c>
      <c r="F1896" t="s">
        <v>11</v>
      </c>
      <c r="G1896">
        <v>25000000</v>
      </c>
      <c r="H1896">
        <v>8.3000000000000007</v>
      </c>
    </row>
    <row r="1897" spans="1:8" x14ac:dyDescent="0.2">
      <c r="A1897" t="s">
        <v>3266</v>
      </c>
      <c r="B1897" t="s">
        <v>1721</v>
      </c>
      <c r="C1897">
        <v>98</v>
      </c>
      <c r="D1897">
        <v>44455658</v>
      </c>
      <c r="E1897" t="s">
        <v>470</v>
      </c>
      <c r="F1897" t="s">
        <v>11</v>
      </c>
      <c r="G1897">
        <v>25000000</v>
      </c>
      <c r="H1897">
        <v>6.7</v>
      </c>
    </row>
    <row r="1898" spans="1:8" x14ac:dyDescent="0.2">
      <c r="A1898" t="s">
        <v>3267</v>
      </c>
      <c r="B1898" t="s">
        <v>3268</v>
      </c>
      <c r="C1898">
        <v>219</v>
      </c>
      <c r="D1898">
        <v>43984230</v>
      </c>
      <c r="E1898" t="s">
        <v>2054</v>
      </c>
      <c r="F1898" t="s">
        <v>11</v>
      </c>
      <c r="G1898">
        <v>23000000</v>
      </c>
      <c r="H1898">
        <v>7.8</v>
      </c>
    </row>
    <row r="1899" spans="1:8" x14ac:dyDescent="0.2">
      <c r="A1899" t="s">
        <v>3269</v>
      </c>
      <c r="B1899" t="s">
        <v>1330</v>
      </c>
      <c r="C1899">
        <v>109</v>
      </c>
      <c r="D1899">
        <v>66489425</v>
      </c>
      <c r="E1899" t="s">
        <v>149</v>
      </c>
      <c r="F1899" t="s">
        <v>11</v>
      </c>
      <c r="G1899">
        <v>25000000</v>
      </c>
      <c r="H1899">
        <v>6.5</v>
      </c>
    </row>
    <row r="1900" spans="1:8" x14ac:dyDescent="0.2">
      <c r="A1900" t="s">
        <v>3270</v>
      </c>
      <c r="B1900" t="s">
        <v>89</v>
      </c>
      <c r="C1900">
        <v>97</v>
      </c>
      <c r="D1900">
        <v>41067398</v>
      </c>
      <c r="E1900" t="s">
        <v>137</v>
      </c>
      <c r="F1900" t="s">
        <v>11</v>
      </c>
      <c r="G1900">
        <v>25000000</v>
      </c>
      <c r="H1900">
        <v>6.1</v>
      </c>
    </row>
    <row r="1901" spans="1:8" x14ac:dyDescent="0.2">
      <c r="A1901" t="s">
        <v>3271</v>
      </c>
      <c r="B1901" t="s">
        <v>2434</v>
      </c>
      <c r="C1901">
        <v>158</v>
      </c>
      <c r="D1901">
        <v>40218903</v>
      </c>
      <c r="E1901" t="s">
        <v>1184</v>
      </c>
      <c r="F1901" t="s">
        <v>11</v>
      </c>
      <c r="G1901">
        <v>25000000</v>
      </c>
      <c r="H1901">
        <v>8.1</v>
      </c>
    </row>
    <row r="1902" spans="1:8" x14ac:dyDescent="0.2">
      <c r="A1902" t="s">
        <v>3272</v>
      </c>
      <c r="B1902" t="s">
        <v>3273</v>
      </c>
      <c r="C1902">
        <v>85</v>
      </c>
      <c r="D1902">
        <v>39880476</v>
      </c>
      <c r="E1902" t="s">
        <v>93</v>
      </c>
      <c r="F1902" t="s">
        <v>11</v>
      </c>
      <c r="G1902">
        <v>25000000</v>
      </c>
      <c r="H1902">
        <v>5.2</v>
      </c>
    </row>
    <row r="1903" spans="1:8" x14ac:dyDescent="0.2">
      <c r="A1903" t="s">
        <v>3274</v>
      </c>
      <c r="B1903" t="s">
        <v>3275</v>
      </c>
      <c r="C1903">
        <v>80</v>
      </c>
      <c r="D1903">
        <v>39399750</v>
      </c>
      <c r="E1903" t="s">
        <v>278</v>
      </c>
      <c r="F1903" t="s">
        <v>11</v>
      </c>
      <c r="G1903">
        <v>25000000</v>
      </c>
      <c r="H1903">
        <v>5.6</v>
      </c>
    </row>
    <row r="1904" spans="1:8" x14ac:dyDescent="0.2">
      <c r="A1904" t="s">
        <v>3276</v>
      </c>
      <c r="B1904" t="s">
        <v>2337</v>
      </c>
      <c r="C1904">
        <v>86</v>
      </c>
      <c r="D1904">
        <v>38230435</v>
      </c>
      <c r="E1904" t="s">
        <v>745</v>
      </c>
      <c r="F1904" t="s">
        <v>11</v>
      </c>
      <c r="G1904">
        <v>25000000</v>
      </c>
      <c r="H1904">
        <v>5.8</v>
      </c>
    </row>
    <row r="1905" spans="1:8" x14ac:dyDescent="0.2">
      <c r="A1905" t="s">
        <v>3277</v>
      </c>
      <c r="B1905" t="s">
        <v>2175</v>
      </c>
      <c r="C1905">
        <v>119</v>
      </c>
      <c r="D1905">
        <v>39008741</v>
      </c>
      <c r="E1905" t="s">
        <v>3121</v>
      </c>
      <c r="F1905" t="s">
        <v>11</v>
      </c>
      <c r="G1905">
        <v>25000000</v>
      </c>
      <c r="H1905">
        <v>6.6</v>
      </c>
    </row>
    <row r="1906" spans="1:8" x14ac:dyDescent="0.2">
      <c r="A1906" t="s">
        <v>3278</v>
      </c>
      <c r="B1906" t="s">
        <v>3279</v>
      </c>
      <c r="C1906">
        <v>98</v>
      </c>
      <c r="D1906">
        <v>36833473</v>
      </c>
      <c r="E1906" t="s">
        <v>149</v>
      </c>
      <c r="F1906" t="s">
        <v>11</v>
      </c>
      <c r="G1906">
        <v>25000000</v>
      </c>
      <c r="H1906">
        <v>6.6</v>
      </c>
    </row>
    <row r="1907" spans="1:8" x14ac:dyDescent="0.2">
      <c r="A1907" t="s">
        <v>3280</v>
      </c>
      <c r="B1907" t="s">
        <v>3281</v>
      </c>
      <c r="C1907">
        <v>97</v>
      </c>
      <c r="D1907">
        <v>48237389</v>
      </c>
      <c r="E1907" t="s">
        <v>580</v>
      </c>
      <c r="F1907" t="s">
        <v>11</v>
      </c>
      <c r="G1907">
        <v>25000000</v>
      </c>
      <c r="H1907">
        <v>5.5</v>
      </c>
    </row>
    <row r="1908" spans="1:8" x14ac:dyDescent="0.2">
      <c r="A1908" t="s">
        <v>3282</v>
      </c>
      <c r="B1908" t="s">
        <v>3283</v>
      </c>
      <c r="C1908">
        <v>105</v>
      </c>
      <c r="D1908">
        <v>36310118</v>
      </c>
      <c r="E1908" t="s">
        <v>575</v>
      </c>
      <c r="F1908" t="s">
        <v>11</v>
      </c>
      <c r="G1908">
        <v>20000000</v>
      </c>
      <c r="H1908">
        <v>5.5</v>
      </c>
    </row>
    <row r="1909" spans="1:8" x14ac:dyDescent="0.2">
      <c r="A1909" t="s">
        <v>3284</v>
      </c>
      <c r="B1909" t="s">
        <v>1248</v>
      </c>
      <c r="C1909">
        <v>124</v>
      </c>
      <c r="D1909">
        <v>36447959</v>
      </c>
      <c r="E1909" t="s">
        <v>562</v>
      </c>
      <c r="F1909" t="s">
        <v>11</v>
      </c>
      <c r="G1909">
        <v>25000000</v>
      </c>
      <c r="H1909">
        <v>7</v>
      </c>
    </row>
    <row r="1910" spans="1:8" x14ac:dyDescent="0.2">
      <c r="A1910" t="s">
        <v>3285</v>
      </c>
      <c r="B1910" t="s">
        <v>406</v>
      </c>
      <c r="C1910">
        <v>97</v>
      </c>
      <c r="D1910">
        <v>45089048</v>
      </c>
      <c r="E1910" t="s">
        <v>1900</v>
      </c>
      <c r="F1910" t="s">
        <v>11</v>
      </c>
      <c r="G1910">
        <v>25000000</v>
      </c>
      <c r="H1910">
        <v>6.5</v>
      </c>
    </row>
    <row r="1911" spans="1:8" x14ac:dyDescent="0.2">
      <c r="A1911" t="s">
        <v>3286</v>
      </c>
      <c r="B1911" t="s">
        <v>2324</v>
      </c>
      <c r="C1911">
        <v>105</v>
      </c>
      <c r="D1911">
        <v>35990505</v>
      </c>
      <c r="E1911" t="s">
        <v>3121</v>
      </c>
      <c r="F1911" t="s">
        <v>11</v>
      </c>
      <c r="G1911">
        <v>20000000</v>
      </c>
      <c r="H1911">
        <v>5.8</v>
      </c>
    </row>
    <row r="1912" spans="1:8" x14ac:dyDescent="0.2">
      <c r="A1912" t="s">
        <v>3287</v>
      </c>
      <c r="B1912" t="s">
        <v>3288</v>
      </c>
      <c r="C1912">
        <v>104</v>
      </c>
      <c r="D1912">
        <v>35143332</v>
      </c>
      <c r="E1912" t="s">
        <v>2209</v>
      </c>
      <c r="F1912" t="s">
        <v>11</v>
      </c>
      <c r="G1912">
        <v>17000000</v>
      </c>
      <c r="H1912">
        <v>5.6</v>
      </c>
    </row>
    <row r="1913" spans="1:8" x14ac:dyDescent="0.2">
      <c r="A1913" t="s">
        <v>3289</v>
      </c>
      <c r="B1913" t="s">
        <v>3290</v>
      </c>
      <c r="C1913">
        <v>101</v>
      </c>
      <c r="D1913">
        <v>35000629</v>
      </c>
      <c r="E1913" t="s">
        <v>580</v>
      </c>
      <c r="F1913" t="s">
        <v>11</v>
      </c>
      <c r="G1913">
        <v>25000000</v>
      </c>
      <c r="H1913">
        <v>5.6</v>
      </c>
    </row>
    <row r="1914" spans="1:8" x14ac:dyDescent="0.2">
      <c r="A1914" t="s">
        <v>3291</v>
      </c>
      <c r="B1914" t="s">
        <v>1196</v>
      </c>
      <c r="C1914">
        <v>101</v>
      </c>
      <c r="D1914">
        <v>34604054</v>
      </c>
      <c r="E1914" t="s">
        <v>149</v>
      </c>
      <c r="F1914" t="s">
        <v>11</v>
      </c>
      <c r="G1914">
        <v>30000000</v>
      </c>
      <c r="H1914">
        <v>5.8</v>
      </c>
    </row>
    <row r="1915" spans="1:8" x14ac:dyDescent="0.2">
      <c r="A1915" t="s">
        <v>3292</v>
      </c>
      <c r="B1915" t="s">
        <v>2276</v>
      </c>
      <c r="C1915">
        <v>114</v>
      </c>
      <c r="D1915">
        <v>41597830</v>
      </c>
      <c r="E1915" t="s">
        <v>73</v>
      </c>
      <c r="F1915" t="s">
        <v>11</v>
      </c>
      <c r="G1915">
        <v>25000000</v>
      </c>
      <c r="H1915">
        <v>7.6</v>
      </c>
    </row>
    <row r="1916" spans="1:8" x14ac:dyDescent="0.2">
      <c r="A1916" t="s">
        <v>3293</v>
      </c>
      <c r="B1916" t="s">
        <v>1775</v>
      </c>
      <c r="C1916">
        <v>105</v>
      </c>
      <c r="D1916">
        <v>33687630</v>
      </c>
      <c r="E1916" t="s">
        <v>580</v>
      </c>
      <c r="F1916" t="s">
        <v>11</v>
      </c>
      <c r="G1916">
        <v>20000000</v>
      </c>
      <c r="H1916">
        <v>6.4</v>
      </c>
    </row>
    <row r="1917" spans="1:8" x14ac:dyDescent="0.2">
      <c r="A1917" t="s">
        <v>3294</v>
      </c>
      <c r="B1917" t="s">
        <v>3295</v>
      </c>
      <c r="C1917">
        <v>90</v>
      </c>
      <c r="D1917">
        <v>32553210</v>
      </c>
      <c r="E1917" t="s">
        <v>1056</v>
      </c>
      <c r="F1917" t="s">
        <v>11</v>
      </c>
      <c r="G1917">
        <v>25000000</v>
      </c>
      <c r="H1917">
        <v>6.3</v>
      </c>
    </row>
    <row r="1918" spans="1:8" x14ac:dyDescent="0.2">
      <c r="A1918" t="s">
        <v>3296</v>
      </c>
      <c r="B1918" t="s">
        <v>3297</v>
      </c>
      <c r="C1918">
        <v>97</v>
      </c>
      <c r="D1918">
        <v>31526393</v>
      </c>
      <c r="E1918" t="s">
        <v>1998</v>
      </c>
      <c r="F1918" t="s">
        <v>11</v>
      </c>
      <c r="G1918">
        <v>25000000</v>
      </c>
      <c r="H1918">
        <v>4.5999999999999996</v>
      </c>
    </row>
    <row r="1919" spans="1:8" x14ac:dyDescent="0.2">
      <c r="A1919" t="s">
        <v>3298</v>
      </c>
      <c r="B1919" t="s">
        <v>3299</v>
      </c>
      <c r="C1919">
        <v>144</v>
      </c>
      <c r="D1919">
        <v>41229</v>
      </c>
      <c r="E1919" t="s">
        <v>740</v>
      </c>
      <c r="F1919" t="s">
        <v>11</v>
      </c>
      <c r="G1919">
        <v>25500000</v>
      </c>
      <c r="H1919">
        <v>6.5</v>
      </c>
    </row>
    <row r="1920" spans="1:8" x14ac:dyDescent="0.2">
      <c r="A1920" t="s">
        <v>3300</v>
      </c>
      <c r="B1920" t="s">
        <v>3301</v>
      </c>
      <c r="C1920">
        <v>114</v>
      </c>
      <c r="D1920">
        <v>31655091</v>
      </c>
      <c r="E1920" t="s">
        <v>2143</v>
      </c>
      <c r="F1920" t="s">
        <v>11</v>
      </c>
      <c r="G1920">
        <v>30000000</v>
      </c>
      <c r="H1920">
        <v>7.5</v>
      </c>
    </row>
    <row r="1921" spans="1:8" x14ac:dyDescent="0.2">
      <c r="A1921" t="s">
        <v>3302</v>
      </c>
      <c r="B1921" t="s">
        <v>1648</v>
      </c>
      <c r="C1921">
        <v>124</v>
      </c>
      <c r="D1921">
        <v>30012990</v>
      </c>
      <c r="E1921" t="s">
        <v>2054</v>
      </c>
      <c r="F1921" t="s">
        <v>11</v>
      </c>
      <c r="G1921">
        <v>25000000</v>
      </c>
      <c r="H1921">
        <v>7.5</v>
      </c>
    </row>
    <row r="1922" spans="1:8" x14ac:dyDescent="0.2">
      <c r="A1922" t="s">
        <v>3303</v>
      </c>
      <c r="B1922" t="s">
        <v>2633</v>
      </c>
      <c r="C1922">
        <v>89</v>
      </c>
      <c r="D1922">
        <v>32368960</v>
      </c>
      <c r="E1922" t="s">
        <v>3304</v>
      </c>
      <c r="F1922" t="s">
        <v>11</v>
      </c>
      <c r="G1922">
        <v>25000000</v>
      </c>
      <c r="H1922">
        <v>5.3</v>
      </c>
    </row>
    <row r="1923" spans="1:8" x14ac:dyDescent="0.2">
      <c r="A1923" t="s">
        <v>3305</v>
      </c>
      <c r="B1923" t="s">
        <v>3306</v>
      </c>
      <c r="C1923">
        <v>160</v>
      </c>
      <c r="D1923">
        <v>14500000</v>
      </c>
      <c r="E1923" t="s">
        <v>343</v>
      </c>
      <c r="F1923" t="s">
        <v>11</v>
      </c>
      <c r="G1923">
        <v>25000000</v>
      </c>
      <c r="H1923">
        <v>7.5</v>
      </c>
    </row>
    <row r="1924" spans="1:8" x14ac:dyDescent="0.2">
      <c r="A1924" t="s">
        <v>3307</v>
      </c>
      <c r="B1924" t="s">
        <v>3308</v>
      </c>
      <c r="C1924">
        <v>93</v>
      </c>
      <c r="D1924">
        <v>29247405</v>
      </c>
      <c r="E1924" t="s">
        <v>3309</v>
      </c>
      <c r="F1924" t="s">
        <v>11</v>
      </c>
      <c r="G1924">
        <v>25000000</v>
      </c>
      <c r="H1924">
        <v>3.3</v>
      </c>
    </row>
    <row r="1925" spans="1:8" x14ac:dyDescent="0.2">
      <c r="A1925" t="s">
        <v>3310</v>
      </c>
      <c r="B1925" t="s">
        <v>1869</v>
      </c>
      <c r="C1925">
        <v>87</v>
      </c>
      <c r="D1925">
        <v>30538669</v>
      </c>
      <c r="E1925" t="s">
        <v>575</v>
      </c>
      <c r="F1925" t="s">
        <v>11</v>
      </c>
      <c r="G1925">
        <v>20000000</v>
      </c>
      <c r="H1925">
        <v>5.7</v>
      </c>
    </row>
    <row r="1926" spans="1:8" x14ac:dyDescent="0.2">
      <c r="A1926" t="s">
        <v>3311</v>
      </c>
      <c r="B1926" t="s">
        <v>3312</v>
      </c>
      <c r="C1926">
        <v>88</v>
      </c>
      <c r="D1926">
        <v>25615792</v>
      </c>
      <c r="E1926" t="s">
        <v>3313</v>
      </c>
      <c r="F1926" t="s">
        <v>11</v>
      </c>
      <c r="G1926">
        <v>25000000</v>
      </c>
      <c r="H1926">
        <v>3.5</v>
      </c>
    </row>
    <row r="1927" spans="1:8" x14ac:dyDescent="0.2">
      <c r="A1927" t="s">
        <v>3314</v>
      </c>
      <c r="B1927" t="s">
        <v>1133</v>
      </c>
      <c r="C1927">
        <v>142</v>
      </c>
      <c r="D1927">
        <v>28341469</v>
      </c>
      <c r="E1927" t="s">
        <v>672</v>
      </c>
      <c r="F1927" t="s">
        <v>11</v>
      </c>
      <c r="G1927">
        <v>25000000</v>
      </c>
      <c r="H1927">
        <v>9.3000000000000007</v>
      </c>
    </row>
    <row r="1928" spans="1:8" x14ac:dyDescent="0.2">
      <c r="A1928" t="s">
        <v>3315</v>
      </c>
      <c r="B1928" t="s">
        <v>2050</v>
      </c>
      <c r="C1928">
        <v>92</v>
      </c>
      <c r="D1928">
        <v>25590119</v>
      </c>
      <c r="E1928" t="s">
        <v>3316</v>
      </c>
      <c r="F1928" t="s">
        <v>11</v>
      </c>
      <c r="G1928">
        <v>21150000</v>
      </c>
      <c r="H1928">
        <v>4.8</v>
      </c>
    </row>
    <row r="1929" spans="1:8" x14ac:dyDescent="0.2">
      <c r="A1929" t="s">
        <v>3317</v>
      </c>
      <c r="B1929" t="s">
        <v>1215</v>
      </c>
      <c r="C1929">
        <v>117</v>
      </c>
      <c r="D1929">
        <v>24944213</v>
      </c>
      <c r="E1929" t="s">
        <v>1357</v>
      </c>
      <c r="F1929" t="s">
        <v>11</v>
      </c>
      <c r="G1929">
        <v>27000000</v>
      </c>
      <c r="H1929">
        <v>6.9</v>
      </c>
    </row>
    <row r="1930" spans="1:8" x14ac:dyDescent="0.2">
      <c r="A1930" t="s">
        <v>3318</v>
      </c>
      <c r="B1930" t="s">
        <v>710</v>
      </c>
      <c r="C1930">
        <v>111</v>
      </c>
      <c r="D1930">
        <v>33631221</v>
      </c>
      <c r="E1930" t="s">
        <v>740</v>
      </c>
      <c r="F1930" t="s">
        <v>11</v>
      </c>
      <c r="G1930">
        <v>25000000</v>
      </c>
      <c r="H1930">
        <v>6</v>
      </c>
    </row>
    <row r="1931" spans="1:8" x14ac:dyDescent="0.2">
      <c r="A1931" t="s">
        <v>3319</v>
      </c>
      <c r="B1931" t="s">
        <v>3320</v>
      </c>
      <c r="C1931">
        <v>121</v>
      </c>
      <c r="D1931">
        <v>37738400</v>
      </c>
      <c r="E1931" t="s">
        <v>1184</v>
      </c>
      <c r="F1931" t="s">
        <v>11</v>
      </c>
      <c r="G1931">
        <v>25000000</v>
      </c>
      <c r="H1931">
        <v>7.3</v>
      </c>
    </row>
    <row r="1932" spans="1:8" x14ac:dyDescent="0.2">
      <c r="A1932" t="s">
        <v>3321</v>
      </c>
      <c r="B1932" t="s">
        <v>3322</v>
      </c>
      <c r="C1932">
        <v>98</v>
      </c>
      <c r="D1932">
        <v>24381334</v>
      </c>
      <c r="E1932" t="s">
        <v>2555</v>
      </c>
      <c r="F1932" t="s">
        <v>11</v>
      </c>
      <c r="G1932">
        <v>20000000</v>
      </c>
      <c r="H1932">
        <v>6</v>
      </c>
    </row>
    <row r="1933" spans="1:8" x14ac:dyDescent="0.2">
      <c r="A1933" t="s">
        <v>3323</v>
      </c>
      <c r="B1933" t="s">
        <v>3324</v>
      </c>
      <c r="C1933">
        <v>107</v>
      </c>
      <c r="D1933">
        <v>21835784</v>
      </c>
      <c r="E1933" t="s">
        <v>486</v>
      </c>
      <c r="F1933" t="s">
        <v>11</v>
      </c>
      <c r="G1933">
        <v>30000000</v>
      </c>
      <c r="H1933">
        <v>6.6</v>
      </c>
    </row>
    <row r="1934" spans="1:8" x14ac:dyDescent="0.2">
      <c r="A1934" t="s">
        <v>3325</v>
      </c>
      <c r="B1934" t="s">
        <v>3326</v>
      </c>
      <c r="C1934">
        <v>106</v>
      </c>
      <c r="D1934">
        <v>15785632</v>
      </c>
      <c r="E1934" t="s">
        <v>3327</v>
      </c>
      <c r="F1934" t="s">
        <v>11</v>
      </c>
      <c r="G1934">
        <v>23000000</v>
      </c>
      <c r="H1934">
        <v>7.5</v>
      </c>
    </row>
    <row r="1935" spans="1:8" x14ac:dyDescent="0.2">
      <c r="A1935" t="s">
        <v>3328</v>
      </c>
      <c r="B1935" t="s">
        <v>1753</v>
      </c>
      <c r="C1935">
        <v>136</v>
      </c>
      <c r="D1935">
        <v>21554585</v>
      </c>
      <c r="E1935" t="s">
        <v>1314</v>
      </c>
      <c r="F1935" t="s">
        <v>11</v>
      </c>
      <c r="G1935">
        <v>25000000</v>
      </c>
      <c r="H1935">
        <v>6.9</v>
      </c>
    </row>
    <row r="1936" spans="1:8" x14ac:dyDescent="0.2">
      <c r="A1936" t="s">
        <v>3329</v>
      </c>
      <c r="B1936" t="s">
        <v>3330</v>
      </c>
      <c r="C1936">
        <v>97</v>
      </c>
      <c r="D1936">
        <v>22200000</v>
      </c>
      <c r="E1936" t="s">
        <v>486</v>
      </c>
      <c r="F1936" t="s">
        <v>11</v>
      </c>
      <c r="G1936">
        <v>25000000</v>
      </c>
      <c r="H1936">
        <v>6.8</v>
      </c>
    </row>
    <row r="1937" spans="1:8" x14ac:dyDescent="0.2">
      <c r="A1937" t="s">
        <v>3331</v>
      </c>
      <c r="C1937">
        <v>7</v>
      </c>
      <c r="D1937">
        <v>25440971</v>
      </c>
      <c r="E1937" t="s">
        <v>1029</v>
      </c>
      <c r="F1937" t="s">
        <v>11</v>
      </c>
      <c r="G1937">
        <v>20000000</v>
      </c>
      <c r="H1937">
        <v>8.3000000000000007</v>
      </c>
    </row>
    <row r="1938" spans="1:8" x14ac:dyDescent="0.2">
      <c r="A1938" t="s">
        <v>3332</v>
      </c>
      <c r="B1938" t="s">
        <v>2615</v>
      </c>
      <c r="C1938">
        <v>108</v>
      </c>
      <c r="D1938">
        <v>80014842</v>
      </c>
      <c r="E1938" t="s">
        <v>1935</v>
      </c>
      <c r="F1938" t="s">
        <v>11</v>
      </c>
      <c r="G1938">
        <v>25000000</v>
      </c>
      <c r="H1938">
        <v>6.3</v>
      </c>
    </row>
    <row r="1939" spans="1:8" x14ac:dyDescent="0.2">
      <c r="A1939" t="s">
        <v>3333</v>
      </c>
      <c r="B1939" t="s">
        <v>3334</v>
      </c>
      <c r="C1939">
        <v>97</v>
      </c>
      <c r="D1939">
        <v>23527955</v>
      </c>
      <c r="E1939" t="s">
        <v>380</v>
      </c>
      <c r="F1939" t="s">
        <v>11</v>
      </c>
      <c r="G1939">
        <v>25000000</v>
      </c>
      <c r="H1939">
        <v>6.4</v>
      </c>
    </row>
    <row r="1940" spans="1:8" x14ac:dyDescent="0.2">
      <c r="A1940" t="s">
        <v>3335</v>
      </c>
      <c r="B1940" t="s">
        <v>3336</v>
      </c>
      <c r="C1940">
        <v>99</v>
      </c>
      <c r="D1940">
        <v>24042490</v>
      </c>
      <c r="E1940" t="s">
        <v>3337</v>
      </c>
      <c r="F1940" t="s">
        <v>11</v>
      </c>
      <c r="G1940">
        <v>25000000</v>
      </c>
      <c r="H1940">
        <v>5.6</v>
      </c>
    </row>
    <row r="1941" spans="1:8" x14ac:dyDescent="0.2">
      <c r="A1941" t="s">
        <v>3338</v>
      </c>
      <c r="B1941" t="s">
        <v>3339</v>
      </c>
      <c r="C1941">
        <v>103</v>
      </c>
      <c r="D1941">
        <v>22466994</v>
      </c>
      <c r="E1941" t="s">
        <v>112</v>
      </c>
      <c r="F1941" t="s">
        <v>11</v>
      </c>
      <c r="G1941">
        <v>25000000</v>
      </c>
      <c r="H1941">
        <v>6.3</v>
      </c>
    </row>
    <row r="1942" spans="1:8" x14ac:dyDescent="0.2">
      <c r="A1942" t="s">
        <v>3340</v>
      </c>
      <c r="B1942" t="s">
        <v>2434</v>
      </c>
      <c r="C1942">
        <v>95</v>
      </c>
      <c r="D1942">
        <v>17791031</v>
      </c>
      <c r="E1942" t="s">
        <v>3341</v>
      </c>
      <c r="F1942" t="s">
        <v>11</v>
      </c>
      <c r="G1942">
        <v>25000000</v>
      </c>
      <c r="H1942">
        <v>7.3</v>
      </c>
    </row>
    <row r="1943" spans="1:8" x14ac:dyDescent="0.2">
      <c r="A1943" t="s">
        <v>3342</v>
      </c>
      <c r="B1943" t="s">
        <v>3343</v>
      </c>
      <c r="C1943">
        <v>93</v>
      </c>
      <c r="D1943">
        <v>17718223</v>
      </c>
      <c r="E1943" t="s">
        <v>575</v>
      </c>
      <c r="F1943" t="s">
        <v>11</v>
      </c>
      <c r="G1943">
        <v>25000000</v>
      </c>
      <c r="H1943">
        <v>6.6</v>
      </c>
    </row>
    <row r="1944" spans="1:8" x14ac:dyDescent="0.2">
      <c r="A1944" t="s">
        <v>3344</v>
      </c>
      <c r="B1944" t="s">
        <v>3345</v>
      </c>
      <c r="C1944">
        <v>98</v>
      </c>
      <c r="D1944">
        <v>15361537</v>
      </c>
      <c r="E1944" t="s">
        <v>112</v>
      </c>
      <c r="F1944" t="s">
        <v>11</v>
      </c>
      <c r="G1944">
        <v>13000000</v>
      </c>
      <c r="H1944">
        <v>4.5999999999999996</v>
      </c>
    </row>
    <row r="1945" spans="1:8" x14ac:dyDescent="0.2">
      <c r="A1945" t="s">
        <v>3346</v>
      </c>
      <c r="B1945" t="s">
        <v>326</v>
      </c>
      <c r="C1945">
        <v>90</v>
      </c>
      <c r="D1945">
        <v>16647384</v>
      </c>
      <c r="E1945" t="s">
        <v>3347</v>
      </c>
      <c r="F1945" t="s">
        <v>11</v>
      </c>
      <c r="G1945">
        <v>26000000</v>
      </c>
      <c r="H1945">
        <v>5.0999999999999996</v>
      </c>
    </row>
    <row r="1946" spans="1:8" x14ac:dyDescent="0.2">
      <c r="A1946" t="s">
        <v>3348</v>
      </c>
      <c r="B1946" t="s">
        <v>3349</v>
      </c>
      <c r="C1946">
        <v>107</v>
      </c>
      <c r="D1946">
        <v>16118077</v>
      </c>
      <c r="E1946" t="s">
        <v>1184</v>
      </c>
      <c r="F1946" t="s">
        <v>11</v>
      </c>
      <c r="G1946">
        <v>25000000</v>
      </c>
      <c r="H1946">
        <v>5.6</v>
      </c>
    </row>
    <row r="1947" spans="1:8" x14ac:dyDescent="0.2">
      <c r="A1947" t="s">
        <v>3350</v>
      </c>
      <c r="B1947" t="s">
        <v>3351</v>
      </c>
      <c r="C1947">
        <v>90</v>
      </c>
      <c r="D1947">
        <v>15091542</v>
      </c>
      <c r="E1947" t="s">
        <v>3352</v>
      </c>
      <c r="F1947" t="s">
        <v>3353</v>
      </c>
      <c r="G1947">
        <v>25000000</v>
      </c>
      <c r="H1947">
        <v>5.3</v>
      </c>
    </row>
    <row r="1948" spans="1:8" x14ac:dyDescent="0.2">
      <c r="A1948" t="s">
        <v>3354</v>
      </c>
      <c r="B1948" t="s">
        <v>3355</v>
      </c>
      <c r="C1948">
        <v>120</v>
      </c>
      <c r="D1948">
        <v>15331289</v>
      </c>
      <c r="E1948" t="s">
        <v>801</v>
      </c>
      <c r="F1948" t="s">
        <v>11</v>
      </c>
      <c r="G1948">
        <v>20000000</v>
      </c>
      <c r="H1948">
        <v>7.5</v>
      </c>
    </row>
    <row r="1949" spans="1:8" x14ac:dyDescent="0.2">
      <c r="A1949" t="s">
        <v>3356</v>
      </c>
      <c r="B1949" t="s">
        <v>3357</v>
      </c>
      <c r="C1949">
        <v>115</v>
      </c>
      <c r="D1949">
        <v>15045676</v>
      </c>
      <c r="E1949" t="s">
        <v>1165</v>
      </c>
      <c r="F1949" t="s">
        <v>11</v>
      </c>
      <c r="G1949">
        <v>16000000</v>
      </c>
      <c r="H1949">
        <v>5.6</v>
      </c>
    </row>
    <row r="1950" spans="1:8" x14ac:dyDescent="0.2">
      <c r="A1950" t="s">
        <v>3358</v>
      </c>
      <c r="B1950" t="s">
        <v>3359</v>
      </c>
      <c r="C1950">
        <v>93</v>
      </c>
      <c r="D1950">
        <v>17427926</v>
      </c>
      <c r="E1950" t="s">
        <v>2209</v>
      </c>
      <c r="F1950" t="s">
        <v>11</v>
      </c>
      <c r="G1950">
        <v>8000000</v>
      </c>
      <c r="H1950">
        <v>5.9</v>
      </c>
    </row>
    <row r="1951" spans="1:8" x14ac:dyDescent="0.2">
      <c r="A1951" t="s">
        <v>3360</v>
      </c>
      <c r="B1951" t="s">
        <v>3361</v>
      </c>
      <c r="C1951">
        <v>99</v>
      </c>
      <c r="D1951">
        <v>14983572</v>
      </c>
      <c r="E1951" t="s">
        <v>486</v>
      </c>
      <c r="F1951" t="s">
        <v>11</v>
      </c>
      <c r="G1951">
        <v>25000000</v>
      </c>
      <c r="H1951">
        <v>4.7</v>
      </c>
    </row>
    <row r="1952" spans="1:8" x14ac:dyDescent="0.2">
      <c r="A1952" t="s">
        <v>3362</v>
      </c>
      <c r="B1952" t="s">
        <v>2178</v>
      </c>
      <c r="C1952">
        <v>107</v>
      </c>
      <c r="D1952">
        <v>14637490</v>
      </c>
      <c r="E1952" t="s">
        <v>1047</v>
      </c>
      <c r="F1952" t="s">
        <v>11</v>
      </c>
      <c r="G1952">
        <v>25000000</v>
      </c>
      <c r="H1952">
        <v>4.8</v>
      </c>
    </row>
    <row r="1953" spans="1:8" x14ac:dyDescent="0.2">
      <c r="A1953" t="s">
        <v>3363</v>
      </c>
      <c r="B1953" t="s">
        <v>2549</v>
      </c>
      <c r="C1953">
        <v>110</v>
      </c>
      <c r="D1953">
        <v>14589444</v>
      </c>
      <c r="E1953" t="s">
        <v>486</v>
      </c>
      <c r="F1953" t="s">
        <v>11</v>
      </c>
      <c r="G1953">
        <v>25000000</v>
      </c>
      <c r="H1953">
        <v>6.8</v>
      </c>
    </row>
    <row r="1954" spans="1:8" x14ac:dyDescent="0.2">
      <c r="A1954" t="s">
        <v>3364</v>
      </c>
      <c r="B1954" t="s">
        <v>3365</v>
      </c>
      <c r="C1954">
        <v>101</v>
      </c>
      <c r="D1954">
        <v>14095303</v>
      </c>
      <c r="E1954" t="s">
        <v>934</v>
      </c>
      <c r="F1954" t="s">
        <v>11</v>
      </c>
      <c r="G1954">
        <v>25000000</v>
      </c>
      <c r="H1954">
        <v>5.4</v>
      </c>
    </row>
    <row r="1955" spans="1:8" x14ac:dyDescent="0.2">
      <c r="A1955" t="s">
        <v>3366</v>
      </c>
      <c r="B1955" t="s">
        <v>3367</v>
      </c>
      <c r="C1955">
        <v>85</v>
      </c>
      <c r="D1955">
        <v>13973532</v>
      </c>
      <c r="E1955" t="s">
        <v>340</v>
      </c>
      <c r="F1955" t="s">
        <v>11</v>
      </c>
      <c r="G1955">
        <v>25000000</v>
      </c>
      <c r="H1955">
        <v>5.0999999999999996</v>
      </c>
    </row>
    <row r="1956" spans="1:8" x14ac:dyDescent="0.2">
      <c r="A1956" t="s">
        <v>3368</v>
      </c>
      <c r="B1956" t="s">
        <v>1755</v>
      </c>
      <c r="C1956">
        <v>132</v>
      </c>
      <c r="D1956">
        <v>1865774</v>
      </c>
      <c r="E1956" t="s">
        <v>3369</v>
      </c>
      <c r="F1956" t="s">
        <v>11</v>
      </c>
      <c r="G1956">
        <v>30000000</v>
      </c>
      <c r="H1956">
        <v>7</v>
      </c>
    </row>
    <row r="1957" spans="1:8" x14ac:dyDescent="0.2">
      <c r="A1957" t="s">
        <v>3370</v>
      </c>
      <c r="B1957" t="s">
        <v>1632</v>
      </c>
      <c r="C1957">
        <v>88</v>
      </c>
      <c r="D1957">
        <v>13920741</v>
      </c>
      <c r="E1957" t="s">
        <v>575</v>
      </c>
      <c r="F1957" t="s">
        <v>11</v>
      </c>
      <c r="G1957">
        <v>20000000</v>
      </c>
      <c r="H1957">
        <v>6.7</v>
      </c>
    </row>
    <row r="1958" spans="1:8" x14ac:dyDescent="0.2">
      <c r="A1958" t="s">
        <v>3371</v>
      </c>
      <c r="B1958" t="s">
        <v>2024</v>
      </c>
      <c r="C1958">
        <v>90</v>
      </c>
      <c r="D1958">
        <v>18860403</v>
      </c>
      <c r="E1958" t="s">
        <v>1915</v>
      </c>
      <c r="F1958" t="s">
        <v>11</v>
      </c>
      <c r="G1958">
        <v>25000000</v>
      </c>
      <c r="H1958">
        <v>4</v>
      </c>
    </row>
    <row r="1959" spans="1:8" x14ac:dyDescent="0.2">
      <c r="A1959" t="s">
        <v>3372</v>
      </c>
      <c r="B1959" t="s">
        <v>1623</v>
      </c>
      <c r="C1959">
        <v>145</v>
      </c>
      <c r="D1959">
        <v>13038660</v>
      </c>
      <c r="E1959" t="s">
        <v>1184</v>
      </c>
      <c r="F1959" t="s">
        <v>11</v>
      </c>
      <c r="G1959">
        <v>25000000</v>
      </c>
      <c r="H1959">
        <v>7.3</v>
      </c>
    </row>
    <row r="1960" spans="1:8" x14ac:dyDescent="0.2">
      <c r="A1960" t="s">
        <v>3373</v>
      </c>
      <c r="B1960" t="s">
        <v>937</v>
      </c>
      <c r="C1960">
        <v>110</v>
      </c>
      <c r="D1960">
        <v>28831145</v>
      </c>
      <c r="E1960" t="s">
        <v>1314</v>
      </c>
      <c r="F1960" t="s">
        <v>11</v>
      </c>
      <c r="G1960">
        <v>25000000</v>
      </c>
      <c r="H1960">
        <v>6.8</v>
      </c>
    </row>
    <row r="1961" spans="1:8" x14ac:dyDescent="0.2">
      <c r="A1961" t="s">
        <v>3374</v>
      </c>
      <c r="B1961" t="s">
        <v>2541</v>
      </c>
      <c r="C1961">
        <v>101</v>
      </c>
      <c r="D1961">
        <v>25440971</v>
      </c>
      <c r="E1961" t="s">
        <v>770</v>
      </c>
      <c r="F1961" t="s">
        <v>11</v>
      </c>
      <c r="G1961">
        <v>25000000</v>
      </c>
      <c r="H1961">
        <v>6.1</v>
      </c>
    </row>
    <row r="1962" spans="1:8" x14ac:dyDescent="0.2">
      <c r="A1962" t="s">
        <v>3375</v>
      </c>
      <c r="C1962">
        <v>30</v>
      </c>
      <c r="D1962">
        <v>25440971</v>
      </c>
      <c r="E1962" t="s">
        <v>3376</v>
      </c>
      <c r="F1962" t="s">
        <v>11</v>
      </c>
      <c r="G1962">
        <v>20000000</v>
      </c>
      <c r="H1962">
        <v>7.2</v>
      </c>
    </row>
    <row r="1963" spans="1:8" x14ac:dyDescent="0.2">
      <c r="A1963" t="s">
        <v>3377</v>
      </c>
      <c r="B1963" t="s">
        <v>1396</v>
      </c>
      <c r="C1963">
        <v>122</v>
      </c>
      <c r="D1963">
        <v>11538204</v>
      </c>
      <c r="E1963" t="s">
        <v>3378</v>
      </c>
      <c r="F1963" t="s">
        <v>11</v>
      </c>
      <c r="G1963">
        <v>25000000</v>
      </c>
      <c r="H1963">
        <v>7</v>
      </c>
    </row>
    <row r="1964" spans="1:8" x14ac:dyDescent="0.2">
      <c r="A1964" t="s">
        <v>3379</v>
      </c>
      <c r="B1964" t="s">
        <v>2125</v>
      </c>
      <c r="C1964">
        <v>107</v>
      </c>
      <c r="D1964">
        <v>11008432</v>
      </c>
      <c r="E1964" t="s">
        <v>562</v>
      </c>
      <c r="F1964" t="s">
        <v>11</v>
      </c>
      <c r="G1964">
        <v>25000000</v>
      </c>
      <c r="H1964">
        <v>7.1</v>
      </c>
    </row>
    <row r="1965" spans="1:8" x14ac:dyDescent="0.2">
      <c r="A1965" t="s">
        <v>3380</v>
      </c>
      <c r="B1965" t="s">
        <v>3381</v>
      </c>
      <c r="C1965">
        <v>127</v>
      </c>
      <c r="D1965">
        <v>12188642</v>
      </c>
      <c r="E1965" t="s">
        <v>2054</v>
      </c>
      <c r="F1965" t="s">
        <v>11</v>
      </c>
      <c r="G1965">
        <v>26000000</v>
      </c>
      <c r="H1965">
        <v>6.9</v>
      </c>
    </row>
    <row r="1966" spans="1:8" x14ac:dyDescent="0.2">
      <c r="A1966" t="s">
        <v>3382</v>
      </c>
      <c r="B1966" t="s">
        <v>1852</v>
      </c>
      <c r="C1966">
        <v>99</v>
      </c>
      <c r="D1966">
        <v>11100000</v>
      </c>
      <c r="E1966" t="s">
        <v>837</v>
      </c>
      <c r="F1966" t="s">
        <v>11</v>
      </c>
      <c r="G1966">
        <v>25000000</v>
      </c>
      <c r="H1966">
        <v>7.3</v>
      </c>
    </row>
    <row r="1967" spans="1:8" x14ac:dyDescent="0.2">
      <c r="A1967" t="s">
        <v>3383</v>
      </c>
      <c r="B1967" t="s">
        <v>3384</v>
      </c>
      <c r="C1967">
        <v>104</v>
      </c>
      <c r="D1967">
        <v>25440971</v>
      </c>
      <c r="E1967" t="s">
        <v>580</v>
      </c>
      <c r="F1967" t="s">
        <v>502</v>
      </c>
      <c r="G1967">
        <v>17000000</v>
      </c>
      <c r="H1967">
        <v>6.3</v>
      </c>
    </row>
    <row r="1968" spans="1:8" x14ac:dyDescent="0.2">
      <c r="A1968" t="s">
        <v>3385</v>
      </c>
      <c r="B1968" t="s">
        <v>2941</v>
      </c>
      <c r="C1968">
        <v>140</v>
      </c>
      <c r="D1968">
        <v>13651662</v>
      </c>
      <c r="E1968" t="s">
        <v>1314</v>
      </c>
      <c r="F1968" t="s">
        <v>11</v>
      </c>
      <c r="G1968">
        <v>25000000</v>
      </c>
      <c r="H1968">
        <v>8.1999999999999993</v>
      </c>
    </row>
    <row r="1969" spans="1:8" x14ac:dyDescent="0.2">
      <c r="A1969" t="s">
        <v>3386</v>
      </c>
      <c r="B1969" t="s">
        <v>1743</v>
      </c>
      <c r="C1969">
        <v>133</v>
      </c>
      <c r="D1969">
        <v>11030963</v>
      </c>
      <c r="E1969" t="s">
        <v>3387</v>
      </c>
      <c r="F1969" t="s">
        <v>11</v>
      </c>
      <c r="G1969">
        <v>28000000</v>
      </c>
      <c r="H1969">
        <v>7.1</v>
      </c>
    </row>
    <row r="1970" spans="1:8" x14ac:dyDescent="0.2">
      <c r="A1970" t="s">
        <v>3388</v>
      </c>
      <c r="B1970" t="s">
        <v>1652</v>
      </c>
      <c r="C1970">
        <v>271</v>
      </c>
      <c r="D1970">
        <v>10769960</v>
      </c>
      <c r="E1970" t="s">
        <v>684</v>
      </c>
      <c r="F1970" t="s">
        <v>11</v>
      </c>
      <c r="G1970">
        <v>25000000</v>
      </c>
      <c r="H1970">
        <v>7.7</v>
      </c>
    </row>
    <row r="1971" spans="1:8" x14ac:dyDescent="0.2">
      <c r="A1971" t="s">
        <v>3389</v>
      </c>
      <c r="B1971" t="s">
        <v>2885</v>
      </c>
      <c r="C1971">
        <v>112</v>
      </c>
      <c r="D1971">
        <v>10911750</v>
      </c>
      <c r="E1971" t="s">
        <v>1179</v>
      </c>
      <c r="F1971" t="s">
        <v>11</v>
      </c>
      <c r="G1971">
        <v>25000000</v>
      </c>
      <c r="H1971">
        <v>6.5</v>
      </c>
    </row>
    <row r="1972" spans="1:8" x14ac:dyDescent="0.2">
      <c r="A1972" t="s">
        <v>3390</v>
      </c>
      <c r="B1972" t="s">
        <v>1794</v>
      </c>
      <c r="C1972">
        <v>99</v>
      </c>
      <c r="D1972">
        <v>10719367</v>
      </c>
      <c r="E1972" t="s">
        <v>3391</v>
      </c>
      <c r="F1972" t="s">
        <v>11</v>
      </c>
      <c r="G1972">
        <v>25000000</v>
      </c>
      <c r="H1972">
        <v>4.9000000000000004</v>
      </c>
    </row>
    <row r="1973" spans="1:8" x14ac:dyDescent="0.2">
      <c r="A1973" t="s">
        <v>3392</v>
      </c>
      <c r="B1973" t="s">
        <v>3393</v>
      </c>
      <c r="C1973">
        <v>100</v>
      </c>
      <c r="D1973">
        <v>10114315</v>
      </c>
      <c r="E1973" t="s">
        <v>668</v>
      </c>
      <c r="F1973" t="s">
        <v>11</v>
      </c>
      <c r="G1973">
        <v>25000000</v>
      </c>
      <c r="H1973">
        <v>6.4</v>
      </c>
    </row>
    <row r="1974" spans="1:8" x14ac:dyDescent="0.2">
      <c r="A1974" t="s">
        <v>3394</v>
      </c>
      <c r="B1974" t="s">
        <v>3395</v>
      </c>
      <c r="C1974">
        <v>92</v>
      </c>
      <c r="D1974">
        <v>49122319</v>
      </c>
      <c r="E1974" t="s">
        <v>1915</v>
      </c>
      <c r="F1974" t="s">
        <v>11</v>
      </c>
      <c r="G1974">
        <v>14000000</v>
      </c>
      <c r="H1974">
        <v>5.9</v>
      </c>
    </row>
    <row r="1975" spans="1:8" x14ac:dyDescent="0.2">
      <c r="A1975" t="s">
        <v>3396</v>
      </c>
      <c r="B1975" t="s">
        <v>3397</v>
      </c>
      <c r="C1975">
        <v>105</v>
      </c>
      <c r="D1975">
        <v>10070000</v>
      </c>
      <c r="E1975" t="s">
        <v>486</v>
      </c>
      <c r="F1975" t="s">
        <v>11</v>
      </c>
      <c r="G1975">
        <v>25000000</v>
      </c>
      <c r="H1975">
        <v>6.2</v>
      </c>
    </row>
    <row r="1976" spans="1:8" x14ac:dyDescent="0.2">
      <c r="A1976" t="s">
        <v>3398</v>
      </c>
      <c r="B1976" t="s">
        <v>1508</v>
      </c>
      <c r="C1976">
        <v>110</v>
      </c>
      <c r="D1976">
        <v>10324441</v>
      </c>
      <c r="E1976" t="s">
        <v>311</v>
      </c>
      <c r="F1976" t="s">
        <v>11</v>
      </c>
      <c r="G1976">
        <v>25000000</v>
      </c>
      <c r="H1976">
        <v>5.8</v>
      </c>
    </row>
    <row r="1977" spans="1:8" x14ac:dyDescent="0.2">
      <c r="A1977" t="s">
        <v>3399</v>
      </c>
      <c r="B1977" t="s">
        <v>2615</v>
      </c>
      <c r="C1977">
        <v>116</v>
      </c>
      <c r="D1977">
        <v>7156933</v>
      </c>
      <c r="E1977" t="s">
        <v>877</v>
      </c>
      <c r="F1977" t="s">
        <v>11</v>
      </c>
      <c r="G1977">
        <v>25000000</v>
      </c>
      <c r="H1977">
        <v>6.7</v>
      </c>
    </row>
    <row r="1978" spans="1:8" x14ac:dyDescent="0.2">
      <c r="A1978" t="s">
        <v>3400</v>
      </c>
      <c r="B1978" t="s">
        <v>3401</v>
      </c>
      <c r="C1978">
        <v>88</v>
      </c>
      <c r="D1978">
        <v>9286314</v>
      </c>
      <c r="E1978" t="s">
        <v>149</v>
      </c>
      <c r="F1978" t="s">
        <v>11</v>
      </c>
      <c r="G1978">
        <v>17000000</v>
      </c>
      <c r="H1978">
        <v>5.9</v>
      </c>
    </row>
    <row r="1979" spans="1:8" x14ac:dyDescent="0.2">
      <c r="A1979" t="s">
        <v>3402</v>
      </c>
      <c r="B1979" t="s">
        <v>3403</v>
      </c>
      <c r="C1979">
        <v>111</v>
      </c>
      <c r="D1979">
        <v>56692</v>
      </c>
      <c r="E1979" t="s">
        <v>2422</v>
      </c>
      <c r="F1979" t="s">
        <v>11</v>
      </c>
      <c r="G1979">
        <v>25000000</v>
      </c>
      <c r="H1979">
        <v>7.3</v>
      </c>
    </row>
    <row r="1980" spans="1:8" x14ac:dyDescent="0.2">
      <c r="A1980" t="s">
        <v>3404</v>
      </c>
      <c r="B1980" t="s">
        <v>3405</v>
      </c>
      <c r="C1980">
        <v>117</v>
      </c>
      <c r="D1980">
        <v>25440971</v>
      </c>
      <c r="E1980" t="s">
        <v>60</v>
      </c>
      <c r="F1980" t="s">
        <v>11</v>
      </c>
      <c r="G1980">
        <v>25000000</v>
      </c>
      <c r="H1980">
        <v>4.8</v>
      </c>
    </row>
    <row r="1981" spans="1:8" x14ac:dyDescent="0.2">
      <c r="A1981" t="s">
        <v>3406</v>
      </c>
      <c r="B1981" t="s">
        <v>3407</v>
      </c>
      <c r="C1981">
        <v>95</v>
      </c>
      <c r="D1981">
        <v>5654777</v>
      </c>
      <c r="E1981" t="s">
        <v>1236</v>
      </c>
      <c r="F1981" t="s">
        <v>11</v>
      </c>
      <c r="G1981">
        <v>25000000</v>
      </c>
      <c r="H1981">
        <v>4.0999999999999996</v>
      </c>
    </row>
    <row r="1982" spans="1:8" x14ac:dyDescent="0.2">
      <c r="A1982" t="s">
        <v>3408</v>
      </c>
      <c r="B1982" t="s">
        <v>2778</v>
      </c>
      <c r="C1982">
        <v>95</v>
      </c>
      <c r="D1982">
        <v>5516708</v>
      </c>
      <c r="E1982" t="s">
        <v>580</v>
      </c>
      <c r="F1982" t="s">
        <v>11</v>
      </c>
      <c r="G1982">
        <v>25000000</v>
      </c>
      <c r="H1982">
        <v>4.9000000000000004</v>
      </c>
    </row>
    <row r="1983" spans="1:8" x14ac:dyDescent="0.2">
      <c r="A1983" t="s">
        <v>3409</v>
      </c>
      <c r="B1983" t="s">
        <v>511</v>
      </c>
      <c r="C1983">
        <v>127</v>
      </c>
      <c r="D1983">
        <v>5128124</v>
      </c>
      <c r="E1983" t="s">
        <v>562</v>
      </c>
      <c r="F1983" t="s">
        <v>11</v>
      </c>
      <c r="G1983">
        <v>25000000</v>
      </c>
      <c r="H1983">
        <v>7.9</v>
      </c>
    </row>
    <row r="1984" spans="1:8" x14ac:dyDescent="0.2">
      <c r="A1984" t="s">
        <v>2683</v>
      </c>
      <c r="B1984" t="s">
        <v>2024</v>
      </c>
      <c r="C1984">
        <v>105</v>
      </c>
      <c r="D1984">
        <v>34014398</v>
      </c>
      <c r="E1984" t="s">
        <v>2684</v>
      </c>
      <c r="F1984" t="s">
        <v>11</v>
      </c>
      <c r="G1984">
        <v>33000000</v>
      </c>
      <c r="H1984">
        <v>5.6</v>
      </c>
    </row>
    <row r="1985" spans="1:8" x14ac:dyDescent="0.2">
      <c r="A1985" t="s">
        <v>3410</v>
      </c>
      <c r="B1985" t="s">
        <v>3411</v>
      </c>
      <c r="C1985">
        <v>104</v>
      </c>
      <c r="D1985">
        <v>4064333</v>
      </c>
      <c r="E1985" t="s">
        <v>661</v>
      </c>
      <c r="F1985" t="s">
        <v>11</v>
      </c>
      <c r="G1985">
        <v>25000000</v>
      </c>
      <c r="H1985">
        <v>5.2</v>
      </c>
    </row>
    <row r="1986" spans="1:8" x14ac:dyDescent="0.2">
      <c r="A1986" t="s">
        <v>3412</v>
      </c>
      <c r="B1986" t="s">
        <v>3413</v>
      </c>
      <c r="C1986">
        <v>95</v>
      </c>
      <c r="D1986">
        <v>4006906</v>
      </c>
      <c r="E1986" t="s">
        <v>340</v>
      </c>
      <c r="F1986" t="s">
        <v>11</v>
      </c>
      <c r="G1986">
        <v>15000000</v>
      </c>
      <c r="H1986">
        <v>4.0999999999999996</v>
      </c>
    </row>
    <row r="1987" spans="1:8" x14ac:dyDescent="0.2">
      <c r="A1987" t="s">
        <v>3414</v>
      </c>
      <c r="B1987" t="s">
        <v>3206</v>
      </c>
      <c r="C1987">
        <v>121</v>
      </c>
      <c r="D1987">
        <v>3073392</v>
      </c>
      <c r="E1987" t="s">
        <v>768</v>
      </c>
      <c r="F1987" t="s">
        <v>11</v>
      </c>
      <c r="G1987">
        <v>25000000</v>
      </c>
      <c r="H1987">
        <v>6.6</v>
      </c>
    </row>
    <row r="1988" spans="1:8" x14ac:dyDescent="0.2">
      <c r="A1988" t="s">
        <v>3415</v>
      </c>
      <c r="B1988" t="s">
        <v>1530</v>
      </c>
      <c r="C1988">
        <v>92</v>
      </c>
      <c r="D1988">
        <v>1550000</v>
      </c>
      <c r="E1988" t="s">
        <v>3416</v>
      </c>
      <c r="F1988" t="s">
        <v>11</v>
      </c>
      <c r="G1988">
        <v>25000000</v>
      </c>
      <c r="H1988">
        <v>2.9</v>
      </c>
    </row>
    <row r="1989" spans="1:8" x14ac:dyDescent="0.2">
      <c r="A1989" t="s">
        <v>3417</v>
      </c>
      <c r="B1989" t="s">
        <v>1323</v>
      </c>
      <c r="C1989">
        <v>80</v>
      </c>
      <c r="D1989">
        <v>25440971</v>
      </c>
      <c r="E1989" t="s">
        <v>877</v>
      </c>
      <c r="F1989" t="s">
        <v>11</v>
      </c>
      <c r="G1989">
        <v>25000000</v>
      </c>
      <c r="H1989">
        <v>7.2</v>
      </c>
    </row>
    <row r="1990" spans="1:8" x14ac:dyDescent="0.2">
      <c r="A1990" t="s">
        <v>3418</v>
      </c>
      <c r="B1990" t="s">
        <v>3419</v>
      </c>
      <c r="C1990">
        <v>107</v>
      </c>
      <c r="D1990">
        <v>871527</v>
      </c>
      <c r="E1990" t="s">
        <v>747</v>
      </c>
      <c r="F1990" t="s">
        <v>11</v>
      </c>
      <c r="G1990">
        <v>25000000</v>
      </c>
      <c r="H1990">
        <v>6.5</v>
      </c>
    </row>
    <row r="1991" spans="1:8" x14ac:dyDescent="0.2">
      <c r="A1991" t="s">
        <v>3420</v>
      </c>
      <c r="B1991" t="s">
        <v>50</v>
      </c>
      <c r="C1991">
        <v>91</v>
      </c>
      <c r="D1991">
        <v>12495865</v>
      </c>
      <c r="E1991" t="s">
        <v>434</v>
      </c>
      <c r="F1991" t="s">
        <v>11</v>
      </c>
      <c r="G1991">
        <v>20000000</v>
      </c>
      <c r="H1991">
        <v>6.8</v>
      </c>
    </row>
    <row r="1992" spans="1:8" x14ac:dyDescent="0.2">
      <c r="A1992" t="s">
        <v>3421</v>
      </c>
      <c r="B1992" t="s">
        <v>3422</v>
      </c>
      <c r="C1992">
        <v>117</v>
      </c>
      <c r="D1992">
        <v>777423</v>
      </c>
      <c r="E1992" t="s">
        <v>562</v>
      </c>
      <c r="F1992" t="s">
        <v>11</v>
      </c>
      <c r="G1992">
        <v>25000000</v>
      </c>
      <c r="H1992">
        <v>7.2</v>
      </c>
    </row>
    <row r="1993" spans="1:8" x14ac:dyDescent="0.2">
      <c r="A1993" t="s">
        <v>3423</v>
      </c>
      <c r="B1993" t="s">
        <v>3140</v>
      </c>
      <c r="C1993">
        <v>107</v>
      </c>
      <c r="D1993">
        <v>1186957</v>
      </c>
      <c r="E1993" t="s">
        <v>1184</v>
      </c>
      <c r="F1993" t="s">
        <v>11</v>
      </c>
      <c r="G1993">
        <v>25000000</v>
      </c>
      <c r="H1993">
        <v>6.8</v>
      </c>
    </row>
    <row r="1994" spans="1:8" x14ac:dyDescent="0.2">
      <c r="A1994" t="s">
        <v>3424</v>
      </c>
      <c r="B1994" t="s">
        <v>3425</v>
      </c>
      <c r="C1994">
        <v>131</v>
      </c>
      <c r="D1994">
        <v>85433</v>
      </c>
      <c r="E1994" t="s">
        <v>3426</v>
      </c>
      <c r="F1994" t="s">
        <v>11</v>
      </c>
      <c r="G1994">
        <v>13500000</v>
      </c>
      <c r="H1994">
        <v>7.8</v>
      </c>
    </row>
    <row r="1995" spans="1:8" x14ac:dyDescent="0.2">
      <c r="A1995" t="s">
        <v>3427</v>
      </c>
      <c r="B1995" t="s">
        <v>3428</v>
      </c>
      <c r="C1995">
        <v>122</v>
      </c>
      <c r="D1995">
        <v>1697956</v>
      </c>
      <c r="E1995" t="s">
        <v>672</v>
      </c>
      <c r="F1995" t="s">
        <v>11</v>
      </c>
      <c r="G1995">
        <v>20000000</v>
      </c>
      <c r="H1995">
        <v>6.7</v>
      </c>
    </row>
    <row r="1996" spans="1:8" x14ac:dyDescent="0.2">
      <c r="A1996" t="s">
        <v>3429</v>
      </c>
      <c r="B1996" t="s">
        <v>3430</v>
      </c>
      <c r="C1996">
        <v>88</v>
      </c>
      <c r="D1996">
        <v>25440971</v>
      </c>
      <c r="E1996" t="s">
        <v>984</v>
      </c>
      <c r="F1996" t="s">
        <v>11</v>
      </c>
      <c r="G1996">
        <v>20000000</v>
      </c>
      <c r="H1996">
        <v>6.1</v>
      </c>
    </row>
    <row r="1997" spans="1:8" x14ac:dyDescent="0.2">
      <c r="A1997" t="s">
        <v>3431</v>
      </c>
      <c r="B1997" t="s">
        <v>3299</v>
      </c>
      <c r="C1997">
        <v>134</v>
      </c>
      <c r="D1997">
        <v>183662</v>
      </c>
      <c r="E1997" t="s">
        <v>877</v>
      </c>
      <c r="F1997" t="s">
        <v>502</v>
      </c>
      <c r="G1997">
        <v>25000000</v>
      </c>
      <c r="H1997">
        <v>7.1</v>
      </c>
    </row>
    <row r="1998" spans="1:8" x14ac:dyDescent="0.2">
      <c r="A1998" t="s">
        <v>3432</v>
      </c>
      <c r="B1998" t="s">
        <v>1310</v>
      </c>
      <c r="C1998">
        <v>117</v>
      </c>
      <c r="D1998">
        <v>134904</v>
      </c>
      <c r="E1998" t="s">
        <v>1554</v>
      </c>
      <c r="F1998" t="s">
        <v>11</v>
      </c>
      <c r="G1998">
        <v>25000000</v>
      </c>
      <c r="H1998">
        <v>5.7</v>
      </c>
    </row>
    <row r="1999" spans="1:8" x14ac:dyDescent="0.2">
      <c r="A1999" t="s">
        <v>3433</v>
      </c>
      <c r="B1999" t="s">
        <v>3434</v>
      </c>
      <c r="C1999">
        <v>80</v>
      </c>
      <c r="D1999">
        <v>25440971</v>
      </c>
      <c r="E1999" t="s">
        <v>1131</v>
      </c>
      <c r="F1999" t="s">
        <v>11</v>
      </c>
      <c r="G1999">
        <v>25000000</v>
      </c>
      <c r="H1999">
        <v>2.9</v>
      </c>
    </row>
    <row r="2000" spans="1:8" x14ac:dyDescent="0.2">
      <c r="A2000" t="s">
        <v>3435</v>
      </c>
      <c r="B2000" t="s">
        <v>3436</v>
      </c>
      <c r="C2000">
        <v>85</v>
      </c>
      <c r="D2000">
        <v>25440971</v>
      </c>
      <c r="E2000" t="s">
        <v>152</v>
      </c>
      <c r="F2000" t="s">
        <v>1948</v>
      </c>
      <c r="G2000">
        <v>25000000</v>
      </c>
      <c r="H2000">
        <v>5.2</v>
      </c>
    </row>
    <row r="2001" spans="1:8" x14ac:dyDescent="0.2">
      <c r="A2001" t="s">
        <v>3437</v>
      </c>
      <c r="B2001" t="s">
        <v>64</v>
      </c>
      <c r="C2001">
        <v>138</v>
      </c>
      <c r="D2001">
        <v>16969390</v>
      </c>
      <c r="E2001" t="s">
        <v>740</v>
      </c>
      <c r="F2001" t="s">
        <v>11</v>
      </c>
      <c r="G2001">
        <v>25000000</v>
      </c>
      <c r="H2001">
        <v>5.3</v>
      </c>
    </row>
    <row r="2002" spans="1:8" x14ac:dyDescent="0.2">
      <c r="A2002" t="s">
        <v>3438</v>
      </c>
      <c r="B2002" t="s">
        <v>3439</v>
      </c>
      <c r="C2002">
        <v>121</v>
      </c>
      <c r="D2002">
        <v>25440971</v>
      </c>
      <c r="E2002" t="s">
        <v>3440</v>
      </c>
      <c r="F2002" t="s">
        <v>11</v>
      </c>
      <c r="G2002">
        <v>25000000</v>
      </c>
      <c r="H2002">
        <v>6.2</v>
      </c>
    </row>
    <row r="2003" spans="1:8" x14ac:dyDescent="0.2">
      <c r="A2003" t="s">
        <v>3441</v>
      </c>
      <c r="B2003" t="s">
        <v>3442</v>
      </c>
      <c r="C2003">
        <v>134</v>
      </c>
      <c r="D2003">
        <v>25440971</v>
      </c>
      <c r="E2003" t="s">
        <v>343</v>
      </c>
      <c r="F2003" t="s">
        <v>11</v>
      </c>
      <c r="G2003">
        <v>25000000</v>
      </c>
      <c r="H2003">
        <v>7.3</v>
      </c>
    </row>
    <row r="2004" spans="1:8" x14ac:dyDescent="0.2">
      <c r="A2004" t="s">
        <v>3443</v>
      </c>
      <c r="B2004" t="s">
        <v>3444</v>
      </c>
      <c r="C2004">
        <v>100</v>
      </c>
      <c r="D2004">
        <v>129115</v>
      </c>
      <c r="E2004" t="s">
        <v>260</v>
      </c>
      <c r="F2004" t="s">
        <v>2490</v>
      </c>
      <c r="G2004">
        <v>25000000</v>
      </c>
      <c r="H2004">
        <v>6.5</v>
      </c>
    </row>
    <row r="2005" spans="1:8" x14ac:dyDescent="0.2">
      <c r="A2005" t="s">
        <v>3445</v>
      </c>
      <c r="B2005" t="s">
        <v>3446</v>
      </c>
      <c r="C2005">
        <v>100</v>
      </c>
      <c r="D2005">
        <v>25440971</v>
      </c>
      <c r="E2005" t="s">
        <v>20</v>
      </c>
      <c r="F2005" t="s">
        <v>11</v>
      </c>
      <c r="G2005">
        <v>25000000</v>
      </c>
      <c r="H2005">
        <v>4.0999999999999996</v>
      </c>
    </row>
    <row r="2006" spans="1:8" x14ac:dyDescent="0.2">
      <c r="A2006" t="s">
        <v>3447</v>
      </c>
      <c r="B2006" t="s">
        <v>1952</v>
      </c>
      <c r="C2006">
        <v>119</v>
      </c>
      <c r="D2006">
        <v>34700000</v>
      </c>
      <c r="E2006" t="s">
        <v>73</v>
      </c>
      <c r="F2006" t="s">
        <v>11</v>
      </c>
      <c r="G2006">
        <v>14000000</v>
      </c>
      <c r="H2006">
        <v>7.7</v>
      </c>
    </row>
    <row r="2007" spans="1:8" x14ac:dyDescent="0.2">
      <c r="A2007" t="s">
        <v>3448</v>
      </c>
      <c r="B2007" t="s">
        <v>1520</v>
      </c>
      <c r="C2007">
        <v>137</v>
      </c>
      <c r="D2007">
        <v>717753</v>
      </c>
      <c r="E2007" t="s">
        <v>2422</v>
      </c>
      <c r="F2007" t="s">
        <v>11</v>
      </c>
      <c r="G2007">
        <v>25000000</v>
      </c>
      <c r="H2007">
        <v>6.1</v>
      </c>
    </row>
    <row r="2008" spans="1:8" x14ac:dyDescent="0.2">
      <c r="A2008" t="s">
        <v>3449</v>
      </c>
      <c r="B2008" t="s">
        <v>3450</v>
      </c>
      <c r="C2008">
        <v>119</v>
      </c>
      <c r="D2008">
        <v>109713132</v>
      </c>
      <c r="E2008" t="s">
        <v>649</v>
      </c>
      <c r="F2008" t="s">
        <v>11</v>
      </c>
      <c r="G2008">
        <v>25000000</v>
      </c>
      <c r="H2008">
        <v>7.3</v>
      </c>
    </row>
    <row r="2009" spans="1:8" x14ac:dyDescent="0.2">
      <c r="A2009" t="s">
        <v>3451</v>
      </c>
      <c r="B2009" t="s">
        <v>879</v>
      </c>
      <c r="C2009">
        <v>139</v>
      </c>
      <c r="D2009">
        <v>70269171</v>
      </c>
      <c r="E2009" t="s">
        <v>1314</v>
      </c>
      <c r="F2009" t="s">
        <v>11</v>
      </c>
      <c r="G2009">
        <v>24000000</v>
      </c>
      <c r="H2009">
        <v>7.2</v>
      </c>
    </row>
    <row r="2010" spans="1:8" x14ac:dyDescent="0.2">
      <c r="A2010" t="s">
        <v>652</v>
      </c>
      <c r="B2010" t="s">
        <v>653</v>
      </c>
      <c r="C2010">
        <v>114</v>
      </c>
      <c r="D2010">
        <v>28772222</v>
      </c>
      <c r="E2010" t="s">
        <v>654</v>
      </c>
      <c r="F2010" t="s">
        <v>11</v>
      </c>
      <c r="G2010">
        <v>105000000</v>
      </c>
      <c r="H2010">
        <v>5.3</v>
      </c>
    </row>
    <row r="2011" spans="1:8" x14ac:dyDescent="0.2">
      <c r="A2011" t="s">
        <v>3452</v>
      </c>
      <c r="B2011" t="s">
        <v>2178</v>
      </c>
      <c r="C2011">
        <v>120</v>
      </c>
      <c r="D2011">
        <v>101334374</v>
      </c>
      <c r="E2011" t="s">
        <v>1763</v>
      </c>
      <c r="F2011" t="s">
        <v>11</v>
      </c>
      <c r="G2011">
        <v>24000000</v>
      </c>
      <c r="H2011">
        <v>6.1</v>
      </c>
    </row>
    <row r="2012" spans="1:8" x14ac:dyDescent="0.2">
      <c r="A2012" t="s">
        <v>3453</v>
      </c>
      <c r="B2012" t="s">
        <v>2941</v>
      </c>
      <c r="C2012">
        <v>98</v>
      </c>
      <c r="D2012">
        <v>1512815</v>
      </c>
      <c r="E2012" t="s">
        <v>3454</v>
      </c>
      <c r="F2012" t="s">
        <v>11</v>
      </c>
      <c r="G2012">
        <v>25000000</v>
      </c>
      <c r="H2012">
        <v>5.8</v>
      </c>
    </row>
    <row r="2013" spans="1:8" x14ac:dyDescent="0.2">
      <c r="A2013" t="s">
        <v>3455</v>
      </c>
      <c r="B2013" t="s">
        <v>462</v>
      </c>
      <c r="C2013">
        <v>106</v>
      </c>
      <c r="D2013">
        <v>65182182</v>
      </c>
      <c r="E2013" t="s">
        <v>580</v>
      </c>
      <c r="F2013" t="s">
        <v>11</v>
      </c>
      <c r="G2013">
        <v>24000000</v>
      </c>
      <c r="H2013">
        <v>5.7</v>
      </c>
    </row>
    <row r="2014" spans="1:8" x14ac:dyDescent="0.2">
      <c r="A2014" t="s">
        <v>3456</v>
      </c>
      <c r="B2014" t="s">
        <v>2396</v>
      </c>
      <c r="C2014">
        <v>98</v>
      </c>
      <c r="D2014">
        <v>57262492</v>
      </c>
      <c r="E2014" t="s">
        <v>340</v>
      </c>
      <c r="F2014" t="s">
        <v>11</v>
      </c>
      <c r="G2014">
        <v>24000000</v>
      </c>
      <c r="H2014">
        <v>6.7</v>
      </c>
    </row>
    <row r="2015" spans="1:8" x14ac:dyDescent="0.2">
      <c r="A2015" t="s">
        <v>3457</v>
      </c>
      <c r="B2015" t="s">
        <v>3458</v>
      </c>
      <c r="C2015">
        <v>107</v>
      </c>
      <c r="D2015">
        <v>80000000</v>
      </c>
      <c r="E2015" t="s">
        <v>2682</v>
      </c>
      <c r="F2015" t="s">
        <v>11</v>
      </c>
      <c r="G2015">
        <v>8200000</v>
      </c>
      <c r="H2015">
        <v>6.5</v>
      </c>
    </row>
    <row r="2016" spans="1:8" x14ac:dyDescent="0.2">
      <c r="A2016" t="s">
        <v>3459</v>
      </c>
      <c r="B2016" t="s">
        <v>883</v>
      </c>
      <c r="C2016">
        <v>88</v>
      </c>
      <c r="D2016">
        <v>74608545</v>
      </c>
      <c r="E2016" t="s">
        <v>575</v>
      </c>
      <c r="F2016" t="s">
        <v>11</v>
      </c>
      <c r="G2016">
        <v>24000000</v>
      </c>
      <c r="H2016">
        <v>7.2</v>
      </c>
    </row>
    <row r="2017" spans="1:8" x14ac:dyDescent="0.2">
      <c r="A2017" t="s">
        <v>3460</v>
      </c>
      <c r="B2017" t="s">
        <v>970</v>
      </c>
      <c r="C2017">
        <v>137</v>
      </c>
      <c r="D2017">
        <v>41895491</v>
      </c>
      <c r="E2017" t="s">
        <v>2706</v>
      </c>
      <c r="F2017" t="s">
        <v>11</v>
      </c>
      <c r="G2017">
        <v>24000000</v>
      </c>
      <c r="H2017">
        <v>7.6</v>
      </c>
    </row>
    <row r="2018" spans="1:8" x14ac:dyDescent="0.2">
      <c r="A2018" t="s">
        <v>3461</v>
      </c>
      <c r="B2018" t="s">
        <v>2690</v>
      </c>
      <c r="C2018">
        <v>100</v>
      </c>
      <c r="D2018">
        <v>39989008</v>
      </c>
      <c r="E2018" t="s">
        <v>1763</v>
      </c>
      <c r="F2018" t="s">
        <v>11</v>
      </c>
      <c r="G2018">
        <v>24000000</v>
      </c>
      <c r="H2018">
        <v>4.5999999999999996</v>
      </c>
    </row>
    <row r="2019" spans="1:8" x14ac:dyDescent="0.2">
      <c r="A2019" t="s">
        <v>3462</v>
      </c>
      <c r="B2019" t="s">
        <v>3463</v>
      </c>
      <c r="C2019">
        <v>115</v>
      </c>
      <c r="D2019">
        <v>32662299</v>
      </c>
      <c r="E2019" t="s">
        <v>486</v>
      </c>
      <c r="F2019" t="s">
        <v>11</v>
      </c>
      <c r="G2019">
        <v>24000000</v>
      </c>
      <c r="H2019">
        <v>6.9</v>
      </c>
    </row>
    <row r="2020" spans="1:8" x14ac:dyDescent="0.2">
      <c r="A2020" t="s">
        <v>3464</v>
      </c>
      <c r="B2020" t="s">
        <v>2454</v>
      </c>
      <c r="C2020">
        <v>101</v>
      </c>
      <c r="D2020">
        <v>31452765</v>
      </c>
      <c r="E2020" t="s">
        <v>580</v>
      </c>
      <c r="F2020" t="s">
        <v>11</v>
      </c>
      <c r="G2020">
        <v>24000000</v>
      </c>
      <c r="H2020">
        <v>6.6</v>
      </c>
    </row>
    <row r="2021" spans="1:8" x14ac:dyDescent="0.2">
      <c r="A2021" t="s">
        <v>3465</v>
      </c>
      <c r="B2021" t="s">
        <v>3466</v>
      </c>
      <c r="C2021">
        <v>110</v>
      </c>
      <c r="D2021">
        <v>25167270</v>
      </c>
      <c r="E2021" t="s">
        <v>3152</v>
      </c>
      <c r="F2021" t="s">
        <v>11</v>
      </c>
      <c r="G2021">
        <v>24000000</v>
      </c>
      <c r="H2021">
        <v>6.3</v>
      </c>
    </row>
    <row r="2022" spans="1:8" x14ac:dyDescent="0.2">
      <c r="A2022" t="s">
        <v>3467</v>
      </c>
      <c r="B2022" t="s">
        <v>3468</v>
      </c>
      <c r="C2022">
        <v>94</v>
      </c>
      <c r="D2022">
        <v>32416109</v>
      </c>
      <c r="E2022" t="s">
        <v>2140</v>
      </c>
      <c r="F2022" t="s">
        <v>11</v>
      </c>
      <c r="G2022">
        <v>25000000</v>
      </c>
      <c r="H2022">
        <v>6.2</v>
      </c>
    </row>
    <row r="2023" spans="1:8" x14ac:dyDescent="0.2">
      <c r="A2023" t="s">
        <v>3469</v>
      </c>
      <c r="B2023" t="s">
        <v>3470</v>
      </c>
      <c r="C2023">
        <v>88</v>
      </c>
      <c r="D2023">
        <v>20218</v>
      </c>
      <c r="E2023" t="s">
        <v>137</v>
      </c>
      <c r="F2023" t="s">
        <v>11</v>
      </c>
      <c r="G2023">
        <v>24000000</v>
      </c>
      <c r="H2023">
        <v>5.3</v>
      </c>
    </row>
    <row r="2024" spans="1:8" x14ac:dyDescent="0.2">
      <c r="A2024" t="s">
        <v>3471</v>
      </c>
      <c r="B2024" t="s">
        <v>488</v>
      </c>
      <c r="C2024">
        <v>127</v>
      </c>
      <c r="D2024">
        <v>28871190</v>
      </c>
      <c r="E2024" t="s">
        <v>530</v>
      </c>
      <c r="F2024" t="s">
        <v>11</v>
      </c>
      <c r="G2024">
        <v>24000000</v>
      </c>
      <c r="H2024">
        <v>7.3</v>
      </c>
    </row>
    <row r="2025" spans="1:8" x14ac:dyDescent="0.2">
      <c r="A2025" t="s">
        <v>3472</v>
      </c>
      <c r="B2025" t="s">
        <v>1073</v>
      </c>
      <c r="C2025">
        <v>95</v>
      </c>
      <c r="D2025">
        <v>16964743</v>
      </c>
      <c r="E2025" t="s">
        <v>580</v>
      </c>
      <c r="F2025" t="s">
        <v>11</v>
      </c>
      <c r="G2025">
        <v>24000000</v>
      </c>
      <c r="H2025">
        <v>5.6</v>
      </c>
    </row>
    <row r="2026" spans="1:8" x14ac:dyDescent="0.2">
      <c r="A2026" t="s">
        <v>3473</v>
      </c>
      <c r="B2026" t="s">
        <v>1359</v>
      </c>
      <c r="C2026">
        <v>87</v>
      </c>
      <c r="D2026">
        <v>16290976</v>
      </c>
      <c r="E2026" t="s">
        <v>3474</v>
      </c>
      <c r="F2026" t="s">
        <v>11</v>
      </c>
      <c r="G2026">
        <v>24000000</v>
      </c>
      <c r="H2026">
        <v>6.2</v>
      </c>
    </row>
    <row r="2027" spans="1:8" x14ac:dyDescent="0.2">
      <c r="A2027" t="s">
        <v>3475</v>
      </c>
      <c r="B2027" t="s">
        <v>3476</v>
      </c>
      <c r="C2027">
        <v>118</v>
      </c>
      <c r="D2027">
        <v>13000000</v>
      </c>
      <c r="E2027" t="s">
        <v>3477</v>
      </c>
      <c r="F2027" t="s">
        <v>11</v>
      </c>
      <c r="G2027">
        <v>24000000</v>
      </c>
      <c r="H2027">
        <v>5.2</v>
      </c>
    </row>
    <row r="2028" spans="1:8" x14ac:dyDescent="0.2">
      <c r="A2028" t="s">
        <v>3478</v>
      </c>
      <c r="B2028" t="s">
        <v>1416</v>
      </c>
      <c r="C2028">
        <v>107</v>
      </c>
      <c r="D2028">
        <v>12372410</v>
      </c>
      <c r="E2028" t="s">
        <v>1357</v>
      </c>
      <c r="F2028" t="s">
        <v>11</v>
      </c>
      <c r="G2028">
        <v>24000000</v>
      </c>
      <c r="H2028">
        <v>5.3</v>
      </c>
    </row>
    <row r="2029" spans="1:8" x14ac:dyDescent="0.2">
      <c r="A2029" t="s">
        <v>3479</v>
      </c>
      <c r="B2029" t="s">
        <v>1097</v>
      </c>
      <c r="C2029">
        <v>124</v>
      </c>
      <c r="D2029">
        <v>8427204</v>
      </c>
      <c r="E2029" t="s">
        <v>2171</v>
      </c>
      <c r="F2029" t="s">
        <v>11</v>
      </c>
      <c r="G2029">
        <v>24000000</v>
      </c>
      <c r="H2029">
        <v>5.4</v>
      </c>
    </row>
    <row r="2030" spans="1:8" x14ac:dyDescent="0.2">
      <c r="A2030" t="s">
        <v>3480</v>
      </c>
      <c r="B2030" t="s">
        <v>3481</v>
      </c>
      <c r="C2030">
        <v>89</v>
      </c>
      <c r="D2030">
        <v>9639242</v>
      </c>
      <c r="E2030" t="s">
        <v>580</v>
      </c>
      <c r="F2030" t="s">
        <v>11</v>
      </c>
      <c r="G2030">
        <v>24000000</v>
      </c>
      <c r="H2030">
        <v>4.9000000000000004</v>
      </c>
    </row>
    <row r="2031" spans="1:8" x14ac:dyDescent="0.2">
      <c r="A2031" t="s">
        <v>3482</v>
      </c>
      <c r="B2031" t="s">
        <v>2564</v>
      </c>
      <c r="C2031">
        <v>88</v>
      </c>
      <c r="D2031">
        <v>25003072</v>
      </c>
      <c r="E2031" t="s">
        <v>2599</v>
      </c>
      <c r="F2031" t="s">
        <v>11</v>
      </c>
      <c r="G2031">
        <v>24000000</v>
      </c>
      <c r="H2031">
        <v>5.5</v>
      </c>
    </row>
    <row r="2032" spans="1:8" x14ac:dyDescent="0.2">
      <c r="A2032" t="s">
        <v>3483</v>
      </c>
      <c r="B2032" t="s">
        <v>3484</v>
      </c>
      <c r="C2032">
        <v>118</v>
      </c>
      <c r="D2032">
        <v>6144806</v>
      </c>
      <c r="E2032" t="s">
        <v>2242</v>
      </c>
      <c r="F2032" t="s">
        <v>11</v>
      </c>
      <c r="G2032">
        <v>23000000</v>
      </c>
      <c r="H2032">
        <v>6.7</v>
      </c>
    </row>
    <row r="2033" spans="1:8" x14ac:dyDescent="0.2">
      <c r="A2033" t="s">
        <v>3485</v>
      </c>
      <c r="B2033" t="s">
        <v>2979</v>
      </c>
      <c r="C2033">
        <v>93</v>
      </c>
      <c r="D2033">
        <v>4308981</v>
      </c>
      <c r="E2033" t="s">
        <v>1056</v>
      </c>
      <c r="F2033" t="s">
        <v>11</v>
      </c>
      <c r="G2033">
        <v>24000000</v>
      </c>
      <c r="H2033">
        <v>3.9</v>
      </c>
    </row>
    <row r="2034" spans="1:8" x14ac:dyDescent="0.2">
      <c r="A2034" t="s">
        <v>3486</v>
      </c>
      <c r="B2034" t="s">
        <v>3487</v>
      </c>
      <c r="C2034">
        <v>80</v>
      </c>
      <c r="D2034">
        <v>669276</v>
      </c>
      <c r="E2034" t="s">
        <v>3488</v>
      </c>
      <c r="F2034" t="s">
        <v>11</v>
      </c>
      <c r="G2034">
        <v>28000000</v>
      </c>
      <c r="H2034">
        <v>7.2</v>
      </c>
    </row>
    <row r="2035" spans="1:8" x14ac:dyDescent="0.2">
      <c r="A2035" t="s">
        <v>3489</v>
      </c>
      <c r="B2035" t="s">
        <v>3490</v>
      </c>
      <c r="C2035">
        <v>120</v>
      </c>
      <c r="D2035">
        <v>42880</v>
      </c>
      <c r="E2035" t="s">
        <v>73</v>
      </c>
      <c r="F2035" t="s">
        <v>11</v>
      </c>
      <c r="G2035">
        <v>24000000</v>
      </c>
      <c r="H2035">
        <v>5.0999999999999996</v>
      </c>
    </row>
    <row r="2036" spans="1:8" x14ac:dyDescent="0.2">
      <c r="A2036" t="s">
        <v>3491</v>
      </c>
      <c r="B2036" t="s">
        <v>2665</v>
      </c>
      <c r="C2036">
        <v>98</v>
      </c>
      <c r="D2036">
        <v>23225911</v>
      </c>
      <c r="E2036" t="s">
        <v>149</v>
      </c>
      <c r="F2036" t="s">
        <v>11</v>
      </c>
      <c r="G2036">
        <v>24000000</v>
      </c>
      <c r="H2036">
        <v>6.5</v>
      </c>
    </row>
    <row r="2037" spans="1:8" x14ac:dyDescent="0.2">
      <c r="A2037" t="s">
        <v>3492</v>
      </c>
      <c r="B2037" t="s">
        <v>2663</v>
      </c>
      <c r="C2037">
        <v>119</v>
      </c>
      <c r="D2037">
        <v>4710455</v>
      </c>
      <c r="E2037" t="s">
        <v>210</v>
      </c>
      <c r="F2037" t="s">
        <v>225</v>
      </c>
      <c r="G2037">
        <v>24000000</v>
      </c>
      <c r="H2037">
        <v>8.1999999999999993</v>
      </c>
    </row>
    <row r="2038" spans="1:8" x14ac:dyDescent="0.2">
      <c r="A2038" t="s">
        <v>3493</v>
      </c>
      <c r="B2038" t="s">
        <v>1456</v>
      </c>
      <c r="C2038">
        <v>88</v>
      </c>
      <c r="D2038">
        <v>75590286</v>
      </c>
      <c r="E2038" t="s">
        <v>3494</v>
      </c>
      <c r="F2038" t="s">
        <v>11</v>
      </c>
      <c r="G2038">
        <v>23600000</v>
      </c>
      <c r="H2038">
        <v>7.7</v>
      </c>
    </row>
    <row r="2039" spans="1:8" x14ac:dyDescent="0.2">
      <c r="A2039" t="s">
        <v>70</v>
      </c>
      <c r="B2039" t="s">
        <v>59</v>
      </c>
      <c r="C2039">
        <v>201</v>
      </c>
      <c r="D2039">
        <v>218051260</v>
      </c>
      <c r="E2039" t="s">
        <v>71</v>
      </c>
      <c r="F2039" t="s">
        <v>11</v>
      </c>
      <c r="G2039">
        <v>207000000</v>
      </c>
      <c r="H2039">
        <v>7.2</v>
      </c>
    </row>
    <row r="2040" spans="1:8" x14ac:dyDescent="0.2">
      <c r="A2040" t="s">
        <v>3495</v>
      </c>
      <c r="B2040" t="s">
        <v>558</v>
      </c>
      <c r="C2040">
        <v>90</v>
      </c>
      <c r="D2040">
        <v>161487252</v>
      </c>
      <c r="E2040" t="s">
        <v>1357</v>
      </c>
      <c r="F2040" t="s">
        <v>11</v>
      </c>
      <c r="G2040">
        <v>20000000</v>
      </c>
      <c r="H2040">
        <v>6.1</v>
      </c>
    </row>
    <row r="2041" spans="1:8" x14ac:dyDescent="0.2">
      <c r="A2041" t="s">
        <v>3496</v>
      </c>
      <c r="B2041" t="s">
        <v>2468</v>
      </c>
      <c r="C2041">
        <v>127</v>
      </c>
      <c r="D2041">
        <v>290158751</v>
      </c>
      <c r="E2041" t="s">
        <v>10</v>
      </c>
      <c r="F2041" t="s">
        <v>11</v>
      </c>
      <c r="G2041">
        <v>18000000</v>
      </c>
      <c r="H2041">
        <v>8.8000000000000007</v>
      </c>
    </row>
    <row r="2042" spans="1:8" x14ac:dyDescent="0.2">
      <c r="A2042" t="s">
        <v>3497</v>
      </c>
      <c r="B2042" t="s">
        <v>95</v>
      </c>
      <c r="C2042">
        <v>119</v>
      </c>
      <c r="D2042">
        <v>65807024</v>
      </c>
      <c r="E2042" t="s">
        <v>1236</v>
      </c>
      <c r="F2042" t="s">
        <v>11</v>
      </c>
      <c r="G2042">
        <v>19000000</v>
      </c>
      <c r="H2042">
        <v>6.8</v>
      </c>
    </row>
    <row r="2043" spans="1:8" x14ac:dyDescent="0.2">
      <c r="A2043" t="s">
        <v>3498</v>
      </c>
      <c r="B2043" t="s">
        <v>1972</v>
      </c>
      <c r="C2043">
        <v>85</v>
      </c>
      <c r="D2043">
        <v>86930411</v>
      </c>
      <c r="E2043" t="s">
        <v>340</v>
      </c>
      <c r="F2043" t="s">
        <v>11</v>
      </c>
      <c r="G2043">
        <v>23000000</v>
      </c>
      <c r="H2043">
        <v>6.8</v>
      </c>
    </row>
    <row r="2044" spans="1:8" x14ac:dyDescent="0.2">
      <c r="A2044" t="s">
        <v>3499</v>
      </c>
      <c r="B2044" t="s">
        <v>1898</v>
      </c>
      <c r="C2044">
        <v>98</v>
      </c>
      <c r="D2044">
        <v>53302314</v>
      </c>
      <c r="E2044" t="s">
        <v>1915</v>
      </c>
      <c r="F2044" t="s">
        <v>11</v>
      </c>
      <c r="G2044">
        <v>23000000</v>
      </c>
      <c r="H2044">
        <v>6.7</v>
      </c>
    </row>
    <row r="2045" spans="1:8" x14ac:dyDescent="0.2">
      <c r="A2045" t="s">
        <v>3500</v>
      </c>
      <c r="B2045" t="s">
        <v>1181</v>
      </c>
      <c r="C2045">
        <v>101</v>
      </c>
      <c r="D2045">
        <v>40962534</v>
      </c>
      <c r="E2045" t="s">
        <v>1184</v>
      </c>
      <c r="F2045" t="s">
        <v>11</v>
      </c>
      <c r="G2045">
        <v>12500000</v>
      </c>
      <c r="H2045">
        <v>7.1</v>
      </c>
    </row>
    <row r="2046" spans="1:8" x14ac:dyDescent="0.2">
      <c r="A2046" t="s">
        <v>3501</v>
      </c>
      <c r="B2046" t="s">
        <v>478</v>
      </c>
      <c r="C2046">
        <v>112</v>
      </c>
      <c r="D2046">
        <v>39235088</v>
      </c>
      <c r="E2046" t="s">
        <v>3502</v>
      </c>
      <c r="F2046" t="s">
        <v>11</v>
      </c>
      <c r="G2046">
        <v>23000000</v>
      </c>
      <c r="H2046">
        <v>7.1</v>
      </c>
    </row>
    <row r="2047" spans="1:8" x14ac:dyDescent="0.2">
      <c r="A2047" t="s">
        <v>3503</v>
      </c>
      <c r="B2047" t="s">
        <v>3504</v>
      </c>
      <c r="C2047">
        <v>97</v>
      </c>
      <c r="D2047">
        <v>27338033</v>
      </c>
      <c r="E2047" t="s">
        <v>580</v>
      </c>
      <c r="F2047" t="s">
        <v>11</v>
      </c>
      <c r="G2047">
        <v>23000000</v>
      </c>
      <c r="H2047">
        <v>6.1</v>
      </c>
    </row>
    <row r="2048" spans="1:8" x14ac:dyDescent="0.2">
      <c r="A2048" t="s">
        <v>3505</v>
      </c>
      <c r="B2048" t="s">
        <v>621</v>
      </c>
      <c r="C2048">
        <v>126</v>
      </c>
      <c r="D2048">
        <v>25556065</v>
      </c>
      <c r="E2048" t="s">
        <v>1900</v>
      </c>
      <c r="F2048" t="s">
        <v>11</v>
      </c>
      <c r="G2048">
        <v>23000000</v>
      </c>
      <c r="H2048">
        <v>8</v>
      </c>
    </row>
    <row r="2049" spans="1:8" x14ac:dyDescent="0.2">
      <c r="A2049" t="s">
        <v>3325</v>
      </c>
      <c r="B2049" t="s">
        <v>3326</v>
      </c>
      <c r="C2049">
        <v>106</v>
      </c>
      <c r="D2049">
        <v>15785632</v>
      </c>
      <c r="E2049" t="s">
        <v>3327</v>
      </c>
      <c r="F2049" t="s">
        <v>11</v>
      </c>
      <c r="G2049">
        <v>23000000</v>
      </c>
      <c r="H2049">
        <v>7.5</v>
      </c>
    </row>
    <row r="2050" spans="1:8" x14ac:dyDescent="0.2">
      <c r="A2050" t="s">
        <v>3506</v>
      </c>
      <c r="B2050" t="s">
        <v>1535</v>
      </c>
      <c r="C2050">
        <v>97</v>
      </c>
      <c r="D2050">
        <v>21973182</v>
      </c>
      <c r="E2050" t="s">
        <v>285</v>
      </c>
      <c r="F2050" t="s">
        <v>11</v>
      </c>
      <c r="G2050">
        <v>23000000</v>
      </c>
      <c r="H2050">
        <v>6.6</v>
      </c>
    </row>
    <row r="2051" spans="1:8" x14ac:dyDescent="0.2">
      <c r="A2051" t="s">
        <v>3507</v>
      </c>
      <c r="B2051" t="s">
        <v>3508</v>
      </c>
      <c r="C2051">
        <v>100</v>
      </c>
      <c r="D2051">
        <v>4756</v>
      </c>
      <c r="E2051" t="s">
        <v>69</v>
      </c>
      <c r="F2051" t="s">
        <v>11</v>
      </c>
      <c r="G2051">
        <v>25000000</v>
      </c>
      <c r="H2051">
        <v>5.4</v>
      </c>
    </row>
    <row r="2052" spans="1:8" x14ac:dyDescent="0.2">
      <c r="A2052" t="s">
        <v>3509</v>
      </c>
      <c r="B2052" t="s">
        <v>1600</v>
      </c>
      <c r="C2052">
        <v>114</v>
      </c>
      <c r="D2052">
        <v>18653615</v>
      </c>
      <c r="E2052" t="s">
        <v>877</v>
      </c>
      <c r="F2052" t="s">
        <v>11</v>
      </c>
      <c r="G2052">
        <v>23000000</v>
      </c>
      <c r="H2052">
        <v>6.1</v>
      </c>
    </row>
    <row r="2053" spans="1:8" x14ac:dyDescent="0.2">
      <c r="A2053" t="s">
        <v>2957</v>
      </c>
      <c r="B2053" t="s">
        <v>2958</v>
      </c>
      <c r="C2053">
        <v>101</v>
      </c>
      <c r="D2053">
        <v>12189514</v>
      </c>
      <c r="E2053" t="s">
        <v>580</v>
      </c>
      <c r="F2053" t="s">
        <v>11</v>
      </c>
      <c r="G2053">
        <v>23000000</v>
      </c>
      <c r="H2053">
        <v>6.1</v>
      </c>
    </row>
    <row r="2054" spans="1:8" x14ac:dyDescent="0.2">
      <c r="A2054" t="s">
        <v>3510</v>
      </c>
      <c r="B2054" t="s">
        <v>3511</v>
      </c>
      <c r="C2054">
        <v>88</v>
      </c>
      <c r="D2054">
        <v>13019253</v>
      </c>
      <c r="E2054" t="s">
        <v>340</v>
      </c>
      <c r="F2054" t="s">
        <v>11</v>
      </c>
      <c r="G2054">
        <v>23000000</v>
      </c>
      <c r="H2054">
        <v>5.6</v>
      </c>
    </row>
    <row r="2055" spans="1:8" x14ac:dyDescent="0.2">
      <c r="A2055" t="s">
        <v>3512</v>
      </c>
      <c r="B2055" t="s">
        <v>524</v>
      </c>
      <c r="C2055">
        <v>93</v>
      </c>
      <c r="D2055">
        <v>18934858</v>
      </c>
      <c r="E2055" t="s">
        <v>20</v>
      </c>
      <c r="F2055" t="s">
        <v>11</v>
      </c>
      <c r="G2055">
        <v>23000000</v>
      </c>
      <c r="H2055">
        <v>5.8</v>
      </c>
    </row>
    <row r="2056" spans="1:8" x14ac:dyDescent="0.2">
      <c r="A2056" t="s">
        <v>3513</v>
      </c>
      <c r="B2056" t="s">
        <v>3514</v>
      </c>
      <c r="C2056">
        <v>92</v>
      </c>
      <c r="D2056">
        <v>20763013</v>
      </c>
      <c r="E2056" t="s">
        <v>2944</v>
      </c>
      <c r="F2056" t="s">
        <v>11</v>
      </c>
      <c r="G2056">
        <v>23000000</v>
      </c>
      <c r="H2056">
        <v>2.8</v>
      </c>
    </row>
    <row r="2057" spans="1:8" x14ac:dyDescent="0.2">
      <c r="A2057" t="s">
        <v>3515</v>
      </c>
      <c r="B2057" t="s">
        <v>3516</v>
      </c>
      <c r="C2057">
        <v>98</v>
      </c>
      <c r="D2057">
        <v>12782508</v>
      </c>
      <c r="E2057" t="s">
        <v>1184</v>
      </c>
      <c r="F2057" t="s">
        <v>11</v>
      </c>
      <c r="G2057">
        <v>23000000</v>
      </c>
      <c r="H2057">
        <v>6.7</v>
      </c>
    </row>
    <row r="2058" spans="1:8" x14ac:dyDescent="0.2">
      <c r="A2058" t="s">
        <v>3517</v>
      </c>
      <c r="B2058" t="s">
        <v>3518</v>
      </c>
      <c r="C2058">
        <v>94</v>
      </c>
      <c r="D2058">
        <v>11508423</v>
      </c>
      <c r="E2058" t="s">
        <v>3519</v>
      </c>
      <c r="F2058" t="s">
        <v>11</v>
      </c>
      <c r="G2058">
        <v>23000000</v>
      </c>
      <c r="H2058">
        <v>5.0999999999999996</v>
      </c>
    </row>
    <row r="2059" spans="1:8" x14ac:dyDescent="0.2">
      <c r="A2059" t="s">
        <v>3520</v>
      </c>
      <c r="B2059" t="s">
        <v>1743</v>
      </c>
      <c r="C2059">
        <v>102</v>
      </c>
      <c r="D2059">
        <v>10660147</v>
      </c>
      <c r="E2059" t="s">
        <v>73</v>
      </c>
      <c r="F2059" t="s">
        <v>11</v>
      </c>
      <c r="G2059">
        <v>23000000</v>
      </c>
      <c r="H2059">
        <v>7.2</v>
      </c>
    </row>
    <row r="2060" spans="1:8" x14ac:dyDescent="0.2">
      <c r="A2060" t="s">
        <v>3521</v>
      </c>
      <c r="B2060" t="s">
        <v>2050</v>
      </c>
      <c r="C2060">
        <v>98</v>
      </c>
      <c r="D2060">
        <v>7434726</v>
      </c>
      <c r="E2060" t="s">
        <v>3522</v>
      </c>
      <c r="F2060" t="s">
        <v>11</v>
      </c>
      <c r="G2060">
        <v>23000000</v>
      </c>
      <c r="H2060">
        <v>6</v>
      </c>
    </row>
    <row r="2061" spans="1:8" x14ac:dyDescent="0.2">
      <c r="A2061" t="s">
        <v>3523</v>
      </c>
      <c r="B2061" t="s">
        <v>2919</v>
      </c>
      <c r="C2061">
        <v>121</v>
      </c>
      <c r="D2061">
        <v>6777589</v>
      </c>
      <c r="E2061" t="s">
        <v>747</v>
      </c>
      <c r="F2061" t="s">
        <v>11</v>
      </c>
      <c r="G2061">
        <v>20000000</v>
      </c>
      <c r="H2061">
        <v>7.2</v>
      </c>
    </row>
    <row r="2062" spans="1:8" x14ac:dyDescent="0.2">
      <c r="A2062" t="s">
        <v>3524</v>
      </c>
      <c r="B2062" t="s">
        <v>3525</v>
      </c>
      <c r="C2062">
        <v>111</v>
      </c>
      <c r="D2062">
        <v>6109075</v>
      </c>
      <c r="E2062" t="s">
        <v>530</v>
      </c>
      <c r="F2062" t="s">
        <v>502</v>
      </c>
      <c r="G2062">
        <v>19430000</v>
      </c>
      <c r="H2062">
        <v>6.7</v>
      </c>
    </row>
    <row r="2063" spans="1:8" x14ac:dyDescent="0.2">
      <c r="A2063" t="s">
        <v>3526</v>
      </c>
      <c r="B2063" t="s">
        <v>3527</v>
      </c>
      <c r="C2063">
        <v>90</v>
      </c>
      <c r="D2063">
        <v>25440971</v>
      </c>
      <c r="E2063" t="s">
        <v>608</v>
      </c>
      <c r="F2063" t="s">
        <v>11</v>
      </c>
      <c r="G2063">
        <v>11000000</v>
      </c>
      <c r="H2063">
        <v>6.3</v>
      </c>
    </row>
    <row r="2064" spans="1:8" x14ac:dyDescent="0.2">
      <c r="A2064" t="s">
        <v>3528</v>
      </c>
      <c r="B2064" t="s">
        <v>1952</v>
      </c>
      <c r="C2064">
        <v>100</v>
      </c>
      <c r="D2064">
        <v>2708188</v>
      </c>
      <c r="E2064" t="s">
        <v>486</v>
      </c>
      <c r="F2064" t="s">
        <v>11</v>
      </c>
      <c r="G2064">
        <v>23000000</v>
      </c>
      <c r="H2064">
        <v>6.2</v>
      </c>
    </row>
    <row r="2065" spans="1:8" x14ac:dyDescent="0.2">
      <c r="A2065" t="s">
        <v>3529</v>
      </c>
      <c r="C2065">
        <v>50</v>
      </c>
      <c r="D2065">
        <v>25440971</v>
      </c>
      <c r="E2065" t="s">
        <v>149</v>
      </c>
      <c r="F2065" t="s">
        <v>11</v>
      </c>
      <c r="G2065">
        <v>20000000</v>
      </c>
      <c r="H2065">
        <v>6.8</v>
      </c>
    </row>
    <row r="2066" spans="1:8" x14ac:dyDescent="0.2">
      <c r="A2066" t="s">
        <v>3530</v>
      </c>
      <c r="B2066" t="s">
        <v>3531</v>
      </c>
      <c r="C2066">
        <v>141</v>
      </c>
      <c r="D2066">
        <v>16123851</v>
      </c>
      <c r="E2066" t="s">
        <v>1184</v>
      </c>
      <c r="F2066" t="s">
        <v>11</v>
      </c>
      <c r="G2066">
        <v>23000000</v>
      </c>
      <c r="H2066">
        <v>6.2</v>
      </c>
    </row>
    <row r="2067" spans="1:8" x14ac:dyDescent="0.2">
      <c r="A2067" t="s">
        <v>3532</v>
      </c>
      <c r="B2067" t="s">
        <v>3444</v>
      </c>
      <c r="C2067">
        <v>139</v>
      </c>
      <c r="D2067">
        <v>25440971</v>
      </c>
      <c r="E2067" t="s">
        <v>3533</v>
      </c>
      <c r="F2067" t="s">
        <v>676</v>
      </c>
      <c r="G2067">
        <v>23000000</v>
      </c>
      <c r="H2067">
        <v>6.9</v>
      </c>
    </row>
    <row r="2068" spans="1:8" x14ac:dyDescent="0.2">
      <c r="A2068" t="s">
        <v>3534</v>
      </c>
      <c r="B2068" t="s">
        <v>1225</v>
      </c>
      <c r="C2068">
        <v>114</v>
      </c>
      <c r="D2068">
        <v>71975611</v>
      </c>
      <c r="E2068" t="s">
        <v>2542</v>
      </c>
      <c r="F2068" t="s">
        <v>11</v>
      </c>
      <c r="G2068">
        <v>25000000</v>
      </c>
      <c r="H2068">
        <v>6.8</v>
      </c>
    </row>
    <row r="2069" spans="1:8" x14ac:dyDescent="0.2">
      <c r="A2069" t="s">
        <v>3535</v>
      </c>
      <c r="B2069" t="s">
        <v>3536</v>
      </c>
      <c r="C2069">
        <v>96</v>
      </c>
      <c r="D2069">
        <v>38119483</v>
      </c>
      <c r="E2069" t="s">
        <v>649</v>
      </c>
      <c r="F2069" t="s">
        <v>11</v>
      </c>
      <c r="G2069">
        <v>22700000</v>
      </c>
      <c r="H2069">
        <v>7.1</v>
      </c>
    </row>
    <row r="2070" spans="1:8" x14ac:dyDescent="0.2">
      <c r="A2070" t="s">
        <v>3537</v>
      </c>
      <c r="B2070" t="s">
        <v>3538</v>
      </c>
      <c r="C2070">
        <v>111</v>
      </c>
      <c r="D2070">
        <v>4190530</v>
      </c>
      <c r="E2070" t="s">
        <v>1179</v>
      </c>
      <c r="F2070" t="s">
        <v>11</v>
      </c>
      <c r="G2070">
        <v>22500000</v>
      </c>
      <c r="H2070">
        <v>7.1</v>
      </c>
    </row>
    <row r="2071" spans="1:8" x14ac:dyDescent="0.2">
      <c r="A2071" t="s">
        <v>3539</v>
      </c>
      <c r="B2071" t="s">
        <v>1084</v>
      </c>
      <c r="C2071">
        <v>127</v>
      </c>
      <c r="D2071">
        <v>217631306</v>
      </c>
      <c r="E2071" t="s">
        <v>3540</v>
      </c>
      <c r="F2071" t="s">
        <v>11</v>
      </c>
      <c r="G2071">
        <v>22000000</v>
      </c>
      <c r="H2071">
        <v>7</v>
      </c>
    </row>
    <row r="2072" spans="1:8" x14ac:dyDescent="0.2">
      <c r="A2072" t="s">
        <v>3541</v>
      </c>
      <c r="B2072" t="s">
        <v>1215</v>
      </c>
      <c r="C2072">
        <v>107</v>
      </c>
      <c r="D2072">
        <v>176483808</v>
      </c>
      <c r="E2072" t="s">
        <v>580</v>
      </c>
      <c r="F2072" t="s">
        <v>11</v>
      </c>
      <c r="G2072">
        <v>23000000</v>
      </c>
      <c r="H2072">
        <v>7.1</v>
      </c>
    </row>
    <row r="2073" spans="1:8" x14ac:dyDescent="0.2">
      <c r="A2073" t="s">
        <v>3542</v>
      </c>
      <c r="B2073" t="s">
        <v>1453</v>
      </c>
      <c r="C2073">
        <v>97</v>
      </c>
      <c r="D2073">
        <v>144833357</v>
      </c>
      <c r="E2073" t="s">
        <v>1657</v>
      </c>
      <c r="F2073" t="s">
        <v>11</v>
      </c>
      <c r="G2073">
        <v>22000000</v>
      </c>
      <c r="H2073">
        <v>6.4</v>
      </c>
    </row>
    <row r="2074" spans="1:8" x14ac:dyDescent="0.2">
      <c r="A2074" t="s">
        <v>3543</v>
      </c>
      <c r="B2074" t="s">
        <v>716</v>
      </c>
      <c r="C2074">
        <v>127</v>
      </c>
      <c r="D2074">
        <v>75597042</v>
      </c>
      <c r="E2074" t="s">
        <v>2729</v>
      </c>
      <c r="F2074" t="s">
        <v>11</v>
      </c>
      <c r="G2074">
        <v>20000000</v>
      </c>
      <c r="H2074">
        <v>7</v>
      </c>
    </row>
    <row r="2075" spans="1:8" x14ac:dyDescent="0.2">
      <c r="A2075" t="s">
        <v>3544</v>
      </c>
      <c r="B2075" t="s">
        <v>1775</v>
      </c>
      <c r="C2075">
        <v>110</v>
      </c>
      <c r="D2075">
        <v>90636983</v>
      </c>
      <c r="E2075" t="s">
        <v>2709</v>
      </c>
      <c r="F2075" t="s">
        <v>11</v>
      </c>
      <c r="G2075">
        <v>22000000</v>
      </c>
      <c r="H2075">
        <v>6.2</v>
      </c>
    </row>
    <row r="2076" spans="1:8" x14ac:dyDescent="0.2">
      <c r="A2076" t="s">
        <v>3545</v>
      </c>
      <c r="B2076" t="s">
        <v>1285</v>
      </c>
      <c r="C2076">
        <v>135</v>
      </c>
      <c r="D2076">
        <v>70960517</v>
      </c>
      <c r="E2076" t="s">
        <v>73</v>
      </c>
      <c r="F2076" t="s">
        <v>11</v>
      </c>
      <c r="G2076">
        <v>35000000</v>
      </c>
      <c r="H2076">
        <v>7.5</v>
      </c>
    </row>
    <row r="2077" spans="1:8" x14ac:dyDescent="0.2">
      <c r="A2077" t="s">
        <v>3546</v>
      </c>
      <c r="B2077" t="s">
        <v>2549</v>
      </c>
      <c r="C2077">
        <v>84</v>
      </c>
      <c r="D2077">
        <v>55762229</v>
      </c>
      <c r="E2077" t="s">
        <v>1893</v>
      </c>
      <c r="F2077" t="s">
        <v>11</v>
      </c>
      <c r="G2077">
        <v>22000000</v>
      </c>
      <c r="H2077">
        <v>4.8</v>
      </c>
    </row>
    <row r="2078" spans="1:8" x14ac:dyDescent="0.2">
      <c r="A2078" t="s">
        <v>3547</v>
      </c>
      <c r="B2078" t="s">
        <v>3028</v>
      </c>
      <c r="C2078">
        <v>240</v>
      </c>
      <c r="D2078">
        <v>25440971</v>
      </c>
      <c r="E2078" t="s">
        <v>2054</v>
      </c>
      <c r="F2078" t="s">
        <v>11</v>
      </c>
      <c r="G2078">
        <v>22000000</v>
      </c>
      <c r="H2078">
        <v>8.1</v>
      </c>
    </row>
    <row r="2079" spans="1:8" x14ac:dyDescent="0.2">
      <c r="A2079" t="s">
        <v>3548</v>
      </c>
      <c r="B2079" t="s">
        <v>2615</v>
      </c>
      <c r="C2079">
        <v>122</v>
      </c>
      <c r="D2079">
        <v>54235441</v>
      </c>
      <c r="E2079" t="s">
        <v>877</v>
      </c>
      <c r="F2079" t="s">
        <v>11</v>
      </c>
      <c r="G2079">
        <v>22000000</v>
      </c>
      <c r="H2079">
        <v>7.3</v>
      </c>
    </row>
    <row r="2080" spans="1:8" x14ac:dyDescent="0.2">
      <c r="A2080" t="s">
        <v>3549</v>
      </c>
      <c r="B2080" t="s">
        <v>2302</v>
      </c>
      <c r="C2080">
        <v>114</v>
      </c>
      <c r="D2080">
        <v>50728000</v>
      </c>
      <c r="E2080" t="s">
        <v>380</v>
      </c>
      <c r="F2080" t="s">
        <v>11</v>
      </c>
      <c r="G2080">
        <v>22000000</v>
      </c>
      <c r="H2080">
        <v>5.8</v>
      </c>
    </row>
    <row r="2081" spans="1:8" x14ac:dyDescent="0.2">
      <c r="A2081" t="s">
        <v>3550</v>
      </c>
      <c r="B2081" t="s">
        <v>3551</v>
      </c>
      <c r="C2081">
        <v>132</v>
      </c>
      <c r="D2081">
        <v>40270895</v>
      </c>
      <c r="E2081" t="s">
        <v>1184</v>
      </c>
      <c r="F2081" t="s">
        <v>11</v>
      </c>
      <c r="G2081">
        <v>22000000</v>
      </c>
      <c r="H2081">
        <v>7.6</v>
      </c>
    </row>
    <row r="2082" spans="1:8" x14ac:dyDescent="0.2">
      <c r="A2082" t="s">
        <v>3552</v>
      </c>
      <c r="B2082" t="s">
        <v>3553</v>
      </c>
      <c r="C2082">
        <v>170</v>
      </c>
      <c r="D2082">
        <v>59696176</v>
      </c>
      <c r="E2082" t="s">
        <v>2054</v>
      </c>
      <c r="F2082" t="s">
        <v>11</v>
      </c>
      <c r="G2082">
        <v>22000000</v>
      </c>
      <c r="H2082">
        <v>5.6</v>
      </c>
    </row>
    <row r="2083" spans="1:8" x14ac:dyDescent="0.2">
      <c r="A2083" t="s">
        <v>3554</v>
      </c>
      <c r="B2083" t="s">
        <v>555</v>
      </c>
      <c r="C2083">
        <v>133</v>
      </c>
      <c r="D2083">
        <v>51483949</v>
      </c>
      <c r="E2083" t="s">
        <v>467</v>
      </c>
      <c r="F2083" t="s">
        <v>11</v>
      </c>
      <c r="G2083">
        <v>22000000</v>
      </c>
      <c r="H2083">
        <v>7</v>
      </c>
    </row>
    <row r="2084" spans="1:8" x14ac:dyDescent="0.2">
      <c r="A2084" t="s">
        <v>3555</v>
      </c>
      <c r="B2084" t="s">
        <v>1225</v>
      </c>
      <c r="C2084">
        <v>112</v>
      </c>
      <c r="D2084">
        <v>36020063</v>
      </c>
      <c r="E2084" t="s">
        <v>1408</v>
      </c>
      <c r="F2084" t="s">
        <v>11</v>
      </c>
      <c r="G2084">
        <v>22000000</v>
      </c>
      <c r="H2084">
        <v>6.6</v>
      </c>
    </row>
    <row r="2085" spans="1:8" x14ac:dyDescent="0.2">
      <c r="A2085" t="s">
        <v>3556</v>
      </c>
      <c r="B2085" t="s">
        <v>524</v>
      </c>
      <c r="C2085">
        <v>108</v>
      </c>
      <c r="D2085">
        <v>33313582</v>
      </c>
      <c r="E2085" t="s">
        <v>1836</v>
      </c>
      <c r="F2085" t="s">
        <v>11</v>
      </c>
      <c r="G2085">
        <v>21000000</v>
      </c>
      <c r="H2085">
        <v>6.5</v>
      </c>
    </row>
    <row r="2086" spans="1:8" x14ac:dyDescent="0.2">
      <c r="A2086" t="s">
        <v>3557</v>
      </c>
      <c r="B2086" t="s">
        <v>3028</v>
      </c>
      <c r="C2086">
        <v>115</v>
      </c>
      <c r="D2086">
        <v>25842000</v>
      </c>
      <c r="E2086" t="s">
        <v>2186</v>
      </c>
      <c r="F2086" t="s">
        <v>11</v>
      </c>
      <c r="G2086">
        <v>22000000</v>
      </c>
      <c r="H2086">
        <v>7.4</v>
      </c>
    </row>
    <row r="2087" spans="1:8" x14ac:dyDescent="0.2">
      <c r="A2087" t="s">
        <v>3558</v>
      </c>
      <c r="B2087" t="s">
        <v>3559</v>
      </c>
      <c r="C2087">
        <v>83</v>
      </c>
      <c r="D2087">
        <v>22264487</v>
      </c>
      <c r="E2087" t="s">
        <v>575</v>
      </c>
      <c r="F2087" t="s">
        <v>11</v>
      </c>
      <c r="G2087">
        <v>22000000</v>
      </c>
      <c r="H2087">
        <v>4.5999999999999996</v>
      </c>
    </row>
    <row r="2088" spans="1:8" x14ac:dyDescent="0.2">
      <c r="A2088" t="s">
        <v>3560</v>
      </c>
      <c r="B2088" t="s">
        <v>2655</v>
      </c>
      <c r="C2088">
        <v>105</v>
      </c>
      <c r="D2088">
        <v>30659817</v>
      </c>
      <c r="E2088" t="s">
        <v>877</v>
      </c>
      <c r="F2088" t="s">
        <v>11</v>
      </c>
      <c r="G2088">
        <v>26000000</v>
      </c>
      <c r="H2088">
        <v>6.4</v>
      </c>
    </row>
    <row r="2089" spans="1:8" x14ac:dyDescent="0.2">
      <c r="A2089" t="s">
        <v>2091</v>
      </c>
      <c r="B2089" t="s">
        <v>2092</v>
      </c>
      <c r="C2089">
        <v>110</v>
      </c>
      <c r="D2089">
        <v>5773519</v>
      </c>
      <c r="E2089" t="s">
        <v>1102</v>
      </c>
      <c r="F2089" t="s">
        <v>11</v>
      </c>
      <c r="G2089">
        <v>40000000</v>
      </c>
      <c r="H2089">
        <v>6</v>
      </c>
    </row>
    <row r="2090" spans="1:8" x14ac:dyDescent="0.2">
      <c r="A2090" t="s">
        <v>3561</v>
      </c>
      <c r="B2090" t="s">
        <v>2580</v>
      </c>
      <c r="C2090">
        <v>108</v>
      </c>
      <c r="D2090">
        <v>3108216</v>
      </c>
      <c r="E2090" t="s">
        <v>3562</v>
      </c>
      <c r="F2090" t="s">
        <v>11</v>
      </c>
      <c r="G2090">
        <v>20000000</v>
      </c>
      <c r="H2090">
        <v>6.4</v>
      </c>
    </row>
    <row r="2091" spans="1:8" x14ac:dyDescent="0.2">
      <c r="A2091" t="s">
        <v>3563</v>
      </c>
      <c r="B2091" t="s">
        <v>761</v>
      </c>
      <c r="C2091">
        <v>96</v>
      </c>
      <c r="D2091">
        <v>19351569</v>
      </c>
      <c r="E2091" t="s">
        <v>1475</v>
      </c>
      <c r="F2091" t="s">
        <v>11</v>
      </c>
      <c r="G2091">
        <v>22000000</v>
      </c>
      <c r="H2091">
        <v>5.9</v>
      </c>
    </row>
    <row r="2092" spans="1:8" x14ac:dyDescent="0.2">
      <c r="A2092" t="s">
        <v>3564</v>
      </c>
      <c r="B2092" t="s">
        <v>315</v>
      </c>
      <c r="C2092">
        <v>94</v>
      </c>
      <c r="D2092">
        <v>49002815</v>
      </c>
      <c r="E2092" t="s">
        <v>1056</v>
      </c>
      <c r="F2092" t="s">
        <v>11</v>
      </c>
      <c r="G2092">
        <v>22000000</v>
      </c>
      <c r="H2092">
        <v>6.4</v>
      </c>
    </row>
    <row r="2093" spans="1:8" x14ac:dyDescent="0.2">
      <c r="A2093" t="s">
        <v>3565</v>
      </c>
      <c r="B2093" t="s">
        <v>1753</v>
      </c>
      <c r="C2093">
        <v>142</v>
      </c>
      <c r="D2093">
        <v>19283782</v>
      </c>
      <c r="E2093" t="s">
        <v>1824</v>
      </c>
      <c r="F2093" t="s">
        <v>11</v>
      </c>
      <c r="G2093">
        <v>22000000</v>
      </c>
      <c r="H2093">
        <v>6.6</v>
      </c>
    </row>
    <row r="2094" spans="1:8" x14ac:dyDescent="0.2">
      <c r="A2094" t="s">
        <v>3566</v>
      </c>
      <c r="B2094" t="s">
        <v>2454</v>
      </c>
      <c r="C2094">
        <v>104</v>
      </c>
      <c r="D2094">
        <v>30059386</v>
      </c>
      <c r="E2094" t="s">
        <v>575</v>
      </c>
      <c r="F2094" t="s">
        <v>11</v>
      </c>
      <c r="G2094">
        <v>22000000</v>
      </c>
      <c r="H2094">
        <v>6.9</v>
      </c>
    </row>
    <row r="2095" spans="1:8" x14ac:dyDescent="0.2">
      <c r="A2095" t="s">
        <v>576</v>
      </c>
      <c r="B2095" t="s">
        <v>95</v>
      </c>
      <c r="C2095">
        <v>136</v>
      </c>
      <c r="D2095">
        <v>35799026</v>
      </c>
      <c r="E2095" t="s">
        <v>577</v>
      </c>
      <c r="F2095" t="s">
        <v>11</v>
      </c>
      <c r="G2095">
        <v>126000000</v>
      </c>
      <c r="H2095">
        <v>6.9</v>
      </c>
    </row>
    <row r="2096" spans="1:8" x14ac:dyDescent="0.2">
      <c r="A2096" t="s">
        <v>3567</v>
      </c>
      <c r="B2096" t="s">
        <v>3568</v>
      </c>
      <c r="C2096">
        <v>106</v>
      </c>
      <c r="D2096">
        <v>17951431</v>
      </c>
      <c r="E2096" t="s">
        <v>747</v>
      </c>
      <c r="F2096" t="s">
        <v>11</v>
      </c>
      <c r="G2096">
        <v>30000000</v>
      </c>
      <c r="H2096">
        <v>5.8</v>
      </c>
    </row>
    <row r="2097" spans="1:8" x14ac:dyDescent="0.2">
      <c r="A2097" t="s">
        <v>3569</v>
      </c>
      <c r="B2097" t="s">
        <v>2447</v>
      </c>
      <c r="C2097">
        <v>106</v>
      </c>
      <c r="D2097">
        <v>29997095</v>
      </c>
      <c r="E2097" t="s">
        <v>3570</v>
      </c>
      <c r="F2097" t="s">
        <v>11</v>
      </c>
      <c r="G2097">
        <v>22000000</v>
      </c>
      <c r="H2097">
        <v>6.4</v>
      </c>
    </row>
    <row r="2098" spans="1:8" x14ac:dyDescent="0.2">
      <c r="A2098" t="s">
        <v>3571</v>
      </c>
      <c r="B2098" t="s">
        <v>3572</v>
      </c>
      <c r="C2098">
        <v>98</v>
      </c>
      <c r="D2098">
        <v>14252830</v>
      </c>
      <c r="E2098" t="s">
        <v>2214</v>
      </c>
      <c r="F2098" t="s">
        <v>11</v>
      </c>
      <c r="G2098">
        <v>22000000</v>
      </c>
      <c r="H2098">
        <v>5.3</v>
      </c>
    </row>
    <row r="2099" spans="1:8" x14ac:dyDescent="0.2">
      <c r="A2099" t="s">
        <v>3573</v>
      </c>
      <c r="B2099" t="s">
        <v>1787</v>
      </c>
      <c r="C2099">
        <v>100</v>
      </c>
      <c r="D2099">
        <v>19783777</v>
      </c>
      <c r="E2099" t="s">
        <v>149</v>
      </c>
      <c r="F2099" t="s">
        <v>11</v>
      </c>
      <c r="G2099">
        <v>22000000</v>
      </c>
      <c r="H2099">
        <v>6.5</v>
      </c>
    </row>
    <row r="2100" spans="1:8" x14ac:dyDescent="0.2">
      <c r="A2100" t="s">
        <v>3574</v>
      </c>
      <c r="B2100" t="s">
        <v>3575</v>
      </c>
      <c r="C2100">
        <v>95</v>
      </c>
      <c r="D2100">
        <v>13555988</v>
      </c>
      <c r="E2100" t="s">
        <v>264</v>
      </c>
      <c r="F2100" t="s">
        <v>11</v>
      </c>
      <c r="G2100">
        <v>22000000</v>
      </c>
      <c r="H2100">
        <v>5.7</v>
      </c>
    </row>
    <row r="2101" spans="1:8" x14ac:dyDescent="0.2">
      <c r="A2101" t="s">
        <v>3576</v>
      </c>
      <c r="B2101" t="s">
        <v>1439</v>
      </c>
      <c r="C2101">
        <v>107</v>
      </c>
      <c r="D2101">
        <v>12784713</v>
      </c>
      <c r="E2101" t="s">
        <v>575</v>
      </c>
      <c r="F2101" t="s">
        <v>11</v>
      </c>
      <c r="G2101">
        <v>22000000</v>
      </c>
      <c r="H2101">
        <v>6.7</v>
      </c>
    </row>
    <row r="2102" spans="1:8" x14ac:dyDescent="0.2">
      <c r="A2102" t="s">
        <v>3577</v>
      </c>
      <c r="B2102" t="s">
        <v>3578</v>
      </c>
      <c r="C2102">
        <v>104</v>
      </c>
      <c r="D2102">
        <v>10696210</v>
      </c>
      <c r="E2102" t="s">
        <v>481</v>
      </c>
      <c r="F2102" t="s">
        <v>11</v>
      </c>
      <c r="G2102">
        <v>23500000</v>
      </c>
      <c r="H2102">
        <v>3.9</v>
      </c>
    </row>
    <row r="2103" spans="1:8" x14ac:dyDescent="0.2">
      <c r="A2103" t="s">
        <v>3579</v>
      </c>
      <c r="B2103" t="s">
        <v>3580</v>
      </c>
      <c r="C2103">
        <v>104</v>
      </c>
      <c r="D2103">
        <v>5974653</v>
      </c>
      <c r="E2103" t="s">
        <v>90</v>
      </c>
      <c r="F2103" t="s">
        <v>11</v>
      </c>
      <c r="G2103">
        <v>22000000</v>
      </c>
      <c r="H2103">
        <v>4.0999999999999996</v>
      </c>
    </row>
    <row r="2104" spans="1:8" x14ac:dyDescent="0.2">
      <c r="A2104" t="s">
        <v>3581</v>
      </c>
      <c r="B2104" t="s">
        <v>3582</v>
      </c>
      <c r="C2104">
        <v>143</v>
      </c>
      <c r="D2104">
        <v>5000000</v>
      </c>
      <c r="E2104" t="s">
        <v>3583</v>
      </c>
      <c r="F2104" t="s">
        <v>11</v>
      </c>
      <c r="G2104">
        <v>25000000</v>
      </c>
      <c r="H2104">
        <v>6.2</v>
      </c>
    </row>
    <row r="2105" spans="1:8" x14ac:dyDescent="0.2">
      <c r="A2105" t="s">
        <v>3584</v>
      </c>
      <c r="B2105" t="s">
        <v>2570</v>
      </c>
      <c r="C2105">
        <v>77</v>
      </c>
      <c r="D2105">
        <v>9694105</v>
      </c>
      <c r="E2105" t="s">
        <v>945</v>
      </c>
      <c r="F2105" t="s">
        <v>11</v>
      </c>
      <c r="G2105">
        <v>22000000</v>
      </c>
      <c r="H2105">
        <v>3.8</v>
      </c>
    </row>
    <row r="2106" spans="1:8" x14ac:dyDescent="0.2">
      <c r="A2106" t="s">
        <v>3585</v>
      </c>
      <c r="B2106" t="s">
        <v>3100</v>
      </c>
      <c r="C2106">
        <v>96</v>
      </c>
      <c r="D2106">
        <v>16027866</v>
      </c>
      <c r="E2106" t="s">
        <v>112</v>
      </c>
      <c r="F2106" t="s">
        <v>11</v>
      </c>
      <c r="G2106">
        <v>25000000</v>
      </c>
      <c r="H2106">
        <v>5.0999999999999996</v>
      </c>
    </row>
    <row r="2107" spans="1:8" x14ac:dyDescent="0.2">
      <c r="A2107" t="s">
        <v>3586</v>
      </c>
      <c r="B2107" t="s">
        <v>3587</v>
      </c>
      <c r="C2107">
        <v>114</v>
      </c>
      <c r="D2107">
        <v>4829497</v>
      </c>
      <c r="E2107" t="s">
        <v>73</v>
      </c>
      <c r="F2107" t="s">
        <v>11</v>
      </c>
      <c r="G2107">
        <v>20000000</v>
      </c>
      <c r="H2107">
        <v>6.4</v>
      </c>
    </row>
    <row r="2108" spans="1:8" x14ac:dyDescent="0.2">
      <c r="A2108" t="s">
        <v>3588</v>
      </c>
      <c r="B2108" t="s">
        <v>447</v>
      </c>
      <c r="C2108">
        <v>145</v>
      </c>
      <c r="D2108">
        <v>4398392</v>
      </c>
      <c r="E2108" t="s">
        <v>2611</v>
      </c>
      <c r="F2108" t="s">
        <v>3589</v>
      </c>
      <c r="G2108">
        <v>21000000</v>
      </c>
      <c r="H2108">
        <v>7.8</v>
      </c>
    </row>
    <row r="2109" spans="1:8" x14ac:dyDescent="0.2">
      <c r="A2109" t="s">
        <v>3590</v>
      </c>
      <c r="B2109" t="s">
        <v>3591</v>
      </c>
      <c r="C2109">
        <v>116</v>
      </c>
      <c r="D2109">
        <v>1050445</v>
      </c>
      <c r="E2109" t="s">
        <v>3592</v>
      </c>
      <c r="F2109" t="s">
        <v>502</v>
      </c>
      <c r="G2109">
        <v>22000000</v>
      </c>
      <c r="H2109">
        <v>7.8</v>
      </c>
    </row>
    <row r="2110" spans="1:8" x14ac:dyDescent="0.2">
      <c r="A2110" t="s">
        <v>3593</v>
      </c>
      <c r="B2110" t="s">
        <v>3594</v>
      </c>
      <c r="C2110">
        <v>100</v>
      </c>
      <c r="D2110">
        <v>13746550</v>
      </c>
      <c r="E2110" t="s">
        <v>489</v>
      </c>
      <c r="F2110" t="s">
        <v>11</v>
      </c>
      <c r="G2110">
        <v>2000000</v>
      </c>
      <c r="H2110">
        <v>6.1</v>
      </c>
    </row>
    <row r="2111" spans="1:8" x14ac:dyDescent="0.2">
      <c r="A2111" t="s">
        <v>3595</v>
      </c>
      <c r="B2111" t="s">
        <v>3115</v>
      </c>
      <c r="C2111">
        <v>104</v>
      </c>
      <c r="D2111">
        <v>20668843</v>
      </c>
      <c r="E2111" t="s">
        <v>2063</v>
      </c>
      <c r="F2111" t="s">
        <v>11</v>
      </c>
      <c r="G2111">
        <v>22000000</v>
      </c>
      <c r="H2111">
        <v>5.8</v>
      </c>
    </row>
    <row r="2112" spans="1:8" x14ac:dyDescent="0.2">
      <c r="A2112" t="s">
        <v>3596</v>
      </c>
      <c r="B2112" t="s">
        <v>3597</v>
      </c>
      <c r="C2112">
        <v>92</v>
      </c>
      <c r="D2112">
        <v>2963012</v>
      </c>
      <c r="E2112" t="s">
        <v>668</v>
      </c>
      <c r="F2112" t="s">
        <v>11</v>
      </c>
      <c r="G2112">
        <v>22000000</v>
      </c>
      <c r="H2112">
        <v>6.3</v>
      </c>
    </row>
    <row r="2113" spans="1:8" x14ac:dyDescent="0.2">
      <c r="A2113" t="s">
        <v>3598</v>
      </c>
      <c r="B2113" t="s">
        <v>1634</v>
      </c>
      <c r="C2113">
        <v>92</v>
      </c>
      <c r="D2113">
        <v>25440971</v>
      </c>
      <c r="E2113" t="s">
        <v>631</v>
      </c>
      <c r="F2113" t="s">
        <v>11</v>
      </c>
      <c r="G2113">
        <v>12000000</v>
      </c>
      <c r="H2113">
        <v>7.7</v>
      </c>
    </row>
    <row r="2114" spans="1:8" x14ac:dyDescent="0.2">
      <c r="A2114" t="s">
        <v>3599</v>
      </c>
      <c r="B2114" t="s">
        <v>3600</v>
      </c>
      <c r="C2114">
        <v>105</v>
      </c>
      <c r="D2114">
        <v>1796024</v>
      </c>
      <c r="E2114" t="s">
        <v>1408</v>
      </c>
      <c r="F2114" t="s">
        <v>11</v>
      </c>
      <c r="G2114">
        <v>22000000</v>
      </c>
      <c r="H2114">
        <v>5.4</v>
      </c>
    </row>
    <row r="2115" spans="1:8" x14ac:dyDescent="0.2">
      <c r="A2115" t="s">
        <v>3601</v>
      </c>
      <c r="B2115" t="s">
        <v>2992</v>
      </c>
      <c r="C2115">
        <v>120</v>
      </c>
      <c r="D2115">
        <v>634277</v>
      </c>
      <c r="E2115" t="s">
        <v>3602</v>
      </c>
      <c r="F2115" t="s">
        <v>502</v>
      </c>
      <c r="G2115">
        <v>16000000</v>
      </c>
      <c r="H2115">
        <v>7.3</v>
      </c>
    </row>
    <row r="2116" spans="1:8" x14ac:dyDescent="0.2">
      <c r="A2116" t="s">
        <v>3603</v>
      </c>
      <c r="B2116" t="s">
        <v>1688</v>
      </c>
      <c r="C2116">
        <v>116</v>
      </c>
      <c r="D2116">
        <v>11326836</v>
      </c>
      <c r="E2116" t="s">
        <v>740</v>
      </c>
      <c r="F2116" t="s">
        <v>11</v>
      </c>
      <c r="G2116">
        <v>22000000</v>
      </c>
      <c r="H2116">
        <v>6.8</v>
      </c>
    </row>
    <row r="2117" spans="1:8" x14ac:dyDescent="0.2">
      <c r="A2117" t="s">
        <v>3604</v>
      </c>
      <c r="B2117" t="s">
        <v>452</v>
      </c>
      <c r="C2117">
        <v>119</v>
      </c>
      <c r="D2117">
        <v>49024969</v>
      </c>
      <c r="E2117" t="s">
        <v>747</v>
      </c>
      <c r="F2117" t="s">
        <v>11</v>
      </c>
      <c r="G2117">
        <v>25000000</v>
      </c>
      <c r="H2117">
        <v>7.3</v>
      </c>
    </row>
    <row r="2118" spans="1:8" x14ac:dyDescent="0.2">
      <c r="A2118" t="s">
        <v>3605</v>
      </c>
      <c r="B2118" t="s">
        <v>858</v>
      </c>
      <c r="C2118">
        <v>101</v>
      </c>
      <c r="D2118">
        <v>22294341</v>
      </c>
      <c r="E2118" t="s">
        <v>1459</v>
      </c>
      <c r="F2118" t="s">
        <v>11</v>
      </c>
      <c r="G2118">
        <v>21500000</v>
      </c>
      <c r="H2118">
        <v>6.5</v>
      </c>
    </row>
    <row r="2119" spans="1:8" x14ac:dyDescent="0.2">
      <c r="A2119" t="s">
        <v>3606</v>
      </c>
      <c r="B2119" t="s">
        <v>2119</v>
      </c>
      <c r="C2119">
        <v>117</v>
      </c>
      <c r="D2119">
        <v>24362501</v>
      </c>
      <c r="E2119" t="s">
        <v>740</v>
      </c>
      <c r="F2119" t="s">
        <v>11</v>
      </c>
      <c r="G2119">
        <v>21500000</v>
      </c>
      <c r="H2119">
        <v>7.2</v>
      </c>
    </row>
    <row r="2120" spans="1:8" x14ac:dyDescent="0.2">
      <c r="A2120" t="s">
        <v>3607</v>
      </c>
      <c r="B2120" t="s">
        <v>3608</v>
      </c>
      <c r="C2120">
        <v>106</v>
      </c>
      <c r="D2120">
        <v>25440971</v>
      </c>
      <c r="E2120" t="s">
        <v>3609</v>
      </c>
      <c r="F2120" t="s">
        <v>963</v>
      </c>
      <c r="G2120">
        <v>22000000</v>
      </c>
      <c r="H2120">
        <v>6.7</v>
      </c>
    </row>
    <row r="2121" spans="1:8" x14ac:dyDescent="0.2">
      <c r="A2121" t="s">
        <v>3610</v>
      </c>
      <c r="B2121" t="s">
        <v>2832</v>
      </c>
      <c r="C2121">
        <v>112</v>
      </c>
      <c r="D2121">
        <v>16684352</v>
      </c>
      <c r="E2121" t="s">
        <v>580</v>
      </c>
      <c r="F2121" t="s">
        <v>11</v>
      </c>
      <c r="G2121">
        <v>17000000</v>
      </c>
      <c r="H2121">
        <v>6.3</v>
      </c>
    </row>
    <row r="2122" spans="1:8" x14ac:dyDescent="0.2">
      <c r="A2122" t="s">
        <v>3611</v>
      </c>
      <c r="B2122" t="s">
        <v>1285</v>
      </c>
      <c r="C2122">
        <v>136</v>
      </c>
      <c r="D2122">
        <v>46700000</v>
      </c>
      <c r="E2122" t="s">
        <v>17</v>
      </c>
      <c r="F2122" t="s">
        <v>11</v>
      </c>
      <c r="G2122">
        <v>21000000</v>
      </c>
      <c r="H2122">
        <v>5.9</v>
      </c>
    </row>
    <row r="2123" spans="1:8" x14ac:dyDescent="0.2">
      <c r="A2123" t="s">
        <v>3612</v>
      </c>
      <c r="B2123" t="s">
        <v>3613</v>
      </c>
      <c r="C2123">
        <v>81</v>
      </c>
      <c r="D2123">
        <v>52008288</v>
      </c>
      <c r="E2123" t="s">
        <v>3614</v>
      </c>
      <c r="F2123" t="s">
        <v>11</v>
      </c>
      <c r="G2123">
        <v>21000000</v>
      </c>
      <c r="H2123">
        <v>7.8</v>
      </c>
    </row>
    <row r="2124" spans="1:8" x14ac:dyDescent="0.2">
      <c r="A2124" t="s">
        <v>3615</v>
      </c>
      <c r="B2124" t="s">
        <v>681</v>
      </c>
      <c r="C2124">
        <v>87</v>
      </c>
      <c r="D2124">
        <v>8579684</v>
      </c>
      <c r="E2124" t="s">
        <v>575</v>
      </c>
      <c r="F2124" t="s">
        <v>11</v>
      </c>
      <c r="G2124">
        <v>9000000</v>
      </c>
      <c r="H2124">
        <v>7.4</v>
      </c>
    </row>
    <row r="2125" spans="1:8" x14ac:dyDescent="0.2">
      <c r="A2125" t="s">
        <v>3616</v>
      </c>
      <c r="B2125" t="s">
        <v>3617</v>
      </c>
      <c r="C2125">
        <v>96</v>
      </c>
      <c r="D2125">
        <v>42660000</v>
      </c>
      <c r="E2125" t="s">
        <v>57</v>
      </c>
      <c r="F2125" t="s">
        <v>11</v>
      </c>
      <c r="G2125">
        <v>17000000</v>
      </c>
      <c r="H2125">
        <v>4.8</v>
      </c>
    </row>
    <row r="2126" spans="1:8" x14ac:dyDescent="0.2">
      <c r="A2126" t="s">
        <v>3618</v>
      </c>
      <c r="B2126" t="s">
        <v>1416</v>
      </c>
      <c r="C2126">
        <v>106</v>
      </c>
      <c r="D2126">
        <v>40219708</v>
      </c>
      <c r="E2126" t="s">
        <v>1314</v>
      </c>
      <c r="F2126" t="s">
        <v>11</v>
      </c>
      <c r="G2126">
        <v>21000000</v>
      </c>
      <c r="H2126">
        <v>6.3</v>
      </c>
    </row>
    <row r="2127" spans="1:8" x14ac:dyDescent="0.2">
      <c r="A2127" t="s">
        <v>3619</v>
      </c>
      <c r="B2127" t="s">
        <v>1439</v>
      </c>
      <c r="C2127">
        <v>122</v>
      </c>
      <c r="D2127">
        <v>132088910</v>
      </c>
      <c r="E2127" t="s">
        <v>486</v>
      </c>
      <c r="F2127" t="s">
        <v>11</v>
      </c>
      <c r="G2127">
        <v>21000000</v>
      </c>
      <c r="H2127">
        <v>7.8</v>
      </c>
    </row>
    <row r="2128" spans="1:8" x14ac:dyDescent="0.2">
      <c r="A2128" t="s">
        <v>3620</v>
      </c>
      <c r="B2128" t="s">
        <v>1886</v>
      </c>
      <c r="C2128">
        <v>123</v>
      </c>
      <c r="D2128">
        <v>36581633</v>
      </c>
      <c r="E2128" t="s">
        <v>593</v>
      </c>
      <c r="F2128" t="s">
        <v>11</v>
      </c>
      <c r="G2128">
        <v>21000000</v>
      </c>
      <c r="H2128">
        <v>7.5</v>
      </c>
    </row>
    <row r="2129" spans="1:8" x14ac:dyDescent="0.2">
      <c r="A2129" t="s">
        <v>3621</v>
      </c>
      <c r="B2129" t="s">
        <v>3255</v>
      </c>
      <c r="C2129">
        <v>133</v>
      </c>
      <c r="D2129">
        <v>37721949</v>
      </c>
      <c r="E2129" t="s">
        <v>1184</v>
      </c>
      <c r="F2129" t="s">
        <v>11</v>
      </c>
      <c r="G2129">
        <v>20000000</v>
      </c>
      <c r="H2129">
        <v>6</v>
      </c>
    </row>
    <row r="2130" spans="1:8" x14ac:dyDescent="0.2">
      <c r="A2130" t="s">
        <v>3622</v>
      </c>
      <c r="B2130" t="s">
        <v>378</v>
      </c>
      <c r="C2130">
        <v>92</v>
      </c>
      <c r="D2130">
        <v>25296447</v>
      </c>
      <c r="E2130" t="s">
        <v>112</v>
      </c>
      <c r="F2130" t="s">
        <v>11</v>
      </c>
      <c r="G2130">
        <v>21000000</v>
      </c>
      <c r="H2130">
        <v>6.8</v>
      </c>
    </row>
    <row r="2131" spans="1:8" x14ac:dyDescent="0.2">
      <c r="A2131" t="s">
        <v>3623</v>
      </c>
      <c r="B2131" t="s">
        <v>3095</v>
      </c>
      <c r="C2131">
        <v>110</v>
      </c>
      <c r="D2131">
        <v>24848292</v>
      </c>
      <c r="E2131" t="s">
        <v>1135</v>
      </c>
      <c r="F2131" t="s">
        <v>11</v>
      </c>
      <c r="G2131">
        <v>20000000</v>
      </c>
      <c r="H2131">
        <v>6.6</v>
      </c>
    </row>
    <row r="2132" spans="1:8" x14ac:dyDescent="0.2">
      <c r="A2132" t="s">
        <v>3624</v>
      </c>
      <c r="B2132" t="s">
        <v>3625</v>
      </c>
      <c r="C2132">
        <v>104</v>
      </c>
      <c r="D2132">
        <v>17757087</v>
      </c>
      <c r="E2132" t="s">
        <v>1500</v>
      </c>
      <c r="F2132" t="s">
        <v>11</v>
      </c>
      <c r="G2132">
        <v>21000000</v>
      </c>
      <c r="H2132">
        <v>4.5999999999999996</v>
      </c>
    </row>
    <row r="2133" spans="1:8" x14ac:dyDescent="0.2">
      <c r="A2133" t="s">
        <v>3626</v>
      </c>
      <c r="C2133">
        <v>60</v>
      </c>
      <c r="D2133">
        <v>25440971</v>
      </c>
      <c r="E2133" t="s">
        <v>3627</v>
      </c>
      <c r="F2133" t="s">
        <v>11</v>
      </c>
      <c r="G2133">
        <v>3000000</v>
      </c>
      <c r="H2133">
        <v>2.9</v>
      </c>
    </row>
    <row r="2134" spans="1:8" x14ac:dyDescent="0.2">
      <c r="A2134" t="s">
        <v>3628</v>
      </c>
      <c r="B2134" t="s">
        <v>16</v>
      </c>
      <c r="C2134">
        <v>98</v>
      </c>
      <c r="D2134">
        <v>9430988</v>
      </c>
      <c r="E2134" t="s">
        <v>486</v>
      </c>
      <c r="F2134" t="s">
        <v>11</v>
      </c>
      <c r="G2134">
        <v>17000000</v>
      </c>
      <c r="H2134">
        <v>7.1</v>
      </c>
    </row>
    <row r="2135" spans="1:8" x14ac:dyDescent="0.2">
      <c r="A2135" t="s">
        <v>3629</v>
      </c>
      <c r="B2135" t="s">
        <v>3630</v>
      </c>
      <c r="C2135">
        <v>120</v>
      </c>
      <c r="D2135">
        <v>16284360</v>
      </c>
      <c r="E2135" t="s">
        <v>877</v>
      </c>
      <c r="F2135" t="s">
        <v>11</v>
      </c>
      <c r="G2135">
        <v>21000000</v>
      </c>
      <c r="H2135">
        <v>6.1</v>
      </c>
    </row>
    <row r="2136" spans="1:8" x14ac:dyDescent="0.2">
      <c r="A2136" t="s">
        <v>3631</v>
      </c>
      <c r="B2136" t="s">
        <v>648</v>
      </c>
      <c r="C2136">
        <v>112</v>
      </c>
      <c r="D2136">
        <v>6830957</v>
      </c>
      <c r="E2136" t="s">
        <v>73</v>
      </c>
      <c r="F2136" t="s">
        <v>11</v>
      </c>
      <c r="G2136">
        <v>21000000</v>
      </c>
      <c r="H2136">
        <v>6.7</v>
      </c>
    </row>
    <row r="2137" spans="1:8" x14ac:dyDescent="0.2">
      <c r="A2137" t="s">
        <v>3632</v>
      </c>
      <c r="B2137" t="s">
        <v>3633</v>
      </c>
      <c r="C2137">
        <v>127</v>
      </c>
      <c r="D2137">
        <v>24104113</v>
      </c>
      <c r="E2137" t="s">
        <v>668</v>
      </c>
      <c r="F2137" t="s">
        <v>11</v>
      </c>
      <c r="G2137">
        <v>20000000</v>
      </c>
      <c r="H2137">
        <v>7.1</v>
      </c>
    </row>
    <row r="2138" spans="1:8" x14ac:dyDescent="0.2">
      <c r="A2138" t="s">
        <v>3634</v>
      </c>
      <c r="B2138" t="s">
        <v>3635</v>
      </c>
      <c r="C2138">
        <v>102</v>
      </c>
      <c r="D2138">
        <v>15593</v>
      </c>
      <c r="E2138" t="s">
        <v>486</v>
      </c>
      <c r="F2138" t="s">
        <v>11</v>
      </c>
      <c r="G2138">
        <v>21000000</v>
      </c>
      <c r="H2138">
        <v>5.8</v>
      </c>
    </row>
    <row r="2139" spans="1:8" x14ac:dyDescent="0.2">
      <c r="A2139" t="s">
        <v>3636</v>
      </c>
      <c r="B2139" t="s">
        <v>3149</v>
      </c>
      <c r="C2139">
        <v>91</v>
      </c>
      <c r="D2139">
        <v>958319</v>
      </c>
      <c r="E2139" t="s">
        <v>1184</v>
      </c>
      <c r="F2139" t="s">
        <v>11</v>
      </c>
      <c r="G2139">
        <v>21000000</v>
      </c>
      <c r="H2139">
        <v>6.7</v>
      </c>
    </row>
    <row r="2140" spans="1:8" x14ac:dyDescent="0.2">
      <c r="A2140" t="s">
        <v>3637</v>
      </c>
      <c r="B2140" t="s">
        <v>3638</v>
      </c>
      <c r="C2140">
        <v>114</v>
      </c>
      <c r="D2140">
        <v>69700000</v>
      </c>
      <c r="E2140" t="s">
        <v>2048</v>
      </c>
      <c r="F2140" t="s">
        <v>11</v>
      </c>
      <c r="G2140">
        <v>35000000</v>
      </c>
      <c r="H2140">
        <v>5.8</v>
      </c>
    </row>
    <row r="2141" spans="1:8" x14ac:dyDescent="0.2">
      <c r="A2141" t="s">
        <v>3639</v>
      </c>
      <c r="B2141" t="s">
        <v>1864</v>
      </c>
      <c r="C2141">
        <v>115</v>
      </c>
      <c r="D2141">
        <v>2840417</v>
      </c>
      <c r="E2141" t="s">
        <v>1500</v>
      </c>
      <c r="F2141" t="s">
        <v>11</v>
      </c>
      <c r="G2141">
        <v>31000000</v>
      </c>
      <c r="H2141">
        <v>6.8</v>
      </c>
    </row>
    <row r="2142" spans="1:8" x14ac:dyDescent="0.2">
      <c r="A2142" t="s">
        <v>3640</v>
      </c>
      <c r="B2142" t="s">
        <v>127</v>
      </c>
      <c r="C2142">
        <v>115</v>
      </c>
      <c r="D2142">
        <v>242374454</v>
      </c>
      <c r="E2142" t="s">
        <v>44</v>
      </c>
      <c r="F2142" t="s">
        <v>11</v>
      </c>
      <c r="G2142">
        <v>18000000</v>
      </c>
      <c r="H2142">
        <v>8.5</v>
      </c>
    </row>
    <row r="2143" spans="1:8" x14ac:dyDescent="0.2">
      <c r="A2143" t="s">
        <v>3641</v>
      </c>
      <c r="B2143" t="s">
        <v>428</v>
      </c>
      <c r="C2143">
        <v>120</v>
      </c>
      <c r="D2143">
        <v>173585516</v>
      </c>
      <c r="E2143" t="s">
        <v>822</v>
      </c>
      <c r="F2143" t="s">
        <v>11</v>
      </c>
      <c r="G2143">
        <v>18000000</v>
      </c>
      <c r="H2143">
        <v>6.6</v>
      </c>
    </row>
    <row r="2144" spans="1:8" x14ac:dyDescent="0.2">
      <c r="A2144" t="s">
        <v>3642</v>
      </c>
      <c r="B2144" t="s">
        <v>127</v>
      </c>
      <c r="C2144">
        <v>135</v>
      </c>
      <c r="D2144">
        <v>128300000</v>
      </c>
      <c r="E2144" t="s">
        <v>639</v>
      </c>
      <c r="F2144" t="s">
        <v>11</v>
      </c>
      <c r="G2144">
        <v>19400870</v>
      </c>
      <c r="H2144">
        <v>7.7</v>
      </c>
    </row>
    <row r="2145" spans="1:8" x14ac:dyDescent="0.2">
      <c r="A2145" t="s">
        <v>3643</v>
      </c>
      <c r="B2145" t="s">
        <v>3644</v>
      </c>
      <c r="C2145">
        <v>90</v>
      </c>
      <c r="D2145">
        <v>20259297</v>
      </c>
      <c r="E2145" t="s">
        <v>1102</v>
      </c>
      <c r="F2145" t="s">
        <v>11</v>
      </c>
      <c r="G2145">
        <v>20000000</v>
      </c>
      <c r="H2145">
        <v>4.7</v>
      </c>
    </row>
    <row r="2146" spans="1:8" x14ac:dyDescent="0.2">
      <c r="A2146" t="s">
        <v>3645</v>
      </c>
      <c r="B2146" t="s">
        <v>597</v>
      </c>
      <c r="C2146">
        <v>100</v>
      </c>
      <c r="D2146">
        <v>153665036</v>
      </c>
      <c r="E2146" t="s">
        <v>137</v>
      </c>
      <c r="F2146" t="s">
        <v>11</v>
      </c>
      <c r="G2146">
        <v>28000000</v>
      </c>
      <c r="H2146">
        <v>6.4</v>
      </c>
    </row>
    <row r="2147" spans="1:8" x14ac:dyDescent="0.2">
      <c r="A2147" t="s">
        <v>3646</v>
      </c>
      <c r="B2147" t="s">
        <v>906</v>
      </c>
      <c r="C2147">
        <v>105</v>
      </c>
      <c r="D2147">
        <v>132541238</v>
      </c>
      <c r="E2147" t="s">
        <v>575</v>
      </c>
      <c r="F2147" t="s">
        <v>11</v>
      </c>
      <c r="G2147">
        <v>33000000</v>
      </c>
      <c r="H2147">
        <v>5.5</v>
      </c>
    </row>
    <row r="2148" spans="1:8" x14ac:dyDescent="0.2">
      <c r="A2148" t="s">
        <v>3647</v>
      </c>
      <c r="B2148" t="s">
        <v>950</v>
      </c>
      <c r="C2148">
        <v>138</v>
      </c>
      <c r="D2148">
        <v>130727000</v>
      </c>
      <c r="E2148" t="s">
        <v>2285</v>
      </c>
      <c r="F2148" t="s">
        <v>11</v>
      </c>
      <c r="G2148">
        <v>19000000</v>
      </c>
      <c r="H2148">
        <v>8.6</v>
      </c>
    </row>
    <row r="2149" spans="1:8" x14ac:dyDescent="0.2">
      <c r="A2149" t="s">
        <v>3648</v>
      </c>
      <c r="B2149" t="s">
        <v>3649</v>
      </c>
      <c r="C2149">
        <v>94</v>
      </c>
      <c r="D2149">
        <v>121697350</v>
      </c>
      <c r="E2149" t="s">
        <v>2214</v>
      </c>
      <c r="F2149" t="s">
        <v>11</v>
      </c>
      <c r="G2149">
        <v>20000000</v>
      </c>
      <c r="H2149">
        <v>7</v>
      </c>
    </row>
    <row r="2150" spans="1:8" x14ac:dyDescent="0.2">
      <c r="A2150" t="s">
        <v>3650</v>
      </c>
      <c r="B2150" t="s">
        <v>3651</v>
      </c>
      <c r="C2150">
        <v>101</v>
      </c>
      <c r="D2150">
        <v>117224271</v>
      </c>
      <c r="E2150" t="s">
        <v>3652</v>
      </c>
      <c r="F2150" t="s">
        <v>11</v>
      </c>
      <c r="G2150">
        <v>20000000</v>
      </c>
      <c r="H2150">
        <v>7.1</v>
      </c>
    </row>
    <row r="2151" spans="1:8" x14ac:dyDescent="0.2">
      <c r="A2151" t="s">
        <v>3653</v>
      </c>
      <c r="B2151" t="s">
        <v>3654</v>
      </c>
      <c r="C2151">
        <v>131</v>
      </c>
      <c r="D2151">
        <v>102922376</v>
      </c>
      <c r="E2151" t="s">
        <v>2944</v>
      </c>
      <c r="F2151" t="s">
        <v>11</v>
      </c>
      <c r="G2151">
        <v>20000000</v>
      </c>
      <c r="H2151">
        <v>5.7</v>
      </c>
    </row>
    <row r="2152" spans="1:8" x14ac:dyDescent="0.2">
      <c r="A2152" t="s">
        <v>3655</v>
      </c>
      <c r="B2152" t="s">
        <v>541</v>
      </c>
      <c r="C2152">
        <v>91</v>
      </c>
      <c r="D2152">
        <v>94497271</v>
      </c>
      <c r="E2152" t="s">
        <v>3656</v>
      </c>
      <c r="F2152" t="s">
        <v>11</v>
      </c>
      <c r="G2152">
        <v>20000000</v>
      </c>
      <c r="H2152">
        <v>3.7</v>
      </c>
    </row>
    <row r="2153" spans="1:8" x14ac:dyDescent="0.2">
      <c r="A2153" t="s">
        <v>3657</v>
      </c>
      <c r="B2153" t="s">
        <v>111</v>
      </c>
      <c r="C2153">
        <v>112</v>
      </c>
      <c r="D2153">
        <v>137387272</v>
      </c>
      <c r="E2153" t="s">
        <v>1047</v>
      </c>
      <c r="F2153" t="s">
        <v>11</v>
      </c>
      <c r="G2153">
        <v>20000000</v>
      </c>
      <c r="H2153">
        <v>7.5</v>
      </c>
    </row>
    <row r="2154" spans="1:8" x14ac:dyDescent="0.2">
      <c r="A2154" t="s">
        <v>3658</v>
      </c>
      <c r="B2154" t="s">
        <v>1419</v>
      </c>
      <c r="C2154">
        <v>95</v>
      </c>
      <c r="D2154">
        <v>82301521</v>
      </c>
      <c r="E2154" t="s">
        <v>3347</v>
      </c>
      <c r="F2154" t="s">
        <v>11</v>
      </c>
      <c r="G2154">
        <v>32000000</v>
      </c>
      <c r="H2154">
        <v>4.5999999999999996</v>
      </c>
    </row>
    <row r="2155" spans="1:8" x14ac:dyDescent="0.2">
      <c r="A2155" t="s">
        <v>3659</v>
      </c>
      <c r="B2155" t="s">
        <v>3026</v>
      </c>
      <c r="C2155">
        <v>100</v>
      </c>
      <c r="D2155">
        <v>84518155</v>
      </c>
      <c r="E2155" t="s">
        <v>575</v>
      </c>
      <c r="F2155" t="s">
        <v>11</v>
      </c>
      <c r="G2155">
        <v>20000000</v>
      </c>
      <c r="H2155">
        <v>4.9000000000000004</v>
      </c>
    </row>
    <row r="2156" spans="1:8" x14ac:dyDescent="0.2">
      <c r="A2156" t="s">
        <v>2359</v>
      </c>
      <c r="B2156" t="s">
        <v>914</v>
      </c>
      <c r="C2156">
        <v>105</v>
      </c>
      <c r="D2156">
        <v>80050171</v>
      </c>
      <c r="E2156" t="s">
        <v>668</v>
      </c>
      <c r="F2156" t="s">
        <v>11</v>
      </c>
      <c r="G2156">
        <v>20000000</v>
      </c>
      <c r="H2156">
        <v>6.9</v>
      </c>
    </row>
    <row r="2157" spans="1:8" x14ac:dyDescent="0.2">
      <c r="A2157" t="s">
        <v>3660</v>
      </c>
      <c r="B2157" t="s">
        <v>3140</v>
      </c>
      <c r="C2157">
        <v>108</v>
      </c>
      <c r="D2157">
        <v>81257845</v>
      </c>
      <c r="E2157" t="s">
        <v>2214</v>
      </c>
      <c r="F2157" t="s">
        <v>11</v>
      </c>
      <c r="G2157">
        <v>35000000</v>
      </c>
      <c r="H2157">
        <v>7.1</v>
      </c>
    </row>
    <row r="2158" spans="1:8" x14ac:dyDescent="0.2">
      <c r="A2158" t="s">
        <v>3661</v>
      </c>
      <c r="B2158" t="s">
        <v>811</v>
      </c>
      <c r="C2158">
        <v>101</v>
      </c>
      <c r="D2158">
        <v>70360285</v>
      </c>
      <c r="E2158" t="s">
        <v>90</v>
      </c>
      <c r="F2158" t="s">
        <v>11</v>
      </c>
      <c r="G2158">
        <v>18000000</v>
      </c>
      <c r="H2158">
        <v>5.8</v>
      </c>
    </row>
    <row r="2159" spans="1:8" x14ac:dyDescent="0.2">
      <c r="A2159" t="s">
        <v>3662</v>
      </c>
      <c r="B2159" t="s">
        <v>1343</v>
      </c>
      <c r="C2159">
        <v>109</v>
      </c>
      <c r="D2159">
        <v>69148997</v>
      </c>
      <c r="E2159" t="s">
        <v>340</v>
      </c>
      <c r="F2159" t="s">
        <v>11</v>
      </c>
      <c r="G2159">
        <v>37000000</v>
      </c>
      <c r="H2159">
        <v>5.4</v>
      </c>
    </row>
    <row r="2160" spans="1:8" x14ac:dyDescent="0.2">
      <c r="A2160" t="s">
        <v>3663</v>
      </c>
      <c r="B2160" t="s">
        <v>2811</v>
      </c>
      <c r="C2160">
        <v>115</v>
      </c>
      <c r="D2160">
        <v>82624961</v>
      </c>
      <c r="E2160" t="s">
        <v>877</v>
      </c>
      <c r="F2160" t="s">
        <v>11</v>
      </c>
      <c r="G2160">
        <v>20000000</v>
      </c>
      <c r="H2160">
        <v>7.3</v>
      </c>
    </row>
    <row r="2161" spans="1:8" x14ac:dyDescent="0.2">
      <c r="A2161" t="s">
        <v>3664</v>
      </c>
      <c r="B2161" t="s">
        <v>845</v>
      </c>
      <c r="C2161">
        <v>117</v>
      </c>
      <c r="D2161">
        <v>67325559</v>
      </c>
      <c r="E2161" t="s">
        <v>3665</v>
      </c>
      <c r="F2161" t="s">
        <v>11</v>
      </c>
      <c r="G2161">
        <v>20000000</v>
      </c>
      <c r="H2161">
        <v>7.1</v>
      </c>
    </row>
    <row r="2162" spans="1:8" x14ac:dyDescent="0.2">
      <c r="A2162" t="s">
        <v>3666</v>
      </c>
      <c r="B2162" t="s">
        <v>2133</v>
      </c>
      <c r="C2162">
        <v>107</v>
      </c>
      <c r="D2162">
        <v>62933793</v>
      </c>
      <c r="E2162" t="s">
        <v>3667</v>
      </c>
      <c r="F2162" t="s">
        <v>11</v>
      </c>
      <c r="G2162">
        <v>20000000</v>
      </c>
      <c r="H2162">
        <v>5.8</v>
      </c>
    </row>
    <row r="2163" spans="1:8" x14ac:dyDescent="0.2">
      <c r="A2163" t="s">
        <v>3668</v>
      </c>
      <c r="B2163" t="s">
        <v>3669</v>
      </c>
      <c r="C2163">
        <v>134</v>
      </c>
      <c r="D2163">
        <v>56667870</v>
      </c>
      <c r="E2163" t="s">
        <v>2054</v>
      </c>
      <c r="F2163" t="s">
        <v>11</v>
      </c>
      <c r="G2163">
        <v>20000000</v>
      </c>
      <c r="H2163">
        <v>8.1</v>
      </c>
    </row>
    <row r="2164" spans="1:8" x14ac:dyDescent="0.2">
      <c r="A2164" t="s">
        <v>3670</v>
      </c>
      <c r="B2164" t="s">
        <v>2917</v>
      </c>
      <c r="C2164">
        <v>118</v>
      </c>
      <c r="D2164">
        <v>56398162</v>
      </c>
      <c r="E2164" t="s">
        <v>2000</v>
      </c>
      <c r="F2164" t="s">
        <v>11</v>
      </c>
      <c r="G2164">
        <v>20000000</v>
      </c>
      <c r="H2164">
        <v>5.7</v>
      </c>
    </row>
    <row r="2165" spans="1:8" x14ac:dyDescent="0.2">
      <c r="A2165" t="s">
        <v>3671</v>
      </c>
      <c r="B2165" t="s">
        <v>3255</v>
      </c>
      <c r="C2165">
        <v>121</v>
      </c>
      <c r="D2165">
        <v>60072596</v>
      </c>
      <c r="E2165" t="s">
        <v>486</v>
      </c>
      <c r="F2165" t="s">
        <v>11</v>
      </c>
      <c r="G2165">
        <v>20000000</v>
      </c>
      <c r="H2165">
        <v>4.4000000000000004</v>
      </c>
    </row>
    <row r="2166" spans="1:8" x14ac:dyDescent="0.2">
      <c r="A2166" t="s">
        <v>3672</v>
      </c>
      <c r="B2166" t="s">
        <v>87</v>
      </c>
      <c r="C2166">
        <v>105</v>
      </c>
      <c r="D2166">
        <v>56362352</v>
      </c>
      <c r="E2166" t="s">
        <v>3673</v>
      </c>
      <c r="F2166" t="s">
        <v>11</v>
      </c>
      <c r="G2166">
        <v>20000000</v>
      </c>
      <c r="H2166">
        <v>7.9</v>
      </c>
    </row>
    <row r="2167" spans="1:8" x14ac:dyDescent="0.2">
      <c r="A2167" t="s">
        <v>3674</v>
      </c>
      <c r="B2167" t="s">
        <v>3675</v>
      </c>
      <c r="C2167">
        <v>110</v>
      </c>
      <c r="D2167">
        <v>56154094</v>
      </c>
      <c r="E2167" t="s">
        <v>73</v>
      </c>
      <c r="F2167" t="s">
        <v>11</v>
      </c>
      <c r="G2167">
        <v>20000000</v>
      </c>
      <c r="H2167">
        <v>7.6</v>
      </c>
    </row>
    <row r="2168" spans="1:8" x14ac:dyDescent="0.2">
      <c r="A2168" t="s">
        <v>3676</v>
      </c>
      <c r="B2168" t="s">
        <v>3255</v>
      </c>
      <c r="C2168">
        <v>114</v>
      </c>
      <c r="D2168">
        <v>65623128</v>
      </c>
      <c r="E2168" t="s">
        <v>3152</v>
      </c>
      <c r="F2168" t="s">
        <v>11</v>
      </c>
      <c r="G2168">
        <v>20000000</v>
      </c>
      <c r="H2168">
        <v>4.8</v>
      </c>
    </row>
    <row r="2169" spans="1:8" x14ac:dyDescent="0.2">
      <c r="A2169" t="s">
        <v>3677</v>
      </c>
      <c r="B2169" t="s">
        <v>1634</v>
      </c>
      <c r="C2169">
        <v>104</v>
      </c>
      <c r="D2169">
        <v>25440971</v>
      </c>
      <c r="E2169" t="s">
        <v>149</v>
      </c>
      <c r="F2169" t="s">
        <v>11</v>
      </c>
      <c r="G2169">
        <v>1800000</v>
      </c>
      <c r="H2169">
        <v>7.8</v>
      </c>
    </row>
    <row r="2170" spans="1:8" x14ac:dyDescent="0.2">
      <c r="A2170" t="s">
        <v>3678</v>
      </c>
      <c r="B2170" t="s">
        <v>3679</v>
      </c>
      <c r="C2170">
        <v>100</v>
      </c>
      <c r="D2170">
        <v>55461307</v>
      </c>
      <c r="E2170" t="s">
        <v>575</v>
      </c>
      <c r="F2170" t="s">
        <v>11</v>
      </c>
      <c r="G2170">
        <v>20000000</v>
      </c>
      <c r="H2170">
        <v>6.7</v>
      </c>
    </row>
    <row r="2171" spans="1:8" x14ac:dyDescent="0.2">
      <c r="A2171" t="s">
        <v>3680</v>
      </c>
      <c r="B2171" t="s">
        <v>3681</v>
      </c>
      <c r="C2171">
        <v>85</v>
      </c>
      <c r="D2171">
        <v>48546578</v>
      </c>
      <c r="E2171" t="s">
        <v>580</v>
      </c>
      <c r="F2171" t="s">
        <v>11</v>
      </c>
      <c r="G2171">
        <v>20000000</v>
      </c>
      <c r="H2171">
        <v>2.7</v>
      </c>
    </row>
    <row r="2172" spans="1:8" x14ac:dyDescent="0.2">
      <c r="A2172" t="s">
        <v>3682</v>
      </c>
      <c r="B2172" t="s">
        <v>3683</v>
      </c>
      <c r="C2172">
        <v>72</v>
      </c>
      <c r="D2172">
        <v>48423368</v>
      </c>
      <c r="E2172" t="s">
        <v>210</v>
      </c>
      <c r="F2172" t="s">
        <v>11</v>
      </c>
      <c r="G2172">
        <v>20000000</v>
      </c>
      <c r="H2172">
        <v>5.8</v>
      </c>
    </row>
    <row r="2173" spans="1:8" x14ac:dyDescent="0.2">
      <c r="A2173" t="s">
        <v>3684</v>
      </c>
      <c r="B2173" t="s">
        <v>3685</v>
      </c>
      <c r="C2173">
        <v>128</v>
      </c>
      <c r="D2173">
        <v>52066000</v>
      </c>
      <c r="E2173" t="s">
        <v>2054</v>
      </c>
      <c r="F2173" t="s">
        <v>11</v>
      </c>
      <c r="G2173">
        <v>20000000</v>
      </c>
      <c r="H2173">
        <v>7.5</v>
      </c>
    </row>
    <row r="2174" spans="1:8" x14ac:dyDescent="0.2">
      <c r="A2174" t="s">
        <v>3686</v>
      </c>
      <c r="B2174" t="s">
        <v>3687</v>
      </c>
      <c r="C2174">
        <v>72</v>
      </c>
      <c r="D2174">
        <v>47887943</v>
      </c>
      <c r="E2174" t="s">
        <v>3688</v>
      </c>
      <c r="F2174" t="s">
        <v>11</v>
      </c>
      <c r="G2174">
        <v>20000000</v>
      </c>
      <c r="H2174">
        <v>5.4</v>
      </c>
    </row>
    <row r="2175" spans="1:8" x14ac:dyDescent="0.2">
      <c r="A2175" t="s">
        <v>3689</v>
      </c>
      <c r="B2175" t="s">
        <v>2311</v>
      </c>
      <c r="C2175">
        <v>89</v>
      </c>
      <c r="D2175">
        <v>46363118</v>
      </c>
      <c r="E2175" t="s">
        <v>2120</v>
      </c>
      <c r="F2175" t="s">
        <v>11</v>
      </c>
      <c r="G2175">
        <v>20000000</v>
      </c>
      <c r="H2175">
        <v>4.0999999999999996</v>
      </c>
    </row>
    <row r="2176" spans="1:8" x14ac:dyDescent="0.2">
      <c r="A2176" t="s">
        <v>3690</v>
      </c>
      <c r="B2176" t="s">
        <v>3691</v>
      </c>
      <c r="C2176">
        <v>96</v>
      </c>
      <c r="D2176">
        <v>47852604</v>
      </c>
      <c r="E2176" t="s">
        <v>668</v>
      </c>
      <c r="F2176" t="s">
        <v>11</v>
      </c>
      <c r="G2176">
        <v>20000000</v>
      </c>
      <c r="H2176">
        <v>5.9</v>
      </c>
    </row>
    <row r="2177" spans="1:8" x14ac:dyDescent="0.2">
      <c r="A2177" t="s">
        <v>3692</v>
      </c>
      <c r="B2177" t="s">
        <v>3693</v>
      </c>
      <c r="C2177">
        <v>77</v>
      </c>
      <c r="D2177">
        <v>45542421</v>
      </c>
      <c r="E2177" t="s">
        <v>3694</v>
      </c>
      <c r="F2177" t="s">
        <v>11</v>
      </c>
      <c r="G2177">
        <v>30000000</v>
      </c>
      <c r="H2177">
        <v>6.3</v>
      </c>
    </row>
    <row r="2178" spans="1:8" x14ac:dyDescent="0.2">
      <c r="A2178" t="s">
        <v>3695</v>
      </c>
      <c r="B2178" t="s">
        <v>1773</v>
      </c>
      <c r="C2178">
        <v>123</v>
      </c>
      <c r="D2178">
        <v>41573740</v>
      </c>
      <c r="E2178" t="s">
        <v>1047</v>
      </c>
      <c r="F2178" t="s">
        <v>11</v>
      </c>
      <c r="G2178">
        <v>20000000</v>
      </c>
      <c r="H2178">
        <v>7</v>
      </c>
    </row>
    <row r="2179" spans="1:8" x14ac:dyDescent="0.2">
      <c r="A2179" t="s">
        <v>3696</v>
      </c>
      <c r="B2179" t="s">
        <v>2692</v>
      </c>
      <c r="C2179">
        <v>111</v>
      </c>
      <c r="D2179">
        <v>42652003</v>
      </c>
      <c r="E2179" t="s">
        <v>3203</v>
      </c>
      <c r="F2179" t="s">
        <v>11</v>
      </c>
      <c r="G2179">
        <v>20000000</v>
      </c>
      <c r="H2179">
        <v>6.8</v>
      </c>
    </row>
    <row r="2180" spans="1:8" x14ac:dyDescent="0.2">
      <c r="A2180" t="s">
        <v>3697</v>
      </c>
      <c r="C2180">
        <v>30</v>
      </c>
      <c r="D2180">
        <v>25440971</v>
      </c>
      <c r="E2180" t="s">
        <v>575</v>
      </c>
      <c r="F2180" t="s">
        <v>11</v>
      </c>
      <c r="G2180">
        <v>20000000</v>
      </c>
      <c r="H2180">
        <v>3.5</v>
      </c>
    </row>
    <row r="2181" spans="1:8" x14ac:dyDescent="0.2">
      <c r="A2181" t="s">
        <v>3698</v>
      </c>
      <c r="B2181" t="s">
        <v>2872</v>
      </c>
      <c r="C2181">
        <v>93</v>
      </c>
      <c r="D2181">
        <v>39737645</v>
      </c>
      <c r="E2181" t="s">
        <v>1459</v>
      </c>
      <c r="F2181" t="s">
        <v>11</v>
      </c>
      <c r="G2181">
        <v>20000000</v>
      </c>
      <c r="H2181">
        <v>2.2999999999999998</v>
      </c>
    </row>
    <row r="2182" spans="1:8" x14ac:dyDescent="0.2">
      <c r="A2182" t="s">
        <v>793</v>
      </c>
      <c r="B2182" t="s">
        <v>794</v>
      </c>
      <c r="C2182">
        <v>129</v>
      </c>
      <c r="D2182">
        <v>37567440</v>
      </c>
      <c r="E2182" t="s">
        <v>60</v>
      </c>
      <c r="F2182" t="s">
        <v>11</v>
      </c>
      <c r="G2182">
        <v>20000000</v>
      </c>
      <c r="H2182">
        <v>6.9</v>
      </c>
    </row>
    <row r="2183" spans="1:8" x14ac:dyDescent="0.2">
      <c r="A2183" t="s">
        <v>3699</v>
      </c>
      <c r="B2183" t="s">
        <v>3700</v>
      </c>
      <c r="C2183">
        <v>128</v>
      </c>
      <c r="D2183">
        <v>44988180</v>
      </c>
      <c r="E2183" t="s">
        <v>3701</v>
      </c>
      <c r="F2183" t="s">
        <v>11</v>
      </c>
      <c r="G2183">
        <v>20000000</v>
      </c>
      <c r="H2183">
        <v>8.1</v>
      </c>
    </row>
    <row r="2184" spans="1:8" x14ac:dyDescent="0.2">
      <c r="A2184" t="s">
        <v>3702</v>
      </c>
      <c r="B2184" t="s">
        <v>3466</v>
      </c>
      <c r="C2184">
        <v>110</v>
      </c>
      <c r="D2184">
        <v>39263506</v>
      </c>
      <c r="E2184" t="s">
        <v>740</v>
      </c>
      <c r="F2184" t="s">
        <v>11</v>
      </c>
      <c r="G2184">
        <v>22000000</v>
      </c>
      <c r="H2184">
        <v>6.1</v>
      </c>
    </row>
    <row r="2185" spans="1:8" x14ac:dyDescent="0.2">
      <c r="A2185" t="s">
        <v>3703</v>
      </c>
      <c r="B2185" t="s">
        <v>3704</v>
      </c>
      <c r="C2185">
        <v>137</v>
      </c>
      <c r="D2185">
        <v>39143839</v>
      </c>
      <c r="E2185" t="s">
        <v>1915</v>
      </c>
      <c r="F2185" t="s">
        <v>11</v>
      </c>
      <c r="G2185">
        <v>20000000</v>
      </c>
      <c r="H2185">
        <v>5</v>
      </c>
    </row>
    <row r="2186" spans="1:8" x14ac:dyDescent="0.2">
      <c r="A2186" t="s">
        <v>3705</v>
      </c>
      <c r="B2186" t="s">
        <v>2509</v>
      </c>
      <c r="C2186">
        <v>124</v>
      </c>
      <c r="D2186">
        <v>37672350</v>
      </c>
      <c r="E2186" t="s">
        <v>486</v>
      </c>
      <c r="F2186" t="s">
        <v>11</v>
      </c>
      <c r="G2186">
        <v>20000000</v>
      </c>
      <c r="H2186">
        <v>5.5</v>
      </c>
    </row>
    <row r="2187" spans="1:8" x14ac:dyDescent="0.2">
      <c r="A2187" t="s">
        <v>3706</v>
      </c>
      <c r="B2187" t="s">
        <v>1766</v>
      </c>
      <c r="C2187">
        <v>93</v>
      </c>
      <c r="D2187">
        <v>38037513</v>
      </c>
      <c r="E2187" t="s">
        <v>3707</v>
      </c>
      <c r="F2187" t="s">
        <v>11</v>
      </c>
      <c r="G2187">
        <v>20000000</v>
      </c>
      <c r="H2187">
        <v>6.2</v>
      </c>
    </row>
    <row r="2188" spans="1:8" x14ac:dyDescent="0.2">
      <c r="A2188" t="s">
        <v>3708</v>
      </c>
      <c r="B2188" t="s">
        <v>1081</v>
      </c>
      <c r="C2188">
        <v>115</v>
      </c>
      <c r="D2188">
        <v>37442180</v>
      </c>
      <c r="E2188" t="s">
        <v>3341</v>
      </c>
      <c r="F2188" t="s">
        <v>11</v>
      </c>
      <c r="G2188">
        <v>20000000</v>
      </c>
      <c r="H2188">
        <v>6.2</v>
      </c>
    </row>
    <row r="2189" spans="1:8" x14ac:dyDescent="0.2">
      <c r="A2189" t="s">
        <v>3709</v>
      </c>
      <c r="B2189" t="s">
        <v>3710</v>
      </c>
      <c r="C2189">
        <v>98</v>
      </c>
      <c r="D2189">
        <v>25440971</v>
      </c>
      <c r="E2189" t="s">
        <v>216</v>
      </c>
      <c r="F2189" t="s">
        <v>11</v>
      </c>
      <c r="G2189">
        <v>20000000</v>
      </c>
      <c r="H2189">
        <v>5.9</v>
      </c>
    </row>
    <row r="2190" spans="1:8" x14ac:dyDescent="0.2">
      <c r="A2190" t="s">
        <v>3711</v>
      </c>
      <c r="B2190" t="s">
        <v>3712</v>
      </c>
      <c r="C2190">
        <v>105</v>
      </c>
      <c r="D2190">
        <v>35596227</v>
      </c>
      <c r="E2190" t="s">
        <v>740</v>
      </c>
      <c r="F2190" t="s">
        <v>11</v>
      </c>
      <c r="G2190">
        <v>20000000</v>
      </c>
      <c r="H2190">
        <v>6.3</v>
      </c>
    </row>
    <row r="2191" spans="1:8" x14ac:dyDescent="0.2">
      <c r="A2191" t="s">
        <v>3713</v>
      </c>
      <c r="B2191" t="s">
        <v>3714</v>
      </c>
      <c r="C2191">
        <v>127</v>
      </c>
      <c r="D2191">
        <v>35422828</v>
      </c>
      <c r="E2191" t="s">
        <v>1486</v>
      </c>
      <c r="F2191" t="s">
        <v>11</v>
      </c>
      <c r="G2191">
        <v>20000000</v>
      </c>
      <c r="H2191">
        <v>6.7</v>
      </c>
    </row>
    <row r="2192" spans="1:8" x14ac:dyDescent="0.2">
      <c r="A2192" t="s">
        <v>3715</v>
      </c>
      <c r="B2192" t="s">
        <v>2872</v>
      </c>
      <c r="C2192">
        <v>82</v>
      </c>
      <c r="D2192">
        <v>36658108</v>
      </c>
      <c r="E2192" t="s">
        <v>575</v>
      </c>
      <c r="F2192" t="s">
        <v>11</v>
      </c>
      <c r="G2192">
        <v>20000000</v>
      </c>
      <c r="H2192">
        <v>3.5</v>
      </c>
    </row>
    <row r="2193" spans="1:8" x14ac:dyDescent="0.2">
      <c r="A2193" t="s">
        <v>3716</v>
      </c>
      <c r="B2193" t="s">
        <v>383</v>
      </c>
      <c r="C2193">
        <v>143</v>
      </c>
      <c r="D2193">
        <v>34300771</v>
      </c>
      <c r="E2193" t="s">
        <v>1184</v>
      </c>
      <c r="F2193" t="s">
        <v>11</v>
      </c>
      <c r="G2193">
        <v>25000000</v>
      </c>
      <c r="H2193">
        <v>7.5</v>
      </c>
    </row>
    <row r="2194" spans="1:8" x14ac:dyDescent="0.2">
      <c r="A2194" t="s">
        <v>3717</v>
      </c>
      <c r="B2194" t="s">
        <v>272</v>
      </c>
      <c r="C2194">
        <v>103</v>
      </c>
      <c r="D2194">
        <v>34290142</v>
      </c>
      <c r="E2194" t="s">
        <v>877</v>
      </c>
      <c r="F2194" t="s">
        <v>11</v>
      </c>
      <c r="G2194">
        <v>19800000</v>
      </c>
      <c r="H2194">
        <v>6.6</v>
      </c>
    </row>
    <row r="2195" spans="1:8" x14ac:dyDescent="0.2">
      <c r="A2195" t="s">
        <v>3718</v>
      </c>
      <c r="B2195" t="s">
        <v>3719</v>
      </c>
      <c r="C2195">
        <v>104</v>
      </c>
      <c r="D2195">
        <v>33422556</v>
      </c>
      <c r="E2195" t="s">
        <v>2766</v>
      </c>
      <c r="F2195" t="s">
        <v>11</v>
      </c>
      <c r="G2195">
        <v>20000000</v>
      </c>
      <c r="H2195">
        <v>7.5</v>
      </c>
    </row>
    <row r="2196" spans="1:8" x14ac:dyDescent="0.2">
      <c r="A2196" t="s">
        <v>3720</v>
      </c>
      <c r="B2196" t="s">
        <v>3613</v>
      </c>
      <c r="C2196">
        <v>98</v>
      </c>
      <c r="D2196">
        <v>32774834</v>
      </c>
      <c r="E2196" t="s">
        <v>745</v>
      </c>
      <c r="F2196" t="s">
        <v>11</v>
      </c>
      <c r="G2196">
        <v>30000000</v>
      </c>
      <c r="H2196">
        <v>7.2</v>
      </c>
    </row>
    <row r="2197" spans="1:8" x14ac:dyDescent="0.2">
      <c r="A2197" t="s">
        <v>3721</v>
      </c>
      <c r="B2197" t="s">
        <v>2716</v>
      </c>
      <c r="C2197">
        <v>92</v>
      </c>
      <c r="D2197">
        <v>34334256</v>
      </c>
      <c r="E2197" t="s">
        <v>1915</v>
      </c>
      <c r="F2197" t="s">
        <v>11</v>
      </c>
      <c r="G2197">
        <v>11000000</v>
      </c>
      <c r="H2197">
        <v>4.8</v>
      </c>
    </row>
    <row r="2198" spans="1:8" x14ac:dyDescent="0.2">
      <c r="A2198" t="s">
        <v>3722</v>
      </c>
      <c r="B2198" t="s">
        <v>856</v>
      </c>
      <c r="C2198">
        <v>123</v>
      </c>
      <c r="D2198">
        <v>32051917</v>
      </c>
      <c r="E2198" t="s">
        <v>747</v>
      </c>
      <c r="F2198" t="s">
        <v>11</v>
      </c>
      <c r="G2198">
        <v>20000000</v>
      </c>
      <c r="H2198">
        <v>6.6</v>
      </c>
    </row>
    <row r="2199" spans="1:8" x14ac:dyDescent="0.2">
      <c r="A2199" t="s">
        <v>3723</v>
      </c>
      <c r="B2199" t="s">
        <v>2337</v>
      </c>
      <c r="C2199">
        <v>88</v>
      </c>
      <c r="D2199">
        <v>32014289</v>
      </c>
      <c r="E2199" t="s">
        <v>575</v>
      </c>
      <c r="F2199" t="s">
        <v>11</v>
      </c>
      <c r="G2199">
        <v>20000000</v>
      </c>
      <c r="H2199">
        <v>3.5</v>
      </c>
    </row>
    <row r="2200" spans="1:8" x14ac:dyDescent="0.2">
      <c r="A2200" t="s">
        <v>3724</v>
      </c>
      <c r="B2200" t="s">
        <v>3725</v>
      </c>
      <c r="C2200">
        <v>158</v>
      </c>
      <c r="D2200">
        <v>25440971</v>
      </c>
      <c r="E2200" t="s">
        <v>3726</v>
      </c>
      <c r="F2200" t="s">
        <v>11</v>
      </c>
      <c r="G2200">
        <v>20000000</v>
      </c>
      <c r="H2200">
        <v>6.7</v>
      </c>
    </row>
    <row r="2201" spans="1:8" x14ac:dyDescent="0.2">
      <c r="A2201" t="s">
        <v>3727</v>
      </c>
      <c r="B2201" t="s">
        <v>2094</v>
      </c>
      <c r="C2201">
        <v>128</v>
      </c>
      <c r="D2201">
        <v>31838002</v>
      </c>
      <c r="E2201" t="s">
        <v>2054</v>
      </c>
      <c r="F2201" t="s">
        <v>11</v>
      </c>
      <c r="G2201">
        <v>20000000</v>
      </c>
      <c r="H2201">
        <v>7.6</v>
      </c>
    </row>
    <row r="2202" spans="1:8" x14ac:dyDescent="0.2">
      <c r="A2202" t="s">
        <v>3728</v>
      </c>
      <c r="B2202" t="s">
        <v>175</v>
      </c>
      <c r="C2202">
        <v>107</v>
      </c>
      <c r="D2202">
        <v>36874745</v>
      </c>
      <c r="E2202" t="s">
        <v>3729</v>
      </c>
      <c r="F2202" t="s">
        <v>11</v>
      </c>
      <c r="G2202">
        <v>20000000</v>
      </c>
      <c r="H2202">
        <v>6.3</v>
      </c>
    </row>
    <row r="2203" spans="1:8" x14ac:dyDescent="0.2">
      <c r="A2203" t="s">
        <v>3730</v>
      </c>
      <c r="B2203" t="s">
        <v>3731</v>
      </c>
      <c r="C2203">
        <v>91</v>
      </c>
      <c r="D2203">
        <v>30079316</v>
      </c>
      <c r="E2203" t="s">
        <v>2209</v>
      </c>
      <c r="F2203" t="s">
        <v>11</v>
      </c>
      <c r="G2203">
        <v>35000000</v>
      </c>
      <c r="H2203">
        <v>5.5</v>
      </c>
    </row>
    <row r="2204" spans="1:8" x14ac:dyDescent="0.2">
      <c r="A2204" t="s">
        <v>3732</v>
      </c>
      <c r="B2204" t="s">
        <v>3733</v>
      </c>
      <c r="C2204">
        <v>90</v>
      </c>
      <c r="D2204">
        <v>35033759</v>
      </c>
      <c r="E2204" t="s">
        <v>1459</v>
      </c>
      <c r="F2204" t="s">
        <v>11</v>
      </c>
      <c r="G2204">
        <v>19000000</v>
      </c>
      <c r="H2204">
        <v>6.3</v>
      </c>
    </row>
    <row r="2205" spans="1:8" x14ac:dyDescent="0.2">
      <c r="A2205" t="s">
        <v>3734</v>
      </c>
      <c r="B2205" t="s">
        <v>3735</v>
      </c>
      <c r="C2205">
        <v>115</v>
      </c>
      <c r="D2205">
        <v>29753944</v>
      </c>
      <c r="E2205" t="s">
        <v>747</v>
      </c>
      <c r="F2205" t="s">
        <v>11</v>
      </c>
      <c r="G2205">
        <v>20000000</v>
      </c>
      <c r="H2205">
        <v>6.5</v>
      </c>
    </row>
    <row r="2206" spans="1:8" x14ac:dyDescent="0.2">
      <c r="A2206" t="s">
        <v>3736</v>
      </c>
      <c r="B2206" t="s">
        <v>3737</v>
      </c>
      <c r="C2206">
        <v>101</v>
      </c>
      <c r="D2206">
        <v>29062561</v>
      </c>
      <c r="E2206" t="s">
        <v>525</v>
      </c>
      <c r="F2206" t="s">
        <v>11</v>
      </c>
      <c r="G2206">
        <v>20000000</v>
      </c>
      <c r="H2206">
        <v>5.6</v>
      </c>
    </row>
    <row r="2207" spans="1:8" x14ac:dyDescent="0.2">
      <c r="A2207" t="s">
        <v>3738</v>
      </c>
      <c r="B2207" t="s">
        <v>1572</v>
      </c>
      <c r="C2207">
        <v>113</v>
      </c>
      <c r="D2207">
        <v>31146570</v>
      </c>
      <c r="E2207" t="s">
        <v>1408</v>
      </c>
      <c r="F2207" t="s">
        <v>11</v>
      </c>
      <c r="G2207">
        <v>20000000</v>
      </c>
      <c r="H2207">
        <v>6.9</v>
      </c>
    </row>
    <row r="2208" spans="1:8" x14ac:dyDescent="0.2">
      <c r="A2208" t="s">
        <v>3739</v>
      </c>
      <c r="B2208" t="s">
        <v>1952</v>
      </c>
      <c r="C2208">
        <v>113</v>
      </c>
      <c r="D2208">
        <v>27277055</v>
      </c>
      <c r="E2208" t="s">
        <v>2000</v>
      </c>
      <c r="F2208" t="s">
        <v>11</v>
      </c>
      <c r="G2208">
        <v>20000000</v>
      </c>
      <c r="H2208">
        <v>7.6</v>
      </c>
    </row>
    <row r="2209" spans="1:8" x14ac:dyDescent="0.2">
      <c r="A2209" t="s">
        <v>3740</v>
      </c>
      <c r="B2209" t="s">
        <v>3741</v>
      </c>
      <c r="C2209">
        <v>87</v>
      </c>
      <c r="D2209">
        <v>26876529</v>
      </c>
      <c r="E2209" t="s">
        <v>1763</v>
      </c>
      <c r="F2209" t="s">
        <v>11</v>
      </c>
      <c r="G2209">
        <v>27000000</v>
      </c>
      <c r="H2209">
        <v>3.9</v>
      </c>
    </row>
    <row r="2210" spans="1:8" x14ac:dyDescent="0.2">
      <c r="A2210" t="s">
        <v>3742</v>
      </c>
      <c r="B2210" t="s">
        <v>3361</v>
      </c>
      <c r="C2210">
        <v>101</v>
      </c>
      <c r="D2210">
        <v>53146000</v>
      </c>
      <c r="E2210" t="s">
        <v>740</v>
      </c>
      <c r="F2210" t="s">
        <v>11</v>
      </c>
      <c r="G2210">
        <v>20000000</v>
      </c>
      <c r="H2210">
        <v>6.1</v>
      </c>
    </row>
    <row r="2211" spans="1:8" x14ac:dyDescent="0.2">
      <c r="A2211" t="s">
        <v>3743</v>
      </c>
      <c r="B2211" t="s">
        <v>511</v>
      </c>
      <c r="C2211">
        <v>111</v>
      </c>
      <c r="D2211">
        <v>30028592</v>
      </c>
      <c r="E2211" t="s">
        <v>1824</v>
      </c>
      <c r="F2211" t="s">
        <v>11</v>
      </c>
      <c r="G2211">
        <v>20000000</v>
      </c>
      <c r="H2211">
        <v>7.3</v>
      </c>
    </row>
    <row r="2212" spans="1:8" x14ac:dyDescent="0.2">
      <c r="A2212" t="s">
        <v>3744</v>
      </c>
      <c r="B2212" t="s">
        <v>533</v>
      </c>
      <c r="C2212">
        <v>108</v>
      </c>
      <c r="D2212">
        <v>34126138</v>
      </c>
      <c r="E2212" t="s">
        <v>2382</v>
      </c>
      <c r="F2212" t="s">
        <v>11</v>
      </c>
      <c r="G2212">
        <v>20000000</v>
      </c>
      <c r="H2212">
        <v>8.3000000000000007</v>
      </c>
    </row>
    <row r="2213" spans="1:8" x14ac:dyDescent="0.2">
      <c r="A2213" t="s">
        <v>3745</v>
      </c>
      <c r="B2213" t="s">
        <v>1775</v>
      </c>
      <c r="C2213">
        <v>105</v>
      </c>
      <c r="D2213">
        <v>25677801</v>
      </c>
      <c r="E2213" t="s">
        <v>945</v>
      </c>
      <c r="F2213" t="s">
        <v>11</v>
      </c>
      <c r="G2213">
        <v>20000000</v>
      </c>
      <c r="H2213">
        <v>5.8</v>
      </c>
    </row>
    <row r="2214" spans="1:8" x14ac:dyDescent="0.2">
      <c r="A2214" t="s">
        <v>3746</v>
      </c>
      <c r="B2214" t="s">
        <v>167</v>
      </c>
      <c r="C2214">
        <v>109</v>
      </c>
      <c r="D2214">
        <v>26415649</v>
      </c>
      <c r="E2214" t="s">
        <v>149</v>
      </c>
      <c r="F2214" t="s">
        <v>11</v>
      </c>
      <c r="G2214">
        <v>20000000</v>
      </c>
      <c r="H2214">
        <v>6.8</v>
      </c>
    </row>
    <row r="2215" spans="1:8" x14ac:dyDescent="0.2">
      <c r="A2215" t="s">
        <v>3747</v>
      </c>
      <c r="B2215" t="s">
        <v>853</v>
      </c>
      <c r="C2215">
        <v>109</v>
      </c>
      <c r="D2215">
        <v>26003149</v>
      </c>
      <c r="E2215" t="s">
        <v>661</v>
      </c>
      <c r="F2215" t="s">
        <v>11</v>
      </c>
      <c r="G2215">
        <v>20000000</v>
      </c>
      <c r="H2215">
        <v>7</v>
      </c>
    </row>
    <row r="2216" spans="1:8" x14ac:dyDescent="0.2">
      <c r="A2216" t="s">
        <v>3748</v>
      </c>
      <c r="B2216" t="s">
        <v>3749</v>
      </c>
      <c r="C2216">
        <v>99</v>
      </c>
      <c r="D2216">
        <v>25584685</v>
      </c>
      <c r="E2216" t="s">
        <v>3750</v>
      </c>
      <c r="F2216" t="s">
        <v>11</v>
      </c>
      <c r="G2216">
        <v>20000000</v>
      </c>
      <c r="H2216">
        <v>5.9</v>
      </c>
    </row>
    <row r="2217" spans="1:8" x14ac:dyDescent="0.2">
      <c r="A2217" t="s">
        <v>3751</v>
      </c>
      <c r="B2217" t="s">
        <v>3752</v>
      </c>
      <c r="C2217">
        <v>98</v>
      </c>
      <c r="D2217">
        <v>29975979</v>
      </c>
      <c r="E2217" t="s">
        <v>770</v>
      </c>
      <c r="F2217" t="s">
        <v>11</v>
      </c>
      <c r="G2217">
        <v>20000000</v>
      </c>
      <c r="H2217">
        <v>6.5</v>
      </c>
    </row>
    <row r="2218" spans="1:8" x14ac:dyDescent="0.2">
      <c r="A2218" t="s">
        <v>3753</v>
      </c>
      <c r="B2218" t="s">
        <v>3754</v>
      </c>
      <c r="C2218">
        <v>104</v>
      </c>
      <c r="D2218">
        <v>31584722</v>
      </c>
      <c r="E2218" t="s">
        <v>580</v>
      </c>
      <c r="F2218" t="s">
        <v>11</v>
      </c>
      <c r="G2218">
        <v>20000000</v>
      </c>
      <c r="H2218">
        <v>6.4</v>
      </c>
    </row>
    <row r="2219" spans="1:8" x14ac:dyDescent="0.2">
      <c r="A2219" t="s">
        <v>3755</v>
      </c>
      <c r="B2219" t="s">
        <v>3756</v>
      </c>
      <c r="C2219">
        <v>109</v>
      </c>
      <c r="D2219">
        <v>23179303</v>
      </c>
      <c r="E2219" t="s">
        <v>3347</v>
      </c>
      <c r="F2219" t="s">
        <v>11</v>
      </c>
      <c r="G2219">
        <v>20000000</v>
      </c>
      <c r="H2219">
        <v>5.8</v>
      </c>
    </row>
    <row r="2220" spans="1:8" x14ac:dyDescent="0.2">
      <c r="A2220" t="s">
        <v>3757</v>
      </c>
      <c r="B2220" t="s">
        <v>3758</v>
      </c>
      <c r="C2220">
        <v>75</v>
      </c>
      <c r="D2220">
        <v>23078294</v>
      </c>
      <c r="E2220" t="s">
        <v>1915</v>
      </c>
      <c r="F2220" t="s">
        <v>11</v>
      </c>
      <c r="G2220">
        <v>9000000</v>
      </c>
      <c r="H2220">
        <v>5.0999999999999996</v>
      </c>
    </row>
    <row r="2221" spans="1:8" x14ac:dyDescent="0.2">
      <c r="A2221" t="s">
        <v>3759</v>
      </c>
      <c r="B2221" t="s">
        <v>2050</v>
      </c>
      <c r="C2221">
        <v>119</v>
      </c>
      <c r="D2221">
        <v>21413105</v>
      </c>
      <c r="E2221" t="s">
        <v>3760</v>
      </c>
      <c r="F2221" t="s">
        <v>11</v>
      </c>
      <c r="G2221">
        <v>20000000</v>
      </c>
      <c r="H2221">
        <v>6.8</v>
      </c>
    </row>
    <row r="2222" spans="1:8" x14ac:dyDescent="0.2">
      <c r="A2222" t="s">
        <v>3761</v>
      </c>
      <c r="B2222" t="s">
        <v>3762</v>
      </c>
      <c r="C2222">
        <v>90</v>
      </c>
      <c r="D2222">
        <v>25077977</v>
      </c>
      <c r="E2222" t="s">
        <v>693</v>
      </c>
      <c r="F2222" t="s">
        <v>11</v>
      </c>
      <c r="G2222">
        <v>20000000</v>
      </c>
      <c r="H2222">
        <v>5.3</v>
      </c>
    </row>
    <row r="2223" spans="1:8" x14ac:dyDescent="0.2">
      <c r="A2223" t="s">
        <v>3763</v>
      </c>
      <c r="B2223" t="s">
        <v>721</v>
      </c>
      <c r="C2223">
        <v>97</v>
      </c>
      <c r="D2223">
        <v>23292105</v>
      </c>
      <c r="E2223" t="s">
        <v>3069</v>
      </c>
      <c r="F2223" t="s">
        <v>11</v>
      </c>
      <c r="G2223">
        <v>20000000</v>
      </c>
      <c r="H2223">
        <v>5.3</v>
      </c>
    </row>
    <row r="2224" spans="1:8" x14ac:dyDescent="0.2">
      <c r="A2224" t="s">
        <v>3764</v>
      </c>
      <c r="B2224" t="s">
        <v>3765</v>
      </c>
      <c r="C2224">
        <v>103</v>
      </c>
      <c r="D2224">
        <v>26870825</v>
      </c>
      <c r="E2224" t="s">
        <v>2171</v>
      </c>
      <c r="F2224" t="s">
        <v>11</v>
      </c>
      <c r="G2224">
        <v>20000000</v>
      </c>
      <c r="H2224">
        <v>6.4</v>
      </c>
    </row>
    <row r="2225" spans="1:8" x14ac:dyDescent="0.2">
      <c r="A2225" t="s">
        <v>3766</v>
      </c>
      <c r="B2225" t="s">
        <v>1692</v>
      </c>
      <c r="C2225">
        <v>89</v>
      </c>
      <c r="D2225">
        <v>20916309</v>
      </c>
      <c r="E2225" t="s">
        <v>171</v>
      </c>
      <c r="F2225" t="s">
        <v>11</v>
      </c>
      <c r="G2225">
        <v>40000000</v>
      </c>
      <c r="H2225">
        <v>4.9000000000000004</v>
      </c>
    </row>
    <row r="2226" spans="1:8" x14ac:dyDescent="0.2">
      <c r="A2226" t="s">
        <v>3767</v>
      </c>
      <c r="B2226" t="s">
        <v>2094</v>
      </c>
      <c r="C2226">
        <v>106</v>
      </c>
      <c r="D2226">
        <v>21200000</v>
      </c>
      <c r="E2226" t="s">
        <v>3152</v>
      </c>
      <c r="F2226" t="s">
        <v>11</v>
      </c>
      <c r="G2226">
        <v>20000000</v>
      </c>
      <c r="H2226">
        <v>6.8</v>
      </c>
    </row>
    <row r="2227" spans="1:8" x14ac:dyDescent="0.2">
      <c r="A2227" t="s">
        <v>3768</v>
      </c>
      <c r="B2227" t="s">
        <v>3769</v>
      </c>
      <c r="C2227">
        <v>96</v>
      </c>
      <c r="D2227">
        <v>28876924</v>
      </c>
      <c r="E2227" t="s">
        <v>3770</v>
      </c>
      <c r="F2227" t="s">
        <v>11</v>
      </c>
      <c r="G2227">
        <v>20000000</v>
      </c>
      <c r="H2227">
        <v>7.1</v>
      </c>
    </row>
    <row r="2228" spans="1:8" x14ac:dyDescent="0.2">
      <c r="A2228" t="s">
        <v>3771</v>
      </c>
      <c r="B2228" t="s">
        <v>3772</v>
      </c>
      <c r="C2228">
        <v>115</v>
      </c>
      <c r="D2228">
        <v>20207003</v>
      </c>
      <c r="E2228" t="s">
        <v>3773</v>
      </c>
      <c r="F2228" t="s">
        <v>11</v>
      </c>
      <c r="G2228">
        <v>20000000</v>
      </c>
      <c r="H2228">
        <v>6.8</v>
      </c>
    </row>
    <row r="2229" spans="1:8" x14ac:dyDescent="0.2">
      <c r="A2229" t="s">
        <v>3774</v>
      </c>
      <c r="B2229" t="s">
        <v>1852</v>
      </c>
      <c r="C2229">
        <v>104</v>
      </c>
      <c r="D2229">
        <v>20241395</v>
      </c>
      <c r="E2229" t="s">
        <v>1693</v>
      </c>
      <c r="F2229" t="s">
        <v>11</v>
      </c>
      <c r="G2229">
        <v>20000000</v>
      </c>
      <c r="H2229">
        <v>6.1</v>
      </c>
    </row>
    <row r="2230" spans="1:8" x14ac:dyDescent="0.2">
      <c r="A2230" t="s">
        <v>3775</v>
      </c>
      <c r="C2230">
        <v>24</v>
      </c>
      <c r="D2230">
        <v>25440971</v>
      </c>
      <c r="E2230" t="s">
        <v>641</v>
      </c>
      <c r="F2230" t="s">
        <v>225</v>
      </c>
      <c r="G2230">
        <v>20000000</v>
      </c>
      <c r="H2230">
        <v>7</v>
      </c>
    </row>
    <row r="2231" spans="1:8" x14ac:dyDescent="0.2">
      <c r="A2231" t="s">
        <v>3776</v>
      </c>
      <c r="B2231" t="s">
        <v>3777</v>
      </c>
      <c r="C2231">
        <v>108</v>
      </c>
      <c r="D2231">
        <v>32000000</v>
      </c>
      <c r="E2231" t="s">
        <v>1047</v>
      </c>
      <c r="F2231" t="s">
        <v>11</v>
      </c>
      <c r="G2231">
        <v>806947</v>
      </c>
      <c r="H2231">
        <v>8.5</v>
      </c>
    </row>
    <row r="2232" spans="1:8" x14ac:dyDescent="0.2">
      <c r="A2232" t="s">
        <v>3778</v>
      </c>
      <c r="B2232" t="s">
        <v>1807</v>
      </c>
      <c r="C2232">
        <v>112</v>
      </c>
      <c r="D2232">
        <v>19151864</v>
      </c>
      <c r="E2232" t="s">
        <v>580</v>
      </c>
      <c r="F2232" t="s">
        <v>11</v>
      </c>
      <c r="G2232">
        <v>40000000</v>
      </c>
      <c r="H2232">
        <v>5.9</v>
      </c>
    </row>
    <row r="2233" spans="1:8" x14ac:dyDescent="0.2">
      <c r="A2233" t="s">
        <v>3779</v>
      </c>
      <c r="B2233" t="s">
        <v>3780</v>
      </c>
      <c r="C2233">
        <v>104</v>
      </c>
      <c r="D2233">
        <v>23393765</v>
      </c>
      <c r="E2233" t="s">
        <v>73</v>
      </c>
      <c r="F2233" t="s">
        <v>11</v>
      </c>
      <c r="G2233">
        <v>20000000</v>
      </c>
      <c r="H2233">
        <v>6.3</v>
      </c>
    </row>
    <row r="2234" spans="1:8" x14ac:dyDescent="0.2">
      <c r="A2234" t="s">
        <v>3781</v>
      </c>
      <c r="B2234" t="s">
        <v>1147</v>
      </c>
      <c r="C2234">
        <v>113</v>
      </c>
      <c r="D2234">
        <v>18882880</v>
      </c>
      <c r="E2234" t="s">
        <v>877</v>
      </c>
      <c r="F2234" t="s">
        <v>11</v>
      </c>
      <c r="G2234">
        <v>20000000</v>
      </c>
      <c r="H2234">
        <v>5.9</v>
      </c>
    </row>
    <row r="2235" spans="1:8" x14ac:dyDescent="0.2">
      <c r="A2235" t="s">
        <v>3782</v>
      </c>
      <c r="B2235" t="s">
        <v>3783</v>
      </c>
      <c r="C2235">
        <v>98</v>
      </c>
      <c r="D2235">
        <v>8500000</v>
      </c>
      <c r="E2235" t="s">
        <v>575</v>
      </c>
      <c r="F2235" t="s">
        <v>11</v>
      </c>
      <c r="G2235">
        <v>20000000</v>
      </c>
      <c r="H2235">
        <v>5.4</v>
      </c>
    </row>
    <row r="2236" spans="1:8" x14ac:dyDescent="0.2">
      <c r="A2236" t="s">
        <v>3784</v>
      </c>
      <c r="B2236" t="s">
        <v>356</v>
      </c>
      <c r="C2236">
        <v>121</v>
      </c>
      <c r="D2236">
        <v>25440971</v>
      </c>
      <c r="E2236" t="s">
        <v>3785</v>
      </c>
      <c r="F2236" t="s">
        <v>11</v>
      </c>
      <c r="G2236">
        <v>20000000</v>
      </c>
      <c r="H2236">
        <v>7</v>
      </c>
    </row>
    <row r="2237" spans="1:8" x14ac:dyDescent="0.2">
      <c r="A2237" t="s">
        <v>3786</v>
      </c>
      <c r="B2237" t="s">
        <v>466</v>
      </c>
      <c r="C2237">
        <v>114</v>
      </c>
      <c r="D2237">
        <v>18252684</v>
      </c>
      <c r="E2237" t="s">
        <v>1364</v>
      </c>
      <c r="F2237" t="s">
        <v>11</v>
      </c>
      <c r="G2237">
        <v>30000000</v>
      </c>
      <c r="H2237">
        <v>6.9</v>
      </c>
    </row>
    <row r="2238" spans="1:8" x14ac:dyDescent="0.2">
      <c r="A2238" t="s">
        <v>3787</v>
      </c>
      <c r="B2238" t="s">
        <v>3788</v>
      </c>
      <c r="C2238">
        <v>124</v>
      </c>
      <c r="D2238">
        <v>19661987</v>
      </c>
      <c r="E2238" t="s">
        <v>1184</v>
      </c>
      <c r="F2238" t="s">
        <v>11</v>
      </c>
      <c r="G2238">
        <v>20000000</v>
      </c>
      <c r="H2238">
        <v>7.5</v>
      </c>
    </row>
    <row r="2239" spans="1:8" x14ac:dyDescent="0.2">
      <c r="A2239" t="s">
        <v>3789</v>
      </c>
      <c r="B2239" t="s">
        <v>2045</v>
      </c>
      <c r="C2239">
        <v>148</v>
      </c>
      <c r="D2239">
        <v>18352454</v>
      </c>
      <c r="E2239" t="s">
        <v>3790</v>
      </c>
      <c r="F2239" t="s">
        <v>11</v>
      </c>
      <c r="G2239">
        <v>15000000</v>
      </c>
      <c r="H2239">
        <v>8.1999999999999993</v>
      </c>
    </row>
    <row r="2240" spans="1:8" x14ac:dyDescent="0.2">
      <c r="A2240" t="s">
        <v>3791</v>
      </c>
      <c r="B2240" t="s">
        <v>883</v>
      </c>
      <c r="C2240">
        <v>108</v>
      </c>
      <c r="D2240">
        <v>17803796</v>
      </c>
      <c r="E2240" t="s">
        <v>575</v>
      </c>
      <c r="F2240" t="s">
        <v>11</v>
      </c>
      <c r="G2240">
        <v>20000000</v>
      </c>
      <c r="H2240">
        <v>5.9</v>
      </c>
    </row>
    <row r="2241" spans="1:8" x14ac:dyDescent="0.2">
      <c r="A2241" t="s">
        <v>3792</v>
      </c>
      <c r="B2241" t="s">
        <v>3793</v>
      </c>
      <c r="C2241">
        <v>95</v>
      </c>
      <c r="D2241">
        <v>17529157</v>
      </c>
      <c r="E2241" t="s">
        <v>3794</v>
      </c>
      <c r="F2241" t="s">
        <v>11</v>
      </c>
      <c r="G2241">
        <v>20000000</v>
      </c>
      <c r="H2241">
        <v>5</v>
      </c>
    </row>
    <row r="2242" spans="1:8" x14ac:dyDescent="0.2">
      <c r="A2242" t="s">
        <v>3795</v>
      </c>
      <c r="B2242" t="s">
        <v>1692</v>
      </c>
      <c r="C2242">
        <v>108</v>
      </c>
      <c r="D2242">
        <v>25753840</v>
      </c>
      <c r="E2242" t="s">
        <v>3796</v>
      </c>
      <c r="F2242" t="s">
        <v>11</v>
      </c>
      <c r="G2242">
        <v>19000000</v>
      </c>
      <c r="H2242">
        <v>7.3</v>
      </c>
    </row>
    <row r="2243" spans="1:8" x14ac:dyDescent="0.2">
      <c r="A2243" t="s">
        <v>3797</v>
      </c>
      <c r="B2243" t="s">
        <v>3798</v>
      </c>
      <c r="C2243">
        <v>68</v>
      </c>
      <c r="D2243">
        <v>18081626</v>
      </c>
      <c r="E2243" t="s">
        <v>3799</v>
      </c>
      <c r="F2243" t="s">
        <v>11</v>
      </c>
      <c r="G2243">
        <v>20000000</v>
      </c>
      <c r="H2243">
        <v>6.4</v>
      </c>
    </row>
    <row r="2244" spans="1:8" x14ac:dyDescent="0.2">
      <c r="A2244" t="s">
        <v>3800</v>
      </c>
      <c r="B2244" t="s">
        <v>3149</v>
      </c>
      <c r="C2244">
        <v>103</v>
      </c>
      <c r="D2244">
        <v>17518220</v>
      </c>
      <c r="E2244" t="s">
        <v>486</v>
      </c>
      <c r="F2244" t="s">
        <v>11</v>
      </c>
      <c r="G2244">
        <v>20000000</v>
      </c>
      <c r="H2244">
        <v>6.6</v>
      </c>
    </row>
    <row r="2245" spans="1:8" x14ac:dyDescent="0.2">
      <c r="A2245" t="s">
        <v>3801</v>
      </c>
      <c r="B2245" t="s">
        <v>3802</v>
      </c>
      <c r="C2245">
        <v>99</v>
      </c>
      <c r="D2245">
        <v>17104669</v>
      </c>
      <c r="E2245" t="s">
        <v>3803</v>
      </c>
      <c r="F2245" t="s">
        <v>2490</v>
      </c>
      <c r="G2245">
        <v>20000000</v>
      </c>
      <c r="H2245">
        <v>7.8</v>
      </c>
    </row>
    <row r="2246" spans="1:8" x14ac:dyDescent="0.2">
      <c r="A2246" t="s">
        <v>3804</v>
      </c>
      <c r="C2246">
        <v>30</v>
      </c>
      <c r="D2246">
        <v>25440971</v>
      </c>
      <c r="E2246" t="s">
        <v>575</v>
      </c>
      <c r="F2246" t="s">
        <v>11</v>
      </c>
      <c r="G2246">
        <v>20000000</v>
      </c>
      <c r="H2246">
        <v>6.7</v>
      </c>
    </row>
    <row r="2247" spans="1:8" x14ac:dyDescent="0.2">
      <c r="A2247" t="s">
        <v>3805</v>
      </c>
      <c r="B2247" t="s">
        <v>3806</v>
      </c>
      <c r="C2247">
        <v>88</v>
      </c>
      <c r="D2247">
        <v>16988996</v>
      </c>
      <c r="E2247" t="s">
        <v>3807</v>
      </c>
      <c r="F2247" t="s">
        <v>11</v>
      </c>
      <c r="G2247">
        <v>35000000</v>
      </c>
      <c r="H2247">
        <v>4</v>
      </c>
    </row>
    <row r="2248" spans="1:8" x14ac:dyDescent="0.2">
      <c r="A2248" t="s">
        <v>3808</v>
      </c>
      <c r="B2248" t="s">
        <v>43</v>
      </c>
      <c r="C2248">
        <v>128</v>
      </c>
      <c r="D2248">
        <v>15797907</v>
      </c>
      <c r="E2248" t="s">
        <v>1184</v>
      </c>
      <c r="F2248" t="s">
        <v>3809</v>
      </c>
      <c r="G2248">
        <v>20000000</v>
      </c>
      <c r="H2248">
        <v>7.6</v>
      </c>
    </row>
    <row r="2249" spans="1:8" x14ac:dyDescent="0.2">
      <c r="A2249" t="s">
        <v>3810</v>
      </c>
      <c r="B2249" t="s">
        <v>383</v>
      </c>
      <c r="C2249">
        <v>124</v>
      </c>
      <c r="D2249">
        <v>16248701</v>
      </c>
      <c r="E2249" t="s">
        <v>1184</v>
      </c>
      <c r="F2249" t="s">
        <v>11</v>
      </c>
      <c r="G2249">
        <v>20000000</v>
      </c>
      <c r="H2249">
        <v>7.7</v>
      </c>
    </row>
    <row r="2250" spans="1:8" x14ac:dyDescent="0.2">
      <c r="A2250" t="s">
        <v>3811</v>
      </c>
      <c r="B2250" t="s">
        <v>3812</v>
      </c>
      <c r="C2250">
        <v>84</v>
      </c>
      <c r="D2250">
        <v>15712072</v>
      </c>
      <c r="E2250" t="s">
        <v>149</v>
      </c>
      <c r="F2250" t="s">
        <v>11</v>
      </c>
      <c r="G2250">
        <v>20000000</v>
      </c>
      <c r="H2250">
        <v>5.8</v>
      </c>
    </row>
    <row r="2251" spans="1:8" x14ac:dyDescent="0.2">
      <c r="A2251" t="s">
        <v>2460</v>
      </c>
      <c r="B2251" t="s">
        <v>2125</v>
      </c>
      <c r="C2251">
        <v>122</v>
      </c>
      <c r="D2251">
        <v>191449475</v>
      </c>
      <c r="E2251" t="s">
        <v>230</v>
      </c>
      <c r="F2251" t="s">
        <v>11</v>
      </c>
      <c r="G2251">
        <v>37000000</v>
      </c>
      <c r="H2251">
        <v>5.2</v>
      </c>
    </row>
    <row r="2252" spans="1:8" x14ac:dyDescent="0.2">
      <c r="A2252" t="s">
        <v>3813</v>
      </c>
      <c r="B2252" t="s">
        <v>3814</v>
      </c>
      <c r="C2252">
        <v>101</v>
      </c>
      <c r="D2252">
        <v>15408822</v>
      </c>
      <c r="E2252" t="s">
        <v>580</v>
      </c>
      <c r="F2252" t="s">
        <v>11</v>
      </c>
      <c r="G2252">
        <v>20000000</v>
      </c>
      <c r="H2252">
        <v>5.6</v>
      </c>
    </row>
    <row r="2253" spans="1:8" x14ac:dyDescent="0.2">
      <c r="A2253" t="s">
        <v>3815</v>
      </c>
      <c r="B2253" t="s">
        <v>3816</v>
      </c>
      <c r="C2253">
        <v>98</v>
      </c>
      <c r="D2253">
        <v>15464026</v>
      </c>
      <c r="E2253" t="s">
        <v>580</v>
      </c>
      <c r="F2253" t="s">
        <v>11</v>
      </c>
      <c r="G2253">
        <v>20000000</v>
      </c>
      <c r="H2253">
        <v>5.3</v>
      </c>
    </row>
    <row r="2254" spans="1:8" x14ac:dyDescent="0.2">
      <c r="A2254" t="s">
        <v>3817</v>
      </c>
      <c r="B2254" t="s">
        <v>3818</v>
      </c>
      <c r="C2254">
        <v>105</v>
      </c>
      <c r="D2254">
        <v>14359793</v>
      </c>
      <c r="E2254" t="s">
        <v>3819</v>
      </c>
      <c r="F2254" t="s">
        <v>11</v>
      </c>
      <c r="G2254">
        <v>20000000</v>
      </c>
      <c r="H2254">
        <v>7.4</v>
      </c>
    </row>
    <row r="2255" spans="1:8" x14ac:dyDescent="0.2">
      <c r="A2255" t="s">
        <v>3820</v>
      </c>
      <c r="B2255" t="s">
        <v>3821</v>
      </c>
      <c r="C2255">
        <v>225</v>
      </c>
      <c r="D2255">
        <v>8000000</v>
      </c>
      <c r="E2255" t="s">
        <v>2054</v>
      </c>
      <c r="F2255" t="s">
        <v>11</v>
      </c>
      <c r="G2255">
        <v>20000000</v>
      </c>
      <c r="H2255">
        <v>6.6</v>
      </c>
    </row>
    <row r="2256" spans="1:8" x14ac:dyDescent="0.2">
      <c r="A2256" t="s">
        <v>3822</v>
      </c>
      <c r="B2256" t="s">
        <v>3823</v>
      </c>
      <c r="C2256">
        <v>111</v>
      </c>
      <c r="D2256">
        <v>25440971</v>
      </c>
      <c r="E2256" t="s">
        <v>747</v>
      </c>
      <c r="F2256" t="s">
        <v>11</v>
      </c>
      <c r="G2256">
        <v>19500000</v>
      </c>
      <c r="H2256">
        <v>6.2</v>
      </c>
    </row>
    <row r="2257" spans="1:8" x14ac:dyDescent="0.2">
      <c r="A2257" t="s">
        <v>3824</v>
      </c>
      <c r="B2257" t="s">
        <v>2872</v>
      </c>
      <c r="C2257">
        <v>88</v>
      </c>
      <c r="D2257">
        <v>14174654</v>
      </c>
      <c r="E2257" t="s">
        <v>575</v>
      </c>
      <c r="F2257" t="s">
        <v>11</v>
      </c>
      <c r="G2257">
        <v>25000000</v>
      </c>
      <c r="H2257">
        <v>1.9</v>
      </c>
    </row>
    <row r="2258" spans="1:8" x14ac:dyDescent="0.2">
      <c r="A2258" t="s">
        <v>3825</v>
      </c>
      <c r="B2258" t="s">
        <v>2231</v>
      </c>
      <c r="C2258">
        <v>88</v>
      </c>
      <c r="D2258">
        <v>15988876</v>
      </c>
      <c r="E2258" t="s">
        <v>112</v>
      </c>
      <c r="F2258" t="s">
        <v>11</v>
      </c>
      <c r="G2258">
        <v>27000000</v>
      </c>
      <c r="H2258">
        <v>5.7</v>
      </c>
    </row>
    <row r="2259" spans="1:8" x14ac:dyDescent="0.2">
      <c r="A2259" t="s">
        <v>3826</v>
      </c>
      <c r="B2259" t="s">
        <v>856</v>
      </c>
      <c r="C2259">
        <v>94</v>
      </c>
      <c r="D2259">
        <v>13801755</v>
      </c>
      <c r="E2259" t="s">
        <v>137</v>
      </c>
      <c r="F2259" t="s">
        <v>11</v>
      </c>
      <c r="G2259">
        <v>20000000</v>
      </c>
      <c r="H2259">
        <v>6.6</v>
      </c>
    </row>
    <row r="2260" spans="1:8" x14ac:dyDescent="0.2">
      <c r="A2260" t="s">
        <v>3827</v>
      </c>
      <c r="B2260" t="s">
        <v>3828</v>
      </c>
      <c r="C2260">
        <v>117</v>
      </c>
      <c r="D2260">
        <v>13987482</v>
      </c>
      <c r="E2260" t="s">
        <v>580</v>
      </c>
      <c r="F2260" t="s">
        <v>11</v>
      </c>
      <c r="G2260">
        <v>20000000</v>
      </c>
      <c r="H2260">
        <v>6</v>
      </c>
    </row>
    <row r="2261" spans="1:8" x14ac:dyDescent="0.2">
      <c r="A2261" t="s">
        <v>3829</v>
      </c>
      <c r="B2261" t="s">
        <v>3830</v>
      </c>
      <c r="C2261">
        <v>95</v>
      </c>
      <c r="D2261">
        <v>14291570</v>
      </c>
      <c r="E2261" t="s">
        <v>78</v>
      </c>
      <c r="F2261" t="s">
        <v>11</v>
      </c>
      <c r="G2261">
        <v>20000000</v>
      </c>
      <c r="H2261">
        <v>6.1</v>
      </c>
    </row>
    <row r="2262" spans="1:8" x14ac:dyDescent="0.2">
      <c r="A2262" t="s">
        <v>3831</v>
      </c>
      <c r="B2262" t="s">
        <v>1081</v>
      </c>
      <c r="C2262">
        <v>99</v>
      </c>
      <c r="D2262">
        <v>12181484</v>
      </c>
      <c r="E2262" t="s">
        <v>575</v>
      </c>
      <c r="F2262" t="s">
        <v>11</v>
      </c>
      <c r="G2262">
        <v>40000000</v>
      </c>
      <c r="H2262">
        <v>4.8</v>
      </c>
    </row>
    <row r="2263" spans="1:8" x14ac:dyDescent="0.2">
      <c r="A2263" t="s">
        <v>3832</v>
      </c>
      <c r="B2263" t="s">
        <v>1570</v>
      </c>
      <c r="C2263">
        <v>96</v>
      </c>
      <c r="D2263">
        <v>13630226</v>
      </c>
      <c r="E2263" t="s">
        <v>481</v>
      </c>
      <c r="F2263" t="s">
        <v>11</v>
      </c>
      <c r="G2263">
        <v>20000000</v>
      </c>
      <c r="H2263">
        <v>6.2</v>
      </c>
    </row>
    <row r="2264" spans="1:8" x14ac:dyDescent="0.2">
      <c r="A2264" t="s">
        <v>3833</v>
      </c>
      <c r="B2264" t="s">
        <v>2832</v>
      </c>
      <c r="C2264">
        <v>98</v>
      </c>
      <c r="D2264">
        <v>13383737</v>
      </c>
      <c r="E2264" t="s">
        <v>340</v>
      </c>
      <c r="F2264" t="s">
        <v>11</v>
      </c>
      <c r="G2264">
        <v>20000000</v>
      </c>
      <c r="H2264">
        <v>7.5</v>
      </c>
    </row>
    <row r="2265" spans="1:8" x14ac:dyDescent="0.2">
      <c r="A2265" t="s">
        <v>3834</v>
      </c>
      <c r="B2265" t="s">
        <v>3835</v>
      </c>
      <c r="C2265">
        <v>123</v>
      </c>
      <c r="D2265">
        <v>13391174</v>
      </c>
      <c r="E2265" t="s">
        <v>2054</v>
      </c>
      <c r="F2265" t="s">
        <v>11</v>
      </c>
      <c r="G2265">
        <v>20000000</v>
      </c>
      <c r="H2265">
        <v>6.3</v>
      </c>
    </row>
    <row r="2266" spans="1:8" x14ac:dyDescent="0.2">
      <c r="A2266" t="s">
        <v>3836</v>
      </c>
      <c r="B2266" t="s">
        <v>406</v>
      </c>
      <c r="C2266">
        <v>101</v>
      </c>
      <c r="D2266">
        <v>12987647</v>
      </c>
      <c r="E2266" t="s">
        <v>3837</v>
      </c>
      <c r="F2266" t="s">
        <v>11</v>
      </c>
      <c r="G2266">
        <v>30000000</v>
      </c>
      <c r="H2266">
        <v>7.1</v>
      </c>
    </row>
    <row r="2267" spans="1:8" x14ac:dyDescent="0.2">
      <c r="A2267" t="s">
        <v>3838</v>
      </c>
      <c r="B2267" t="s">
        <v>13</v>
      </c>
      <c r="C2267">
        <v>102</v>
      </c>
      <c r="D2267">
        <v>12469811</v>
      </c>
      <c r="E2267" t="s">
        <v>877</v>
      </c>
      <c r="F2267" t="s">
        <v>11</v>
      </c>
      <c r="G2267">
        <v>22000000</v>
      </c>
      <c r="H2267">
        <v>6.6</v>
      </c>
    </row>
    <row r="2268" spans="1:8" x14ac:dyDescent="0.2">
      <c r="A2268" t="s">
        <v>3839</v>
      </c>
      <c r="B2268" t="s">
        <v>1510</v>
      </c>
      <c r="C2268">
        <v>94</v>
      </c>
      <c r="D2268">
        <v>12398628</v>
      </c>
      <c r="E2268" t="s">
        <v>3840</v>
      </c>
      <c r="F2268" t="s">
        <v>11</v>
      </c>
      <c r="G2268">
        <v>20000000</v>
      </c>
      <c r="H2268">
        <v>6.1</v>
      </c>
    </row>
    <row r="2269" spans="1:8" x14ac:dyDescent="0.2">
      <c r="A2269" t="s">
        <v>3841</v>
      </c>
      <c r="B2269" t="s">
        <v>1527</v>
      </c>
      <c r="C2269">
        <v>102</v>
      </c>
      <c r="D2269">
        <v>13214030</v>
      </c>
      <c r="E2269" t="s">
        <v>865</v>
      </c>
      <c r="F2269" t="s">
        <v>11</v>
      </c>
      <c r="G2269">
        <v>20000000</v>
      </c>
      <c r="H2269">
        <v>6.7</v>
      </c>
    </row>
    <row r="2270" spans="1:8" x14ac:dyDescent="0.2">
      <c r="A2270" t="s">
        <v>3842</v>
      </c>
      <c r="B2270" t="s">
        <v>721</v>
      </c>
      <c r="C2270">
        <v>108</v>
      </c>
      <c r="D2270">
        <v>12232937</v>
      </c>
      <c r="E2270" t="s">
        <v>112</v>
      </c>
      <c r="F2270" t="s">
        <v>11</v>
      </c>
      <c r="G2270">
        <v>22000000</v>
      </c>
      <c r="H2270">
        <v>5.6</v>
      </c>
    </row>
    <row r="2271" spans="1:8" x14ac:dyDescent="0.2">
      <c r="A2271" t="s">
        <v>3843</v>
      </c>
      <c r="B2271" t="s">
        <v>190</v>
      </c>
      <c r="C2271">
        <v>116</v>
      </c>
      <c r="D2271">
        <v>12134420</v>
      </c>
      <c r="E2271" t="s">
        <v>2066</v>
      </c>
      <c r="F2271" t="s">
        <v>11</v>
      </c>
      <c r="G2271">
        <v>20000000</v>
      </c>
      <c r="H2271">
        <v>7.2</v>
      </c>
    </row>
    <row r="2272" spans="1:8" x14ac:dyDescent="0.2">
      <c r="A2272" t="s">
        <v>3844</v>
      </c>
      <c r="B2272" t="s">
        <v>3845</v>
      </c>
      <c r="C2272">
        <v>93</v>
      </c>
      <c r="D2272">
        <v>11784000</v>
      </c>
      <c r="E2272" t="s">
        <v>3085</v>
      </c>
      <c r="F2272" t="s">
        <v>11</v>
      </c>
      <c r="G2272">
        <v>20000000</v>
      </c>
      <c r="H2272">
        <v>4.3</v>
      </c>
    </row>
    <row r="2273" spans="1:8" x14ac:dyDescent="0.2">
      <c r="A2273" t="s">
        <v>3846</v>
      </c>
      <c r="B2273" t="s">
        <v>533</v>
      </c>
      <c r="C2273">
        <v>102</v>
      </c>
      <c r="D2273">
        <v>11169531</v>
      </c>
      <c r="E2273" t="s">
        <v>575</v>
      </c>
      <c r="F2273" t="s">
        <v>11</v>
      </c>
      <c r="G2273">
        <v>20000000</v>
      </c>
      <c r="H2273">
        <v>6.4</v>
      </c>
    </row>
    <row r="2274" spans="1:8" x14ac:dyDescent="0.2">
      <c r="A2274" t="s">
        <v>3847</v>
      </c>
      <c r="B2274" t="s">
        <v>1952</v>
      </c>
      <c r="C2274">
        <v>103</v>
      </c>
      <c r="D2274">
        <v>11034436</v>
      </c>
      <c r="E2274" t="s">
        <v>3848</v>
      </c>
      <c r="F2274" t="s">
        <v>11</v>
      </c>
      <c r="G2274">
        <v>20000000</v>
      </c>
      <c r="H2274">
        <v>7.1</v>
      </c>
    </row>
    <row r="2275" spans="1:8" x14ac:dyDescent="0.2">
      <c r="A2275" t="s">
        <v>3849</v>
      </c>
      <c r="B2275" t="s">
        <v>3403</v>
      </c>
      <c r="C2275">
        <v>115</v>
      </c>
      <c r="D2275">
        <v>12626905</v>
      </c>
      <c r="E2275" t="s">
        <v>149</v>
      </c>
      <c r="F2275" t="s">
        <v>11</v>
      </c>
      <c r="G2275">
        <v>20000000</v>
      </c>
      <c r="H2275">
        <v>6.3</v>
      </c>
    </row>
    <row r="2276" spans="1:8" x14ac:dyDescent="0.2">
      <c r="A2276" t="s">
        <v>3850</v>
      </c>
      <c r="B2276" t="s">
        <v>2832</v>
      </c>
      <c r="C2276">
        <v>96</v>
      </c>
      <c r="D2276">
        <v>10569071</v>
      </c>
      <c r="E2276" t="s">
        <v>575</v>
      </c>
      <c r="F2276" t="s">
        <v>11</v>
      </c>
      <c r="G2276">
        <v>20000000</v>
      </c>
      <c r="H2276">
        <v>7.4</v>
      </c>
    </row>
    <row r="2277" spans="1:8" x14ac:dyDescent="0.2">
      <c r="A2277" t="s">
        <v>3851</v>
      </c>
      <c r="B2277" t="s">
        <v>3852</v>
      </c>
      <c r="C2277">
        <v>98</v>
      </c>
      <c r="D2277">
        <v>10544143</v>
      </c>
      <c r="E2277" t="s">
        <v>580</v>
      </c>
      <c r="F2277" t="s">
        <v>11</v>
      </c>
      <c r="G2277">
        <v>20000000</v>
      </c>
      <c r="H2277">
        <v>6.1</v>
      </c>
    </row>
    <row r="2278" spans="1:8" x14ac:dyDescent="0.2">
      <c r="A2278" t="s">
        <v>3853</v>
      </c>
      <c r="B2278" t="s">
        <v>3320</v>
      </c>
      <c r="C2278">
        <v>101</v>
      </c>
      <c r="D2278">
        <v>13650738</v>
      </c>
      <c r="E2278" t="s">
        <v>877</v>
      </c>
      <c r="F2278" t="s">
        <v>11</v>
      </c>
      <c r="G2278">
        <v>20000000</v>
      </c>
      <c r="H2278">
        <v>6.6</v>
      </c>
    </row>
    <row r="2279" spans="1:8" x14ac:dyDescent="0.2">
      <c r="A2279" t="s">
        <v>3854</v>
      </c>
      <c r="B2279" t="s">
        <v>1743</v>
      </c>
      <c r="C2279">
        <v>106</v>
      </c>
      <c r="D2279">
        <v>10555348</v>
      </c>
      <c r="E2279" t="s">
        <v>340</v>
      </c>
      <c r="F2279" t="s">
        <v>11</v>
      </c>
      <c r="G2279">
        <v>20000000</v>
      </c>
      <c r="H2279">
        <v>6</v>
      </c>
    </row>
    <row r="2280" spans="1:8" x14ac:dyDescent="0.2">
      <c r="A2280" t="s">
        <v>3855</v>
      </c>
      <c r="B2280" t="s">
        <v>2832</v>
      </c>
      <c r="C2280">
        <v>101</v>
      </c>
      <c r="D2280">
        <v>9714482</v>
      </c>
      <c r="E2280" t="s">
        <v>3856</v>
      </c>
      <c r="F2280" t="s">
        <v>11</v>
      </c>
      <c r="G2280">
        <v>20000000</v>
      </c>
      <c r="H2280">
        <v>6.8</v>
      </c>
    </row>
    <row r="2281" spans="1:8" x14ac:dyDescent="0.2">
      <c r="A2281" t="s">
        <v>3857</v>
      </c>
      <c r="B2281" t="s">
        <v>111</v>
      </c>
      <c r="C2281">
        <v>111</v>
      </c>
      <c r="D2281">
        <v>9525276</v>
      </c>
      <c r="E2281" t="s">
        <v>112</v>
      </c>
      <c r="F2281" t="s">
        <v>11</v>
      </c>
      <c r="G2281">
        <v>20000000</v>
      </c>
      <c r="H2281">
        <v>6.8</v>
      </c>
    </row>
    <row r="2282" spans="1:8" x14ac:dyDescent="0.2">
      <c r="A2282" t="s">
        <v>3858</v>
      </c>
      <c r="B2282" t="s">
        <v>2445</v>
      </c>
      <c r="C2282">
        <v>99</v>
      </c>
      <c r="D2282">
        <v>8855646</v>
      </c>
      <c r="E2282" t="s">
        <v>2422</v>
      </c>
      <c r="F2282" t="s">
        <v>11</v>
      </c>
      <c r="G2282">
        <v>21000000</v>
      </c>
      <c r="H2282">
        <v>7.2</v>
      </c>
    </row>
    <row r="2283" spans="1:8" x14ac:dyDescent="0.2">
      <c r="A2283" t="s">
        <v>3859</v>
      </c>
      <c r="B2283" t="s">
        <v>3860</v>
      </c>
      <c r="C2283">
        <v>88</v>
      </c>
      <c r="D2283">
        <v>9109322</v>
      </c>
      <c r="E2283" t="s">
        <v>922</v>
      </c>
      <c r="F2283" t="s">
        <v>11</v>
      </c>
      <c r="G2283">
        <v>20000000</v>
      </c>
      <c r="H2283">
        <v>1.9</v>
      </c>
    </row>
    <row r="2284" spans="1:8" x14ac:dyDescent="0.2">
      <c r="A2284" t="s">
        <v>3861</v>
      </c>
      <c r="B2284" t="s">
        <v>921</v>
      </c>
      <c r="C2284">
        <v>83</v>
      </c>
      <c r="D2284">
        <v>8326035</v>
      </c>
      <c r="E2284" t="s">
        <v>602</v>
      </c>
      <c r="F2284" t="s">
        <v>11</v>
      </c>
      <c r="G2284">
        <v>33000000</v>
      </c>
      <c r="H2284">
        <v>5.5</v>
      </c>
    </row>
    <row r="2285" spans="1:8" x14ac:dyDescent="0.2">
      <c r="A2285" t="s">
        <v>3862</v>
      </c>
      <c r="B2285" t="s">
        <v>921</v>
      </c>
      <c r="C2285">
        <v>91</v>
      </c>
      <c r="D2285">
        <v>8104069</v>
      </c>
      <c r="E2285" t="s">
        <v>602</v>
      </c>
      <c r="F2285" t="s">
        <v>11</v>
      </c>
      <c r="G2285">
        <v>20000000</v>
      </c>
      <c r="H2285">
        <v>4.5</v>
      </c>
    </row>
    <row r="2286" spans="1:8" x14ac:dyDescent="0.2">
      <c r="A2286" t="s">
        <v>3863</v>
      </c>
      <c r="B2286" t="s">
        <v>1272</v>
      </c>
      <c r="C2286">
        <v>108</v>
      </c>
      <c r="D2286">
        <v>8054280</v>
      </c>
      <c r="E2286" t="s">
        <v>1068</v>
      </c>
      <c r="F2286" t="s">
        <v>11</v>
      </c>
      <c r="G2286">
        <v>20000000</v>
      </c>
      <c r="H2286">
        <v>6.3</v>
      </c>
    </row>
    <row r="2287" spans="1:8" x14ac:dyDescent="0.2">
      <c r="A2287" t="s">
        <v>3864</v>
      </c>
      <c r="B2287" t="s">
        <v>847</v>
      </c>
      <c r="C2287">
        <v>154</v>
      </c>
      <c r="D2287">
        <v>25440971</v>
      </c>
      <c r="E2287" t="s">
        <v>3865</v>
      </c>
      <c r="F2287" t="s">
        <v>11</v>
      </c>
      <c r="G2287">
        <v>20000000</v>
      </c>
      <c r="H2287">
        <v>7</v>
      </c>
    </row>
    <row r="2288" spans="1:8" x14ac:dyDescent="0.2">
      <c r="A2288" t="s">
        <v>3866</v>
      </c>
      <c r="B2288" t="s">
        <v>2434</v>
      </c>
      <c r="C2288">
        <v>148</v>
      </c>
      <c r="D2288">
        <v>8093318</v>
      </c>
      <c r="E2288" t="s">
        <v>3867</v>
      </c>
      <c r="F2288" t="s">
        <v>11</v>
      </c>
      <c r="G2288">
        <v>20000000</v>
      </c>
      <c r="H2288">
        <v>6.7</v>
      </c>
    </row>
    <row r="2289" spans="1:8" x14ac:dyDescent="0.2">
      <c r="A2289" t="s">
        <v>3868</v>
      </c>
      <c r="B2289" t="s">
        <v>3869</v>
      </c>
      <c r="C2289">
        <v>77</v>
      </c>
      <c r="D2289">
        <v>7382993</v>
      </c>
      <c r="E2289" t="s">
        <v>93</v>
      </c>
      <c r="F2289" t="s">
        <v>11</v>
      </c>
      <c r="G2289">
        <v>20000000</v>
      </c>
      <c r="H2289">
        <v>2.8</v>
      </c>
    </row>
    <row r="2290" spans="1:8" x14ac:dyDescent="0.2">
      <c r="A2290" t="s">
        <v>3870</v>
      </c>
      <c r="B2290" t="s">
        <v>3871</v>
      </c>
      <c r="C2290">
        <v>110</v>
      </c>
      <c r="D2290">
        <v>8888355</v>
      </c>
      <c r="E2290" t="s">
        <v>2143</v>
      </c>
      <c r="F2290" t="s">
        <v>11</v>
      </c>
      <c r="G2290">
        <v>20000000</v>
      </c>
      <c r="H2290">
        <v>5</v>
      </c>
    </row>
    <row r="2291" spans="1:8" x14ac:dyDescent="0.2">
      <c r="A2291" t="s">
        <v>3872</v>
      </c>
      <c r="C2291">
        <v>42</v>
      </c>
      <c r="D2291">
        <v>25440971</v>
      </c>
      <c r="E2291" t="s">
        <v>747</v>
      </c>
      <c r="F2291" t="s">
        <v>11</v>
      </c>
      <c r="G2291">
        <v>20000000</v>
      </c>
      <c r="H2291">
        <v>7.5</v>
      </c>
    </row>
    <row r="2292" spans="1:8" x14ac:dyDescent="0.2">
      <c r="A2292" t="s">
        <v>3873</v>
      </c>
      <c r="B2292" t="s">
        <v>1972</v>
      </c>
      <c r="C2292">
        <v>83</v>
      </c>
      <c r="D2292">
        <v>7001720</v>
      </c>
      <c r="E2292" t="s">
        <v>968</v>
      </c>
      <c r="F2292" t="s">
        <v>11</v>
      </c>
      <c r="G2292">
        <v>12000000</v>
      </c>
      <c r="H2292">
        <v>4.3</v>
      </c>
    </row>
    <row r="2293" spans="1:8" x14ac:dyDescent="0.2">
      <c r="A2293" t="s">
        <v>3874</v>
      </c>
      <c r="B2293" t="s">
        <v>1692</v>
      </c>
      <c r="C2293">
        <v>107</v>
      </c>
      <c r="D2293">
        <v>7268659</v>
      </c>
      <c r="E2293" t="s">
        <v>137</v>
      </c>
      <c r="F2293" t="s">
        <v>11</v>
      </c>
      <c r="G2293">
        <v>20000000</v>
      </c>
      <c r="H2293">
        <v>5.6</v>
      </c>
    </row>
    <row r="2294" spans="1:8" x14ac:dyDescent="0.2">
      <c r="A2294" t="s">
        <v>3875</v>
      </c>
      <c r="B2294" t="s">
        <v>3876</v>
      </c>
      <c r="C2294">
        <v>100</v>
      </c>
      <c r="D2294">
        <v>6852144</v>
      </c>
      <c r="E2294" t="s">
        <v>1102</v>
      </c>
      <c r="F2294" t="s">
        <v>11</v>
      </c>
      <c r="G2294">
        <v>22000000</v>
      </c>
      <c r="H2294">
        <v>6.2</v>
      </c>
    </row>
    <row r="2295" spans="1:8" x14ac:dyDescent="0.2">
      <c r="A2295" t="s">
        <v>3877</v>
      </c>
      <c r="B2295" t="s">
        <v>3281</v>
      </c>
      <c r="C2295">
        <v>87</v>
      </c>
      <c r="D2295">
        <v>6563357</v>
      </c>
      <c r="E2295" t="s">
        <v>1459</v>
      </c>
      <c r="F2295" t="s">
        <v>11</v>
      </c>
      <c r="G2295">
        <v>20000000</v>
      </c>
      <c r="H2295">
        <v>5.3</v>
      </c>
    </row>
    <row r="2296" spans="1:8" x14ac:dyDescent="0.2">
      <c r="A2296" t="s">
        <v>3878</v>
      </c>
      <c r="B2296" t="s">
        <v>3879</v>
      </c>
      <c r="C2296">
        <v>154</v>
      </c>
      <c r="D2296">
        <v>6201757</v>
      </c>
      <c r="E2296" t="s">
        <v>3880</v>
      </c>
      <c r="F2296" t="s">
        <v>11</v>
      </c>
      <c r="G2296">
        <v>10000000</v>
      </c>
      <c r="H2296">
        <v>7.4</v>
      </c>
    </row>
    <row r="2297" spans="1:8" x14ac:dyDescent="0.2">
      <c r="A2297" t="s">
        <v>3881</v>
      </c>
      <c r="B2297" t="s">
        <v>3882</v>
      </c>
      <c r="C2297">
        <v>106</v>
      </c>
      <c r="D2297">
        <v>6420319</v>
      </c>
      <c r="E2297" t="s">
        <v>1179</v>
      </c>
      <c r="F2297" t="s">
        <v>11</v>
      </c>
      <c r="G2297">
        <v>20000000</v>
      </c>
      <c r="H2297">
        <v>7.4</v>
      </c>
    </row>
    <row r="2298" spans="1:8" x14ac:dyDescent="0.2">
      <c r="A2298" t="s">
        <v>3883</v>
      </c>
      <c r="B2298" t="s">
        <v>1864</v>
      </c>
      <c r="C2298">
        <v>99</v>
      </c>
      <c r="D2298">
        <v>5702083</v>
      </c>
      <c r="E2298" t="s">
        <v>1246</v>
      </c>
      <c r="F2298" t="s">
        <v>11</v>
      </c>
      <c r="G2298">
        <v>15000000</v>
      </c>
      <c r="H2298">
        <v>6.5</v>
      </c>
    </row>
    <row r="2299" spans="1:8" x14ac:dyDescent="0.2">
      <c r="A2299" t="s">
        <v>3884</v>
      </c>
      <c r="B2299" t="s">
        <v>3140</v>
      </c>
      <c r="C2299">
        <v>100</v>
      </c>
      <c r="D2299">
        <v>5480996</v>
      </c>
      <c r="E2299" t="s">
        <v>3885</v>
      </c>
      <c r="F2299" t="s">
        <v>11</v>
      </c>
      <c r="G2299">
        <v>8700000</v>
      </c>
      <c r="H2299">
        <v>7.1</v>
      </c>
    </row>
    <row r="2300" spans="1:8" x14ac:dyDescent="0.2">
      <c r="A2300" t="s">
        <v>3886</v>
      </c>
      <c r="B2300" t="s">
        <v>250</v>
      </c>
      <c r="C2300">
        <v>116</v>
      </c>
      <c r="D2300">
        <v>6002756</v>
      </c>
      <c r="E2300" t="s">
        <v>562</v>
      </c>
      <c r="F2300" t="s">
        <v>11</v>
      </c>
      <c r="G2300">
        <v>20000000</v>
      </c>
      <c r="H2300">
        <v>7.2</v>
      </c>
    </row>
    <row r="2301" spans="1:8" x14ac:dyDescent="0.2">
      <c r="A2301" t="s">
        <v>3887</v>
      </c>
      <c r="B2301" t="s">
        <v>1530</v>
      </c>
      <c r="C2301">
        <v>94</v>
      </c>
      <c r="D2301">
        <v>5132655</v>
      </c>
      <c r="E2301" t="s">
        <v>3502</v>
      </c>
      <c r="F2301" t="s">
        <v>11</v>
      </c>
      <c r="G2301">
        <v>20000000</v>
      </c>
      <c r="H2301">
        <v>2.2999999999999998</v>
      </c>
    </row>
    <row r="2302" spans="1:8" x14ac:dyDescent="0.2">
      <c r="A2302" t="s">
        <v>3888</v>
      </c>
      <c r="B2302" t="s">
        <v>3123</v>
      </c>
      <c r="C2302">
        <v>111</v>
      </c>
      <c r="D2302">
        <v>5205343</v>
      </c>
      <c r="E2302" t="s">
        <v>2803</v>
      </c>
      <c r="F2302" t="s">
        <v>11</v>
      </c>
      <c r="G2302">
        <v>20000000</v>
      </c>
      <c r="H2302">
        <v>6.4</v>
      </c>
    </row>
    <row r="2303" spans="1:8" x14ac:dyDescent="0.2">
      <c r="A2303" t="s">
        <v>3889</v>
      </c>
      <c r="B2303" t="s">
        <v>3890</v>
      </c>
      <c r="C2303">
        <v>100</v>
      </c>
      <c r="D2303">
        <v>5005883</v>
      </c>
      <c r="E2303" t="s">
        <v>1139</v>
      </c>
      <c r="F2303" t="s">
        <v>11</v>
      </c>
      <c r="G2303">
        <v>20000000</v>
      </c>
      <c r="H2303">
        <v>6.1</v>
      </c>
    </row>
    <row r="2304" spans="1:8" x14ac:dyDescent="0.2">
      <c r="A2304" t="s">
        <v>3891</v>
      </c>
      <c r="B2304" t="s">
        <v>3892</v>
      </c>
      <c r="C2304">
        <v>125</v>
      </c>
      <c r="D2304">
        <v>5749134</v>
      </c>
      <c r="E2304" t="s">
        <v>149</v>
      </c>
      <c r="F2304" t="s">
        <v>11</v>
      </c>
      <c r="G2304">
        <v>20000000</v>
      </c>
      <c r="H2304">
        <v>7</v>
      </c>
    </row>
    <row r="2305" spans="1:8" x14ac:dyDescent="0.2">
      <c r="A2305" t="s">
        <v>3893</v>
      </c>
      <c r="B2305" t="s">
        <v>3894</v>
      </c>
      <c r="C2305">
        <v>114</v>
      </c>
      <c r="D2305">
        <v>25440971</v>
      </c>
      <c r="E2305" t="s">
        <v>675</v>
      </c>
      <c r="F2305" t="s">
        <v>11</v>
      </c>
      <c r="G2305">
        <v>20000000</v>
      </c>
      <c r="H2305">
        <v>6.5</v>
      </c>
    </row>
    <row r="2306" spans="1:8" x14ac:dyDescent="0.2">
      <c r="A2306" t="s">
        <v>3895</v>
      </c>
      <c r="B2306" t="s">
        <v>3896</v>
      </c>
      <c r="C2306">
        <v>119</v>
      </c>
      <c r="D2306">
        <v>4234040</v>
      </c>
      <c r="E2306" t="s">
        <v>530</v>
      </c>
      <c r="F2306" t="s">
        <v>11</v>
      </c>
      <c r="G2306">
        <v>20000000</v>
      </c>
      <c r="H2306">
        <v>7</v>
      </c>
    </row>
    <row r="2307" spans="1:8" x14ac:dyDescent="0.2">
      <c r="A2307" t="s">
        <v>3897</v>
      </c>
      <c r="B2307" t="s">
        <v>3898</v>
      </c>
      <c r="C2307">
        <v>135</v>
      </c>
      <c r="D2307">
        <v>4001121</v>
      </c>
      <c r="E2307" t="s">
        <v>1486</v>
      </c>
      <c r="F2307" t="s">
        <v>11</v>
      </c>
      <c r="G2307">
        <v>20000000</v>
      </c>
      <c r="H2307">
        <v>7</v>
      </c>
    </row>
    <row r="2308" spans="1:8" x14ac:dyDescent="0.2">
      <c r="A2308" t="s">
        <v>3899</v>
      </c>
      <c r="B2308" t="s">
        <v>3900</v>
      </c>
      <c r="C2308">
        <v>93</v>
      </c>
      <c r="D2308">
        <v>3749061</v>
      </c>
      <c r="E2308" t="s">
        <v>20</v>
      </c>
      <c r="F2308" t="s">
        <v>11</v>
      </c>
      <c r="G2308">
        <v>20000000</v>
      </c>
      <c r="H2308">
        <v>4.9000000000000004</v>
      </c>
    </row>
    <row r="2309" spans="1:8" x14ac:dyDescent="0.2">
      <c r="A2309" t="s">
        <v>3901</v>
      </c>
      <c r="B2309" t="s">
        <v>2816</v>
      </c>
      <c r="C2309">
        <v>114</v>
      </c>
      <c r="D2309">
        <v>3519627</v>
      </c>
      <c r="E2309" t="s">
        <v>3902</v>
      </c>
      <c r="F2309" t="s">
        <v>11</v>
      </c>
      <c r="G2309">
        <v>20000000</v>
      </c>
      <c r="H2309">
        <v>6.9</v>
      </c>
    </row>
    <row r="2310" spans="1:8" x14ac:dyDescent="0.2">
      <c r="A2310" t="s">
        <v>3903</v>
      </c>
      <c r="B2310" t="s">
        <v>3904</v>
      </c>
      <c r="C2310">
        <v>124</v>
      </c>
      <c r="D2310">
        <v>3081925</v>
      </c>
      <c r="E2310" t="s">
        <v>486</v>
      </c>
      <c r="F2310" t="s">
        <v>11</v>
      </c>
      <c r="G2310">
        <v>21000000</v>
      </c>
      <c r="H2310">
        <v>7.5</v>
      </c>
    </row>
    <row r="2311" spans="1:8" x14ac:dyDescent="0.2">
      <c r="A2311" t="s">
        <v>3905</v>
      </c>
      <c r="B2311" t="s">
        <v>2663</v>
      </c>
      <c r="C2311">
        <v>134</v>
      </c>
      <c r="D2311">
        <v>2298191</v>
      </c>
      <c r="E2311" t="s">
        <v>3006</v>
      </c>
      <c r="F2311" t="s">
        <v>225</v>
      </c>
      <c r="G2311">
        <v>2400000000</v>
      </c>
      <c r="H2311">
        <v>8.4</v>
      </c>
    </row>
    <row r="2312" spans="1:8" x14ac:dyDescent="0.2">
      <c r="A2312" t="s">
        <v>3906</v>
      </c>
      <c r="B2312" t="s">
        <v>2644</v>
      </c>
      <c r="C2312">
        <v>114</v>
      </c>
      <c r="D2312">
        <v>2353728</v>
      </c>
      <c r="E2312" t="s">
        <v>3907</v>
      </c>
      <c r="F2312" t="s">
        <v>502</v>
      </c>
      <c r="G2312">
        <v>20000000</v>
      </c>
      <c r="H2312">
        <v>6.9</v>
      </c>
    </row>
    <row r="2313" spans="1:8" x14ac:dyDescent="0.2">
      <c r="A2313" t="s">
        <v>3908</v>
      </c>
      <c r="B2313" t="s">
        <v>3909</v>
      </c>
      <c r="C2313">
        <v>124</v>
      </c>
      <c r="D2313">
        <v>2000000</v>
      </c>
      <c r="E2313" t="s">
        <v>3910</v>
      </c>
      <c r="F2313" t="s">
        <v>11</v>
      </c>
      <c r="G2313">
        <v>20000000</v>
      </c>
      <c r="H2313">
        <v>4.5</v>
      </c>
    </row>
    <row r="2314" spans="1:8" x14ac:dyDescent="0.2">
      <c r="A2314" t="s">
        <v>3911</v>
      </c>
      <c r="B2314" t="s">
        <v>3403</v>
      </c>
      <c r="C2314">
        <v>104</v>
      </c>
      <c r="D2314">
        <v>1900725</v>
      </c>
      <c r="E2314" t="s">
        <v>3773</v>
      </c>
      <c r="F2314" t="s">
        <v>11</v>
      </c>
      <c r="G2314">
        <v>2000000</v>
      </c>
      <c r="H2314">
        <v>7.4</v>
      </c>
    </row>
    <row r="2315" spans="1:8" x14ac:dyDescent="0.2">
      <c r="A2315" t="s">
        <v>3912</v>
      </c>
      <c r="B2315" t="s">
        <v>3913</v>
      </c>
      <c r="C2315">
        <v>118</v>
      </c>
      <c r="D2315">
        <v>2246000</v>
      </c>
      <c r="E2315" t="s">
        <v>562</v>
      </c>
      <c r="F2315" t="s">
        <v>11</v>
      </c>
      <c r="G2315">
        <v>20000000</v>
      </c>
      <c r="H2315">
        <v>7</v>
      </c>
    </row>
    <row r="2316" spans="1:8" x14ac:dyDescent="0.2">
      <c r="A2316" t="s">
        <v>3914</v>
      </c>
      <c r="B2316" t="s">
        <v>3397</v>
      </c>
      <c r="C2316">
        <v>80</v>
      </c>
      <c r="D2316">
        <v>1646664</v>
      </c>
      <c r="E2316" t="s">
        <v>2214</v>
      </c>
      <c r="F2316" t="s">
        <v>11</v>
      </c>
      <c r="G2316">
        <v>20000000</v>
      </c>
      <c r="H2316">
        <v>2.8</v>
      </c>
    </row>
    <row r="2317" spans="1:8" x14ac:dyDescent="0.2">
      <c r="A2317" t="s">
        <v>3915</v>
      </c>
      <c r="B2317" t="s">
        <v>2921</v>
      </c>
      <c r="C2317">
        <v>107</v>
      </c>
      <c r="D2317">
        <v>1190018</v>
      </c>
      <c r="E2317" t="s">
        <v>476</v>
      </c>
      <c r="F2317" t="s">
        <v>11</v>
      </c>
      <c r="G2317">
        <v>20000000</v>
      </c>
      <c r="H2317">
        <v>7.5</v>
      </c>
    </row>
    <row r="2318" spans="1:8" x14ac:dyDescent="0.2">
      <c r="A2318" t="s">
        <v>3916</v>
      </c>
      <c r="B2318" t="s">
        <v>521</v>
      </c>
      <c r="C2318">
        <v>125</v>
      </c>
      <c r="D2318">
        <v>1027749</v>
      </c>
      <c r="E2318" t="s">
        <v>1179</v>
      </c>
      <c r="F2318" t="s">
        <v>11</v>
      </c>
      <c r="G2318">
        <v>40000000</v>
      </c>
      <c r="H2318">
        <v>7.1</v>
      </c>
    </row>
    <row r="2319" spans="1:8" x14ac:dyDescent="0.2">
      <c r="A2319" t="s">
        <v>3917</v>
      </c>
      <c r="B2319" t="s">
        <v>3078</v>
      </c>
      <c r="C2319">
        <v>115</v>
      </c>
      <c r="D2319">
        <v>882710</v>
      </c>
      <c r="E2319" t="s">
        <v>1824</v>
      </c>
      <c r="F2319" t="s">
        <v>11</v>
      </c>
      <c r="G2319">
        <v>24000000</v>
      </c>
      <c r="H2319">
        <v>6.4</v>
      </c>
    </row>
    <row r="2320" spans="1:8" x14ac:dyDescent="0.2">
      <c r="A2320" t="s">
        <v>3918</v>
      </c>
      <c r="B2320" t="s">
        <v>3919</v>
      </c>
      <c r="C2320">
        <v>88</v>
      </c>
      <c r="D2320">
        <v>1064277</v>
      </c>
      <c r="E2320" t="s">
        <v>3352</v>
      </c>
      <c r="F2320" t="s">
        <v>11</v>
      </c>
      <c r="G2320">
        <v>20000000</v>
      </c>
      <c r="H2320">
        <v>6.7</v>
      </c>
    </row>
    <row r="2321" spans="1:8" x14ac:dyDescent="0.2">
      <c r="A2321" t="s">
        <v>3920</v>
      </c>
      <c r="B2321" t="s">
        <v>1282</v>
      </c>
      <c r="C2321">
        <v>122</v>
      </c>
      <c r="D2321">
        <v>531009</v>
      </c>
      <c r="E2321" t="s">
        <v>73</v>
      </c>
      <c r="F2321" t="s">
        <v>11</v>
      </c>
      <c r="G2321">
        <v>10000000</v>
      </c>
      <c r="H2321">
        <v>5.3</v>
      </c>
    </row>
    <row r="2322" spans="1:8" x14ac:dyDescent="0.2">
      <c r="A2322" t="s">
        <v>3921</v>
      </c>
      <c r="B2322" t="s">
        <v>3922</v>
      </c>
      <c r="C2322">
        <v>103</v>
      </c>
      <c r="D2322">
        <v>410388</v>
      </c>
      <c r="E2322" t="s">
        <v>3923</v>
      </c>
      <c r="F2322" t="s">
        <v>225</v>
      </c>
      <c r="G2322">
        <v>2127519898</v>
      </c>
      <c r="H2322">
        <v>6.9</v>
      </c>
    </row>
    <row r="2323" spans="1:8" x14ac:dyDescent="0.2">
      <c r="A2323" t="s">
        <v>3924</v>
      </c>
      <c r="B2323" t="s">
        <v>3925</v>
      </c>
      <c r="C2323">
        <v>101</v>
      </c>
      <c r="D2323">
        <v>375474</v>
      </c>
      <c r="E2323" t="s">
        <v>801</v>
      </c>
      <c r="F2323" t="s">
        <v>11</v>
      </c>
      <c r="G2323">
        <v>20000000</v>
      </c>
      <c r="H2323">
        <v>6.2</v>
      </c>
    </row>
    <row r="2324" spans="1:8" x14ac:dyDescent="0.2">
      <c r="A2324" t="s">
        <v>3926</v>
      </c>
      <c r="B2324" t="s">
        <v>3927</v>
      </c>
      <c r="C2324">
        <v>101</v>
      </c>
      <c r="D2324">
        <v>578382</v>
      </c>
      <c r="E2324" t="s">
        <v>3928</v>
      </c>
      <c r="F2324" t="s">
        <v>11</v>
      </c>
      <c r="G2324">
        <v>20000000</v>
      </c>
      <c r="H2324">
        <v>6.3</v>
      </c>
    </row>
    <row r="2325" spans="1:8" x14ac:dyDescent="0.2">
      <c r="A2325" t="s">
        <v>3929</v>
      </c>
      <c r="B2325" t="s">
        <v>175</v>
      </c>
      <c r="C2325">
        <v>107</v>
      </c>
      <c r="D2325">
        <v>305070</v>
      </c>
      <c r="E2325" t="s">
        <v>1004</v>
      </c>
      <c r="F2325" t="s">
        <v>11</v>
      </c>
      <c r="G2325">
        <v>20000000</v>
      </c>
      <c r="H2325">
        <v>6.4</v>
      </c>
    </row>
    <row r="2326" spans="1:8" x14ac:dyDescent="0.2">
      <c r="A2326" t="s">
        <v>3930</v>
      </c>
      <c r="B2326" t="s">
        <v>3802</v>
      </c>
      <c r="C2326">
        <v>86</v>
      </c>
      <c r="D2326">
        <v>206678</v>
      </c>
      <c r="E2326" t="s">
        <v>922</v>
      </c>
      <c r="F2326" t="s">
        <v>2490</v>
      </c>
      <c r="G2326">
        <v>20000000</v>
      </c>
      <c r="H2326">
        <v>6.5</v>
      </c>
    </row>
    <row r="2327" spans="1:8" x14ac:dyDescent="0.2">
      <c r="A2327" t="s">
        <v>3931</v>
      </c>
      <c r="B2327" t="s">
        <v>2348</v>
      </c>
      <c r="C2327">
        <v>118</v>
      </c>
      <c r="D2327">
        <v>146072</v>
      </c>
      <c r="E2327" t="s">
        <v>3932</v>
      </c>
      <c r="F2327" t="s">
        <v>502</v>
      </c>
      <c r="G2327">
        <v>140000000</v>
      </c>
      <c r="H2327">
        <v>6</v>
      </c>
    </row>
    <row r="2328" spans="1:8" x14ac:dyDescent="0.2">
      <c r="A2328" t="s">
        <v>3933</v>
      </c>
      <c r="B2328" t="s">
        <v>2522</v>
      </c>
      <c r="C2328">
        <v>107</v>
      </c>
      <c r="D2328">
        <v>1183354</v>
      </c>
      <c r="E2328" t="s">
        <v>3934</v>
      </c>
      <c r="F2328" t="s">
        <v>11</v>
      </c>
      <c r="G2328">
        <v>20000000</v>
      </c>
      <c r="H2328">
        <v>5.0999999999999996</v>
      </c>
    </row>
    <row r="2329" spans="1:8" x14ac:dyDescent="0.2">
      <c r="A2329" t="s">
        <v>3935</v>
      </c>
      <c r="B2329" t="s">
        <v>3936</v>
      </c>
      <c r="C2329">
        <v>100</v>
      </c>
      <c r="D2329">
        <v>121972</v>
      </c>
      <c r="E2329" t="s">
        <v>1065</v>
      </c>
      <c r="F2329" t="s">
        <v>11</v>
      </c>
      <c r="G2329">
        <v>22000000</v>
      </c>
      <c r="H2329">
        <v>5.5</v>
      </c>
    </row>
    <row r="2330" spans="1:8" x14ac:dyDescent="0.2">
      <c r="A2330" t="s">
        <v>3937</v>
      </c>
      <c r="C2330">
        <v>30</v>
      </c>
      <c r="D2330">
        <v>25440971</v>
      </c>
      <c r="E2330" t="s">
        <v>2459</v>
      </c>
      <c r="F2330" t="s">
        <v>11</v>
      </c>
      <c r="G2330">
        <v>20000000</v>
      </c>
      <c r="H2330">
        <v>7.2</v>
      </c>
    </row>
    <row r="2331" spans="1:8" x14ac:dyDescent="0.2">
      <c r="A2331" t="s">
        <v>3938</v>
      </c>
      <c r="B2331" t="s">
        <v>2032</v>
      </c>
      <c r="C2331">
        <v>110</v>
      </c>
      <c r="D2331">
        <v>263365</v>
      </c>
      <c r="E2331" t="s">
        <v>865</v>
      </c>
      <c r="F2331" t="s">
        <v>11</v>
      </c>
      <c r="G2331">
        <v>20000000</v>
      </c>
      <c r="H2331">
        <v>5.4</v>
      </c>
    </row>
    <row r="2332" spans="1:8" x14ac:dyDescent="0.2">
      <c r="A2332" t="s">
        <v>3939</v>
      </c>
      <c r="B2332" t="s">
        <v>1240</v>
      </c>
      <c r="C2332">
        <v>106</v>
      </c>
      <c r="D2332">
        <v>54734</v>
      </c>
      <c r="E2332" t="s">
        <v>747</v>
      </c>
      <c r="F2332" t="s">
        <v>11</v>
      </c>
      <c r="G2332">
        <v>20000000</v>
      </c>
      <c r="H2332">
        <v>5.7</v>
      </c>
    </row>
    <row r="2333" spans="1:8" x14ac:dyDescent="0.2">
      <c r="A2333" t="s">
        <v>3940</v>
      </c>
      <c r="B2333" t="s">
        <v>3941</v>
      </c>
      <c r="C2333">
        <v>7</v>
      </c>
      <c r="D2333">
        <v>25440971</v>
      </c>
      <c r="E2333" t="s">
        <v>3942</v>
      </c>
      <c r="F2333" t="s">
        <v>11</v>
      </c>
      <c r="G2333">
        <v>13000</v>
      </c>
      <c r="H2333">
        <v>5.2</v>
      </c>
    </row>
    <row r="2334" spans="1:8" x14ac:dyDescent="0.2">
      <c r="A2334" t="s">
        <v>3943</v>
      </c>
      <c r="B2334" t="s">
        <v>1341</v>
      </c>
      <c r="C2334">
        <v>102</v>
      </c>
      <c r="D2334">
        <v>25440971</v>
      </c>
      <c r="E2334" t="s">
        <v>343</v>
      </c>
      <c r="F2334" t="s">
        <v>676</v>
      </c>
      <c r="G2334">
        <v>25000000</v>
      </c>
      <c r="H2334">
        <v>6.2</v>
      </c>
    </row>
    <row r="2335" spans="1:8" x14ac:dyDescent="0.2">
      <c r="A2335" t="s">
        <v>3944</v>
      </c>
      <c r="B2335" t="s">
        <v>3945</v>
      </c>
      <c r="C2335">
        <v>98</v>
      </c>
      <c r="D2335">
        <v>25440971</v>
      </c>
      <c r="E2335" t="s">
        <v>740</v>
      </c>
      <c r="F2335" t="s">
        <v>11</v>
      </c>
      <c r="G2335">
        <v>20000000</v>
      </c>
      <c r="H2335">
        <v>6.7</v>
      </c>
    </row>
    <row r="2336" spans="1:8" x14ac:dyDescent="0.2">
      <c r="A2336" t="s">
        <v>3946</v>
      </c>
      <c r="B2336" t="s">
        <v>3947</v>
      </c>
      <c r="C2336">
        <v>83</v>
      </c>
      <c r="D2336">
        <v>25440971</v>
      </c>
      <c r="E2336" t="s">
        <v>152</v>
      </c>
      <c r="F2336" t="s">
        <v>11</v>
      </c>
      <c r="G2336">
        <v>20000000</v>
      </c>
      <c r="H2336">
        <v>5.8</v>
      </c>
    </row>
    <row r="2337" spans="1:8" x14ac:dyDescent="0.2">
      <c r="A2337" t="s">
        <v>3948</v>
      </c>
      <c r="B2337" t="s">
        <v>3949</v>
      </c>
      <c r="C2337">
        <v>153</v>
      </c>
      <c r="D2337">
        <v>25440971</v>
      </c>
      <c r="E2337" t="s">
        <v>2054</v>
      </c>
      <c r="F2337" t="s">
        <v>11</v>
      </c>
      <c r="G2337">
        <v>20000000</v>
      </c>
      <c r="H2337">
        <v>7</v>
      </c>
    </row>
    <row r="2338" spans="1:8" x14ac:dyDescent="0.2">
      <c r="A2338" t="s">
        <v>3950</v>
      </c>
      <c r="B2338" t="s">
        <v>3951</v>
      </c>
      <c r="C2338">
        <v>98</v>
      </c>
      <c r="D2338">
        <v>25440971</v>
      </c>
      <c r="E2338" t="s">
        <v>3952</v>
      </c>
      <c r="F2338" t="s">
        <v>11</v>
      </c>
      <c r="G2338">
        <v>20000000</v>
      </c>
      <c r="H2338">
        <v>4.8</v>
      </c>
    </row>
    <row r="2339" spans="1:8" x14ac:dyDescent="0.2">
      <c r="A2339" t="s">
        <v>3953</v>
      </c>
      <c r="B2339" t="s">
        <v>3954</v>
      </c>
      <c r="C2339">
        <v>105</v>
      </c>
      <c r="D2339">
        <v>25440971</v>
      </c>
      <c r="E2339" t="s">
        <v>2451</v>
      </c>
      <c r="F2339" t="s">
        <v>11</v>
      </c>
      <c r="G2339">
        <v>20000000</v>
      </c>
      <c r="H2339">
        <v>7.2</v>
      </c>
    </row>
    <row r="2340" spans="1:8" x14ac:dyDescent="0.2">
      <c r="A2340" t="s">
        <v>3955</v>
      </c>
      <c r="B2340" t="s">
        <v>1778</v>
      </c>
      <c r="C2340">
        <v>96</v>
      </c>
      <c r="D2340">
        <v>25440971</v>
      </c>
      <c r="E2340" t="s">
        <v>112</v>
      </c>
      <c r="F2340" t="s">
        <v>11</v>
      </c>
      <c r="G2340">
        <v>20000000</v>
      </c>
      <c r="H2340">
        <v>5.6</v>
      </c>
    </row>
    <row r="2341" spans="1:8" x14ac:dyDescent="0.2">
      <c r="A2341" t="s">
        <v>3956</v>
      </c>
      <c r="B2341" t="s">
        <v>3957</v>
      </c>
      <c r="C2341">
        <v>105</v>
      </c>
      <c r="D2341">
        <v>25440971</v>
      </c>
      <c r="E2341" t="s">
        <v>747</v>
      </c>
      <c r="F2341" t="s">
        <v>11</v>
      </c>
      <c r="G2341">
        <v>27220000</v>
      </c>
      <c r="H2341">
        <v>6.4</v>
      </c>
    </row>
    <row r="2342" spans="1:8" x14ac:dyDescent="0.2">
      <c r="A2342" t="s">
        <v>3958</v>
      </c>
      <c r="B2342" t="s">
        <v>3600</v>
      </c>
      <c r="C2342">
        <v>125</v>
      </c>
      <c r="D2342">
        <v>8047690</v>
      </c>
      <c r="E2342" t="s">
        <v>73</v>
      </c>
      <c r="F2342" t="s">
        <v>676</v>
      </c>
      <c r="G2342">
        <v>19400000</v>
      </c>
      <c r="H2342">
        <v>7.5</v>
      </c>
    </row>
    <row r="2343" spans="1:8" x14ac:dyDescent="0.2">
      <c r="A2343" t="s">
        <v>3959</v>
      </c>
      <c r="B2343" t="s">
        <v>3575</v>
      </c>
      <c r="C2343">
        <v>184</v>
      </c>
      <c r="D2343">
        <v>476270</v>
      </c>
      <c r="E2343" t="s">
        <v>2995</v>
      </c>
      <c r="F2343" t="s">
        <v>2998</v>
      </c>
      <c r="G2343">
        <v>20000000</v>
      </c>
      <c r="H2343">
        <v>7.4</v>
      </c>
    </row>
    <row r="2344" spans="1:8" x14ac:dyDescent="0.2">
      <c r="A2344" t="s">
        <v>3960</v>
      </c>
      <c r="B2344" t="s">
        <v>993</v>
      </c>
      <c r="C2344">
        <v>236</v>
      </c>
      <c r="D2344">
        <v>184208848</v>
      </c>
      <c r="E2344" t="s">
        <v>2089</v>
      </c>
      <c r="F2344" t="s">
        <v>11</v>
      </c>
      <c r="G2344">
        <v>22000000</v>
      </c>
      <c r="H2344">
        <v>8</v>
      </c>
    </row>
    <row r="2345" spans="1:8" x14ac:dyDescent="0.2">
      <c r="A2345" t="s">
        <v>3961</v>
      </c>
      <c r="B2345" t="s">
        <v>2262</v>
      </c>
      <c r="C2345">
        <v>97</v>
      </c>
      <c r="D2345">
        <v>100292856</v>
      </c>
      <c r="E2345" t="s">
        <v>575</v>
      </c>
      <c r="F2345" t="s">
        <v>11</v>
      </c>
      <c r="G2345">
        <v>20000000</v>
      </c>
      <c r="H2345">
        <v>5.7</v>
      </c>
    </row>
    <row r="2346" spans="1:8" x14ac:dyDescent="0.2">
      <c r="A2346" t="s">
        <v>3962</v>
      </c>
      <c r="B2346" t="s">
        <v>1484</v>
      </c>
      <c r="C2346">
        <v>113</v>
      </c>
      <c r="D2346">
        <v>58571513</v>
      </c>
      <c r="E2346" t="s">
        <v>747</v>
      </c>
      <c r="F2346" t="s">
        <v>11</v>
      </c>
      <c r="G2346">
        <v>19000000</v>
      </c>
      <c r="H2346">
        <v>6.8</v>
      </c>
    </row>
    <row r="2347" spans="1:8" x14ac:dyDescent="0.2">
      <c r="A2347" t="s">
        <v>3963</v>
      </c>
      <c r="B2347" t="s">
        <v>3964</v>
      </c>
      <c r="C2347">
        <v>95</v>
      </c>
      <c r="D2347">
        <v>51431160</v>
      </c>
      <c r="E2347" t="s">
        <v>945</v>
      </c>
      <c r="F2347" t="s">
        <v>11</v>
      </c>
      <c r="G2347">
        <v>20000000</v>
      </c>
      <c r="H2347">
        <v>5.9</v>
      </c>
    </row>
    <row r="2348" spans="1:8" x14ac:dyDescent="0.2">
      <c r="A2348" t="s">
        <v>3965</v>
      </c>
      <c r="B2348" t="s">
        <v>2178</v>
      </c>
      <c r="C2348">
        <v>103</v>
      </c>
      <c r="D2348">
        <v>103001286</v>
      </c>
      <c r="E2348" t="s">
        <v>1763</v>
      </c>
      <c r="F2348" t="s">
        <v>11</v>
      </c>
      <c r="G2348">
        <v>15000000</v>
      </c>
      <c r="H2348">
        <v>7.2</v>
      </c>
    </row>
    <row r="2349" spans="1:8" x14ac:dyDescent="0.2">
      <c r="A2349" t="s">
        <v>3966</v>
      </c>
      <c r="B2349" t="s">
        <v>3731</v>
      </c>
      <c r="C2349">
        <v>91</v>
      </c>
      <c r="D2349">
        <v>41867960</v>
      </c>
      <c r="E2349" t="s">
        <v>2209</v>
      </c>
      <c r="F2349" t="s">
        <v>11</v>
      </c>
      <c r="G2349">
        <v>20000000</v>
      </c>
      <c r="H2349">
        <v>5.5</v>
      </c>
    </row>
    <row r="2350" spans="1:8" x14ac:dyDescent="0.2">
      <c r="A2350" t="s">
        <v>3967</v>
      </c>
      <c r="B2350" t="s">
        <v>1294</v>
      </c>
      <c r="C2350">
        <v>146</v>
      </c>
      <c r="D2350">
        <v>25440971</v>
      </c>
      <c r="E2350" t="s">
        <v>3968</v>
      </c>
      <c r="F2350" t="s">
        <v>11</v>
      </c>
      <c r="G2350">
        <v>19000000</v>
      </c>
      <c r="H2350">
        <v>8.4</v>
      </c>
    </row>
    <row r="2351" spans="1:8" x14ac:dyDescent="0.2">
      <c r="A2351" t="s">
        <v>3969</v>
      </c>
      <c r="B2351" t="s">
        <v>141</v>
      </c>
      <c r="C2351">
        <v>116</v>
      </c>
      <c r="D2351">
        <v>210609762</v>
      </c>
      <c r="E2351" t="s">
        <v>649</v>
      </c>
      <c r="F2351" t="s">
        <v>11</v>
      </c>
      <c r="G2351">
        <v>19000000</v>
      </c>
      <c r="H2351">
        <v>8.5</v>
      </c>
    </row>
    <row r="2352" spans="1:8" x14ac:dyDescent="0.2">
      <c r="A2352" t="s">
        <v>3970</v>
      </c>
      <c r="B2352" t="s">
        <v>2332</v>
      </c>
      <c r="C2352">
        <v>93</v>
      </c>
      <c r="D2352">
        <v>40846082</v>
      </c>
      <c r="E2352" t="s">
        <v>1047</v>
      </c>
      <c r="F2352" t="s">
        <v>11</v>
      </c>
      <c r="G2352">
        <v>19000000</v>
      </c>
      <c r="H2352">
        <v>5.6</v>
      </c>
    </row>
    <row r="2353" spans="1:8" x14ac:dyDescent="0.2">
      <c r="A2353" t="s">
        <v>3971</v>
      </c>
      <c r="B2353" t="s">
        <v>3255</v>
      </c>
      <c r="C2353">
        <v>113</v>
      </c>
      <c r="D2353">
        <v>51697449</v>
      </c>
      <c r="E2353" t="s">
        <v>877</v>
      </c>
      <c r="F2353" t="s">
        <v>11</v>
      </c>
      <c r="G2353">
        <v>13000000</v>
      </c>
      <c r="H2353">
        <v>4.0999999999999996</v>
      </c>
    </row>
    <row r="2354" spans="1:8" x14ac:dyDescent="0.2">
      <c r="A2354" t="s">
        <v>3972</v>
      </c>
      <c r="B2354" t="s">
        <v>3973</v>
      </c>
      <c r="C2354">
        <v>90</v>
      </c>
      <c r="D2354">
        <v>25440971</v>
      </c>
      <c r="E2354" t="s">
        <v>260</v>
      </c>
      <c r="F2354" t="s">
        <v>11</v>
      </c>
      <c r="G2354">
        <v>27000000</v>
      </c>
      <c r="H2354">
        <v>5</v>
      </c>
    </row>
    <row r="2355" spans="1:8" x14ac:dyDescent="0.2">
      <c r="A2355" t="s">
        <v>3974</v>
      </c>
      <c r="B2355" t="s">
        <v>1356</v>
      </c>
      <c r="C2355">
        <v>101</v>
      </c>
      <c r="D2355">
        <v>27758465</v>
      </c>
      <c r="E2355" t="s">
        <v>486</v>
      </c>
      <c r="F2355" t="s">
        <v>11</v>
      </c>
      <c r="G2355">
        <v>19000000</v>
      </c>
      <c r="H2355">
        <v>6.1</v>
      </c>
    </row>
    <row r="2356" spans="1:8" x14ac:dyDescent="0.2">
      <c r="A2356" t="s">
        <v>3975</v>
      </c>
      <c r="B2356" t="s">
        <v>272</v>
      </c>
      <c r="C2356">
        <v>95</v>
      </c>
      <c r="D2356">
        <v>56127162</v>
      </c>
      <c r="E2356" t="s">
        <v>580</v>
      </c>
      <c r="F2356" t="s">
        <v>11</v>
      </c>
      <c r="G2356">
        <v>18000000</v>
      </c>
      <c r="H2356">
        <v>5.4</v>
      </c>
    </row>
    <row r="2357" spans="1:8" x14ac:dyDescent="0.2">
      <c r="A2357" t="s">
        <v>3976</v>
      </c>
      <c r="B2357" t="s">
        <v>324</v>
      </c>
      <c r="C2357">
        <v>109</v>
      </c>
      <c r="D2357">
        <v>1357042</v>
      </c>
      <c r="E2357" t="s">
        <v>1246</v>
      </c>
      <c r="F2357" t="s">
        <v>11</v>
      </c>
      <c r="G2357">
        <v>15000000</v>
      </c>
      <c r="H2357">
        <v>7.1</v>
      </c>
    </row>
    <row r="2358" spans="1:8" x14ac:dyDescent="0.2">
      <c r="A2358" t="s">
        <v>3977</v>
      </c>
      <c r="C2358">
        <v>43</v>
      </c>
      <c r="D2358">
        <v>25440971</v>
      </c>
      <c r="E2358" t="s">
        <v>3978</v>
      </c>
      <c r="F2358" t="s">
        <v>11</v>
      </c>
      <c r="G2358">
        <v>20000000</v>
      </c>
      <c r="H2358">
        <v>6.6</v>
      </c>
    </row>
    <row r="2359" spans="1:8" x14ac:dyDescent="0.2">
      <c r="A2359" t="s">
        <v>3979</v>
      </c>
      <c r="B2359" t="s">
        <v>3980</v>
      </c>
      <c r="C2359">
        <v>85</v>
      </c>
      <c r="D2359">
        <v>15911333</v>
      </c>
      <c r="E2359" t="s">
        <v>851</v>
      </c>
      <c r="F2359" t="s">
        <v>11</v>
      </c>
      <c r="G2359">
        <v>19000000</v>
      </c>
      <c r="H2359">
        <v>3.6</v>
      </c>
    </row>
    <row r="2360" spans="1:8" x14ac:dyDescent="0.2">
      <c r="A2360" t="s">
        <v>3981</v>
      </c>
      <c r="B2360" t="s">
        <v>362</v>
      </c>
      <c r="C2360">
        <v>101</v>
      </c>
      <c r="D2360">
        <v>39103378</v>
      </c>
      <c r="E2360" t="s">
        <v>1915</v>
      </c>
      <c r="F2360" t="s">
        <v>11</v>
      </c>
      <c r="G2360">
        <v>20000000</v>
      </c>
      <c r="H2360">
        <v>6.5</v>
      </c>
    </row>
    <row r="2361" spans="1:8" x14ac:dyDescent="0.2">
      <c r="A2361" t="s">
        <v>3982</v>
      </c>
      <c r="B2361" t="s">
        <v>2663</v>
      </c>
      <c r="C2361">
        <v>125</v>
      </c>
      <c r="D2361">
        <v>10049886</v>
      </c>
      <c r="E2361" t="s">
        <v>210</v>
      </c>
      <c r="F2361" t="s">
        <v>225</v>
      </c>
      <c r="G2361">
        <v>19000000</v>
      </c>
      <c r="H2361">
        <v>8.6</v>
      </c>
    </row>
    <row r="2362" spans="1:8" x14ac:dyDescent="0.2">
      <c r="A2362" t="s">
        <v>3983</v>
      </c>
      <c r="B2362" t="s">
        <v>3984</v>
      </c>
      <c r="C2362">
        <v>118</v>
      </c>
      <c r="D2362">
        <v>25440971</v>
      </c>
      <c r="E2362" t="s">
        <v>112</v>
      </c>
      <c r="F2362" t="s">
        <v>676</v>
      </c>
      <c r="G2362">
        <v>20000000</v>
      </c>
      <c r="H2362">
        <v>6.2</v>
      </c>
    </row>
    <row r="2363" spans="1:8" x14ac:dyDescent="0.2">
      <c r="A2363" t="s">
        <v>3985</v>
      </c>
      <c r="B2363" t="s">
        <v>511</v>
      </c>
      <c r="C2363">
        <v>132</v>
      </c>
      <c r="D2363">
        <v>8600000</v>
      </c>
      <c r="E2363" t="s">
        <v>1004</v>
      </c>
      <c r="F2363" t="s">
        <v>11</v>
      </c>
      <c r="G2363">
        <v>25000000</v>
      </c>
      <c r="H2363">
        <v>7</v>
      </c>
    </row>
    <row r="2364" spans="1:8" x14ac:dyDescent="0.2">
      <c r="A2364" t="s">
        <v>3986</v>
      </c>
      <c r="B2364" t="s">
        <v>3987</v>
      </c>
      <c r="C2364">
        <v>131</v>
      </c>
      <c r="D2364">
        <v>21483154</v>
      </c>
      <c r="E2364" t="s">
        <v>1179</v>
      </c>
      <c r="F2364" t="s">
        <v>11</v>
      </c>
      <c r="G2364">
        <v>19000000</v>
      </c>
      <c r="H2364">
        <v>7.6</v>
      </c>
    </row>
    <row r="2365" spans="1:8" x14ac:dyDescent="0.2">
      <c r="A2365" t="s">
        <v>3988</v>
      </c>
      <c r="B2365" t="s">
        <v>1565</v>
      </c>
      <c r="C2365">
        <v>129</v>
      </c>
      <c r="D2365">
        <v>8396942</v>
      </c>
      <c r="E2365" t="s">
        <v>3989</v>
      </c>
      <c r="F2365" t="s">
        <v>11</v>
      </c>
      <c r="G2365">
        <v>19000000</v>
      </c>
      <c r="H2365">
        <v>6.5</v>
      </c>
    </row>
    <row r="2366" spans="1:8" x14ac:dyDescent="0.2">
      <c r="A2366" t="s">
        <v>3990</v>
      </c>
      <c r="B2366" t="s">
        <v>3991</v>
      </c>
      <c r="C2366">
        <v>100</v>
      </c>
      <c r="D2366">
        <v>12561</v>
      </c>
      <c r="E2366" t="s">
        <v>580</v>
      </c>
      <c r="F2366" t="s">
        <v>11</v>
      </c>
      <c r="G2366">
        <v>19000000</v>
      </c>
      <c r="H2366">
        <v>6.4</v>
      </c>
    </row>
    <row r="2367" spans="1:8" x14ac:dyDescent="0.2">
      <c r="A2367" t="s">
        <v>3992</v>
      </c>
      <c r="B2367" t="s">
        <v>3993</v>
      </c>
      <c r="C2367">
        <v>172</v>
      </c>
      <c r="D2367">
        <v>25440971</v>
      </c>
      <c r="E2367" t="s">
        <v>684</v>
      </c>
      <c r="F2367" t="s">
        <v>11</v>
      </c>
      <c r="G2367">
        <v>19000000</v>
      </c>
      <c r="H2367">
        <v>6.7</v>
      </c>
    </row>
    <row r="2368" spans="1:8" x14ac:dyDescent="0.2">
      <c r="A2368" t="s">
        <v>3994</v>
      </c>
      <c r="B2368" t="s">
        <v>3995</v>
      </c>
      <c r="C2368">
        <v>97</v>
      </c>
      <c r="D2368">
        <v>6923891</v>
      </c>
      <c r="E2368" t="s">
        <v>486</v>
      </c>
      <c r="F2368" t="s">
        <v>11</v>
      </c>
      <c r="G2368">
        <v>23000000</v>
      </c>
      <c r="H2368">
        <v>6.3</v>
      </c>
    </row>
    <row r="2369" spans="1:8" x14ac:dyDescent="0.2">
      <c r="A2369" t="s">
        <v>3996</v>
      </c>
      <c r="B2369" t="s">
        <v>3997</v>
      </c>
      <c r="C2369">
        <v>121</v>
      </c>
      <c r="D2369">
        <v>5308553</v>
      </c>
      <c r="E2369" t="s">
        <v>1184</v>
      </c>
      <c r="F2369" t="s">
        <v>11</v>
      </c>
      <c r="G2369">
        <v>20000000</v>
      </c>
      <c r="H2369">
        <v>6.4</v>
      </c>
    </row>
    <row r="2370" spans="1:8" x14ac:dyDescent="0.2">
      <c r="A2370" t="s">
        <v>3998</v>
      </c>
      <c r="B2370" t="s">
        <v>3999</v>
      </c>
      <c r="C2370">
        <v>92</v>
      </c>
      <c r="D2370">
        <v>2119994</v>
      </c>
      <c r="E2370" t="s">
        <v>4000</v>
      </c>
      <c r="F2370" t="s">
        <v>11</v>
      </c>
      <c r="G2370">
        <v>19000000</v>
      </c>
      <c r="H2370">
        <v>5.7</v>
      </c>
    </row>
    <row r="2371" spans="1:8" x14ac:dyDescent="0.2">
      <c r="A2371" t="s">
        <v>4001</v>
      </c>
      <c r="B2371" t="s">
        <v>4002</v>
      </c>
      <c r="C2371">
        <v>116</v>
      </c>
      <c r="D2371">
        <v>1292527</v>
      </c>
      <c r="E2371" t="s">
        <v>4003</v>
      </c>
      <c r="F2371" t="s">
        <v>11</v>
      </c>
      <c r="G2371">
        <v>19000000</v>
      </c>
      <c r="H2371">
        <v>6.3</v>
      </c>
    </row>
    <row r="2372" spans="1:8" x14ac:dyDescent="0.2">
      <c r="A2372" t="s">
        <v>4004</v>
      </c>
      <c r="B2372" t="s">
        <v>4005</v>
      </c>
      <c r="C2372">
        <v>110</v>
      </c>
      <c r="D2372">
        <v>560512</v>
      </c>
      <c r="E2372" t="s">
        <v>1184</v>
      </c>
      <c r="F2372" t="s">
        <v>4006</v>
      </c>
      <c r="G2372">
        <v>20000000</v>
      </c>
      <c r="H2372">
        <v>7.8</v>
      </c>
    </row>
    <row r="2373" spans="1:8" x14ac:dyDescent="0.2">
      <c r="A2373" t="s">
        <v>4007</v>
      </c>
      <c r="B2373" t="s">
        <v>4008</v>
      </c>
      <c r="C2373">
        <v>90</v>
      </c>
      <c r="D2373">
        <v>64255243</v>
      </c>
      <c r="E2373" t="s">
        <v>2120</v>
      </c>
      <c r="F2373" t="s">
        <v>11</v>
      </c>
      <c r="G2373">
        <v>19000000</v>
      </c>
      <c r="H2373">
        <v>6</v>
      </c>
    </row>
    <row r="2374" spans="1:8" x14ac:dyDescent="0.2">
      <c r="A2374" t="s">
        <v>4009</v>
      </c>
      <c r="B2374" t="s">
        <v>621</v>
      </c>
      <c r="C2374">
        <v>81</v>
      </c>
      <c r="D2374">
        <v>22245861</v>
      </c>
      <c r="E2374" t="s">
        <v>877</v>
      </c>
      <c r="F2374" t="s">
        <v>11</v>
      </c>
      <c r="G2374">
        <v>19000000</v>
      </c>
      <c r="H2374">
        <v>7.7</v>
      </c>
    </row>
    <row r="2375" spans="1:8" x14ac:dyDescent="0.2">
      <c r="A2375" t="s">
        <v>4010</v>
      </c>
      <c r="B2375" t="s">
        <v>867</v>
      </c>
      <c r="C2375">
        <v>97</v>
      </c>
      <c r="D2375">
        <v>20433940</v>
      </c>
      <c r="E2375" t="s">
        <v>2209</v>
      </c>
      <c r="F2375" t="s">
        <v>11</v>
      </c>
      <c r="G2375">
        <v>15000000</v>
      </c>
      <c r="H2375">
        <v>6.2</v>
      </c>
    </row>
    <row r="2376" spans="1:8" x14ac:dyDescent="0.2">
      <c r="A2376" t="s">
        <v>4011</v>
      </c>
      <c r="B2376" t="s">
        <v>2061</v>
      </c>
      <c r="C2376">
        <v>107</v>
      </c>
      <c r="D2376">
        <v>25440971</v>
      </c>
      <c r="E2376" t="s">
        <v>455</v>
      </c>
      <c r="F2376" t="s">
        <v>4012</v>
      </c>
      <c r="G2376">
        <v>20000000</v>
      </c>
      <c r="H2376">
        <v>5.7</v>
      </c>
    </row>
    <row r="2377" spans="1:8" x14ac:dyDescent="0.2">
      <c r="A2377" t="s">
        <v>4013</v>
      </c>
      <c r="B2377" t="s">
        <v>970</v>
      </c>
      <c r="C2377">
        <v>118</v>
      </c>
      <c r="D2377">
        <v>10562387</v>
      </c>
      <c r="E2377" t="s">
        <v>1857</v>
      </c>
      <c r="F2377" t="s">
        <v>11</v>
      </c>
      <c r="G2377">
        <v>18500000</v>
      </c>
      <c r="H2377">
        <v>7.7</v>
      </c>
    </row>
    <row r="2378" spans="1:8" x14ac:dyDescent="0.2">
      <c r="A2378" t="s">
        <v>4014</v>
      </c>
      <c r="B2378" t="s">
        <v>4015</v>
      </c>
      <c r="C2378">
        <v>100</v>
      </c>
      <c r="D2378">
        <v>18439082</v>
      </c>
      <c r="E2378" t="s">
        <v>1264</v>
      </c>
      <c r="F2378" t="s">
        <v>11</v>
      </c>
      <c r="G2378">
        <v>18500000</v>
      </c>
      <c r="H2378">
        <v>6.4</v>
      </c>
    </row>
    <row r="2379" spans="1:8" x14ac:dyDescent="0.2">
      <c r="A2379" t="s">
        <v>4016</v>
      </c>
      <c r="B2379" t="s">
        <v>2213</v>
      </c>
      <c r="C2379">
        <v>97</v>
      </c>
      <c r="D2379">
        <v>150056505</v>
      </c>
      <c r="E2379" t="s">
        <v>575</v>
      </c>
      <c r="F2379" t="s">
        <v>11</v>
      </c>
      <c r="G2379">
        <v>18000000</v>
      </c>
      <c r="H2379">
        <v>6.4</v>
      </c>
    </row>
    <row r="2380" spans="1:8" x14ac:dyDescent="0.2">
      <c r="A2380" t="s">
        <v>4017</v>
      </c>
      <c r="B2380" t="s">
        <v>604</v>
      </c>
      <c r="C2380">
        <v>114</v>
      </c>
      <c r="D2380">
        <v>119938730</v>
      </c>
      <c r="E2380" t="s">
        <v>3803</v>
      </c>
      <c r="F2380" t="s">
        <v>11</v>
      </c>
      <c r="G2380">
        <v>18000000</v>
      </c>
      <c r="H2380">
        <v>6.9</v>
      </c>
    </row>
    <row r="2381" spans="1:8" x14ac:dyDescent="0.2">
      <c r="A2381" t="s">
        <v>4018</v>
      </c>
      <c r="B2381" t="s">
        <v>1943</v>
      </c>
      <c r="C2381">
        <v>130</v>
      </c>
      <c r="D2381">
        <v>114968774</v>
      </c>
      <c r="E2381" t="s">
        <v>2205</v>
      </c>
      <c r="F2381" t="s">
        <v>11</v>
      </c>
      <c r="G2381">
        <v>18000000</v>
      </c>
      <c r="H2381">
        <v>7.3</v>
      </c>
    </row>
    <row r="2382" spans="1:8" x14ac:dyDescent="0.2">
      <c r="A2382" t="s">
        <v>4019</v>
      </c>
      <c r="B2382" t="s">
        <v>1292</v>
      </c>
      <c r="C2382">
        <v>82</v>
      </c>
      <c r="D2382">
        <v>128505958</v>
      </c>
      <c r="E2382" t="s">
        <v>575</v>
      </c>
      <c r="F2382" t="s">
        <v>11</v>
      </c>
      <c r="G2382">
        <v>18000000</v>
      </c>
      <c r="H2382">
        <v>7.3</v>
      </c>
    </row>
    <row r="2383" spans="1:8" x14ac:dyDescent="0.2">
      <c r="A2383" t="s">
        <v>4020</v>
      </c>
      <c r="B2383" t="s">
        <v>1073</v>
      </c>
      <c r="C2383">
        <v>96</v>
      </c>
      <c r="D2383">
        <v>95001351</v>
      </c>
      <c r="E2383" t="s">
        <v>580</v>
      </c>
      <c r="F2383" t="s">
        <v>11</v>
      </c>
      <c r="G2383">
        <v>18000000</v>
      </c>
      <c r="H2383">
        <v>6.2</v>
      </c>
    </row>
    <row r="2384" spans="1:8" x14ac:dyDescent="0.2">
      <c r="A2384" t="s">
        <v>4021</v>
      </c>
      <c r="B2384" t="s">
        <v>3450</v>
      </c>
      <c r="C2384">
        <v>105</v>
      </c>
      <c r="D2384">
        <v>76400000</v>
      </c>
      <c r="E2384" t="s">
        <v>26</v>
      </c>
      <c r="F2384" t="s">
        <v>11</v>
      </c>
      <c r="G2384">
        <v>17000000</v>
      </c>
      <c r="H2384">
        <v>6.6</v>
      </c>
    </row>
    <row r="2385" spans="1:8" x14ac:dyDescent="0.2">
      <c r="A2385" t="s">
        <v>4022</v>
      </c>
      <c r="B2385" t="s">
        <v>931</v>
      </c>
      <c r="C2385">
        <v>122</v>
      </c>
      <c r="D2385">
        <v>75072454</v>
      </c>
      <c r="E2385" t="s">
        <v>1521</v>
      </c>
      <c r="F2385" t="s">
        <v>11</v>
      </c>
      <c r="G2385">
        <v>20000000</v>
      </c>
      <c r="H2385">
        <v>6.7</v>
      </c>
    </row>
    <row r="2386" spans="1:8" x14ac:dyDescent="0.2">
      <c r="A2386" t="s">
        <v>4023</v>
      </c>
      <c r="B2386" t="s">
        <v>199</v>
      </c>
      <c r="C2386">
        <v>88</v>
      </c>
      <c r="D2386">
        <v>65535067</v>
      </c>
      <c r="E2386" t="s">
        <v>580</v>
      </c>
      <c r="F2386" t="s">
        <v>11</v>
      </c>
      <c r="G2386">
        <v>17000000</v>
      </c>
      <c r="H2386">
        <v>5.7</v>
      </c>
    </row>
    <row r="2387" spans="1:8" x14ac:dyDescent="0.2">
      <c r="A2387" t="s">
        <v>4024</v>
      </c>
      <c r="B2387" t="s">
        <v>4025</v>
      </c>
      <c r="C2387">
        <v>110</v>
      </c>
      <c r="D2387">
        <v>13998282</v>
      </c>
      <c r="E2387" t="s">
        <v>4026</v>
      </c>
      <c r="F2387" t="s">
        <v>11</v>
      </c>
      <c r="G2387">
        <v>16000000</v>
      </c>
      <c r="H2387">
        <v>3.1</v>
      </c>
    </row>
    <row r="2388" spans="1:8" x14ac:dyDescent="0.2">
      <c r="A2388" t="s">
        <v>4027</v>
      </c>
      <c r="B2388" t="s">
        <v>3756</v>
      </c>
      <c r="C2388">
        <v>103</v>
      </c>
      <c r="D2388">
        <v>6061759</v>
      </c>
      <c r="E2388" t="s">
        <v>486</v>
      </c>
      <c r="F2388" t="s">
        <v>11</v>
      </c>
      <c r="G2388">
        <v>17000000</v>
      </c>
      <c r="H2388">
        <v>6.3</v>
      </c>
    </row>
    <row r="2389" spans="1:8" x14ac:dyDescent="0.2">
      <c r="A2389" t="s">
        <v>4028</v>
      </c>
      <c r="B2389" t="s">
        <v>2509</v>
      </c>
      <c r="C2389">
        <v>106</v>
      </c>
      <c r="D2389">
        <v>64955956</v>
      </c>
      <c r="E2389" t="s">
        <v>877</v>
      </c>
      <c r="F2389" t="s">
        <v>11</v>
      </c>
      <c r="G2389">
        <v>18000000</v>
      </c>
      <c r="H2389">
        <v>5.7</v>
      </c>
    </row>
    <row r="2390" spans="1:8" x14ac:dyDescent="0.2">
      <c r="A2390" t="s">
        <v>4029</v>
      </c>
      <c r="B2390" t="s">
        <v>4030</v>
      </c>
      <c r="C2390">
        <v>98</v>
      </c>
      <c r="D2390">
        <v>60057639</v>
      </c>
      <c r="E2390" t="s">
        <v>3152</v>
      </c>
      <c r="F2390" t="s">
        <v>11</v>
      </c>
      <c r="G2390">
        <v>18000000</v>
      </c>
      <c r="H2390">
        <v>7.1</v>
      </c>
    </row>
    <row r="2391" spans="1:8" x14ac:dyDescent="0.2">
      <c r="A2391" t="s">
        <v>4031</v>
      </c>
      <c r="B2391" t="s">
        <v>686</v>
      </c>
      <c r="C2391">
        <v>68</v>
      </c>
      <c r="D2391">
        <v>53868030</v>
      </c>
      <c r="E2391" t="s">
        <v>340</v>
      </c>
      <c r="F2391" t="s">
        <v>11</v>
      </c>
      <c r="G2391">
        <v>17000000</v>
      </c>
      <c r="H2391">
        <v>7</v>
      </c>
    </row>
    <row r="2392" spans="1:8" x14ac:dyDescent="0.2">
      <c r="A2392" t="s">
        <v>4032</v>
      </c>
      <c r="B2392" t="s">
        <v>2445</v>
      </c>
      <c r="C2392">
        <v>94</v>
      </c>
      <c r="D2392">
        <v>59573085</v>
      </c>
      <c r="E2392" t="s">
        <v>945</v>
      </c>
      <c r="F2392" t="s">
        <v>11</v>
      </c>
      <c r="G2392">
        <v>18000000</v>
      </c>
      <c r="H2392">
        <v>6.1</v>
      </c>
    </row>
    <row r="2393" spans="1:8" x14ac:dyDescent="0.2">
      <c r="A2393" t="s">
        <v>4033</v>
      </c>
      <c r="B2393" t="s">
        <v>315</v>
      </c>
      <c r="C2393">
        <v>99</v>
      </c>
      <c r="D2393">
        <v>52691009</v>
      </c>
      <c r="E2393" t="s">
        <v>1056</v>
      </c>
      <c r="F2393" t="s">
        <v>11</v>
      </c>
      <c r="G2393">
        <v>21000000</v>
      </c>
      <c r="H2393">
        <v>6.6</v>
      </c>
    </row>
    <row r="2394" spans="1:8" x14ac:dyDescent="0.2">
      <c r="A2394" t="s">
        <v>4034</v>
      </c>
      <c r="B2394" t="s">
        <v>449</v>
      </c>
      <c r="C2394">
        <v>107</v>
      </c>
      <c r="D2394">
        <v>59735548</v>
      </c>
      <c r="E2394" t="s">
        <v>1445</v>
      </c>
      <c r="F2394" t="s">
        <v>11</v>
      </c>
      <c r="G2394">
        <v>15000000</v>
      </c>
      <c r="H2394">
        <v>7.8</v>
      </c>
    </row>
    <row r="2395" spans="1:8" x14ac:dyDescent="0.2">
      <c r="A2395" t="s">
        <v>4035</v>
      </c>
      <c r="B2395" t="s">
        <v>1713</v>
      </c>
      <c r="C2395">
        <v>180</v>
      </c>
      <c r="D2395">
        <v>51600000</v>
      </c>
      <c r="E2395" t="s">
        <v>4036</v>
      </c>
      <c r="F2395" t="s">
        <v>11</v>
      </c>
      <c r="G2395">
        <v>18000000</v>
      </c>
      <c r="H2395">
        <v>8.3000000000000007</v>
      </c>
    </row>
    <row r="2396" spans="1:8" x14ac:dyDescent="0.2">
      <c r="A2396" t="s">
        <v>4037</v>
      </c>
      <c r="B2396" t="s">
        <v>3737</v>
      </c>
      <c r="C2396">
        <v>89</v>
      </c>
      <c r="D2396">
        <v>43818159</v>
      </c>
      <c r="E2396" t="s">
        <v>1763</v>
      </c>
      <c r="F2396" t="s">
        <v>11</v>
      </c>
      <c r="G2396">
        <v>20000000</v>
      </c>
      <c r="H2396">
        <v>3.9</v>
      </c>
    </row>
    <row r="2397" spans="1:8" x14ac:dyDescent="0.2">
      <c r="A2397" t="s">
        <v>4038</v>
      </c>
      <c r="B2397" t="s">
        <v>712</v>
      </c>
      <c r="C2397">
        <v>97</v>
      </c>
      <c r="D2397">
        <v>86049418</v>
      </c>
      <c r="E2397" t="s">
        <v>575</v>
      </c>
      <c r="F2397" t="s">
        <v>11</v>
      </c>
      <c r="G2397">
        <v>17000000</v>
      </c>
      <c r="H2397">
        <v>7</v>
      </c>
    </row>
    <row r="2398" spans="1:8" x14ac:dyDescent="0.2">
      <c r="A2398" t="s">
        <v>4039</v>
      </c>
      <c r="B2398" t="s">
        <v>4040</v>
      </c>
      <c r="C2398">
        <v>113</v>
      </c>
      <c r="D2398">
        <v>43601508</v>
      </c>
      <c r="E2398" t="s">
        <v>486</v>
      </c>
      <c r="F2398" t="s">
        <v>11</v>
      </c>
      <c r="G2398">
        <v>18000000</v>
      </c>
      <c r="H2398">
        <v>6.7</v>
      </c>
    </row>
    <row r="2399" spans="1:8" x14ac:dyDescent="0.2">
      <c r="A2399" t="s">
        <v>4041</v>
      </c>
      <c r="B2399" t="s">
        <v>4002</v>
      </c>
      <c r="C2399">
        <v>131</v>
      </c>
      <c r="D2399">
        <v>41300105</v>
      </c>
      <c r="E2399" t="s">
        <v>2766</v>
      </c>
      <c r="F2399" t="s">
        <v>11</v>
      </c>
      <c r="G2399">
        <v>19800000</v>
      </c>
      <c r="H2399">
        <v>7.3</v>
      </c>
    </row>
    <row r="2400" spans="1:8" x14ac:dyDescent="0.2">
      <c r="A2400" t="s">
        <v>4042</v>
      </c>
      <c r="C2400">
        <v>44</v>
      </c>
      <c r="D2400">
        <v>25440971</v>
      </c>
      <c r="E2400" t="s">
        <v>486</v>
      </c>
      <c r="F2400" t="s">
        <v>11</v>
      </c>
      <c r="G2400">
        <v>20000000</v>
      </c>
      <c r="H2400">
        <v>7.5</v>
      </c>
    </row>
    <row r="2401" spans="1:8" x14ac:dyDescent="0.2">
      <c r="A2401" t="s">
        <v>4043</v>
      </c>
      <c r="B2401" t="s">
        <v>1675</v>
      </c>
      <c r="C2401">
        <v>103</v>
      </c>
      <c r="D2401">
        <v>41382841</v>
      </c>
      <c r="E2401" t="s">
        <v>865</v>
      </c>
      <c r="F2401" t="s">
        <v>11</v>
      </c>
      <c r="G2401">
        <v>18000000</v>
      </c>
      <c r="H2401">
        <v>6.3</v>
      </c>
    </row>
    <row r="2402" spans="1:8" x14ac:dyDescent="0.2">
      <c r="A2402" t="s">
        <v>4044</v>
      </c>
      <c r="B2402" t="s">
        <v>383</v>
      </c>
      <c r="C2402">
        <v>119</v>
      </c>
      <c r="D2402">
        <v>42335698</v>
      </c>
      <c r="E2402" t="s">
        <v>486</v>
      </c>
      <c r="F2402" t="s">
        <v>11</v>
      </c>
      <c r="G2402">
        <v>18000000</v>
      </c>
      <c r="H2402">
        <v>7.8</v>
      </c>
    </row>
    <row r="2403" spans="1:8" x14ac:dyDescent="0.2">
      <c r="A2403" t="s">
        <v>4045</v>
      </c>
      <c r="B2403" t="s">
        <v>2832</v>
      </c>
      <c r="C2403">
        <v>98</v>
      </c>
      <c r="D2403">
        <v>33404871</v>
      </c>
      <c r="E2403" t="s">
        <v>1184</v>
      </c>
      <c r="F2403" t="s">
        <v>11</v>
      </c>
      <c r="G2403">
        <v>18000000</v>
      </c>
      <c r="H2403">
        <v>7.3</v>
      </c>
    </row>
    <row r="2404" spans="1:8" x14ac:dyDescent="0.2">
      <c r="A2404" t="s">
        <v>4046</v>
      </c>
      <c r="B2404" t="s">
        <v>391</v>
      </c>
      <c r="C2404">
        <v>111</v>
      </c>
      <c r="D2404">
        <v>31471430</v>
      </c>
      <c r="E2404" t="s">
        <v>980</v>
      </c>
      <c r="F2404" t="s">
        <v>11</v>
      </c>
      <c r="G2404">
        <v>15000000</v>
      </c>
      <c r="H2404">
        <v>7.6</v>
      </c>
    </row>
    <row r="2405" spans="1:8" x14ac:dyDescent="0.2">
      <c r="A2405" t="s">
        <v>4047</v>
      </c>
      <c r="B2405" t="s">
        <v>3283</v>
      </c>
      <c r="C2405">
        <v>94</v>
      </c>
      <c r="D2405">
        <v>30222640</v>
      </c>
      <c r="E2405" t="s">
        <v>2682</v>
      </c>
      <c r="F2405" t="s">
        <v>11</v>
      </c>
      <c r="G2405">
        <v>25000000</v>
      </c>
      <c r="H2405">
        <v>5.3</v>
      </c>
    </row>
    <row r="2406" spans="1:8" x14ac:dyDescent="0.2">
      <c r="A2406" t="s">
        <v>2970</v>
      </c>
      <c r="B2406" t="s">
        <v>342</v>
      </c>
      <c r="C2406">
        <v>122</v>
      </c>
      <c r="D2406">
        <v>26830000</v>
      </c>
      <c r="E2406" t="s">
        <v>684</v>
      </c>
      <c r="F2406" t="s">
        <v>11</v>
      </c>
      <c r="G2406">
        <v>18000000</v>
      </c>
      <c r="H2406">
        <v>7.9</v>
      </c>
    </row>
    <row r="2407" spans="1:8" x14ac:dyDescent="0.2">
      <c r="A2407" t="s">
        <v>4048</v>
      </c>
      <c r="B2407" t="s">
        <v>4049</v>
      </c>
      <c r="C2407">
        <v>81</v>
      </c>
      <c r="D2407">
        <v>26906039</v>
      </c>
      <c r="E2407" t="s">
        <v>745</v>
      </c>
      <c r="F2407" t="s">
        <v>11</v>
      </c>
      <c r="G2407">
        <v>18000000</v>
      </c>
      <c r="H2407">
        <v>5.3</v>
      </c>
    </row>
    <row r="2408" spans="1:8" x14ac:dyDescent="0.2">
      <c r="A2408" t="s">
        <v>4050</v>
      </c>
      <c r="B2408" t="s">
        <v>1852</v>
      </c>
      <c r="C2408">
        <v>89</v>
      </c>
      <c r="D2408">
        <v>21378000</v>
      </c>
      <c r="E2408" t="s">
        <v>2542</v>
      </c>
      <c r="F2408" t="s">
        <v>11</v>
      </c>
      <c r="G2408">
        <v>1000000</v>
      </c>
      <c r="H2408">
        <v>6.8</v>
      </c>
    </row>
    <row r="2409" spans="1:8" x14ac:dyDescent="0.2">
      <c r="A2409" t="s">
        <v>4051</v>
      </c>
      <c r="B2409" t="s">
        <v>4052</v>
      </c>
      <c r="C2409">
        <v>106</v>
      </c>
      <c r="D2409">
        <v>43853424</v>
      </c>
      <c r="E2409" t="s">
        <v>4053</v>
      </c>
      <c r="F2409" t="s">
        <v>11</v>
      </c>
      <c r="G2409">
        <v>18000000</v>
      </c>
      <c r="H2409">
        <v>7.1</v>
      </c>
    </row>
    <row r="2410" spans="1:8" x14ac:dyDescent="0.2">
      <c r="A2410" t="s">
        <v>4054</v>
      </c>
      <c r="B2410" t="s">
        <v>1059</v>
      </c>
      <c r="C2410">
        <v>122</v>
      </c>
      <c r="D2410">
        <v>25440971</v>
      </c>
      <c r="E2410" t="s">
        <v>4055</v>
      </c>
      <c r="F2410" t="s">
        <v>11</v>
      </c>
      <c r="G2410">
        <v>18000000</v>
      </c>
      <c r="H2410">
        <v>7.2</v>
      </c>
    </row>
    <row r="2411" spans="1:8" x14ac:dyDescent="0.2">
      <c r="A2411" t="s">
        <v>4056</v>
      </c>
      <c r="B2411" t="s">
        <v>4057</v>
      </c>
      <c r="C2411">
        <v>86</v>
      </c>
      <c r="D2411">
        <v>23993605</v>
      </c>
      <c r="E2411" t="s">
        <v>3152</v>
      </c>
      <c r="F2411" t="s">
        <v>11</v>
      </c>
      <c r="G2411">
        <v>18000000</v>
      </c>
      <c r="H2411">
        <v>5.8</v>
      </c>
    </row>
    <row r="2412" spans="1:8" x14ac:dyDescent="0.2">
      <c r="A2412" t="s">
        <v>4058</v>
      </c>
      <c r="B2412" t="s">
        <v>3306</v>
      </c>
      <c r="C2412">
        <v>103</v>
      </c>
      <c r="D2412">
        <v>26400000</v>
      </c>
      <c r="E2412" t="s">
        <v>14</v>
      </c>
      <c r="F2412" t="s">
        <v>11</v>
      </c>
      <c r="G2412">
        <v>18000000</v>
      </c>
      <c r="H2412">
        <v>5.8</v>
      </c>
    </row>
    <row r="2413" spans="1:8" x14ac:dyDescent="0.2">
      <c r="A2413" t="s">
        <v>4059</v>
      </c>
      <c r="B2413" t="s">
        <v>159</v>
      </c>
      <c r="C2413">
        <v>121</v>
      </c>
      <c r="D2413">
        <v>45250</v>
      </c>
      <c r="E2413" t="s">
        <v>562</v>
      </c>
      <c r="F2413" t="s">
        <v>11</v>
      </c>
      <c r="G2413">
        <v>18000000</v>
      </c>
      <c r="H2413">
        <v>8.3000000000000007</v>
      </c>
    </row>
    <row r="2414" spans="1:8" x14ac:dyDescent="0.2">
      <c r="A2414" t="s">
        <v>4060</v>
      </c>
      <c r="B2414" t="s">
        <v>4061</v>
      </c>
      <c r="C2414">
        <v>109</v>
      </c>
      <c r="D2414">
        <v>22927390</v>
      </c>
      <c r="E2414" t="s">
        <v>73</v>
      </c>
      <c r="F2414" t="s">
        <v>11</v>
      </c>
      <c r="G2414">
        <v>18000000</v>
      </c>
      <c r="H2414">
        <v>5.6</v>
      </c>
    </row>
    <row r="2415" spans="1:8" x14ac:dyDescent="0.2">
      <c r="A2415" t="s">
        <v>4062</v>
      </c>
      <c r="B2415" t="s">
        <v>1081</v>
      </c>
      <c r="C2415">
        <v>109</v>
      </c>
      <c r="D2415">
        <v>4250320</v>
      </c>
      <c r="E2415" t="s">
        <v>3225</v>
      </c>
      <c r="F2415" t="s">
        <v>11</v>
      </c>
      <c r="G2415">
        <v>18000000</v>
      </c>
      <c r="H2415">
        <v>6.8</v>
      </c>
    </row>
    <row r="2416" spans="1:8" x14ac:dyDescent="0.2">
      <c r="A2416" t="s">
        <v>4063</v>
      </c>
      <c r="B2416" t="s">
        <v>4064</v>
      </c>
      <c r="C2416">
        <v>123</v>
      </c>
      <c r="D2416">
        <v>22452209</v>
      </c>
      <c r="E2416" t="s">
        <v>1203</v>
      </c>
      <c r="F2416" t="s">
        <v>11</v>
      </c>
      <c r="G2416">
        <v>18000000</v>
      </c>
      <c r="H2416">
        <v>5</v>
      </c>
    </row>
    <row r="2417" spans="1:8" x14ac:dyDescent="0.2">
      <c r="A2417" t="s">
        <v>4065</v>
      </c>
      <c r="B2417" t="s">
        <v>1829</v>
      </c>
      <c r="C2417">
        <v>94</v>
      </c>
      <c r="D2417">
        <v>18329466</v>
      </c>
      <c r="E2417" t="s">
        <v>2631</v>
      </c>
      <c r="F2417" t="s">
        <v>11</v>
      </c>
      <c r="G2417">
        <v>18000000</v>
      </c>
      <c r="H2417">
        <v>7.6</v>
      </c>
    </row>
    <row r="2418" spans="1:8" x14ac:dyDescent="0.2">
      <c r="A2418" t="s">
        <v>4066</v>
      </c>
      <c r="B2418" t="s">
        <v>2832</v>
      </c>
      <c r="C2418">
        <v>94</v>
      </c>
      <c r="D2418">
        <v>17071230</v>
      </c>
      <c r="E2418" t="s">
        <v>340</v>
      </c>
      <c r="F2418" t="s">
        <v>11</v>
      </c>
      <c r="G2418">
        <v>18000000</v>
      </c>
      <c r="H2418">
        <v>6.7</v>
      </c>
    </row>
    <row r="2419" spans="1:8" x14ac:dyDescent="0.2">
      <c r="A2419" t="s">
        <v>4067</v>
      </c>
      <c r="B2419" t="s">
        <v>4068</v>
      </c>
      <c r="C2419">
        <v>115</v>
      </c>
      <c r="D2419">
        <v>17174870</v>
      </c>
      <c r="E2419" t="s">
        <v>2682</v>
      </c>
      <c r="F2419" t="s">
        <v>11</v>
      </c>
      <c r="G2419">
        <v>18000000</v>
      </c>
      <c r="H2419">
        <v>6.7</v>
      </c>
    </row>
    <row r="2420" spans="1:8" x14ac:dyDescent="0.2">
      <c r="A2420" t="s">
        <v>4069</v>
      </c>
      <c r="B2420" t="s">
        <v>3551</v>
      </c>
      <c r="C2420">
        <v>107</v>
      </c>
      <c r="D2420">
        <v>26284475</v>
      </c>
      <c r="E2420" t="s">
        <v>575</v>
      </c>
      <c r="F2420" t="s">
        <v>11</v>
      </c>
      <c r="G2420">
        <v>17000000</v>
      </c>
      <c r="H2420">
        <v>5.7</v>
      </c>
    </row>
    <row r="2421" spans="1:8" x14ac:dyDescent="0.2">
      <c r="A2421" t="s">
        <v>4070</v>
      </c>
      <c r="B2421" t="s">
        <v>4071</v>
      </c>
      <c r="C2421">
        <v>91</v>
      </c>
      <c r="D2421">
        <v>16702864</v>
      </c>
      <c r="E2421" t="s">
        <v>340</v>
      </c>
      <c r="F2421" t="s">
        <v>11</v>
      </c>
      <c r="G2421">
        <v>18000000</v>
      </c>
      <c r="H2421">
        <v>5.2</v>
      </c>
    </row>
    <row r="2422" spans="1:8" x14ac:dyDescent="0.2">
      <c r="A2422" t="s">
        <v>4072</v>
      </c>
      <c r="B2422" t="s">
        <v>2302</v>
      </c>
      <c r="C2422">
        <v>125</v>
      </c>
      <c r="D2422">
        <v>15561627</v>
      </c>
      <c r="E2422" t="s">
        <v>1184</v>
      </c>
      <c r="F2422" t="s">
        <v>11</v>
      </c>
      <c r="G2422">
        <v>18000000</v>
      </c>
      <c r="H2422">
        <v>7.5</v>
      </c>
    </row>
    <row r="2423" spans="1:8" x14ac:dyDescent="0.2">
      <c r="A2423" t="s">
        <v>4073</v>
      </c>
      <c r="B2423" t="s">
        <v>1829</v>
      </c>
      <c r="C2423">
        <v>122</v>
      </c>
      <c r="D2423">
        <v>17750583</v>
      </c>
      <c r="E2423" t="s">
        <v>530</v>
      </c>
      <c r="F2423" t="s">
        <v>11</v>
      </c>
      <c r="G2423">
        <v>30000000</v>
      </c>
      <c r="H2423">
        <v>7.2</v>
      </c>
    </row>
    <row r="2424" spans="1:8" x14ac:dyDescent="0.2">
      <c r="A2424" t="s">
        <v>4074</v>
      </c>
      <c r="B2424" t="s">
        <v>428</v>
      </c>
      <c r="C2424">
        <v>102</v>
      </c>
      <c r="D2424">
        <v>14793904</v>
      </c>
      <c r="E2424" t="s">
        <v>580</v>
      </c>
      <c r="F2424" t="s">
        <v>11</v>
      </c>
      <c r="G2424">
        <v>18000000</v>
      </c>
      <c r="H2424">
        <v>5.3</v>
      </c>
    </row>
    <row r="2425" spans="1:8" x14ac:dyDescent="0.2">
      <c r="A2425" t="s">
        <v>4075</v>
      </c>
      <c r="B2425" t="s">
        <v>3071</v>
      </c>
      <c r="C2425">
        <v>90</v>
      </c>
      <c r="D2425">
        <v>15281286</v>
      </c>
      <c r="E2425" t="s">
        <v>486</v>
      </c>
      <c r="F2425" t="s">
        <v>11</v>
      </c>
      <c r="G2425">
        <v>18000000</v>
      </c>
      <c r="H2425">
        <v>6.5</v>
      </c>
    </row>
    <row r="2426" spans="1:8" x14ac:dyDescent="0.2">
      <c r="A2426" t="s">
        <v>4076</v>
      </c>
      <c r="B2426" t="s">
        <v>4077</v>
      </c>
      <c r="C2426">
        <v>98</v>
      </c>
      <c r="D2426">
        <v>8000000</v>
      </c>
      <c r="E2426" t="s">
        <v>47</v>
      </c>
      <c r="F2426" t="s">
        <v>11</v>
      </c>
      <c r="G2426">
        <v>18000000</v>
      </c>
      <c r="H2426">
        <v>5</v>
      </c>
    </row>
    <row r="2427" spans="1:8" x14ac:dyDescent="0.2">
      <c r="A2427" t="s">
        <v>4078</v>
      </c>
      <c r="B2427" t="s">
        <v>4079</v>
      </c>
      <c r="C2427">
        <v>109</v>
      </c>
      <c r="D2427">
        <v>13491653</v>
      </c>
      <c r="E2427" t="s">
        <v>1408</v>
      </c>
      <c r="F2427" t="s">
        <v>11</v>
      </c>
      <c r="G2427">
        <v>18000000</v>
      </c>
      <c r="H2427">
        <v>6.1</v>
      </c>
    </row>
    <row r="2428" spans="1:8" x14ac:dyDescent="0.2">
      <c r="A2428" t="s">
        <v>4080</v>
      </c>
      <c r="B2428" t="s">
        <v>783</v>
      </c>
      <c r="C2428">
        <v>107</v>
      </c>
      <c r="D2428">
        <v>25440971</v>
      </c>
      <c r="E2428" t="s">
        <v>285</v>
      </c>
      <c r="F2428" t="s">
        <v>11</v>
      </c>
      <c r="G2428">
        <v>18000000</v>
      </c>
      <c r="H2428">
        <v>7.4</v>
      </c>
    </row>
    <row r="2429" spans="1:8" x14ac:dyDescent="0.2">
      <c r="A2429" t="s">
        <v>4081</v>
      </c>
      <c r="B2429" t="s">
        <v>4082</v>
      </c>
      <c r="C2429">
        <v>90</v>
      </c>
      <c r="D2429">
        <v>10494494</v>
      </c>
      <c r="E2429" t="s">
        <v>112</v>
      </c>
      <c r="F2429" t="s">
        <v>11</v>
      </c>
      <c r="G2429">
        <v>18000000</v>
      </c>
      <c r="H2429">
        <v>4.4000000000000004</v>
      </c>
    </row>
    <row r="2430" spans="1:8" x14ac:dyDescent="0.2">
      <c r="A2430" t="s">
        <v>4083</v>
      </c>
      <c r="B2430" t="s">
        <v>358</v>
      </c>
      <c r="C2430">
        <v>112</v>
      </c>
      <c r="D2430">
        <v>7837632</v>
      </c>
      <c r="E2430" t="s">
        <v>1184</v>
      </c>
      <c r="F2430" t="s">
        <v>11</v>
      </c>
      <c r="G2430">
        <v>18000000</v>
      </c>
      <c r="H2430">
        <v>7.5</v>
      </c>
    </row>
    <row r="2431" spans="1:8" x14ac:dyDescent="0.2">
      <c r="A2431" t="s">
        <v>4084</v>
      </c>
      <c r="B2431" t="s">
        <v>1347</v>
      </c>
      <c r="C2431">
        <v>94</v>
      </c>
      <c r="D2431">
        <v>15155772</v>
      </c>
      <c r="E2431" t="s">
        <v>486</v>
      </c>
      <c r="F2431" t="s">
        <v>11</v>
      </c>
      <c r="G2431">
        <v>18000000</v>
      </c>
      <c r="H2431">
        <v>5.7</v>
      </c>
    </row>
    <row r="2432" spans="1:8" x14ac:dyDescent="0.2">
      <c r="A2432" t="s">
        <v>4085</v>
      </c>
      <c r="B2432" t="s">
        <v>4086</v>
      </c>
      <c r="C2432">
        <v>105</v>
      </c>
      <c r="D2432">
        <v>8508843</v>
      </c>
      <c r="E2432" t="s">
        <v>1459</v>
      </c>
      <c r="F2432" t="s">
        <v>11</v>
      </c>
      <c r="G2432">
        <v>18000000</v>
      </c>
      <c r="H2432">
        <v>5.5</v>
      </c>
    </row>
    <row r="2433" spans="1:8" x14ac:dyDescent="0.2">
      <c r="A2433" t="s">
        <v>4087</v>
      </c>
      <c r="B2433" t="s">
        <v>4088</v>
      </c>
      <c r="C2433">
        <v>104</v>
      </c>
      <c r="D2433">
        <v>7739049</v>
      </c>
      <c r="E2433" t="s">
        <v>486</v>
      </c>
      <c r="F2433" t="s">
        <v>11</v>
      </c>
      <c r="G2433">
        <v>18000000</v>
      </c>
      <c r="H2433">
        <v>7.1</v>
      </c>
    </row>
    <row r="2434" spans="1:8" x14ac:dyDescent="0.2">
      <c r="A2434" t="s">
        <v>4089</v>
      </c>
      <c r="B2434" t="s">
        <v>1791</v>
      </c>
      <c r="C2434">
        <v>112</v>
      </c>
      <c r="D2434">
        <v>6734844</v>
      </c>
      <c r="E2434" t="s">
        <v>73</v>
      </c>
      <c r="F2434" t="s">
        <v>11</v>
      </c>
      <c r="G2434">
        <v>17000000</v>
      </c>
      <c r="H2434">
        <v>5.9</v>
      </c>
    </row>
    <row r="2435" spans="1:8" x14ac:dyDescent="0.2">
      <c r="A2435" t="s">
        <v>4090</v>
      </c>
      <c r="B2435" t="s">
        <v>4091</v>
      </c>
      <c r="C2435">
        <v>108</v>
      </c>
      <c r="D2435">
        <v>6000000</v>
      </c>
      <c r="E2435" t="s">
        <v>14</v>
      </c>
      <c r="F2435" t="s">
        <v>11</v>
      </c>
      <c r="G2435">
        <v>18000000</v>
      </c>
      <c r="H2435">
        <v>6.7</v>
      </c>
    </row>
    <row r="2436" spans="1:8" x14ac:dyDescent="0.2">
      <c r="A2436" t="s">
        <v>4092</v>
      </c>
      <c r="B2436" t="s">
        <v>3215</v>
      </c>
      <c r="C2436">
        <v>112</v>
      </c>
      <c r="D2436">
        <v>6615578</v>
      </c>
      <c r="E2436" t="s">
        <v>2186</v>
      </c>
      <c r="F2436" t="s">
        <v>11</v>
      </c>
      <c r="G2436">
        <v>13000000</v>
      </c>
      <c r="H2436">
        <v>7</v>
      </c>
    </row>
    <row r="2437" spans="1:8" x14ac:dyDescent="0.2">
      <c r="A2437" t="s">
        <v>4093</v>
      </c>
      <c r="B2437" t="s">
        <v>87</v>
      </c>
      <c r="C2437">
        <v>127</v>
      </c>
      <c r="D2437">
        <v>5887457</v>
      </c>
      <c r="E2437" t="s">
        <v>1440</v>
      </c>
      <c r="F2437" t="s">
        <v>11</v>
      </c>
      <c r="G2437">
        <v>18000000</v>
      </c>
      <c r="H2437">
        <v>7.9</v>
      </c>
    </row>
    <row r="2438" spans="1:8" x14ac:dyDescent="0.2">
      <c r="A2438" t="s">
        <v>4094</v>
      </c>
      <c r="B2438" t="s">
        <v>2809</v>
      </c>
      <c r="C2438">
        <v>111</v>
      </c>
      <c r="D2438">
        <v>13362308</v>
      </c>
      <c r="E2438" t="s">
        <v>1184</v>
      </c>
      <c r="F2438" t="s">
        <v>11</v>
      </c>
      <c r="G2438">
        <v>18000000</v>
      </c>
      <c r="H2438">
        <v>6.9</v>
      </c>
    </row>
    <row r="2439" spans="1:8" x14ac:dyDescent="0.2">
      <c r="A2439" t="s">
        <v>4095</v>
      </c>
      <c r="B2439" t="s">
        <v>703</v>
      </c>
      <c r="C2439">
        <v>126</v>
      </c>
      <c r="D2439">
        <v>5701643</v>
      </c>
      <c r="E2439" t="s">
        <v>1192</v>
      </c>
      <c r="F2439" t="s">
        <v>4096</v>
      </c>
      <c r="G2439">
        <v>20000000</v>
      </c>
      <c r="H2439">
        <v>7.3</v>
      </c>
    </row>
    <row r="2440" spans="1:8" x14ac:dyDescent="0.2">
      <c r="A2440" t="s">
        <v>4097</v>
      </c>
      <c r="B2440" t="s">
        <v>443</v>
      </c>
      <c r="C2440">
        <v>114</v>
      </c>
      <c r="D2440">
        <v>5694401</v>
      </c>
      <c r="E2440" t="s">
        <v>112</v>
      </c>
      <c r="F2440" t="s">
        <v>11</v>
      </c>
      <c r="G2440">
        <v>18000000</v>
      </c>
      <c r="H2440">
        <v>7.3</v>
      </c>
    </row>
    <row r="2441" spans="1:8" x14ac:dyDescent="0.2">
      <c r="A2441" t="s">
        <v>4098</v>
      </c>
      <c r="B2441" t="s">
        <v>4099</v>
      </c>
      <c r="C2441">
        <v>99</v>
      </c>
      <c r="D2441">
        <v>5333658</v>
      </c>
      <c r="E2441" t="s">
        <v>216</v>
      </c>
      <c r="F2441" t="s">
        <v>11</v>
      </c>
      <c r="G2441">
        <v>20000000</v>
      </c>
      <c r="H2441">
        <v>3.5</v>
      </c>
    </row>
    <row r="2442" spans="1:8" x14ac:dyDescent="0.2">
      <c r="A2442" t="s">
        <v>4100</v>
      </c>
      <c r="B2442" t="s">
        <v>287</v>
      </c>
      <c r="C2442">
        <v>150</v>
      </c>
      <c r="D2442">
        <v>4414535</v>
      </c>
      <c r="E2442" t="s">
        <v>1184</v>
      </c>
      <c r="F2442" t="s">
        <v>11</v>
      </c>
      <c r="G2442">
        <v>18000000</v>
      </c>
      <c r="H2442">
        <v>7.8</v>
      </c>
    </row>
    <row r="2443" spans="1:8" x14ac:dyDescent="0.2">
      <c r="A2443" t="s">
        <v>4101</v>
      </c>
      <c r="B2443" t="s">
        <v>2160</v>
      </c>
      <c r="C2443">
        <v>117</v>
      </c>
      <c r="D2443">
        <v>4806750</v>
      </c>
      <c r="E2443" t="s">
        <v>3015</v>
      </c>
      <c r="F2443" t="s">
        <v>11</v>
      </c>
      <c r="G2443">
        <v>20000000</v>
      </c>
      <c r="H2443">
        <v>7.4</v>
      </c>
    </row>
    <row r="2444" spans="1:8" x14ac:dyDescent="0.2">
      <c r="A2444" t="s">
        <v>4102</v>
      </c>
      <c r="B2444" t="s">
        <v>4103</v>
      </c>
      <c r="C2444">
        <v>112</v>
      </c>
      <c r="D2444">
        <v>3707794</v>
      </c>
      <c r="E2444" t="s">
        <v>509</v>
      </c>
      <c r="F2444" t="s">
        <v>11</v>
      </c>
      <c r="G2444">
        <v>18000000</v>
      </c>
      <c r="H2444">
        <v>6.7</v>
      </c>
    </row>
    <row r="2445" spans="1:8" x14ac:dyDescent="0.2">
      <c r="A2445" t="s">
        <v>4104</v>
      </c>
      <c r="B2445" t="s">
        <v>2832</v>
      </c>
      <c r="C2445">
        <v>108</v>
      </c>
      <c r="D2445">
        <v>3203044</v>
      </c>
      <c r="E2445" t="s">
        <v>580</v>
      </c>
      <c r="F2445" t="s">
        <v>11</v>
      </c>
      <c r="G2445">
        <v>18000000</v>
      </c>
      <c r="H2445">
        <v>6.4</v>
      </c>
    </row>
    <row r="2446" spans="1:8" x14ac:dyDescent="0.2">
      <c r="A2446" t="s">
        <v>4105</v>
      </c>
      <c r="B2446" t="s">
        <v>4106</v>
      </c>
      <c r="C2446">
        <v>116</v>
      </c>
      <c r="D2446">
        <v>4435083</v>
      </c>
      <c r="E2446" t="s">
        <v>4107</v>
      </c>
      <c r="F2446" t="s">
        <v>11</v>
      </c>
      <c r="G2446">
        <v>18000000</v>
      </c>
      <c r="H2446">
        <v>7.1</v>
      </c>
    </row>
    <row r="2447" spans="1:8" x14ac:dyDescent="0.2">
      <c r="A2447" t="s">
        <v>4108</v>
      </c>
      <c r="C2447">
        <v>60</v>
      </c>
      <c r="D2447">
        <v>25440971</v>
      </c>
      <c r="E2447" t="s">
        <v>2766</v>
      </c>
      <c r="F2447" t="s">
        <v>11</v>
      </c>
      <c r="G2447">
        <v>20000000</v>
      </c>
      <c r="H2447">
        <v>6.7</v>
      </c>
    </row>
    <row r="2448" spans="1:8" x14ac:dyDescent="0.2">
      <c r="A2448" t="s">
        <v>4109</v>
      </c>
      <c r="B2448" t="s">
        <v>4110</v>
      </c>
      <c r="C2448">
        <v>144</v>
      </c>
      <c r="D2448">
        <v>2222647</v>
      </c>
      <c r="E2448" t="s">
        <v>2766</v>
      </c>
      <c r="F2448" t="s">
        <v>2998</v>
      </c>
      <c r="G2448">
        <v>12000000</v>
      </c>
      <c r="H2448">
        <v>7.8</v>
      </c>
    </row>
    <row r="2449" spans="1:8" x14ac:dyDescent="0.2">
      <c r="A2449" t="s">
        <v>4111</v>
      </c>
      <c r="B2449" t="s">
        <v>4112</v>
      </c>
      <c r="C2449">
        <v>92</v>
      </c>
      <c r="D2449">
        <v>25440971</v>
      </c>
      <c r="E2449" t="s">
        <v>2209</v>
      </c>
      <c r="F2449" t="s">
        <v>11</v>
      </c>
      <c r="G2449">
        <v>20000000</v>
      </c>
      <c r="H2449">
        <v>4</v>
      </c>
    </row>
    <row r="2450" spans="1:8" x14ac:dyDescent="0.2">
      <c r="A2450" t="s">
        <v>4113</v>
      </c>
      <c r="B2450" t="s">
        <v>4114</v>
      </c>
      <c r="C2450">
        <v>93</v>
      </c>
      <c r="D2450">
        <v>3500000</v>
      </c>
      <c r="E2450" t="s">
        <v>4115</v>
      </c>
      <c r="F2450" t="s">
        <v>11</v>
      </c>
      <c r="G2450">
        <v>2700000</v>
      </c>
      <c r="H2450">
        <v>5.9</v>
      </c>
    </row>
    <row r="2451" spans="1:8" x14ac:dyDescent="0.2">
      <c r="A2451" t="s">
        <v>4116</v>
      </c>
      <c r="B2451" t="s">
        <v>914</v>
      </c>
      <c r="C2451">
        <v>103</v>
      </c>
      <c r="D2451">
        <v>676698</v>
      </c>
      <c r="E2451" t="s">
        <v>747</v>
      </c>
      <c r="F2451" t="s">
        <v>11</v>
      </c>
      <c r="G2451">
        <v>18000000</v>
      </c>
      <c r="H2451">
        <v>7.2</v>
      </c>
    </row>
    <row r="2452" spans="1:8" x14ac:dyDescent="0.2">
      <c r="A2452" t="s">
        <v>4117</v>
      </c>
      <c r="B2452" t="s">
        <v>2231</v>
      </c>
      <c r="C2452">
        <v>93</v>
      </c>
      <c r="D2452">
        <v>3419967</v>
      </c>
      <c r="E2452" t="s">
        <v>4118</v>
      </c>
      <c r="F2452" t="s">
        <v>11</v>
      </c>
      <c r="G2452">
        <v>20000000</v>
      </c>
      <c r="H2452">
        <v>7.2</v>
      </c>
    </row>
    <row r="2453" spans="1:8" x14ac:dyDescent="0.2">
      <c r="A2453" t="s">
        <v>4119</v>
      </c>
      <c r="B2453" t="s">
        <v>4120</v>
      </c>
      <c r="C2453">
        <v>98</v>
      </c>
      <c r="D2453">
        <v>25440971</v>
      </c>
      <c r="E2453" t="s">
        <v>740</v>
      </c>
      <c r="F2453" t="s">
        <v>11</v>
      </c>
      <c r="G2453">
        <v>18000000</v>
      </c>
      <c r="H2453">
        <v>5.0999999999999996</v>
      </c>
    </row>
    <row r="2454" spans="1:8" x14ac:dyDescent="0.2">
      <c r="A2454" t="s">
        <v>4121</v>
      </c>
      <c r="C2454">
        <v>334</v>
      </c>
      <c r="D2454">
        <v>145118</v>
      </c>
      <c r="E2454" t="s">
        <v>1966</v>
      </c>
      <c r="F2454" t="s">
        <v>11</v>
      </c>
      <c r="G2454">
        <v>20000000</v>
      </c>
      <c r="H2454">
        <v>7.7</v>
      </c>
    </row>
    <row r="2455" spans="1:8" x14ac:dyDescent="0.2">
      <c r="A2455" t="s">
        <v>4122</v>
      </c>
      <c r="B2455" t="s">
        <v>4123</v>
      </c>
      <c r="C2455">
        <v>114</v>
      </c>
      <c r="D2455">
        <v>25440971</v>
      </c>
      <c r="E2455" t="s">
        <v>3562</v>
      </c>
      <c r="F2455" t="s">
        <v>11</v>
      </c>
      <c r="G2455">
        <v>18000000</v>
      </c>
      <c r="H2455">
        <v>5.5</v>
      </c>
    </row>
    <row r="2456" spans="1:8" x14ac:dyDescent="0.2">
      <c r="A2456" t="s">
        <v>4124</v>
      </c>
      <c r="B2456" t="s">
        <v>4125</v>
      </c>
      <c r="C2456">
        <v>121</v>
      </c>
      <c r="D2456">
        <v>229311</v>
      </c>
      <c r="E2456" t="s">
        <v>4126</v>
      </c>
      <c r="F2456" t="s">
        <v>11</v>
      </c>
      <c r="G2456">
        <v>11350000</v>
      </c>
      <c r="H2456">
        <v>6.2</v>
      </c>
    </row>
    <row r="2457" spans="1:8" x14ac:dyDescent="0.2">
      <c r="A2457" t="s">
        <v>4127</v>
      </c>
      <c r="B2457" t="s">
        <v>867</v>
      </c>
      <c r="C2457">
        <v>87</v>
      </c>
      <c r="D2457">
        <v>25440971</v>
      </c>
      <c r="E2457" t="s">
        <v>2209</v>
      </c>
      <c r="F2457" t="s">
        <v>11</v>
      </c>
      <c r="G2457">
        <v>3500000</v>
      </c>
      <c r="H2457">
        <v>7.2</v>
      </c>
    </row>
    <row r="2458" spans="1:8" x14ac:dyDescent="0.2">
      <c r="A2458" t="s">
        <v>4128</v>
      </c>
      <c r="B2458" t="s">
        <v>604</v>
      </c>
      <c r="C2458">
        <v>92</v>
      </c>
      <c r="D2458">
        <v>25440971</v>
      </c>
      <c r="E2458" t="s">
        <v>149</v>
      </c>
      <c r="F2458" t="s">
        <v>11</v>
      </c>
      <c r="G2458">
        <v>18000000</v>
      </c>
      <c r="H2458">
        <v>5.2</v>
      </c>
    </row>
    <row r="2459" spans="1:8" x14ac:dyDescent="0.2">
      <c r="A2459" t="s">
        <v>4129</v>
      </c>
      <c r="B2459" t="s">
        <v>4130</v>
      </c>
      <c r="C2459">
        <v>105</v>
      </c>
      <c r="D2459">
        <v>63260</v>
      </c>
      <c r="E2459" t="s">
        <v>4131</v>
      </c>
      <c r="F2459" t="s">
        <v>11</v>
      </c>
      <c r="G2459">
        <v>14000000</v>
      </c>
      <c r="H2459">
        <v>6.7</v>
      </c>
    </row>
    <row r="2460" spans="1:8" x14ac:dyDescent="0.2">
      <c r="A2460" t="s">
        <v>4132</v>
      </c>
      <c r="B2460" t="s">
        <v>3306</v>
      </c>
      <c r="C2460">
        <v>89</v>
      </c>
      <c r="D2460">
        <v>25440971</v>
      </c>
      <c r="E2460" t="s">
        <v>14</v>
      </c>
      <c r="F2460" t="s">
        <v>11</v>
      </c>
      <c r="G2460">
        <v>17900000</v>
      </c>
      <c r="H2460">
        <v>5</v>
      </c>
    </row>
    <row r="2461" spans="1:8" x14ac:dyDescent="0.2">
      <c r="A2461" t="s">
        <v>4133</v>
      </c>
      <c r="B2461" t="s">
        <v>4134</v>
      </c>
      <c r="C2461">
        <v>114</v>
      </c>
      <c r="D2461">
        <v>25440971</v>
      </c>
      <c r="E2461" t="s">
        <v>2120</v>
      </c>
      <c r="F2461" t="s">
        <v>11</v>
      </c>
      <c r="G2461">
        <v>14000000</v>
      </c>
      <c r="H2461">
        <v>6.2</v>
      </c>
    </row>
    <row r="2462" spans="1:8" x14ac:dyDescent="0.2">
      <c r="A2462" t="s">
        <v>4135</v>
      </c>
      <c r="B2462" t="s">
        <v>2256</v>
      </c>
      <c r="C2462">
        <v>119</v>
      </c>
      <c r="D2462">
        <v>121463226</v>
      </c>
      <c r="E2462" t="s">
        <v>575</v>
      </c>
      <c r="F2462" t="s">
        <v>11</v>
      </c>
      <c r="G2462">
        <v>20000000</v>
      </c>
      <c r="H2462">
        <v>7.6</v>
      </c>
    </row>
    <row r="2463" spans="1:8" x14ac:dyDescent="0.2">
      <c r="A2463" t="s">
        <v>4136</v>
      </c>
      <c r="B2463" t="s">
        <v>3255</v>
      </c>
      <c r="C2463">
        <v>103</v>
      </c>
      <c r="D2463">
        <v>90485233</v>
      </c>
      <c r="E2463" t="s">
        <v>3152</v>
      </c>
      <c r="F2463" t="s">
        <v>11</v>
      </c>
      <c r="G2463">
        <v>20000000</v>
      </c>
      <c r="H2463">
        <v>4.0999999999999996</v>
      </c>
    </row>
    <row r="2464" spans="1:8" x14ac:dyDescent="0.2">
      <c r="A2464" t="s">
        <v>4137</v>
      </c>
      <c r="B2464" t="s">
        <v>4138</v>
      </c>
      <c r="C2464">
        <v>91</v>
      </c>
      <c r="D2464">
        <v>25440971</v>
      </c>
      <c r="E2464" t="s">
        <v>1991</v>
      </c>
      <c r="F2464" t="s">
        <v>11</v>
      </c>
      <c r="G2464">
        <v>18000000</v>
      </c>
      <c r="H2464">
        <v>5.3</v>
      </c>
    </row>
    <row r="2465" spans="1:8" x14ac:dyDescent="0.2">
      <c r="A2465" t="s">
        <v>4139</v>
      </c>
      <c r="B2465" t="s">
        <v>360</v>
      </c>
      <c r="C2465">
        <v>98</v>
      </c>
      <c r="D2465">
        <v>58006147</v>
      </c>
      <c r="E2465" t="s">
        <v>1663</v>
      </c>
      <c r="F2465" t="s">
        <v>11</v>
      </c>
      <c r="G2465">
        <v>23000000</v>
      </c>
      <c r="H2465">
        <v>6.2</v>
      </c>
    </row>
    <row r="2466" spans="1:8" x14ac:dyDescent="0.2">
      <c r="A2466" t="s">
        <v>4140</v>
      </c>
      <c r="B2466" t="s">
        <v>4141</v>
      </c>
      <c r="C2466">
        <v>80</v>
      </c>
      <c r="D2466">
        <v>51053787</v>
      </c>
      <c r="E2466" t="s">
        <v>4142</v>
      </c>
      <c r="F2466" t="s">
        <v>11</v>
      </c>
      <c r="G2466">
        <v>17500000</v>
      </c>
      <c r="H2466">
        <v>6.5</v>
      </c>
    </row>
    <row r="2467" spans="1:8" x14ac:dyDescent="0.2">
      <c r="A2467" t="s">
        <v>4143</v>
      </c>
      <c r="B2467" t="s">
        <v>4144</v>
      </c>
      <c r="C2467">
        <v>121</v>
      </c>
      <c r="D2467">
        <v>23472900</v>
      </c>
      <c r="E2467" t="s">
        <v>684</v>
      </c>
      <c r="F2467" t="s">
        <v>11</v>
      </c>
      <c r="G2467">
        <v>17500000</v>
      </c>
      <c r="H2467">
        <v>8.1</v>
      </c>
    </row>
    <row r="2468" spans="1:8" x14ac:dyDescent="0.2">
      <c r="A2468" t="s">
        <v>4145</v>
      </c>
      <c r="B2468" t="s">
        <v>4146</v>
      </c>
      <c r="C2468">
        <v>94</v>
      </c>
      <c r="D2468">
        <v>39687528</v>
      </c>
      <c r="E2468" t="s">
        <v>149</v>
      </c>
      <c r="F2468" t="s">
        <v>11</v>
      </c>
      <c r="G2468">
        <v>24000000</v>
      </c>
      <c r="H2468">
        <v>6.3</v>
      </c>
    </row>
    <row r="2469" spans="1:8" x14ac:dyDescent="0.2">
      <c r="A2469" t="s">
        <v>4147</v>
      </c>
      <c r="B2469" t="s">
        <v>4148</v>
      </c>
      <c r="C2469">
        <v>93</v>
      </c>
      <c r="D2469">
        <v>7017178</v>
      </c>
      <c r="E2469" t="s">
        <v>4149</v>
      </c>
      <c r="F2469" t="s">
        <v>11</v>
      </c>
      <c r="G2469">
        <v>17500000</v>
      </c>
      <c r="H2469">
        <v>4.4000000000000004</v>
      </c>
    </row>
    <row r="2470" spans="1:8" x14ac:dyDescent="0.2">
      <c r="A2470" t="s">
        <v>4150</v>
      </c>
      <c r="B2470" t="s">
        <v>4151</v>
      </c>
      <c r="C2470">
        <v>93</v>
      </c>
      <c r="D2470">
        <v>25440971</v>
      </c>
      <c r="E2470" t="s">
        <v>20</v>
      </c>
      <c r="F2470" t="s">
        <v>11</v>
      </c>
      <c r="G2470">
        <v>18000000</v>
      </c>
      <c r="H2470">
        <v>4.5999999999999996</v>
      </c>
    </row>
    <row r="2471" spans="1:8" x14ac:dyDescent="0.2">
      <c r="A2471" t="s">
        <v>4152</v>
      </c>
      <c r="B2471" t="s">
        <v>4153</v>
      </c>
      <c r="C2471">
        <v>116</v>
      </c>
      <c r="D2471">
        <v>325491</v>
      </c>
      <c r="E2471" t="s">
        <v>740</v>
      </c>
      <c r="F2471" t="s">
        <v>11</v>
      </c>
      <c r="G2471">
        <v>17500000</v>
      </c>
      <c r="H2471">
        <v>6</v>
      </c>
    </row>
    <row r="2472" spans="1:8" x14ac:dyDescent="0.2">
      <c r="A2472" t="s">
        <v>4154</v>
      </c>
      <c r="B2472" t="s">
        <v>1240</v>
      </c>
      <c r="C2472">
        <v>101</v>
      </c>
      <c r="D2472">
        <v>96471845</v>
      </c>
      <c r="E2472" t="s">
        <v>3337</v>
      </c>
      <c r="F2472" t="s">
        <v>11</v>
      </c>
      <c r="G2472">
        <v>17000000</v>
      </c>
      <c r="H2472">
        <v>7.6</v>
      </c>
    </row>
    <row r="2473" spans="1:8" x14ac:dyDescent="0.2">
      <c r="A2473" t="s">
        <v>4155</v>
      </c>
      <c r="B2473" t="s">
        <v>9</v>
      </c>
      <c r="C2473">
        <v>154</v>
      </c>
      <c r="D2473">
        <v>85200000</v>
      </c>
      <c r="E2473" t="s">
        <v>26</v>
      </c>
      <c r="F2473" t="s">
        <v>11</v>
      </c>
      <c r="G2473">
        <v>18500000</v>
      </c>
      <c r="H2473">
        <v>8.4</v>
      </c>
    </row>
    <row r="2474" spans="1:8" x14ac:dyDescent="0.2">
      <c r="A2474" t="s">
        <v>4156</v>
      </c>
      <c r="B2474" t="s">
        <v>4157</v>
      </c>
      <c r="C2474">
        <v>170</v>
      </c>
      <c r="D2474">
        <v>72000000</v>
      </c>
      <c r="E2474" t="s">
        <v>4158</v>
      </c>
      <c r="F2474" t="s">
        <v>11</v>
      </c>
      <c r="G2474">
        <v>17000000</v>
      </c>
      <c r="H2474">
        <v>7.9</v>
      </c>
    </row>
    <row r="2475" spans="1:8" x14ac:dyDescent="0.2">
      <c r="A2475" t="s">
        <v>4159</v>
      </c>
      <c r="B2475" t="s">
        <v>1669</v>
      </c>
      <c r="C2475">
        <v>99</v>
      </c>
      <c r="D2475">
        <v>72219395</v>
      </c>
      <c r="E2475" t="s">
        <v>1047</v>
      </c>
      <c r="F2475" t="s">
        <v>11</v>
      </c>
      <c r="G2475">
        <v>17000000</v>
      </c>
      <c r="H2475">
        <v>5.6</v>
      </c>
    </row>
    <row r="2476" spans="1:8" x14ac:dyDescent="0.2">
      <c r="A2476" t="s">
        <v>4160</v>
      </c>
      <c r="B2476" t="s">
        <v>2549</v>
      </c>
      <c r="C2476">
        <v>104</v>
      </c>
      <c r="D2476">
        <v>82389560</v>
      </c>
      <c r="E2476" t="s">
        <v>575</v>
      </c>
      <c r="F2476" t="s">
        <v>11</v>
      </c>
      <c r="G2476">
        <v>17000000</v>
      </c>
      <c r="H2476">
        <v>6.5</v>
      </c>
    </row>
    <row r="2477" spans="1:8" x14ac:dyDescent="0.2">
      <c r="A2477" t="s">
        <v>4161</v>
      </c>
      <c r="B2477" t="s">
        <v>2811</v>
      </c>
      <c r="C2477">
        <v>126</v>
      </c>
      <c r="D2477">
        <v>71502303</v>
      </c>
      <c r="E2477" t="s">
        <v>3902</v>
      </c>
      <c r="F2477" t="s">
        <v>11</v>
      </c>
      <c r="G2477">
        <v>12000000</v>
      </c>
      <c r="H2477">
        <v>7.5</v>
      </c>
    </row>
    <row r="2478" spans="1:8" x14ac:dyDescent="0.2">
      <c r="A2478" t="s">
        <v>4162</v>
      </c>
      <c r="B2478" t="s">
        <v>1707</v>
      </c>
      <c r="C2478">
        <v>110</v>
      </c>
      <c r="D2478">
        <v>19179969</v>
      </c>
      <c r="E2478" t="s">
        <v>575</v>
      </c>
      <c r="F2478" t="s">
        <v>11</v>
      </c>
      <c r="G2478">
        <v>17500000</v>
      </c>
      <c r="H2478">
        <v>6.3</v>
      </c>
    </row>
    <row r="2479" spans="1:8" x14ac:dyDescent="0.2">
      <c r="A2479" t="s">
        <v>4163</v>
      </c>
      <c r="B2479" t="s">
        <v>1852</v>
      </c>
      <c r="C2479">
        <v>101</v>
      </c>
      <c r="D2479">
        <v>47000000</v>
      </c>
      <c r="E2479" t="s">
        <v>1915</v>
      </c>
      <c r="F2479" t="s">
        <v>11</v>
      </c>
      <c r="G2479">
        <v>300000</v>
      </c>
      <c r="H2479">
        <v>7.9</v>
      </c>
    </row>
    <row r="2480" spans="1:8" x14ac:dyDescent="0.2">
      <c r="A2480" t="s">
        <v>4164</v>
      </c>
      <c r="B2480" t="s">
        <v>4165</v>
      </c>
      <c r="C2480">
        <v>87</v>
      </c>
      <c r="D2480">
        <v>37566230</v>
      </c>
      <c r="E2480" t="s">
        <v>4166</v>
      </c>
      <c r="F2480" t="s">
        <v>11</v>
      </c>
      <c r="G2480">
        <v>17000000</v>
      </c>
      <c r="H2480">
        <v>5.0999999999999996</v>
      </c>
    </row>
    <row r="2481" spans="1:8" x14ac:dyDescent="0.2">
      <c r="A2481" t="s">
        <v>4167</v>
      </c>
      <c r="B2481" t="s">
        <v>2337</v>
      </c>
      <c r="C2481">
        <v>123</v>
      </c>
      <c r="D2481">
        <v>70492685</v>
      </c>
      <c r="E2481" t="s">
        <v>877</v>
      </c>
      <c r="F2481" t="s">
        <v>11</v>
      </c>
      <c r="G2481">
        <v>17000000</v>
      </c>
      <c r="H2481">
        <v>6.7</v>
      </c>
    </row>
    <row r="2482" spans="1:8" x14ac:dyDescent="0.2">
      <c r="A2482" t="s">
        <v>4168</v>
      </c>
      <c r="B2482" t="s">
        <v>3257</v>
      </c>
      <c r="C2482">
        <v>109</v>
      </c>
      <c r="D2482">
        <v>35635046</v>
      </c>
      <c r="E2482" t="s">
        <v>149</v>
      </c>
      <c r="F2482" t="s">
        <v>11</v>
      </c>
      <c r="G2482">
        <v>17000000</v>
      </c>
      <c r="H2482">
        <v>6.7</v>
      </c>
    </row>
    <row r="2483" spans="1:8" x14ac:dyDescent="0.2">
      <c r="A2483" t="s">
        <v>4169</v>
      </c>
      <c r="B2483" t="s">
        <v>4170</v>
      </c>
      <c r="C2483">
        <v>90</v>
      </c>
      <c r="D2483">
        <v>45670855</v>
      </c>
      <c r="E2483" t="s">
        <v>1763</v>
      </c>
      <c r="F2483" t="s">
        <v>11</v>
      </c>
      <c r="G2483">
        <v>20000000</v>
      </c>
      <c r="H2483">
        <v>5.6</v>
      </c>
    </row>
    <row r="2484" spans="1:8" x14ac:dyDescent="0.2">
      <c r="A2484" t="s">
        <v>4171</v>
      </c>
      <c r="B2484" t="s">
        <v>1317</v>
      </c>
      <c r="C2484">
        <v>96</v>
      </c>
      <c r="D2484">
        <v>37939782</v>
      </c>
      <c r="E2484" t="s">
        <v>580</v>
      </c>
      <c r="F2484" t="s">
        <v>11</v>
      </c>
      <c r="G2484">
        <v>17000000</v>
      </c>
      <c r="H2484">
        <v>5.6</v>
      </c>
    </row>
    <row r="2485" spans="1:8" x14ac:dyDescent="0.2">
      <c r="A2485" t="s">
        <v>99</v>
      </c>
      <c r="B2485" t="s">
        <v>100</v>
      </c>
      <c r="C2485">
        <v>125</v>
      </c>
      <c r="D2485">
        <v>172051787</v>
      </c>
      <c r="E2485" t="s">
        <v>26</v>
      </c>
      <c r="F2485" t="s">
        <v>11</v>
      </c>
      <c r="G2485">
        <v>170000000</v>
      </c>
      <c r="H2485">
        <v>6.8</v>
      </c>
    </row>
    <row r="2486" spans="1:8" x14ac:dyDescent="0.2">
      <c r="A2486" t="s">
        <v>4172</v>
      </c>
      <c r="B2486" t="s">
        <v>4173</v>
      </c>
      <c r="C2486">
        <v>82</v>
      </c>
      <c r="D2486">
        <v>30324946</v>
      </c>
      <c r="E2486" t="s">
        <v>2254</v>
      </c>
      <c r="F2486" t="s">
        <v>11</v>
      </c>
      <c r="G2486">
        <v>17000000</v>
      </c>
      <c r="H2486">
        <v>6.2</v>
      </c>
    </row>
    <row r="2487" spans="1:8" x14ac:dyDescent="0.2">
      <c r="A2487" t="s">
        <v>4174</v>
      </c>
      <c r="B2487" t="s">
        <v>3997</v>
      </c>
      <c r="C2487">
        <v>86</v>
      </c>
      <c r="D2487">
        <v>27854896</v>
      </c>
      <c r="E2487" t="s">
        <v>230</v>
      </c>
      <c r="F2487" t="s">
        <v>11</v>
      </c>
      <c r="G2487">
        <v>17000000</v>
      </c>
      <c r="H2487">
        <v>5.6</v>
      </c>
    </row>
    <row r="2488" spans="1:8" x14ac:dyDescent="0.2">
      <c r="A2488" t="s">
        <v>4175</v>
      </c>
      <c r="B2488" t="s">
        <v>2564</v>
      </c>
      <c r="C2488">
        <v>108</v>
      </c>
      <c r="D2488">
        <v>41777564</v>
      </c>
      <c r="E2488" t="s">
        <v>2209</v>
      </c>
      <c r="F2488" t="s">
        <v>11</v>
      </c>
      <c r="G2488">
        <v>15000000</v>
      </c>
      <c r="H2488">
        <v>6.4</v>
      </c>
    </row>
    <row r="2489" spans="1:8" x14ac:dyDescent="0.2">
      <c r="A2489" t="s">
        <v>4176</v>
      </c>
      <c r="B2489" t="s">
        <v>1591</v>
      </c>
      <c r="C2489">
        <v>98</v>
      </c>
      <c r="D2489">
        <v>22734486</v>
      </c>
      <c r="E2489" t="s">
        <v>575</v>
      </c>
      <c r="F2489" t="s">
        <v>11</v>
      </c>
      <c r="G2489">
        <v>17000000</v>
      </c>
      <c r="H2489">
        <v>5.6</v>
      </c>
    </row>
    <row r="2490" spans="1:8" x14ac:dyDescent="0.2">
      <c r="A2490" t="s">
        <v>4177</v>
      </c>
      <c r="B2490" t="s">
        <v>2934</v>
      </c>
      <c r="C2490">
        <v>129</v>
      </c>
      <c r="D2490">
        <v>44469602</v>
      </c>
      <c r="E2490" t="s">
        <v>562</v>
      </c>
      <c r="F2490" t="s">
        <v>11</v>
      </c>
      <c r="G2490">
        <v>17000000</v>
      </c>
      <c r="H2490">
        <v>7.4</v>
      </c>
    </row>
    <row r="2491" spans="1:8" x14ac:dyDescent="0.2">
      <c r="A2491" t="s">
        <v>4178</v>
      </c>
      <c r="B2491" t="s">
        <v>4179</v>
      </c>
      <c r="C2491">
        <v>99</v>
      </c>
      <c r="D2491">
        <v>24708699</v>
      </c>
      <c r="E2491" t="s">
        <v>575</v>
      </c>
      <c r="F2491" t="s">
        <v>11</v>
      </c>
      <c r="G2491">
        <v>20000000</v>
      </c>
      <c r="H2491">
        <v>4.9000000000000004</v>
      </c>
    </row>
    <row r="2492" spans="1:8" x14ac:dyDescent="0.2">
      <c r="A2492" t="s">
        <v>4180</v>
      </c>
      <c r="B2492" t="s">
        <v>4181</v>
      </c>
      <c r="C2492">
        <v>105</v>
      </c>
      <c r="D2492">
        <v>21160089</v>
      </c>
      <c r="E2492" t="s">
        <v>4182</v>
      </c>
      <c r="F2492" t="s">
        <v>11</v>
      </c>
      <c r="G2492">
        <v>20000000</v>
      </c>
      <c r="H2492">
        <v>6</v>
      </c>
    </row>
    <row r="2493" spans="1:8" x14ac:dyDescent="0.2">
      <c r="A2493" t="s">
        <v>4183</v>
      </c>
      <c r="B2493" t="s">
        <v>4184</v>
      </c>
      <c r="C2493">
        <v>112</v>
      </c>
      <c r="D2493">
        <v>64998368</v>
      </c>
      <c r="E2493" t="s">
        <v>2254</v>
      </c>
      <c r="F2493" t="s">
        <v>11</v>
      </c>
      <c r="G2493">
        <v>17000000</v>
      </c>
      <c r="H2493">
        <v>7.2</v>
      </c>
    </row>
    <row r="2494" spans="1:8" x14ac:dyDescent="0.2">
      <c r="A2494" t="s">
        <v>4185</v>
      </c>
      <c r="B2494" t="s">
        <v>2524</v>
      </c>
      <c r="C2494">
        <v>108</v>
      </c>
      <c r="D2494">
        <v>19693891</v>
      </c>
      <c r="E2494" t="s">
        <v>1554</v>
      </c>
      <c r="F2494" t="s">
        <v>11</v>
      </c>
      <c r="G2494">
        <v>34000000</v>
      </c>
      <c r="H2494">
        <v>4.9000000000000004</v>
      </c>
    </row>
    <row r="2495" spans="1:8" x14ac:dyDescent="0.2">
      <c r="A2495" t="s">
        <v>4186</v>
      </c>
      <c r="B2495" t="s">
        <v>28</v>
      </c>
      <c r="C2495">
        <v>121</v>
      </c>
      <c r="D2495">
        <v>16311763</v>
      </c>
      <c r="E2495" t="s">
        <v>740</v>
      </c>
      <c r="F2495" t="s">
        <v>11</v>
      </c>
      <c r="G2495">
        <v>17000000</v>
      </c>
      <c r="H2495">
        <v>7.5</v>
      </c>
    </row>
    <row r="2496" spans="1:8" x14ac:dyDescent="0.2">
      <c r="A2496" t="s">
        <v>4187</v>
      </c>
      <c r="B2496" t="s">
        <v>4188</v>
      </c>
      <c r="C2496">
        <v>89</v>
      </c>
      <c r="D2496">
        <v>12693621</v>
      </c>
      <c r="E2496" t="s">
        <v>1047</v>
      </c>
      <c r="F2496" t="s">
        <v>11</v>
      </c>
      <c r="G2496">
        <v>17000000</v>
      </c>
      <c r="H2496">
        <v>4.8</v>
      </c>
    </row>
    <row r="2497" spans="1:8" x14ac:dyDescent="0.2">
      <c r="A2497" t="s">
        <v>4189</v>
      </c>
      <c r="B2497" t="s">
        <v>4190</v>
      </c>
      <c r="C2497">
        <v>89</v>
      </c>
      <c r="D2497">
        <v>15655665</v>
      </c>
      <c r="E2497" t="s">
        <v>580</v>
      </c>
      <c r="F2497" t="s">
        <v>11</v>
      </c>
      <c r="G2497">
        <v>4000000</v>
      </c>
      <c r="H2497">
        <v>3.1</v>
      </c>
    </row>
    <row r="2498" spans="1:8" x14ac:dyDescent="0.2">
      <c r="A2498" t="s">
        <v>4191</v>
      </c>
      <c r="B2498" t="s">
        <v>4192</v>
      </c>
      <c r="C2498">
        <v>73</v>
      </c>
      <c r="D2498">
        <v>11634458</v>
      </c>
      <c r="E2498" t="s">
        <v>4193</v>
      </c>
      <c r="F2498" t="s">
        <v>11</v>
      </c>
      <c r="G2498">
        <v>17000000</v>
      </c>
      <c r="H2498">
        <v>5.8</v>
      </c>
    </row>
    <row r="2499" spans="1:8" x14ac:dyDescent="0.2">
      <c r="A2499" t="s">
        <v>4194</v>
      </c>
      <c r="B2499" t="s">
        <v>1071</v>
      </c>
      <c r="C2499">
        <v>132</v>
      </c>
      <c r="D2499">
        <v>27154426</v>
      </c>
      <c r="E2499" t="s">
        <v>740</v>
      </c>
      <c r="F2499" t="s">
        <v>11</v>
      </c>
      <c r="G2499">
        <v>17000000</v>
      </c>
      <c r="H2499">
        <v>6.7</v>
      </c>
    </row>
    <row r="2500" spans="1:8" x14ac:dyDescent="0.2">
      <c r="A2500" t="s">
        <v>4195</v>
      </c>
      <c r="B2500" t="s">
        <v>4196</v>
      </c>
      <c r="C2500">
        <v>154</v>
      </c>
      <c r="D2500">
        <v>25440971</v>
      </c>
      <c r="E2500" t="s">
        <v>371</v>
      </c>
      <c r="F2500" t="s">
        <v>11</v>
      </c>
      <c r="G2500">
        <v>9000000</v>
      </c>
      <c r="H2500">
        <v>6.8</v>
      </c>
    </row>
    <row r="2501" spans="1:8" x14ac:dyDescent="0.2">
      <c r="A2501" t="s">
        <v>4197</v>
      </c>
      <c r="B2501" t="s">
        <v>4198</v>
      </c>
      <c r="C2501">
        <v>96</v>
      </c>
      <c r="D2501">
        <v>54239856</v>
      </c>
      <c r="E2501" t="s">
        <v>2209</v>
      </c>
      <c r="F2501" t="s">
        <v>11</v>
      </c>
      <c r="G2501">
        <v>17000000</v>
      </c>
      <c r="H2501">
        <v>6.5</v>
      </c>
    </row>
    <row r="2502" spans="1:8" x14ac:dyDescent="0.2">
      <c r="A2502" t="s">
        <v>4199</v>
      </c>
      <c r="B2502" t="s">
        <v>1467</v>
      </c>
      <c r="C2502">
        <v>98</v>
      </c>
      <c r="D2502">
        <v>8662318</v>
      </c>
      <c r="E2502" t="s">
        <v>580</v>
      </c>
      <c r="F2502" t="s">
        <v>11</v>
      </c>
      <c r="G2502">
        <v>17000000</v>
      </c>
      <c r="H2502">
        <v>5.9</v>
      </c>
    </row>
    <row r="2503" spans="1:8" x14ac:dyDescent="0.2">
      <c r="A2503" t="s">
        <v>4200</v>
      </c>
      <c r="B2503" t="s">
        <v>599</v>
      </c>
      <c r="C2503">
        <v>107</v>
      </c>
      <c r="D2503">
        <v>7156725</v>
      </c>
      <c r="E2503" t="s">
        <v>2214</v>
      </c>
      <c r="F2503" t="s">
        <v>11</v>
      </c>
      <c r="G2503">
        <v>19000000</v>
      </c>
      <c r="H2503">
        <v>5.5</v>
      </c>
    </row>
    <row r="2504" spans="1:8" x14ac:dyDescent="0.2">
      <c r="A2504" t="s">
        <v>4201</v>
      </c>
      <c r="B2504" t="s">
        <v>4202</v>
      </c>
      <c r="C2504">
        <v>134</v>
      </c>
      <c r="D2504">
        <v>15681020</v>
      </c>
      <c r="E2504" t="s">
        <v>2629</v>
      </c>
      <c r="F2504" t="s">
        <v>11</v>
      </c>
      <c r="G2504">
        <v>17000000</v>
      </c>
      <c r="H2504">
        <v>3.6</v>
      </c>
    </row>
    <row r="2505" spans="1:8" x14ac:dyDescent="0.2">
      <c r="A2505" t="s">
        <v>4203</v>
      </c>
      <c r="B2505" t="s">
        <v>4204</v>
      </c>
      <c r="C2505">
        <v>94</v>
      </c>
      <c r="D2505">
        <v>7070459</v>
      </c>
      <c r="E2505" t="s">
        <v>1184</v>
      </c>
      <c r="F2505" t="s">
        <v>11</v>
      </c>
      <c r="G2505">
        <v>20000000</v>
      </c>
      <c r="H2505">
        <v>3.3</v>
      </c>
    </row>
    <row r="2506" spans="1:8" x14ac:dyDescent="0.2">
      <c r="A2506" t="s">
        <v>4205</v>
      </c>
      <c r="B2506" t="s">
        <v>4206</v>
      </c>
      <c r="C2506">
        <v>122</v>
      </c>
      <c r="D2506">
        <v>6855137</v>
      </c>
      <c r="E2506" t="s">
        <v>149</v>
      </c>
      <c r="F2506" t="s">
        <v>11</v>
      </c>
      <c r="G2506">
        <v>17000000</v>
      </c>
      <c r="H2506">
        <v>7.4</v>
      </c>
    </row>
    <row r="2507" spans="1:8" x14ac:dyDescent="0.2">
      <c r="A2507" t="s">
        <v>4207</v>
      </c>
      <c r="B2507" t="s">
        <v>4208</v>
      </c>
      <c r="C2507">
        <v>128</v>
      </c>
      <c r="D2507">
        <v>2694071</v>
      </c>
      <c r="E2507" t="s">
        <v>2389</v>
      </c>
      <c r="F2507" t="s">
        <v>11</v>
      </c>
      <c r="G2507">
        <v>20000000</v>
      </c>
      <c r="H2507">
        <v>6.7</v>
      </c>
    </row>
    <row r="2508" spans="1:8" x14ac:dyDescent="0.2">
      <c r="A2508" t="s">
        <v>4209</v>
      </c>
      <c r="B2508" t="s">
        <v>4210</v>
      </c>
      <c r="C2508">
        <v>97</v>
      </c>
      <c r="D2508">
        <v>2315683</v>
      </c>
      <c r="E2508" t="s">
        <v>4211</v>
      </c>
      <c r="F2508" t="s">
        <v>11</v>
      </c>
      <c r="G2508">
        <v>17000000</v>
      </c>
      <c r="H2508">
        <v>3</v>
      </c>
    </row>
    <row r="2509" spans="1:8" x14ac:dyDescent="0.2">
      <c r="A2509" t="s">
        <v>4212</v>
      </c>
      <c r="B2509" t="s">
        <v>832</v>
      </c>
      <c r="C2509">
        <v>110</v>
      </c>
      <c r="D2509">
        <v>39825798</v>
      </c>
      <c r="E2509" t="s">
        <v>1139</v>
      </c>
      <c r="F2509" t="s">
        <v>11</v>
      </c>
      <c r="G2509">
        <v>16000000</v>
      </c>
      <c r="H2509">
        <v>7.6</v>
      </c>
    </row>
    <row r="2510" spans="1:8" x14ac:dyDescent="0.2">
      <c r="A2510" t="s">
        <v>4213</v>
      </c>
      <c r="B2510" t="s">
        <v>4214</v>
      </c>
      <c r="C2510">
        <v>102</v>
      </c>
      <c r="D2510">
        <v>2000000</v>
      </c>
      <c r="E2510" t="s">
        <v>2944</v>
      </c>
      <c r="F2510" t="s">
        <v>11</v>
      </c>
      <c r="G2510">
        <v>17000000</v>
      </c>
      <c r="H2510">
        <v>6.4</v>
      </c>
    </row>
    <row r="2511" spans="1:8" x14ac:dyDescent="0.2">
      <c r="A2511" t="s">
        <v>4215</v>
      </c>
      <c r="B2511" t="s">
        <v>454</v>
      </c>
      <c r="C2511">
        <v>98</v>
      </c>
      <c r="D2511">
        <v>1569918</v>
      </c>
      <c r="E2511" t="s">
        <v>1966</v>
      </c>
      <c r="F2511" t="s">
        <v>11</v>
      </c>
      <c r="G2511">
        <v>17000000</v>
      </c>
      <c r="H2511">
        <v>6.9</v>
      </c>
    </row>
    <row r="2512" spans="1:8" x14ac:dyDescent="0.2">
      <c r="A2512" t="s">
        <v>4216</v>
      </c>
      <c r="B2512" t="s">
        <v>4217</v>
      </c>
      <c r="C2512">
        <v>120</v>
      </c>
      <c r="D2512">
        <v>106869</v>
      </c>
      <c r="E2512" t="s">
        <v>1824</v>
      </c>
      <c r="F2512" t="s">
        <v>11</v>
      </c>
      <c r="G2512">
        <v>17000000</v>
      </c>
      <c r="H2512">
        <v>6.6</v>
      </c>
    </row>
    <row r="2513" spans="1:8" x14ac:dyDescent="0.2">
      <c r="A2513" t="s">
        <v>4218</v>
      </c>
      <c r="B2513" t="s">
        <v>3357</v>
      </c>
      <c r="C2513">
        <v>160</v>
      </c>
      <c r="D2513">
        <v>273420</v>
      </c>
      <c r="E2513" t="s">
        <v>4219</v>
      </c>
      <c r="F2513" t="s">
        <v>11</v>
      </c>
      <c r="G2513">
        <v>17000000</v>
      </c>
      <c r="H2513">
        <v>5.5</v>
      </c>
    </row>
    <row r="2514" spans="1:8" x14ac:dyDescent="0.2">
      <c r="A2514" t="s">
        <v>4220</v>
      </c>
      <c r="B2514" t="s">
        <v>4221</v>
      </c>
      <c r="C2514">
        <v>80</v>
      </c>
      <c r="D2514">
        <v>25440971</v>
      </c>
      <c r="E2514" t="s">
        <v>210</v>
      </c>
      <c r="F2514" t="s">
        <v>502</v>
      </c>
      <c r="G2514">
        <v>11000000</v>
      </c>
      <c r="H2514">
        <v>6.6</v>
      </c>
    </row>
    <row r="2515" spans="1:8" x14ac:dyDescent="0.2">
      <c r="A2515" t="s">
        <v>4222</v>
      </c>
      <c r="B2515" t="s">
        <v>4223</v>
      </c>
      <c r="C2515">
        <v>91</v>
      </c>
      <c r="D2515">
        <v>25440971</v>
      </c>
      <c r="E2515" t="s">
        <v>4224</v>
      </c>
      <c r="F2515" t="s">
        <v>11</v>
      </c>
      <c r="G2515">
        <v>17000000</v>
      </c>
      <c r="H2515">
        <v>5.2</v>
      </c>
    </row>
    <row r="2516" spans="1:8" x14ac:dyDescent="0.2">
      <c r="A2516" t="s">
        <v>4225</v>
      </c>
      <c r="B2516" t="s">
        <v>4226</v>
      </c>
      <c r="C2516">
        <v>83</v>
      </c>
      <c r="D2516">
        <v>4930798</v>
      </c>
      <c r="E2516" t="s">
        <v>1915</v>
      </c>
      <c r="F2516" t="s">
        <v>11</v>
      </c>
      <c r="G2516">
        <v>17000000</v>
      </c>
      <c r="H2516">
        <v>4.0999999999999996</v>
      </c>
    </row>
    <row r="2517" spans="1:8" x14ac:dyDescent="0.2">
      <c r="A2517" t="s">
        <v>4227</v>
      </c>
      <c r="B2517" t="s">
        <v>4228</v>
      </c>
      <c r="C2517">
        <v>102</v>
      </c>
      <c r="D2517">
        <v>59847242</v>
      </c>
      <c r="E2517" t="s">
        <v>3121</v>
      </c>
      <c r="F2517" t="s">
        <v>11</v>
      </c>
      <c r="G2517">
        <v>16500000</v>
      </c>
      <c r="H2517">
        <v>6.8</v>
      </c>
    </row>
    <row r="2518" spans="1:8" x14ac:dyDescent="0.2">
      <c r="A2518" t="s">
        <v>4229</v>
      </c>
      <c r="B2518" t="s">
        <v>4230</v>
      </c>
      <c r="C2518">
        <v>122</v>
      </c>
      <c r="D2518">
        <v>220914</v>
      </c>
      <c r="E2518" t="s">
        <v>2186</v>
      </c>
      <c r="F2518" t="s">
        <v>11</v>
      </c>
      <c r="G2518">
        <v>16800000</v>
      </c>
      <c r="H2518">
        <v>6.5</v>
      </c>
    </row>
    <row r="2519" spans="1:8" x14ac:dyDescent="0.2">
      <c r="A2519" t="s">
        <v>4231</v>
      </c>
      <c r="B2519" t="s">
        <v>255</v>
      </c>
      <c r="C2519">
        <v>126</v>
      </c>
      <c r="D2519">
        <v>43848100</v>
      </c>
      <c r="E2519" t="s">
        <v>672</v>
      </c>
      <c r="F2519" t="s">
        <v>11</v>
      </c>
      <c r="G2519">
        <v>15000000</v>
      </c>
      <c r="H2519">
        <v>7.4</v>
      </c>
    </row>
    <row r="2520" spans="1:8" x14ac:dyDescent="0.2">
      <c r="A2520" t="s">
        <v>4232</v>
      </c>
      <c r="B2520" t="s">
        <v>358</v>
      </c>
      <c r="C2520">
        <v>136</v>
      </c>
      <c r="D2520">
        <v>42700000</v>
      </c>
      <c r="E2520" t="s">
        <v>73</v>
      </c>
      <c r="F2520" t="s">
        <v>11</v>
      </c>
      <c r="G2520">
        <v>16500000</v>
      </c>
      <c r="H2520">
        <v>7.7</v>
      </c>
    </row>
    <row r="2521" spans="1:8" x14ac:dyDescent="0.2">
      <c r="A2521" t="s">
        <v>4233</v>
      </c>
      <c r="B2521" t="s">
        <v>4234</v>
      </c>
      <c r="C2521">
        <v>120</v>
      </c>
      <c r="D2521">
        <v>18663911</v>
      </c>
      <c r="E2521" t="s">
        <v>2186</v>
      </c>
      <c r="F2521" t="s">
        <v>11</v>
      </c>
      <c r="G2521">
        <v>16500000</v>
      </c>
      <c r="H2521">
        <v>7.1</v>
      </c>
    </row>
    <row r="2522" spans="1:8" x14ac:dyDescent="0.2">
      <c r="A2522" t="s">
        <v>4235</v>
      </c>
      <c r="B2522" t="s">
        <v>4236</v>
      </c>
      <c r="C2522">
        <v>108</v>
      </c>
      <c r="D2522">
        <v>11702090</v>
      </c>
      <c r="E2522" t="s">
        <v>580</v>
      </c>
      <c r="F2522" t="s">
        <v>11</v>
      </c>
      <c r="G2522">
        <v>16500000</v>
      </c>
      <c r="H2522">
        <v>6.3</v>
      </c>
    </row>
    <row r="2523" spans="1:8" x14ac:dyDescent="0.2">
      <c r="A2523" t="s">
        <v>4237</v>
      </c>
      <c r="B2523" t="s">
        <v>4238</v>
      </c>
      <c r="C2523">
        <v>126</v>
      </c>
      <c r="D2523">
        <v>13005485</v>
      </c>
      <c r="E2523" t="s">
        <v>1184</v>
      </c>
      <c r="F2523" t="s">
        <v>11</v>
      </c>
      <c r="G2523">
        <v>15000000</v>
      </c>
      <c r="H2523">
        <v>7.6</v>
      </c>
    </row>
    <row r="2524" spans="1:8" x14ac:dyDescent="0.2">
      <c r="A2524" t="s">
        <v>4239</v>
      </c>
      <c r="B2524" t="s">
        <v>370</v>
      </c>
      <c r="C2524">
        <v>128</v>
      </c>
      <c r="D2524">
        <v>95860116</v>
      </c>
      <c r="E2524" t="s">
        <v>877</v>
      </c>
      <c r="F2524" t="s">
        <v>11</v>
      </c>
      <c r="G2524">
        <v>16400000</v>
      </c>
      <c r="H2524">
        <v>8</v>
      </c>
    </row>
    <row r="2525" spans="1:8" x14ac:dyDescent="0.2">
      <c r="A2525" t="s">
        <v>4240</v>
      </c>
      <c r="B2525" t="s">
        <v>4241</v>
      </c>
      <c r="C2525">
        <v>113</v>
      </c>
      <c r="D2525">
        <v>127175354</v>
      </c>
      <c r="E2525" t="s">
        <v>575</v>
      </c>
      <c r="F2525" t="s">
        <v>11</v>
      </c>
      <c r="G2525">
        <v>16000000</v>
      </c>
      <c r="H2525">
        <v>7.3</v>
      </c>
    </row>
    <row r="2526" spans="1:8" x14ac:dyDescent="0.2">
      <c r="A2526" t="s">
        <v>4242</v>
      </c>
      <c r="B2526" t="s">
        <v>1347</v>
      </c>
      <c r="C2526">
        <v>89</v>
      </c>
      <c r="D2526">
        <v>92823600</v>
      </c>
      <c r="E2526" t="s">
        <v>486</v>
      </c>
      <c r="F2526" t="s">
        <v>11</v>
      </c>
      <c r="G2526">
        <v>16000000</v>
      </c>
      <c r="H2526">
        <v>7.6</v>
      </c>
    </row>
    <row r="2527" spans="1:8" x14ac:dyDescent="0.2">
      <c r="A2527" t="s">
        <v>4243</v>
      </c>
      <c r="B2527" t="s">
        <v>3476</v>
      </c>
      <c r="C2527">
        <v>129</v>
      </c>
      <c r="D2527">
        <v>54000000</v>
      </c>
      <c r="E2527" t="s">
        <v>1184</v>
      </c>
      <c r="F2527" t="s">
        <v>11</v>
      </c>
      <c r="G2527">
        <v>16000000</v>
      </c>
      <c r="H2527">
        <v>7.8</v>
      </c>
    </row>
    <row r="2528" spans="1:8" x14ac:dyDescent="0.2">
      <c r="A2528" t="s">
        <v>4244</v>
      </c>
      <c r="B2528" t="s">
        <v>883</v>
      </c>
      <c r="C2528">
        <v>94</v>
      </c>
      <c r="D2528">
        <v>68525609</v>
      </c>
      <c r="E2528" t="s">
        <v>575</v>
      </c>
      <c r="F2528" t="s">
        <v>11</v>
      </c>
      <c r="G2528">
        <v>15600000</v>
      </c>
      <c r="H2528">
        <v>6.5</v>
      </c>
    </row>
    <row r="2529" spans="1:8" x14ac:dyDescent="0.2">
      <c r="A2529" t="s">
        <v>4245</v>
      </c>
      <c r="B2529" t="s">
        <v>1416</v>
      </c>
      <c r="C2529">
        <v>106</v>
      </c>
      <c r="D2529">
        <v>52885587</v>
      </c>
      <c r="E2529" t="s">
        <v>1554</v>
      </c>
      <c r="F2529" t="s">
        <v>11</v>
      </c>
      <c r="G2529">
        <v>16000000</v>
      </c>
      <c r="H2529">
        <v>6.4</v>
      </c>
    </row>
    <row r="2530" spans="1:8" x14ac:dyDescent="0.2">
      <c r="A2530" t="s">
        <v>4246</v>
      </c>
      <c r="B2530" t="s">
        <v>4247</v>
      </c>
      <c r="C2530">
        <v>100</v>
      </c>
      <c r="D2530">
        <v>44667095</v>
      </c>
      <c r="E2530" t="s">
        <v>486</v>
      </c>
      <c r="F2530" t="s">
        <v>11</v>
      </c>
      <c r="G2530">
        <v>15000000</v>
      </c>
      <c r="H2530">
        <v>8</v>
      </c>
    </row>
    <row r="2531" spans="1:8" x14ac:dyDescent="0.2">
      <c r="A2531" t="s">
        <v>4248</v>
      </c>
      <c r="B2531" t="s">
        <v>1302</v>
      </c>
      <c r="C2531">
        <v>89</v>
      </c>
      <c r="D2531">
        <v>42638165</v>
      </c>
      <c r="E2531" t="s">
        <v>729</v>
      </c>
      <c r="F2531" t="s">
        <v>11</v>
      </c>
      <c r="G2531">
        <v>16000000</v>
      </c>
      <c r="H2531">
        <v>4.8</v>
      </c>
    </row>
    <row r="2532" spans="1:8" x14ac:dyDescent="0.2">
      <c r="A2532" t="s">
        <v>4249</v>
      </c>
      <c r="B2532" t="s">
        <v>1856</v>
      </c>
      <c r="C2532">
        <v>94</v>
      </c>
      <c r="D2532">
        <v>45507053</v>
      </c>
      <c r="E2532" t="s">
        <v>3902</v>
      </c>
      <c r="F2532" t="s">
        <v>11</v>
      </c>
      <c r="G2532">
        <v>16000000</v>
      </c>
      <c r="H2532">
        <v>7.8</v>
      </c>
    </row>
    <row r="2533" spans="1:8" x14ac:dyDescent="0.2">
      <c r="A2533" t="s">
        <v>4250</v>
      </c>
      <c r="B2533" t="s">
        <v>295</v>
      </c>
      <c r="C2533">
        <v>83</v>
      </c>
      <c r="D2533">
        <v>39511038</v>
      </c>
      <c r="E2533" t="s">
        <v>2209</v>
      </c>
      <c r="F2533" t="s">
        <v>11</v>
      </c>
      <c r="G2533">
        <v>16000000</v>
      </c>
      <c r="H2533">
        <v>5.9</v>
      </c>
    </row>
    <row r="2534" spans="1:8" x14ac:dyDescent="0.2">
      <c r="A2534" t="s">
        <v>4251</v>
      </c>
      <c r="B2534" t="s">
        <v>4252</v>
      </c>
      <c r="C2534">
        <v>111</v>
      </c>
      <c r="D2534">
        <v>6462576</v>
      </c>
      <c r="E2534" t="s">
        <v>1184</v>
      </c>
      <c r="F2534" t="s">
        <v>11</v>
      </c>
      <c r="G2534">
        <v>18500000</v>
      </c>
      <c r="H2534">
        <v>5.4</v>
      </c>
    </row>
    <row r="2535" spans="1:8" x14ac:dyDescent="0.2">
      <c r="A2535" t="s">
        <v>4253</v>
      </c>
      <c r="B2535" t="s">
        <v>4254</v>
      </c>
      <c r="C2535">
        <v>80</v>
      </c>
      <c r="D2535">
        <v>40363530</v>
      </c>
      <c r="E2535" t="s">
        <v>1056</v>
      </c>
      <c r="F2535" t="s">
        <v>11</v>
      </c>
      <c r="G2535">
        <v>16000000</v>
      </c>
      <c r="H2535">
        <v>3.3</v>
      </c>
    </row>
    <row r="2536" spans="1:8" x14ac:dyDescent="0.2">
      <c r="A2536" t="s">
        <v>4255</v>
      </c>
      <c r="B2536" t="s">
        <v>124</v>
      </c>
      <c r="C2536">
        <v>112</v>
      </c>
      <c r="D2536">
        <v>37623143</v>
      </c>
      <c r="E2536" t="s">
        <v>4256</v>
      </c>
      <c r="F2536" t="s">
        <v>963</v>
      </c>
      <c r="G2536">
        <v>13500000</v>
      </c>
      <c r="H2536">
        <v>8.1999999999999993</v>
      </c>
    </row>
    <row r="2537" spans="1:8" x14ac:dyDescent="0.2">
      <c r="A2537" t="s">
        <v>4257</v>
      </c>
      <c r="C2537">
        <v>60</v>
      </c>
      <c r="D2537">
        <v>25440971</v>
      </c>
      <c r="E2537" t="s">
        <v>1165</v>
      </c>
      <c r="F2537" t="s">
        <v>11</v>
      </c>
      <c r="G2537">
        <v>20000000</v>
      </c>
      <c r="H2537">
        <v>6.6</v>
      </c>
    </row>
    <row r="2538" spans="1:8" x14ac:dyDescent="0.2">
      <c r="A2538" t="s">
        <v>4258</v>
      </c>
      <c r="B2538" t="s">
        <v>1723</v>
      </c>
      <c r="C2538">
        <v>94</v>
      </c>
      <c r="D2538">
        <v>33357476</v>
      </c>
      <c r="E2538" t="s">
        <v>4259</v>
      </c>
      <c r="F2538" t="s">
        <v>11</v>
      </c>
      <c r="G2538">
        <v>35000000</v>
      </c>
      <c r="H2538">
        <v>5.4</v>
      </c>
    </row>
    <row r="2539" spans="1:8" x14ac:dyDescent="0.2">
      <c r="A2539" t="s">
        <v>4260</v>
      </c>
      <c r="B2539" t="s">
        <v>1019</v>
      </c>
      <c r="C2539">
        <v>130</v>
      </c>
      <c r="D2539">
        <v>28734552</v>
      </c>
      <c r="E2539" t="s">
        <v>1824</v>
      </c>
      <c r="F2539" t="s">
        <v>11</v>
      </c>
      <c r="G2539">
        <v>16000000</v>
      </c>
      <c r="H2539">
        <v>6.4</v>
      </c>
    </row>
    <row r="2540" spans="1:8" x14ac:dyDescent="0.2">
      <c r="A2540" t="s">
        <v>4261</v>
      </c>
      <c r="B2540" t="s">
        <v>4262</v>
      </c>
      <c r="C2540">
        <v>91</v>
      </c>
      <c r="D2540">
        <v>37300107</v>
      </c>
      <c r="E2540" t="s">
        <v>1521</v>
      </c>
      <c r="F2540" t="s">
        <v>11</v>
      </c>
      <c r="G2540">
        <v>16000000</v>
      </c>
      <c r="H2540">
        <v>4.8</v>
      </c>
    </row>
    <row r="2541" spans="1:8" x14ac:dyDescent="0.2">
      <c r="A2541" t="s">
        <v>4263</v>
      </c>
      <c r="B2541" t="s">
        <v>2324</v>
      </c>
      <c r="C2541">
        <v>91</v>
      </c>
      <c r="D2541">
        <v>27087695</v>
      </c>
      <c r="E2541" t="s">
        <v>1857</v>
      </c>
      <c r="F2541" t="s">
        <v>11</v>
      </c>
      <c r="G2541">
        <v>17700000</v>
      </c>
      <c r="H2541">
        <v>5.9</v>
      </c>
    </row>
    <row r="2542" spans="1:8" x14ac:dyDescent="0.2">
      <c r="A2542" t="s">
        <v>4264</v>
      </c>
      <c r="B2542" t="s">
        <v>4265</v>
      </c>
      <c r="C2542">
        <v>110</v>
      </c>
      <c r="D2542">
        <v>30102717</v>
      </c>
      <c r="E2542" t="s">
        <v>1579</v>
      </c>
      <c r="F2542" t="s">
        <v>11</v>
      </c>
      <c r="G2542">
        <v>15000000</v>
      </c>
      <c r="H2542">
        <v>5.5</v>
      </c>
    </row>
    <row r="2543" spans="1:8" x14ac:dyDescent="0.2">
      <c r="A2543" t="s">
        <v>4266</v>
      </c>
      <c r="B2543" t="s">
        <v>853</v>
      </c>
      <c r="C2543">
        <v>121</v>
      </c>
      <c r="D2543">
        <v>23618786</v>
      </c>
      <c r="E2543" t="s">
        <v>4267</v>
      </c>
      <c r="F2543" t="s">
        <v>11</v>
      </c>
      <c r="G2543">
        <v>8000000</v>
      </c>
      <c r="H2543">
        <v>7.9</v>
      </c>
    </row>
    <row r="2544" spans="1:8" x14ac:dyDescent="0.2">
      <c r="A2544" t="s">
        <v>4268</v>
      </c>
      <c r="B2544" t="s">
        <v>4269</v>
      </c>
      <c r="C2544">
        <v>114</v>
      </c>
      <c r="D2544">
        <v>26896744</v>
      </c>
      <c r="E2544" t="s">
        <v>877</v>
      </c>
      <c r="F2544" t="s">
        <v>11</v>
      </c>
      <c r="G2544">
        <v>16500000</v>
      </c>
      <c r="H2544">
        <v>4.9000000000000004</v>
      </c>
    </row>
    <row r="2545" spans="1:8" x14ac:dyDescent="0.2">
      <c r="A2545" t="s">
        <v>4270</v>
      </c>
      <c r="B2545" t="s">
        <v>2832</v>
      </c>
      <c r="C2545">
        <v>96</v>
      </c>
      <c r="D2545">
        <v>23213577</v>
      </c>
      <c r="E2545" t="s">
        <v>73</v>
      </c>
      <c r="F2545" t="s">
        <v>11</v>
      </c>
      <c r="G2545">
        <v>15500000</v>
      </c>
      <c r="H2545">
        <v>7.2</v>
      </c>
    </row>
    <row r="2546" spans="1:8" x14ac:dyDescent="0.2">
      <c r="A2546" t="s">
        <v>4271</v>
      </c>
      <c r="B2546" t="s">
        <v>4272</v>
      </c>
      <c r="C2546">
        <v>270</v>
      </c>
      <c r="D2546">
        <v>25440971</v>
      </c>
      <c r="E2546" t="s">
        <v>2194</v>
      </c>
      <c r="F2546" t="s">
        <v>4273</v>
      </c>
      <c r="G2546">
        <v>25000000</v>
      </c>
      <c r="H2546">
        <v>6.6</v>
      </c>
    </row>
    <row r="2547" spans="1:8" x14ac:dyDescent="0.2">
      <c r="A2547" t="s">
        <v>4274</v>
      </c>
      <c r="B2547" t="s">
        <v>4275</v>
      </c>
      <c r="C2547">
        <v>94</v>
      </c>
      <c r="D2547">
        <v>20627372</v>
      </c>
      <c r="E2547" t="s">
        <v>486</v>
      </c>
      <c r="F2547" t="s">
        <v>11</v>
      </c>
      <c r="G2547">
        <v>16000000</v>
      </c>
      <c r="H2547">
        <v>5.3</v>
      </c>
    </row>
    <row r="2548" spans="1:8" x14ac:dyDescent="0.2">
      <c r="A2548" t="s">
        <v>4276</v>
      </c>
      <c r="B2548" t="s">
        <v>4277</v>
      </c>
      <c r="C2548">
        <v>109</v>
      </c>
      <c r="D2548">
        <v>16346122</v>
      </c>
      <c r="E2548" t="s">
        <v>1184</v>
      </c>
      <c r="F2548" t="s">
        <v>11</v>
      </c>
      <c r="G2548">
        <v>16000000</v>
      </c>
      <c r="H2548">
        <v>7.2</v>
      </c>
    </row>
    <row r="2549" spans="1:8" x14ac:dyDescent="0.2">
      <c r="A2549" t="s">
        <v>4278</v>
      </c>
      <c r="B2549" t="s">
        <v>1650</v>
      </c>
      <c r="C2549">
        <v>107</v>
      </c>
      <c r="D2549">
        <v>16204793</v>
      </c>
      <c r="E2549" t="s">
        <v>297</v>
      </c>
      <c r="F2549" t="s">
        <v>11</v>
      </c>
      <c r="G2549">
        <v>16000000</v>
      </c>
      <c r="H2549">
        <v>5.0999999999999996</v>
      </c>
    </row>
    <row r="2550" spans="1:8" x14ac:dyDescent="0.2">
      <c r="A2550" t="s">
        <v>4279</v>
      </c>
      <c r="B2550" t="s">
        <v>4280</v>
      </c>
      <c r="C2550">
        <v>96</v>
      </c>
      <c r="D2550">
        <v>15427192</v>
      </c>
      <c r="E2550" t="s">
        <v>4281</v>
      </c>
      <c r="F2550" t="s">
        <v>11</v>
      </c>
      <c r="G2550">
        <v>16000000</v>
      </c>
      <c r="H2550">
        <v>5.6</v>
      </c>
    </row>
    <row r="2551" spans="1:8" x14ac:dyDescent="0.2">
      <c r="A2551" t="s">
        <v>4282</v>
      </c>
      <c r="B2551" t="s">
        <v>2832</v>
      </c>
      <c r="C2551">
        <v>88</v>
      </c>
      <c r="D2551">
        <v>14792779</v>
      </c>
      <c r="E2551" t="s">
        <v>575</v>
      </c>
      <c r="F2551" t="s">
        <v>11</v>
      </c>
      <c r="G2551">
        <v>16000000</v>
      </c>
      <c r="H2551">
        <v>7.6</v>
      </c>
    </row>
    <row r="2552" spans="1:8" x14ac:dyDescent="0.2">
      <c r="A2552" t="s">
        <v>4283</v>
      </c>
      <c r="B2552" t="s">
        <v>4284</v>
      </c>
      <c r="C2552">
        <v>113</v>
      </c>
      <c r="D2552">
        <v>19057024</v>
      </c>
      <c r="E2552" t="s">
        <v>73</v>
      </c>
      <c r="F2552" t="s">
        <v>11</v>
      </c>
      <c r="G2552">
        <v>16000000</v>
      </c>
      <c r="H2552">
        <v>7.2</v>
      </c>
    </row>
    <row r="2553" spans="1:8" x14ac:dyDescent="0.2">
      <c r="A2553" t="s">
        <v>4285</v>
      </c>
      <c r="B2553" t="s">
        <v>4286</v>
      </c>
      <c r="C2553">
        <v>101</v>
      </c>
      <c r="D2553">
        <v>14108518</v>
      </c>
      <c r="E2553" t="s">
        <v>486</v>
      </c>
      <c r="F2553" t="s">
        <v>11</v>
      </c>
      <c r="G2553">
        <v>16000000</v>
      </c>
      <c r="H2553">
        <v>5.7</v>
      </c>
    </row>
    <row r="2554" spans="1:8" x14ac:dyDescent="0.2">
      <c r="A2554" t="s">
        <v>4287</v>
      </c>
      <c r="B2554" t="s">
        <v>3397</v>
      </c>
      <c r="C2554">
        <v>105</v>
      </c>
      <c r="D2554">
        <v>13854000</v>
      </c>
      <c r="E2554" t="s">
        <v>859</v>
      </c>
      <c r="F2554" t="s">
        <v>11</v>
      </c>
      <c r="G2554">
        <v>20000000</v>
      </c>
      <c r="H2554">
        <v>5.2</v>
      </c>
    </row>
    <row r="2555" spans="1:8" x14ac:dyDescent="0.2">
      <c r="A2555" t="s">
        <v>4288</v>
      </c>
      <c r="B2555" t="s">
        <v>950</v>
      </c>
      <c r="C2555">
        <v>125</v>
      </c>
      <c r="D2555">
        <v>77324422</v>
      </c>
      <c r="E2555" t="s">
        <v>1184</v>
      </c>
      <c r="F2555" t="s">
        <v>11</v>
      </c>
      <c r="G2555">
        <v>26000000</v>
      </c>
      <c r="H2555">
        <v>7.7</v>
      </c>
    </row>
    <row r="2556" spans="1:8" x14ac:dyDescent="0.2">
      <c r="A2556" t="s">
        <v>4289</v>
      </c>
      <c r="B2556" t="s">
        <v>4290</v>
      </c>
      <c r="C2556">
        <v>100</v>
      </c>
      <c r="D2556">
        <v>15500000</v>
      </c>
      <c r="E2556" t="s">
        <v>1738</v>
      </c>
      <c r="F2556" t="s">
        <v>11</v>
      </c>
      <c r="G2556">
        <v>16000000</v>
      </c>
      <c r="H2556">
        <v>7</v>
      </c>
    </row>
    <row r="2557" spans="1:8" x14ac:dyDescent="0.2">
      <c r="A2557" t="s">
        <v>4291</v>
      </c>
      <c r="B2557" t="s">
        <v>4292</v>
      </c>
      <c r="C2557">
        <v>97</v>
      </c>
      <c r="D2557">
        <v>11540112</v>
      </c>
      <c r="E2557" t="s">
        <v>575</v>
      </c>
      <c r="F2557" t="s">
        <v>11</v>
      </c>
      <c r="G2557">
        <v>20000000</v>
      </c>
      <c r="H2557">
        <v>3.6</v>
      </c>
    </row>
    <row r="2558" spans="1:8" x14ac:dyDescent="0.2">
      <c r="A2558" t="s">
        <v>4293</v>
      </c>
      <c r="B2558" t="s">
        <v>4294</v>
      </c>
      <c r="C2558">
        <v>108</v>
      </c>
      <c r="D2558">
        <v>25440971</v>
      </c>
      <c r="E2558" t="s">
        <v>476</v>
      </c>
      <c r="F2558" t="s">
        <v>11</v>
      </c>
      <c r="G2558">
        <v>16000000</v>
      </c>
      <c r="H2558">
        <v>4.9000000000000004</v>
      </c>
    </row>
    <row r="2559" spans="1:8" x14ac:dyDescent="0.2">
      <c r="A2559" t="s">
        <v>4295</v>
      </c>
      <c r="B2559" t="s">
        <v>4296</v>
      </c>
      <c r="C2559">
        <v>112</v>
      </c>
      <c r="D2559">
        <v>4734235</v>
      </c>
      <c r="E2559" t="s">
        <v>1905</v>
      </c>
      <c r="F2559" t="s">
        <v>11</v>
      </c>
      <c r="G2559">
        <v>15000000</v>
      </c>
      <c r="H2559">
        <v>6</v>
      </c>
    </row>
    <row r="2560" spans="1:8" x14ac:dyDescent="0.2">
      <c r="A2560" t="s">
        <v>4297</v>
      </c>
      <c r="B2560" t="s">
        <v>2832</v>
      </c>
      <c r="C2560">
        <v>112</v>
      </c>
      <c r="D2560">
        <v>4839383</v>
      </c>
      <c r="E2560" t="s">
        <v>580</v>
      </c>
      <c r="F2560" t="s">
        <v>11</v>
      </c>
      <c r="G2560">
        <v>16000000</v>
      </c>
      <c r="H2560">
        <v>6.6</v>
      </c>
    </row>
    <row r="2561" spans="1:8" x14ac:dyDescent="0.2">
      <c r="A2561" t="s">
        <v>4298</v>
      </c>
      <c r="B2561" t="s">
        <v>4299</v>
      </c>
      <c r="C2561">
        <v>95</v>
      </c>
      <c r="D2561">
        <v>4193025</v>
      </c>
      <c r="E2561" t="s">
        <v>2214</v>
      </c>
      <c r="F2561" t="s">
        <v>11</v>
      </c>
      <c r="G2561">
        <v>15000000</v>
      </c>
      <c r="H2561">
        <v>6.8</v>
      </c>
    </row>
    <row r="2562" spans="1:8" x14ac:dyDescent="0.2">
      <c r="A2562" t="s">
        <v>4300</v>
      </c>
      <c r="B2562" t="s">
        <v>2016</v>
      </c>
      <c r="C2562">
        <v>110</v>
      </c>
      <c r="D2562">
        <v>5900000</v>
      </c>
      <c r="E2562" t="s">
        <v>14</v>
      </c>
      <c r="F2562" t="s">
        <v>11</v>
      </c>
      <c r="G2562">
        <v>16000000</v>
      </c>
      <c r="H2562">
        <v>7.2</v>
      </c>
    </row>
    <row r="2563" spans="1:8" x14ac:dyDescent="0.2">
      <c r="A2563" t="s">
        <v>4301</v>
      </c>
      <c r="B2563" t="s">
        <v>4302</v>
      </c>
      <c r="C2563">
        <v>118</v>
      </c>
      <c r="D2563">
        <v>2849142</v>
      </c>
      <c r="E2563" t="s">
        <v>1184</v>
      </c>
      <c r="F2563" t="s">
        <v>11</v>
      </c>
      <c r="G2563">
        <v>16000000</v>
      </c>
      <c r="H2563">
        <v>7.2</v>
      </c>
    </row>
    <row r="2564" spans="1:8" x14ac:dyDescent="0.2">
      <c r="A2564" t="s">
        <v>4303</v>
      </c>
      <c r="B2564" t="s">
        <v>4304</v>
      </c>
      <c r="C2564">
        <v>97</v>
      </c>
      <c r="D2564">
        <v>1686429</v>
      </c>
      <c r="E2564" t="s">
        <v>4305</v>
      </c>
      <c r="F2564" t="s">
        <v>11</v>
      </c>
      <c r="G2564">
        <v>16000000</v>
      </c>
      <c r="H2564">
        <v>2.8</v>
      </c>
    </row>
    <row r="2565" spans="1:8" x14ac:dyDescent="0.2">
      <c r="A2565" t="s">
        <v>4306</v>
      </c>
      <c r="B2565" t="s">
        <v>3078</v>
      </c>
      <c r="C2565">
        <v>120</v>
      </c>
      <c r="D2565">
        <v>1984743</v>
      </c>
      <c r="E2565" t="s">
        <v>73</v>
      </c>
      <c r="F2565" t="s">
        <v>11</v>
      </c>
      <c r="G2565">
        <v>16000000</v>
      </c>
      <c r="H2565">
        <v>6.6</v>
      </c>
    </row>
    <row r="2566" spans="1:8" x14ac:dyDescent="0.2">
      <c r="A2566" t="s">
        <v>4307</v>
      </c>
      <c r="B2566" t="s">
        <v>4308</v>
      </c>
      <c r="C2566">
        <v>135</v>
      </c>
      <c r="D2566">
        <v>1666262</v>
      </c>
      <c r="E2566" t="s">
        <v>675</v>
      </c>
      <c r="F2566" t="s">
        <v>11</v>
      </c>
      <c r="G2566">
        <v>16000000</v>
      </c>
      <c r="H2566">
        <v>6.7</v>
      </c>
    </row>
    <row r="2567" spans="1:8" x14ac:dyDescent="0.2">
      <c r="A2567" t="s">
        <v>4309</v>
      </c>
      <c r="B2567" t="s">
        <v>1829</v>
      </c>
      <c r="C2567">
        <v>101</v>
      </c>
      <c r="D2567">
        <v>2319187</v>
      </c>
      <c r="E2567" t="s">
        <v>747</v>
      </c>
      <c r="F2567" t="s">
        <v>11</v>
      </c>
      <c r="G2567">
        <v>20000000</v>
      </c>
      <c r="H2567">
        <v>7</v>
      </c>
    </row>
    <row r="2568" spans="1:8" x14ac:dyDescent="0.2">
      <c r="A2568" t="s">
        <v>4310</v>
      </c>
      <c r="B2568" t="s">
        <v>4311</v>
      </c>
      <c r="C2568">
        <v>92</v>
      </c>
      <c r="D2568">
        <v>13922211</v>
      </c>
      <c r="E2568" t="s">
        <v>575</v>
      </c>
      <c r="F2568" t="s">
        <v>11</v>
      </c>
      <c r="G2568">
        <v>16000000</v>
      </c>
      <c r="H2568">
        <v>4.4000000000000004</v>
      </c>
    </row>
    <row r="2569" spans="1:8" x14ac:dyDescent="0.2">
      <c r="A2569" t="s">
        <v>4312</v>
      </c>
      <c r="B2569" t="s">
        <v>4313</v>
      </c>
      <c r="C2569">
        <v>106</v>
      </c>
      <c r="D2569">
        <v>25440971</v>
      </c>
      <c r="E2569" t="s">
        <v>580</v>
      </c>
      <c r="F2569" t="s">
        <v>502</v>
      </c>
      <c r="G2569">
        <v>11000000</v>
      </c>
      <c r="H2569">
        <v>7.1</v>
      </c>
    </row>
    <row r="2570" spans="1:8" x14ac:dyDescent="0.2">
      <c r="A2570" t="s">
        <v>4314</v>
      </c>
      <c r="B2570" t="s">
        <v>4315</v>
      </c>
      <c r="C2570">
        <v>92</v>
      </c>
      <c r="D2570">
        <v>23091</v>
      </c>
      <c r="E2570" t="s">
        <v>1935</v>
      </c>
      <c r="F2570" t="s">
        <v>11</v>
      </c>
      <c r="G2570">
        <v>15000000</v>
      </c>
      <c r="H2570">
        <v>6.2</v>
      </c>
    </row>
    <row r="2571" spans="1:8" x14ac:dyDescent="0.2">
      <c r="A2571" t="s">
        <v>4316</v>
      </c>
      <c r="B2571" t="s">
        <v>4317</v>
      </c>
      <c r="C2571">
        <v>161</v>
      </c>
      <c r="D2571">
        <v>336467</v>
      </c>
      <c r="E2571" t="s">
        <v>1839</v>
      </c>
      <c r="F2571" t="s">
        <v>11</v>
      </c>
      <c r="G2571">
        <v>13000000</v>
      </c>
      <c r="H2571">
        <v>7.3</v>
      </c>
    </row>
    <row r="2572" spans="1:8" x14ac:dyDescent="0.2">
      <c r="A2572" t="s">
        <v>4318</v>
      </c>
      <c r="B2572" t="s">
        <v>3816</v>
      </c>
      <c r="C2572">
        <v>92</v>
      </c>
      <c r="D2572">
        <v>2964</v>
      </c>
      <c r="E2572" t="s">
        <v>2814</v>
      </c>
      <c r="F2572" t="s">
        <v>11</v>
      </c>
      <c r="G2572">
        <v>16000000</v>
      </c>
      <c r="H2572">
        <v>5.0999999999999996</v>
      </c>
    </row>
    <row r="2573" spans="1:8" x14ac:dyDescent="0.2">
      <c r="A2573" t="s">
        <v>4319</v>
      </c>
      <c r="B2573" t="s">
        <v>2615</v>
      </c>
      <c r="C2573">
        <v>93</v>
      </c>
      <c r="D2573">
        <v>25440971</v>
      </c>
      <c r="E2573" t="s">
        <v>2459</v>
      </c>
      <c r="F2573" t="s">
        <v>11</v>
      </c>
      <c r="G2573">
        <v>16000000</v>
      </c>
      <c r="H2573">
        <v>8.1</v>
      </c>
    </row>
    <row r="2574" spans="1:8" x14ac:dyDescent="0.2">
      <c r="A2574" t="s">
        <v>4320</v>
      </c>
      <c r="B2574" t="s">
        <v>4321</v>
      </c>
      <c r="C2574">
        <v>110</v>
      </c>
      <c r="D2574">
        <v>25440971</v>
      </c>
      <c r="E2574" t="s">
        <v>740</v>
      </c>
      <c r="F2574" t="s">
        <v>11</v>
      </c>
      <c r="G2574">
        <v>16000000</v>
      </c>
      <c r="H2574">
        <v>6.7</v>
      </c>
    </row>
    <row r="2575" spans="1:8" x14ac:dyDescent="0.2">
      <c r="A2575" t="s">
        <v>4322</v>
      </c>
      <c r="B2575" t="s">
        <v>4323</v>
      </c>
      <c r="C2575">
        <v>122</v>
      </c>
      <c r="D2575">
        <v>2428883</v>
      </c>
      <c r="E2575" t="s">
        <v>608</v>
      </c>
      <c r="F2575" t="s">
        <v>11</v>
      </c>
      <c r="G2575">
        <v>16000000</v>
      </c>
      <c r="H2575">
        <v>6.6</v>
      </c>
    </row>
    <row r="2576" spans="1:8" x14ac:dyDescent="0.2">
      <c r="A2576" t="s">
        <v>4324</v>
      </c>
      <c r="B2576" t="s">
        <v>4325</v>
      </c>
      <c r="C2576">
        <v>91</v>
      </c>
      <c r="D2576">
        <v>13571817</v>
      </c>
      <c r="E2576" t="s">
        <v>1554</v>
      </c>
      <c r="F2576" t="s">
        <v>11</v>
      </c>
      <c r="G2576">
        <v>15600000</v>
      </c>
      <c r="H2576">
        <v>4.5</v>
      </c>
    </row>
    <row r="2577" spans="1:8" x14ac:dyDescent="0.2">
      <c r="A2577" t="s">
        <v>4326</v>
      </c>
      <c r="C2577">
        <v>45</v>
      </c>
      <c r="D2577">
        <v>25440971</v>
      </c>
      <c r="E2577" t="s">
        <v>3152</v>
      </c>
      <c r="F2577" t="s">
        <v>11</v>
      </c>
      <c r="G2577">
        <v>34000000</v>
      </c>
      <c r="H2577">
        <v>8.1</v>
      </c>
    </row>
    <row r="2578" spans="1:8" x14ac:dyDescent="0.2">
      <c r="A2578" t="s">
        <v>4327</v>
      </c>
      <c r="B2578" t="s">
        <v>3419</v>
      </c>
      <c r="C2578">
        <v>115</v>
      </c>
      <c r="D2578">
        <v>1554566</v>
      </c>
      <c r="E2578" t="s">
        <v>1179</v>
      </c>
      <c r="F2578" t="s">
        <v>11</v>
      </c>
      <c r="G2578">
        <v>20000000</v>
      </c>
      <c r="H2578">
        <v>6.6</v>
      </c>
    </row>
    <row r="2579" spans="1:8" x14ac:dyDescent="0.2">
      <c r="A2579" t="s">
        <v>4328</v>
      </c>
      <c r="B2579" t="s">
        <v>4329</v>
      </c>
      <c r="C2579">
        <v>94</v>
      </c>
      <c r="D2579">
        <v>508867</v>
      </c>
      <c r="E2579" t="s">
        <v>1314</v>
      </c>
      <c r="F2579" t="s">
        <v>11</v>
      </c>
      <c r="G2579">
        <v>20000000</v>
      </c>
      <c r="H2579">
        <v>6.5</v>
      </c>
    </row>
    <row r="2580" spans="1:8" x14ac:dyDescent="0.2">
      <c r="A2580" t="s">
        <v>4330</v>
      </c>
      <c r="B2580" t="s">
        <v>4331</v>
      </c>
      <c r="C2580">
        <v>93</v>
      </c>
      <c r="D2580">
        <v>1181197</v>
      </c>
      <c r="E2580" t="s">
        <v>668</v>
      </c>
      <c r="F2580" t="s">
        <v>11</v>
      </c>
      <c r="G2580">
        <v>15500000</v>
      </c>
      <c r="H2580">
        <v>5.9</v>
      </c>
    </row>
    <row r="2581" spans="1:8" x14ac:dyDescent="0.2">
      <c r="A2581" t="s">
        <v>4332</v>
      </c>
      <c r="B2581" t="s">
        <v>4333</v>
      </c>
      <c r="C2581">
        <v>94</v>
      </c>
      <c r="D2581">
        <v>81525</v>
      </c>
      <c r="E2581" t="s">
        <v>1236</v>
      </c>
      <c r="F2581" t="s">
        <v>502</v>
      </c>
      <c r="G2581">
        <v>15300000</v>
      </c>
      <c r="H2581">
        <v>6.6</v>
      </c>
    </row>
    <row r="2582" spans="1:8" x14ac:dyDescent="0.2">
      <c r="A2582" t="s">
        <v>4334</v>
      </c>
      <c r="B2582" t="s">
        <v>218</v>
      </c>
      <c r="C2582">
        <v>95</v>
      </c>
      <c r="D2582">
        <v>7774730</v>
      </c>
      <c r="E2582" t="s">
        <v>4335</v>
      </c>
      <c r="F2582" t="s">
        <v>11</v>
      </c>
      <c r="G2582">
        <v>15500000</v>
      </c>
      <c r="H2582">
        <v>6.5</v>
      </c>
    </row>
    <row r="2583" spans="1:8" x14ac:dyDescent="0.2">
      <c r="A2583" t="s">
        <v>4336</v>
      </c>
      <c r="B2583" t="s">
        <v>843</v>
      </c>
      <c r="C2583">
        <v>105</v>
      </c>
      <c r="D2583">
        <v>234760500</v>
      </c>
      <c r="E2583" t="s">
        <v>602</v>
      </c>
      <c r="F2583" t="s">
        <v>11</v>
      </c>
      <c r="G2583">
        <v>14000000</v>
      </c>
      <c r="H2583">
        <v>7.3</v>
      </c>
    </row>
    <row r="2584" spans="1:8" x14ac:dyDescent="0.2">
      <c r="A2584" t="s">
        <v>4337</v>
      </c>
      <c r="B2584" t="s">
        <v>428</v>
      </c>
      <c r="C2584">
        <v>103</v>
      </c>
      <c r="D2584">
        <v>285761243</v>
      </c>
      <c r="E2584" t="s">
        <v>1056</v>
      </c>
      <c r="F2584" t="s">
        <v>11</v>
      </c>
      <c r="G2584">
        <v>18000000</v>
      </c>
      <c r="H2584">
        <v>7.5</v>
      </c>
    </row>
    <row r="2585" spans="1:8" x14ac:dyDescent="0.2">
      <c r="A2585" t="s">
        <v>4338</v>
      </c>
      <c r="B2585" t="s">
        <v>3450</v>
      </c>
      <c r="C2585">
        <v>102</v>
      </c>
      <c r="D2585">
        <v>167780960</v>
      </c>
      <c r="E2585" t="s">
        <v>1364</v>
      </c>
      <c r="F2585" t="s">
        <v>11</v>
      </c>
      <c r="G2585">
        <v>11000000</v>
      </c>
      <c r="H2585">
        <v>5.9</v>
      </c>
    </row>
    <row r="2586" spans="1:8" x14ac:dyDescent="0.2">
      <c r="A2586" t="s">
        <v>4339</v>
      </c>
      <c r="B2586" t="s">
        <v>772</v>
      </c>
      <c r="C2586">
        <v>116</v>
      </c>
      <c r="D2586">
        <v>177200000</v>
      </c>
      <c r="E2586" t="s">
        <v>486</v>
      </c>
      <c r="F2586" t="s">
        <v>11</v>
      </c>
      <c r="G2586">
        <v>22000000</v>
      </c>
      <c r="H2586">
        <v>7.4</v>
      </c>
    </row>
    <row r="2587" spans="1:8" x14ac:dyDescent="0.2">
      <c r="A2587" t="s">
        <v>4340</v>
      </c>
      <c r="B2587" t="s">
        <v>597</v>
      </c>
      <c r="C2587">
        <v>110</v>
      </c>
      <c r="D2587">
        <v>176781728</v>
      </c>
      <c r="E2587" t="s">
        <v>584</v>
      </c>
      <c r="F2587" t="s">
        <v>11</v>
      </c>
      <c r="G2587">
        <v>15000000</v>
      </c>
      <c r="H2587">
        <v>6.9</v>
      </c>
    </row>
    <row r="2588" spans="1:8" x14ac:dyDescent="0.2">
      <c r="A2588" t="s">
        <v>4341</v>
      </c>
      <c r="B2588" t="s">
        <v>358</v>
      </c>
      <c r="C2588">
        <v>120</v>
      </c>
      <c r="D2588">
        <v>128067808</v>
      </c>
      <c r="E2588" t="s">
        <v>584</v>
      </c>
      <c r="F2588" t="s">
        <v>676</v>
      </c>
      <c r="G2588">
        <v>15000000</v>
      </c>
      <c r="H2588">
        <v>7.9</v>
      </c>
    </row>
    <row r="2589" spans="1:8" x14ac:dyDescent="0.2">
      <c r="A2589" t="s">
        <v>4342</v>
      </c>
      <c r="B2589" t="s">
        <v>16</v>
      </c>
      <c r="C2589">
        <v>122</v>
      </c>
      <c r="D2589">
        <v>130058047</v>
      </c>
      <c r="E2589" t="s">
        <v>1184</v>
      </c>
      <c r="F2589" t="s">
        <v>11</v>
      </c>
      <c r="G2589">
        <v>15000000</v>
      </c>
      <c r="H2589">
        <v>8.4</v>
      </c>
    </row>
    <row r="2590" spans="1:8" x14ac:dyDescent="0.2">
      <c r="A2590" t="s">
        <v>4343</v>
      </c>
      <c r="B2590" t="s">
        <v>1274</v>
      </c>
      <c r="C2590">
        <v>118</v>
      </c>
      <c r="D2590">
        <v>138795342</v>
      </c>
      <c r="E2590" t="s">
        <v>2113</v>
      </c>
      <c r="F2590" t="s">
        <v>11</v>
      </c>
      <c r="G2590">
        <v>15000000</v>
      </c>
      <c r="H2590">
        <v>8</v>
      </c>
    </row>
    <row r="2591" spans="1:8" x14ac:dyDescent="0.2">
      <c r="A2591" t="s">
        <v>4344</v>
      </c>
      <c r="B2591" t="s">
        <v>937</v>
      </c>
      <c r="C2591">
        <v>107</v>
      </c>
      <c r="D2591">
        <v>111936400</v>
      </c>
      <c r="E2591" t="s">
        <v>340</v>
      </c>
      <c r="F2591" t="s">
        <v>11</v>
      </c>
      <c r="G2591">
        <v>15000000</v>
      </c>
      <c r="H2591">
        <v>6</v>
      </c>
    </row>
    <row r="2592" spans="1:8" x14ac:dyDescent="0.2">
      <c r="A2592" t="s">
        <v>4345</v>
      </c>
      <c r="C2592">
        <v>45</v>
      </c>
      <c r="D2592">
        <v>25440971</v>
      </c>
      <c r="E2592" t="s">
        <v>818</v>
      </c>
      <c r="F2592" t="s">
        <v>11</v>
      </c>
      <c r="G2592">
        <v>20000000</v>
      </c>
      <c r="H2592">
        <v>7.3</v>
      </c>
    </row>
    <row r="2593" spans="1:8" x14ac:dyDescent="0.2">
      <c r="A2593" t="s">
        <v>4346</v>
      </c>
      <c r="B2593" t="s">
        <v>4347</v>
      </c>
      <c r="C2593">
        <v>102</v>
      </c>
      <c r="D2593">
        <v>317040</v>
      </c>
      <c r="E2593" t="s">
        <v>73</v>
      </c>
      <c r="F2593" t="s">
        <v>11</v>
      </c>
      <c r="G2593">
        <v>15500000</v>
      </c>
      <c r="H2593">
        <v>6.8</v>
      </c>
    </row>
    <row r="2594" spans="1:8" x14ac:dyDescent="0.2">
      <c r="A2594" t="s">
        <v>4348</v>
      </c>
      <c r="B2594" t="s">
        <v>127</v>
      </c>
      <c r="C2594">
        <v>154</v>
      </c>
      <c r="D2594">
        <v>94175854</v>
      </c>
      <c r="E2594" t="s">
        <v>1184</v>
      </c>
      <c r="F2594" t="s">
        <v>11</v>
      </c>
      <c r="G2594">
        <v>15000000</v>
      </c>
      <c r="H2594">
        <v>7.8</v>
      </c>
    </row>
    <row r="2595" spans="1:8" x14ac:dyDescent="0.2">
      <c r="A2595" t="s">
        <v>4349</v>
      </c>
      <c r="B2595" t="s">
        <v>4350</v>
      </c>
      <c r="C2595">
        <v>103</v>
      </c>
      <c r="D2595">
        <v>25440971</v>
      </c>
      <c r="E2595" t="s">
        <v>4351</v>
      </c>
      <c r="F2595" t="s">
        <v>4352</v>
      </c>
      <c r="G2595">
        <v>20000000</v>
      </c>
      <c r="H2595">
        <v>5.7</v>
      </c>
    </row>
    <row r="2596" spans="1:8" x14ac:dyDescent="0.2">
      <c r="A2596" t="s">
        <v>750</v>
      </c>
      <c r="B2596" t="s">
        <v>751</v>
      </c>
      <c r="C2596">
        <v>141</v>
      </c>
      <c r="D2596">
        <v>25440971</v>
      </c>
      <c r="E2596" t="s">
        <v>752</v>
      </c>
      <c r="F2596" t="s">
        <v>11</v>
      </c>
      <c r="G2596">
        <v>100000000</v>
      </c>
      <c r="H2596">
        <v>6.1</v>
      </c>
    </row>
    <row r="2597" spans="1:8" x14ac:dyDescent="0.2">
      <c r="A2597" t="s">
        <v>4353</v>
      </c>
      <c r="B2597" t="s">
        <v>4354</v>
      </c>
      <c r="C2597">
        <v>114</v>
      </c>
      <c r="D2597">
        <v>91121452</v>
      </c>
      <c r="E2597" t="s">
        <v>3387</v>
      </c>
      <c r="F2597" t="s">
        <v>11</v>
      </c>
      <c r="G2597">
        <v>14000000</v>
      </c>
      <c r="H2597">
        <v>8.1</v>
      </c>
    </row>
    <row r="2598" spans="1:8" x14ac:dyDescent="0.2">
      <c r="A2598" t="s">
        <v>4355</v>
      </c>
      <c r="B2598" t="s">
        <v>4228</v>
      </c>
      <c r="C2598">
        <v>109</v>
      </c>
      <c r="D2598">
        <v>69800000</v>
      </c>
      <c r="E2598" t="s">
        <v>2140</v>
      </c>
      <c r="F2598" t="s">
        <v>11</v>
      </c>
      <c r="G2598">
        <v>10000000</v>
      </c>
      <c r="H2598">
        <v>6.1</v>
      </c>
    </row>
    <row r="2599" spans="1:8" x14ac:dyDescent="0.2">
      <c r="A2599" t="s">
        <v>4356</v>
      </c>
      <c r="B2599" t="s">
        <v>250</v>
      </c>
      <c r="C2599">
        <v>124</v>
      </c>
      <c r="D2599">
        <v>79900000</v>
      </c>
      <c r="E2599" t="s">
        <v>2242</v>
      </c>
      <c r="F2599" t="s">
        <v>11</v>
      </c>
      <c r="G2599">
        <v>20000000</v>
      </c>
      <c r="H2599">
        <v>7.5</v>
      </c>
    </row>
    <row r="2600" spans="1:8" x14ac:dyDescent="0.2">
      <c r="A2600" t="s">
        <v>4357</v>
      </c>
      <c r="B2600" t="s">
        <v>776</v>
      </c>
      <c r="C2600">
        <v>94</v>
      </c>
      <c r="D2600">
        <v>64001297</v>
      </c>
      <c r="E2600" t="s">
        <v>1056</v>
      </c>
      <c r="F2600" t="s">
        <v>11</v>
      </c>
      <c r="G2600">
        <v>15000000</v>
      </c>
      <c r="H2600">
        <v>6.2</v>
      </c>
    </row>
    <row r="2601" spans="1:8" x14ac:dyDescent="0.2">
      <c r="A2601" t="s">
        <v>4358</v>
      </c>
      <c r="B2601" t="s">
        <v>4359</v>
      </c>
      <c r="C2601">
        <v>100</v>
      </c>
      <c r="D2601">
        <v>71588220</v>
      </c>
      <c r="E2601" t="s">
        <v>2542</v>
      </c>
      <c r="F2601" t="s">
        <v>11</v>
      </c>
      <c r="G2601">
        <v>20000000</v>
      </c>
      <c r="H2601">
        <v>6.2</v>
      </c>
    </row>
    <row r="2602" spans="1:8" x14ac:dyDescent="0.2">
      <c r="A2602" t="s">
        <v>4360</v>
      </c>
      <c r="B2602" t="s">
        <v>1458</v>
      </c>
      <c r="C2602">
        <v>98</v>
      </c>
      <c r="D2602">
        <v>61400000</v>
      </c>
      <c r="E2602" t="s">
        <v>1459</v>
      </c>
      <c r="F2602" t="s">
        <v>11</v>
      </c>
      <c r="G2602">
        <v>15000000</v>
      </c>
      <c r="H2602">
        <v>7.4</v>
      </c>
    </row>
    <row r="2603" spans="1:8" x14ac:dyDescent="0.2">
      <c r="A2603" t="s">
        <v>4361</v>
      </c>
      <c r="B2603" t="s">
        <v>3651</v>
      </c>
      <c r="C2603">
        <v>102</v>
      </c>
      <c r="D2603">
        <v>101978840</v>
      </c>
      <c r="E2603" t="s">
        <v>575</v>
      </c>
      <c r="F2603" t="s">
        <v>11</v>
      </c>
      <c r="G2603">
        <v>15000000</v>
      </c>
      <c r="H2603">
        <v>6.6</v>
      </c>
    </row>
    <row r="2604" spans="1:8" x14ac:dyDescent="0.2">
      <c r="A2604" t="s">
        <v>4362</v>
      </c>
      <c r="B2604" t="s">
        <v>1952</v>
      </c>
      <c r="C2604">
        <v>94</v>
      </c>
      <c r="D2604">
        <v>56437947</v>
      </c>
      <c r="E2604" t="s">
        <v>530</v>
      </c>
      <c r="F2604" t="s">
        <v>11</v>
      </c>
      <c r="G2604">
        <v>9800000</v>
      </c>
      <c r="H2604">
        <v>7.3</v>
      </c>
    </row>
    <row r="2605" spans="1:8" x14ac:dyDescent="0.2">
      <c r="A2605" t="s">
        <v>4363</v>
      </c>
      <c r="B2605" t="s">
        <v>87</v>
      </c>
      <c r="C2605">
        <v>92</v>
      </c>
      <c r="D2605">
        <v>73326666</v>
      </c>
      <c r="E2605" t="s">
        <v>968</v>
      </c>
      <c r="F2605" t="s">
        <v>11</v>
      </c>
      <c r="G2605">
        <v>15000000</v>
      </c>
      <c r="H2605">
        <v>7.5</v>
      </c>
    </row>
    <row r="2606" spans="1:8" x14ac:dyDescent="0.2">
      <c r="A2606" t="s">
        <v>4364</v>
      </c>
      <c r="B2606" t="s">
        <v>3255</v>
      </c>
      <c r="C2606">
        <v>113</v>
      </c>
      <c r="D2606">
        <v>55184721</v>
      </c>
      <c r="E2606" t="s">
        <v>877</v>
      </c>
      <c r="F2606" t="s">
        <v>11</v>
      </c>
      <c r="G2606">
        <v>15000000</v>
      </c>
      <c r="H2606">
        <v>5.6</v>
      </c>
    </row>
    <row r="2607" spans="1:8" x14ac:dyDescent="0.2">
      <c r="A2607" t="s">
        <v>4365</v>
      </c>
      <c r="B2607" t="s">
        <v>4366</v>
      </c>
      <c r="C2607">
        <v>115</v>
      </c>
      <c r="D2607">
        <v>50003300</v>
      </c>
      <c r="E2607" t="s">
        <v>4367</v>
      </c>
      <c r="F2607" t="s">
        <v>11</v>
      </c>
      <c r="G2607">
        <v>15000000</v>
      </c>
      <c r="H2607">
        <v>7.3</v>
      </c>
    </row>
    <row r="2608" spans="1:8" x14ac:dyDescent="0.2">
      <c r="A2608" t="s">
        <v>4368</v>
      </c>
      <c r="B2608" t="s">
        <v>4369</v>
      </c>
      <c r="C2608">
        <v>95</v>
      </c>
      <c r="D2608">
        <v>54322273</v>
      </c>
      <c r="E2608" t="s">
        <v>302</v>
      </c>
      <c r="F2608" t="s">
        <v>11</v>
      </c>
      <c r="G2608">
        <v>17000000</v>
      </c>
      <c r="H2608">
        <v>6.4</v>
      </c>
    </row>
    <row r="2609" spans="1:8" x14ac:dyDescent="0.2">
      <c r="A2609" t="s">
        <v>4370</v>
      </c>
      <c r="B2609" t="s">
        <v>615</v>
      </c>
      <c r="C2609">
        <v>87</v>
      </c>
      <c r="D2609">
        <v>47860214</v>
      </c>
      <c r="E2609" t="s">
        <v>1915</v>
      </c>
      <c r="F2609" t="s">
        <v>11</v>
      </c>
      <c r="G2609">
        <v>15000000</v>
      </c>
      <c r="H2609">
        <v>5</v>
      </c>
    </row>
    <row r="2610" spans="1:8" x14ac:dyDescent="0.2">
      <c r="A2610" t="s">
        <v>4371</v>
      </c>
      <c r="B2610" t="s">
        <v>272</v>
      </c>
      <c r="C2610">
        <v>88</v>
      </c>
      <c r="D2610">
        <v>47811275</v>
      </c>
      <c r="E2610" t="s">
        <v>822</v>
      </c>
      <c r="F2610" t="s">
        <v>11</v>
      </c>
      <c r="G2610">
        <v>15000000</v>
      </c>
      <c r="H2610">
        <v>5.4</v>
      </c>
    </row>
    <row r="2611" spans="1:8" x14ac:dyDescent="0.2">
      <c r="A2611" t="s">
        <v>4372</v>
      </c>
      <c r="B2611" t="s">
        <v>2088</v>
      </c>
      <c r="C2611">
        <v>183</v>
      </c>
      <c r="D2611">
        <v>25440971</v>
      </c>
      <c r="E2611" t="s">
        <v>1179</v>
      </c>
      <c r="F2611" t="s">
        <v>11</v>
      </c>
      <c r="G2611">
        <v>15000000</v>
      </c>
      <c r="H2611">
        <v>8.1999999999999993</v>
      </c>
    </row>
    <row r="2612" spans="1:8" x14ac:dyDescent="0.2">
      <c r="A2612" t="s">
        <v>4373</v>
      </c>
      <c r="B2612" t="s">
        <v>1081</v>
      </c>
      <c r="C2612">
        <v>97</v>
      </c>
      <c r="D2612">
        <v>43022524</v>
      </c>
      <c r="E2612" t="s">
        <v>877</v>
      </c>
      <c r="F2612" t="s">
        <v>11</v>
      </c>
      <c r="G2612">
        <v>15000000</v>
      </c>
      <c r="H2612">
        <v>7.1</v>
      </c>
    </row>
    <row r="2613" spans="1:8" x14ac:dyDescent="0.2">
      <c r="A2613" t="s">
        <v>4374</v>
      </c>
      <c r="B2613" t="s">
        <v>4375</v>
      </c>
      <c r="C2613">
        <v>94</v>
      </c>
      <c r="D2613">
        <v>42672630</v>
      </c>
      <c r="E2613" t="s">
        <v>4376</v>
      </c>
      <c r="F2613" t="s">
        <v>11</v>
      </c>
      <c r="G2613">
        <v>17000000</v>
      </c>
      <c r="H2613">
        <v>5.3</v>
      </c>
    </row>
    <row r="2614" spans="1:8" x14ac:dyDescent="0.2">
      <c r="A2614" t="s">
        <v>4377</v>
      </c>
      <c r="B2614" t="s">
        <v>4378</v>
      </c>
      <c r="C2614">
        <v>112</v>
      </c>
      <c r="D2614">
        <v>42919096</v>
      </c>
      <c r="E2614" t="s">
        <v>311</v>
      </c>
      <c r="F2614" t="s">
        <v>11</v>
      </c>
      <c r="G2614">
        <v>15000000</v>
      </c>
      <c r="H2614">
        <v>6.5</v>
      </c>
    </row>
    <row r="2615" spans="1:8" x14ac:dyDescent="0.2">
      <c r="A2615" t="s">
        <v>4379</v>
      </c>
      <c r="B2615" t="s">
        <v>4380</v>
      </c>
      <c r="C2615">
        <v>98</v>
      </c>
      <c r="D2615">
        <v>42592530</v>
      </c>
      <c r="E2615" t="s">
        <v>297</v>
      </c>
      <c r="F2615" t="s">
        <v>11</v>
      </c>
      <c r="G2615">
        <v>15000000</v>
      </c>
      <c r="H2615">
        <v>6.2</v>
      </c>
    </row>
    <row r="2616" spans="1:8" x14ac:dyDescent="0.2">
      <c r="A2616" t="s">
        <v>4381</v>
      </c>
      <c r="B2616" t="s">
        <v>1692</v>
      </c>
      <c r="C2616">
        <v>104</v>
      </c>
      <c r="D2616">
        <v>40064955</v>
      </c>
      <c r="E2616" t="s">
        <v>2424</v>
      </c>
      <c r="F2616" t="s">
        <v>11</v>
      </c>
      <c r="G2616">
        <v>15000000</v>
      </c>
      <c r="H2616">
        <v>6.4</v>
      </c>
    </row>
    <row r="2617" spans="1:8" x14ac:dyDescent="0.2">
      <c r="A2617" t="s">
        <v>4382</v>
      </c>
      <c r="B2617" t="s">
        <v>2083</v>
      </c>
      <c r="C2617">
        <v>118</v>
      </c>
      <c r="D2617">
        <v>39100956</v>
      </c>
      <c r="E2617" t="s">
        <v>1486</v>
      </c>
      <c r="F2617" t="s">
        <v>11</v>
      </c>
      <c r="G2617">
        <v>20000000</v>
      </c>
      <c r="H2617">
        <v>7.2</v>
      </c>
    </row>
    <row r="2618" spans="1:8" x14ac:dyDescent="0.2">
      <c r="A2618" t="s">
        <v>4383</v>
      </c>
      <c r="B2618" t="s">
        <v>488</v>
      </c>
      <c r="C2618">
        <v>120</v>
      </c>
      <c r="D2618">
        <v>44886089</v>
      </c>
      <c r="E2618" t="s">
        <v>740</v>
      </c>
      <c r="F2618" t="s">
        <v>11</v>
      </c>
      <c r="G2618">
        <v>10000000</v>
      </c>
      <c r="H2618">
        <v>6.9</v>
      </c>
    </row>
    <row r="2619" spans="1:8" x14ac:dyDescent="0.2">
      <c r="A2619" t="s">
        <v>4384</v>
      </c>
      <c r="B2619" t="s">
        <v>4385</v>
      </c>
      <c r="C2619">
        <v>99</v>
      </c>
      <c r="D2619">
        <v>37882551</v>
      </c>
      <c r="E2619" t="s">
        <v>575</v>
      </c>
      <c r="F2619" t="s">
        <v>11</v>
      </c>
      <c r="G2619">
        <v>16000000</v>
      </c>
      <c r="H2619">
        <v>5.7</v>
      </c>
    </row>
    <row r="2620" spans="1:8" x14ac:dyDescent="0.2">
      <c r="A2620" t="s">
        <v>4386</v>
      </c>
      <c r="B2620" t="s">
        <v>167</v>
      </c>
      <c r="C2620">
        <v>109</v>
      </c>
      <c r="D2620">
        <v>40983001</v>
      </c>
      <c r="E2620" t="s">
        <v>740</v>
      </c>
      <c r="F2620" t="s">
        <v>11</v>
      </c>
      <c r="G2620">
        <v>7000000</v>
      </c>
      <c r="H2620">
        <v>7.7</v>
      </c>
    </row>
    <row r="2621" spans="1:8" x14ac:dyDescent="0.2">
      <c r="A2621" t="s">
        <v>2475</v>
      </c>
      <c r="B2621" t="s">
        <v>1162</v>
      </c>
      <c r="C2621">
        <v>105</v>
      </c>
      <c r="D2621">
        <v>20991497</v>
      </c>
      <c r="E2621" t="s">
        <v>486</v>
      </c>
      <c r="F2621" t="s">
        <v>11</v>
      </c>
      <c r="G2621">
        <v>37000000</v>
      </c>
      <c r="H2621">
        <v>5.4</v>
      </c>
    </row>
    <row r="2622" spans="1:8" x14ac:dyDescent="0.2">
      <c r="A2622" t="s">
        <v>4387</v>
      </c>
      <c r="B2622" t="s">
        <v>164</v>
      </c>
      <c r="C2622">
        <v>106</v>
      </c>
      <c r="D2622">
        <v>35007180</v>
      </c>
      <c r="E2622" t="s">
        <v>149</v>
      </c>
      <c r="F2622" t="s">
        <v>11</v>
      </c>
      <c r="G2622">
        <v>15000000</v>
      </c>
      <c r="H2622">
        <v>5.6</v>
      </c>
    </row>
    <row r="2623" spans="1:8" x14ac:dyDescent="0.2">
      <c r="A2623" t="s">
        <v>4388</v>
      </c>
      <c r="B2623" t="s">
        <v>4389</v>
      </c>
      <c r="C2623">
        <v>123</v>
      </c>
      <c r="D2623">
        <v>35887263</v>
      </c>
      <c r="E2623" t="s">
        <v>2186</v>
      </c>
      <c r="F2623" t="s">
        <v>11</v>
      </c>
      <c r="G2623">
        <v>15000000</v>
      </c>
      <c r="H2623">
        <v>7.7</v>
      </c>
    </row>
    <row r="2624" spans="1:8" x14ac:dyDescent="0.2">
      <c r="A2624" t="s">
        <v>4390</v>
      </c>
      <c r="B2624" t="s">
        <v>1723</v>
      </c>
      <c r="C2624">
        <v>86</v>
      </c>
      <c r="D2624">
        <v>34308901</v>
      </c>
      <c r="E2624" t="s">
        <v>340</v>
      </c>
      <c r="F2624" t="s">
        <v>11</v>
      </c>
      <c r="G2624">
        <v>16000000</v>
      </c>
      <c r="H2624">
        <v>5.0999999999999996</v>
      </c>
    </row>
    <row r="2625" spans="1:8" x14ac:dyDescent="0.2">
      <c r="A2625" t="s">
        <v>4391</v>
      </c>
      <c r="B2625" t="s">
        <v>4392</v>
      </c>
      <c r="C2625">
        <v>120</v>
      </c>
      <c r="D2625">
        <v>33771174</v>
      </c>
      <c r="E2625" t="s">
        <v>486</v>
      </c>
      <c r="F2625" t="s">
        <v>11</v>
      </c>
      <c r="G2625">
        <v>15000000</v>
      </c>
      <c r="H2625">
        <v>6.8</v>
      </c>
    </row>
    <row r="2626" spans="1:8" x14ac:dyDescent="0.2">
      <c r="A2626" t="s">
        <v>4393</v>
      </c>
      <c r="B2626" t="s">
        <v>3106</v>
      </c>
      <c r="C2626">
        <v>227</v>
      </c>
      <c r="D2626">
        <v>6000000</v>
      </c>
      <c r="E2626" t="s">
        <v>1192</v>
      </c>
      <c r="F2626" t="s">
        <v>11</v>
      </c>
      <c r="G2626">
        <v>15000000</v>
      </c>
      <c r="H2626">
        <v>8.4</v>
      </c>
    </row>
    <row r="2627" spans="1:8" x14ac:dyDescent="0.2">
      <c r="A2627" t="s">
        <v>4394</v>
      </c>
      <c r="B2627" t="s">
        <v>4395</v>
      </c>
      <c r="C2627">
        <v>119</v>
      </c>
      <c r="D2627">
        <v>33386128</v>
      </c>
      <c r="E2627" t="s">
        <v>2209</v>
      </c>
      <c r="F2627" t="s">
        <v>11</v>
      </c>
      <c r="G2627">
        <v>15000000</v>
      </c>
      <c r="H2627">
        <v>4.9000000000000004</v>
      </c>
    </row>
    <row r="2628" spans="1:8" x14ac:dyDescent="0.2">
      <c r="A2628" t="s">
        <v>4396</v>
      </c>
      <c r="B2628" t="s">
        <v>2619</v>
      </c>
      <c r="C2628">
        <v>115</v>
      </c>
      <c r="D2628">
        <v>37877959</v>
      </c>
      <c r="E2628" t="s">
        <v>3790</v>
      </c>
      <c r="F2628" t="s">
        <v>11</v>
      </c>
      <c r="G2628">
        <v>15000000</v>
      </c>
      <c r="H2628">
        <v>7.1</v>
      </c>
    </row>
    <row r="2629" spans="1:8" x14ac:dyDescent="0.2">
      <c r="A2629" t="s">
        <v>4397</v>
      </c>
      <c r="B2629" t="s">
        <v>4398</v>
      </c>
      <c r="C2629">
        <v>114</v>
      </c>
      <c r="D2629">
        <v>32721635</v>
      </c>
      <c r="E2629" t="s">
        <v>2333</v>
      </c>
      <c r="F2629" t="s">
        <v>11</v>
      </c>
      <c r="G2629">
        <v>15000000</v>
      </c>
      <c r="H2629">
        <v>6.6</v>
      </c>
    </row>
    <row r="2630" spans="1:8" x14ac:dyDescent="0.2">
      <c r="A2630" t="s">
        <v>4399</v>
      </c>
      <c r="B2630" t="s">
        <v>4286</v>
      </c>
      <c r="C2630">
        <v>90</v>
      </c>
      <c r="D2630">
        <v>31585300</v>
      </c>
      <c r="E2630" t="s">
        <v>580</v>
      </c>
      <c r="F2630" t="s">
        <v>11</v>
      </c>
      <c r="G2630">
        <v>15000000</v>
      </c>
      <c r="H2630">
        <v>6.1</v>
      </c>
    </row>
    <row r="2631" spans="1:8" x14ac:dyDescent="0.2">
      <c r="A2631" t="s">
        <v>4400</v>
      </c>
      <c r="B2631" t="s">
        <v>4401</v>
      </c>
      <c r="C2631">
        <v>94</v>
      </c>
      <c r="D2631">
        <v>30259652</v>
      </c>
      <c r="E2631" t="s">
        <v>4402</v>
      </c>
      <c r="F2631" t="s">
        <v>11</v>
      </c>
      <c r="G2631">
        <v>15000000</v>
      </c>
      <c r="H2631">
        <v>4.0999999999999996</v>
      </c>
    </row>
    <row r="2632" spans="1:8" x14ac:dyDescent="0.2">
      <c r="A2632" t="s">
        <v>445</v>
      </c>
      <c r="B2632" t="s">
        <v>378</v>
      </c>
      <c r="C2632">
        <v>106</v>
      </c>
      <c r="D2632">
        <v>163192114</v>
      </c>
      <c r="E2632" t="s">
        <v>14</v>
      </c>
      <c r="F2632" t="s">
        <v>11</v>
      </c>
      <c r="G2632">
        <v>125000000</v>
      </c>
      <c r="H2632">
        <v>5.8</v>
      </c>
    </row>
    <row r="2633" spans="1:8" x14ac:dyDescent="0.2">
      <c r="A2633" t="s">
        <v>4403</v>
      </c>
      <c r="B2633" t="s">
        <v>1347</v>
      </c>
      <c r="C2633">
        <v>98</v>
      </c>
      <c r="D2633">
        <v>30857814</v>
      </c>
      <c r="E2633" t="s">
        <v>1190</v>
      </c>
      <c r="F2633" t="s">
        <v>11</v>
      </c>
      <c r="G2633">
        <v>16000000</v>
      </c>
      <c r="H2633">
        <v>8.1</v>
      </c>
    </row>
    <row r="2634" spans="1:8" x14ac:dyDescent="0.2">
      <c r="A2634" t="s">
        <v>4404</v>
      </c>
      <c r="B2634" t="s">
        <v>4405</v>
      </c>
      <c r="C2634">
        <v>126</v>
      </c>
      <c r="D2634">
        <v>30226144</v>
      </c>
      <c r="E2634" t="s">
        <v>530</v>
      </c>
      <c r="F2634" t="s">
        <v>11</v>
      </c>
      <c r="G2634">
        <v>15000000</v>
      </c>
      <c r="H2634">
        <v>7.6</v>
      </c>
    </row>
    <row r="2635" spans="1:8" x14ac:dyDescent="0.2">
      <c r="A2635" t="s">
        <v>4406</v>
      </c>
      <c r="B2635" t="s">
        <v>4407</v>
      </c>
      <c r="C2635">
        <v>100</v>
      </c>
      <c r="D2635">
        <v>35054909</v>
      </c>
      <c r="E2635" t="s">
        <v>672</v>
      </c>
      <c r="F2635" t="s">
        <v>11</v>
      </c>
      <c r="G2635">
        <v>15000000</v>
      </c>
      <c r="H2635">
        <v>7.8</v>
      </c>
    </row>
    <row r="2636" spans="1:8" x14ac:dyDescent="0.2">
      <c r="A2636" t="s">
        <v>4408</v>
      </c>
      <c r="B2636" t="s">
        <v>4409</v>
      </c>
      <c r="C2636">
        <v>89</v>
      </c>
      <c r="D2636">
        <v>29302097</v>
      </c>
      <c r="E2636" t="s">
        <v>4410</v>
      </c>
      <c r="F2636" t="s">
        <v>11</v>
      </c>
      <c r="G2636">
        <v>15000000</v>
      </c>
      <c r="H2636">
        <v>4.5999999999999996</v>
      </c>
    </row>
    <row r="2637" spans="1:8" x14ac:dyDescent="0.2">
      <c r="A2637" t="s">
        <v>4411</v>
      </c>
      <c r="B2637" t="s">
        <v>4068</v>
      </c>
      <c r="C2637">
        <v>111</v>
      </c>
      <c r="D2637">
        <v>29106737</v>
      </c>
      <c r="E2637" t="s">
        <v>486</v>
      </c>
      <c r="F2637" t="s">
        <v>11</v>
      </c>
      <c r="G2637">
        <v>15000000</v>
      </c>
      <c r="H2637">
        <v>6</v>
      </c>
    </row>
    <row r="2638" spans="1:8" x14ac:dyDescent="0.2">
      <c r="A2638" t="s">
        <v>4412</v>
      </c>
      <c r="B2638" t="s">
        <v>4413</v>
      </c>
      <c r="C2638">
        <v>100</v>
      </c>
      <c r="D2638">
        <v>28637507</v>
      </c>
      <c r="E2638" t="s">
        <v>262</v>
      </c>
      <c r="F2638" t="s">
        <v>11</v>
      </c>
      <c r="G2638">
        <v>15000000</v>
      </c>
      <c r="H2638">
        <v>7</v>
      </c>
    </row>
    <row r="2639" spans="1:8" x14ac:dyDescent="0.2">
      <c r="A2639" t="s">
        <v>4414</v>
      </c>
      <c r="B2639" t="s">
        <v>1993</v>
      </c>
      <c r="C2639">
        <v>115</v>
      </c>
      <c r="D2639">
        <v>30127963</v>
      </c>
      <c r="E2639" t="s">
        <v>2729</v>
      </c>
      <c r="F2639" t="s">
        <v>11</v>
      </c>
      <c r="G2639">
        <v>15000000</v>
      </c>
      <c r="H2639">
        <v>6.7</v>
      </c>
    </row>
    <row r="2640" spans="1:8" x14ac:dyDescent="0.2">
      <c r="A2640" t="s">
        <v>4415</v>
      </c>
      <c r="B2640" t="s">
        <v>1600</v>
      </c>
      <c r="C2640">
        <v>106</v>
      </c>
      <c r="D2640">
        <v>32645546</v>
      </c>
      <c r="E2640" t="s">
        <v>1364</v>
      </c>
      <c r="F2640" t="s">
        <v>11</v>
      </c>
      <c r="G2640">
        <v>14000000</v>
      </c>
      <c r="H2640">
        <v>6.4</v>
      </c>
    </row>
    <row r="2641" spans="1:8" x14ac:dyDescent="0.2">
      <c r="A2641" t="s">
        <v>4416</v>
      </c>
      <c r="B2641" t="s">
        <v>4417</v>
      </c>
      <c r="C2641">
        <v>124</v>
      </c>
      <c r="D2641">
        <v>27441122</v>
      </c>
      <c r="E2641" t="s">
        <v>1698</v>
      </c>
      <c r="F2641" t="s">
        <v>11</v>
      </c>
      <c r="G2641">
        <v>15000000</v>
      </c>
      <c r="H2641">
        <v>7.2</v>
      </c>
    </row>
    <row r="2642" spans="1:8" x14ac:dyDescent="0.2">
      <c r="A2642" t="s">
        <v>4418</v>
      </c>
      <c r="B2642" t="s">
        <v>1891</v>
      </c>
      <c r="C2642">
        <v>107</v>
      </c>
      <c r="D2642">
        <v>28014536</v>
      </c>
      <c r="E2642" t="s">
        <v>527</v>
      </c>
      <c r="F2642" t="s">
        <v>11</v>
      </c>
      <c r="G2642">
        <v>15000000</v>
      </c>
      <c r="H2642">
        <v>7.4</v>
      </c>
    </row>
    <row r="2643" spans="1:8" x14ac:dyDescent="0.2">
      <c r="A2643" t="s">
        <v>4419</v>
      </c>
      <c r="B2643" t="s">
        <v>4420</v>
      </c>
      <c r="C2643">
        <v>99</v>
      </c>
      <c r="D2643">
        <v>33860010</v>
      </c>
      <c r="E2643" t="s">
        <v>580</v>
      </c>
      <c r="F2643" t="s">
        <v>11</v>
      </c>
      <c r="G2643">
        <v>15000000</v>
      </c>
      <c r="H2643">
        <v>4.8</v>
      </c>
    </row>
    <row r="2644" spans="1:8" x14ac:dyDescent="0.2">
      <c r="A2644" t="s">
        <v>4421</v>
      </c>
      <c r="B2644" t="s">
        <v>4422</v>
      </c>
      <c r="C2644">
        <v>90</v>
      </c>
      <c r="D2644">
        <v>26421314</v>
      </c>
      <c r="E2644" t="s">
        <v>4423</v>
      </c>
      <c r="F2644" t="s">
        <v>11</v>
      </c>
      <c r="G2644">
        <v>15000000</v>
      </c>
      <c r="H2644">
        <v>4</v>
      </c>
    </row>
    <row r="2645" spans="1:8" x14ac:dyDescent="0.2">
      <c r="A2645" t="s">
        <v>4424</v>
      </c>
      <c r="B2645" t="s">
        <v>3749</v>
      </c>
      <c r="C2645">
        <v>101</v>
      </c>
      <c r="D2645">
        <v>24881000</v>
      </c>
      <c r="E2645" t="s">
        <v>302</v>
      </c>
      <c r="F2645" t="s">
        <v>11</v>
      </c>
      <c r="G2645">
        <v>15000000</v>
      </c>
      <c r="H2645">
        <v>6.2</v>
      </c>
    </row>
    <row r="2646" spans="1:8" x14ac:dyDescent="0.2">
      <c r="A2646" t="s">
        <v>4425</v>
      </c>
      <c r="B2646" t="s">
        <v>2832</v>
      </c>
      <c r="C2646">
        <v>119</v>
      </c>
      <c r="D2646">
        <v>23089926</v>
      </c>
      <c r="E2646" t="s">
        <v>3063</v>
      </c>
      <c r="F2646" t="s">
        <v>11</v>
      </c>
      <c r="G2646">
        <v>15000000</v>
      </c>
      <c r="H2646">
        <v>7.7</v>
      </c>
    </row>
    <row r="2647" spans="1:8" x14ac:dyDescent="0.2">
      <c r="A2647" t="s">
        <v>4426</v>
      </c>
      <c r="B2647" t="s">
        <v>4427</v>
      </c>
      <c r="C2647">
        <v>103</v>
      </c>
      <c r="D2647">
        <v>26161406</v>
      </c>
      <c r="E2647" t="s">
        <v>264</v>
      </c>
      <c r="F2647" t="s">
        <v>11</v>
      </c>
      <c r="G2647">
        <v>15000000</v>
      </c>
      <c r="H2647">
        <v>6.7</v>
      </c>
    </row>
    <row r="2648" spans="1:8" x14ac:dyDescent="0.2">
      <c r="A2648" t="s">
        <v>4428</v>
      </c>
      <c r="B2648" t="s">
        <v>4308</v>
      </c>
      <c r="C2648">
        <v>134</v>
      </c>
      <c r="D2648">
        <v>22954968</v>
      </c>
      <c r="E2648" t="s">
        <v>73</v>
      </c>
      <c r="F2648" t="s">
        <v>11</v>
      </c>
      <c r="G2648">
        <v>11500000</v>
      </c>
      <c r="H2648">
        <v>7.9</v>
      </c>
    </row>
    <row r="2649" spans="1:8" x14ac:dyDescent="0.2">
      <c r="A2649" t="s">
        <v>4429</v>
      </c>
      <c r="B2649" t="s">
        <v>2434</v>
      </c>
      <c r="C2649">
        <v>155</v>
      </c>
      <c r="D2649">
        <v>26384919</v>
      </c>
      <c r="E2649" t="s">
        <v>1184</v>
      </c>
      <c r="F2649" t="s">
        <v>11</v>
      </c>
      <c r="G2649">
        <v>15000000</v>
      </c>
      <c r="H2649">
        <v>7.9</v>
      </c>
    </row>
    <row r="2650" spans="1:8" x14ac:dyDescent="0.2">
      <c r="A2650" t="s">
        <v>4430</v>
      </c>
      <c r="B2650" t="s">
        <v>4188</v>
      </c>
      <c r="C2650">
        <v>94</v>
      </c>
      <c r="D2650">
        <v>22189039</v>
      </c>
      <c r="E2650" t="s">
        <v>2005</v>
      </c>
      <c r="F2650" t="s">
        <v>11</v>
      </c>
      <c r="G2650">
        <v>15000000</v>
      </c>
      <c r="H2650">
        <v>5.5</v>
      </c>
    </row>
    <row r="2651" spans="1:8" x14ac:dyDescent="0.2">
      <c r="A2651" t="s">
        <v>4431</v>
      </c>
      <c r="B2651" t="s">
        <v>4432</v>
      </c>
      <c r="C2651">
        <v>95</v>
      </c>
      <c r="D2651">
        <v>20998709</v>
      </c>
      <c r="E2651" t="s">
        <v>1137</v>
      </c>
      <c r="F2651" t="s">
        <v>11</v>
      </c>
      <c r="G2651">
        <v>15000000</v>
      </c>
      <c r="H2651">
        <v>6.2</v>
      </c>
    </row>
    <row r="2652" spans="1:8" x14ac:dyDescent="0.2">
      <c r="A2652" t="s">
        <v>4433</v>
      </c>
      <c r="B2652" t="s">
        <v>4434</v>
      </c>
      <c r="C2652">
        <v>89</v>
      </c>
      <c r="D2652">
        <v>20801344</v>
      </c>
      <c r="E2652" t="s">
        <v>2209</v>
      </c>
      <c r="F2652" t="s">
        <v>11</v>
      </c>
      <c r="G2652">
        <v>15000000</v>
      </c>
      <c r="H2652">
        <v>5.0999999999999996</v>
      </c>
    </row>
    <row r="2653" spans="1:8" x14ac:dyDescent="0.2">
      <c r="A2653" t="s">
        <v>4435</v>
      </c>
      <c r="B2653" t="s">
        <v>4436</v>
      </c>
      <c r="C2653">
        <v>97</v>
      </c>
      <c r="D2653">
        <v>21468807</v>
      </c>
      <c r="E2653" t="s">
        <v>1047</v>
      </c>
      <c r="F2653" t="s">
        <v>11</v>
      </c>
      <c r="G2653">
        <v>14000000</v>
      </c>
      <c r="H2653">
        <v>4.0999999999999996</v>
      </c>
    </row>
    <row r="2654" spans="1:8" x14ac:dyDescent="0.2">
      <c r="A2654" t="s">
        <v>4437</v>
      </c>
      <c r="B2654" t="s">
        <v>1401</v>
      </c>
      <c r="C2654">
        <v>90</v>
      </c>
      <c r="D2654">
        <v>19158074</v>
      </c>
      <c r="E2654" t="s">
        <v>696</v>
      </c>
      <c r="F2654" t="s">
        <v>11</v>
      </c>
      <c r="G2654">
        <v>15000000</v>
      </c>
      <c r="H2654">
        <v>6.7</v>
      </c>
    </row>
    <row r="2655" spans="1:8" x14ac:dyDescent="0.2">
      <c r="A2655" t="s">
        <v>4438</v>
      </c>
      <c r="B2655" t="s">
        <v>4439</v>
      </c>
      <c r="C2655">
        <v>92</v>
      </c>
      <c r="D2655">
        <v>18843314</v>
      </c>
      <c r="E2655" t="s">
        <v>311</v>
      </c>
      <c r="F2655" t="s">
        <v>11</v>
      </c>
      <c r="G2655">
        <v>20000000</v>
      </c>
      <c r="H2655">
        <v>4.7</v>
      </c>
    </row>
    <row r="2656" spans="1:8" x14ac:dyDescent="0.2">
      <c r="A2656" t="s">
        <v>4440</v>
      </c>
      <c r="B2656" t="s">
        <v>4441</v>
      </c>
      <c r="C2656">
        <v>100</v>
      </c>
      <c r="D2656">
        <v>20566327</v>
      </c>
      <c r="E2656" t="s">
        <v>745</v>
      </c>
      <c r="F2656" t="s">
        <v>11</v>
      </c>
      <c r="G2656">
        <v>15000000</v>
      </c>
      <c r="H2656">
        <v>6.4</v>
      </c>
    </row>
    <row r="2657" spans="1:8" x14ac:dyDescent="0.2">
      <c r="A2657" t="s">
        <v>4442</v>
      </c>
      <c r="B2657" t="s">
        <v>3780</v>
      </c>
      <c r="C2657">
        <v>117</v>
      </c>
      <c r="D2657">
        <v>20218921</v>
      </c>
      <c r="E2657" t="s">
        <v>2143</v>
      </c>
      <c r="F2657" t="s">
        <v>11</v>
      </c>
      <c r="G2657">
        <v>15000000</v>
      </c>
      <c r="H2657">
        <v>6.3</v>
      </c>
    </row>
    <row r="2658" spans="1:8" x14ac:dyDescent="0.2">
      <c r="A2658" t="s">
        <v>4443</v>
      </c>
      <c r="B2658" t="s">
        <v>4444</v>
      </c>
      <c r="C2658">
        <v>84</v>
      </c>
      <c r="D2658">
        <v>17411331</v>
      </c>
      <c r="E2658" t="s">
        <v>1480</v>
      </c>
      <c r="F2658" t="s">
        <v>11</v>
      </c>
      <c r="G2658">
        <v>15000000</v>
      </c>
      <c r="H2658">
        <v>5.5</v>
      </c>
    </row>
    <row r="2659" spans="1:8" x14ac:dyDescent="0.2">
      <c r="A2659" t="s">
        <v>4445</v>
      </c>
      <c r="B2659" t="s">
        <v>4446</v>
      </c>
      <c r="C2659">
        <v>140</v>
      </c>
      <c r="D2659">
        <v>21383298</v>
      </c>
      <c r="E2659" t="s">
        <v>740</v>
      </c>
      <c r="F2659" t="s">
        <v>11</v>
      </c>
      <c r="G2659">
        <v>15000000</v>
      </c>
      <c r="H2659">
        <v>7.3</v>
      </c>
    </row>
    <row r="2660" spans="1:8" x14ac:dyDescent="0.2">
      <c r="A2660" t="s">
        <v>4447</v>
      </c>
      <c r="B2660" t="s">
        <v>511</v>
      </c>
      <c r="C2660">
        <v>108</v>
      </c>
      <c r="D2660">
        <v>24984868</v>
      </c>
      <c r="E2660" t="s">
        <v>112</v>
      </c>
      <c r="F2660" t="s">
        <v>11</v>
      </c>
      <c r="G2660">
        <v>15000000</v>
      </c>
      <c r="H2660">
        <v>6.3</v>
      </c>
    </row>
    <row r="2661" spans="1:8" x14ac:dyDescent="0.2">
      <c r="A2661" t="s">
        <v>4448</v>
      </c>
      <c r="B2661" t="s">
        <v>4449</v>
      </c>
      <c r="C2661">
        <v>109</v>
      </c>
      <c r="D2661">
        <v>16459004</v>
      </c>
      <c r="E2661" t="s">
        <v>668</v>
      </c>
      <c r="F2661" t="s">
        <v>11</v>
      </c>
      <c r="G2661">
        <v>15000000</v>
      </c>
      <c r="H2661">
        <v>4.9000000000000004</v>
      </c>
    </row>
    <row r="2662" spans="1:8" x14ac:dyDescent="0.2">
      <c r="A2662" t="s">
        <v>4450</v>
      </c>
      <c r="B2662" t="s">
        <v>792</v>
      </c>
      <c r="C2662">
        <v>131</v>
      </c>
      <c r="D2662">
        <v>15700000</v>
      </c>
      <c r="E2662" t="s">
        <v>759</v>
      </c>
      <c r="F2662" t="s">
        <v>11</v>
      </c>
      <c r="G2662">
        <v>15000000</v>
      </c>
      <c r="H2662">
        <v>7.6</v>
      </c>
    </row>
    <row r="2663" spans="1:8" x14ac:dyDescent="0.2">
      <c r="A2663" t="s">
        <v>4451</v>
      </c>
      <c r="B2663" t="s">
        <v>4452</v>
      </c>
      <c r="C2663">
        <v>114</v>
      </c>
      <c r="D2663">
        <v>15100000</v>
      </c>
      <c r="E2663" t="s">
        <v>770</v>
      </c>
      <c r="F2663" t="s">
        <v>11</v>
      </c>
      <c r="G2663">
        <v>15000000</v>
      </c>
      <c r="H2663">
        <v>6</v>
      </c>
    </row>
    <row r="2664" spans="1:8" x14ac:dyDescent="0.2">
      <c r="A2664" t="s">
        <v>4453</v>
      </c>
      <c r="B2664" t="s">
        <v>2987</v>
      </c>
      <c r="C2664">
        <v>97</v>
      </c>
      <c r="D2664">
        <v>14938570</v>
      </c>
      <c r="E2664" t="s">
        <v>525</v>
      </c>
      <c r="F2664" t="s">
        <v>11</v>
      </c>
      <c r="G2664">
        <v>15000000</v>
      </c>
      <c r="H2664">
        <v>6.2</v>
      </c>
    </row>
    <row r="2665" spans="1:8" x14ac:dyDescent="0.2">
      <c r="A2665" t="s">
        <v>4454</v>
      </c>
      <c r="B2665" t="s">
        <v>3712</v>
      </c>
      <c r="C2665">
        <v>122</v>
      </c>
      <c r="D2665">
        <v>17237244</v>
      </c>
      <c r="E2665" t="s">
        <v>740</v>
      </c>
      <c r="F2665" t="s">
        <v>11</v>
      </c>
      <c r="G2665">
        <v>15000000</v>
      </c>
      <c r="H2665">
        <v>6.8</v>
      </c>
    </row>
    <row r="2666" spans="1:8" x14ac:dyDescent="0.2">
      <c r="A2666" t="s">
        <v>4455</v>
      </c>
      <c r="B2666" t="s">
        <v>4456</v>
      </c>
      <c r="C2666">
        <v>87</v>
      </c>
      <c r="D2666">
        <v>14249005</v>
      </c>
      <c r="E2666" t="s">
        <v>575</v>
      </c>
      <c r="F2666" t="s">
        <v>11</v>
      </c>
      <c r="G2666">
        <v>15000000</v>
      </c>
      <c r="H2666">
        <v>4.5</v>
      </c>
    </row>
    <row r="2667" spans="1:8" x14ac:dyDescent="0.2">
      <c r="A2667" t="s">
        <v>4457</v>
      </c>
      <c r="B2667" t="s">
        <v>4458</v>
      </c>
      <c r="C2667">
        <v>85</v>
      </c>
      <c r="D2667">
        <v>12701880</v>
      </c>
      <c r="E2667" t="s">
        <v>152</v>
      </c>
      <c r="F2667" t="s">
        <v>11</v>
      </c>
      <c r="G2667">
        <v>15000000</v>
      </c>
      <c r="H2667">
        <v>5.7</v>
      </c>
    </row>
    <row r="2668" spans="1:8" x14ac:dyDescent="0.2">
      <c r="A2668" t="s">
        <v>4459</v>
      </c>
      <c r="B2668" t="s">
        <v>4460</v>
      </c>
      <c r="C2668">
        <v>85</v>
      </c>
      <c r="D2668">
        <v>10353690</v>
      </c>
      <c r="E2668" t="s">
        <v>1406</v>
      </c>
      <c r="F2668" t="s">
        <v>11</v>
      </c>
      <c r="G2668">
        <v>20000000</v>
      </c>
      <c r="H2668">
        <v>8.4</v>
      </c>
    </row>
    <row r="2669" spans="1:8" x14ac:dyDescent="0.2">
      <c r="A2669" t="s">
        <v>4461</v>
      </c>
      <c r="B2669" t="s">
        <v>4462</v>
      </c>
      <c r="C2669">
        <v>101</v>
      </c>
      <c r="D2669">
        <v>12801190</v>
      </c>
      <c r="E2669" t="s">
        <v>10</v>
      </c>
      <c r="F2669" t="s">
        <v>11</v>
      </c>
      <c r="G2669">
        <v>15000000</v>
      </c>
      <c r="H2669">
        <v>4.5999999999999996</v>
      </c>
    </row>
    <row r="2670" spans="1:8" x14ac:dyDescent="0.2">
      <c r="A2670" t="s">
        <v>4463</v>
      </c>
      <c r="B2670" t="s">
        <v>4464</v>
      </c>
      <c r="C2670">
        <v>121</v>
      </c>
      <c r="D2670">
        <v>12549485</v>
      </c>
      <c r="E2670" t="s">
        <v>4465</v>
      </c>
      <c r="F2670" t="s">
        <v>11</v>
      </c>
      <c r="G2670">
        <v>15000000</v>
      </c>
      <c r="H2670">
        <v>6.2</v>
      </c>
    </row>
    <row r="2671" spans="1:8" x14ac:dyDescent="0.2">
      <c r="A2671" t="s">
        <v>4466</v>
      </c>
      <c r="B2671" t="s">
        <v>4467</v>
      </c>
      <c r="C2671">
        <v>107</v>
      </c>
      <c r="D2671">
        <v>13766014</v>
      </c>
      <c r="E2671" t="s">
        <v>73</v>
      </c>
      <c r="F2671" t="s">
        <v>11</v>
      </c>
      <c r="G2671">
        <v>15000000</v>
      </c>
      <c r="H2671">
        <v>7</v>
      </c>
    </row>
    <row r="2672" spans="1:8" x14ac:dyDescent="0.2">
      <c r="A2672" t="s">
        <v>4468</v>
      </c>
      <c r="B2672" t="s">
        <v>4469</v>
      </c>
      <c r="C2672">
        <v>111</v>
      </c>
      <c r="D2672">
        <v>13034417</v>
      </c>
      <c r="E2672" t="s">
        <v>1314</v>
      </c>
      <c r="F2672" t="s">
        <v>11</v>
      </c>
      <c r="G2672">
        <v>15000000</v>
      </c>
      <c r="H2672">
        <v>6.9</v>
      </c>
    </row>
    <row r="2673" spans="1:8" x14ac:dyDescent="0.2">
      <c r="A2673" t="s">
        <v>4470</v>
      </c>
      <c r="B2673" t="s">
        <v>4471</v>
      </c>
      <c r="C2673">
        <v>92</v>
      </c>
      <c r="D2673">
        <v>11632420</v>
      </c>
      <c r="E2673" t="s">
        <v>740</v>
      </c>
      <c r="F2673" t="s">
        <v>11</v>
      </c>
      <c r="G2673">
        <v>20000000</v>
      </c>
      <c r="H2673">
        <v>6.1</v>
      </c>
    </row>
    <row r="2674" spans="1:8" x14ac:dyDescent="0.2">
      <c r="A2674" t="s">
        <v>4472</v>
      </c>
      <c r="B2674" t="s">
        <v>4473</v>
      </c>
      <c r="C2674">
        <v>97</v>
      </c>
      <c r="D2674">
        <v>12212417</v>
      </c>
      <c r="E2674" t="s">
        <v>525</v>
      </c>
      <c r="F2674" t="s">
        <v>11</v>
      </c>
      <c r="G2674">
        <v>15000000</v>
      </c>
      <c r="H2674">
        <v>6.7</v>
      </c>
    </row>
    <row r="2675" spans="1:8" x14ac:dyDescent="0.2">
      <c r="A2675" t="s">
        <v>4474</v>
      </c>
      <c r="B2675" t="s">
        <v>4475</v>
      </c>
      <c r="C2675">
        <v>97</v>
      </c>
      <c r="D2675">
        <v>11614236</v>
      </c>
      <c r="E2675" t="s">
        <v>575</v>
      </c>
      <c r="F2675" t="s">
        <v>11</v>
      </c>
      <c r="G2675">
        <v>15000000</v>
      </c>
      <c r="H2675">
        <v>5.6</v>
      </c>
    </row>
    <row r="2676" spans="1:8" x14ac:dyDescent="0.2">
      <c r="A2676" t="s">
        <v>4476</v>
      </c>
      <c r="B2676" t="s">
        <v>2302</v>
      </c>
      <c r="C2676">
        <v>125</v>
      </c>
      <c r="D2676">
        <v>13337299</v>
      </c>
      <c r="E2676" t="s">
        <v>2242</v>
      </c>
      <c r="F2676" t="s">
        <v>11</v>
      </c>
      <c r="G2676">
        <v>20000000</v>
      </c>
      <c r="H2676">
        <v>6.6</v>
      </c>
    </row>
    <row r="2677" spans="1:8" x14ac:dyDescent="0.2">
      <c r="A2677" t="s">
        <v>4477</v>
      </c>
      <c r="B2677" t="s">
        <v>2832</v>
      </c>
      <c r="C2677">
        <v>124</v>
      </c>
      <c r="D2677">
        <v>10763469</v>
      </c>
      <c r="E2677" t="s">
        <v>486</v>
      </c>
      <c r="F2677" t="s">
        <v>11</v>
      </c>
      <c r="G2677">
        <v>15000000</v>
      </c>
      <c r="H2677">
        <v>6.4</v>
      </c>
    </row>
    <row r="2678" spans="1:8" x14ac:dyDescent="0.2">
      <c r="A2678" t="s">
        <v>4478</v>
      </c>
      <c r="B2678" t="s">
        <v>4479</v>
      </c>
      <c r="C2678">
        <v>76</v>
      </c>
      <c r="D2678">
        <v>11144518</v>
      </c>
      <c r="E2678" t="s">
        <v>3203</v>
      </c>
      <c r="F2678" t="s">
        <v>11</v>
      </c>
      <c r="G2678">
        <v>15000000</v>
      </c>
      <c r="H2678">
        <v>2.8</v>
      </c>
    </row>
    <row r="2679" spans="1:8" x14ac:dyDescent="0.2">
      <c r="A2679" t="s">
        <v>4480</v>
      </c>
      <c r="B2679" t="s">
        <v>4481</v>
      </c>
      <c r="C2679">
        <v>107</v>
      </c>
      <c r="D2679">
        <v>15608545</v>
      </c>
      <c r="E2679" t="s">
        <v>455</v>
      </c>
      <c r="F2679" t="s">
        <v>11</v>
      </c>
      <c r="G2679">
        <v>15000000</v>
      </c>
      <c r="H2679">
        <v>5.4</v>
      </c>
    </row>
    <row r="2680" spans="1:8" x14ac:dyDescent="0.2">
      <c r="A2680" t="s">
        <v>4482</v>
      </c>
      <c r="B2680" t="s">
        <v>339</v>
      </c>
      <c r="C2680">
        <v>91</v>
      </c>
      <c r="D2680">
        <v>10443316</v>
      </c>
      <c r="E2680" t="s">
        <v>486</v>
      </c>
      <c r="F2680" t="s">
        <v>11</v>
      </c>
      <c r="G2680">
        <v>15000000</v>
      </c>
      <c r="H2680">
        <v>5</v>
      </c>
    </row>
    <row r="2681" spans="1:8" x14ac:dyDescent="0.2">
      <c r="A2681" t="s">
        <v>4483</v>
      </c>
      <c r="B2681" t="s">
        <v>4484</v>
      </c>
      <c r="C2681">
        <v>96</v>
      </c>
      <c r="D2681">
        <v>10494147</v>
      </c>
      <c r="E2681" t="s">
        <v>73</v>
      </c>
      <c r="F2681" t="s">
        <v>11</v>
      </c>
      <c r="G2681">
        <v>15000000</v>
      </c>
      <c r="H2681">
        <v>5.0999999999999996</v>
      </c>
    </row>
    <row r="2682" spans="1:8" x14ac:dyDescent="0.2">
      <c r="A2682" t="s">
        <v>4485</v>
      </c>
      <c r="B2682" t="s">
        <v>970</v>
      </c>
      <c r="C2682">
        <v>142</v>
      </c>
      <c r="D2682">
        <v>9929000</v>
      </c>
      <c r="E2682" t="s">
        <v>639</v>
      </c>
      <c r="F2682" t="s">
        <v>11</v>
      </c>
      <c r="G2682">
        <v>15000000</v>
      </c>
      <c r="H2682">
        <v>8</v>
      </c>
    </row>
    <row r="2683" spans="1:8" x14ac:dyDescent="0.2">
      <c r="A2683" t="s">
        <v>4486</v>
      </c>
      <c r="B2683" t="s">
        <v>4052</v>
      </c>
      <c r="C2683">
        <v>103</v>
      </c>
      <c r="D2683">
        <v>10411980</v>
      </c>
      <c r="E2683" t="s">
        <v>4487</v>
      </c>
      <c r="F2683" t="s">
        <v>11</v>
      </c>
      <c r="G2683">
        <v>15000000</v>
      </c>
      <c r="H2683">
        <v>5.9</v>
      </c>
    </row>
    <row r="2684" spans="1:8" x14ac:dyDescent="0.2">
      <c r="A2684" t="s">
        <v>4488</v>
      </c>
      <c r="C2684">
        <v>60</v>
      </c>
      <c r="D2684">
        <v>25440971</v>
      </c>
      <c r="E2684" t="s">
        <v>4489</v>
      </c>
      <c r="F2684" t="s">
        <v>11</v>
      </c>
      <c r="G2684">
        <v>20000000</v>
      </c>
      <c r="H2684">
        <v>7.5</v>
      </c>
    </row>
    <row r="2685" spans="1:8" x14ac:dyDescent="0.2">
      <c r="A2685" t="s">
        <v>4490</v>
      </c>
      <c r="B2685" t="s">
        <v>1474</v>
      </c>
      <c r="C2685">
        <v>117</v>
      </c>
      <c r="D2685">
        <v>17439163</v>
      </c>
      <c r="E2685" t="s">
        <v>340</v>
      </c>
      <c r="F2685" t="s">
        <v>11</v>
      </c>
      <c r="G2685">
        <v>15000000</v>
      </c>
      <c r="H2685">
        <v>8.1999999999999993</v>
      </c>
    </row>
    <row r="2686" spans="1:8" x14ac:dyDescent="0.2">
      <c r="A2686" t="s">
        <v>4491</v>
      </c>
      <c r="B2686" t="s">
        <v>4492</v>
      </c>
      <c r="C2686">
        <v>116</v>
      </c>
      <c r="D2686">
        <v>9396487</v>
      </c>
      <c r="E2686" t="s">
        <v>2143</v>
      </c>
      <c r="F2686" t="s">
        <v>11</v>
      </c>
      <c r="G2686">
        <v>15000000</v>
      </c>
      <c r="H2686">
        <v>7</v>
      </c>
    </row>
    <row r="2687" spans="1:8" x14ac:dyDescent="0.2">
      <c r="A2687" t="s">
        <v>4493</v>
      </c>
      <c r="B2687" t="s">
        <v>1097</v>
      </c>
      <c r="C2687">
        <v>118</v>
      </c>
      <c r="D2687">
        <v>9059588</v>
      </c>
      <c r="E2687" t="s">
        <v>1824</v>
      </c>
      <c r="F2687" t="s">
        <v>11</v>
      </c>
      <c r="G2687">
        <v>15000000</v>
      </c>
      <c r="H2687">
        <v>6.6</v>
      </c>
    </row>
    <row r="2688" spans="1:8" x14ac:dyDescent="0.2">
      <c r="A2688" t="s">
        <v>4494</v>
      </c>
      <c r="B2688" t="s">
        <v>3228</v>
      </c>
      <c r="C2688">
        <v>108</v>
      </c>
      <c r="D2688">
        <v>9172810</v>
      </c>
      <c r="E2688" t="s">
        <v>4495</v>
      </c>
      <c r="F2688" t="s">
        <v>11</v>
      </c>
      <c r="G2688">
        <v>16000000</v>
      </c>
      <c r="H2688">
        <v>6.7</v>
      </c>
    </row>
    <row r="2689" spans="1:8" x14ac:dyDescent="0.2">
      <c r="A2689" t="s">
        <v>4496</v>
      </c>
      <c r="B2689" t="s">
        <v>4497</v>
      </c>
      <c r="C2689">
        <v>94</v>
      </c>
      <c r="D2689">
        <v>8735529</v>
      </c>
      <c r="E2689" t="s">
        <v>486</v>
      </c>
      <c r="F2689" t="s">
        <v>11</v>
      </c>
      <c r="G2689">
        <v>15000000</v>
      </c>
      <c r="H2689">
        <v>5.5</v>
      </c>
    </row>
    <row r="2690" spans="1:8" x14ac:dyDescent="0.2">
      <c r="A2690" t="s">
        <v>4498</v>
      </c>
      <c r="B2690" t="s">
        <v>4499</v>
      </c>
      <c r="C2690">
        <v>97</v>
      </c>
      <c r="D2690">
        <v>8586376</v>
      </c>
      <c r="E2690" t="s">
        <v>575</v>
      </c>
      <c r="F2690" t="s">
        <v>11</v>
      </c>
      <c r="G2690">
        <v>20000000</v>
      </c>
      <c r="H2690">
        <v>4.9000000000000004</v>
      </c>
    </row>
    <row r="2691" spans="1:8" x14ac:dyDescent="0.2">
      <c r="A2691" t="s">
        <v>4500</v>
      </c>
      <c r="B2691" t="s">
        <v>2070</v>
      </c>
      <c r="C2691">
        <v>97</v>
      </c>
      <c r="D2691">
        <v>8378141</v>
      </c>
      <c r="E2691" t="s">
        <v>486</v>
      </c>
      <c r="F2691" t="s">
        <v>11</v>
      </c>
      <c r="G2691">
        <v>15000000</v>
      </c>
      <c r="H2691">
        <v>6.9</v>
      </c>
    </row>
    <row r="2692" spans="1:8" x14ac:dyDescent="0.2">
      <c r="A2692" t="s">
        <v>4501</v>
      </c>
      <c r="B2692" t="s">
        <v>4502</v>
      </c>
      <c r="C2692">
        <v>99</v>
      </c>
      <c r="D2692">
        <v>25440971</v>
      </c>
      <c r="E2692" t="s">
        <v>3673</v>
      </c>
      <c r="F2692" t="s">
        <v>11</v>
      </c>
      <c r="G2692">
        <v>20000000</v>
      </c>
      <c r="H2692">
        <v>7.4</v>
      </c>
    </row>
    <row r="2693" spans="1:8" x14ac:dyDescent="0.2">
      <c r="A2693" t="s">
        <v>4503</v>
      </c>
      <c r="B2693" t="s">
        <v>4504</v>
      </c>
      <c r="C2693">
        <v>91</v>
      </c>
      <c r="D2693">
        <v>8080116</v>
      </c>
      <c r="E2693" t="s">
        <v>822</v>
      </c>
      <c r="F2693" t="s">
        <v>11</v>
      </c>
      <c r="G2693">
        <v>15000000</v>
      </c>
      <c r="H2693">
        <v>5.6</v>
      </c>
    </row>
    <row r="2694" spans="1:8" x14ac:dyDescent="0.2">
      <c r="A2694" t="s">
        <v>4505</v>
      </c>
      <c r="B2694" t="s">
        <v>4506</v>
      </c>
      <c r="C2694">
        <v>107</v>
      </c>
      <c r="D2694">
        <v>7757130</v>
      </c>
      <c r="E2694" t="s">
        <v>3152</v>
      </c>
      <c r="F2694" t="s">
        <v>11</v>
      </c>
      <c r="G2694">
        <v>15000000</v>
      </c>
      <c r="H2694">
        <v>8</v>
      </c>
    </row>
    <row r="2695" spans="1:8" x14ac:dyDescent="0.2">
      <c r="A2695" t="s">
        <v>4507</v>
      </c>
      <c r="B2695" t="s">
        <v>4508</v>
      </c>
      <c r="C2695">
        <v>95</v>
      </c>
      <c r="D2695">
        <v>9123834</v>
      </c>
      <c r="E2695" t="s">
        <v>580</v>
      </c>
      <c r="F2695" t="s">
        <v>11</v>
      </c>
      <c r="G2695">
        <v>15000000</v>
      </c>
      <c r="H2695">
        <v>5.3</v>
      </c>
    </row>
    <row r="2696" spans="1:8" x14ac:dyDescent="0.2">
      <c r="A2696" t="s">
        <v>4509</v>
      </c>
      <c r="B2696" t="s">
        <v>4510</v>
      </c>
      <c r="C2696">
        <v>102</v>
      </c>
      <c r="D2696">
        <v>6409206</v>
      </c>
      <c r="E2696" t="s">
        <v>2214</v>
      </c>
      <c r="F2696" t="s">
        <v>11</v>
      </c>
      <c r="G2696">
        <v>15000000</v>
      </c>
      <c r="H2696">
        <v>6.2</v>
      </c>
    </row>
    <row r="2697" spans="1:8" x14ac:dyDescent="0.2">
      <c r="A2697" t="s">
        <v>4511</v>
      </c>
      <c r="B2697" t="s">
        <v>4512</v>
      </c>
      <c r="C2697">
        <v>88</v>
      </c>
      <c r="D2697">
        <v>6373693</v>
      </c>
      <c r="E2697" t="s">
        <v>580</v>
      </c>
      <c r="F2697" t="s">
        <v>11</v>
      </c>
      <c r="G2697">
        <v>15000000</v>
      </c>
      <c r="H2697">
        <v>5.3</v>
      </c>
    </row>
    <row r="2698" spans="1:8" x14ac:dyDescent="0.2">
      <c r="A2698" t="s">
        <v>4513</v>
      </c>
      <c r="B2698" t="s">
        <v>2094</v>
      </c>
      <c r="C2698">
        <v>106</v>
      </c>
      <c r="D2698">
        <v>7556708</v>
      </c>
      <c r="E2698" t="s">
        <v>1184</v>
      </c>
      <c r="F2698" t="s">
        <v>11</v>
      </c>
      <c r="G2698">
        <v>15000000</v>
      </c>
      <c r="H2698">
        <v>6.6</v>
      </c>
    </row>
    <row r="2699" spans="1:8" x14ac:dyDescent="0.2">
      <c r="A2699" t="s">
        <v>4514</v>
      </c>
      <c r="B2699" t="s">
        <v>2832</v>
      </c>
      <c r="C2699">
        <v>92</v>
      </c>
      <c r="D2699">
        <v>5306447</v>
      </c>
      <c r="E2699" t="s">
        <v>580</v>
      </c>
      <c r="F2699" t="s">
        <v>11</v>
      </c>
      <c r="G2699">
        <v>15000000</v>
      </c>
      <c r="H2699">
        <v>7.2</v>
      </c>
    </row>
    <row r="2700" spans="1:8" x14ac:dyDescent="0.2">
      <c r="A2700" t="s">
        <v>4515</v>
      </c>
      <c r="B2700" t="s">
        <v>4516</v>
      </c>
      <c r="C2700">
        <v>105</v>
      </c>
      <c r="D2700">
        <v>5217498</v>
      </c>
      <c r="E2700" t="s">
        <v>668</v>
      </c>
      <c r="F2700" t="s">
        <v>11</v>
      </c>
      <c r="G2700">
        <v>15000000</v>
      </c>
      <c r="H2700">
        <v>4.5999999999999996</v>
      </c>
    </row>
    <row r="2701" spans="1:8" x14ac:dyDescent="0.2">
      <c r="A2701" t="s">
        <v>4517</v>
      </c>
      <c r="B2701" t="s">
        <v>4323</v>
      </c>
      <c r="C2701">
        <v>107</v>
      </c>
      <c r="D2701">
        <v>5023275</v>
      </c>
      <c r="E2701" t="s">
        <v>4518</v>
      </c>
      <c r="F2701" t="s">
        <v>11</v>
      </c>
      <c r="G2701">
        <v>15000000</v>
      </c>
      <c r="H2701">
        <v>7.5</v>
      </c>
    </row>
    <row r="2702" spans="1:8" x14ac:dyDescent="0.2">
      <c r="A2702" t="s">
        <v>4519</v>
      </c>
      <c r="B2702" t="s">
        <v>4520</v>
      </c>
      <c r="C2702">
        <v>120</v>
      </c>
      <c r="D2702">
        <v>4956401</v>
      </c>
      <c r="E2702" t="s">
        <v>1179</v>
      </c>
      <c r="F2702" t="s">
        <v>11</v>
      </c>
      <c r="G2702">
        <v>15000000</v>
      </c>
      <c r="H2702">
        <v>6.5</v>
      </c>
    </row>
    <row r="2703" spans="1:8" x14ac:dyDescent="0.2">
      <c r="A2703" t="s">
        <v>4521</v>
      </c>
      <c r="B2703" t="s">
        <v>85</v>
      </c>
      <c r="C2703">
        <v>103</v>
      </c>
      <c r="D2703">
        <v>4235837</v>
      </c>
      <c r="E2703" t="s">
        <v>4281</v>
      </c>
      <c r="F2703" t="s">
        <v>11</v>
      </c>
      <c r="G2703">
        <v>15000000</v>
      </c>
      <c r="H2703">
        <v>7.6</v>
      </c>
    </row>
    <row r="2704" spans="1:8" x14ac:dyDescent="0.2">
      <c r="A2704" t="s">
        <v>4522</v>
      </c>
      <c r="B2704" t="s">
        <v>4523</v>
      </c>
      <c r="C2704">
        <v>92</v>
      </c>
      <c r="D2704">
        <v>4002955</v>
      </c>
      <c r="E2704" t="s">
        <v>2768</v>
      </c>
      <c r="F2704" t="s">
        <v>11</v>
      </c>
      <c r="G2704">
        <v>20000000</v>
      </c>
      <c r="H2704">
        <v>6.2</v>
      </c>
    </row>
    <row r="2705" spans="1:8" x14ac:dyDescent="0.2">
      <c r="A2705" t="s">
        <v>4524</v>
      </c>
      <c r="B2705" t="s">
        <v>2030</v>
      </c>
      <c r="C2705">
        <v>147</v>
      </c>
      <c r="D2705">
        <v>7219578</v>
      </c>
      <c r="E2705" t="s">
        <v>668</v>
      </c>
      <c r="F2705" t="s">
        <v>11</v>
      </c>
      <c r="G2705">
        <v>15000000</v>
      </c>
      <c r="H2705">
        <v>8</v>
      </c>
    </row>
    <row r="2706" spans="1:8" x14ac:dyDescent="0.2">
      <c r="A2706" t="s">
        <v>4525</v>
      </c>
      <c r="B2706" t="s">
        <v>4526</v>
      </c>
      <c r="C2706">
        <v>98</v>
      </c>
      <c r="D2706">
        <v>3525161</v>
      </c>
      <c r="E2706" t="s">
        <v>4527</v>
      </c>
      <c r="F2706" t="s">
        <v>11</v>
      </c>
      <c r="G2706">
        <v>20000000</v>
      </c>
      <c r="H2706">
        <v>5.5</v>
      </c>
    </row>
    <row r="2707" spans="1:8" x14ac:dyDescent="0.2">
      <c r="A2707" t="s">
        <v>4528</v>
      </c>
      <c r="B2707" t="s">
        <v>2832</v>
      </c>
      <c r="C2707">
        <v>98</v>
      </c>
      <c r="D2707">
        <v>3247816</v>
      </c>
      <c r="E2707" t="s">
        <v>486</v>
      </c>
      <c r="F2707" t="s">
        <v>11</v>
      </c>
      <c r="G2707">
        <v>22000000</v>
      </c>
      <c r="H2707">
        <v>6.3</v>
      </c>
    </row>
    <row r="2708" spans="1:8" x14ac:dyDescent="0.2">
      <c r="A2708" t="s">
        <v>4529</v>
      </c>
      <c r="B2708" t="s">
        <v>4530</v>
      </c>
      <c r="C2708">
        <v>103</v>
      </c>
      <c r="D2708">
        <v>2412045</v>
      </c>
      <c r="E2708" t="s">
        <v>1900</v>
      </c>
      <c r="F2708" t="s">
        <v>11</v>
      </c>
      <c r="G2708">
        <v>15000000</v>
      </c>
      <c r="H2708">
        <v>7.2</v>
      </c>
    </row>
    <row r="2709" spans="1:8" x14ac:dyDescent="0.2">
      <c r="A2709" t="s">
        <v>4531</v>
      </c>
      <c r="C2709">
        <v>286</v>
      </c>
      <c r="D2709">
        <v>25440971</v>
      </c>
      <c r="E2709" t="s">
        <v>980</v>
      </c>
      <c r="F2709" t="s">
        <v>11</v>
      </c>
      <c r="G2709">
        <v>20000000</v>
      </c>
      <c r="H2709">
        <v>7.9</v>
      </c>
    </row>
    <row r="2710" spans="1:8" x14ac:dyDescent="0.2">
      <c r="A2710" t="s">
        <v>4532</v>
      </c>
      <c r="B2710" t="s">
        <v>4533</v>
      </c>
      <c r="C2710">
        <v>111</v>
      </c>
      <c r="D2710">
        <v>2203641</v>
      </c>
      <c r="E2710" t="s">
        <v>747</v>
      </c>
      <c r="F2710" t="s">
        <v>11</v>
      </c>
      <c r="G2710">
        <v>15000000</v>
      </c>
      <c r="H2710">
        <v>6.7</v>
      </c>
    </row>
    <row r="2711" spans="1:8" x14ac:dyDescent="0.2">
      <c r="A2711" t="s">
        <v>4534</v>
      </c>
      <c r="B2711" t="s">
        <v>4535</v>
      </c>
      <c r="C2711">
        <v>98</v>
      </c>
      <c r="D2711">
        <v>1953732</v>
      </c>
      <c r="E2711" t="s">
        <v>464</v>
      </c>
      <c r="F2711" t="s">
        <v>11</v>
      </c>
      <c r="G2711">
        <v>15000000</v>
      </c>
      <c r="H2711">
        <v>5.3</v>
      </c>
    </row>
    <row r="2712" spans="1:8" x14ac:dyDescent="0.2">
      <c r="A2712" t="s">
        <v>4536</v>
      </c>
      <c r="B2712" t="s">
        <v>4537</v>
      </c>
      <c r="C2712">
        <v>111</v>
      </c>
      <c r="D2712">
        <v>1954202</v>
      </c>
      <c r="E2712" t="s">
        <v>3152</v>
      </c>
      <c r="F2712" t="s">
        <v>11</v>
      </c>
      <c r="G2712">
        <v>15000000</v>
      </c>
      <c r="H2712">
        <v>6.3</v>
      </c>
    </row>
    <row r="2713" spans="1:8" x14ac:dyDescent="0.2">
      <c r="A2713" t="s">
        <v>4538</v>
      </c>
      <c r="B2713" t="s">
        <v>4110</v>
      </c>
      <c r="C2713">
        <v>111</v>
      </c>
      <c r="D2713">
        <v>1294640</v>
      </c>
      <c r="E2713" t="s">
        <v>2285</v>
      </c>
      <c r="F2713" t="s">
        <v>11</v>
      </c>
      <c r="G2713">
        <v>15000000</v>
      </c>
      <c r="H2713">
        <v>6.5</v>
      </c>
    </row>
    <row r="2714" spans="1:8" x14ac:dyDescent="0.2">
      <c r="A2714" t="s">
        <v>4539</v>
      </c>
      <c r="B2714" t="s">
        <v>4540</v>
      </c>
      <c r="C2714">
        <v>100</v>
      </c>
      <c r="D2714">
        <v>25440971</v>
      </c>
      <c r="E2714" t="s">
        <v>932</v>
      </c>
      <c r="F2714" t="s">
        <v>11</v>
      </c>
      <c r="G2714">
        <v>20000000</v>
      </c>
      <c r="H2714">
        <v>5.6</v>
      </c>
    </row>
    <row r="2715" spans="1:8" x14ac:dyDescent="0.2">
      <c r="A2715" t="s">
        <v>4541</v>
      </c>
      <c r="B2715" t="s">
        <v>3419</v>
      </c>
      <c r="C2715">
        <v>116</v>
      </c>
      <c r="D2715">
        <v>819852</v>
      </c>
      <c r="E2715" t="s">
        <v>1408</v>
      </c>
      <c r="F2715" t="s">
        <v>11</v>
      </c>
      <c r="G2715">
        <v>20000000</v>
      </c>
      <c r="H2715">
        <v>7</v>
      </c>
    </row>
    <row r="2716" spans="1:8" x14ac:dyDescent="0.2">
      <c r="A2716" t="s">
        <v>4542</v>
      </c>
      <c r="B2716" t="s">
        <v>4543</v>
      </c>
      <c r="C2716">
        <v>145</v>
      </c>
      <c r="D2716">
        <v>26435</v>
      </c>
      <c r="E2716" t="s">
        <v>639</v>
      </c>
      <c r="F2716" t="s">
        <v>2998</v>
      </c>
      <c r="G2716">
        <v>6000000</v>
      </c>
      <c r="H2716">
        <v>8.3000000000000007</v>
      </c>
    </row>
    <row r="2717" spans="1:8" x14ac:dyDescent="0.2">
      <c r="A2717" t="s">
        <v>4544</v>
      </c>
      <c r="B2717" t="s">
        <v>1716</v>
      </c>
      <c r="C2717">
        <v>84</v>
      </c>
      <c r="D2717">
        <v>1197786</v>
      </c>
      <c r="E2717" t="s">
        <v>112</v>
      </c>
      <c r="F2717" t="s">
        <v>502</v>
      </c>
      <c r="G2717">
        <v>12000000</v>
      </c>
      <c r="H2717">
        <v>7.2</v>
      </c>
    </row>
    <row r="2718" spans="1:8" x14ac:dyDescent="0.2">
      <c r="A2718" t="s">
        <v>4545</v>
      </c>
      <c r="B2718" t="s">
        <v>1787</v>
      </c>
      <c r="C2718">
        <v>115</v>
      </c>
      <c r="D2718">
        <v>529766</v>
      </c>
      <c r="E2718" t="s">
        <v>672</v>
      </c>
      <c r="F2718" t="s">
        <v>11</v>
      </c>
      <c r="G2718">
        <v>7000000</v>
      </c>
      <c r="H2718">
        <v>6.8</v>
      </c>
    </row>
    <row r="2719" spans="1:8" x14ac:dyDescent="0.2">
      <c r="A2719" t="s">
        <v>4546</v>
      </c>
      <c r="B2719" t="s">
        <v>4547</v>
      </c>
      <c r="C2719">
        <v>105</v>
      </c>
      <c r="D2719">
        <v>613556</v>
      </c>
      <c r="E2719" t="s">
        <v>260</v>
      </c>
      <c r="F2719" t="s">
        <v>676</v>
      </c>
      <c r="G2719">
        <v>15000000</v>
      </c>
      <c r="H2719">
        <v>6.4</v>
      </c>
    </row>
    <row r="2720" spans="1:8" x14ac:dyDescent="0.2">
      <c r="A2720" t="s">
        <v>4548</v>
      </c>
      <c r="B2720" t="s">
        <v>4120</v>
      </c>
      <c r="C2720">
        <v>98</v>
      </c>
      <c r="D2720">
        <v>353743</v>
      </c>
      <c r="E2720" t="s">
        <v>4549</v>
      </c>
      <c r="F2720" t="s">
        <v>11</v>
      </c>
      <c r="G2720">
        <v>15000000</v>
      </c>
      <c r="H2720">
        <v>6.9</v>
      </c>
    </row>
    <row r="2721" spans="1:8" x14ac:dyDescent="0.2">
      <c r="A2721" t="s">
        <v>4550</v>
      </c>
      <c r="B2721" t="s">
        <v>4551</v>
      </c>
      <c r="C2721">
        <v>99</v>
      </c>
      <c r="D2721">
        <v>502028</v>
      </c>
      <c r="E2721" t="s">
        <v>668</v>
      </c>
      <c r="F2721" t="s">
        <v>1948</v>
      </c>
      <c r="G2721">
        <v>20000000</v>
      </c>
      <c r="H2721">
        <v>8</v>
      </c>
    </row>
    <row r="2722" spans="1:8" x14ac:dyDescent="0.2">
      <c r="A2722" t="s">
        <v>4552</v>
      </c>
      <c r="B2722" t="s">
        <v>4553</v>
      </c>
      <c r="C2722">
        <v>110</v>
      </c>
      <c r="D2722">
        <v>102055</v>
      </c>
      <c r="E2722" t="s">
        <v>455</v>
      </c>
      <c r="F2722" t="s">
        <v>4554</v>
      </c>
      <c r="G2722">
        <v>300000000</v>
      </c>
      <c r="H2722">
        <v>6.2</v>
      </c>
    </row>
    <row r="2723" spans="1:8" x14ac:dyDescent="0.2">
      <c r="A2723" t="s">
        <v>4555</v>
      </c>
      <c r="B2723" t="s">
        <v>2697</v>
      </c>
      <c r="C2723">
        <v>97</v>
      </c>
      <c r="D2723">
        <v>122288</v>
      </c>
      <c r="E2723" t="s">
        <v>4556</v>
      </c>
      <c r="F2723" t="s">
        <v>11</v>
      </c>
      <c r="G2723">
        <v>20000000</v>
      </c>
      <c r="H2723">
        <v>6.4</v>
      </c>
    </row>
    <row r="2724" spans="1:8" x14ac:dyDescent="0.2">
      <c r="A2724" t="s">
        <v>4557</v>
      </c>
      <c r="B2724" t="s">
        <v>2016</v>
      </c>
      <c r="C2724">
        <v>88</v>
      </c>
      <c r="D2724">
        <v>25440971</v>
      </c>
      <c r="E2724" t="s">
        <v>311</v>
      </c>
      <c r="F2724" t="s">
        <v>11</v>
      </c>
      <c r="G2724">
        <v>9000000</v>
      </c>
      <c r="H2724">
        <v>5.6</v>
      </c>
    </row>
    <row r="2725" spans="1:8" x14ac:dyDescent="0.2">
      <c r="A2725" t="s">
        <v>4558</v>
      </c>
      <c r="B2725" t="s">
        <v>4559</v>
      </c>
      <c r="C2725">
        <v>103</v>
      </c>
      <c r="D2725">
        <v>73548</v>
      </c>
      <c r="E2725" t="s">
        <v>3247</v>
      </c>
      <c r="F2725" t="s">
        <v>11</v>
      </c>
      <c r="G2725">
        <v>15000000</v>
      </c>
      <c r="H2725">
        <v>6.1</v>
      </c>
    </row>
    <row r="2726" spans="1:8" x14ac:dyDescent="0.2">
      <c r="A2726" t="s">
        <v>4560</v>
      </c>
      <c r="B2726" t="s">
        <v>4561</v>
      </c>
      <c r="C2726">
        <v>104</v>
      </c>
      <c r="D2726">
        <v>25440971</v>
      </c>
      <c r="E2726" t="s">
        <v>2054</v>
      </c>
      <c r="F2726" t="s">
        <v>11</v>
      </c>
      <c r="G2726">
        <v>15000000</v>
      </c>
      <c r="H2726">
        <v>6</v>
      </c>
    </row>
    <row r="2727" spans="1:8" x14ac:dyDescent="0.2">
      <c r="A2727" t="s">
        <v>4562</v>
      </c>
      <c r="B2727" t="s">
        <v>4563</v>
      </c>
      <c r="C2727">
        <v>90</v>
      </c>
      <c r="D2727">
        <v>28870</v>
      </c>
      <c r="E2727" t="s">
        <v>740</v>
      </c>
      <c r="F2727" t="s">
        <v>11</v>
      </c>
      <c r="G2727">
        <v>15000000</v>
      </c>
      <c r="H2727">
        <v>5.0999999999999996</v>
      </c>
    </row>
    <row r="2728" spans="1:8" x14ac:dyDescent="0.2">
      <c r="A2728" t="s">
        <v>4564</v>
      </c>
      <c r="B2728" t="s">
        <v>4565</v>
      </c>
      <c r="C2728">
        <v>105</v>
      </c>
      <c r="D2728">
        <v>22723</v>
      </c>
      <c r="E2728" t="s">
        <v>4566</v>
      </c>
      <c r="F2728" t="s">
        <v>11</v>
      </c>
      <c r="G2728">
        <v>25000000</v>
      </c>
      <c r="H2728">
        <v>4.5</v>
      </c>
    </row>
    <row r="2729" spans="1:8" x14ac:dyDescent="0.2">
      <c r="A2729" t="s">
        <v>4567</v>
      </c>
      <c r="B2729" t="s">
        <v>4568</v>
      </c>
      <c r="C2729">
        <v>93</v>
      </c>
      <c r="D2729">
        <v>20380</v>
      </c>
      <c r="E2729" t="s">
        <v>4569</v>
      </c>
      <c r="F2729" t="s">
        <v>11</v>
      </c>
      <c r="G2729">
        <v>15000000</v>
      </c>
      <c r="H2729">
        <v>5.9</v>
      </c>
    </row>
    <row r="2730" spans="1:8" x14ac:dyDescent="0.2">
      <c r="A2730" t="s">
        <v>4570</v>
      </c>
      <c r="B2730" t="s">
        <v>4571</v>
      </c>
      <c r="C2730">
        <v>141</v>
      </c>
      <c r="D2730">
        <v>25440971</v>
      </c>
      <c r="E2730" t="s">
        <v>4572</v>
      </c>
      <c r="F2730" t="s">
        <v>11</v>
      </c>
      <c r="G2730">
        <v>20000000</v>
      </c>
      <c r="H2730">
        <v>6</v>
      </c>
    </row>
    <row r="2731" spans="1:8" x14ac:dyDescent="0.2">
      <c r="A2731" t="s">
        <v>4573</v>
      </c>
      <c r="B2731" t="s">
        <v>4574</v>
      </c>
      <c r="C2731">
        <v>85</v>
      </c>
      <c r="D2731">
        <v>25440971</v>
      </c>
      <c r="E2731" t="s">
        <v>984</v>
      </c>
      <c r="F2731" t="s">
        <v>11</v>
      </c>
      <c r="G2731">
        <v>20000000</v>
      </c>
      <c r="H2731">
        <v>5.8</v>
      </c>
    </row>
    <row r="2732" spans="1:8" x14ac:dyDescent="0.2">
      <c r="A2732" t="s">
        <v>4575</v>
      </c>
      <c r="B2732" t="s">
        <v>4576</v>
      </c>
      <c r="C2732">
        <v>109</v>
      </c>
      <c r="D2732">
        <v>25440971</v>
      </c>
      <c r="E2732" t="s">
        <v>978</v>
      </c>
      <c r="F2732" t="s">
        <v>11</v>
      </c>
      <c r="G2732">
        <v>7000000</v>
      </c>
      <c r="H2732">
        <v>6.1</v>
      </c>
    </row>
    <row r="2733" spans="1:8" x14ac:dyDescent="0.2">
      <c r="A2733" t="s">
        <v>4577</v>
      </c>
      <c r="B2733" t="s">
        <v>4578</v>
      </c>
      <c r="C2733">
        <v>105</v>
      </c>
      <c r="D2733">
        <v>25440971</v>
      </c>
      <c r="E2733" t="s">
        <v>14</v>
      </c>
      <c r="F2733" t="s">
        <v>11</v>
      </c>
      <c r="G2733">
        <v>15000000</v>
      </c>
      <c r="H2733">
        <v>4.9000000000000004</v>
      </c>
    </row>
    <row r="2734" spans="1:8" x14ac:dyDescent="0.2">
      <c r="A2734" t="s">
        <v>4579</v>
      </c>
      <c r="B2734" t="s">
        <v>4580</v>
      </c>
      <c r="C2734">
        <v>98</v>
      </c>
      <c r="D2734">
        <v>25440971</v>
      </c>
      <c r="E2734" t="s">
        <v>4581</v>
      </c>
      <c r="F2734" t="s">
        <v>963</v>
      </c>
      <c r="G2734">
        <v>15000000</v>
      </c>
      <c r="H2734">
        <v>5.7</v>
      </c>
    </row>
    <row r="2735" spans="1:8" x14ac:dyDescent="0.2">
      <c r="A2735" t="s">
        <v>4582</v>
      </c>
      <c r="B2735" t="s">
        <v>4583</v>
      </c>
      <c r="C2735">
        <v>119</v>
      </c>
      <c r="D2735">
        <v>25440971</v>
      </c>
      <c r="E2735" t="s">
        <v>149</v>
      </c>
      <c r="F2735" t="s">
        <v>676</v>
      </c>
      <c r="G2735">
        <v>15000000</v>
      </c>
      <c r="H2735">
        <v>7.1</v>
      </c>
    </row>
    <row r="2736" spans="1:8" x14ac:dyDescent="0.2">
      <c r="A2736" t="s">
        <v>4584</v>
      </c>
      <c r="B2736" t="s">
        <v>4585</v>
      </c>
      <c r="C2736">
        <v>124</v>
      </c>
      <c r="D2736">
        <v>25440971</v>
      </c>
      <c r="E2736" t="s">
        <v>530</v>
      </c>
      <c r="F2736" t="s">
        <v>11</v>
      </c>
      <c r="G2736">
        <v>15000000</v>
      </c>
      <c r="H2736">
        <v>6.6</v>
      </c>
    </row>
    <row r="2737" spans="1:8" x14ac:dyDescent="0.2">
      <c r="A2737" t="s">
        <v>4586</v>
      </c>
      <c r="B2737" t="s">
        <v>1458</v>
      </c>
      <c r="C2737">
        <v>101</v>
      </c>
      <c r="D2737">
        <v>70906973</v>
      </c>
      <c r="E2737" t="s">
        <v>1264</v>
      </c>
      <c r="F2737" t="s">
        <v>11</v>
      </c>
      <c r="G2737">
        <v>14600000</v>
      </c>
      <c r="H2737">
        <v>8.1</v>
      </c>
    </row>
    <row r="2738" spans="1:8" x14ac:dyDescent="0.2">
      <c r="A2738" t="s">
        <v>4587</v>
      </c>
      <c r="B2738" t="s">
        <v>4588</v>
      </c>
      <c r="C2738">
        <v>115</v>
      </c>
      <c r="D2738">
        <v>66009973</v>
      </c>
      <c r="E2738" t="s">
        <v>1905</v>
      </c>
      <c r="F2738" t="s">
        <v>11</v>
      </c>
      <c r="G2738">
        <v>14800000</v>
      </c>
      <c r="H2738">
        <v>5.7</v>
      </c>
    </row>
    <row r="2739" spans="1:8" x14ac:dyDescent="0.2">
      <c r="A2739" t="s">
        <v>4589</v>
      </c>
      <c r="B2739" t="s">
        <v>120</v>
      </c>
      <c r="C2739">
        <v>120</v>
      </c>
      <c r="D2739">
        <v>46338728</v>
      </c>
      <c r="E2739" t="s">
        <v>73</v>
      </c>
      <c r="F2739" t="s">
        <v>11</v>
      </c>
      <c r="G2739">
        <v>14500000</v>
      </c>
      <c r="H2739">
        <v>6.8</v>
      </c>
    </row>
    <row r="2740" spans="1:8" x14ac:dyDescent="0.2">
      <c r="A2740" t="s">
        <v>4590</v>
      </c>
      <c r="B2740" t="s">
        <v>4591</v>
      </c>
      <c r="C2740">
        <v>111</v>
      </c>
      <c r="D2740">
        <v>7691700</v>
      </c>
      <c r="E2740" t="s">
        <v>1179</v>
      </c>
      <c r="F2740" t="s">
        <v>502</v>
      </c>
      <c r="G2740">
        <v>10000000</v>
      </c>
      <c r="H2740">
        <v>7.5</v>
      </c>
    </row>
    <row r="2741" spans="1:8" x14ac:dyDescent="0.2">
      <c r="A2741" t="s">
        <v>4592</v>
      </c>
      <c r="B2741" t="s">
        <v>4593</v>
      </c>
      <c r="C2741">
        <v>94</v>
      </c>
      <c r="D2741">
        <v>25440971</v>
      </c>
      <c r="E2741" t="s">
        <v>4594</v>
      </c>
      <c r="F2741" t="s">
        <v>11</v>
      </c>
      <c r="G2741">
        <v>14500000</v>
      </c>
      <c r="H2741">
        <v>6.2</v>
      </c>
    </row>
    <row r="2742" spans="1:8" x14ac:dyDescent="0.2">
      <c r="A2742" t="s">
        <v>4595</v>
      </c>
      <c r="B2742" t="s">
        <v>1285</v>
      </c>
      <c r="C2742">
        <v>131</v>
      </c>
      <c r="D2742">
        <v>101157447</v>
      </c>
      <c r="E2742" t="s">
        <v>608</v>
      </c>
      <c r="F2742" t="s">
        <v>11</v>
      </c>
      <c r="G2742">
        <v>14400000</v>
      </c>
      <c r="H2742">
        <v>8.3000000000000007</v>
      </c>
    </row>
    <row r="2743" spans="1:8" x14ac:dyDescent="0.2">
      <c r="A2743" t="s">
        <v>4596</v>
      </c>
      <c r="B2743" t="s">
        <v>4597</v>
      </c>
      <c r="C2743">
        <v>139</v>
      </c>
      <c r="D2743">
        <v>74205</v>
      </c>
      <c r="E2743" t="s">
        <v>1184</v>
      </c>
      <c r="F2743" t="s">
        <v>11</v>
      </c>
      <c r="G2743">
        <v>14200000</v>
      </c>
      <c r="H2743">
        <v>7.4</v>
      </c>
    </row>
    <row r="2744" spans="1:8" x14ac:dyDescent="0.2">
      <c r="A2744" t="s">
        <v>4598</v>
      </c>
      <c r="B2744" t="s">
        <v>1829</v>
      </c>
      <c r="C2744">
        <v>120</v>
      </c>
      <c r="D2744">
        <v>141319195</v>
      </c>
      <c r="E2744" t="s">
        <v>73</v>
      </c>
      <c r="F2744" t="s">
        <v>11</v>
      </c>
      <c r="G2744">
        <v>15000000</v>
      </c>
      <c r="H2744">
        <v>8</v>
      </c>
    </row>
    <row r="2745" spans="1:8" x14ac:dyDescent="0.2">
      <c r="A2745" t="s">
        <v>4599</v>
      </c>
      <c r="B2745" t="s">
        <v>1791</v>
      </c>
      <c r="C2745">
        <v>119</v>
      </c>
      <c r="D2745">
        <v>156645693</v>
      </c>
      <c r="E2745" t="s">
        <v>3063</v>
      </c>
      <c r="F2745" t="s">
        <v>11</v>
      </c>
      <c r="G2745">
        <v>14000000</v>
      </c>
      <c r="H2745">
        <v>6.9</v>
      </c>
    </row>
    <row r="2746" spans="1:8" x14ac:dyDescent="0.2">
      <c r="A2746" t="s">
        <v>4600</v>
      </c>
      <c r="B2746" t="s">
        <v>1147</v>
      </c>
      <c r="C2746">
        <v>125</v>
      </c>
      <c r="D2746">
        <v>178406268</v>
      </c>
      <c r="E2746" t="s">
        <v>580</v>
      </c>
      <c r="F2746" t="s">
        <v>11</v>
      </c>
      <c r="G2746">
        <v>14000000</v>
      </c>
      <c r="H2746">
        <v>6.9</v>
      </c>
    </row>
    <row r="2747" spans="1:8" x14ac:dyDescent="0.2">
      <c r="A2747" t="s">
        <v>4601</v>
      </c>
      <c r="B2747" t="s">
        <v>4602</v>
      </c>
      <c r="C2747">
        <v>65</v>
      </c>
      <c r="D2747">
        <v>25440971</v>
      </c>
      <c r="E2747" t="s">
        <v>575</v>
      </c>
      <c r="F2747" t="s">
        <v>11</v>
      </c>
      <c r="G2747">
        <v>20000000</v>
      </c>
      <c r="H2747">
        <v>9.5</v>
      </c>
    </row>
    <row r="2748" spans="1:8" x14ac:dyDescent="0.2">
      <c r="A2748" t="s">
        <v>4603</v>
      </c>
      <c r="B2748" t="s">
        <v>4604</v>
      </c>
      <c r="C2748">
        <v>108</v>
      </c>
      <c r="D2748">
        <v>109306210</v>
      </c>
      <c r="E2748" t="s">
        <v>559</v>
      </c>
      <c r="F2748" t="s">
        <v>11</v>
      </c>
      <c r="G2748">
        <v>15800000</v>
      </c>
      <c r="H2748">
        <v>5.5</v>
      </c>
    </row>
    <row r="2749" spans="1:8" x14ac:dyDescent="0.2">
      <c r="A2749" t="s">
        <v>4605</v>
      </c>
      <c r="B2749" t="s">
        <v>4606</v>
      </c>
      <c r="C2749">
        <v>101</v>
      </c>
      <c r="D2749">
        <v>25440971</v>
      </c>
      <c r="E2749" t="s">
        <v>380</v>
      </c>
      <c r="F2749" t="s">
        <v>11</v>
      </c>
      <c r="G2749">
        <v>15000000</v>
      </c>
      <c r="H2749">
        <v>5.7</v>
      </c>
    </row>
    <row r="2750" spans="1:8" x14ac:dyDescent="0.2">
      <c r="A2750" t="s">
        <v>4607</v>
      </c>
      <c r="B2750" t="s">
        <v>255</v>
      </c>
      <c r="C2750">
        <v>145</v>
      </c>
      <c r="D2750">
        <v>70001698</v>
      </c>
      <c r="E2750" t="s">
        <v>2494</v>
      </c>
      <c r="F2750" t="s">
        <v>11</v>
      </c>
      <c r="G2750">
        <v>14000000</v>
      </c>
      <c r="H2750">
        <v>7.2</v>
      </c>
    </row>
    <row r="2751" spans="1:8" x14ac:dyDescent="0.2">
      <c r="A2751" t="s">
        <v>4608</v>
      </c>
      <c r="B2751" t="s">
        <v>237</v>
      </c>
      <c r="C2751">
        <v>98</v>
      </c>
      <c r="D2751">
        <v>68856263</v>
      </c>
      <c r="E2751" t="s">
        <v>2704</v>
      </c>
      <c r="F2751" t="s">
        <v>11</v>
      </c>
      <c r="G2751">
        <v>15000000</v>
      </c>
      <c r="H2751">
        <v>6.9</v>
      </c>
    </row>
    <row r="2752" spans="1:8" x14ac:dyDescent="0.2">
      <c r="A2752" t="s">
        <v>4609</v>
      </c>
      <c r="B2752" t="s">
        <v>1895</v>
      </c>
      <c r="C2752">
        <v>101</v>
      </c>
      <c r="D2752">
        <v>51527787</v>
      </c>
      <c r="E2752" t="s">
        <v>1915</v>
      </c>
      <c r="F2752" t="s">
        <v>11</v>
      </c>
      <c r="G2752">
        <v>15000000</v>
      </c>
      <c r="H2752">
        <v>5.5</v>
      </c>
    </row>
    <row r="2753" spans="1:8" x14ac:dyDescent="0.2">
      <c r="A2753" t="s">
        <v>1944</v>
      </c>
      <c r="B2753" t="s">
        <v>1945</v>
      </c>
      <c r="C2753">
        <v>93</v>
      </c>
      <c r="D2753">
        <v>25440971</v>
      </c>
      <c r="E2753" t="s">
        <v>345</v>
      </c>
      <c r="F2753" t="s">
        <v>11</v>
      </c>
      <c r="G2753">
        <v>14000000</v>
      </c>
      <c r="H2753">
        <v>7.7</v>
      </c>
    </row>
    <row r="2754" spans="1:8" x14ac:dyDescent="0.2">
      <c r="A2754" t="s">
        <v>4610</v>
      </c>
      <c r="B2754" t="s">
        <v>3334</v>
      </c>
      <c r="C2754">
        <v>109</v>
      </c>
      <c r="D2754">
        <v>61356221</v>
      </c>
      <c r="E2754" t="s">
        <v>2682</v>
      </c>
      <c r="F2754" t="s">
        <v>11</v>
      </c>
      <c r="G2754">
        <v>14000000</v>
      </c>
      <c r="H2754">
        <v>5.2</v>
      </c>
    </row>
    <row r="2755" spans="1:8" x14ac:dyDescent="0.2">
      <c r="A2755" t="s">
        <v>4611</v>
      </c>
      <c r="B2755" t="s">
        <v>2762</v>
      </c>
      <c r="C2755">
        <v>123</v>
      </c>
      <c r="D2755">
        <v>46800000</v>
      </c>
      <c r="E2755" t="s">
        <v>78</v>
      </c>
      <c r="F2755" t="s">
        <v>11</v>
      </c>
      <c r="G2755">
        <v>14000000</v>
      </c>
      <c r="H2755">
        <v>7.1</v>
      </c>
    </row>
    <row r="2756" spans="1:8" x14ac:dyDescent="0.2">
      <c r="A2756" t="s">
        <v>4612</v>
      </c>
      <c r="C2756">
        <v>60</v>
      </c>
      <c r="D2756">
        <v>25440971</v>
      </c>
      <c r="E2756" t="s">
        <v>23</v>
      </c>
      <c r="F2756" t="s">
        <v>11</v>
      </c>
      <c r="G2756">
        <v>20000000</v>
      </c>
      <c r="H2756">
        <v>6.6</v>
      </c>
    </row>
    <row r="2757" spans="1:8" x14ac:dyDescent="0.2">
      <c r="A2757" t="s">
        <v>4613</v>
      </c>
      <c r="B2757" t="s">
        <v>4614</v>
      </c>
      <c r="C2757">
        <v>99</v>
      </c>
      <c r="D2757">
        <v>38048637</v>
      </c>
      <c r="E2757" t="s">
        <v>1047</v>
      </c>
      <c r="F2757" t="s">
        <v>11</v>
      </c>
      <c r="G2757">
        <v>14000000</v>
      </c>
      <c r="H2757">
        <v>5.5</v>
      </c>
    </row>
    <row r="2758" spans="1:8" x14ac:dyDescent="0.2">
      <c r="A2758" t="s">
        <v>4615</v>
      </c>
      <c r="B2758" t="s">
        <v>3255</v>
      </c>
      <c r="C2758">
        <v>110</v>
      </c>
      <c r="D2758">
        <v>35010192</v>
      </c>
      <c r="E2758" t="s">
        <v>486</v>
      </c>
      <c r="F2758" t="s">
        <v>11</v>
      </c>
      <c r="G2758">
        <v>20000000</v>
      </c>
      <c r="H2758">
        <v>5.4</v>
      </c>
    </row>
    <row r="2759" spans="1:8" x14ac:dyDescent="0.2">
      <c r="A2759" t="s">
        <v>4616</v>
      </c>
      <c r="B2759" t="s">
        <v>4617</v>
      </c>
      <c r="C2759">
        <v>107</v>
      </c>
      <c r="D2759">
        <v>34793160</v>
      </c>
      <c r="E2759" t="s">
        <v>2422</v>
      </c>
      <c r="F2759" t="s">
        <v>11</v>
      </c>
      <c r="G2759">
        <v>14000000</v>
      </c>
      <c r="H2759">
        <v>6.7</v>
      </c>
    </row>
    <row r="2760" spans="1:8" x14ac:dyDescent="0.2">
      <c r="A2760" t="s">
        <v>4618</v>
      </c>
      <c r="B2760" t="s">
        <v>3367</v>
      </c>
      <c r="C2760">
        <v>81</v>
      </c>
      <c r="D2760">
        <v>30628981</v>
      </c>
      <c r="E2760" t="s">
        <v>580</v>
      </c>
      <c r="F2760" t="s">
        <v>11</v>
      </c>
      <c r="G2760">
        <v>14000000</v>
      </c>
      <c r="H2760">
        <v>5</v>
      </c>
    </row>
    <row r="2761" spans="1:8" x14ac:dyDescent="0.2">
      <c r="A2761" t="s">
        <v>4619</v>
      </c>
      <c r="B2761" t="s">
        <v>1703</v>
      </c>
      <c r="C2761">
        <v>105</v>
      </c>
      <c r="D2761">
        <v>29959436</v>
      </c>
      <c r="E2761" t="s">
        <v>2054</v>
      </c>
      <c r="F2761" t="s">
        <v>11</v>
      </c>
      <c r="G2761">
        <v>13000000</v>
      </c>
      <c r="H2761">
        <v>6.4</v>
      </c>
    </row>
    <row r="2762" spans="1:8" x14ac:dyDescent="0.2">
      <c r="A2762" t="s">
        <v>4620</v>
      </c>
      <c r="B2762" t="s">
        <v>4458</v>
      </c>
      <c r="C2762">
        <v>82</v>
      </c>
      <c r="D2762">
        <v>25571351</v>
      </c>
      <c r="E2762" t="s">
        <v>3040</v>
      </c>
      <c r="F2762" t="s">
        <v>11</v>
      </c>
      <c r="G2762">
        <v>14000000</v>
      </c>
      <c r="H2762">
        <v>6.6</v>
      </c>
    </row>
    <row r="2763" spans="1:8" x14ac:dyDescent="0.2">
      <c r="A2763" t="s">
        <v>4621</v>
      </c>
      <c r="B2763" t="s">
        <v>1019</v>
      </c>
      <c r="C2763">
        <v>109</v>
      </c>
      <c r="D2763">
        <v>27515786</v>
      </c>
      <c r="E2763" t="s">
        <v>73</v>
      </c>
      <c r="F2763" t="s">
        <v>11</v>
      </c>
      <c r="G2763">
        <v>14000000</v>
      </c>
      <c r="H2763">
        <v>5.9</v>
      </c>
    </row>
    <row r="2764" spans="1:8" x14ac:dyDescent="0.2">
      <c r="A2764" t="s">
        <v>4622</v>
      </c>
      <c r="B2764" t="s">
        <v>1578</v>
      </c>
      <c r="C2764">
        <v>95</v>
      </c>
      <c r="D2764">
        <v>25482931</v>
      </c>
      <c r="E2764" t="s">
        <v>137</v>
      </c>
      <c r="F2764" t="s">
        <v>11</v>
      </c>
      <c r="G2764">
        <v>14000000</v>
      </c>
      <c r="H2764">
        <v>5.7</v>
      </c>
    </row>
    <row r="2765" spans="1:8" x14ac:dyDescent="0.2">
      <c r="A2765" t="s">
        <v>4623</v>
      </c>
      <c r="B2765" t="s">
        <v>2178</v>
      </c>
      <c r="C2765">
        <v>100</v>
      </c>
      <c r="D2765">
        <v>19900000</v>
      </c>
      <c r="E2765" t="s">
        <v>3304</v>
      </c>
      <c r="F2765" t="s">
        <v>11</v>
      </c>
      <c r="G2765">
        <v>20000000</v>
      </c>
      <c r="H2765">
        <v>4.5</v>
      </c>
    </row>
    <row r="2766" spans="1:8" x14ac:dyDescent="0.2">
      <c r="A2766" t="s">
        <v>4624</v>
      </c>
      <c r="B2766" t="s">
        <v>4079</v>
      </c>
      <c r="C2766">
        <v>118</v>
      </c>
      <c r="D2766">
        <v>25440971</v>
      </c>
      <c r="E2766" t="s">
        <v>2209</v>
      </c>
      <c r="F2766" t="s">
        <v>11</v>
      </c>
      <c r="G2766">
        <v>14000000</v>
      </c>
      <c r="H2766">
        <v>3.7</v>
      </c>
    </row>
    <row r="2767" spans="1:8" x14ac:dyDescent="0.2">
      <c r="A2767" t="s">
        <v>4625</v>
      </c>
      <c r="B2767" t="s">
        <v>4082</v>
      </c>
      <c r="C2767">
        <v>91</v>
      </c>
      <c r="D2767">
        <v>16298046</v>
      </c>
      <c r="E2767" t="s">
        <v>1047</v>
      </c>
      <c r="F2767" t="s">
        <v>11</v>
      </c>
      <c r="G2767">
        <v>14000000</v>
      </c>
      <c r="H2767">
        <v>5</v>
      </c>
    </row>
    <row r="2768" spans="1:8" x14ac:dyDescent="0.2">
      <c r="A2768" t="s">
        <v>4626</v>
      </c>
      <c r="B2768" t="s">
        <v>1972</v>
      </c>
      <c r="C2768">
        <v>90</v>
      </c>
      <c r="D2768">
        <v>15549702</v>
      </c>
      <c r="E2768" t="s">
        <v>580</v>
      </c>
      <c r="F2768" t="s">
        <v>11</v>
      </c>
      <c r="G2768">
        <v>14000000</v>
      </c>
      <c r="H2768">
        <v>4.5999999999999996</v>
      </c>
    </row>
    <row r="2769" spans="1:8" x14ac:dyDescent="0.2">
      <c r="A2769" t="s">
        <v>4627</v>
      </c>
      <c r="B2769" t="s">
        <v>478</v>
      </c>
      <c r="C2769">
        <v>108</v>
      </c>
      <c r="D2769">
        <v>15483540</v>
      </c>
      <c r="E2769" t="s">
        <v>4628</v>
      </c>
      <c r="F2769" t="s">
        <v>11</v>
      </c>
      <c r="G2769">
        <v>14000000</v>
      </c>
      <c r="H2769">
        <v>6.5</v>
      </c>
    </row>
    <row r="2770" spans="1:8" x14ac:dyDescent="0.2">
      <c r="A2770" t="s">
        <v>4629</v>
      </c>
      <c r="B2770" t="s">
        <v>4630</v>
      </c>
      <c r="C2770">
        <v>103</v>
      </c>
      <c r="D2770">
        <v>20246959</v>
      </c>
      <c r="E2770" t="s">
        <v>580</v>
      </c>
      <c r="F2770" t="s">
        <v>11</v>
      </c>
      <c r="G2770">
        <v>14000000</v>
      </c>
      <c r="H2770">
        <v>4.9000000000000004</v>
      </c>
    </row>
    <row r="2771" spans="1:8" x14ac:dyDescent="0.2">
      <c r="A2771" t="s">
        <v>4631</v>
      </c>
      <c r="B2771" t="s">
        <v>4632</v>
      </c>
      <c r="C2771">
        <v>96</v>
      </c>
      <c r="D2771">
        <v>15062898</v>
      </c>
      <c r="E2771" t="s">
        <v>575</v>
      </c>
      <c r="F2771" t="s">
        <v>11</v>
      </c>
      <c r="G2771">
        <v>14000000</v>
      </c>
      <c r="H2771">
        <v>6</v>
      </c>
    </row>
    <row r="2772" spans="1:8" x14ac:dyDescent="0.2">
      <c r="A2772" t="s">
        <v>4633</v>
      </c>
      <c r="B2772" t="s">
        <v>4634</v>
      </c>
      <c r="C2772">
        <v>117</v>
      </c>
      <c r="D2772">
        <v>14348123</v>
      </c>
      <c r="E2772" t="s">
        <v>4055</v>
      </c>
      <c r="F2772" t="s">
        <v>11</v>
      </c>
      <c r="G2772">
        <v>12000000</v>
      </c>
      <c r="H2772">
        <v>6.9</v>
      </c>
    </row>
    <row r="2773" spans="1:8" x14ac:dyDescent="0.2">
      <c r="A2773" t="s">
        <v>4635</v>
      </c>
      <c r="B2773" t="s">
        <v>4636</v>
      </c>
      <c r="C2773">
        <v>93</v>
      </c>
      <c r="D2773">
        <v>15171475</v>
      </c>
      <c r="E2773" t="s">
        <v>2542</v>
      </c>
      <c r="F2773" t="s">
        <v>11</v>
      </c>
      <c r="G2773">
        <v>8500000</v>
      </c>
      <c r="H2773">
        <v>5.7</v>
      </c>
    </row>
    <row r="2774" spans="1:8" x14ac:dyDescent="0.2">
      <c r="A2774" t="s">
        <v>4637</v>
      </c>
      <c r="B2774" t="s">
        <v>159</v>
      </c>
      <c r="C2774">
        <v>136</v>
      </c>
      <c r="D2774">
        <v>25440971</v>
      </c>
      <c r="E2774" t="s">
        <v>1663</v>
      </c>
      <c r="F2774" t="s">
        <v>11</v>
      </c>
      <c r="G2774">
        <v>14000000</v>
      </c>
      <c r="H2774">
        <v>6.7</v>
      </c>
    </row>
    <row r="2775" spans="1:8" x14ac:dyDescent="0.2">
      <c r="A2775" t="s">
        <v>4638</v>
      </c>
      <c r="B2775" t="s">
        <v>1753</v>
      </c>
      <c r="C2775">
        <v>115</v>
      </c>
      <c r="D2775">
        <v>13640000</v>
      </c>
      <c r="E2775" t="s">
        <v>877</v>
      </c>
      <c r="F2775" t="s">
        <v>11</v>
      </c>
      <c r="G2775">
        <v>14000000</v>
      </c>
      <c r="H2775">
        <v>6.9</v>
      </c>
    </row>
    <row r="2776" spans="1:8" x14ac:dyDescent="0.2">
      <c r="A2776" t="s">
        <v>4639</v>
      </c>
      <c r="B2776" t="s">
        <v>2485</v>
      </c>
      <c r="C2776">
        <v>94</v>
      </c>
      <c r="D2776">
        <v>12550242</v>
      </c>
      <c r="E2776" t="s">
        <v>486</v>
      </c>
      <c r="F2776" t="s">
        <v>11</v>
      </c>
      <c r="G2776">
        <v>20000000</v>
      </c>
      <c r="H2776">
        <v>5.5</v>
      </c>
    </row>
    <row r="2777" spans="1:8" x14ac:dyDescent="0.2">
      <c r="A2777" t="s">
        <v>4640</v>
      </c>
      <c r="B2777" t="s">
        <v>4641</v>
      </c>
      <c r="C2777">
        <v>85</v>
      </c>
      <c r="D2777">
        <v>12610731</v>
      </c>
      <c r="E2777" t="s">
        <v>770</v>
      </c>
      <c r="F2777" t="s">
        <v>11</v>
      </c>
      <c r="G2777">
        <v>11000000</v>
      </c>
      <c r="H2777">
        <v>4.4000000000000004</v>
      </c>
    </row>
    <row r="2778" spans="1:8" x14ac:dyDescent="0.2">
      <c r="A2778" t="s">
        <v>4642</v>
      </c>
      <c r="B2778" t="s">
        <v>4643</v>
      </c>
      <c r="C2778">
        <v>112</v>
      </c>
      <c r="D2778">
        <v>11204499</v>
      </c>
      <c r="E2778" t="s">
        <v>2246</v>
      </c>
      <c r="F2778" t="s">
        <v>11</v>
      </c>
      <c r="G2778">
        <v>14000000</v>
      </c>
      <c r="H2778">
        <v>7</v>
      </c>
    </row>
    <row r="2779" spans="1:8" x14ac:dyDescent="0.2">
      <c r="A2779" t="s">
        <v>4644</v>
      </c>
      <c r="B2779" t="s">
        <v>712</v>
      </c>
      <c r="C2779">
        <v>86</v>
      </c>
      <c r="D2779">
        <v>10397365</v>
      </c>
      <c r="E2779" t="s">
        <v>4645</v>
      </c>
      <c r="F2779" t="s">
        <v>11</v>
      </c>
      <c r="G2779">
        <v>14000000</v>
      </c>
      <c r="H2779">
        <v>5.4</v>
      </c>
    </row>
    <row r="2780" spans="1:8" x14ac:dyDescent="0.2">
      <c r="A2780" t="s">
        <v>4646</v>
      </c>
      <c r="B2780" t="s">
        <v>4647</v>
      </c>
      <c r="C2780">
        <v>86</v>
      </c>
      <c r="D2780">
        <v>9402410</v>
      </c>
      <c r="E2780" t="s">
        <v>1459</v>
      </c>
      <c r="F2780" t="s">
        <v>11</v>
      </c>
      <c r="G2780">
        <v>14000000</v>
      </c>
      <c r="H2780">
        <v>5.4</v>
      </c>
    </row>
    <row r="2781" spans="1:8" x14ac:dyDescent="0.2">
      <c r="A2781" t="s">
        <v>4648</v>
      </c>
      <c r="B2781" t="s">
        <v>4649</v>
      </c>
      <c r="C2781">
        <v>112</v>
      </c>
      <c r="D2781">
        <v>5990075</v>
      </c>
      <c r="E2781" t="s">
        <v>530</v>
      </c>
      <c r="F2781" t="s">
        <v>502</v>
      </c>
      <c r="G2781">
        <v>20000000</v>
      </c>
      <c r="H2781">
        <v>8</v>
      </c>
    </row>
    <row r="2782" spans="1:8" x14ac:dyDescent="0.2">
      <c r="A2782" t="s">
        <v>4650</v>
      </c>
      <c r="B2782" t="s">
        <v>4651</v>
      </c>
      <c r="C2782">
        <v>137</v>
      </c>
      <c r="D2782">
        <v>5459824</v>
      </c>
      <c r="E2782" t="s">
        <v>73</v>
      </c>
      <c r="F2782" t="s">
        <v>11</v>
      </c>
      <c r="G2782">
        <v>26000000</v>
      </c>
      <c r="H2782">
        <v>7.6</v>
      </c>
    </row>
    <row r="2783" spans="1:8" x14ac:dyDescent="0.2">
      <c r="A2783" t="s">
        <v>4652</v>
      </c>
      <c r="B2783" t="s">
        <v>4653</v>
      </c>
      <c r="C2783">
        <v>90</v>
      </c>
      <c r="D2783">
        <v>5108820</v>
      </c>
      <c r="E2783" t="s">
        <v>668</v>
      </c>
      <c r="F2783" t="s">
        <v>11</v>
      </c>
      <c r="G2783">
        <v>24000000</v>
      </c>
      <c r="H2783">
        <v>5.9</v>
      </c>
    </row>
    <row r="2784" spans="1:8" x14ac:dyDescent="0.2">
      <c r="A2784" t="s">
        <v>4654</v>
      </c>
      <c r="B2784" t="s">
        <v>3504</v>
      </c>
      <c r="C2784">
        <v>107</v>
      </c>
      <c r="D2784">
        <v>4741987</v>
      </c>
      <c r="E2784" t="s">
        <v>1184</v>
      </c>
      <c r="F2784" t="s">
        <v>11</v>
      </c>
      <c r="G2784">
        <v>14000000</v>
      </c>
      <c r="H2784">
        <v>6.6</v>
      </c>
    </row>
    <row r="2785" spans="1:8" x14ac:dyDescent="0.2">
      <c r="A2785" t="s">
        <v>4655</v>
      </c>
      <c r="B2785" t="s">
        <v>406</v>
      </c>
      <c r="C2785">
        <v>98</v>
      </c>
      <c r="D2785">
        <v>4291965</v>
      </c>
      <c r="E2785" t="s">
        <v>2054</v>
      </c>
      <c r="F2785" t="s">
        <v>11</v>
      </c>
      <c r="G2785">
        <v>14000000</v>
      </c>
      <c r="H2785">
        <v>6.7</v>
      </c>
    </row>
    <row r="2786" spans="1:8" x14ac:dyDescent="0.2">
      <c r="A2786" t="s">
        <v>4656</v>
      </c>
      <c r="B2786" t="s">
        <v>4657</v>
      </c>
      <c r="C2786">
        <v>84</v>
      </c>
      <c r="D2786">
        <v>3100650</v>
      </c>
      <c r="E2786" t="s">
        <v>2120</v>
      </c>
      <c r="F2786" t="s">
        <v>11</v>
      </c>
      <c r="G2786">
        <v>14000000</v>
      </c>
      <c r="H2786">
        <v>3.9</v>
      </c>
    </row>
    <row r="2787" spans="1:8" x14ac:dyDescent="0.2">
      <c r="A2787" t="s">
        <v>4658</v>
      </c>
      <c r="B2787" t="s">
        <v>4308</v>
      </c>
      <c r="C2787">
        <v>139</v>
      </c>
      <c r="D2787">
        <v>2474000</v>
      </c>
      <c r="E2787" t="s">
        <v>2113</v>
      </c>
      <c r="F2787" t="s">
        <v>11</v>
      </c>
      <c r="G2787">
        <v>14000000</v>
      </c>
      <c r="H2787">
        <v>5.7</v>
      </c>
    </row>
    <row r="2788" spans="1:8" x14ac:dyDescent="0.2">
      <c r="A2788" t="s">
        <v>4659</v>
      </c>
      <c r="B2788" t="s">
        <v>4449</v>
      </c>
      <c r="C2788">
        <v>97</v>
      </c>
      <c r="D2788">
        <v>2656324</v>
      </c>
      <c r="E2788" t="s">
        <v>580</v>
      </c>
      <c r="F2788" t="s">
        <v>11</v>
      </c>
      <c r="G2788">
        <v>20000000</v>
      </c>
      <c r="H2788">
        <v>6.7</v>
      </c>
    </row>
    <row r="2789" spans="1:8" x14ac:dyDescent="0.2">
      <c r="A2789" t="s">
        <v>4660</v>
      </c>
      <c r="B2789" t="s">
        <v>4661</v>
      </c>
      <c r="C2789">
        <v>127</v>
      </c>
      <c r="D2789">
        <v>1000000</v>
      </c>
      <c r="E2789" t="s">
        <v>450</v>
      </c>
      <c r="F2789" t="s">
        <v>11</v>
      </c>
      <c r="G2789">
        <v>14000000</v>
      </c>
      <c r="H2789">
        <v>6.5</v>
      </c>
    </row>
    <row r="2790" spans="1:8" x14ac:dyDescent="0.2">
      <c r="A2790" t="s">
        <v>4662</v>
      </c>
      <c r="B2790" t="s">
        <v>3879</v>
      </c>
      <c r="C2790">
        <v>150</v>
      </c>
      <c r="D2790">
        <v>3958500</v>
      </c>
      <c r="E2790" t="s">
        <v>2054</v>
      </c>
      <c r="F2790" t="s">
        <v>11</v>
      </c>
      <c r="G2790">
        <v>8200000</v>
      </c>
      <c r="H2790">
        <v>6.8</v>
      </c>
    </row>
    <row r="2791" spans="1:8" x14ac:dyDescent="0.2">
      <c r="A2791" t="s">
        <v>4663</v>
      </c>
      <c r="B2791" t="s">
        <v>4664</v>
      </c>
      <c r="C2791">
        <v>104</v>
      </c>
      <c r="D2791">
        <v>403649</v>
      </c>
      <c r="E2791" t="s">
        <v>73</v>
      </c>
      <c r="F2791" t="s">
        <v>502</v>
      </c>
      <c r="G2791">
        <v>20000000</v>
      </c>
      <c r="H2791">
        <v>6.3</v>
      </c>
    </row>
    <row r="2792" spans="1:8" x14ac:dyDescent="0.2">
      <c r="A2792" t="s">
        <v>4665</v>
      </c>
      <c r="B2792" t="s">
        <v>1874</v>
      </c>
      <c r="C2792">
        <v>132</v>
      </c>
      <c r="D2792">
        <v>274299</v>
      </c>
      <c r="E2792" t="s">
        <v>4666</v>
      </c>
      <c r="F2792" t="s">
        <v>11</v>
      </c>
      <c r="G2792">
        <v>103000000</v>
      </c>
      <c r="H2792">
        <v>7.3</v>
      </c>
    </row>
    <row r="2793" spans="1:8" x14ac:dyDescent="0.2">
      <c r="A2793" t="s">
        <v>4667</v>
      </c>
      <c r="B2793" t="s">
        <v>4668</v>
      </c>
      <c r="C2793">
        <v>117</v>
      </c>
      <c r="D2793">
        <v>25440971</v>
      </c>
      <c r="E2793" t="s">
        <v>455</v>
      </c>
      <c r="F2793" t="s">
        <v>676</v>
      </c>
      <c r="G2793">
        <v>12000000</v>
      </c>
      <c r="H2793">
        <v>6.9</v>
      </c>
    </row>
    <row r="2794" spans="1:8" x14ac:dyDescent="0.2">
      <c r="A2794" t="s">
        <v>4669</v>
      </c>
      <c r="B2794" t="s">
        <v>832</v>
      </c>
      <c r="C2794">
        <v>115</v>
      </c>
      <c r="D2794">
        <v>183088</v>
      </c>
      <c r="E2794" t="s">
        <v>4055</v>
      </c>
      <c r="F2794" t="s">
        <v>11</v>
      </c>
      <c r="G2794">
        <v>15000000</v>
      </c>
      <c r="H2794">
        <v>7</v>
      </c>
    </row>
    <row r="2795" spans="1:8" x14ac:dyDescent="0.2">
      <c r="A2795" t="s">
        <v>4670</v>
      </c>
      <c r="B2795" t="s">
        <v>4671</v>
      </c>
      <c r="C2795">
        <v>186</v>
      </c>
      <c r="D2795">
        <v>46495</v>
      </c>
      <c r="E2795" t="s">
        <v>1184</v>
      </c>
      <c r="F2795" t="s">
        <v>11</v>
      </c>
      <c r="G2795">
        <v>14000000</v>
      </c>
      <c r="H2795">
        <v>6.5</v>
      </c>
    </row>
    <row r="2796" spans="1:8" x14ac:dyDescent="0.2">
      <c r="A2796" t="s">
        <v>4672</v>
      </c>
      <c r="B2796" t="s">
        <v>4673</v>
      </c>
      <c r="C2796">
        <v>90</v>
      </c>
      <c r="D2796">
        <v>25440971</v>
      </c>
      <c r="E2796" t="s">
        <v>2599</v>
      </c>
      <c r="F2796" t="s">
        <v>11</v>
      </c>
      <c r="G2796">
        <v>20000000</v>
      </c>
      <c r="H2796">
        <v>3.6</v>
      </c>
    </row>
    <row r="2797" spans="1:8" x14ac:dyDescent="0.2">
      <c r="A2797" t="s">
        <v>4674</v>
      </c>
      <c r="B2797" t="s">
        <v>1347</v>
      </c>
      <c r="C2797">
        <v>90</v>
      </c>
      <c r="D2797">
        <v>1752214</v>
      </c>
      <c r="E2797" t="s">
        <v>486</v>
      </c>
      <c r="F2797" t="s">
        <v>11</v>
      </c>
      <c r="G2797">
        <v>14000000</v>
      </c>
      <c r="H2797">
        <v>7.7</v>
      </c>
    </row>
    <row r="2798" spans="1:8" x14ac:dyDescent="0.2">
      <c r="A2798" t="s">
        <v>4675</v>
      </c>
      <c r="B2798" t="s">
        <v>358</v>
      </c>
      <c r="C2798">
        <v>134</v>
      </c>
      <c r="D2798">
        <v>83025853</v>
      </c>
      <c r="E2798" t="s">
        <v>73</v>
      </c>
      <c r="F2798" t="s">
        <v>11</v>
      </c>
      <c r="G2798">
        <v>14000000</v>
      </c>
      <c r="H2798">
        <v>7.7</v>
      </c>
    </row>
    <row r="2799" spans="1:8" x14ac:dyDescent="0.2">
      <c r="A2799" t="s">
        <v>507</v>
      </c>
      <c r="B2799" t="s">
        <v>295</v>
      </c>
      <c r="C2799">
        <v>101</v>
      </c>
      <c r="D2799">
        <v>190871240</v>
      </c>
      <c r="E2799" t="s">
        <v>168</v>
      </c>
      <c r="F2799" t="s">
        <v>11</v>
      </c>
      <c r="G2799">
        <v>125000000</v>
      </c>
      <c r="H2799">
        <v>5.9</v>
      </c>
    </row>
    <row r="2800" spans="1:8" x14ac:dyDescent="0.2">
      <c r="A2800" t="s">
        <v>4676</v>
      </c>
      <c r="B2800" t="s">
        <v>3816</v>
      </c>
      <c r="C2800">
        <v>97</v>
      </c>
      <c r="D2800">
        <v>56631572</v>
      </c>
      <c r="E2800" t="s">
        <v>580</v>
      </c>
      <c r="F2800" t="s">
        <v>11</v>
      </c>
      <c r="G2800">
        <v>12000000</v>
      </c>
      <c r="H2800">
        <v>6.8</v>
      </c>
    </row>
    <row r="2801" spans="1:8" x14ac:dyDescent="0.2">
      <c r="A2801" t="s">
        <v>4677</v>
      </c>
      <c r="B2801" t="s">
        <v>3898</v>
      </c>
      <c r="C2801">
        <v>107</v>
      </c>
      <c r="D2801">
        <v>15854988</v>
      </c>
      <c r="E2801" t="s">
        <v>73</v>
      </c>
      <c r="F2801" t="s">
        <v>11</v>
      </c>
      <c r="G2801">
        <v>13500000</v>
      </c>
      <c r="H2801">
        <v>7.4</v>
      </c>
    </row>
    <row r="2802" spans="1:8" x14ac:dyDescent="0.2">
      <c r="A2802" t="s">
        <v>4678</v>
      </c>
      <c r="B2802" t="s">
        <v>2470</v>
      </c>
      <c r="C2802">
        <v>99</v>
      </c>
      <c r="D2802">
        <v>12282677</v>
      </c>
      <c r="E2802" t="s">
        <v>1893</v>
      </c>
      <c r="F2802" t="s">
        <v>11</v>
      </c>
      <c r="G2802">
        <v>14000000</v>
      </c>
      <c r="H2802">
        <v>5.0999999999999996</v>
      </c>
    </row>
    <row r="2803" spans="1:8" x14ac:dyDescent="0.2">
      <c r="A2803" t="s">
        <v>4679</v>
      </c>
      <c r="C2803">
        <v>55</v>
      </c>
      <c r="D2803">
        <v>447093</v>
      </c>
      <c r="E2803" t="s">
        <v>1184</v>
      </c>
      <c r="F2803" t="s">
        <v>4680</v>
      </c>
      <c r="G2803">
        <v>20000000</v>
      </c>
      <c r="H2803">
        <v>9.1</v>
      </c>
    </row>
    <row r="2804" spans="1:8" x14ac:dyDescent="0.2">
      <c r="A2804" t="s">
        <v>4681</v>
      </c>
      <c r="B2804" t="s">
        <v>3128</v>
      </c>
      <c r="C2804">
        <v>124</v>
      </c>
      <c r="D2804">
        <v>7060876</v>
      </c>
      <c r="E2804" t="s">
        <v>530</v>
      </c>
      <c r="F2804" t="s">
        <v>11</v>
      </c>
      <c r="G2804">
        <v>13500000</v>
      </c>
      <c r="H2804">
        <v>7.4</v>
      </c>
    </row>
    <row r="2805" spans="1:8" x14ac:dyDescent="0.2">
      <c r="A2805" t="s">
        <v>4682</v>
      </c>
      <c r="B2805" t="s">
        <v>4506</v>
      </c>
      <c r="C2805">
        <v>110</v>
      </c>
      <c r="D2805">
        <v>14989761</v>
      </c>
      <c r="E2805" t="s">
        <v>340</v>
      </c>
      <c r="F2805" t="s">
        <v>11</v>
      </c>
      <c r="G2805">
        <v>15000000</v>
      </c>
      <c r="H2805">
        <v>7.2</v>
      </c>
    </row>
    <row r="2806" spans="1:8" x14ac:dyDescent="0.2">
      <c r="A2806" t="s">
        <v>4683</v>
      </c>
      <c r="B2806" t="s">
        <v>4148</v>
      </c>
      <c r="C2806">
        <v>105</v>
      </c>
      <c r="D2806">
        <v>687081</v>
      </c>
      <c r="E2806" t="s">
        <v>4684</v>
      </c>
      <c r="F2806" t="s">
        <v>11</v>
      </c>
      <c r="G2806">
        <v>20000000</v>
      </c>
      <c r="H2806">
        <v>6</v>
      </c>
    </row>
    <row r="2807" spans="1:8" x14ac:dyDescent="0.2">
      <c r="A2807" t="s">
        <v>4685</v>
      </c>
      <c r="C2807">
        <v>41</v>
      </c>
      <c r="D2807">
        <v>25440971</v>
      </c>
      <c r="E2807" t="s">
        <v>149</v>
      </c>
      <c r="F2807" t="s">
        <v>4680</v>
      </c>
      <c r="G2807">
        <v>20000000</v>
      </c>
      <c r="H2807">
        <v>7.4</v>
      </c>
    </row>
    <row r="2808" spans="1:8" x14ac:dyDescent="0.2">
      <c r="A2808" t="s">
        <v>4686</v>
      </c>
      <c r="B2808" t="s">
        <v>1023</v>
      </c>
      <c r="C2808">
        <v>178</v>
      </c>
      <c r="D2808">
        <v>5501940</v>
      </c>
      <c r="E2808" t="s">
        <v>1127</v>
      </c>
      <c r="F2808" t="s">
        <v>2998</v>
      </c>
      <c r="G2808">
        <v>13500000</v>
      </c>
      <c r="H2808">
        <v>8.3000000000000007</v>
      </c>
    </row>
    <row r="2809" spans="1:8" x14ac:dyDescent="0.2">
      <c r="A2809" t="s">
        <v>4687</v>
      </c>
      <c r="B2809" t="s">
        <v>1240</v>
      </c>
      <c r="C2809">
        <v>125</v>
      </c>
      <c r="D2809">
        <v>2086345</v>
      </c>
      <c r="E2809" t="s">
        <v>2186</v>
      </c>
      <c r="F2809" t="s">
        <v>963</v>
      </c>
      <c r="G2809">
        <v>10000000</v>
      </c>
      <c r="H2809">
        <v>8.1</v>
      </c>
    </row>
    <row r="2810" spans="1:8" x14ac:dyDescent="0.2">
      <c r="A2810" t="s">
        <v>4688</v>
      </c>
      <c r="B2810" t="s">
        <v>3890</v>
      </c>
      <c r="C2810">
        <v>108</v>
      </c>
      <c r="D2810">
        <v>2605039</v>
      </c>
      <c r="E2810" t="s">
        <v>1102</v>
      </c>
      <c r="F2810" t="s">
        <v>11</v>
      </c>
      <c r="G2810">
        <v>20000000</v>
      </c>
      <c r="H2810">
        <v>6.3</v>
      </c>
    </row>
    <row r="2811" spans="1:8" x14ac:dyDescent="0.2">
      <c r="A2811" t="s">
        <v>4689</v>
      </c>
      <c r="B2811" t="s">
        <v>1081</v>
      </c>
      <c r="C2811">
        <v>121</v>
      </c>
      <c r="D2811">
        <v>123922370</v>
      </c>
      <c r="E2811" t="s">
        <v>4690</v>
      </c>
      <c r="F2811" t="s">
        <v>11</v>
      </c>
      <c r="G2811">
        <v>13000000</v>
      </c>
      <c r="H2811">
        <v>7.3</v>
      </c>
    </row>
    <row r="2812" spans="1:8" x14ac:dyDescent="0.2">
      <c r="A2812" t="s">
        <v>4691</v>
      </c>
      <c r="B2812" t="s">
        <v>2739</v>
      </c>
      <c r="C2812">
        <v>100</v>
      </c>
      <c r="D2812">
        <v>163591</v>
      </c>
      <c r="E2812" t="s">
        <v>575</v>
      </c>
      <c r="F2812" t="s">
        <v>11</v>
      </c>
      <c r="G2812">
        <v>13400000</v>
      </c>
      <c r="H2812">
        <v>3.6</v>
      </c>
    </row>
    <row r="2813" spans="1:8" x14ac:dyDescent="0.2">
      <c r="A2813" t="s">
        <v>4692</v>
      </c>
      <c r="B2813" t="s">
        <v>360</v>
      </c>
      <c r="C2813">
        <v>115</v>
      </c>
      <c r="D2813">
        <v>73000942</v>
      </c>
      <c r="E2813" t="s">
        <v>1406</v>
      </c>
      <c r="F2813" t="s">
        <v>11</v>
      </c>
      <c r="G2813">
        <v>13000000</v>
      </c>
      <c r="H2813">
        <v>1.6</v>
      </c>
    </row>
    <row r="2814" spans="1:8" x14ac:dyDescent="0.2">
      <c r="A2814" t="s">
        <v>4693</v>
      </c>
      <c r="B2814" t="s">
        <v>409</v>
      </c>
      <c r="C2814">
        <v>108</v>
      </c>
      <c r="D2814">
        <v>106952327</v>
      </c>
      <c r="E2814" t="s">
        <v>1408</v>
      </c>
      <c r="F2814" t="s">
        <v>11</v>
      </c>
      <c r="G2814">
        <v>13000000</v>
      </c>
      <c r="H2814">
        <v>8</v>
      </c>
    </row>
    <row r="2815" spans="1:8" x14ac:dyDescent="0.2">
      <c r="A2815" t="s">
        <v>479</v>
      </c>
      <c r="B2815" t="s">
        <v>480</v>
      </c>
      <c r="C2815">
        <v>117</v>
      </c>
      <c r="D2815">
        <v>58607007</v>
      </c>
      <c r="E2815" t="s">
        <v>481</v>
      </c>
      <c r="F2815" t="s">
        <v>11</v>
      </c>
      <c r="G2815">
        <v>100000000</v>
      </c>
      <c r="H2815">
        <v>6.2</v>
      </c>
    </row>
    <row r="2816" spans="1:8" x14ac:dyDescent="0.2">
      <c r="A2816" t="s">
        <v>4694</v>
      </c>
      <c r="B2816" t="s">
        <v>1675</v>
      </c>
      <c r="C2816">
        <v>220</v>
      </c>
      <c r="D2816">
        <v>57300000</v>
      </c>
      <c r="E2816" t="s">
        <v>672</v>
      </c>
      <c r="F2816" t="s">
        <v>11</v>
      </c>
      <c r="G2816">
        <v>13000000</v>
      </c>
      <c r="H2816">
        <v>9</v>
      </c>
    </row>
    <row r="2817" spans="1:8" x14ac:dyDescent="0.2">
      <c r="A2817" t="s">
        <v>4695</v>
      </c>
      <c r="B2817" t="s">
        <v>1993</v>
      </c>
      <c r="C2817">
        <v>112</v>
      </c>
      <c r="D2817">
        <v>91038276</v>
      </c>
      <c r="E2817" t="s">
        <v>2682</v>
      </c>
      <c r="F2817" t="s">
        <v>11</v>
      </c>
      <c r="G2817">
        <v>13000000</v>
      </c>
      <c r="H2817">
        <v>6.1</v>
      </c>
    </row>
    <row r="2818" spans="1:8" x14ac:dyDescent="0.2">
      <c r="A2818" t="s">
        <v>4696</v>
      </c>
      <c r="B2818" t="s">
        <v>721</v>
      </c>
      <c r="C2818">
        <v>99</v>
      </c>
      <c r="D2818">
        <v>49369900</v>
      </c>
      <c r="E2818" t="s">
        <v>3337</v>
      </c>
      <c r="F2818" t="s">
        <v>11</v>
      </c>
      <c r="G2818">
        <v>7000000</v>
      </c>
      <c r="H2818">
        <v>5.7</v>
      </c>
    </row>
    <row r="2819" spans="1:8" x14ac:dyDescent="0.2">
      <c r="A2819" t="s">
        <v>4697</v>
      </c>
      <c r="B2819" t="s">
        <v>3381</v>
      </c>
      <c r="C2819">
        <v>109</v>
      </c>
      <c r="D2819">
        <v>61693523</v>
      </c>
      <c r="E2819" t="s">
        <v>1184</v>
      </c>
      <c r="F2819" t="s">
        <v>11</v>
      </c>
      <c r="G2819">
        <v>13000000</v>
      </c>
      <c r="H2819">
        <v>6.8</v>
      </c>
    </row>
    <row r="2820" spans="1:8" x14ac:dyDescent="0.2">
      <c r="A2820" t="s">
        <v>4698</v>
      </c>
      <c r="B2820" t="s">
        <v>4699</v>
      </c>
      <c r="C2820">
        <v>83</v>
      </c>
      <c r="D2820">
        <v>46729374</v>
      </c>
      <c r="E2820" t="s">
        <v>3570</v>
      </c>
      <c r="F2820" t="s">
        <v>11</v>
      </c>
      <c r="G2820">
        <v>13000000</v>
      </c>
      <c r="H2820">
        <v>5.5</v>
      </c>
    </row>
    <row r="2821" spans="1:8" x14ac:dyDescent="0.2">
      <c r="A2821" t="s">
        <v>4700</v>
      </c>
      <c r="B2821" t="s">
        <v>4701</v>
      </c>
      <c r="C2821">
        <v>107</v>
      </c>
      <c r="D2821">
        <v>44726644</v>
      </c>
      <c r="E2821" t="s">
        <v>3522</v>
      </c>
      <c r="F2821" t="s">
        <v>11</v>
      </c>
      <c r="G2821">
        <v>13000000</v>
      </c>
      <c r="H2821">
        <v>6.8</v>
      </c>
    </row>
    <row r="2822" spans="1:8" x14ac:dyDescent="0.2">
      <c r="A2822" t="s">
        <v>4702</v>
      </c>
      <c r="B2822" t="s">
        <v>4703</v>
      </c>
      <c r="C2822">
        <v>102</v>
      </c>
      <c r="D2822">
        <v>44134898</v>
      </c>
      <c r="E2822" t="s">
        <v>877</v>
      </c>
      <c r="F2822" t="s">
        <v>11</v>
      </c>
      <c r="G2822">
        <v>13000000</v>
      </c>
      <c r="H2822">
        <v>7.3</v>
      </c>
    </row>
    <row r="2823" spans="1:8" x14ac:dyDescent="0.2">
      <c r="A2823" t="s">
        <v>4704</v>
      </c>
      <c r="B2823" t="s">
        <v>2470</v>
      </c>
      <c r="C2823">
        <v>100</v>
      </c>
      <c r="D2823">
        <v>48637684</v>
      </c>
      <c r="E2823" t="s">
        <v>580</v>
      </c>
      <c r="F2823" t="s">
        <v>11</v>
      </c>
      <c r="G2823">
        <v>12500000</v>
      </c>
      <c r="H2823">
        <v>6.1</v>
      </c>
    </row>
    <row r="2824" spans="1:8" x14ac:dyDescent="0.2">
      <c r="A2824" t="s">
        <v>4705</v>
      </c>
      <c r="B2824" t="s">
        <v>2552</v>
      </c>
      <c r="C2824">
        <v>97</v>
      </c>
      <c r="D2824">
        <v>38176108</v>
      </c>
      <c r="E2824" t="s">
        <v>486</v>
      </c>
      <c r="F2824" t="s">
        <v>11</v>
      </c>
      <c r="G2824">
        <v>16000000</v>
      </c>
      <c r="H2824">
        <v>7.2</v>
      </c>
    </row>
    <row r="2825" spans="1:8" x14ac:dyDescent="0.2">
      <c r="A2825" t="s">
        <v>4706</v>
      </c>
      <c r="B2825" t="s">
        <v>4707</v>
      </c>
      <c r="C2825">
        <v>92</v>
      </c>
      <c r="D2825">
        <v>28972187</v>
      </c>
      <c r="E2825" t="s">
        <v>575</v>
      </c>
      <c r="F2825" t="s">
        <v>11</v>
      </c>
      <c r="G2825">
        <v>13000000</v>
      </c>
      <c r="H2825">
        <v>5.9</v>
      </c>
    </row>
    <row r="2826" spans="1:8" x14ac:dyDescent="0.2">
      <c r="A2826" t="s">
        <v>4708</v>
      </c>
      <c r="B2826" t="s">
        <v>4709</v>
      </c>
      <c r="C2826">
        <v>84</v>
      </c>
      <c r="D2826">
        <v>27979400</v>
      </c>
      <c r="E2826" t="s">
        <v>602</v>
      </c>
      <c r="F2826" t="s">
        <v>11</v>
      </c>
      <c r="G2826">
        <v>8200000</v>
      </c>
      <c r="H2826">
        <v>6.1</v>
      </c>
    </row>
    <row r="2827" spans="1:8" x14ac:dyDescent="0.2">
      <c r="A2827" t="s">
        <v>4710</v>
      </c>
      <c r="B2827" t="s">
        <v>1773</v>
      </c>
      <c r="C2827">
        <v>86</v>
      </c>
      <c r="D2827">
        <v>54257433</v>
      </c>
      <c r="E2827" t="s">
        <v>1521</v>
      </c>
      <c r="F2827" t="s">
        <v>11</v>
      </c>
      <c r="G2827">
        <v>17000000</v>
      </c>
      <c r="H2827">
        <v>6.8</v>
      </c>
    </row>
    <row r="2828" spans="1:8" x14ac:dyDescent="0.2">
      <c r="A2828" t="s">
        <v>4711</v>
      </c>
      <c r="B2828" t="s">
        <v>4712</v>
      </c>
      <c r="C2828">
        <v>120</v>
      </c>
      <c r="D2828">
        <v>23947</v>
      </c>
      <c r="E2828" t="s">
        <v>1024</v>
      </c>
      <c r="F2828" t="s">
        <v>11</v>
      </c>
      <c r="G2828">
        <v>13000000</v>
      </c>
      <c r="H2828">
        <v>7.7</v>
      </c>
    </row>
    <row r="2829" spans="1:8" x14ac:dyDescent="0.2">
      <c r="A2829" t="s">
        <v>4713</v>
      </c>
      <c r="B2829" t="s">
        <v>3814</v>
      </c>
      <c r="C2829">
        <v>89</v>
      </c>
      <c r="D2829">
        <v>60008303</v>
      </c>
      <c r="E2829" t="s">
        <v>822</v>
      </c>
      <c r="F2829" t="s">
        <v>11</v>
      </c>
      <c r="G2829">
        <v>13000000</v>
      </c>
      <c r="H2829">
        <v>4.9000000000000004</v>
      </c>
    </row>
    <row r="2830" spans="1:8" x14ac:dyDescent="0.2">
      <c r="A2830" t="s">
        <v>4714</v>
      </c>
      <c r="B2830" t="s">
        <v>4715</v>
      </c>
      <c r="C2830">
        <v>117</v>
      </c>
      <c r="D2830">
        <v>49121934</v>
      </c>
      <c r="E2830" t="s">
        <v>486</v>
      </c>
      <c r="F2830" t="s">
        <v>11</v>
      </c>
      <c r="G2830">
        <v>13000000</v>
      </c>
      <c r="H2830">
        <v>6.1</v>
      </c>
    </row>
    <row r="2831" spans="1:8" x14ac:dyDescent="0.2">
      <c r="A2831" t="s">
        <v>4716</v>
      </c>
      <c r="B2831" t="s">
        <v>3860</v>
      </c>
      <c r="C2831">
        <v>97</v>
      </c>
      <c r="D2831">
        <v>27141959</v>
      </c>
      <c r="E2831" t="s">
        <v>4717</v>
      </c>
      <c r="F2831" t="s">
        <v>11</v>
      </c>
      <c r="G2831">
        <v>18000000</v>
      </c>
      <c r="H2831">
        <v>2.5</v>
      </c>
    </row>
    <row r="2832" spans="1:8" x14ac:dyDescent="0.2">
      <c r="A2832" t="s">
        <v>4718</v>
      </c>
      <c r="B2832" t="s">
        <v>4719</v>
      </c>
      <c r="C2832">
        <v>91</v>
      </c>
      <c r="D2832">
        <v>27052167</v>
      </c>
      <c r="E2832" t="s">
        <v>137</v>
      </c>
      <c r="F2832" t="s">
        <v>11</v>
      </c>
      <c r="G2832">
        <v>13000000</v>
      </c>
      <c r="H2832">
        <v>6.1</v>
      </c>
    </row>
    <row r="2833" spans="1:8" x14ac:dyDescent="0.2">
      <c r="A2833" t="s">
        <v>4720</v>
      </c>
      <c r="B2833" t="s">
        <v>4721</v>
      </c>
      <c r="C2833">
        <v>100</v>
      </c>
      <c r="D2833">
        <v>26539321</v>
      </c>
      <c r="E2833" t="s">
        <v>1364</v>
      </c>
      <c r="F2833" t="s">
        <v>11</v>
      </c>
      <c r="G2833">
        <v>13000000</v>
      </c>
      <c r="H2833">
        <v>5.9</v>
      </c>
    </row>
    <row r="2834" spans="1:8" x14ac:dyDescent="0.2">
      <c r="A2834" t="s">
        <v>4722</v>
      </c>
      <c r="B2834" t="s">
        <v>4723</v>
      </c>
      <c r="C2834">
        <v>72</v>
      </c>
      <c r="D2834">
        <v>28501605</v>
      </c>
      <c r="E2834" t="s">
        <v>2542</v>
      </c>
      <c r="F2834" t="s">
        <v>11</v>
      </c>
      <c r="G2834">
        <v>13000000</v>
      </c>
      <c r="H2834">
        <v>5.7</v>
      </c>
    </row>
    <row r="2835" spans="1:8" x14ac:dyDescent="0.2">
      <c r="A2835" t="s">
        <v>4724</v>
      </c>
      <c r="B2835" t="s">
        <v>4725</v>
      </c>
      <c r="C2835">
        <v>84</v>
      </c>
      <c r="D2835">
        <v>52543632</v>
      </c>
      <c r="E2835" t="s">
        <v>525</v>
      </c>
      <c r="F2835" t="s">
        <v>11</v>
      </c>
      <c r="G2835">
        <v>13200000</v>
      </c>
      <c r="H2835">
        <v>5.6</v>
      </c>
    </row>
    <row r="2836" spans="1:8" x14ac:dyDescent="0.2">
      <c r="A2836" t="s">
        <v>4726</v>
      </c>
      <c r="B2836" t="s">
        <v>1133</v>
      </c>
      <c r="C2836">
        <v>126</v>
      </c>
      <c r="D2836">
        <v>25592632</v>
      </c>
      <c r="E2836" t="s">
        <v>2209</v>
      </c>
      <c r="F2836" t="s">
        <v>11</v>
      </c>
      <c r="G2836">
        <v>18000000</v>
      </c>
      <c r="H2836">
        <v>7.2</v>
      </c>
    </row>
    <row r="2837" spans="1:8" x14ac:dyDescent="0.2">
      <c r="A2837" t="s">
        <v>4727</v>
      </c>
      <c r="B2837" t="s">
        <v>4728</v>
      </c>
      <c r="C2837">
        <v>108</v>
      </c>
      <c r="D2837">
        <v>25440971</v>
      </c>
      <c r="E2837" t="s">
        <v>768</v>
      </c>
      <c r="F2837" t="s">
        <v>11</v>
      </c>
      <c r="G2837">
        <v>15000000</v>
      </c>
      <c r="H2837">
        <v>7.7</v>
      </c>
    </row>
    <row r="2838" spans="1:8" x14ac:dyDescent="0.2">
      <c r="A2838" t="s">
        <v>4729</v>
      </c>
      <c r="B2838" t="s">
        <v>621</v>
      </c>
      <c r="C2838">
        <v>112</v>
      </c>
      <c r="D2838">
        <v>22858926</v>
      </c>
      <c r="E2838" t="s">
        <v>2706</v>
      </c>
      <c r="F2838" t="s">
        <v>11</v>
      </c>
      <c r="G2838">
        <v>13000000</v>
      </c>
      <c r="H2838">
        <v>7.8</v>
      </c>
    </row>
    <row r="2839" spans="1:8" x14ac:dyDescent="0.2">
      <c r="A2839" t="s">
        <v>4730</v>
      </c>
      <c r="B2839" t="s">
        <v>4731</v>
      </c>
      <c r="C2839">
        <v>90</v>
      </c>
      <c r="D2839">
        <v>22235901</v>
      </c>
      <c r="E2839" t="s">
        <v>580</v>
      </c>
      <c r="F2839" t="s">
        <v>11</v>
      </c>
      <c r="G2839">
        <v>6000000</v>
      </c>
      <c r="H2839">
        <v>6.1</v>
      </c>
    </row>
    <row r="2840" spans="1:8" x14ac:dyDescent="0.2">
      <c r="A2840" t="s">
        <v>4732</v>
      </c>
      <c r="B2840" t="s">
        <v>513</v>
      </c>
      <c r="C2840">
        <v>91</v>
      </c>
      <c r="D2840">
        <v>38916903</v>
      </c>
      <c r="E2840" t="s">
        <v>4733</v>
      </c>
      <c r="F2840" t="s">
        <v>11</v>
      </c>
      <c r="G2840">
        <v>13000000</v>
      </c>
      <c r="H2840">
        <v>5.8</v>
      </c>
    </row>
    <row r="2841" spans="1:8" x14ac:dyDescent="0.2">
      <c r="A2841" t="s">
        <v>4734</v>
      </c>
      <c r="B2841" t="s">
        <v>1866</v>
      </c>
      <c r="C2841">
        <v>135</v>
      </c>
      <c r="D2841">
        <v>16929123</v>
      </c>
      <c r="E2841" t="s">
        <v>73</v>
      </c>
      <c r="F2841" t="s">
        <v>11</v>
      </c>
      <c r="G2841">
        <v>14000000</v>
      </c>
      <c r="H2841">
        <v>6.5</v>
      </c>
    </row>
    <row r="2842" spans="1:8" x14ac:dyDescent="0.2">
      <c r="A2842" t="s">
        <v>4735</v>
      </c>
      <c r="B2842" t="s">
        <v>1285</v>
      </c>
      <c r="C2842">
        <v>141</v>
      </c>
      <c r="D2842">
        <v>13753931</v>
      </c>
      <c r="E2842" t="s">
        <v>684</v>
      </c>
      <c r="F2842" t="s">
        <v>225</v>
      </c>
      <c r="G2842">
        <v>19000000</v>
      </c>
      <c r="H2842">
        <v>7.9</v>
      </c>
    </row>
    <row r="2843" spans="1:8" x14ac:dyDescent="0.2">
      <c r="A2843" t="s">
        <v>4736</v>
      </c>
      <c r="B2843" t="s">
        <v>4737</v>
      </c>
      <c r="C2843">
        <v>104</v>
      </c>
      <c r="D2843">
        <v>10996440</v>
      </c>
      <c r="E2843" t="s">
        <v>220</v>
      </c>
      <c r="F2843" t="s">
        <v>11</v>
      </c>
      <c r="G2843">
        <v>13000000</v>
      </c>
      <c r="H2843">
        <v>6.3</v>
      </c>
    </row>
    <row r="2844" spans="1:8" x14ac:dyDescent="0.2">
      <c r="A2844" t="s">
        <v>4738</v>
      </c>
      <c r="B2844" t="s">
        <v>4739</v>
      </c>
      <c r="C2844">
        <v>84</v>
      </c>
      <c r="D2844">
        <v>8026971</v>
      </c>
      <c r="E2844" t="s">
        <v>580</v>
      </c>
      <c r="F2844" t="s">
        <v>11</v>
      </c>
      <c r="G2844">
        <v>13000000</v>
      </c>
      <c r="H2844">
        <v>3.8</v>
      </c>
    </row>
    <row r="2845" spans="1:8" x14ac:dyDescent="0.2">
      <c r="A2845" t="s">
        <v>4740</v>
      </c>
      <c r="B2845" t="s">
        <v>4741</v>
      </c>
      <c r="C2845">
        <v>118</v>
      </c>
      <c r="D2845">
        <v>14677654</v>
      </c>
      <c r="E2845" t="s">
        <v>1184</v>
      </c>
      <c r="F2845" t="s">
        <v>11</v>
      </c>
      <c r="G2845">
        <v>13000000</v>
      </c>
      <c r="H2845">
        <v>8.3000000000000007</v>
      </c>
    </row>
    <row r="2846" spans="1:8" x14ac:dyDescent="0.2">
      <c r="A2846" t="s">
        <v>4742</v>
      </c>
      <c r="B2846" t="s">
        <v>4743</v>
      </c>
      <c r="C2846">
        <v>82</v>
      </c>
      <c r="D2846">
        <v>9975684</v>
      </c>
      <c r="E2846" t="s">
        <v>575</v>
      </c>
      <c r="F2846" t="s">
        <v>11</v>
      </c>
      <c r="G2846">
        <v>13000000</v>
      </c>
      <c r="H2846">
        <v>6.4</v>
      </c>
    </row>
    <row r="2847" spans="1:8" x14ac:dyDescent="0.2">
      <c r="A2847" t="s">
        <v>4744</v>
      </c>
      <c r="B2847" t="s">
        <v>4745</v>
      </c>
      <c r="C2847">
        <v>95</v>
      </c>
      <c r="D2847">
        <v>7881335</v>
      </c>
      <c r="E2847" t="s">
        <v>2063</v>
      </c>
      <c r="F2847" t="s">
        <v>11</v>
      </c>
      <c r="G2847">
        <v>13000000</v>
      </c>
      <c r="H2847">
        <v>6.7</v>
      </c>
    </row>
    <row r="2848" spans="1:8" x14ac:dyDescent="0.2">
      <c r="A2848" t="s">
        <v>4746</v>
      </c>
      <c r="B2848" t="s">
        <v>3749</v>
      </c>
      <c r="C2848">
        <v>94</v>
      </c>
      <c r="D2848">
        <v>6241697</v>
      </c>
      <c r="E2848" t="s">
        <v>575</v>
      </c>
      <c r="F2848" t="s">
        <v>11</v>
      </c>
      <c r="G2848">
        <v>13000000</v>
      </c>
      <c r="H2848">
        <v>6.1</v>
      </c>
    </row>
    <row r="2849" spans="1:8" x14ac:dyDescent="0.2">
      <c r="A2849" t="s">
        <v>4747</v>
      </c>
      <c r="B2849" t="s">
        <v>2974</v>
      </c>
      <c r="C2849">
        <v>88</v>
      </c>
      <c r="D2849">
        <v>25440971</v>
      </c>
      <c r="E2849" t="s">
        <v>407</v>
      </c>
      <c r="F2849" t="s">
        <v>4273</v>
      </c>
      <c r="G2849">
        <v>20000000</v>
      </c>
      <c r="H2849">
        <v>8.1</v>
      </c>
    </row>
    <row r="2850" spans="1:8" x14ac:dyDescent="0.2">
      <c r="A2850" t="s">
        <v>4748</v>
      </c>
      <c r="B2850" t="s">
        <v>4749</v>
      </c>
      <c r="C2850">
        <v>99</v>
      </c>
      <c r="D2850">
        <v>5871603</v>
      </c>
      <c r="E2850" t="s">
        <v>1408</v>
      </c>
      <c r="F2850" t="s">
        <v>11</v>
      </c>
      <c r="G2850">
        <v>13000000</v>
      </c>
      <c r="H2850">
        <v>6</v>
      </c>
    </row>
    <row r="2851" spans="1:8" x14ac:dyDescent="0.2">
      <c r="A2851" t="s">
        <v>4750</v>
      </c>
      <c r="B2851" t="s">
        <v>4751</v>
      </c>
      <c r="C2851">
        <v>121</v>
      </c>
      <c r="D2851">
        <v>16574731</v>
      </c>
      <c r="E2851" t="s">
        <v>2143</v>
      </c>
      <c r="F2851" t="s">
        <v>11</v>
      </c>
      <c r="G2851">
        <v>13000000</v>
      </c>
      <c r="H2851">
        <v>5.8</v>
      </c>
    </row>
    <row r="2852" spans="1:8" x14ac:dyDescent="0.2">
      <c r="A2852" t="s">
        <v>4752</v>
      </c>
      <c r="B2852" t="s">
        <v>4753</v>
      </c>
      <c r="C2852">
        <v>84</v>
      </c>
      <c r="D2852">
        <v>5002310</v>
      </c>
      <c r="E2852" t="s">
        <v>4754</v>
      </c>
      <c r="F2852" t="s">
        <v>11</v>
      </c>
      <c r="G2852">
        <v>13000000</v>
      </c>
      <c r="H2852">
        <v>5.6</v>
      </c>
    </row>
    <row r="2853" spans="1:8" x14ac:dyDescent="0.2">
      <c r="A2853" t="s">
        <v>4755</v>
      </c>
      <c r="B2853" t="s">
        <v>4756</v>
      </c>
      <c r="C2853">
        <v>93</v>
      </c>
      <c r="D2853">
        <v>4919896</v>
      </c>
      <c r="E2853" t="s">
        <v>2063</v>
      </c>
      <c r="F2853" t="s">
        <v>11</v>
      </c>
      <c r="G2853">
        <v>13000000</v>
      </c>
      <c r="H2853">
        <v>6.1</v>
      </c>
    </row>
    <row r="2854" spans="1:8" x14ac:dyDescent="0.2">
      <c r="A2854" t="s">
        <v>4757</v>
      </c>
      <c r="B2854" t="s">
        <v>3679</v>
      </c>
      <c r="C2854">
        <v>93</v>
      </c>
      <c r="D2854">
        <v>25675765</v>
      </c>
      <c r="E2854" t="s">
        <v>575</v>
      </c>
      <c r="F2854" t="s">
        <v>11</v>
      </c>
      <c r="G2854">
        <v>13000000</v>
      </c>
      <c r="H2854">
        <v>5.9</v>
      </c>
    </row>
    <row r="2855" spans="1:8" x14ac:dyDescent="0.2">
      <c r="A2855" t="s">
        <v>4758</v>
      </c>
      <c r="B2855" t="s">
        <v>4759</v>
      </c>
      <c r="C2855">
        <v>120</v>
      </c>
      <c r="D2855">
        <v>4857376</v>
      </c>
      <c r="E2855" t="s">
        <v>486</v>
      </c>
      <c r="F2855" t="s">
        <v>502</v>
      </c>
      <c r="G2855">
        <v>13000000</v>
      </c>
      <c r="H2855">
        <v>7.3</v>
      </c>
    </row>
    <row r="2856" spans="1:8" x14ac:dyDescent="0.2">
      <c r="A2856" t="s">
        <v>4760</v>
      </c>
      <c r="B2856" t="s">
        <v>1508</v>
      </c>
      <c r="C2856">
        <v>112</v>
      </c>
      <c r="D2856">
        <v>3169424</v>
      </c>
      <c r="E2856" t="s">
        <v>1314</v>
      </c>
      <c r="F2856" t="s">
        <v>11</v>
      </c>
      <c r="G2856">
        <v>13000000</v>
      </c>
      <c r="H2856">
        <v>6.8</v>
      </c>
    </row>
    <row r="2857" spans="1:8" x14ac:dyDescent="0.2">
      <c r="A2857" t="s">
        <v>4761</v>
      </c>
      <c r="B2857" t="s">
        <v>599</v>
      </c>
      <c r="C2857">
        <v>107</v>
      </c>
      <c r="D2857">
        <v>18004225</v>
      </c>
      <c r="E2857" t="s">
        <v>486</v>
      </c>
      <c r="F2857" t="s">
        <v>11</v>
      </c>
      <c r="G2857">
        <v>13000000</v>
      </c>
      <c r="H2857">
        <v>5.7</v>
      </c>
    </row>
    <row r="2858" spans="1:8" x14ac:dyDescent="0.2">
      <c r="A2858" t="s">
        <v>4762</v>
      </c>
      <c r="B2858" t="s">
        <v>4763</v>
      </c>
      <c r="C2858">
        <v>112</v>
      </c>
      <c r="D2858">
        <v>3058380</v>
      </c>
      <c r="E2858" t="s">
        <v>73</v>
      </c>
      <c r="F2858" t="s">
        <v>502</v>
      </c>
      <c r="G2858">
        <v>100000000</v>
      </c>
      <c r="H2858">
        <v>7.3</v>
      </c>
    </row>
    <row r="2859" spans="1:8" x14ac:dyDescent="0.2">
      <c r="A2859" t="s">
        <v>4764</v>
      </c>
      <c r="B2859" t="s">
        <v>3419</v>
      </c>
      <c r="C2859">
        <v>96</v>
      </c>
      <c r="D2859">
        <v>3074838</v>
      </c>
      <c r="E2859" t="s">
        <v>1139</v>
      </c>
      <c r="F2859" t="s">
        <v>11</v>
      </c>
      <c r="G2859">
        <v>11000000</v>
      </c>
      <c r="H2859">
        <v>6.3</v>
      </c>
    </row>
    <row r="2860" spans="1:8" x14ac:dyDescent="0.2">
      <c r="A2860" t="s">
        <v>4765</v>
      </c>
      <c r="B2860" t="s">
        <v>4766</v>
      </c>
      <c r="C2860">
        <v>91</v>
      </c>
      <c r="D2860">
        <v>2104000</v>
      </c>
      <c r="E2860" t="s">
        <v>3152</v>
      </c>
      <c r="F2860" t="s">
        <v>11</v>
      </c>
      <c r="G2860">
        <v>13000000</v>
      </c>
      <c r="H2860">
        <v>5.9</v>
      </c>
    </row>
    <row r="2861" spans="1:8" x14ac:dyDescent="0.2">
      <c r="A2861" t="s">
        <v>3182</v>
      </c>
      <c r="B2861" t="s">
        <v>1872</v>
      </c>
      <c r="C2861">
        <v>105</v>
      </c>
      <c r="D2861">
        <v>28501651</v>
      </c>
      <c r="E2861" t="s">
        <v>1408</v>
      </c>
      <c r="F2861" t="s">
        <v>11</v>
      </c>
      <c r="G2861">
        <v>26000000</v>
      </c>
      <c r="H2861">
        <v>7.1</v>
      </c>
    </row>
    <row r="2862" spans="1:8" x14ac:dyDescent="0.2">
      <c r="A2862" t="s">
        <v>4767</v>
      </c>
      <c r="B2862" t="s">
        <v>3476</v>
      </c>
      <c r="C2862">
        <v>125</v>
      </c>
      <c r="D2862">
        <v>1172769</v>
      </c>
      <c r="E2862" t="s">
        <v>633</v>
      </c>
      <c r="F2862" t="s">
        <v>11</v>
      </c>
      <c r="G2862">
        <v>13000000</v>
      </c>
      <c r="H2862">
        <v>7.1</v>
      </c>
    </row>
    <row r="2863" spans="1:8" x14ac:dyDescent="0.2">
      <c r="A2863" t="s">
        <v>4768</v>
      </c>
      <c r="B2863" t="s">
        <v>4769</v>
      </c>
      <c r="C2863">
        <v>102</v>
      </c>
      <c r="D2863">
        <v>17738570</v>
      </c>
      <c r="E2863" t="s">
        <v>73</v>
      </c>
      <c r="F2863" t="s">
        <v>11</v>
      </c>
      <c r="G2863">
        <v>13000000</v>
      </c>
      <c r="H2863">
        <v>8</v>
      </c>
    </row>
    <row r="2864" spans="1:8" x14ac:dyDescent="0.2">
      <c r="A2864" t="s">
        <v>4770</v>
      </c>
      <c r="B2864" t="s">
        <v>4771</v>
      </c>
      <c r="C2864">
        <v>87</v>
      </c>
      <c r="D2864">
        <v>1200000</v>
      </c>
      <c r="E2864" t="s">
        <v>455</v>
      </c>
      <c r="F2864" t="s">
        <v>11</v>
      </c>
      <c r="G2864">
        <v>3000000</v>
      </c>
      <c r="H2864">
        <v>5.0999999999999996</v>
      </c>
    </row>
    <row r="2865" spans="1:8" x14ac:dyDescent="0.2">
      <c r="A2865" t="s">
        <v>4772</v>
      </c>
      <c r="B2865" t="s">
        <v>3481</v>
      </c>
      <c r="C2865">
        <v>118</v>
      </c>
      <c r="D2865">
        <v>1150403</v>
      </c>
      <c r="E2865" t="s">
        <v>593</v>
      </c>
      <c r="F2865" t="s">
        <v>11</v>
      </c>
      <c r="G2865">
        <v>13000000</v>
      </c>
      <c r="H2865">
        <v>7.1</v>
      </c>
    </row>
    <row r="2866" spans="1:8" x14ac:dyDescent="0.2">
      <c r="A2866" t="s">
        <v>4773</v>
      </c>
      <c r="B2866" t="s">
        <v>3228</v>
      </c>
      <c r="C2866">
        <v>115</v>
      </c>
      <c r="D2866">
        <v>403932</v>
      </c>
      <c r="E2866" t="s">
        <v>1397</v>
      </c>
      <c r="F2866" t="s">
        <v>11</v>
      </c>
      <c r="G2866">
        <v>20000000</v>
      </c>
      <c r="H2866">
        <v>6.5</v>
      </c>
    </row>
    <row r="2867" spans="1:8" x14ac:dyDescent="0.2">
      <c r="A2867" t="s">
        <v>4774</v>
      </c>
      <c r="B2867" t="s">
        <v>1570</v>
      </c>
      <c r="C2867">
        <v>91</v>
      </c>
      <c r="D2867">
        <v>1712111</v>
      </c>
      <c r="E2867" t="s">
        <v>1915</v>
      </c>
      <c r="F2867" t="s">
        <v>11</v>
      </c>
      <c r="G2867">
        <v>8495000</v>
      </c>
      <c r="H2867">
        <v>4.5</v>
      </c>
    </row>
    <row r="2868" spans="1:8" x14ac:dyDescent="0.2">
      <c r="A2868" t="s">
        <v>4775</v>
      </c>
      <c r="B2868" t="s">
        <v>4776</v>
      </c>
      <c r="C2868">
        <v>88</v>
      </c>
      <c r="D2868">
        <v>1024175</v>
      </c>
      <c r="E2868" t="s">
        <v>2595</v>
      </c>
      <c r="F2868" t="s">
        <v>11</v>
      </c>
      <c r="G2868">
        <v>13000000</v>
      </c>
      <c r="H2868">
        <v>6.6</v>
      </c>
    </row>
    <row r="2869" spans="1:8" x14ac:dyDescent="0.2">
      <c r="A2869" t="s">
        <v>4777</v>
      </c>
      <c r="B2869" t="s">
        <v>1282</v>
      </c>
      <c r="C2869">
        <v>127</v>
      </c>
      <c r="D2869">
        <v>301305</v>
      </c>
      <c r="E2869" t="s">
        <v>1935</v>
      </c>
      <c r="F2869" t="s">
        <v>4778</v>
      </c>
      <c r="G2869">
        <v>13000000</v>
      </c>
      <c r="H2869">
        <v>4.3</v>
      </c>
    </row>
    <row r="2870" spans="1:8" x14ac:dyDescent="0.2">
      <c r="A2870" t="s">
        <v>4779</v>
      </c>
      <c r="B2870" t="s">
        <v>4533</v>
      </c>
      <c r="C2870">
        <v>94</v>
      </c>
      <c r="D2870">
        <v>51872378</v>
      </c>
      <c r="E2870" t="s">
        <v>525</v>
      </c>
      <c r="F2870" t="s">
        <v>11</v>
      </c>
      <c r="G2870">
        <v>13000000</v>
      </c>
      <c r="H2870">
        <v>6.7</v>
      </c>
    </row>
    <row r="2871" spans="1:8" x14ac:dyDescent="0.2">
      <c r="A2871" t="s">
        <v>4780</v>
      </c>
      <c r="B2871" t="s">
        <v>4781</v>
      </c>
      <c r="C2871">
        <v>115</v>
      </c>
      <c r="D2871">
        <v>31662</v>
      </c>
      <c r="E2871" t="s">
        <v>343</v>
      </c>
      <c r="F2871" t="s">
        <v>11</v>
      </c>
      <c r="G2871">
        <v>12620000</v>
      </c>
      <c r="H2871">
        <v>6.8</v>
      </c>
    </row>
    <row r="2872" spans="1:8" x14ac:dyDescent="0.2">
      <c r="A2872" t="s">
        <v>4782</v>
      </c>
      <c r="B2872" t="s">
        <v>4783</v>
      </c>
      <c r="C2872">
        <v>90</v>
      </c>
      <c r="D2872">
        <v>28399192</v>
      </c>
      <c r="E2872" t="s">
        <v>4784</v>
      </c>
      <c r="F2872" t="s">
        <v>11</v>
      </c>
      <c r="G2872">
        <v>13000000</v>
      </c>
      <c r="H2872">
        <v>5.4</v>
      </c>
    </row>
    <row r="2873" spans="1:8" x14ac:dyDescent="0.2">
      <c r="A2873" t="s">
        <v>4785</v>
      </c>
      <c r="B2873" t="s">
        <v>1299</v>
      </c>
      <c r="C2873">
        <v>102</v>
      </c>
      <c r="D2873">
        <v>2035566</v>
      </c>
      <c r="E2873" t="s">
        <v>4786</v>
      </c>
      <c r="F2873" t="s">
        <v>11</v>
      </c>
      <c r="G2873">
        <v>13000000</v>
      </c>
      <c r="H2873">
        <v>6.6</v>
      </c>
    </row>
    <row r="2874" spans="1:8" x14ac:dyDescent="0.2">
      <c r="A2874" t="s">
        <v>4787</v>
      </c>
      <c r="B2874" t="s">
        <v>834</v>
      </c>
      <c r="C2874">
        <v>100</v>
      </c>
      <c r="D2874">
        <v>25440971</v>
      </c>
      <c r="E2874" t="s">
        <v>752</v>
      </c>
      <c r="F2874" t="s">
        <v>4788</v>
      </c>
      <c r="G2874">
        <v>12500000</v>
      </c>
      <c r="H2874">
        <v>7.4</v>
      </c>
    </row>
    <row r="2875" spans="1:8" x14ac:dyDescent="0.2">
      <c r="A2875" t="s">
        <v>4789</v>
      </c>
      <c r="B2875" t="s">
        <v>4405</v>
      </c>
      <c r="C2875">
        <v>117</v>
      </c>
      <c r="D2875">
        <v>21078145</v>
      </c>
      <c r="E2875" t="s">
        <v>530</v>
      </c>
      <c r="F2875" t="s">
        <v>11</v>
      </c>
      <c r="G2875">
        <v>12500000</v>
      </c>
      <c r="H2875">
        <v>7.3</v>
      </c>
    </row>
    <row r="2876" spans="1:8" x14ac:dyDescent="0.2">
      <c r="A2876" t="s">
        <v>4790</v>
      </c>
      <c r="B2876" t="s">
        <v>3215</v>
      </c>
      <c r="C2876">
        <v>109</v>
      </c>
      <c r="D2876">
        <v>14060950</v>
      </c>
      <c r="E2876" t="s">
        <v>1184</v>
      </c>
      <c r="F2876" t="s">
        <v>11</v>
      </c>
      <c r="G2876">
        <v>12500000</v>
      </c>
      <c r="H2876">
        <v>6.9</v>
      </c>
    </row>
    <row r="2877" spans="1:8" x14ac:dyDescent="0.2">
      <c r="A2877" t="s">
        <v>4791</v>
      </c>
      <c r="B2877" t="s">
        <v>597</v>
      </c>
      <c r="C2877">
        <v>121</v>
      </c>
      <c r="D2877">
        <v>12281500</v>
      </c>
      <c r="E2877" t="s">
        <v>2005</v>
      </c>
      <c r="F2877" t="s">
        <v>11</v>
      </c>
      <c r="G2877">
        <v>13000000</v>
      </c>
      <c r="H2877">
        <v>8</v>
      </c>
    </row>
    <row r="2878" spans="1:8" x14ac:dyDescent="0.2">
      <c r="A2878" t="s">
        <v>4792</v>
      </c>
      <c r="B2878" t="s">
        <v>4793</v>
      </c>
      <c r="C2878">
        <v>111</v>
      </c>
      <c r="D2878">
        <v>25440971</v>
      </c>
      <c r="E2878" t="s">
        <v>1900</v>
      </c>
      <c r="F2878" t="s">
        <v>11</v>
      </c>
      <c r="G2878">
        <v>3660000</v>
      </c>
      <c r="H2878">
        <v>6.4</v>
      </c>
    </row>
    <row r="2879" spans="1:8" x14ac:dyDescent="0.2">
      <c r="A2879" t="s">
        <v>4794</v>
      </c>
      <c r="B2879" t="s">
        <v>4473</v>
      </c>
      <c r="C2879">
        <v>100</v>
      </c>
      <c r="D2879">
        <v>10725228</v>
      </c>
      <c r="E2879" t="s">
        <v>1065</v>
      </c>
      <c r="F2879" t="s">
        <v>11</v>
      </c>
      <c r="G2879">
        <v>12500000</v>
      </c>
      <c r="H2879">
        <v>7.8</v>
      </c>
    </row>
    <row r="2880" spans="1:8" x14ac:dyDescent="0.2">
      <c r="A2880" t="s">
        <v>4795</v>
      </c>
      <c r="B2880" t="s">
        <v>3228</v>
      </c>
      <c r="C2880">
        <v>109</v>
      </c>
      <c r="D2880">
        <v>214966</v>
      </c>
      <c r="E2880" t="s">
        <v>740</v>
      </c>
      <c r="F2880" t="s">
        <v>11</v>
      </c>
      <c r="G2880">
        <v>13000000</v>
      </c>
      <c r="H2880">
        <v>6.1</v>
      </c>
    </row>
    <row r="2881" spans="1:8" x14ac:dyDescent="0.2">
      <c r="A2881" t="s">
        <v>4796</v>
      </c>
      <c r="B2881" t="s">
        <v>4797</v>
      </c>
      <c r="C2881">
        <v>93</v>
      </c>
      <c r="D2881">
        <v>25440971</v>
      </c>
      <c r="E2881" t="s">
        <v>3337</v>
      </c>
      <c r="F2881" t="s">
        <v>11</v>
      </c>
      <c r="G2881">
        <v>18000000</v>
      </c>
      <c r="H2881">
        <v>6.1</v>
      </c>
    </row>
    <row r="2882" spans="1:8" x14ac:dyDescent="0.2">
      <c r="A2882" t="s">
        <v>4798</v>
      </c>
      <c r="B2882" t="s">
        <v>4799</v>
      </c>
      <c r="C2882">
        <v>101</v>
      </c>
      <c r="D2882">
        <v>11956207</v>
      </c>
      <c r="E2882" t="s">
        <v>1763</v>
      </c>
      <c r="F2882" t="s">
        <v>11</v>
      </c>
      <c r="G2882">
        <v>16000000</v>
      </c>
      <c r="H2882">
        <v>5.0999999999999996</v>
      </c>
    </row>
    <row r="2883" spans="1:8" x14ac:dyDescent="0.2">
      <c r="A2883" t="s">
        <v>4800</v>
      </c>
      <c r="B2883" t="s">
        <v>4801</v>
      </c>
      <c r="C2883">
        <v>101</v>
      </c>
      <c r="D2883">
        <v>25440971</v>
      </c>
      <c r="E2883" t="s">
        <v>804</v>
      </c>
      <c r="F2883" t="s">
        <v>11</v>
      </c>
      <c r="G2883">
        <v>20000000</v>
      </c>
      <c r="H2883">
        <v>7.8</v>
      </c>
    </row>
    <row r="2884" spans="1:8" x14ac:dyDescent="0.2">
      <c r="A2884" t="s">
        <v>4802</v>
      </c>
      <c r="B2884" t="s">
        <v>1248</v>
      </c>
      <c r="C2884">
        <v>106</v>
      </c>
      <c r="D2884">
        <v>5949693</v>
      </c>
      <c r="E2884" t="s">
        <v>486</v>
      </c>
      <c r="F2884" t="s">
        <v>11</v>
      </c>
      <c r="G2884">
        <v>12000000</v>
      </c>
      <c r="H2884">
        <v>7.4</v>
      </c>
    </row>
    <row r="2885" spans="1:8" x14ac:dyDescent="0.2">
      <c r="A2885" t="s">
        <v>4803</v>
      </c>
      <c r="B2885" t="s">
        <v>4804</v>
      </c>
      <c r="C2885">
        <v>94</v>
      </c>
      <c r="D2885">
        <v>9030581</v>
      </c>
      <c r="E2885" t="s">
        <v>1179</v>
      </c>
      <c r="F2885" t="s">
        <v>11</v>
      </c>
      <c r="G2885">
        <v>12500000</v>
      </c>
      <c r="H2885">
        <v>7.8</v>
      </c>
    </row>
    <row r="2886" spans="1:8" x14ac:dyDescent="0.2">
      <c r="A2886" t="s">
        <v>4805</v>
      </c>
      <c r="B2886" t="s">
        <v>4597</v>
      </c>
      <c r="C2886">
        <v>140</v>
      </c>
      <c r="D2886">
        <v>4157491</v>
      </c>
      <c r="E2886" t="s">
        <v>4806</v>
      </c>
      <c r="F2886" t="s">
        <v>11</v>
      </c>
      <c r="G2886">
        <v>12800000</v>
      </c>
      <c r="H2886">
        <v>8</v>
      </c>
    </row>
    <row r="2887" spans="1:8" x14ac:dyDescent="0.2">
      <c r="A2887" t="s">
        <v>4807</v>
      </c>
      <c r="B2887" t="s">
        <v>4366</v>
      </c>
      <c r="C2887">
        <v>132</v>
      </c>
      <c r="D2887">
        <v>1508689</v>
      </c>
      <c r="E2887" t="s">
        <v>73</v>
      </c>
      <c r="F2887" t="s">
        <v>11</v>
      </c>
      <c r="G2887">
        <v>16000000</v>
      </c>
      <c r="H2887">
        <v>6.7</v>
      </c>
    </row>
    <row r="2888" spans="1:8" x14ac:dyDescent="0.2">
      <c r="A2888" t="s">
        <v>4808</v>
      </c>
      <c r="B2888" t="s">
        <v>4809</v>
      </c>
      <c r="C2888">
        <v>99</v>
      </c>
      <c r="D2888">
        <v>1227324</v>
      </c>
      <c r="E2888" t="s">
        <v>672</v>
      </c>
      <c r="F2888" t="s">
        <v>11</v>
      </c>
      <c r="G2888">
        <v>12500000</v>
      </c>
      <c r="H2888">
        <v>6.6</v>
      </c>
    </row>
    <row r="2889" spans="1:8" x14ac:dyDescent="0.2">
      <c r="A2889" t="s">
        <v>4810</v>
      </c>
      <c r="B2889" t="s">
        <v>4471</v>
      </c>
      <c r="C2889">
        <v>90</v>
      </c>
      <c r="D2889">
        <v>4360548</v>
      </c>
      <c r="E2889" t="s">
        <v>486</v>
      </c>
      <c r="F2889" t="s">
        <v>11</v>
      </c>
      <c r="G2889">
        <v>15000000</v>
      </c>
      <c r="H2889">
        <v>6.4</v>
      </c>
    </row>
    <row r="2890" spans="1:8" x14ac:dyDescent="0.2">
      <c r="A2890" t="s">
        <v>4811</v>
      </c>
      <c r="B2890" t="s">
        <v>4812</v>
      </c>
      <c r="C2890">
        <v>105</v>
      </c>
      <c r="D2890">
        <v>26589953</v>
      </c>
      <c r="E2890" t="s">
        <v>112</v>
      </c>
      <c r="F2890" t="s">
        <v>11</v>
      </c>
      <c r="G2890">
        <v>10500000</v>
      </c>
      <c r="H2890">
        <v>6.7</v>
      </c>
    </row>
    <row r="2891" spans="1:8" x14ac:dyDescent="0.2">
      <c r="A2891" t="s">
        <v>4813</v>
      </c>
      <c r="B2891" t="s">
        <v>4814</v>
      </c>
      <c r="C2891">
        <v>108</v>
      </c>
      <c r="D2891">
        <v>1039869</v>
      </c>
      <c r="E2891" t="s">
        <v>633</v>
      </c>
      <c r="F2891" t="s">
        <v>11</v>
      </c>
      <c r="G2891">
        <v>15000000</v>
      </c>
      <c r="H2891">
        <v>6.2</v>
      </c>
    </row>
    <row r="2892" spans="1:8" x14ac:dyDescent="0.2">
      <c r="A2892" t="s">
        <v>4815</v>
      </c>
      <c r="B2892" t="s">
        <v>1094</v>
      </c>
      <c r="C2892">
        <v>69</v>
      </c>
      <c r="D2892">
        <v>48092846</v>
      </c>
      <c r="E2892" t="s">
        <v>984</v>
      </c>
      <c r="F2892" t="s">
        <v>11</v>
      </c>
      <c r="G2892">
        <v>12500000</v>
      </c>
      <c r="H2892">
        <v>7.3</v>
      </c>
    </row>
    <row r="2893" spans="1:8" x14ac:dyDescent="0.2">
      <c r="A2893" t="s">
        <v>4816</v>
      </c>
      <c r="B2893" t="s">
        <v>4817</v>
      </c>
      <c r="C2893">
        <v>148</v>
      </c>
      <c r="D2893">
        <v>1110186</v>
      </c>
      <c r="E2893" t="s">
        <v>504</v>
      </c>
      <c r="F2893" t="s">
        <v>4352</v>
      </c>
      <c r="G2893">
        <v>12800000</v>
      </c>
      <c r="H2893">
        <v>8.1</v>
      </c>
    </row>
    <row r="2894" spans="1:8" x14ac:dyDescent="0.2">
      <c r="A2894" t="s">
        <v>4818</v>
      </c>
      <c r="B2894" t="s">
        <v>4819</v>
      </c>
      <c r="C2894">
        <v>118</v>
      </c>
      <c r="D2894">
        <v>1089445</v>
      </c>
      <c r="E2894" t="s">
        <v>2555</v>
      </c>
      <c r="F2894" t="s">
        <v>11</v>
      </c>
      <c r="G2894">
        <v>12500000</v>
      </c>
      <c r="H2894">
        <v>7</v>
      </c>
    </row>
    <row r="2895" spans="1:8" x14ac:dyDescent="0.2">
      <c r="A2895" t="s">
        <v>4820</v>
      </c>
      <c r="B2895" t="s">
        <v>1634</v>
      </c>
      <c r="C2895">
        <v>132</v>
      </c>
      <c r="D2895">
        <v>204565000</v>
      </c>
      <c r="E2895" t="s">
        <v>2209</v>
      </c>
      <c r="F2895" t="s">
        <v>11</v>
      </c>
      <c r="G2895">
        <v>8000000</v>
      </c>
      <c r="H2895">
        <v>8</v>
      </c>
    </row>
    <row r="2896" spans="1:8" x14ac:dyDescent="0.2">
      <c r="A2896" t="s">
        <v>4821</v>
      </c>
      <c r="B2896" t="s">
        <v>127</v>
      </c>
      <c r="C2896">
        <v>130</v>
      </c>
      <c r="D2896">
        <v>260000000</v>
      </c>
      <c r="E2896" t="s">
        <v>631</v>
      </c>
      <c r="F2896" t="s">
        <v>11</v>
      </c>
      <c r="G2896">
        <v>8000000</v>
      </c>
      <c r="H2896">
        <v>8</v>
      </c>
    </row>
    <row r="2897" spans="1:8" x14ac:dyDescent="0.2">
      <c r="A2897" t="s">
        <v>4822</v>
      </c>
      <c r="B2897" t="s">
        <v>599</v>
      </c>
      <c r="C2897">
        <v>95</v>
      </c>
      <c r="D2897">
        <v>101736215</v>
      </c>
      <c r="E2897" t="s">
        <v>575</v>
      </c>
      <c r="F2897" t="s">
        <v>11</v>
      </c>
      <c r="G2897">
        <v>11000000</v>
      </c>
      <c r="H2897">
        <v>7</v>
      </c>
    </row>
    <row r="2898" spans="1:8" x14ac:dyDescent="0.2">
      <c r="A2898" t="s">
        <v>4823</v>
      </c>
      <c r="B2898" t="s">
        <v>4824</v>
      </c>
      <c r="C2898">
        <v>80</v>
      </c>
      <c r="D2898">
        <v>71442</v>
      </c>
      <c r="E2898" t="s">
        <v>4825</v>
      </c>
      <c r="F2898" t="s">
        <v>502</v>
      </c>
      <c r="G2898">
        <v>9600000</v>
      </c>
      <c r="H2898">
        <v>7.9</v>
      </c>
    </row>
    <row r="2899" spans="1:8" x14ac:dyDescent="0.2">
      <c r="A2899" t="s">
        <v>4826</v>
      </c>
      <c r="B2899" t="s">
        <v>2554</v>
      </c>
      <c r="C2899">
        <v>94</v>
      </c>
      <c r="D2899">
        <v>79817937</v>
      </c>
      <c r="E2899" t="s">
        <v>4827</v>
      </c>
      <c r="F2899" t="s">
        <v>11</v>
      </c>
      <c r="G2899">
        <v>25000000</v>
      </c>
      <c r="H2899">
        <v>5.9</v>
      </c>
    </row>
    <row r="2900" spans="1:8" x14ac:dyDescent="0.2">
      <c r="A2900" t="s">
        <v>4828</v>
      </c>
      <c r="B2900" t="s">
        <v>462</v>
      </c>
      <c r="C2900">
        <v>122</v>
      </c>
      <c r="D2900">
        <v>91547205</v>
      </c>
      <c r="E2900" t="s">
        <v>580</v>
      </c>
      <c r="F2900" t="s">
        <v>11</v>
      </c>
      <c r="G2900">
        <v>12000000</v>
      </c>
      <c r="H2900">
        <v>6.6</v>
      </c>
    </row>
    <row r="2901" spans="1:8" x14ac:dyDescent="0.2">
      <c r="A2901" t="s">
        <v>4829</v>
      </c>
      <c r="B2901" t="s">
        <v>462</v>
      </c>
      <c r="C2901">
        <v>102</v>
      </c>
      <c r="D2901">
        <v>75074950</v>
      </c>
      <c r="E2901" t="s">
        <v>877</v>
      </c>
      <c r="F2901" t="s">
        <v>11</v>
      </c>
      <c r="G2901">
        <v>12000000</v>
      </c>
      <c r="H2901">
        <v>6.3</v>
      </c>
    </row>
    <row r="2902" spans="1:8" x14ac:dyDescent="0.2">
      <c r="A2902" t="s">
        <v>4830</v>
      </c>
      <c r="B2902" t="s">
        <v>3113</v>
      </c>
      <c r="C2902">
        <v>116</v>
      </c>
      <c r="D2902">
        <v>78900000</v>
      </c>
      <c r="E2902" t="s">
        <v>26</v>
      </c>
      <c r="F2902" t="s">
        <v>11</v>
      </c>
      <c r="G2902">
        <v>11000000</v>
      </c>
      <c r="H2902">
        <v>7.7</v>
      </c>
    </row>
    <row r="2903" spans="1:8" x14ac:dyDescent="0.2">
      <c r="A2903" t="s">
        <v>4831</v>
      </c>
      <c r="B2903" t="s">
        <v>170</v>
      </c>
      <c r="C2903">
        <v>78</v>
      </c>
      <c r="D2903">
        <v>72217000</v>
      </c>
      <c r="E2903" t="s">
        <v>575</v>
      </c>
      <c r="F2903" t="s">
        <v>11</v>
      </c>
      <c r="G2903">
        <v>12000000</v>
      </c>
      <c r="H2903">
        <v>6.9</v>
      </c>
    </row>
    <row r="2904" spans="1:8" x14ac:dyDescent="0.2">
      <c r="A2904" t="s">
        <v>4832</v>
      </c>
      <c r="B2904" t="s">
        <v>4833</v>
      </c>
      <c r="C2904">
        <v>114</v>
      </c>
      <c r="D2904">
        <v>79568000</v>
      </c>
      <c r="E2904" t="s">
        <v>1024</v>
      </c>
      <c r="F2904" t="s">
        <v>11</v>
      </c>
      <c r="G2904">
        <v>12000000</v>
      </c>
      <c r="H2904">
        <v>7.1</v>
      </c>
    </row>
    <row r="2905" spans="1:8" x14ac:dyDescent="0.2">
      <c r="A2905" t="s">
        <v>4834</v>
      </c>
      <c r="B2905" t="s">
        <v>370</v>
      </c>
      <c r="C2905">
        <v>112</v>
      </c>
      <c r="D2905">
        <v>65500000</v>
      </c>
      <c r="E2905" t="s">
        <v>1824</v>
      </c>
      <c r="F2905" t="s">
        <v>11</v>
      </c>
      <c r="G2905">
        <v>12000000</v>
      </c>
      <c r="H2905">
        <v>7.4</v>
      </c>
    </row>
    <row r="2906" spans="1:8" x14ac:dyDescent="0.2">
      <c r="A2906" t="s">
        <v>4835</v>
      </c>
      <c r="B2906" t="s">
        <v>4836</v>
      </c>
      <c r="C2906">
        <v>110</v>
      </c>
      <c r="D2906">
        <v>70011073</v>
      </c>
      <c r="E2906" t="s">
        <v>4837</v>
      </c>
      <c r="F2906" t="s">
        <v>11</v>
      </c>
      <c r="G2906">
        <v>12000000</v>
      </c>
      <c r="H2906">
        <v>6.5</v>
      </c>
    </row>
    <row r="2907" spans="1:8" x14ac:dyDescent="0.2">
      <c r="A2907" t="s">
        <v>4838</v>
      </c>
      <c r="B2907" t="s">
        <v>2158</v>
      </c>
      <c r="C2907">
        <v>104</v>
      </c>
      <c r="D2907">
        <v>65269010</v>
      </c>
      <c r="E2907" t="s">
        <v>4839</v>
      </c>
      <c r="F2907" t="s">
        <v>11</v>
      </c>
      <c r="G2907">
        <v>12000000</v>
      </c>
      <c r="H2907">
        <v>6.5</v>
      </c>
    </row>
    <row r="2908" spans="1:8" x14ac:dyDescent="0.2">
      <c r="A2908" t="s">
        <v>4840</v>
      </c>
      <c r="B2908" t="s">
        <v>4841</v>
      </c>
      <c r="C2908">
        <v>81</v>
      </c>
      <c r="D2908">
        <v>63071133</v>
      </c>
      <c r="E2908" t="s">
        <v>4842</v>
      </c>
      <c r="F2908" t="s">
        <v>11</v>
      </c>
      <c r="G2908">
        <v>12000000</v>
      </c>
      <c r="H2908">
        <v>6.8</v>
      </c>
    </row>
    <row r="2909" spans="1:8" x14ac:dyDescent="0.2">
      <c r="A2909" t="s">
        <v>4843</v>
      </c>
      <c r="B2909" t="s">
        <v>607</v>
      </c>
      <c r="C2909">
        <v>154</v>
      </c>
      <c r="D2909">
        <v>39647595</v>
      </c>
      <c r="E2909" t="s">
        <v>525</v>
      </c>
      <c r="F2909" t="s">
        <v>11</v>
      </c>
      <c r="G2909">
        <v>12000000</v>
      </c>
      <c r="H2909">
        <v>7.5</v>
      </c>
    </row>
    <row r="2910" spans="1:8" x14ac:dyDescent="0.2">
      <c r="A2910" t="s">
        <v>4844</v>
      </c>
      <c r="B2910" t="s">
        <v>1809</v>
      </c>
      <c r="C2910">
        <v>102</v>
      </c>
      <c r="D2910">
        <v>38087366</v>
      </c>
      <c r="E2910" t="s">
        <v>1459</v>
      </c>
      <c r="F2910" t="s">
        <v>11</v>
      </c>
      <c r="G2910">
        <v>12000000</v>
      </c>
      <c r="H2910">
        <v>6.6</v>
      </c>
    </row>
    <row r="2911" spans="1:8" x14ac:dyDescent="0.2">
      <c r="A2911" t="s">
        <v>4845</v>
      </c>
      <c r="B2911" t="s">
        <v>515</v>
      </c>
      <c r="C2911">
        <v>89</v>
      </c>
      <c r="D2911">
        <v>64572496</v>
      </c>
      <c r="E2911" t="s">
        <v>932</v>
      </c>
      <c r="F2911" t="s">
        <v>11</v>
      </c>
      <c r="G2911">
        <v>12000000</v>
      </c>
      <c r="H2911">
        <v>7.1</v>
      </c>
    </row>
    <row r="2912" spans="1:8" x14ac:dyDescent="0.2">
      <c r="A2912" t="s">
        <v>4846</v>
      </c>
      <c r="B2912" t="s">
        <v>2117</v>
      </c>
      <c r="C2912">
        <v>132</v>
      </c>
      <c r="D2912">
        <v>30400000</v>
      </c>
      <c r="E2912" t="s">
        <v>990</v>
      </c>
      <c r="F2912" t="s">
        <v>11</v>
      </c>
      <c r="G2912">
        <v>12000000</v>
      </c>
      <c r="H2912">
        <v>6.6</v>
      </c>
    </row>
    <row r="2913" spans="1:8" x14ac:dyDescent="0.2">
      <c r="A2913" t="s">
        <v>4847</v>
      </c>
      <c r="B2913" t="s">
        <v>970</v>
      </c>
      <c r="C2913">
        <v>103</v>
      </c>
      <c r="D2913">
        <v>42365600</v>
      </c>
      <c r="E2913" t="s">
        <v>4848</v>
      </c>
      <c r="F2913" t="s">
        <v>11</v>
      </c>
      <c r="G2913">
        <v>5000000</v>
      </c>
      <c r="H2913">
        <v>7</v>
      </c>
    </row>
    <row r="2914" spans="1:8" x14ac:dyDescent="0.2">
      <c r="A2914" t="s">
        <v>4849</v>
      </c>
      <c r="B2914" t="s">
        <v>4850</v>
      </c>
      <c r="C2914">
        <v>93</v>
      </c>
      <c r="D2914">
        <v>37188667</v>
      </c>
      <c r="E2914" t="s">
        <v>877</v>
      </c>
      <c r="F2914" t="s">
        <v>11</v>
      </c>
      <c r="G2914">
        <v>12000000</v>
      </c>
      <c r="H2914">
        <v>3.3</v>
      </c>
    </row>
    <row r="2915" spans="1:8" x14ac:dyDescent="0.2">
      <c r="A2915" t="s">
        <v>4851</v>
      </c>
      <c r="B2915" t="s">
        <v>4852</v>
      </c>
      <c r="C2915">
        <v>93</v>
      </c>
      <c r="D2915">
        <v>54724272</v>
      </c>
      <c r="E2915" t="s">
        <v>340</v>
      </c>
      <c r="F2915" t="s">
        <v>11</v>
      </c>
      <c r="G2915">
        <v>12000000</v>
      </c>
      <c r="H2915">
        <v>6.7</v>
      </c>
    </row>
    <row r="2916" spans="1:8" x14ac:dyDescent="0.2">
      <c r="A2916" t="s">
        <v>4853</v>
      </c>
      <c r="B2916" t="s">
        <v>4854</v>
      </c>
      <c r="C2916">
        <v>172</v>
      </c>
      <c r="D2916">
        <v>25440971</v>
      </c>
      <c r="E2916" t="s">
        <v>2494</v>
      </c>
      <c r="F2916" t="s">
        <v>11</v>
      </c>
      <c r="G2916">
        <v>12000000</v>
      </c>
      <c r="H2916">
        <v>8</v>
      </c>
    </row>
    <row r="2917" spans="1:8" x14ac:dyDescent="0.2">
      <c r="A2917" t="s">
        <v>4855</v>
      </c>
      <c r="B2917" t="s">
        <v>4530</v>
      </c>
      <c r="C2917">
        <v>96</v>
      </c>
      <c r="D2917">
        <v>31597131</v>
      </c>
      <c r="E2917" t="s">
        <v>1408</v>
      </c>
      <c r="F2917" t="s">
        <v>11</v>
      </c>
      <c r="G2917">
        <v>12000000</v>
      </c>
      <c r="H2917">
        <v>6.8</v>
      </c>
    </row>
    <row r="2918" spans="1:8" x14ac:dyDescent="0.2">
      <c r="A2918" t="s">
        <v>4856</v>
      </c>
      <c r="B2918" t="s">
        <v>4857</v>
      </c>
      <c r="C2918">
        <v>89</v>
      </c>
      <c r="D2918">
        <v>31691811</v>
      </c>
      <c r="E2918" t="s">
        <v>1500</v>
      </c>
      <c r="F2918" t="s">
        <v>11</v>
      </c>
      <c r="G2918">
        <v>12000000</v>
      </c>
      <c r="H2918">
        <v>6</v>
      </c>
    </row>
    <row r="2919" spans="1:8" x14ac:dyDescent="0.2">
      <c r="A2919" t="s">
        <v>4858</v>
      </c>
      <c r="B2919" t="s">
        <v>4859</v>
      </c>
      <c r="C2919">
        <v>92</v>
      </c>
      <c r="D2919">
        <v>31397498</v>
      </c>
      <c r="E2919" t="s">
        <v>1763</v>
      </c>
      <c r="F2919" t="s">
        <v>11</v>
      </c>
      <c r="G2919">
        <v>12000000</v>
      </c>
      <c r="H2919">
        <v>5.4</v>
      </c>
    </row>
    <row r="2920" spans="1:8" x14ac:dyDescent="0.2">
      <c r="A2920" t="s">
        <v>4860</v>
      </c>
      <c r="B2920" t="s">
        <v>4861</v>
      </c>
      <c r="C2920">
        <v>97</v>
      </c>
      <c r="D2920">
        <v>31179516</v>
      </c>
      <c r="E2920" t="s">
        <v>575</v>
      </c>
      <c r="F2920" t="s">
        <v>11</v>
      </c>
      <c r="G2920">
        <v>12000000</v>
      </c>
      <c r="H2920">
        <v>4.3</v>
      </c>
    </row>
    <row r="2921" spans="1:8" x14ac:dyDescent="0.2">
      <c r="A2921" t="s">
        <v>4862</v>
      </c>
      <c r="B2921" t="s">
        <v>1594</v>
      </c>
      <c r="C2921">
        <v>93</v>
      </c>
      <c r="D2921">
        <v>31155435</v>
      </c>
      <c r="E2921" t="s">
        <v>968</v>
      </c>
      <c r="F2921" t="s">
        <v>11</v>
      </c>
      <c r="G2921">
        <v>12000000</v>
      </c>
      <c r="H2921">
        <v>6.2</v>
      </c>
    </row>
    <row r="2922" spans="1:8" x14ac:dyDescent="0.2">
      <c r="A2922" t="s">
        <v>4863</v>
      </c>
      <c r="B2922" t="s">
        <v>4864</v>
      </c>
      <c r="C2922">
        <v>89</v>
      </c>
      <c r="D2922">
        <v>27281507</v>
      </c>
      <c r="E2922" t="s">
        <v>4865</v>
      </c>
      <c r="F2922" t="s">
        <v>11</v>
      </c>
      <c r="G2922">
        <v>12000000</v>
      </c>
      <c r="H2922">
        <v>7.7</v>
      </c>
    </row>
    <row r="2923" spans="1:8" x14ac:dyDescent="0.2">
      <c r="A2923" t="s">
        <v>587</v>
      </c>
      <c r="B2923" t="s">
        <v>105</v>
      </c>
      <c r="C2923">
        <v>144</v>
      </c>
      <c r="D2923">
        <v>167007184</v>
      </c>
      <c r="E2923" t="s">
        <v>17</v>
      </c>
      <c r="F2923" t="s">
        <v>11</v>
      </c>
      <c r="G2923">
        <v>150000000</v>
      </c>
      <c r="H2923">
        <v>8</v>
      </c>
    </row>
    <row r="2924" spans="1:8" x14ac:dyDescent="0.2">
      <c r="A2924" t="s">
        <v>4866</v>
      </c>
      <c r="B2924" t="s">
        <v>2032</v>
      </c>
      <c r="C2924">
        <v>123</v>
      </c>
      <c r="D2924">
        <v>25776062</v>
      </c>
      <c r="E2924" t="s">
        <v>2186</v>
      </c>
      <c r="F2924" t="s">
        <v>11</v>
      </c>
      <c r="G2924">
        <v>12000000</v>
      </c>
      <c r="H2924">
        <v>7.4</v>
      </c>
    </row>
    <row r="2925" spans="1:8" x14ac:dyDescent="0.2">
      <c r="A2925" t="s">
        <v>4867</v>
      </c>
      <c r="B2925" t="s">
        <v>4868</v>
      </c>
      <c r="C2925">
        <v>93</v>
      </c>
      <c r="D2925">
        <v>25240988</v>
      </c>
      <c r="E2925" t="s">
        <v>1406</v>
      </c>
      <c r="F2925" t="s">
        <v>11</v>
      </c>
      <c r="G2925">
        <v>12000000</v>
      </c>
      <c r="H2925">
        <v>5.9</v>
      </c>
    </row>
    <row r="2926" spans="1:8" x14ac:dyDescent="0.2">
      <c r="A2926" t="s">
        <v>4869</v>
      </c>
      <c r="B2926" t="s">
        <v>4870</v>
      </c>
      <c r="C2926">
        <v>133</v>
      </c>
      <c r="D2926">
        <v>124868837</v>
      </c>
      <c r="E2926" t="s">
        <v>73</v>
      </c>
      <c r="F2926" t="s">
        <v>11</v>
      </c>
      <c r="G2926">
        <v>12000000</v>
      </c>
      <c r="H2926">
        <v>7.8</v>
      </c>
    </row>
    <row r="2927" spans="1:8" x14ac:dyDescent="0.2">
      <c r="A2927" t="s">
        <v>4871</v>
      </c>
      <c r="B2927" t="s">
        <v>1535</v>
      </c>
      <c r="C2927">
        <v>121</v>
      </c>
      <c r="D2927">
        <v>22905674</v>
      </c>
      <c r="E2927" t="s">
        <v>672</v>
      </c>
      <c r="F2927" t="s">
        <v>11</v>
      </c>
      <c r="G2927">
        <v>12000000</v>
      </c>
      <c r="H2927">
        <v>7.4</v>
      </c>
    </row>
    <row r="2928" spans="1:8" x14ac:dyDescent="0.2">
      <c r="A2928" t="s">
        <v>4872</v>
      </c>
      <c r="B2928" t="s">
        <v>2485</v>
      </c>
      <c r="C2928">
        <v>102</v>
      </c>
      <c r="D2928">
        <v>25277561</v>
      </c>
      <c r="E2928" t="s">
        <v>580</v>
      </c>
      <c r="F2928" t="s">
        <v>11</v>
      </c>
      <c r="G2928">
        <v>12000000</v>
      </c>
      <c r="H2928">
        <v>6.5</v>
      </c>
    </row>
    <row r="2929" spans="1:8" x14ac:dyDescent="0.2">
      <c r="A2929" t="s">
        <v>4873</v>
      </c>
      <c r="B2929" t="s">
        <v>1626</v>
      </c>
      <c r="C2929">
        <v>102</v>
      </c>
      <c r="D2929">
        <v>25440971</v>
      </c>
      <c r="E2929" t="s">
        <v>3502</v>
      </c>
      <c r="F2929" t="s">
        <v>11</v>
      </c>
      <c r="G2929">
        <v>12000000</v>
      </c>
      <c r="H2929">
        <v>5.4</v>
      </c>
    </row>
    <row r="2930" spans="1:8" x14ac:dyDescent="0.2">
      <c r="A2930" t="s">
        <v>4874</v>
      </c>
      <c r="B2930" t="s">
        <v>1527</v>
      </c>
      <c r="C2930">
        <v>99</v>
      </c>
      <c r="D2930">
        <v>21133087</v>
      </c>
      <c r="E2930" t="s">
        <v>1047</v>
      </c>
      <c r="F2930" t="s">
        <v>11</v>
      </c>
      <c r="G2930">
        <v>12000000</v>
      </c>
      <c r="H2930">
        <v>7</v>
      </c>
    </row>
    <row r="2931" spans="1:8" x14ac:dyDescent="0.2">
      <c r="A2931" t="s">
        <v>4875</v>
      </c>
      <c r="C2931">
        <v>55</v>
      </c>
      <c r="D2931">
        <v>25440971</v>
      </c>
      <c r="E2931" t="s">
        <v>4876</v>
      </c>
      <c r="F2931" t="s">
        <v>11</v>
      </c>
      <c r="G2931">
        <v>20000000</v>
      </c>
      <c r="H2931">
        <v>8.6</v>
      </c>
    </row>
    <row r="2932" spans="1:8" x14ac:dyDescent="0.2">
      <c r="A2932" t="s">
        <v>4877</v>
      </c>
      <c r="B2932" t="s">
        <v>1952</v>
      </c>
      <c r="C2932">
        <v>98</v>
      </c>
      <c r="D2932">
        <v>37707719</v>
      </c>
      <c r="E2932" t="s">
        <v>530</v>
      </c>
      <c r="F2932" t="s">
        <v>11</v>
      </c>
      <c r="G2932">
        <v>12000000</v>
      </c>
      <c r="H2932">
        <v>7.6</v>
      </c>
    </row>
    <row r="2933" spans="1:8" x14ac:dyDescent="0.2">
      <c r="A2933" t="s">
        <v>4878</v>
      </c>
      <c r="B2933" t="s">
        <v>3788</v>
      </c>
      <c r="C2933">
        <v>118</v>
      </c>
      <c r="D2933">
        <v>18761993</v>
      </c>
      <c r="E2933" t="s">
        <v>877</v>
      </c>
      <c r="F2933" t="s">
        <v>11</v>
      </c>
      <c r="G2933">
        <v>9000000</v>
      </c>
      <c r="H2933">
        <v>6.9</v>
      </c>
    </row>
    <row r="2934" spans="1:8" x14ac:dyDescent="0.2">
      <c r="A2934" t="s">
        <v>4879</v>
      </c>
      <c r="B2934" t="s">
        <v>4854</v>
      </c>
      <c r="C2934">
        <v>125</v>
      </c>
      <c r="D2934">
        <v>25440971</v>
      </c>
      <c r="E2934" t="s">
        <v>1408</v>
      </c>
      <c r="F2934" t="s">
        <v>11</v>
      </c>
      <c r="G2934">
        <v>12000000</v>
      </c>
      <c r="H2934">
        <v>7</v>
      </c>
    </row>
    <row r="2935" spans="1:8" x14ac:dyDescent="0.2">
      <c r="A2935" t="s">
        <v>4880</v>
      </c>
      <c r="B2935" t="s">
        <v>4427</v>
      </c>
      <c r="C2935">
        <v>104</v>
      </c>
      <c r="D2935">
        <v>18595716</v>
      </c>
      <c r="E2935" t="s">
        <v>907</v>
      </c>
      <c r="F2935" t="s">
        <v>11</v>
      </c>
      <c r="G2935">
        <v>12000000</v>
      </c>
      <c r="H2935">
        <v>5.3</v>
      </c>
    </row>
    <row r="2936" spans="1:8" x14ac:dyDescent="0.2">
      <c r="A2936" t="s">
        <v>4881</v>
      </c>
      <c r="B2936" t="s">
        <v>4882</v>
      </c>
      <c r="C2936">
        <v>109</v>
      </c>
      <c r="D2936">
        <v>31990064</v>
      </c>
      <c r="E2936" t="s">
        <v>1328</v>
      </c>
      <c r="F2936" t="s">
        <v>11</v>
      </c>
      <c r="G2936">
        <v>12000000</v>
      </c>
      <c r="H2936">
        <v>6.4</v>
      </c>
    </row>
    <row r="2937" spans="1:8" x14ac:dyDescent="0.2">
      <c r="A2937" t="s">
        <v>4883</v>
      </c>
      <c r="B2937" t="s">
        <v>4884</v>
      </c>
      <c r="C2937">
        <v>86</v>
      </c>
      <c r="D2937">
        <v>17321573</v>
      </c>
      <c r="E2937" t="s">
        <v>575</v>
      </c>
      <c r="F2937" t="s">
        <v>11</v>
      </c>
      <c r="G2937">
        <v>20000000</v>
      </c>
      <c r="H2937">
        <v>4.5</v>
      </c>
    </row>
    <row r="2938" spans="1:8" x14ac:dyDescent="0.2">
      <c r="A2938" t="s">
        <v>4885</v>
      </c>
      <c r="B2938" t="s">
        <v>2811</v>
      </c>
      <c r="C2938">
        <v>115</v>
      </c>
      <c r="D2938">
        <v>17613460</v>
      </c>
      <c r="E2938" t="s">
        <v>1857</v>
      </c>
      <c r="F2938" t="s">
        <v>11</v>
      </c>
      <c r="G2938">
        <v>12000000</v>
      </c>
      <c r="H2938">
        <v>7.8</v>
      </c>
    </row>
    <row r="2939" spans="1:8" x14ac:dyDescent="0.2">
      <c r="A2939" t="s">
        <v>4886</v>
      </c>
      <c r="B2939" t="s">
        <v>4887</v>
      </c>
      <c r="C2939">
        <v>92</v>
      </c>
      <c r="D2939">
        <v>21088568</v>
      </c>
      <c r="E2939" t="s">
        <v>3069</v>
      </c>
      <c r="F2939" t="s">
        <v>11</v>
      </c>
      <c r="G2939">
        <v>13000000</v>
      </c>
      <c r="H2939">
        <v>6.7</v>
      </c>
    </row>
    <row r="2940" spans="1:8" x14ac:dyDescent="0.2">
      <c r="A2940" t="s">
        <v>4888</v>
      </c>
      <c r="B2940" t="s">
        <v>1359</v>
      </c>
      <c r="C2940">
        <v>91</v>
      </c>
      <c r="D2940">
        <v>17292381</v>
      </c>
      <c r="E2940" t="s">
        <v>4889</v>
      </c>
      <c r="F2940" t="s">
        <v>11</v>
      </c>
      <c r="G2940">
        <v>12000000</v>
      </c>
      <c r="H2940">
        <v>5.3</v>
      </c>
    </row>
    <row r="2941" spans="1:8" x14ac:dyDescent="0.2">
      <c r="A2941" t="s">
        <v>4890</v>
      </c>
      <c r="B2941" t="s">
        <v>2809</v>
      </c>
      <c r="C2941">
        <v>94</v>
      </c>
      <c r="D2941">
        <v>16300302</v>
      </c>
      <c r="E2941" t="s">
        <v>877</v>
      </c>
      <c r="F2941" t="s">
        <v>11</v>
      </c>
      <c r="G2941">
        <v>12000000</v>
      </c>
      <c r="H2941">
        <v>6.3</v>
      </c>
    </row>
    <row r="2942" spans="1:8" x14ac:dyDescent="0.2">
      <c r="A2942" t="s">
        <v>4891</v>
      </c>
      <c r="B2942" t="s">
        <v>1570</v>
      </c>
      <c r="C2942">
        <v>93</v>
      </c>
      <c r="D2942">
        <v>27829874</v>
      </c>
      <c r="E2942" t="s">
        <v>112</v>
      </c>
      <c r="F2942" t="s">
        <v>11</v>
      </c>
      <c r="G2942">
        <v>12000000</v>
      </c>
      <c r="H2942">
        <v>7</v>
      </c>
    </row>
    <row r="2943" spans="1:8" x14ac:dyDescent="0.2">
      <c r="A2943" t="s">
        <v>4892</v>
      </c>
      <c r="B2943" t="s">
        <v>4893</v>
      </c>
      <c r="C2943">
        <v>93</v>
      </c>
      <c r="D2943">
        <v>13960203</v>
      </c>
      <c r="E2943" t="s">
        <v>575</v>
      </c>
      <c r="F2943" t="s">
        <v>11</v>
      </c>
      <c r="G2943">
        <v>20000000</v>
      </c>
      <c r="H2943">
        <v>5.3</v>
      </c>
    </row>
    <row r="2944" spans="1:8" x14ac:dyDescent="0.2">
      <c r="A2944" t="s">
        <v>4894</v>
      </c>
      <c r="B2944" t="s">
        <v>1886</v>
      </c>
      <c r="C2944">
        <v>100</v>
      </c>
      <c r="D2944">
        <v>12902790</v>
      </c>
      <c r="E2944" t="s">
        <v>486</v>
      </c>
      <c r="F2944" t="s">
        <v>11</v>
      </c>
      <c r="G2944">
        <v>12000000</v>
      </c>
      <c r="H2944">
        <v>6.6</v>
      </c>
    </row>
    <row r="2945" spans="1:8" x14ac:dyDescent="0.2">
      <c r="A2945" t="s">
        <v>4895</v>
      </c>
      <c r="B2945" t="s">
        <v>3120</v>
      </c>
      <c r="C2945">
        <v>100</v>
      </c>
      <c r="D2945">
        <v>21520719</v>
      </c>
      <c r="E2945" t="s">
        <v>1350</v>
      </c>
      <c r="F2945" t="s">
        <v>11</v>
      </c>
      <c r="G2945">
        <v>20000000</v>
      </c>
      <c r="H2945">
        <v>5.8</v>
      </c>
    </row>
    <row r="2946" spans="1:8" x14ac:dyDescent="0.2">
      <c r="A2946" t="s">
        <v>4896</v>
      </c>
      <c r="B2946" t="s">
        <v>950</v>
      </c>
      <c r="C2946">
        <v>113</v>
      </c>
      <c r="D2946">
        <v>12796277</v>
      </c>
      <c r="E2946" t="s">
        <v>73</v>
      </c>
      <c r="F2946" t="s">
        <v>11</v>
      </c>
      <c r="G2946">
        <v>20000000</v>
      </c>
      <c r="H2946">
        <v>6.7</v>
      </c>
    </row>
    <row r="2947" spans="1:8" x14ac:dyDescent="0.2">
      <c r="A2947" t="s">
        <v>4897</v>
      </c>
      <c r="B2947" t="s">
        <v>3195</v>
      </c>
      <c r="C2947">
        <v>122</v>
      </c>
      <c r="D2947">
        <v>25440971</v>
      </c>
      <c r="E2947" t="s">
        <v>1824</v>
      </c>
      <c r="F2947" t="s">
        <v>11</v>
      </c>
      <c r="G2947">
        <v>12000000</v>
      </c>
      <c r="H2947">
        <v>6.6</v>
      </c>
    </row>
    <row r="2948" spans="1:8" x14ac:dyDescent="0.2">
      <c r="A2948" t="s">
        <v>4898</v>
      </c>
      <c r="B2948" t="s">
        <v>1844</v>
      </c>
      <c r="C2948">
        <v>100</v>
      </c>
      <c r="D2948">
        <v>11634362</v>
      </c>
      <c r="E2948" t="s">
        <v>2186</v>
      </c>
      <c r="F2948" t="s">
        <v>11</v>
      </c>
      <c r="G2948">
        <v>20000000</v>
      </c>
      <c r="H2948">
        <v>7</v>
      </c>
    </row>
    <row r="2949" spans="1:8" x14ac:dyDescent="0.2">
      <c r="A2949" t="s">
        <v>4899</v>
      </c>
      <c r="B2949" t="s">
        <v>239</v>
      </c>
      <c r="C2949">
        <v>293</v>
      </c>
      <c r="D2949">
        <v>11433134</v>
      </c>
      <c r="E2949" t="s">
        <v>4900</v>
      </c>
      <c r="F2949" t="s">
        <v>2998</v>
      </c>
      <c r="G2949">
        <v>14000000</v>
      </c>
      <c r="H2949">
        <v>8.4</v>
      </c>
    </row>
    <row r="2950" spans="1:8" x14ac:dyDescent="0.2">
      <c r="A2950" t="s">
        <v>4901</v>
      </c>
      <c r="B2950" t="s">
        <v>4902</v>
      </c>
      <c r="C2950">
        <v>93</v>
      </c>
      <c r="D2950">
        <v>10198766</v>
      </c>
      <c r="E2950" t="s">
        <v>575</v>
      </c>
      <c r="F2950" t="s">
        <v>11</v>
      </c>
      <c r="G2950">
        <v>12000000</v>
      </c>
      <c r="H2950">
        <v>5.4</v>
      </c>
    </row>
    <row r="2951" spans="1:8" x14ac:dyDescent="0.2">
      <c r="A2951" t="s">
        <v>4903</v>
      </c>
      <c r="B2951" t="s">
        <v>1904</v>
      </c>
      <c r="C2951">
        <v>123</v>
      </c>
      <c r="D2951">
        <v>15294553</v>
      </c>
      <c r="E2951" t="s">
        <v>230</v>
      </c>
      <c r="F2951" t="s">
        <v>11</v>
      </c>
      <c r="G2951">
        <v>12000000</v>
      </c>
      <c r="H2951">
        <v>7.8</v>
      </c>
    </row>
    <row r="2952" spans="1:8" x14ac:dyDescent="0.2">
      <c r="A2952" t="s">
        <v>4904</v>
      </c>
      <c r="B2952" t="s">
        <v>674</v>
      </c>
      <c r="C2952">
        <v>119</v>
      </c>
      <c r="D2952">
        <v>11041228</v>
      </c>
      <c r="E2952" t="s">
        <v>71</v>
      </c>
      <c r="F2952" t="s">
        <v>676</v>
      </c>
      <c r="G2952">
        <v>100000000</v>
      </c>
      <c r="H2952">
        <v>7.6</v>
      </c>
    </row>
    <row r="2953" spans="1:8" x14ac:dyDescent="0.2">
      <c r="A2953" t="s">
        <v>4905</v>
      </c>
      <c r="B2953" t="s">
        <v>4906</v>
      </c>
      <c r="C2953">
        <v>107</v>
      </c>
      <c r="D2953">
        <v>7918283</v>
      </c>
      <c r="E2953" t="s">
        <v>1408</v>
      </c>
      <c r="F2953" t="s">
        <v>11</v>
      </c>
      <c r="G2953">
        <v>12000000</v>
      </c>
      <c r="H2953">
        <v>6.6</v>
      </c>
    </row>
    <row r="2954" spans="1:8" x14ac:dyDescent="0.2">
      <c r="A2954" t="s">
        <v>4907</v>
      </c>
      <c r="B2954" t="s">
        <v>4908</v>
      </c>
      <c r="C2954">
        <v>106</v>
      </c>
      <c r="D2954">
        <v>22331028</v>
      </c>
      <c r="E2954" t="s">
        <v>1024</v>
      </c>
      <c r="F2954" t="s">
        <v>11</v>
      </c>
      <c r="G2954">
        <v>12000000</v>
      </c>
      <c r="H2954">
        <v>6.4</v>
      </c>
    </row>
    <row r="2955" spans="1:8" x14ac:dyDescent="0.2">
      <c r="A2955" t="s">
        <v>4909</v>
      </c>
      <c r="B2955" t="s">
        <v>4910</v>
      </c>
      <c r="C2955">
        <v>109</v>
      </c>
      <c r="D2955">
        <v>8134217</v>
      </c>
      <c r="E2955" t="s">
        <v>1486</v>
      </c>
      <c r="F2955" t="s">
        <v>11</v>
      </c>
      <c r="G2955">
        <v>12000000</v>
      </c>
      <c r="H2955">
        <v>7</v>
      </c>
    </row>
    <row r="2956" spans="1:8" x14ac:dyDescent="0.2">
      <c r="A2956" t="s">
        <v>4911</v>
      </c>
      <c r="B2956" t="s">
        <v>4912</v>
      </c>
      <c r="C2956">
        <v>81</v>
      </c>
      <c r="D2956">
        <v>6982680</v>
      </c>
      <c r="E2956" t="s">
        <v>340</v>
      </c>
      <c r="F2956" t="s">
        <v>11</v>
      </c>
      <c r="G2956">
        <v>10000000</v>
      </c>
      <c r="H2956">
        <v>5.7</v>
      </c>
    </row>
    <row r="2957" spans="1:8" x14ac:dyDescent="0.2">
      <c r="A2957" t="s">
        <v>4913</v>
      </c>
      <c r="B2957" t="s">
        <v>4914</v>
      </c>
      <c r="C2957">
        <v>95</v>
      </c>
      <c r="D2957">
        <v>6739141</v>
      </c>
      <c r="E2957" t="s">
        <v>481</v>
      </c>
      <c r="F2957" t="s">
        <v>11</v>
      </c>
      <c r="G2957">
        <v>8000000</v>
      </c>
      <c r="H2957">
        <v>5.9</v>
      </c>
    </row>
    <row r="2958" spans="1:8" x14ac:dyDescent="0.2">
      <c r="A2958" t="s">
        <v>4915</v>
      </c>
      <c r="B2958" t="s">
        <v>4916</v>
      </c>
      <c r="C2958">
        <v>86</v>
      </c>
      <c r="D2958">
        <v>5542025</v>
      </c>
      <c r="E2958" t="s">
        <v>575</v>
      </c>
      <c r="F2958" t="s">
        <v>11</v>
      </c>
      <c r="G2958">
        <v>12000000</v>
      </c>
      <c r="H2958">
        <v>6.3</v>
      </c>
    </row>
    <row r="2959" spans="1:8" x14ac:dyDescent="0.2">
      <c r="A2959" t="s">
        <v>4917</v>
      </c>
      <c r="B2959" t="s">
        <v>2832</v>
      </c>
      <c r="C2959">
        <v>113</v>
      </c>
      <c r="D2959">
        <v>5032496</v>
      </c>
      <c r="E2959" t="s">
        <v>877</v>
      </c>
      <c r="F2959" t="s">
        <v>11</v>
      </c>
      <c r="G2959">
        <v>12000000</v>
      </c>
      <c r="H2959">
        <v>6.3</v>
      </c>
    </row>
    <row r="2960" spans="1:8" x14ac:dyDescent="0.2">
      <c r="A2960" t="s">
        <v>4918</v>
      </c>
      <c r="B2960" t="s">
        <v>1391</v>
      </c>
      <c r="C2960">
        <v>122</v>
      </c>
      <c r="D2960">
        <v>6754898</v>
      </c>
      <c r="E2960" t="s">
        <v>877</v>
      </c>
      <c r="F2960" t="s">
        <v>11</v>
      </c>
      <c r="G2960">
        <v>12000000</v>
      </c>
      <c r="H2960">
        <v>6.2</v>
      </c>
    </row>
    <row r="2961" spans="1:8" x14ac:dyDescent="0.2">
      <c r="A2961" t="s">
        <v>4919</v>
      </c>
      <c r="B2961" t="s">
        <v>4275</v>
      </c>
      <c r="C2961">
        <v>90</v>
      </c>
      <c r="D2961">
        <v>4922166</v>
      </c>
      <c r="E2961" t="s">
        <v>3856</v>
      </c>
      <c r="F2961" t="s">
        <v>11</v>
      </c>
      <c r="G2961">
        <v>12000000</v>
      </c>
      <c r="H2961">
        <v>2.1</v>
      </c>
    </row>
    <row r="2962" spans="1:8" x14ac:dyDescent="0.2">
      <c r="A2962" t="s">
        <v>4920</v>
      </c>
      <c r="B2962" t="s">
        <v>1753</v>
      </c>
      <c r="C2962">
        <v>108</v>
      </c>
      <c r="D2962">
        <v>4903000</v>
      </c>
      <c r="E2962" t="s">
        <v>877</v>
      </c>
      <c r="F2962" t="s">
        <v>11</v>
      </c>
      <c r="G2962">
        <v>12000000</v>
      </c>
      <c r="H2962">
        <v>5</v>
      </c>
    </row>
    <row r="2963" spans="1:8" x14ac:dyDescent="0.2">
      <c r="A2963" t="s">
        <v>4921</v>
      </c>
      <c r="B2963" t="s">
        <v>4922</v>
      </c>
      <c r="C2963">
        <v>113</v>
      </c>
      <c r="D2963">
        <v>4717455</v>
      </c>
      <c r="E2963" t="s">
        <v>285</v>
      </c>
      <c r="F2963" t="s">
        <v>11</v>
      </c>
      <c r="G2963">
        <v>12000000</v>
      </c>
      <c r="H2963">
        <v>5.3</v>
      </c>
    </row>
    <row r="2964" spans="1:8" x14ac:dyDescent="0.2">
      <c r="A2964" t="s">
        <v>4923</v>
      </c>
      <c r="B2964" t="s">
        <v>3078</v>
      </c>
      <c r="C2964">
        <v>110</v>
      </c>
      <c r="D2964">
        <v>3148482</v>
      </c>
      <c r="E2964" t="s">
        <v>73</v>
      </c>
      <c r="F2964" t="s">
        <v>11</v>
      </c>
      <c r="G2964">
        <v>12000000</v>
      </c>
      <c r="H2964">
        <v>7.1</v>
      </c>
    </row>
    <row r="2965" spans="1:8" x14ac:dyDescent="0.2">
      <c r="A2965" t="s">
        <v>4924</v>
      </c>
      <c r="B2965" t="s">
        <v>4925</v>
      </c>
      <c r="C2965">
        <v>109</v>
      </c>
      <c r="D2965">
        <v>2326407</v>
      </c>
      <c r="E2965" t="s">
        <v>1184</v>
      </c>
      <c r="F2965" t="s">
        <v>11</v>
      </c>
      <c r="G2965">
        <v>12000000</v>
      </c>
      <c r="H2965">
        <v>7</v>
      </c>
    </row>
    <row r="2966" spans="1:8" x14ac:dyDescent="0.2">
      <c r="A2966" t="s">
        <v>1846</v>
      </c>
      <c r="B2966" t="s">
        <v>2370</v>
      </c>
      <c r="C2966">
        <v>110</v>
      </c>
      <c r="D2966">
        <v>2201412</v>
      </c>
      <c r="E2966" t="s">
        <v>4926</v>
      </c>
      <c r="F2966" t="s">
        <v>4352</v>
      </c>
      <c r="G2966">
        <v>12215500000</v>
      </c>
      <c r="H2966">
        <v>7</v>
      </c>
    </row>
    <row r="2967" spans="1:8" x14ac:dyDescent="0.2">
      <c r="A2967" t="s">
        <v>4927</v>
      </c>
      <c r="B2967" t="s">
        <v>521</v>
      </c>
      <c r="C2967">
        <v>100</v>
      </c>
      <c r="D2967">
        <v>25440971</v>
      </c>
      <c r="E2967" t="s">
        <v>4928</v>
      </c>
      <c r="F2967" t="s">
        <v>11</v>
      </c>
      <c r="G2967">
        <v>12000000</v>
      </c>
      <c r="H2967">
        <v>5.7</v>
      </c>
    </row>
    <row r="2968" spans="1:8" x14ac:dyDescent="0.2">
      <c r="A2968" t="s">
        <v>4929</v>
      </c>
      <c r="B2968" t="s">
        <v>4930</v>
      </c>
      <c r="C2968">
        <v>101</v>
      </c>
      <c r="D2968">
        <v>2060953</v>
      </c>
      <c r="E2968" t="s">
        <v>3337</v>
      </c>
      <c r="F2968" t="s">
        <v>11</v>
      </c>
      <c r="G2968">
        <v>12000000</v>
      </c>
      <c r="H2968">
        <v>7.1</v>
      </c>
    </row>
    <row r="2969" spans="1:8" x14ac:dyDescent="0.2">
      <c r="A2969" t="s">
        <v>4931</v>
      </c>
      <c r="B2969" t="s">
        <v>4932</v>
      </c>
      <c r="C2969">
        <v>97</v>
      </c>
      <c r="D2969">
        <v>3950294</v>
      </c>
      <c r="E2969" t="s">
        <v>486</v>
      </c>
      <c r="F2969" t="s">
        <v>11</v>
      </c>
      <c r="G2969">
        <v>12000000</v>
      </c>
      <c r="H2969">
        <v>7</v>
      </c>
    </row>
    <row r="2970" spans="1:8" x14ac:dyDescent="0.2">
      <c r="A2970" t="s">
        <v>4933</v>
      </c>
      <c r="B2970" t="s">
        <v>4934</v>
      </c>
      <c r="C2970">
        <v>172</v>
      </c>
      <c r="D2970">
        <v>2835886</v>
      </c>
      <c r="E2970" t="s">
        <v>1184</v>
      </c>
      <c r="F2970" t="s">
        <v>3353</v>
      </c>
      <c r="G2970">
        <v>9200000</v>
      </c>
      <c r="H2970">
        <v>7.7</v>
      </c>
    </row>
    <row r="2971" spans="1:8" x14ac:dyDescent="0.2">
      <c r="A2971" t="s">
        <v>4935</v>
      </c>
      <c r="B2971" t="s">
        <v>4936</v>
      </c>
      <c r="C2971">
        <v>104</v>
      </c>
      <c r="D2971">
        <v>1779284</v>
      </c>
      <c r="E2971" t="s">
        <v>877</v>
      </c>
      <c r="F2971" t="s">
        <v>11</v>
      </c>
      <c r="G2971">
        <v>12000000</v>
      </c>
      <c r="H2971">
        <v>7.1</v>
      </c>
    </row>
    <row r="2972" spans="1:8" x14ac:dyDescent="0.2">
      <c r="A2972" t="s">
        <v>4937</v>
      </c>
      <c r="B2972" t="s">
        <v>4938</v>
      </c>
      <c r="C2972">
        <v>99</v>
      </c>
      <c r="D2972">
        <v>1702277</v>
      </c>
      <c r="E2972" t="s">
        <v>1408</v>
      </c>
      <c r="F2972" t="s">
        <v>11</v>
      </c>
      <c r="G2972">
        <v>12000000</v>
      </c>
      <c r="H2972">
        <v>6.8</v>
      </c>
    </row>
    <row r="2973" spans="1:8" x14ac:dyDescent="0.2">
      <c r="A2973" t="s">
        <v>4939</v>
      </c>
      <c r="B2973" t="s">
        <v>2401</v>
      </c>
      <c r="C2973">
        <v>129</v>
      </c>
      <c r="D2973">
        <v>261481</v>
      </c>
      <c r="E2973" t="s">
        <v>1900</v>
      </c>
      <c r="F2973" t="s">
        <v>2490</v>
      </c>
      <c r="G2973">
        <v>12000000</v>
      </c>
      <c r="H2973">
        <v>7.5</v>
      </c>
    </row>
    <row r="2974" spans="1:8" x14ac:dyDescent="0.2">
      <c r="A2974" t="s">
        <v>4940</v>
      </c>
      <c r="B2974" t="s">
        <v>4941</v>
      </c>
      <c r="C2974">
        <v>91</v>
      </c>
      <c r="D2974">
        <v>1506998</v>
      </c>
      <c r="E2974" t="s">
        <v>1667</v>
      </c>
      <c r="F2974" t="s">
        <v>11</v>
      </c>
      <c r="G2974">
        <v>12000000</v>
      </c>
      <c r="H2974">
        <v>6.3</v>
      </c>
    </row>
    <row r="2975" spans="1:8" x14ac:dyDescent="0.2">
      <c r="A2975" t="s">
        <v>4942</v>
      </c>
      <c r="B2975" t="s">
        <v>4943</v>
      </c>
      <c r="C2975">
        <v>100</v>
      </c>
      <c r="D2975">
        <v>860002</v>
      </c>
      <c r="E2975" t="s">
        <v>1137</v>
      </c>
      <c r="F2975" t="s">
        <v>11</v>
      </c>
      <c r="G2975">
        <v>12000000</v>
      </c>
      <c r="H2975">
        <v>7.3</v>
      </c>
    </row>
    <row r="2976" spans="1:8" x14ac:dyDescent="0.2">
      <c r="A2976" t="s">
        <v>4944</v>
      </c>
      <c r="B2976" t="s">
        <v>1743</v>
      </c>
      <c r="C2976">
        <v>111</v>
      </c>
      <c r="D2976">
        <v>548934</v>
      </c>
      <c r="E2976" t="s">
        <v>1328</v>
      </c>
      <c r="F2976" t="s">
        <v>11</v>
      </c>
      <c r="G2976">
        <v>12000000</v>
      </c>
      <c r="H2976">
        <v>6.8</v>
      </c>
    </row>
    <row r="2977" spans="1:8" x14ac:dyDescent="0.2">
      <c r="A2977" t="s">
        <v>4945</v>
      </c>
      <c r="B2977" t="s">
        <v>4946</v>
      </c>
      <c r="C2977">
        <v>114</v>
      </c>
      <c r="D2977">
        <v>447750</v>
      </c>
      <c r="E2977" t="s">
        <v>740</v>
      </c>
      <c r="F2977" t="s">
        <v>11</v>
      </c>
      <c r="G2977">
        <v>10000000</v>
      </c>
      <c r="H2977">
        <v>7.2</v>
      </c>
    </row>
    <row r="2978" spans="1:8" x14ac:dyDescent="0.2">
      <c r="A2978" t="s">
        <v>4947</v>
      </c>
      <c r="B2978" t="s">
        <v>75</v>
      </c>
      <c r="C2978">
        <v>86</v>
      </c>
      <c r="D2978">
        <v>333976</v>
      </c>
      <c r="E2978" t="s">
        <v>340</v>
      </c>
      <c r="F2978" t="s">
        <v>11</v>
      </c>
      <c r="G2978">
        <v>12000000</v>
      </c>
      <c r="H2978">
        <v>6.4</v>
      </c>
    </row>
    <row r="2979" spans="1:8" x14ac:dyDescent="0.2">
      <c r="A2979" t="s">
        <v>4948</v>
      </c>
      <c r="B2979" t="s">
        <v>3476</v>
      </c>
      <c r="C2979">
        <v>107</v>
      </c>
      <c r="D2979">
        <v>141853</v>
      </c>
      <c r="E2979" t="s">
        <v>877</v>
      </c>
      <c r="F2979" t="s">
        <v>11</v>
      </c>
      <c r="G2979">
        <v>12000000</v>
      </c>
      <c r="H2979">
        <v>6</v>
      </c>
    </row>
    <row r="2980" spans="1:8" x14ac:dyDescent="0.2">
      <c r="A2980" t="s">
        <v>4949</v>
      </c>
      <c r="B2980" t="s">
        <v>4238</v>
      </c>
      <c r="C2980">
        <v>90</v>
      </c>
      <c r="D2980">
        <v>303439</v>
      </c>
      <c r="E2980" t="s">
        <v>668</v>
      </c>
      <c r="F2980" t="s">
        <v>11</v>
      </c>
      <c r="G2980">
        <v>8000000</v>
      </c>
      <c r="H2980">
        <v>6.4</v>
      </c>
    </row>
    <row r="2981" spans="1:8" x14ac:dyDescent="0.2">
      <c r="A2981" t="s">
        <v>4950</v>
      </c>
      <c r="B2981" t="s">
        <v>1267</v>
      </c>
      <c r="C2981">
        <v>103</v>
      </c>
      <c r="D2981">
        <v>793352</v>
      </c>
      <c r="E2981" t="s">
        <v>486</v>
      </c>
      <c r="F2981" t="s">
        <v>11</v>
      </c>
      <c r="G2981">
        <v>20000000</v>
      </c>
      <c r="H2981">
        <v>5.0999999999999996</v>
      </c>
    </row>
    <row r="2982" spans="1:8" x14ac:dyDescent="0.2">
      <c r="A2982" t="s">
        <v>4951</v>
      </c>
      <c r="B2982" t="s">
        <v>4952</v>
      </c>
      <c r="C2982">
        <v>120</v>
      </c>
      <c r="D2982">
        <v>214202</v>
      </c>
      <c r="E2982" t="s">
        <v>740</v>
      </c>
      <c r="F2982" t="s">
        <v>11</v>
      </c>
      <c r="G2982">
        <v>12000000</v>
      </c>
      <c r="H2982">
        <v>7.5</v>
      </c>
    </row>
    <row r="2983" spans="1:8" x14ac:dyDescent="0.2">
      <c r="A2983" t="s">
        <v>4953</v>
      </c>
      <c r="B2983" t="s">
        <v>4954</v>
      </c>
      <c r="C2983">
        <v>134</v>
      </c>
      <c r="D2983">
        <v>195888</v>
      </c>
      <c r="E2983" t="s">
        <v>1935</v>
      </c>
      <c r="F2983" t="s">
        <v>4955</v>
      </c>
      <c r="G2983">
        <v>2500000000</v>
      </c>
      <c r="H2983">
        <v>7.1</v>
      </c>
    </row>
    <row r="2984" spans="1:8" x14ac:dyDescent="0.2">
      <c r="A2984" t="s">
        <v>4956</v>
      </c>
      <c r="B2984" t="s">
        <v>4957</v>
      </c>
      <c r="C2984">
        <v>110</v>
      </c>
      <c r="D2984">
        <v>175370</v>
      </c>
      <c r="E2984" t="s">
        <v>575</v>
      </c>
      <c r="F2984" t="s">
        <v>11</v>
      </c>
      <c r="G2984">
        <v>12000000</v>
      </c>
      <c r="H2984">
        <v>4.5999999999999996</v>
      </c>
    </row>
    <row r="2985" spans="1:8" x14ac:dyDescent="0.2">
      <c r="A2985" t="s">
        <v>4958</v>
      </c>
      <c r="B2985" t="s">
        <v>674</v>
      </c>
      <c r="C2985">
        <v>95</v>
      </c>
      <c r="D2985">
        <v>190666</v>
      </c>
      <c r="E2985" t="s">
        <v>877</v>
      </c>
      <c r="F2985" t="s">
        <v>676</v>
      </c>
      <c r="G2985">
        <v>20000000</v>
      </c>
      <c r="H2985">
        <v>5.7</v>
      </c>
    </row>
    <row r="2986" spans="1:8" x14ac:dyDescent="0.2">
      <c r="A2986" t="s">
        <v>4959</v>
      </c>
      <c r="B2986" t="s">
        <v>2937</v>
      </c>
      <c r="C2986">
        <v>95</v>
      </c>
      <c r="D2986">
        <v>25440971</v>
      </c>
      <c r="E2986" t="s">
        <v>4960</v>
      </c>
      <c r="F2986" t="s">
        <v>11</v>
      </c>
      <c r="G2986">
        <v>7500000</v>
      </c>
      <c r="H2986">
        <v>6.8</v>
      </c>
    </row>
    <row r="2987" spans="1:8" x14ac:dyDescent="0.2">
      <c r="A2987" t="s">
        <v>4961</v>
      </c>
      <c r="B2987" t="s">
        <v>4962</v>
      </c>
      <c r="C2987">
        <v>132</v>
      </c>
      <c r="D2987">
        <v>119922</v>
      </c>
      <c r="E2987" t="s">
        <v>684</v>
      </c>
      <c r="F2987" t="s">
        <v>676</v>
      </c>
      <c r="G2987">
        <v>12000000</v>
      </c>
      <c r="H2987">
        <v>7.7</v>
      </c>
    </row>
    <row r="2988" spans="1:8" x14ac:dyDescent="0.2">
      <c r="A2988" t="s">
        <v>399</v>
      </c>
      <c r="B2988" t="s">
        <v>400</v>
      </c>
      <c r="C2988">
        <v>94</v>
      </c>
      <c r="D2988">
        <v>177343675</v>
      </c>
      <c r="E2988" t="s">
        <v>401</v>
      </c>
      <c r="F2988" t="s">
        <v>11</v>
      </c>
      <c r="G2988">
        <v>135000000</v>
      </c>
      <c r="H2988">
        <v>6.7</v>
      </c>
    </row>
    <row r="2989" spans="1:8" x14ac:dyDescent="0.2">
      <c r="A2989" t="s">
        <v>4963</v>
      </c>
      <c r="B2989" t="s">
        <v>4964</v>
      </c>
      <c r="C2989">
        <v>89</v>
      </c>
      <c r="D2989">
        <v>25440971</v>
      </c>
      <c r="E2989" t="s">
        <v>270</v>
      </c>
      <c r="F2989" t="s">
        <v>676</v>
      </c>
      <c r="G2989">
        <v>20000000</v>
      </c>
      <c r="H2989">
        <v>3.2</v>
      </c>
    </row>
    <row r="2990" spans="1:8" x14ac:dyDescent="0.2">
      <c r="A2990" t="s">
        <v>4965</v>
      </c>
      <c r="B2990" t="s">
        <v>4966</v>
      </c>
      <c r="C2990">
        <v>138</v>
      </c>
      <c r="D2990">
        <v>25440971</v>
      </c>
      <c r="E2990" t="s">
        <v>191</v>
      </c>
      <c r="F2990" t="s">
        <v>225</v>
      </c>
      <c r="G2990">
        <v>12000000</v>
      </c>
      <c r="H2990">
        <v>6.1</v>
      </c>
    </row>
    <row r="2991" spans="1:8" x14ac:dyDescent="0.2">
      <c r="A2991" t="s">
        <v>4967</v>
      </c>
      <c r="B2991" t="s">
        <v>721</v>
      </c>
      <c r="C2991">
        <v>113</v>
      </c>
      <c r="D2991">
        <v>17149</v>
      </c>
      <c r="E2991" t="s">
        <v>504</v>
      </c>
      <c r="F2991" t="s">
        <v>11</v>
      </c>
      <c r="G2991">
        <v>20000000</v>
      </c>
      <c r="H2991">
        <v>5.6</v>
      </c>
    </row>
    <row r="2992" spans="1:8" x14ac:dyDescent="0.2">
      <c r="A2992" t="s">
        <v>4968</v>
      </c>
      <c r="B2992" t="s">
        <v>4969</v>
      </c>
      <c r="C2992">
        <v>99</v>
      </c>
      <c r="D2992">
        <v>25440971</v>
      </c>
      <c r="E2992" t="s">
        <v>4970</v>
      </c>
      <c r="F2992" t="s">
        <v>11</v>
      </c>
      <c r="G2992">
        <v>12000000</v>
      </c>
      <c r="H2992">
        <v>6.9</v>
      </c>
    </row>
    <row r="2993" spans="1:8" x14ac:dyDescent="0.2">
      <c r="A2993" t="s">
        <v>4971</v>
      </c>
      <c r="B2993" t="s">
        <v>4972</v>
      </c>
      <c r="C2993">
        <v>111</v>
      </c>
      <c r="D2993">
        <v>14616</v>
      </c>
      <c r="E2993" t="s">
        <v>1184</v>
      </c>
      <c r="F2993" t="s">
        <v>11</v>
      </c>
      <c r="G2993">
        <v>12000000</v>
      </c>
      <c r="H2993">
        <v>7.5</v>
      </c>
    </row>
    <row r="2994" spans="1:8" x14ac:dyDescent="0.2">
      <c r="A2994" t="s">
        <v>4973</v>
      </c>
      <c r="B2994" t="s">
        <v>1170</v>
      </c>
      <c r="C2994">
        <v>99</v>
      </c>
      <c r="D2994">
        <v>91443253</v>
      </c>
      <c r="E2994" t="s">
        <v>530</v>
      </c>
      <c r="F2994" t="s">
        <v>11</v>
      </c>
      <c r="G2994">
        <v>12000000</v>
      </c>
      <c r="H2994">
        <v>5.8</v>
      </c>
    </row>
    <row r="2995" spans="1:8" x14ac:dyDescent="0.2">
      <c r="A2995" t="s">
        <v>4974</v>
      </c>
      <c r="B2995" t="s">
        <v>443</v>
      </c>
      <c r="C2995">
        <v>104</v>
      </c>
      <c r="D2995">
        <v>30093107</v>
      </c>
      <c r="E2995" t="s">
        <v>340</v>
      </c>
      <c r="F2995" t="s">
        <v>11</v>
      </c>
      <c r="G2995">
        <v>6000000</v>
      </c>
      <c r="H2995">
        <v>8.3000000000000007</v>
      </c>
    </row>
    <row r="2996" spans="1:8" x14ac:dyDescent="0.2">
      <c r="A2996" t="s">
        <v>4975</v>
      </c>
      <c r="B2996" t="s">
        <v>4976</v>
      </c>
      <c r="C2996">
        <v>89</v>
      </c>
      <c r="D2996">
        <v>25440971</v>
      </c>
      <c r="E2996" t="s">
        <v>4977</v>
      </c>
      <c r="F2996" t="s">
        <v>11</v>
      </c>
      <c r="G2996">
        <v>12000000</v>
      </c>
      <c r="H2996">
        <v>2.8</v>
      </c>
    </row>
    <row r="2997" spans="1:8" x14ac:dyDescent="0.2">
      <c r="A2997" t="s">
        <v>4978</v>
      </c>
      <c r="B2997" t="s">
        <v>4516</v>
      </c>
      <c r="C2997">
        <v>103</v>
      </c>
      <c r="D2997">
        <v>57469179</v>
      </c>
      <c r="E2997" t="s">
        <v>2542</v>
      </c>
      <c r="F2997" t="s">
        <v>11</v>
      </c>
      <c r="G2997">
        <v>11500000</v>
      </c>
      <c r="H2997">
        <v>6.6</v>
      </c>
    </row>
    <row r="2998" spans="1:8" x14ac:dyDescent="0.2">
      <c r="A2998" t="s">
        <v>4979</v>
      </c>
      <c r="B2998" t="s">
        <v>4980</v>
      </c>
      <c r="C2998">
        <v>134</v>
      </c>
      <c r="D2998">
        <v>48856</v>
      </c>
      <c r="E2998" t="s">
        <v>1184</v>
      </c>
      <c r="F2998" t="s">
        <v>225</v>
      </c>
      <c r="G2998">
        <v>11900000</v>
      </c>
      <c r="H2998">
        <v>7.5</v>
      </c>
    </row>
    <row r="2999" spans="1:8" x14ac:dyDescent="0.2">
      <c r="A2999" t="s">
        <v>4981</v>
      </c>
      <c r="B2999" t="s">
        <v>4982</v>
      </c>
      <c r="C2999">
        <v>100</v>
      </c>
      <c r="D2999">
        <v>25440971</v>
      </c>
      <c r="E2999" t="s">
        <v>1408</v>
      </c>
      <c r="F2999" t="s">
        <v>11</v>
      </c>
      <c r="G2999">
        <v>11500000</v>
      </c>
      <c r="H2999">
        <v>6</v>
      </c>
    </row>
    <row r="3000" spans="1:8" x14ac:dyDescent="0.2">
      <c r="A3000" t="s">
        <v>4983</v>
      </c>
      <c r="B3000" t="s">
        <v>4984</v>
      </c>
      <c r="C3000">
        <v>130</v>
      </c>
      <c r="D3000">
        <v>25440971</v>
      </c>
      <c r="E3000" t="s">
        <v>1184</v>
      </c>
      <c r="F3000" t="s">
        <v>4012</v>
      </c>
      <c r="G3000">
        <v>12000000</v>
      </c>
      <c r="H3000">
        <v>6.2</v>
      </c>
    </row>
    <row r="3001" spans="1:8" x14ac:dyDescent="0.2">
      <c r="A3001" t="s">
        <v>4985</v>
      </c>
      <c r="B3001" t="s">
        <v>988</v>
      </c>
      <c r="C3001">
        <v>106</v>
      </c>
      <c r="D3001">
        <v>148170000</v>
      </c>
      <c r="E3001" t="s">
        <v>297</v>
      </c>
      <c r="F3001" t="s">
        <v>11</v>
      </c>
      <c r="G3001">
        <v>11000000</v>
      </c>
      <c r="H3001">
        <v>7.2</v>
      </c>
    </row>
    <row r="3002" spans="1:8" x14ac:dyDescent="0.2">
      <c r="A3002" t="s">
        <v>4986</v>
      </c>
      <c r="B3002" t="s">
        <v>493</v>
      </c>
      <c r="C3002">
        <v>125</v>
      </c>
      <c r="D3002">
        <v>460935665</v>
      </c>
      <c r="E3002" t="s">
        <v>10</v>
      </c>
      <c r="F3002" t="s">
        <v>11</v>
      </c>
      <c r="G3002">
        <v>11000000</v>
      </c>
      <c r="H3002">
        <v>8.6999999999999993</v>
      </c>
    </row>
    <row r="3003" spans="1:8" x14ac:dyDescent="0.2">
      <c r="A3003" t="s">
        <v>4987</v>
      </c>
      <c r="B3003" t="s">
        <v>4988</v>
      </c>
      <c r="C3003">
        <v>109</v>
      </c>
      <c r="D3003">
        <v>35537564</v>
      </c>
      <c r="E3003" t="s">
        <v>575</v>
      </c>
      <c r="F3003" t="s">
        <v>11</v>
      </c>
      <c r="G3003">
        <v>11500000</v>
      </c>
      <c r="H3003">
        <v>6</v>
      </c>
    </row>
    <row r="3004" spans="1:8" x14ac:dyDescent="0.2">
      <c r="A3004" t="s">
        <v>4989</v>
      </c>
      <c r="B3004" t="s">
        <v>3106</v>
      </c>
      <c r="C3004">
        <v>200</v>
      </c>
      <c r="D3004">
        <v>111722000</v>
      </c>
      <c r="E3004" t="s">
        <v>1935</v>
      </c>
      <c r="F3004" t="s">
        <v>11</v>
      </c>
      <c r="G3004">
        <v>11000000</v>
      </c>
      <c r="H3004">
        <v>8</v>
      </c>
    </row>
    <row r="3005" spans="1:8" x14ac:dyDescent="0.2">
      <c r="A3005" t="s">
        <v>4990</v>
      </c>
      <c r="B3005" t="s">
        <v>2276</v>
      </c>
      <c r="C3005">
        <v>114</v>
      </c>
      <c r="D3005">
        <v>10230</v>
      </c>
      <c r="E3005" t="s">
        <v>4991</v>
      </c>
      <c r="F3005" t="s">
        <v>4992</v>
      </c>
      <c r="G3005">
        <v>20000000</v>
      </c>
      <c r="H3005">
        <v>7.2</v>
      </c>
    </row>
    <row r="3006" spans="1:8" x14ac:dyDescent="0.2">
      <c r="A3006" t="s">
        <v>4993</v>
      </c>
      <c r="B3006" t="s">
        <v>1405</v>
      </c>
      <c r="C3006">
        <v>112</v>
      </c>
      <c r="D3006">
        <v>90556401</v>
      </c>
      <c r="E3006" t="s">
        <v>1045</v>
      </c>
      <c r="F3006" t="s">
        <v>11</v>
      </c>
      <c r="G3006">
        <v>11000000</v>
      </c>
      <c r="H3006">
        <v>4.5</v>
      </c>
    </row>
    <row r="3007" spans="1:8" x14ac:dyDescent="0.2">
      <c r="A3007" t="s">
        <v>4994</v>
      </c>
      <c r="B3007" t="s">
        <v>1439</v>
      </c>
      <c r="C3007">
        <v>116</v>
      </c>
      <c r="D3007">
        <v>93571803</v>
      </c>
      <c r="E3007" t="s">
        <v>562</v>
      </c>
      <c r="F3007" t="s">
        <v>11</v>
      </c>
      <c r="G3007">
        <v>25000000</v>
      </c>
      <c r="H3007">
        <v>7.9</v>
      </c>
    </row>
    <row r="3008" spans="1:8" x14ac:dyDescent="0.2">
      <c r="A3008" t="s">
        <v>4995</v>
      </c>
      <c r="B3008" t="s">
        <v>3651</v>
      </c>
      <c r="C3008">
        <v>92</v>
      </c>
      <c r="D3008">
        <v>72755517</v>
      </c>
      <c r="E3008" t="s">
        <v>3652</v>
      </c>
      <c r="F3008" t="s">
        <v>11</v>
      </c>
      <c r="G3008">
        <v>20000000</v>
      </c>
      <c r="H3008">
        <v>7.1</v>
      </c>
    </row>
    <row r="3009" spans="1:8" x14ac:dyDescent="0.2">
      <c r="A3009" t="s">
        <v>4996</v>
      </c>
      <c r="B3009" t="s">
        <v>2396</v>
      </c>
      <c r="C3009">
        <v>120</v>
      </c>
      <c r="D3009">
        <v>52929168</v>
      </c>
      <c r="E3009" t="s">
        <v>340</v>
      </c>
      <c r="F3009" t="s">
        <v>11</v>
      </c>
      <c r="G3009">
        <v>11000000</v>
      </c>
      <c r="H3009">
        <v>7.5</v>
      </c>
    </row>
    <row r="3010" spans="1:8" x14ac:dyDescent="0.2">
      <c r="A3010" t="s">
        <v>4997</v>
      </c>
      <c r="B3010" t="s">
        <v>4998</v>
      </c>
      <c r="C3010">
        <v>107</v>
      </c>
      <c r="D3010">
        <v>50461335</v>
      </c>
      <c r="E3010" t="s">
        <v>4999</v>
      </c>
      <c r="F3010" t="s">
        <v>11</v>
      </c>
      <c r="G3010">
        <v>11000000</v>
      </c>
      <c r="H3010">
        <v>6.8</v>
      </c>
    </row>
    <row r="3011" spans="1:8" x14ac:dyDescent="0.2">
      <c r="A3011" t="s">
        <v>5000</v>
      </c>
      <c r="B3011" t="s">
        <v>3580</v>
      </c>
      <c r="C3011">
        <v>92</v>
      </c>
      <c r="D3011">
        <v>25440971</v>
      </c>
      <c r="E3011" t="s">
        <v>602</v>
      </c>
      <c r="F3011" t="s">
        <v>11</v>
      </c>
      <c r="G3011">
        <v>12000000</v>
      </c>
      <c r="H3011">
        <v>4.3</v>
      </c>
    </row>
    <row r="3012" spans="1:8" x14ac:dyDescent="0.2">
      <c r="A3012" t="s">
        <v>5001</v>
      </c>
      <c r="B3012" t="s">
        <v>5002</v>
      </c>
      <c r="C3012">
        <v>107</v>
      </c>
      <c r="D3012">
        <v>49797148</v>
      </c>
      <c r="E3012" t="s">
        <v>1357</v>
      </c>
      <c r="F3012" t="s">
        <v>11</v>
      </c>
      <c r="G3012">
        <v>11000000</v>
      </c>
      <c r="H3012">
        <v>7.2</v>
      </c>
    </row>
    <row r="3013" spans="1:8" x14ac:dyDescent="0.2">
      <c r="A3013" t="s">
        <v>5003</v>
      </c>
      <c r="B3013" t="s">
        <v>2070</v>
      </c>
      <c r="C3013">
        <v>100</v>
      </c>
      <c r="D3013">
        <v>25440971</v>
      </c>
      <c r="E3013" t="s">
        <v>575</v>
      </c>
      <c r="F3013" t="s">
        <v>11</v>
      </c>
      <c r="G3013">
        <v>13500000</v>
      </c>
      <c r="H3013">
        <v>5.8</v>
      </c>
    </row>
    <row r="3014" spans="1:8" x14ac:dyDescent="0.2">
      <c r="A3014" t="s">
        <v>5004</v>
      </c>
      <c r="B3014" t="s">
        <v>454</v>
      </c>
      <c r="C3014">
        <v>81</v>
      </c>
      <c r="D3014">
        <v>46563158</v>
      </c>
      <c r="E3014" t="s">
        <v>525</v>
      </c>
      <c r="F3014" t="s">
        <v>11</v>
      </c>
      <c r="G3014">
        <v>13000000</v>
      </c>
      <c r="H3014">
        <v>7.1</v>
      </c>
    </row>
    <row r="3015" spans="1:8" x14ac:dyDescent="0.2">
      <c r="A3015" t="s">
        <v>5005</v>
      </c>
      <c r="B3015" t="s">
        <v>906</v>
      </c>
      <c r="C3015">
        <v>101</v>
      </c>
      <c r="D3015">
        <v>41227069</v>
      </c>
      <c r="E3015" t="s">
        <v>73</v>
      </c>
      <c r="F3015" t="s">
        <v>11</v>
      </c>
      <c r="G3015">
        <v>11000000</v>
      </c>
      <c r="H3015">
        <v>7.4</v>
      </c>
    </row>
    <row r="3016" spans="1:8" x14ac:dyDescent="0.2">
      <c r="A3016" t="s">
        <v>5006</v>
      </c>
      <c r="B3016" t="s">
        <v>2747</v>
      </c>
      <c r="C3016">
        <v>122</v>
      </c>
      <c r="D3016">
        <v>39025000</v>
      </c>
      <c r="E3016" t="s">
        <v>672</v>
      </c>
      <c r="F3016" t="s">
        <v>11</v>
      </c>
      <c r="G3016">
        <v>11000000</v>
      </c>
      <c r="H3016">
        <v>7.6</v>
      </c>
    </row>
    <row r="3017" spans="1:8" x14ac:dyDescent="0.2">
      <c r="A3017" t="s">
        <v>5007</v>
      </c>
      <c r="B3017" t="s">
        <v>2098</v>
      </c>
      <c r="C3017">
        <v>97</v>
      </c>
      <c r="D3017">
        <v>38201895</v>
      </c>
      <c r="E3017" t="s">
        <v>73</v>
      </c>
      <c r="F3017" t="s">
        <v>11</v>
      </c>
      <c r="G3017">
        <v>10500000</v>
      </c>
      <c r="H3017">
        <v>6.9</v>
      </c>
    </row>
    <row r="3018" spans="1:8" x14ac:dyDescent="0.2">
      <c r="A3018" t="s">
        <v>5008</v>
      </c>
      <c r="B3018" t="s">
        <v>4170</v>
      </c>
      <c r="C3018">
        <v>92</v>
      </c>
      <c r="D3018">
        <v>27669413</v>
      </c>
      <c r="E3018" t="s">
        <v>1763</v>
      </c>
      <c r="F3018" t="s">
        <v>11</v>
      </c>
      <c r="G3018">
        <v>11000000</v>
      </c>
      <c r="H3018">
        <v>6</v>
      </c>
    </row>
    <row r="3019" spans="1:8" x14ac:dyDescent="0.2">
      <c r="A3019" t="s">
        <v>5009</v>
      </c>
      <c r="B3019" t="s">
        <v>3536</v>
      </c>
      <c r="C3019">
        <v>92</v>
      </c>
      <c r="D3019">
        <v>25440971</v>
      </c>
      <c r="E3019" t="s">
        <v>575</v>
      </c>
      <c r="F3019" t="s">
        <v>11</v>
      </c>
      <c r="G3019">
        <v>11000000</v>
      </c>
      <c r="H3019">
        <v>6.9</v>
      </c>
    </row>
    <row r="3020" spans="1:8" x14ac:dyDescent="0.2">
      <c r="A3020" t="s">
        <v>5010</v>
      </c>
      <c r="B3020" t="s">
        <v>4417</v>
      </c>
      <c r="C3020">
        <v>110</v>
      </c>
      <c r="D3020">
        <v>37766350</v>
      </c>
      <c r="E3020" t="s">
        <v>1184</v>
      </c>
      <c r="F3020" t="s">
        <v>11</v>
      </c>
      <c r="G3020">
        <v>11000000</v>
      </c>
      <c r="H3020">
        <v>7.3</v>
      </c>
    </row>
    <row r="3021" spans="1:8" x14ac:dyDescent="0.2">
      <c r="A3021" t="s">
        <v>5011</v>
      </c>
      <c r="B3021" t="s">
        <v>5012</v>
      </c>
      <c r="C3021">
        <v>86</v>
      </c>
      <c r="D3021">
        <v>23978402</v>
      </c>
      <c r="E3021" t="s">
        <v>340</v>
      </c>
      <c r="F3021" t="s">
        <v>11</v>
      </c>
      <c r="G3021">
        <v>11000000</v>
      </c>
      <c r="H3021">
        <v>4.5999999999999996</v>
      </c>
    </row>
    <row r="3022" spans="1:8" x14ac:dyDescent="0.2">
      <c r="A3022" t="s">
        <v>5013</v>
      </c>
      <c r="B3022" t="s">
        <v>783</v>
      </c>
      <c r="C3022">
        <v>91</v>
      </c>
      <c r="D3022">
        <v>21370057</v>
      </c>
      <c r="E3022" t="s">
        <v>740</v>
      </c>
      <c r="F3022" t="s">
        <v>11</v>
      </c>
      <c r="G3022">
        <v>12000000</v>
      </c>
      <c r="H3022">
        <v>6</v>
      </c>
    </row>
    <row r="3023" spans="1:8" x14ac:dyDescent="0.2">
      <c r="A3023" t="s">
        <v>5014</v>
      </c>
      <c r="B3023" t="s">
        <v>2408</v>
      </c>
      <c r="C3023">
        <v>145</v>
      </c>
      <c r="D3023">
        <v>25440971</v>
      </c>
      <c r="E3023" t="s">
        <v>1184</v>
      </c>
      <c r="F3023" t="s">
        <v>11</v>
      </c>
      <c r="G3023">
        <v>11000000</v>
      </c>
      <c r="H3023">
        <v>6.4</v>
      </c>
    </row>
    <row r="3024" spans="1:8" x14ac:dyDescent="0.2">
      <c r="A3024" t="s">
        <v>5015</v>
      </c>
      <c r="B3024" t="s">
        <v>2541</v>
      </c>
      <c r="C3024">
        <v>100</v>
      </c>
      <c r="D3024">
        <v>4884663</v>
      </c>
      <c r="E3024" t="s">
        <v>3502</v>
      </c>
      <c r="F3024" t="s">
        <v>11</v>
      </c>
      <c r="G3024">
        <v>12000000</v>
      </c>
      <c r="H3024">
        <v>5.5</v>
      </c>
    </row>
    <row r="3025" spans="1:8" x14ac:dyDescent="0.2">
      <c r="A3025" t="s">
        <v>5016</v>
      </c>
      <c r="B3025" t="s">
        <v>5017</v>
      </c>
      <c r="C3025">
        <v>111</v>
      </c>
      <c r="D3025">
        <v>38317535</v>
      </c>
      <c r="E3025" t="s">
        <v>73</v>
      </c>
      <c r="F3025" t="s">
        <v>11</v>
      </c>
      <c r="G3025">
        <v>11000000</v>
      </c>
      <c r="H3025">
        <v>7.5</v>
      </c>
    </row>
    <row r="3026" spans="1:8" x14ac:dyDescent="0.2">
      <c r="A3026" t="s">
        <v>5018</v>
      </c>
      <c r="B3026" t="s">
        <v>1294</v>
      </c>
      <c r="C3026">
        <v>184</v>
      </c>
      <c r="D3026">
        <v>25440971</v>
      </c>
      <c r="E3026" t="s">
        <v>5019</v>
      </c>
      <c r="F3026" t="s">
        <v>11</v>
      </c>
      <c r="G3026">
        <v>11000000</v>
      </c>
      <c r="H3026">
        <v>8.1</v>
      </c>
    </row>
    <row r="3027" spans="1:8" x14ac:dyDescent="0.2">
      <c r="A3027" t="s">
        <v>5020</v>
      </c>
      <c r="B3027" t="s">
        <v>5021</v>
      </c>
      <c r="C3027">
        <v>89</v>
      </c>
      <c r="D3027">
        <v>13903262</v>
      </c>
      <c r="E3027" t="s">
        <v>1357</v>
      </c>
      <c r="F3027" t="s">
        <v>11</v>
      </c>
      <c r="G3027">
        <v>11000000</v>
      </c>
      <c r="H3027">
        <v>6.3</v>
      </c>
    </row>
    <row r="3028" spans="1:8" x14ac:dyDescent="0.2">
      <c r="A3028" t="s">
        <v>5022</v>
      </c>
      <c r="B3028" t="s">
        <v>2109</v>
      </c>
      <c r="C3028">
        <v>84</v>
      </c>
      <c r="D3028">
        <v>13592872</v>
      </c>
      <c r="E3028" t="s">
        <v>575</v>
      </c>
      <c r="F3028" t="s">
        <v>11</v>
      </c>
      <c r="G3028">
        <v>11000000</v>
      </c>
      <c r="H3028">
        <v>5.0999999999999996</v>
      </c>
    </row>
    <row r="3029" spans="1:8" x14ac:dyDescent="0.2">
      <c r="A3029" t="s">
        <v>5023</v>
      </c>
      <c r="B3029" t="s">
        <v>5024</v>
      </c>
      <c r="C3029">
        <v>98</v>
      </c>
      <c r="D3029">
        <v>18381787</v>
      </c>
      <c r="E3029" t="s">
        <v>877</v>
      </c>
      <c r="F3029" t="s">
        <v>11</v>
      </c>
      <c r="G3029">
        <v>11000000</v>
      </c>
      <c r="H3029">
        <v>6.8</v>
      </c>
    </row>
    <row r="3030" spans="1:8" x14ac:dyDescent="0.2">
      <c r="A3030" t="s">
        <v>5025</v>
      </c>
      <c r="B3030" t="s">
        <v>5026</v>
      </c>
      <c r="C3030">
        <v>95</v>
      </c>
      <c r="D3030">
        <v>13558739</v>
      </c>
      <c r="E3030" t="s">
        <v>575</v>
      </c>
      <c r="F3030" t="s">
        <v>11</v>
      </c>
      <c r="G3030">
        <v>11000000</v>
      </c>
      <c r="H3030">
        <v>5.3</v>
      </c>
    </row>
    <row r="3031" spans="1:8" x14ac:dyDescent="0.2">
      <c r="A3031" t="s">
        <v>5027</v>
      </c>
      <c r="B3031" t="s">
        <v>3355</v>
      </c>
      <c r="C3031">
        <v>100</v>
      </c>
      <c r="D3031">
        <v>13103828</v>
      </c>
      <c r="E3031" t="s">
        <v>740</v>
      </c>
      <c r="F3031" t="s">
        <v>11</v>
      </c>
      <c r="G3031">
        <v>11000000</v>
      </c>
      <c r="H3031">
        <v>7.3</v>
      </c>
    </row>
    <row r="3032" spans="1:8" x14ac:dyDescent="0.2">
      <c r="A3032" t="s">
        <v>5028</v>
      </c>
      <c r="B3032" t="s">
        <v>5029</v>
      </c>
      <c r="C3032">
        <v>109</v>
      </c>
      <c r="D3032">
        <v>33305037</v>
      </c>
      <c r="E3032" t="s">
        <v>2054</v>
      </c>
      <c r="F3032" t="s">
        <v>11</v>
      </c>
      <c r="G3032">
        <v>11000000</v>
      </c>
      <c r="H3032">
        <v>7.3</v>
      </c>
    </row>
    <row r="3033" spans="1:8" x14ac:dyDescent="0.2">
      <c r="A3033" t="s">
        <v>5030</v>
      </c>
      <c r="B3033" t="s">
        <v>373</v>
      </c>
      <c r="C3033">
        <v>118</v>
      </c>
      <c r="D3033">
        <v>10214647</v>
      </c>
      <c r="E3033" t="s">
        <v>530</v>
      </c>
      <c r="F3033" t="s">
        <v>11</v>
      </c>
      <c r="G3033">
        <v>11000000</v>
      </c>
      <c r="H3033">
        <v>7.1</v>
      </c>
    </row>
    <row r="3034" spans="1:8" x14ac:dyDescent="0.2">
      <c r="A3034" t="s">
        <v>5031</v>
      </c>
      <c r="B3034" t="s">
        <v>28</v>
      </c>
      <c r="C3034">
        <v>88</v>
      </c>
      <c r="D3034">
        <v>11501093</v>
      </c>
      <c r="E3034" t="s">
        <v>297</v>
      </c>
      <c r="F3034" t="s">
        <v>11</v>
      </c>
      <c r="G3034">
        <v>13000000</v>
      </c>
      <c r="H3034">
        <v>7.6</v>
      </c>
    </row>
    <row r="3035" spans="1:8" x14ac:dyDescent="0.2">
      <c r="A3035" t="s">
        <v>5032</v>
      </c>
      <c r="B3035" t="s">
        <v>5033</v>
      </c>
      <c r="C3035">
        <v>86</v>
      </c>
      <c r="D3035">
        <v>4814244</v>
      </c>
      <c r="E3035" t="s">
        <v>580</v>
      </c>
      <c r="F3035" t="s">
        <v>11</v>
      </c>
      <c r="G3035">
        <v>11000000</v>
      </c>
      <c r="H3035">
        <v>5.3</v>
      </c>
    </row>
    <row r="3036" spans="1:8" x14ac:dyDescent="0.2">
      <c r="A3036" t="s">
        <v>5034</v>
      </c>
      <c r="B3036" t="s">
        <v>2615</v>
      </c>
      <c r="C3036">
        <v>118</v>
      </c>
      <c r="D3036">
        <v>9170214</v>
      </c>
      <c r="E3036" t="s">
        <v>73</v>
      </c>
      <c r="F3036" t="s">
        <v>11</v>
      </c>
      <c r="G3036">
        <v>11000000</v>
      </c>
      <c r="H3036">
        <v>7.8</v>
      </c>
    </row>
    <row r="3037" spans="1:8" x14ac:dyDescent="0.2">
      <c r="A3037" t="s">
        <v>5035</v>
      </c>
      <c r="B3037" t="s">
        <v>5036</v>
      </c>
      <c r="C3037">
        <v>125</v>
      </c>
      <c r="D3037">
        <v>4068087</v>
      </c>
      <c r="E3037" t="s">
        <v>2054</v>
      </c>
      <c r="F3037" t="s">
        <v>11</v>
      </c>
      <c r="G3037">
        <v>17000000</v>
      </c>
      <c r="H3037">
        <v>7.7</v>
      </c>
    </row>
    <row r="3038" spans="1:8" x14ac:dyDescent="0.2">
      <c r="A3038" t="s">
        <v>5037</v>
      </c>
      <c r="B3038" t="s">
        <v>3879</v>
      </c>
      <c r="C3038">
        <v>125</v>
      </c>
      <c r="D3038">
        <v>3753806</v>
      </c>
      <c r="E3038" t="s">
        <v>672</v>
      </c>
      <c r="F3038" t="s">
        <v>11</v>
      </c>
      <c r="G3038">
        <v>11000000</v>
      </c>
      <c r="H3038">
        <v>7.7</v>
      </c>
    </row>
    <row r="3039" spans="1:8" x14ac:dyDescent="0.2">
      <c r="A3039" t="s">
        <v>5038</v>
      </c>
      <c r="B3039" t="s">
        <v>4739</v>
      </c>
      <c r="C3039">
        <v>94</v>
      </c>
      <c r="D3039">
        <v>3034181</v>
      </c>
      <c r="E3039" t="s">
        <v>2254</v>
      </c>
      <c r="F3039" t="s">
        <v>11</v>
      </c>
      <c r="G3039">
        <v>11000000</v>
      </c>
      <c r="H3039">
        <v>5.4</v>
      </c>
    </row>
    <row r="3040" spans="1:8" x14ac:dyDescent="0.2">
      <c r="A3040" t="s">
        <v>5039</v>
      </c>
      <c r="B3040" t="s">
        <v>3531</v>
      </c>
      <c r="C3040">
        <v>113</v>
      </c>
      <c r="D3040">
        <v>2832826</v>
      </c>
      <c r="E3040" t="s">
        <v>486</v>
      </c>
      <c r="F3040" t="s">
        <v>11</v>
      </c>
      <c r="G3040">
        <v>11000000</v>
      </c>
      <c r="H3040">
        <v>6.2</v>
      </c>
    </row>
    <row r="3041" spans="1:8" x14ac:dyDescent="0.2">
      <c r="A3041" t="s">
        <v>5040</v>
      </c>
      <c r="B3041" t="s">
        <v>2447</v>
      </c>
      <c r="C3041">
        <v>104</v>
      </c>
      <c r="D3041">
        <v>13214255</v>
      </c>
      <c r="E3041" t="s">
        <v>2143</v>
      </c>
      <c r="F3041" t="s">
        <v>11</v>
      </c>
      <c r="G3041">
        <v>11000000</v>
      </c>
      <c r="H3041">
        <v>7.4</v>
      </c>
    </row>
    <row r="3042" spans="1:8" x14ac:dyDescent="0.2">
      <c r="A3042" t="s">
        <v>5041</v>
      </c>
      <c r="B3042" t="s">
        <v>5042</v>
      </c>
      <c r="C3042">
        <v>95</v>
      </c>
      <c r="D3042">
        <v>16017403</v>
      </c>
      <c r="E3042" t="s">
        <v>3063</v>
      </c>
      <c r="F3042" t="s">
        <v>11</v>
      </c>
      <c r="G3042">
        <v>5000000</v>
      </c>
      <c r="H3042">
        <v>6.2</v>
      </c>
    </row>
    <row r="3043" spans="1:8" x14ac:dyDescent="0.2">
      <c r="A3043" t="s">
        <v>5043</v>
      </c>
      <c r="B3043" t="s">
        <v>5044</v>
      </c>
      <c r="C3043">
        <v>102</v>
      </c>
      <c r="D3043">
        <v>2807854</v>
      </c>
      <c r="E3043" t="s">
        <v>804</v>
      </c>
      <c r="F3043" t="s">
        <v>11</v>
      </c>
      <c r="G3043">
        <v>11000000</v>
      </c>
      <c r="H3043">
        <v>5.0999999999999996</v>
      </c>
    </row>
    <row r="3044" spans="1:8" x14ac:dyDescent="0.2">
      <c r="A3044" t="s">
        <v>5045</v>
      </c>
      <c r="B3044" t="s">
        <v>5046</v>
      </c>
      <c r="C3044">
        <v>124</v>
      </c>
      <c r="D3044">
        <v>25440971</v>
      </c>
      <c r="E3044" t="s">
        <v>2246</v>
      </c>
      <c r="F3044" t="s">
        <v>11</v>
      </c>
      <c r="G3044">
        <v>11000000</v>
      </c>
      <c r="H3044">
        <v>6.9</v>
      </c>
    </row>
    <row r="3045" spans="1:8" x14ac:dyDescent="0.2">
      <c r="A3045" t="s">
        <v>5047</v>
      </c>
      <c r="B3045" t="s">
        <v>5048</v>
      </c>
      <c r="C3045">
        <v>105</v>
      </c>
      <c r="D3045">
        <v>540085</v>
      </c>
      <c r="E3045" t="s">
        <v>3856</v>
      </c>
      <c r="F3045" t="s">
        <v>11</v>
      </c>
      <c r="G3045">
        <v>20000000</v>
      </c>
      <c r="H3045">
        <v>6.3</v>
      </c>
    </row>
    <row r="3046" spans="1:8" x14ac:dyDescent="0.2">
      <c r="A3046" t="s">
        <v>5049</v>
      </c>
      <c r="B3046" t="s">
        <v>5050</v>
      </c>
      <c r="C3046">
        <v>104</v>
      </c>
      <c r="D3046">
        <v>352786</v>
      </c>
      <c r="E3046" t="s">
        <v>1486</v>
      </c>
      <c r="F3046" t="s">
        <v>11</v>
      </c>
      <c r="G3046">
        <v>11000000</v>
      </c>
      <c r="H3046">
        <v>6.8</v>
      </c>
    </row>
    <row r="3047" spans="1:8" x14ac:dyDescent="0.2">
      <c r="A3047" t="s">
        <v>2540</v>
      </c>
      <c r="B3047" t="s">
        <v>2541</v>
      </c>
      <c r="C3047">
        <v>120</v>
      </c>
      <c r="D3047">
        <v>76600000</v>
      </c>
      <c r="E3047" t="s">
        <v>2542</v>
      </c>
      <c r="F3047" t="s">
        <v>11</v>
      </c>
      <c r="G3047">
        <v>10700000</v>
      </c>
      <c r="H3047">
        <v>7.4</v>
      </c>
    </row>
    <row r="3048" spans="1:8" x14ac:dyDescent="0.2">
      <c r="A3048" t="s">
        <v>5051</v>
      </c>
      <c r="B3048" t="s">
        <v>3597</v>
      </c>
      <c r="C3048">
        <v>111</v>
      </c>
      <c r="D3048">
        <v>25440971</v>
      </c>
      <c r="E3048" t="s">
        <v>740</v>
      </c>
      <c r="F3048" t="s">
        <v>11</v>
      </c>
      <c r="G3048">
        <v>12000000</v>
      </c>
      <c r="H3048">
        <v>5.7</v>
      </c>
    </row>
    <row r="3049" spans="1:8" x14ac:dyDescent="0.2">
      <c r="A3049" t="s">
        <v>5052</v>
      </c>
      <c r="B3049" t="s">
        <v>5053</v>
      </c>
      <c r="C3049">
        <v>95</v>
      </c>
      <c r="D3049">
        <v>56729973</v>
      </c>
      <c r="E3049" t="s">
        <v>1763</v>
      </c>
      <c r="F3049" t="s">
        <v>11</v>
      </c>
      <c r="G3049">
        <v>10800000</v>
      </c>
      <c r="H3049">
        <v>5.8</v>
      </c>
    </row>
    <row r="3050" spans="1:8" x14ac:dyDescent="0.2">
      <c r="A3050" t="s">
        <v>5054</v>
      </c>
      <c r="B3050" t="s">
        <v>5055</v>
      </c>
      <c r="C3050">
        <v>96</v>
      </c>
      <c r="D3050">
        <v>25440971</v>
      </c>
      <c r="E3050" t="s">
        <v>740</v>
      </c>
      <c r="F3050" t="s">
        <v>11</v>
      </c>
      <c r="G3050">
        <v>20000000</v>
      </c>
      <c r="H3050">
        <v>6.2</v>
      </c>
    </row>
    <row r="3051" spans="1:8" x14ac:dyDescent="0.2">
      <c r="A3051" t="s">
        <v>5056</v>
      </c>
      <c r="B3051" t="s">
        <v>5057</v>
      </c>
      <c r="C3051">
        <v>97</v>
      </c>
      <c r="D3051">
        <v>25440971</v>
      </c>
      <c r="E3051" t="s">
        <v>486</v>
      </c>
      <c r="F3051" t="s">
        <v>11</v>
      </c>
      <c r="G3051">
        <v>11000000</v>
      </c>
      <c r="H3051">
        <v>4.3</v>
      </c>
    </row>
    <row r="3052" spans="1:8" x14ac:dyDescent="0.2">
      <c r="A3052" t="s">
        <v>5058</v>
      </c>
      <c r="B3052" t="s">
        <v>5059</v>
      </c>
      <c r="C3052">
        <v>118</v>
      </c>
      <c r="D3052">
        <v>399879</v>
      </c>
      <c r="E3052" t="s">
        <v>747</v>
      </c>
      <c r="F3052" t="s">
        <v>11</v>
      </c>
      <c r="G3052">
        <v>15000000</v>
      </c>
      <c r="H3052">
        <v>6.4</v>
      </c>
    </row>
    <row r="3053" spans="1:8" x14ac:dyDescent="0.2">
      <c r="A3053" t="s">
        <v>5060</v>
      </c>
      <c r="B3053" t="s">
        <v>5061</v>
      </c>
      <c r="C3053">
        <v>193</v>
      </c>
      <c r="D3053">
        <v>3275443</v>
      </c>
      <c r="E3053" t="s">
        <v>1184</v>
      </c>
      <c r="F3053" t="s">
        <v>1936</v>
      </c>
      <c r="G3053">
        <v>700000000</v>
      </c>
      <c r="H3053">
        <v>6</v>
      </c>
    </row>
    <row r="3054" spans="1:8" x14ac:dyDescent="0.2">
      <c r="A3054" t="s">
        <v>5062</v>
      </c>
      <c r="B3054" t="s">
        <v>2070</v>
      </c>
      <c r="C3054">
        <v>97</v>
      </c>
      <c r="D3054">
        <v>18535191</v>
      </c>
      <c r="E3054" t="s">
        <v>580</v>
      </c>
      <c r="F3054" t="s">
        <v>11</v>
      </c>
      <c r="G3054">
        <v>14000000</v>
      </c>
      <c r="H3054">
        <v>6.9</v>
      </c>
    </row>
    <row r="3055" spans="1:8" x14ac:dyDescent="0.2">
      <c r="A3055" t="s">
        <v>5063</v>
      </c>
      <c r="B3055" t="s">
        <v>5064</v>
      </c>
      <c r="C3055">
        <v>98</v>
      </c>
      <c r="D3055">
        <v>23838</v>
      </c>
      <c r="E3055" t="s">
        <v>1500</v>
      </c>
      <c r="F3055" t="s">
        <v>11</v>
      </c>
      <c r="G3055">
        <v>7000000</v>
      </c>
      <c r="H3055">
        <v>5.5</v>
      </c>
    </row>
    <row r="3056" spans="1:8" x14ac:dyDescent="0.2">
      <c r="A3056" t="s">
        <v>5065</v>
      </c>
      <c r="B3056" t="s">
        <v>5066</v>
      </c>
      <c r="C3056">
        <v>103</v>
      </c>
      <c r="D3056">
        <v>22160085</v>
      </c>
      <c r="E3056" t="s">
        <v>2209</v>
      </c>
      <c r="F3056" t="s">
        <v>11</v>
      </c>
      <c r="G3056">
        <v>10600000</v>
      </c>
      <c r="H3056">
        <v>5.4</v>
      </c>
    </row>
    <row r="3057" spans="1:8" x14ac:dyDescent="0.2">
      <c r="A3057" t="s">
        <v>5067</v>
      </c>
      <c r="B3057" t="s">
        <v>1294</v>
      </c>
      <c r="C3057">
        <v>161</v>
      </c>
      <c r="D3057">
        <v>56715371</v>
      </c>
      <c r="E3057" t="s">
        <v>472</v>
      </c>
      <c r="F3057" t="s">
        <v>11</v>
      </c>
      <c r="G3057">
        <v>12000000</v>
      </c>
      <c r="H3057">
        <v>8.3000000000000007</v>
      </c>
    </row>
    <row r="3058" spans="1:8" x14ac:dyDescent="0.2">
      <c r="A3058" t="s">
        <v>5068</v>
      </c>
      <c r="B3058" t="s">
        <v>127</v>
      </c>
      <c r="C3058">
        <v>120</v>
      </c>
      <c r="D3058">
        <v>434949459</v>
      </c>
      <c r="E3058" t="s">
        <v>5069</v>
      </c>
      <c r="F3058" t="s">
        <v>11</v>
      </c>
      <c r="G3058">
        <v>10500000</v>
      </c>
      <c r="H3058">
        <v>7.9</v>
      </c>
    </row>
    <row r="3059" spans="1:8" x14ac:dyDescent="0.2">
      <c r="A3059" t="s">
        <v>5070</v>
      </c>
      <c r="B3059" t="s">
        <v>5071</v>
      </c>
      <c r="C3059">
        <v>97</v>
      </c>
      <c r="D3059">
        <v>11043445</v>
      </c>
      <c r="E3059" t="s">
        <v>486</v>
      </c>
      <c r="F3059" t="s">
        <v>11</v>
      </c>
      <c r="G3059">
        <v>10000000</v>
      </c>
      <c r="H3059">
        <v>6.5</v>
      </c>
    </row>
    <row r="3060" spans="1:8" x14ac:dyDescent="0.2">
      <c r="A3060" t="s">
        <v>5072</v>
      </c>
      <c r="B3060" t="s">
        <v>5073</v>
      </c>
      <c r="C3060">
        <v>97</v>
      </c>
      <c r="D3060">
        <v>25440971</v>
      </c>
      <c r="E3060" t="s">
        <v>2422</v>
      </c>
      <c r="F3060" t="s">
        <v>11</v>
      </c>
      <c r="G3060">
        <v>12500000</v>
      </c>
      <c r="H3060">
        <v>6.3</v>
      </c>
    </row>
    <row r="3061" spans="1:8" x14ac:dyDescent="0.2">
      <c r="A3061" t="s">
        <v>5074</v>
      </c>
      <c r="B3061" t="s">
        <v>5075</v>
      </c>
      <c r="C3061">
        <v>99</v>
      </c>
      <c r="D3061">
        <v>125169</v>
      </c>
      <c r="E3061" t="s">
        <v>877</v>
      </c>
      <c r="F3061" t="s">
        <v>11</v>
      </c>
      <c r="G3061">
        <v>10500000</v>
      </c>
      <c r="H3061">
        <v>6.4</v>
      </c>
    </row>
    <row r="3062" spans="1:8" x14ac:dyDescent="0.2">
      <c r="A3062" t="s">
        <v>5076</v>
      </c>
      <c r="C3062">
        <v>24</v>
      </c>
      <c r="D3062">
        <v>25440971</v>
      </c>
      <c r="E3062" t="s">
        <v>575</v>
      </c>
      <c r="F3062" t="s">
        <v>11</v>
      </c>
      <c r="G3062">
        <v>20000000</v>
      </c>
      <c r="H3062">
        <v>7.9</v>
      </c>
    </row>
    <row r="3063" spans="1:8" x14ac:dyDescent="0.2">
      <c r="A3063" t="s">
        <v>5077</v>
      </c>
      <c r="B3063" t="s">
        <v>5078</v>
      </c>
      <c r="C3063">
        <v>144</v>
      </c>
      <c r="D3063">
        <v>1165104</v>
      </c>
      <c r="E3063" t="s">
        <v>575</v>
      </c>
      <c r="F3063" t="s">
        <v>1936</v>
      </c>
      <c r="G3063">
        <v>20000000</v>
      </c>
      <c r="H3063">
        <v>5.3</v>
      </c>
    </row>
    <row r="3064" spans="1:8" x14ac:dyDescent="0.2">
      <c r="A3064" t="s">
        <v>5079</v>
      </c>
      <c r="B3064" t="s">
        <v>4701</v>
      </c>
      <c r="C3064">
        <v>111</v>
      </c>
      <c r="D3064">
        <v>1066555</v>
      </c>
      <c r="E3064" t="s">
        <v>5080</v>
      </c>
      <c r="F3064" t="s">
        <v>11</v>
      </c>
      <c r="G3064">
        <v>11000000</v>
      </c>
      <c r="H3064">
        <v>5.8</v>
      </c>
    </row>
    <row r="3065" spans="1:8" x14ac:dyDescent="0.2">
      <c r="A3065" t="s">
        <v>5081</v>
      </c>
      <c r="B3065" t="s">
        <v>5082</v>
      </c>
      <c r="C3065">
        <v>145</v>
      </c>
      <c r="D3065">
        <v>5669081</v>
      </c>
      <c r="E3065" t="s">
        <v>684</v>
      </c>
      <c r="F3065" t="s">
        <v>963</v>
      </c>
      <c r="G3065">
        <v>10818775</v>
      </c>
      <c r="H3065">
        <v>6.6</v>
      </c>
    </row>
    <row r="3066" spans="1:8" x14ac:dyDescent="0.2">
      <c r="A3066" t="s">
        <v>5083</v>
      </c>
      <c r="B3066" t="s">
        <v>5084</v>
      </c>
      <c r="C3066">
        <v>106</v>
      </c>
      <c r="D3066">
        <v>25440971</v>
      </c>
      <c r="E3066" t="s">
        <v>1905</v>
      </c>
      <c r="F3066" t="s">
        <v>502</v>
      </c>
      <c r="G3066">
        <v>11000000</v>
      </c>
      <c r="H3066">
        <v>7.4</v>
      </c>
    </row>
    <row r="3067" spans="1:8" x14ac:dyDescent="0.2">
      <c r="A3067" t="s">
        <v>5085</v>
      </c>
      <c r="B3067" t="s">
        <v>2094</v>
      </c>
      <c r="C3067">
        <v>126</v>
      </c>
      <c r="D3067">
        <v>138339411</v>
      </c>
      <c r="E3067" t="s">
        <v>1184</v>
      </c>
      <c r="F3067" t="s">
        <v>11</v>
      </c>
      <c r="G3067">
        <v>10000000</v>
      </c>
      <c r="H3067">
        <v>8.3000000000000007</v>
      </c>
    </row>
    <row r="3068" spans="1:8" x14ac:dyDescent="0.2">
      <c r="A3068" t="s">
        <v>5086</v>
      </c>
      <c r="B3068" t="s">
        <v>5087</v>
      </c>
      <c r="C3068">
        <v>106</v>
      </c>
      <c r="D3068">
        <v>25440971</v>
      </c>
      <c r="E3068" t="s">
        <v>1408</v>
      </c>
      <c r="F3068" t="s">
        <v>11</v>
      </c>
      <c r="G3068">
        <v>11000000</v>
      </c>
      <c r="H3068">
        <v>5.3</v>
      </c>
    </row>
    <row r="3069" spans="1:8" x14ac:dyDescent="0.2">
      <c r="A3069" t="s">
        <v>5088</v>
      </c>
      <c r="B3069" t="s">
        <v>5089</v>
      </c>
      <c r="C3069">
        <v>121</v>
      </c>
      <c r="D3069">
        <v>80150343</v>
      </c>
      <c r="E3069" t="s">
        <v>1763</v>
      </c>
      <c r="F3069" t="s">
        <v>11</v>
      </c>
      <c r="G3069">
        <v>10000000</v>
      </c>
      <c r="H3069">
        <v>6.2</v>
      </c>
    </row>
    <row r="3070" spans="1:8" x14ac:dyDescent="0.2">
      <c r="A3070" t="s">
        <v>5090</v>
      </c>
      <c r="B3070" t="s">
        <v>937</v>
      </c>
      <c r="C3070">
        <v>117</v>
      </c>
      <c r="D3070">
        <v>85300000</v>
      </c>
      <c r="E3070" t="s">
        <v>2726</v>
      </c>
      <c r="F3070" t="s">
        <v>11</v>
      </c>
      <c r="G3070">
        <v>10000000</v>
      </c>
      <c r="H3070">
        <v>6.9</v>
      </c>
    </row>
    <row r="3071" spans="1:8" x14ac:dyDescent="0.2">
      <c r="A3071" t="s">
        <v>5091</v>
      </c>
      <c r="B3071" t="s">
        <v>396</v>
      </c>
      <c r="C3071">
        <v>98</v>
      </c>
      <c r="D3071">
        <v>68353550</v>
      </c>
      <c r="E3071" t="s">
        <v>1357</v>
      </c>
      <c r="F3071" t="s">
        <v>11</v>
      </c>
      <c r="G3071">
        <v>10000000</v>
      </c>
      <c r="H3071">
        <v>5.9</v>
      </c>
    </row>
    <row r="3072" spans="1:8" x14ac:dyDescent="0.2">
      <c r="A3072" t="s">
        <v>5092</v>
      </c>
      <c r="B3072" t="s">
        <v>5093</v>
      </c>
      <c r="C3072">
        <v>109</v>
      </c>
      <c r="D3072">
        <v>78845130</v>
      </c>
      <c r="E3072" t="s">
        <v>770</v>
      </c>
      <c r="F3072" t="s">
        <v>11</v>
      </c>
      <c r="G3072">
        <v>10000000</v>
      </c>
      <c r="H3072">
        <v>6.1</v>
      </c>
    </row>
    <row r="3073" spans="1:8" x14ac:dyDescent="0.2">
      <c r="A3073" t="s">
        <v>5094</v>
      </c>
      <c r="B3073" t="s">
        <v>4275</v>
      </c>
      <c r="C3073">
        <v>95</v>
      </c>
      <c r="D3073">
        <v>63319509</v>
      </c>
      <c r="E3073" t="s">
        <v>580</v>
      </c>
      <c r="F3073" t="s">
        <v>11</v>
      </c>
      <c r="G3073">
        <v>10000000</v>
      </c>
      <c r="H3073">
        <v>5.8</v>
      </c>
    </row>
    <row r="3074" spans="1:8" x14ac:dyDescent="0.2">
      <c r="A3074" t="s">
        <v>2419</v>
      </c>
      <c r="B3074" t="s">
        <v>2420</v>
      </c>
      <c r="C3074">
        <v>109</v>
      </c>
      <c r="D3074">
        <v>47536959</v>
      </c>
      <c r="E3074" t="s">
        <v>1184</v>
      </c>
      <c r="F3074" t="s">
        <v>11</v>
      </c>
      <c r="G3074">
        <v>10000000</v>
      </c>
      <c r="H3074">
        <v>7.3</v>
      </c>
    </row>
    <row r="3075" spans="1:8" x14ac:dyDescent="0.2">
      <c r="A3075" t="s">
        <v>5095</v>
      </c>
      <c r="B3075" t="s">
        <v>5089</v>
      </c>
      <c r="C3075">
        <v>96</v>
      </c>
      <c r="D3075">
        <v>63270259</v>
      </c>
      <c r="E3075" t="s">
        <v>1763</v>
      </c>
      <c r="F3075" t="s">
        <v>11</v>
      </c>
      <c r="G3075">
        <v>10000000</v>
      </c>
      <c r="H3075">
        <v>5.9</v>
      </c>
    </row>
    <row r="3076" spans="1:8" x14ac:dyDescent="0.2">
      <c r="A3076" t="s">
        <v>5096</v>
      </c>
      <c r="B3076" t="s">
        <v>2357</v>
      </c>
      <c r="C3076">
        <v>101</v>
      </c>
      <c r="D3076">
        <v>55865715</v>
      </c>
      <c r="E3076" t="s">
        <v>2120</v>
      </c>
      <c r="F3076" t="s">
        <v>11</v>
      </c>
      <c r="G3076">
        <v>10000000</v>
      </c>
      <c r="H3076">
        <v>5.5</v>
      </c>
    </row>
    <row r="3077" spans="1:8" x14ac:dyDescent="0.2">
      <c r="A3077" t="s">
        <v>5097</v>
      </c>
      <c r="B3077" t="s">
        <v>3255</v>
      </c>
      <c r="C3077">
        <v>107</v>
      </c>
      <c r="D3077">
        <v>63231524</v>
      </c>
      <c r="E3077" t="s">
        <v>486</v>
      </c>
      <c r="F3077" t="s">
        <v>11</v>
      </c>
      <c r="G3077">
        <v>6000000</v>
      </c>
      <c r="H3077">
        <v>5</v>
      </c>
    </row>
    <row r="3078" spans="1:8" x14ac:dyDescent="0.2">
      <c r="A3078" t="s">
        <v>5098</v>
      </c>
      <c r="B3078" t="s">
        <v>159</v>
      </c>
      <c r="C3078">
        <v>119</v>
      </c>
      <c r="D3078">
        <v>52293982</v>
      </c>
      <c r="E3078" t="s">
        <v>1314</v>
      </c>
      <c r="F3078" t="s">
        <v>11</v>
      </c>
      <c r="G3078">
        <v>13800000</v>
      </c>
      <c r="H3078">
        <v>7</v>
      </c>
    </row>
    <row r="3079" spans="1:8" x14ac:dyDescent="0.2">
      <c r="A3079" t="s">
        <v>5099</v>
      </c>
      <c r="B3079" t="s">
        <v>5100</v>
      </c>
      <c r="C3079">
        <v>178</v>
      </c>
      <c r="D3079">
        <v>25440971</v>
      </c>
      <c r="E3079" t="s">
        <v>343</v>
      </c>
      <c r="F3079" t="s">
        <v>11</v>
      </c>
      <c r="G3079">
        <v>10000000</v>
      </c>
      <c r="H3079">
        <v>7.8</v>
      </c>
    </row>
    <row r="3080" spans="1:8" x14ac:dyDescent="0.2">
      <c r="A3080" t="s">
        <v>5101</v>
      </c>
      <c r="B3080" t="s">
        <v>1541</v>
      </c>
      <c r="C3080">
        <v>100</v>
      </c>
      <c r="D3080">
        <v>50752337</v>
      </c>
      <c r="E3080" t="s">
        <v>2555</v>
      </c>
      <c r="F3080" t="s">
        <v>11</v>
      </c>
      <c r="G3080">
        <v>10000000</v>
      </c>
      <c r="H3080">
        <v>6.4</v>
      </c>
    </row>
    <row r="3081" spans="1:8" x14ac:dyDescent="0.2">
      <c r="A3081" t="s">
        <v>5102</v>
      </c>
      <c r="B3081" t="s">
        <v>3704</v>
      </c>
      <c r="C3081">
        <v>98</v>
      </c>
      <c r="D3081">
        <v>110175871</v>
      </c>
      <c r="E3081" t="s">
        <v>1047</v>
      </c>
      <c r="F3081" t="s">
        <v>11</v>
      </c>
      <c r="G3081">
        <v>10000000</v>
      </c>
      <c r="H3081">
        <v>5.9</v>
      </c>
    </row>
    <row r="3082" spans="1:8" x14ac:dyDescent="0.2">
      <c r="A3082" t="s">
        <v>5103</v>
      </c>
      <c r="B3082" t="s">
        <v>761</v>
      </c>
      <c r="C3082">
        <v>92</v>
      </c>
      <c r="D3082">
        <v>38624000</v>
      </c>
      <c r="E3082" t="s">
        <v>1357</v>
      </c>
      <c r="F3082" t="s">
        <v>11</v>
      </c>
      <c r="G3082">
        <v>12000000</v>
      </c>
      <c r="H3082">
        <v>7</v>
      </c>
    </row>
    <row r="3083" spans="1:8" x14ac:dyDescent="0.2">
      <c r="A3083" t="s">
        <v>5104</v>
      </c>
      <c r="B3083" t="s">
        <v>3288</v>
      </c>
      <c r="C3083">
        <v>90</v>
      </c>
      <c r="D3083">
        <v>37470017</v>
      </c>
      <c r="E3083" t="s">
        <v>1763</v>
      </c>
      <c r="F3083" t="s">
        <v>11</v>
      </c>
      <c r="G3083">
        <v>10000000</v>
      </c>
      <c r="H3083">
        <v>6.1</v>
      </c>
    </row>
    <row r="3084" spans="1:8" x14ac:dyDescent="0.2">
      <c r="A3084" t="s">
        <v>5105</v>
      </c>
      <c r="B3084" t="s">
        <v>1541</v>
      </c>
      <c r="C3084">
        <v>90</v>
      </c>
      <c r="D3084">
        <v>40485039</v>
      </c>
      <c r="E3084" t="s">
        <v>5106</v>
      </c>
      <c r="F3084" t="s">
        <v>11</v>
      </c>
      <c r="G3084">
        <v>10000000</v>
      </c>
      <c r="H3084">
        <v>6.9</v>
      </c>
    </row>
    <row r="3085" spans="1:8" x14ac:dyDescent="0.2">
      <c r="A3085" t="s">
        <v>5107</v>
      </c>
      <c r="B3085" t="s">
        <v>5108</v>
      </c>
      <c r="C3085">
        <v>153</v>
      </c>
      <c r="D3085">
        <v>16800000</v>
      </c>
      <c r="E3085" t="s">
        <v>5109</v>
      </c>
      <c r="F3085" t="s">
        <v>11</v>
      </c>
      <c r="G3085">
        <v>10000000</v>
      </c>
      <c r="H3085">
        <v>7.5</v>
      </c>
    </row>
    <row r="3086" spans="1:8" x14ac:dyDescent="0.2">
      <c r="A3086" t="s">
        <v>5110</v>
      </c>
      <c r="B3086" t="s">
        <v>1572</v>
      </c>
      <c r="C3086">
        <v>124</v>
      </c>
      <c r="D3086">
        <v>46377022</v>
      </c>
      <c r="E3086" t="s">
        <v>877</v>
      </c>
      <c r="F3086" t="s">
        <v>11</v>
      </c>
      <c r="G3086">
        <v>10000000</v>
      </c>
      <c r="H3086">
        <v>7.3</v>
      </c>
    </row>
    <row r="3087" spans="1:8" x14ac:dyDescent="0.2">
      <c r="A3087" t="s">
        <v>5111</v>
      </c>
      <c r="B3087" t="s">
        <v>5112</v>
      </c>
      <c r="C3087">
        <v>82</v>
      </c>
      <c r="D3087">
        <v>36696761</v>
      </c>
      <c r="E3087" t="s">
        <v>2846</v>
      </c>
      <c r="F3087" t="s">
        <v>11</v>
      </c>
      <c r="G3087">
        <v>23000000</v>
      </c>
      <c r="H3087">
        <v>6.5</v>
      </c>
    </row>
    <row r="3088" spans="1:8" x14ac:dyDescent="0.2">
      <c r="A3088" t="s">
        <v>5113</v>
      </c>
      <c r="B3088" t="s">
        <v>282</v>
      </c>
      <c r="C3088">
        <v>107</v>
      </c>
      <c r="D3088">
        <v>36200000</v>
      </c>
      <c r="E3088" t="s">
        <v>78</v>
      </c>
      <c r="F3088" t="s">
        <v>11</v>
      </c>
      <c r="G3088">
        <v>12305523</v>
      </c>
      <c r="H3088">
        <v>6.2</v>
      </c>
    </row>
    <row r="3089" spans="1:8" x14ac:dyDescent="0.2">
      <c r="A3089" t="s">
        <v>5114</v>
      </c>
      <c r="B3089" t="s">
        <v>4452</v>
      </c>
      <c r="C3089">
        <v>75</v>
      </c>
      <c r="D3089">
        <v>25440971</v>
      </c>
      <c r="E3089" t="s">
        <v>17</v>
      </c>
      <c r="F3089" t="s">
        <v>11</v>
      </c>
      <c r="G3089">
        <v>10000000</v>
      </c>
      <c r="H3089">
        <v>6.7</v>
      </c>
    </row>
    <row r="3090" spans="1:8" x14ac:dyDescent="0.2">
      <c r="A3090" t="s">
        <v>5115</v>
      </c>
      <c r="B3090" t="s">
        <v>3758</v>
      </c>
      <c r="C3090">
        <v>97</v>
      </c>
      <c r="D3090">
        <v>35794166</v>
      </c>
      <c r="E3090" t="s">
        <v>1047</v>
      </c>
      <c r="F3090" t="s">
        <v>11</v>
      </c>
      <c r="G3090">
        <v>10000000</v>
      </c>
      <c r="H3090">
        <v>6</v>
      </c>
    </row>
    <row r="3091" spans="1:8" x14ac:dyDescent="0.2">
      <c r="A3091" t="s">
        <v>5116</v>
      </c>
      <c r="B3091" t="s">
        <v>4857</v>
      </c>
      <c r="C3091">
        <v>80</v>
      </c>
      <c r="D3091">
        <v>33583175</v>
      </c>
      <c r="E3091" t="s">
        <v>1047</v>
      </c>
      <c r="F3091" t="s">
        <v>11</v>
      </c>
      <c r="G3091">
        <v>10000000</v>
      </c>
      <c r="H3091">
        <v>6.3</v>
      </c>
    </row>
    <row r="3092" spans="1:8" x14ac:dyDescent="0.2">
      <c r="A3092" t="s">
        <v>5117</v>
      </c>
      <c r="B3092" t="s">
        <v>5118</v>
      </c>
      <c r="C3092">
        <v>85</v>
      </c>
      <c r="D3092">
        <v>32983713</v>
      </c>
      <c r="E3092" t="s">
        <v>877</v>
      </c>
      <c r="F3092" t="s">
        <v>11</v>
      </c>
      <c r="G3092">
        <v>20000000</v>
      </c>
      <c r="H3092">
        <v>5.8</v>
      </c>
    </row>
    <row r="3093" spans="1:8" x14ac:dyDescent="0.2">
      <c r="A3093" t="s">
        <v>5119</v>
      </c>
      <c r="B3093" t="s">
        <v>5120</v>
      </c>
      <c r="C3093">
        <v>97</v>
      </c>
      <c r="D3093">
        <v>52200504</v>
      </c>
      <c r="E3093" t="s">
        <v>3337</v>
      </c>
      <c r="F3093" t="s">
        <v>11</v>
      </c>
      <c r="G3093">
        <v>10000000</v>
      </c>
      <c r="H3093">
        <v>6.1</v>
      </c>
    </row>
    <row r="3094" spans="1:8" x14ac:dyDescent="0.2">
      <c r="A3094" t="s">
        <v>5121</v>
      </c>
      <c r="B3094" t="s">
        <v>5122</v>
      </c>
      <c r="C3094">
        <v>109</v>
      </c>
      <c r="D3094">
        <v>33000000</v>
      </c>
      <c r="E3094" t="s">
        <v>5123</v>
      </c>
      <c r="F3094" t="s">
        <v>11</v>
      </c>
      <c r="G3094">
        <v>10000000</v>
      </c>
      <c r="H3094">
        <v>6.9</v>
      </c>
    </row>
    <row r="3095" spans="1:8" x14ac:dyDescent="0.2">
      <c r="A3095" t="s">
        <v>5124</v>
      </c>
      <c r="B3095" t="s">
        <v>2908</v>
      </c>
      <c r="C3095">
        <v>140</v>
      </c>
      <c r="D3095">
        <v>32101000</v>
      </c>
      <c r="E3095" t="s">
        <v>3502</v>
      </c>
      <c r="F3095" t="s">
        <v>11</v>
      </c>
      <c r="G3095">
        <v>10000000</v>
      </c>
      <c r="H3095">
        <v>5.4</v>
      </c>
    </row>
    <row r="3096" spans="1:8" x14ac:dyDescent="0.2">
      <c r="A3096" t="s">
        <v>5125</v>
      </c>
      <c r="B3096" t="s">
        <v>5126</v>
      </c>
      <c r="C3096">
        <v>90</v>
      </c>
      <c r="D3096">
        <v>31487293</v>
      </c>
      <c r="E3096" t="s">
        <v>2000</v>
      </c>
      <c r="F3096" t="s">
        <v>11</v>
      </c>
      <c r="G3096">
        <v>9000000</v>
      </c>
      <c r="H3096">
        <v>6.7</v>
      </c>
    </row>
    <row r="3097" spans="1:8" x14ac:dyDescent="0.2">
      <c r="A3097" t="s">
        <v>5127</v>
      </c>
      <c r="B3097" t="s">
        <v>2454</v>
      </c>
      <c r="C3097">
        <v>130</v>
      </c>
      <c r="D3097">
        <v>30651422</v>
      </c>
      <c r="E3097" t="s">
        <v>3785</v>
      </c>
      <c r="F3097" t="s">
        <v>11</v>
      </c>
      <c r="G3097">
        <v>10000000</v>
      </c>
      <c r="H3097">
        <v>7.4</v>
      </c>
    </row>
    <row r="3098" spans="1:8" x14ac:dyDescent="0.2">
      <c r="A3098" t="s">
        <v>5128</v>
      </c>
      <c r="B3098" t="s">
        <v>5129</v>
      </c>
      <c r="C3098">
        <v>98</v>
      </c>
      <c r="D3098">
        <v>30306281</v>
      </c>
      <c r="E3098" t="s">
        <v>877</v>
      </c>
      <c r="F3098" t="s">
        <v>11</v>
      </c>
      <c r="G3098">
        <v>10000000</v>
      </c>
      <c r="H3098">
        <v>5.6</v>
      </c>
    </row>
    <row r="3099" spans="1:8" x14ac:dyDescent="0.2">
      <c r="A3099" t="s">
        <v>5130</v>
      </c>
      <c r="B3099" t="s">
        <v>988</v>
      </c>
      <c r="C3099">
        <v>101</v>
      </c>
      <c r="D3099">
        <v>29500000</v>
      </c>
      <c r="E3099" t="s">
        <v>5131</v>
      </c>
      <c r="F3099" t="s">
        <v>11</v>
      </c>
      <c r="G3099">
        <v>10000000</v>
      </c>
      <c r="H3099">
        <v>6.5</v>
      </c>
    </row>
    <row r="3100" spans="1:8" x14ac:dyDescent="0.2">
      <c r="A3100" t="s">
        <v>5132</v>
      </c>
      <c r="B3100" t="s">
        <v>4208</v>
      </c>
      <c r="C3100">
        <v>114</v>
      </c>
      <c r="D3100">
        <v>30050028</v>
      </c>
      <c r="E3100" t="s">
        <v>20</v>
      </c>
      <c r="F3100" t="s">
        <v>11</v>
      </c>
      <c r="G3100">
        <v>17000000</v>
      </c>
      <c r="H3100">
        <v>6.5</v>
      </c>
    </row>
    <row r="3101" spans="1:8" x14ac:dyDescent="0.2">
      <c r="A3101" t="s">
        <v>5133</v>
      </c>
      <c r="B3101" t="s">
        <v>1343</v>
      </c>
      <c r="C3101">
        <v>100</v>
      </c>
      <c r="D3101">
        <v>29392418</v>
      </c>
      <c r="E3101" t="s">
        <v>602</v>
      </c>
      <c r="F3101" t="s">
        <v>11</v>
      </c>
      <c r="G3101">
        <v>10000000</v>
      </c>
      <c r="H3101">
        <v>5.8</v>
      </c>
    </row>
    <row r="3102" spans="1:8" x14ac:dyDescent="0.2">
      <c r="A3102" t="s">
        <v>5134</v>
      </c>
      <c r="B3102" t="s">
        <v>3259</v>
      </c>
      <c r="C3102">
        <v>85</v>
      </c>
      <c r="D3102">
        <v>28563926</v>
      </c>
      <c r="E3102" t="s">
        <v>1408</v>
      </c>
      <c r="F3102" t="s">
        <v>11</v>
      </c>
      <c r="G3102">
        <v>8500000</v>
      </c>
      <c r="H3102">
        <v>5</v>
      </c>
    </row>
    <row r="3103" spans="1:8" x14ac:dyDescent="0.2">
      <c r="A3103" t="s">
        <v>5135</v>
      </c>
      <c r="B3103" t="s">
        <v>5136</v>
      </c>
      <c r="C3103">
        <v>103</v>
      </c>
      <c r="D3103">
        <v>28435406</v>
      </c>
      <c r="E3103" t="s">
        <v>580</v>
      </c>
      <c r="F3103" t="s">
        <v>11</v>
      </c>
      <c r="G3103">
        <v>12000000</v>
      </c>
      <c r="H3103">
        <v>5.5</v>
      </c>
    </row>
    <row r="3104" spans="1:8" x14ac:dyDescent="0.2">
      <c r="A3104" t="s">
        <v>5137</v>
      </c>
      <c r="B3104" t="s">
        <v>3572</v>
      </c>
      <c r="C3104">
        <v>100</v>
      </c>
      <c r="D3104">
        <v>25339117</v>
      </c>
      <c r="E3104" t="s">
        <v>580</v>
      </c>
      <c r="F3104" t="s">
        <v>11</v>
      </c>
      <c r="G3104">
        <v>10000000</v>
      </c>
      <c r="H3104">
        <v>6.5</v>
      </c>
    </row>
    <row r="3105" spans="1:8" x14ac:dyDescent="0.2">
      <c r="A3105" t="s">
        <v>5138</v>
      </c>
      <c r="B3105" t="s">
        <v>1675</v>
      </c>
      <c r="C3105">
        <v>114</v>
      </c>
      <c r="D3105">
        <v>25600000</v>
      </c>
      <c r="E3105" t="s">
        <v>672</v>
      </c>
      <c r="F3105" t="s">
        <v>11</v>
      </c>
      <c r="G3105">
        <v>10000000</v>
      </c>
      <c r="H3105">
        <v>7.2</v>
      </c>
    </row>
    <row r="3106" spans="1:8" x14ac:dyDescent="0.2">
      <c r="A3106" t="s">
        <v>5139</v>
      </c>
      <c r="B3106" t="s">
        <v>5140</v>
      </c>
      <c r="C3106">
        <v>102</v>
      </c>
      <c r="D3106">
        <v>25440971</v>
      </c>
      <c r="E3106" t="s">
        <v>69</v>
      </c>
      <c r="F3106" t="s">
        <v>11</v>
      </c>
      <c r="G3106">
        <v>65000000</v>
      </c>
      <c r="H3106">
        <v>7.3</v>
      </c>
    </row>
    <row r="3107" spans="1:8" x14ac:dyDescent="0.2">
      <c r="A3107" t="s">
        <v>5141</v>
      </c>
      <c r="B3107" t="s">
        <v>1864</v>
      </c>
      <c r="C3107">
        <v>103</v>
      </c>
      <c r="D3107">
        <v>25440971</v>
      </c>
      <c r="E3107" t="s">
        <v>1500</v>
      </c>
      <c r="F3107" t="s">
        <v>11</v>
      </c>
      <c r="G3107">
        <v>10000000</v>
      </c>
      <c r="H3107">
        <v>7.2</v>
      </c>
    </row>
    <row r="3108" spans="1:8" x14ac:dyDescent="0.2">
      <c r="A3108" t="s">
        <v>5142</v>
      </c>
      <c r="B3108" t="s">
        <v>5143</v>
      </c>
      <c r="C3108">
        <v>97</v>
      </c>
      <c r="D3108">
        <v>27736779</v>
      </c>
      <c r="E3108" t="s">
        <v>1047</v>
      </c>
      <c r="F3108" t="s">
        <v>11</v>
      </c>
      <c r="G3108">
        <v>10000000</v>
      </c>
      <c r="H3108">
        <v>5.2</v>
      </c>
    </row>
    <row r="3109" spans="1:8" x14ac:dyDescent="0.2">
      <c r="A3109" t="s">
        <v>5144</v>
      </c>
      <c r="B3109" t="s">
        <v>5145</v>
      </c>
      <c r="C3109">
        <v>116</v>
      </c>
      <c r="D3109">
        <v>24397469</v>
      </c>
      <c r="E3109" t="s">
        <v>2143</v>
      </c>
      <c r="F3109" t="s">
        <v>11</v>
      </c>
      <c r="G3109">
        <v>17000000</v>
      </c>
      <c r="H3109">
        <v>5.7</v>
      </c>
    </row>
    <row r="3110" spans="1:8" x14ac:dyDescent="0.2">
      <c r="A3110" t="s">
        <v>5146</v>
      </c>
      <c r="B3110" t="s">
        <v>4614</v>
      </c>
      <c r="C3110">
        <v>96</v>
      </c>
      <c r="D3110">
        <v>20384136</v>
      </c>
      <c r="E3110" t="s">
        <v>1047</v>
      </c>
      <c r="F3110" t="s">
        <v>11</v>
      </c>
      <c r="G3110">
        <v>10000000</v>
      </c>
      <c r="H3110">
        <v>4.7</v>
      </c>
    </row>
    <row r="3111" spans="1:8" x14ac:dyDescent="0.2">
      <c r="A3111" t="s">
        <v>5147</v>
      </c>
      <c r="B3111" t="s">
        <v>5148</v>
      </c>
      <c r="C3111">
        <v>98</v>
      </c>
      <c r="D3111">
        <v>25464480</v>
      </c>
      <c r="E3111" t="s">
        <v>1738</v>
      </c>
      <c r="F3111" t="s">
        <v>11</v>
      </c>
      <c r="G3111">
        <v>10000000</v>
      </c>
      <c r="H3111">
        <v>5.9</v>
      </c>
    </row>
    <row r="3112" spans="1:8" x14ac:dyDescent="0.2">
      <c r="A3112" t="s">
        <v>5149</v>
      </c>
      <c r="B3112" t="s">
        <v>4002</v>
      </c>
      <c r="C3112">
        <v>105</v>
      </c>
      <c r="D3112">
        <v>20338609</v>
      </c>
      <c r="E3112" t="s">
        <v>1905</v>
      </c>
      <c r="F3112" t="s">
        <v>11</v>
      </c>
      <c r="G3112">
        <v>10000000</v>
      </c>
      <c r="H3112">
        <v>6.8</v>
      </c>
    </row>
    <row r="3113" spans="1:8" x14ac:dyDescent="0.2">
      <c r="A3113" t="s">
        <v>5150</v>
      </c>
      <c r="B3113" t="s">
        <v>5151</v>
      </c>
      <c r="C3113">
        <v>123</v>
      </c>
      <c r="D3113">
        <v>18272447</v>
      </c>
      <c r="E3113" t="s">
        <v>1408</v>
      </c>
      <c r="F3113" t="s">
        <v>11</v>
      </c>
      <c r="G3113">
        <v>10000000</v>
      </c>
      <c r="H3113">
        <v>5.9</v>
      </c>
    </row>
    <row r="3114" spans="1:8" x14ac:dyDescent="0.2">
      <c r="A3114" t="s">
        <v>5152</v>
      </c>
      <c r="B3114" t="s">
        <v>5153</v>
      </c>
      <c r="C3114">
        <v>107</v>
      </c>
      <c r="D3114">
        <v>25440971</v>
      </c>
      <c r="E3114" t="s">
        <v>20</v>
      </c>
      <c r="F3114" t="s">
        <v>11</v>
      </c>
      <c r="G3114">
        <v>10000000</v>
      </c>
      <c r="H3114">
        <v>5.3</v>
      </c>
    </row>
    <row r="3115" spans="1:8" x14ac:dyDescent="0.2">
      <c r="A3115" t="s">
        <v>5154</v>
      </c>
      <c r="B3115" t="s">
        <v>2337</v>
      </c>
      <c r="C3115">
        <v>112</v>
      </c>
      <c r="D3115">
        <v>17378977</v>
      </c>
      <c r="E3115" t="s">
        <v>2000</v>
      </c>
      <c r="F3115" t="s">
        <v>11</v>
      </c>
      <c r="G3115">
        <v>20000000</v>
      </c>
      <c r="H3115">
        <v>6</v>
      </c>
    </row>
    <row r="3116" spans="1:8" x14ac:dyDescent="0.2">
      <c r="A3116" t="s">
        <v>5155</v>
      </c>
      <c r="B3116" t="s">
        <v>1856</v>
      </c>
      <c r="C3116">
        <v>93</v>
      </c>
      <c r="D3116">
        <v>17096053</v>
      </c>
      <c r="E3116" t="s">
        <v>877</v>
      </c>
      <c r="F3116" t="s">
        <v>11</v>
      </c>
      <c r="G3116">
        <v>9000000</v>
      </c>
      <c r="H3116">
        <v>7.7</v>
      </c>
    </row>
    <row r="3117" spans="1:8" x14ac:dyDescent="0.2">
      <c r="A3117" t="s">
        <v>5156</v>
      </c>
      <c r="B3117" t="s">
        <v>2249</v>
      </c>
      <c r="C3117">
        <v>97</v>
      </c>
      <c r="D3117">
        <v>21371425</v>
      </c>
      <c r="E3117" t="s">
        <v>978</v>
      </c>
      <c r="F3117" t="s">
        <v>11</v>
      </c>
      <c r="G3117">
        <v>10000000</v>
      </c>
      <c r="H3117">
        <v>4.4000000000000004</v>
      </c>
    </row>
    <row r="3118" spans="1:8" x14ac:dyDescent="0.2">
      <c r="A3118" t="s">
        <v>5157</v>
      </c>
      <c r="B3118" t="s">
        <v>1572</v>
      </c>
      <c r="C3118">
        <v>122</v>
      </c>
      <c r="D3118">
        <v>33071558</v>
      </c>
      <c r="E3118" t="s">
        <v>877</v>
      </c>
      <c r="F3118" t="s">
        <v>11</v>
      </c>
      <c r="G3118">
        <v>10000000</v>
      </c>
      <c r="H3118">
        <v>6.6</v>
      </c>
    </row>
    <row r="3119" spans="1:8" x14ac:dyDescent="0.2">
      <c r="A3119" t="s">
        <v>5158</v>
      </c>
      <c r="B3119" t="s">
        <v>5159</v>
      </c>
      <c r="C3119">
        <v>101</v>
      </c>
      <c r="D3119">
        <v>17655201</v>
      </c>
      <c r="E3119" t="s">
        <v>2459</v>
      </c>
      <c r="F3119" t="s">
        <v>11</v>
      </c>
      <c r="G3119">
        <v>10000000</v>
      </c>
      <c r="H3119">
        <v>6.7</v>
      </c>
    </row>
    <row r="3120" spans="1:8" x14ac:dyDescent="0.2">
      <c r="A3120" t="s">
        <v>5160</v>
      </c>
      <c r="B3120" t="s">
        <v>3964</v>
      </c>
      <c r="C3120">
        <v>100</v>
      </c>
      <c r="D3120">
        <v>16247775</v>
      </c>
      <c r="E3120" t="s">
        <v>945</v>
      </c>
      <c r="F3120" t="s">
        <v>11</v>
      </c>
      <c r="G3120">
        <v>25000000</v>
      </c>
      <c r="H3120">
        <v>5.5</v>
      </c>
    </row>
    <row r="3121" spans="1:8" x14ac:dyDescent="0.2">
      <c r="A3121" t="s">
        <v>5161</v>
      </c>
      <c r="B3121" t="s">
        <v>1753</v>
      </c>
      <c r="C3121">
        <v>129</v>
      </c>
      <c r="D3121">
        <v>16153600</v>
      </c>
      <c r="E3121" t="s">
        <v>2682</v>
      </c>
      <c r="F3121" t="s">
        <v>11</v>
      </c>
      <c r="G3121">
        <v>10000000</v>
      </c>
      <c r="H3121">
        <v>6.5</v>
      </c>
    </row>
    <row r="3122" spans="1:8" x14ac:dyDescent="0.2">
      <c r="A3122" t="s">
        <v>5162</v>
      </c>
      <c r="B3122" t="s">
        <v>1721</v>
      </c>
      <c r="C3122">
        <v>81</v>
      </c>
      <c r="D3122">
        <v>16033556</v>
      </c>
      <c r="E3122" t="s">
        <v>745</v>
      </c>
      <c r="F3122" t="s">
        <v>11</v>
      </c>
      <c r="G3122">
        <v>10000000</v>
      </c>
      <c r="H3122">
        <v>6.2</v>
      </c>
    </row>
    <row r="3123" spans="1:8" x14ac:dyDescent="0.2">
      <c r="A3123" t="s">
        <v>5163</v>
      </c>
      <c r="B3123" t="s">
        <v>660</v>
      </c>
      <c r="C3123">
        <v>96</v>
      </c>
      <c r="D3123">
        <v>16667084</v>
      </c>
      <c r="E3123" t="s">
        <v>4335</v>
      </c>
      <c r="F3123" t="s">
        <v>11</v>
      </c>
      <c r="G3123">
        <v>11000000</v>
      </c>
      <c r="H3123">
        <v>7.1</v>
      </c>
    </row>
    <row r="3124" spans="1:8" x14ac:dyDescent="0.2">
      <c r="A3124" t="s">
        <v>5164</v>
      </c>
      <c r="B3124" t="s">
        <v>5165</v>
      </c>
      <c r="C3124">
        <v>84</v>
      </c>
      <c r="D3124">
        <v>15417771</v>
      </c>
      <c r="E3124" t="s">
        <v>1915</v>
      </c>
      <c r="F3124" t="s">
        <v>11</v>
      </c>
      <c r="G3124">
        <v>12600000</v>
      </c>
      <c r="H3124">
        <v>6.1</v>
      </c>
    </row>
    <row r="3125" spans="1:8" x14ac:dyDescent="0.2">
      <c r="A3125" t="s">
        <v>5166</v>
      </c>
      <c r="B3125" t="s">
        <v>1510</v>
      </c>
      <c r="C3125">
        <v>100</v>
      </c>
      <c r="D3125">
        <v>25440971</v>
      </c>
      <c r="E3125" t="s">
        <v>5167</v>
      </c>
      <c r="F3125" t="s">
        <v>11</v>
      </c>
      <c r="G3125">
        <v>10000000</v>
      </c>
      <c r="H3125">
        <v>7.1</v>
      </c>
    </row>
    <row r="3126" spans="1:8" x14ac:dyDescent="0.2">
      <c r="A3126" t="s">
        <v>5168</v>
      </c>
      <c r="B3126" t="s">
        <v>4473</v>
      </c>
      <c r="C3126">
        <v>110</v>
      </c>
      <c r="D3126">
        <v>15156200</v>
      </c>
      <c r="E3126" t="s">
        <v>380</v>
      </c>
      <c r="F3126" t="s">
        <v>11</v>
      </c>
      <c r="G3126">
        <v>30000000</v>
      </c>
      <c r="H3126">
        <v>6</v>
      </c>
    </row>
    <row r="3127" spans="1:8" x14ac:dyDescent="0.2">
      <c r="A3127" t="s">
        <v>5169</v>
      </c>
      <c r="B3127" t="s">
        <v>4103</v>
      </c>
      <c r="C3127">
        <v>130</v>
      </c>
      <c r="D3127">
        <v>21589307</v>
      </c>
      <c r="E3127" t="s">
        <v>1184</v>
      </c>
      <c r="F3127" t="s">
        <v>11</v>
      </c>
      <c r="G3127">
        <v>10000000</v>
      </c>
      <c r="H3127">
        <v>7.4</v>
      </c>
    </row>
    <row r="3128" spans="1:8" x14ac:dyDescent="0.2">
      <c r="A3128" t="s">
        <v>5170</v>
      </c>
      <c r="B3128" t="s">
        <v>5171</v>
      </c>
      <c r="C3128">
        <v>84</v>
      </c>
      <c r="D3128">
        <v>20339754</v>
      </c>
      <c r="E3128" t="s">
        <v>340</v>
      </c>
      <c r="F3128" t="s">
        <v>11</v>
      </c>
      <c r="G3128">
        <v>10000000</v>
      </c>
      <c r="H3128">
        <v>5.9</v>
      </c>
    </row>
    <row r="3129" spans="1:8" x14ac:dyDescent="0.2">
      <c r="A3129" t="s">
        <v>5172</v>
      </c>
      <c r="B3129" t="s">
        <v>5173</v>
      </c>
      <c r="C3129">
        <v>106</v>
      </c>
      <c r="D3129">
        <v>28873374</v>
      </c>
      <c r="E3129" t="s">
        <v>1406</v>
      </c>
      <c r="F3129" t="s">
        <v>11</v>
      </c>
      <c r="G3129">
        <v>10000000</v>
      </c>
      <c r="H3129">
        <v>4.0999999999999996</v>
      </c>
    </row>
    <row r="3130" spans="1:8" x14ac:dyDescent="0.2">
      <c r="A3130" t="s">
        <v>5174</v>
      </c>
      <c r="B3130" t="s">
        <v>5175</v>
      </c>
      <c r="C3130">
        <v>89</v>
      </c>
      <c r="D3130">
        <v>15102127</v>
      </c>
      <c r="E3130" t="s">
        <v>575</v>
      </c>
      <c r="F3130" t="s">
        <v>11</v>
      </c>
      <c r="G3130">
        <v>20000000</v>
      </c>
      <c r="H3130">
        <v>5.8</v>
      </c>
    </row>
    <row r="3131" spans="1:8" x14ac:dyDescent="0.2">
      <c r="A3131" t="s">
        <v>5176</v>
      </c>
      <c r="B3131" t="s">
        <v>5177</v>
      </c>
      <c r="C3131">
        <v>76</v>
      </c>
      <c r="D3131">
        <v>13684949</v>
      </c>
      <c r="E3131" t="s">
        <v>152</v>
      </c>
      <c r="F3131" t="s">
        <v>11</v>
      </c>
      <c r="G3131">
        <v>3000000</v>
      </c>
      <c r="H3131">
        <v>5.9</v>
      </c>
    </row>
    <row r="3132" spans="1:8" x14ac:dyDescent="0.2">
      <c r="A3132" t="s">
        <v>5178</v>
      </c>
      <c r="B3132" t="s">
        <v>5029</v>
      </c>
      <c r="C3132">
        <v>99</v>
      </c>
      <c r="D3132">
        <v>14597405</v>
      </c>
      <c r="E3132" t="s">
        <v>530</v>
      </c>
      <c r="F3132" t="s">
        <v>11</v>
      </c>
      <c r="G3132">
        <v>6400000</v>
      </c>
      <c r="H3132">
        <v>7</v>
      </c>
    </row>
    <row r="3133" spans="1:8" x14ac:dyDescent="0.2">
      <c r="A3133" t="s">
        <v>5179</v>
      </c>
      <c r="B3133" t="s">
        <v>2362</v>
      </c>
      <c r="C3133">
        <v>96</v>
      </c>
      <c r="D3133">
        <v>12570442</v>
      </c>
      <c r="E3133" t="s">
        <v>1836</v>
      </c>
      <c r="F3133" t="s">
        <v>11</v>
      </c>
      <c r="G3133">
        <v>10000000</v>
      </c>
      <c r="H3133">
        <v>6.8</v>
      </c>
    </row>
    <row r="3134" spans="1:8" x14ac:dyDescent="0.2">
      <c r="A3134" t="s">
        <v>5180</v>
      </c>
      <c r="B3134" t="s">
        <v>5181</v>
      </c>
      <c r="C3134">
        <v>104</v>
      </c>
      <c r="D3134">
        <v>12514138</v>
      </c>
      <c r="E3134" t="s">
        <v>73</v>
      </c>
      <c r="F3134" t="s">
        <v>11</v>
      </c>
      <c r="G3134">
        <v>10000000</v>
      </c>
      <c r="H3134">
        <v>7.4</v>
      </c>
    </row>
    <row r="3135" spans="1:8" x14ac:dyDescent="0.2">
      <c r="A3135" t="s">
        <v>5182</v>
      </c>
      <c r="B3135" t="s">
        <v>5183</v>
      </c>
      <c r="C3135">
        <v>108</v>
      </c>
      <c r="D3135">
        <v>43771291</v>
      </c>
      <c r="E3135" t="s">
        <v>285</v>
      </c>
      <c r="F3135" t="s">
        <v>11</v>
      </c>
      <c r="G3135">
        <v>5000000</v>
      </c>
      <c r="H3135">
        <v>7.1</v>
      </c>
    </row>
    <row r="3136" spans="1:8" x14ac:dyDescent="0.2">
      <c r="A3136" t="s">
        <v>5184</v>
      </c>
      <c r="B3136" t="s">
        <v>5185</v>
      </c>
      <c r="C3136">
        <v>108</v>
      </c>
      <c r="D3136">
        <v>11703287</v>
      </c>
      <c r="E3136" t="s">
        <v>2422</v>
      </c>
      <c r="F3136" t="s">
        <v>11</v>
      </c>
      <c r="G3136">
        <v>10000000</v>
      </c>
      <c r="H3136">
        <v>7</v>
      </c>
    </row>
    <row r="3137" spans="1:8" x14ac:dyDescent="0.2">
      <c r="A3137" t="s">
        <v>5186</v>
      </c>
      <c r="B3137" t="s">
        <v>2585</v>
      </c>
      <c r="C3137">
        <v>87</v>
      </c>
      <c r="D3137">
        <v>11560259</v>
      </c>
      <c r="E3137" t="s">
        <v>580</v>
      </c>
      <c r="F3137" t="s">
        <v>11</v>
      </c>
      <c r="G3137">
        <v>22000000</v>
      </c>
      <c r="H3137">
        <v>5.8</v>
      </c>
    </row>
    <row r="3138" spans="1:8" x14ac:dyDescent="0.2">
      <c r="A3138" t="s">
        <v>5187</v>
      </c>
      <c r="B3138" t="s">
        <v>4841</v>
      </c>
      <c r="C3138">
        <v>89</v>
      </c>
      <c r="D3138">
        <v>10824921</v>
      </c>
      <c r="E3138" t="s">
        <v>575</v>
      </c>
      <c r="F3138" t="s">
        <v>11</v>
      </c>
      <c r="G3138">
        <v>10000000</v>
      </c>
      <c r="H3138">
        <v>7.8</v>
      </c>
    </row>
    <row r="3139" spans="1:8" x14ac:dyDescent="0.2">
      <c r="A3139" t="s">
        <v>5188</v>
      </c>
      <c r="B3139" t="s">
        <v>5189</v>
      </c>
      <c r="C3139">
        <v>97</v>
      </c>
      <c r="D3139">
        <v>10561238</v>
      </c>
      <c r="E3139" t="s">
        <v>5190</v>
      </c>
      <c r="F3139" t="s">
        <v>11</v>
      </c>
      <c r="G3139">
        <v>10000000</v>
      </c>
      <c r="H3139">
        <v>6.5</v>
      </c>
    </row>
    <row r="3140" spans="1:8" x14ac:dyDescent="0.2">
      <c r="A3140" t="s">
        <v>5191</v>
      </c>
      <c r="B3140" t="s">
        <v>87</v>
      </c>
      <c r="C3140">
        <v>106</v>
      </c>
      <c r="D3140">
        <v>14479776</v>
      </c>
      <c r="E3140" t="s">
        <v>5192</v>
      </c>
      <c r="F3140" t="s">
        <v>11</v>
      </c>
      <c r="G3140">
        <v>10000000</v>
      </c>
      <c r="H3140">
        <v>7</v>
      </c>
    </row>
    <row r="3141" spans="1:8" x14ac:dyDescent="0.2">
      <c r="A3141" t="s">
        <v>5193</v>
      </c>
      <c r="B3141" t="s">
        <v>77</v>
      </c>
      <c r="C3141">
        <v>100</v>
      </c>
      <c r="D3141">
        <v>9801782</v>
      </c>
      <c r="E3141" t="s">
        <v>2063</v>
      </c>
      <c r="F3141" t="s">
        <v>11</v>
      </c>
      <c r="G3141">
        <v>10000000</v>
      </c>
      <c r="H3141">
        <v>6.3</v>
      </c>
    </row>
    <row r="3142" spans="1:8" x14ac:dyDescent="0.2">
      <c r="A3142" t="s">
        <v>5194</v>
      </c>
      <c r="B3142" t="s">
        <v>4236</v>
      </c>
      <c r="C3142">
        <v>89</v>
      </c>
      <c r="D3142">
        <v>8070311</v>
      </c>
      <c r="E3142" t="s">
        <v>580</v>
      </c>
      <c r="F3142" t="s">
        <v>11</v>
      </c>
      <c r="G3142">
        <v>10000000</v>
      </c>
      <c r="H3142">
        <v>5.3</v>
      </c>
    </row>
    <row r="3143" spans="1:8" x14ac:dyDescent="0.2">
      <c r="A3143" t="s">
        <v>5195</v>
      </c>
      <c r="B3143" t="s">
        <v>783</v>
      </c>
      <c r="C3143">
        <v>114</v>
      </c>
      <c r="D3143">
        <v>25440971</v>
      </c>
      <c r="E3143" t="s">
        <v>285</v>
      </c>
      <c r="F3143" t="s">
        <v>11</v>
      </c>
      <c r="G3143">
        <v>10000000</v>
      </c>
      <c r="H3143">
        <v>6.8</v>
      </c>
    </row>
    <row r="3144" spans="1:8" x14ac:dyDescent="0.2">
      <c r="A3144" t="s">
        <v>5196</v>
      </c>
      <c r="B3144" t="s">
        <v>5197</v>
      </c>
      <c r="C3144">
        <v>95</v>
      </c>
      <c r="D3144">
        <v>8460995</v>
      </c>
      <c r="E3144" t="s">
        <v>489</v>
      </c>
      <c r="F3144" t="s">
        <v>11</v>
      </c>
      <c r="G3144">
        <v>10000000</v>
      </c>
      <c r="H3144">
        <v>5.5</v>
      </c>
    </row>
    <row r="3145" spans="1:8" x14ac:dyDescent="0.2">
      <c r="A3145" t="s">
        <v>5198</v>
      </c>
      <c r="B3145" t="s">
        <v>1952</v>
      </c>
      <c r="C3145">
        <v>97</v>
      </c>
      <c r="D3145">
        <v>8111360</v>
      </c>
      <c r="E3145" t="s">
        <v>740</v>
      </c>
      <c r="F3145" t="s">
        <v>11</v>
      </c>
      <c r="G3145">
        <v>10000000</v>
      </c>
      <c r="H3145">
        <v>7.4</v>
      </c>
    </row>
    <row r="3146" spans="1:8" x14ac:dyDescent="0.2">
      <c r="A3146" t="s">
        <v>5199</v>
      </c>
      <c r="B3146" t="s">
        <v>3013</v>
      </c>
      <c r="C3146">
        <v>94</v>
      </c>
      <c r="D3146">
        <v>8828771</v>
      </c>
      <c r="E3146" t="s">
        <v>575</v>
      </c>
      <c r="F3146" t="s">
        <v>11</v>
      </c>
      <c r="G3146">
        <v>6000000</v>
      </c>
      <c r="H3146">
        <v>4.3</v>
      </c>
    </row>
    <row r="3147" spans="1:8" x14ac:dyDescent="0.2">
      <c r="A3147" t="s">
        <v>624</v>
      </c>
      <c r="B3147" t="s">
        <v>625</v>
      </c>
      <c r="C3147">
        <v>103</v>
      </c>
      <c r="D3147">
        <v>67631157</v>
      </c>
      <c r="E3147" t="s">
        <v>626</v>
      </c>
      <c r="F3147" t="s">
        <v>11</v>
      </c>
      <c r="G3147">
        <v>100000000</v>
      </c>
      <c r="H3147">
        <v>6</v>
      </c>
    </row>
    <row r="3148" spans="1:8" x14ac:dyDescent="0.2">
      <c r="A3148" t="s">
        <v>5200</v>
      </c>
      <c r="B3148" t="s">
        <v>5201</v>
      </c>
      <c r="C3148">
        <v>95</v>
      </c>
      <c r="D3148">
        <v>7563670</v>
      </c>
      <c r="E3148" t="s">
        <v>1264</v>
      </c>
      <c r="F3148" t="s">
        <v>11</v>
      </c>
      <c r="G3148">
        <v>10000000</v>
      </c>
      <c r="H3148">
        <v>5.2</v>
      </c>
    </row>
    <row r="3149" spans="1:8" x14ac:dyDescent="0.2">
      <c r="A3149" t="s">
        <v>5202</v>
      </c>
      <c r="B3149" t="s">
        <v>5203</v>
      </c>
      <c r="C3149">
        <v>101</v>
      </c>
      <c r="D3149">
        <v>6619173</v>
      </c>
      <c r="E3149" t="s">
        <v>5204</v>
      </c>
      <c r="F3149" t="s">
        <v>11</v>
      </c>
      <c r="G3149">
        <v>10000000</v>
      </c>
      <c r="H3149">
        <v>6.7</v>
      </c>
    </row>
    <row r="3150" spans="1:8" x14ac:dyDescent="0.2">
      <c r="A3150" t="s">
        <v>5205</v>
      </c>
      <c r="B3150" t="s">
        <v>3071</v>
      </c>
      <c r="C3150">
        <v>87</v>
      </c>
      <c r="D3150">
        <v>6857503</v>
      </c>
      <c r="E3150" t="s">
        <v>575</v>
      </c>
      <c r="F3150" t="s">
        <v>11</v>
      </c>
      <c r="G3150">
        <v>20000000</v>
      </c>
      <c r="H3150">
        <v>6.3</v>
      </c>
    </row>
    <row r="3151" spans="1:8" x14ac:dyDescent="0.2">
      <c r="A3151" t="s">
        <v>5206</v>
      </c>
      <c r="C3151">
        <v>40</v>
      </c>
      <c r="D3151">
        <v>25440971</v>
      </c>
      <c r="E3151" t="s">
        <v>3867</v>
      </c>
      <c r="F3151" t="s">
        <v>11</v>
      </c>
      <c r="G3151">
        <v>20000000</v>
      </c>
      <c r="H3151">
        <v>7.9</v>
      </c>
    </row>
    <row r="3152" spans="1:8" x14ac:dyDescent="0.2">
      <c r="A3152" t="s">
        <v>5207</v>
      </c>
      <c r="B3152" t="s">
        <v>2652</v>
      </c>
      <c r="C3152">
        <v>101</v>
      </c>
      <c r="D3152">
        <v>6712241</v>
      </c>
      <c r="E3152" t="s">
        <v>672</v>
      </c>
      <c r="F3152" t="s">
        <v>11</v>
      </c>
      <c r="G3152">
        <v>7500000</v>
      </c>
      <c r="H3152">
        <v>8.6</v>
      </c>
    </row>
    <row r="3153" spans="1:8" x14ac:dyDescent="0.2">
      <c r="A3153" t="s">
        <v>5208</v>
      </c>
      <c r="B3153" t="s">
        <v>5209</v>
      </c>
      <c r="C3153">
        <v>82</v>
      </c>
      <c r="D3153">
        <v>6842058</v>
      </c>
      <c r="E3153" t="s">
        <v>1693</v>
      </c>
      <c r="F3153" t="s">
        <v>11</v>
      </c>
      <c r="G3153">
        <v>10000000</v>
      </c>
      <c r="H3153">
        <v>6.1</v>
      </c>
    </row>
    <row r="3154" spans="1:8" x14ac:dyDescent="0.2">
      <c r="A3154" t="s">
        <v>5210</v>
      </c>
      <c r="B3154" t="s">
        <v>5211</v>
      </c>
      <c r="C3154">
        <v>74</v>
      </c>
      <c r="D3154">
        <v>6491350</v>
      </c>
      <c r="E3154" t="s">
        <v>2745</v>
      </c>
      <c r="F3154" t="s">
        <v>11</v>
      </c>
      <c r="G3154">
        <v>10000000</v>
      </c>
      <c r="H3154">
        <v>5.8</v>
      </c>
    </row>
    <row r="3155" spans="1:8" x14ac:dyDescent="0.2">
      <c r="A3155" t="s">
        <v>5212</v>
      </c>
      <c r="B3155" t="s">
        <v>5213</v>
      </c>
      <c r="C3155">
        <v>130</v>
      </c>
      <c r="D3155">
        <v>9473382</v>
      </c>
      <c r="E3155" t="s">
        <v>5214</v>
      </c>
      <c r="F3155" t="s">
        <v>502</v>
      </c>
      <c r="G3155">
        <v>10000000</v>
      </c>
      <c r="H3155">
        <v>7.7</v>
      </c>
    </row>
    <row r="3156" spans="1:8" x14ac:dyDescent="0.2">
      <c r="A3156" t="s">
        <v>5215</v>
      </c>
      <c r="B3156" t="s">
        <v>2030</v>
      </c>
      <c r="C3156">
        <v>112</v>
      </c>
      <c r="D3156">
        <v>6197866</v>
      </c>
      <c r="E3156" t="s">
        <v>530</v>
      </c>
      <c r="F3156" t="s">
        <v>11</v>
      </c>
      <c r="G3156">
        <v>10000000</v>
      </c>
      <c r="H3156">
        <v>8</v>
      </c>
    </row>
    <row r="3157" spans="1:8" x14ac:dyDescent="0.2">
      <c r="A3157" t="s">
        <v>5216</v>
      </c>
      <c r="B3157" t="s">
        <v>5217</v>
      </c>
      <c r="C3157">
        <v>96</v>
      </c>
      <c r="D3157">
        <v>6044618</v>
      </c>
      <c r="E3157" t="s">
        <v>5218</v>
      </c>
      <c r="F3157" t="s">
        <v>11</v>
      </c>
      <c r="G3157">
        <v>10000000</v>
      </c>
      <c r="H3157">
        <v>5.6</v>
      </c>
    </row>
    <row r="3158" spans="1:8" x14ac:dyDescent="0.2">
      <c r="A3158" t="s">
        <v>5219</v>
      </c>
      <c r="B3158" t="s">
        <v>5220</v>
      </c>
      <c r="C3158">
        <v>89</v>
      </c>
      <c r="D3158">
        <v>7764027</v>
      </c>
      <c r="E3158" t="s">
        <v>877</v>
      </c>
      <c r="F3158" t="s">
        <v>11</v>
      </c>
      <c r="G3158">
        <v>10000000</v>
      </c>
      <c r="H3158">
        <v>6.7</v>
      </c>
    </row>
    <row r="3159" spans="1:8" x14ac:dyDescent="0.2">
      <c r="A3159" t="s">
        <v>5221</v>
      </c>
      <c r="B3159" t="s">
        <v>5222</v>
      </c>
      <c r="C3159">
        <v>100</v>
      </c>
      <c r="D3159">
        <v>5998971</v>
      </c>
      <c r="E3159" t="s">
        <v>1350</v>
      </c>
      <c r="F3159" t="s">
        <v>11</v>
      </c>
      <c r="G3159">
        <v>20000000</v>
      </c>
      <c r="H3159">
        <v>6.6</v>
      </c>
    </row>
    <row r="3160" spans="1:8" x14ac:dyDescent="0.2">
      <c r="A3160" t="s">
        <v>5223</v>
      </c>
      <c r="B3160" t="s">
        <v>5224</v>
      </c>
      <c r="C3160">
        <v>78</v>
      </c>
      <c r="D3160">
        <v>25440971</v>
      </c>
      <c r="E3160" t="s">
        <v>1893</v>
      </c>
      <c r="F3160" t="s">
        <v>11</v>
      </c>
      <c r="G3160">
        <v>10000000</v>
      </c>
      <c r="H3160">
        <v>4.2</v>
      </c>
    </row>
    <row r="3161" spans="1:8" x14ac:dyDescent="0.2">
      <c r="A3161" t="s">
        <v>5225</v>
      </c>
      <c r="B3161" t="s">
        <v>3788</v>
      </c>
      <c r="C3161">
        <v>121</v>
      </c>
      <c r="D3161">
        <v>21569041</v>
      </c>
      <c r="E3161" t="s">
        <v>1184</v>
      </c>
      <c r="F3161" t="s">
        <v>11</v>
      </c>
      <c r="G3161">
        <v>9000000</v>
      </c>
      <c r="H3161">
        <v>6.6</v>
      </c>
    </row>
    <row r="3162" spans="1:8" x14ac:dyDescent="0.2">
      <c r="A3162" t="s">
        <v>5226</v>
      </c>
      <c r="B3162" t="s">
        <v>5227</v>
      </c>
      <c r="C3162">
        <v>85</v>
      </c>
      <c r="D3162">
        <v>4356743</v>
      </c>
      <c r="E3162" t="s">
        <v>945</v>
      </c>
      <c r="F3162" t="s">
        <v>11</v>
      </c>
      <c r="G3162">
        <v>16000000</v>
      </c>
      <c r="H3162">
        <v>4.0999999999999996</v>
      </c>
    </row>
    <row r="3163" spans="1:8" x14ac:dyDescent="0.2">
      <c r="A3163" t="s">
        <v>5228</v>
      </c>
      <c r="B3163" t="s">
        <v>3428</v>
      </c>
      <c r="C3163">
        <v>120</v>
      </c>
      <c r="D3163">
        <v>5484375</v>
      </c>
      <c r="E3163" t="s">
        <v>5229</v>
      </c>
      <c r="F3163" t="s">
        <v>11</v>
      </c>
      <c r="G3163">
        <v>10000000</v>
      </c>
      <c r="H3163">
        <v>7.3</v>
      </c>
    </row>
    <row r="3164" spans="1:8" x14ac:dyDescent="0.2">
      <c r="A3164" t="s">
        <v>5230</v>
      </c>
      <c r="B3164" t="s">
        <v>5231</v>
      </c>
      <c r="C3164">
        <v>106</v>
      </c>
      <c r="D3164">
        <v>5348317</v>
      </c>
      <c r="E3164" t="s">
        <v>1905</v>
      </c>
      <c r="F3164" t="s">
        <v>11</v>
      </c>
      <c r="G3164">
        <v>10000000</v>
      </c>
      <c r="H3164">
        <v>7.1</v>
      </c>
    </row>
    <row r="3165" spans="1:8" x14ac:dyDescent="0.2">
      <c r="A3165" t="s">
        <v>5232</v>
      </c>
      <c r="B3165" t="s">
        <v>5233</v>
      </c>
      <c r="C3165">
        <v>83</v>
      </c>
      <c r="D3165">
        <v>4244155</v>
      </c>
      <c r="E3165" t="s">
        <v>877</v>
      </c>
      <c r="F3165" t="s">
        <v>11</v>
      </c>
      <c r="G3165">
        <v>10000000</v>
      </c>
      <c r="H3165">
        <v>6.5</v>
      </c>
    </row>
    <row r="3166" spans="1:8" x14ac:dyDescent="0.2">
      <c r="A3166" t="s">
        <v>5234</v>
      </c>
      <c r="B3166" t="s">
        <v>5235</v>
      </c>
      <c r="C3166">
        <v>120</v>
      </c>
      <c r="D3166">
        <v>5004648</v>
      </c>
      <c r="E3166" t="s">
        <v>73</v>
      </c>
      <c r="F3166" t="s">
        <v>3353</v>
      </c>
      <c r="G3166">
        <v>10000000</v>
      </c>
      <c r="H3166">
        <v>7</v>
      </c>
    </row>
    <row r="3167" spans="1:8" x14ac:dyDescent="0.2">
      <c r="A3167" t="s">
        <v>5236</v>
      </c>
      <c r="B3167" t="s">
        <v>5237</v>
      </c>
      <c r="C3167">
        <v>111</v>
      </c>
      <c r="D3167">
        <v>3333823</v>
      </c>
      <c r="E3167" t="s">
        <v>1921</v>
      </c>
      <c r="F3167" t="s">
        <v>11</v>
      </c>
      <c r="G3167">
        <v>10000000</v>
      </c>
      <c r="H3167">
        <v>5.5</v>
      </c>
    </row>
    <row r="3168" spans="1:8" x14ac:dyDescent="0.2">
      <c r="A3168" t="s">
        <v>5238</v>
      </c>
      <c r="B3168" t="s">
        <v>5239</v>
      </c>
      <c r="C3168">
        <v>100</v>
      </c>
      <c r="D3168">
        <v>3275585</v>
      </c>
      <c r="E3168" t="s">
        <v>149</v>
      </c>
      <c r="F3168" t="s">
        <v>11</v>
      </c>
      <c r="G3168">
        <v>11500000</v>
      </c>
      <c r="H3168">
        <v>6.6</v>
      </c>
    </row>
    <row r="3169" spans="1:8" x14ac:dyDescent="0.2">
      <c r="A3169" t="s">
        <v>5240</v>
      </c>
      <c r="B3169" t="s">
        <v>524</v>
      </c>
      <c r="C3169">
        <v>89</v>
      </c>
      <c r="D3169">
        <v>3193102</v>
      </c>
      <c r="E3169" t="s">
        <v>747</v>
      </c>
      <c r="F3169" t="s">
        <v>11</v>
      </c>
      <c r="G3169">
        <v>9000000</v>
      </c>
      <c r="H3169">
        <v>7.1</v>
      </c>
    </row>
    <row r="3170" spans="1:8" x14ac:dyDescent="0.2">
      <c r="A3170" t="s">
        <v>5241</v>
      </c>
      <c r="B3170" t="s">
        <v>2919</v>
      </c>
      <c r="C3170">
        <v>115</v>
      </c>
      <c r="D3170">
        <v>54557348</v>
      </c>
      <c r="E3170" t="s">
        <v>740</v>
      </c>
      <c r="F3170" t="s">
        <v>11</v>
      </c>
      <c r="G3170">
        <v>6500000</v>
      </c>
      <c r="H3170">
        <v>7.9</v>
      </c>
    </row>
    <row r="3171" spans="1:8" x14ac:dyDescent="0.2">
      <c r="A3171" t="s">
        <v>5242</v>
      </c>
      <c r="B3171" t="s">
        <v>5243</v>
      </c>
      <c r="C3171">
        <v>135</v>
      </c>
      <c r="D3171">
        <v>3041803</v>
      </c>
      <c r="E3171" t="s">
        <v>73</v>
      </c>
      <c r="F3171" t="s">
        <v>11</v>
      </c>
      <c r="G3171">
        <v>10000000</v>
      </c>
      <c r="H3171">
        <v>7.1</v>
      </c>
    </row>
    <row r="3172" spans="1:8" x14ac:dyDescent="0.2">
      <c r="A3172" t="s">
        <v>5244</v>
      </c>
      <c r="B3172" t="s">
        <v>5245</v>
      </c>
      <c r="C3172">
        <v>92</v>
      </c>
      <c r="D3172">
        <v>3060858</v>
      </c>
      <c r="E3172" t="s">
        <v>311</v>
      </c>
      <c r="F3172" t="s">
        <v>11</v>
      </c>
      <c r="G3172">
        <v>10000000</v>
      </c>
      <c r="H3172">
        <v>5.6</v>
      </c>
    </row>
    <row r="3173" spans="1:8" x14ac:dyDescent="0.2">
      <c r="A3173" t="s">
        <v>5246</v>
      </c>
      <c r="B3173" t="s">
        <v>3288</v>
      </c>
      <c r="C3173">
        <v>120</v>
      </c>
      <c r="D3173">
        <v>1055654</v>
      </c>
      <c r="E3173" t="s">
        <v>1698</v>
      </c>
      <c r="F3173" t="s">
        <v>11</v>
      </c>
      <c r="G3173">
        <v>10000000</v>
      </c>
      <c r="H3173">
        <v>7.3</v>
      </c>
    </row>
    <row r="3174" spans="1:8" x14ac:dyDescent="0.2">
      <c r="A3174" t="s">
        <v>5247</v>
      </c>
      <c r="B3174" t="s">
        <v>5248</v>
      </c>
      <c r="C3174">
        <v>97</v>
      </c>
      <c r="D3174">
        <v>2331318</v>
      </c>
      <c r="E3174" t="s">
        <v>575</v>
      </c>
      <c r="F3174" t="s">
        <v>11</v>
      </c>
      <c r="G3174">
        <v>10000000</v>
      </c>
      <c r="H3174">
        <v>3.3</v>
      </c>
    </row>
    <row r="3175" spans="1:8" x14ac:dyDescent="0.2">
      <c r="A3175" t="s">
        <v>5249</v>
      </c>
      <c r="B3175" t="s">
        <v>1753</v>
      </c>
      <c r="C3175">
        <v>135</v>
      </c>
      <c r="D3175">
        <v>2185266</v>
      </c>
      <c r="E3175" t="s">
        <v>1905</v>
      </c>
      <c r="F3175" t="s">
        <v>11</v>
      </c>
      <c r="G3175">
        <v>10000000</v>
      </c>
      <c r="H3175">
        <v>6.5</v>
      </c>
    </row>
    <row r="3176" spans="1:8" x14ac:dyDescent="0.2">
      <c r="A3176" t="s">
        <v>5250</v>
      </c>
      <c r="B3176" t="s">
        <v>5251</v>
      </c>
      <c r="C3176">
        <v>93</v>
      </c>
      <c r="D3176">
        <v>26583369</v>
      </c>
      <c r="E3176" t="s">
        <v>1047</v>
      </c>
      <c r="F3176" t="s">
        <v>11</v>
      </c>
      <c r="G3176">
        <v>10000000</v>
      </c>
      <c r="H3176">
        <v>4.8</v>
      </c>
    </row>
    <row r="3177" spans="1:8" x14ac:dyDescent="0.2">
      <c r="A3177" t="s">
        <v>5252</v>
      </c>
      <c r="B3177" t="s">
        <v>4854</v>
      </c>
      <c r="C3177">
        <v>118</v>
      </c>
      <c r="D3177">
        <v>800000</v>
      </c>
      <c r="E3177" t="s">
        <v>4628</v>
      </c>
      <c r="F3177" t="s">
        <v>11</v>
      </c>
      <c r="G3177">
        <v>14000000</v>
      </c>
      <c r="H3177">
        <v>5.2</v>
      </c>
    </row>
    <row r="3178" spans="1:8" x14ac:dyDescent="0.2">
      <c r="A3178" t="s">
        <v>5253</v>
      </c>
      <c r="B3178" t="s">
        <v>5254</v>
      </c>
      <c r="C3178">
        <v>97</v>
      </c>
      <c r="D3178">
        <v>7574066</v>
      </c>
      <c r="E3178" t="s">
        <v>877</v>
      </c>
      <c r="F3178" t="s">
        <v>11</v>
      </c>
      <c r="G3178">
        <v>10000000</v>
      </c>
      <c r="H3178">
        <v>6.3</v>
      </c>
    </row>
    <row r="3179" spans="1:8" x14ac:dyDescent="0.2">
      <c r="A3179" t="s">
        <v>5255</v>
      </c>
      <c r="B3179" t="s">
        <v>68</v>
      </c>
      <c r="C3179">
        <v>98</v>
      </c>
      <c r="D3179">
        <v>1754319</v>
      </c>
      <c r="E3179" t="s">
        <v>73</v>
      </c>
      <c r="F3179" t="s">
        <v>11</v>
      </c>
      <c r="G3179">
        <v>10000000</v>
      </c>
      <c r="H3179">
        <v>7.2</v>
      </c>
    </row>
    <row r="3180" spans="1:8" x14ac:dyDescent="0.2">
      <c r="A3180" t="s">
        <v>5256</v>
      </c>
      <c r="B3180" t="s">
        <v>1864</v>
      </c>
      <c r="C3180">
        <v>98</v>
      </c>
      <c r="D3180">
        <v>1641788</v>
      </c>
      <c r="E3180" t="s">
        <v>668</v>
      </c>
      <c r="F3180" t="s">
        <v>11</v>
      </c>
      <c r="G3180">
        <v>8000000</v>
      </c>
      <c r="H3180">
        <v>6.8</v>
      </c>
    </row>
    <row r="3181" spans="1:8" x14ac:dyDescent="0.2">
      <c r="A3181" t="s">
        <v>5257</v>
      </c>
      <c r="B3181" t="s">
        <v>5258</v>
      </c>
      <c r="C3181">
        <v>101</v>
      </c>
      <c r="D3181">
        <v>1631839</v>
      </c>
      <c r="E3181" t="s">
        <v>1475</v>
      </c>
      <c r="F3181" t="s">
        <v>11</v>
      </c>
      <c r="G3181">
        <v>10000000</v>
      </c>
      <c r="H3181">
        <v>5.7</v>
      </c>
    </row>
    <row r="3182" spans="1:8" x14ac:dyDescent="0.2">
      <c r="A3182" t="s">
        <v>5259</v>
      </c>
      <c r="B3182" t="s">
        <v>3481</v>
      </c>
      <c r="C3182">
        <v>132</v>
      </c>
      <c r="D3182">
        <v>1309849</v>
      </c>
      <c r="E3182" t="s">
        <v>73</v>
      </c>
      <c r="F3182" t="s">
        <v>11</v>
      </c>
      <c r="G3182">
        <v>10000000</v>
      </c>
      <c r="H3182">
        <v>7.2</v>
      </c>
    </row>
    <row r="3183" spans="1:8" x14ac:dyDescent="0.2">
      <c r="A3183" t="s">
        <v>5260</v>
      </c>
      <c r="B3183" t="s">
        <v>2757</v>
      </c>
      <c r="C3183">
        <v>106</v>
      </c>
      <c r="D3183">
        <v>1939441</v>
      </c>
      <c r="E3183" t="s">
        <v>593</v>
      </c>
      <c r="F3183" t="s">
        <v>11</v>
      </c>
      <c r="G3183">
        <v>10000000</v>
      </c>
      <c r="H3183">
        <v>6.9</v>
      </c>
    </row>
    <row r="3184" spans="1:8" x14ac:dyDescent="0.2">
      <c r="A3184" t="s">
        <v>4679</v>
      </c>
      <c r="C3184">
        <v>55</v>
      </c>
      <c r="D3184">
        <v>447093</v>
      </c>
      <c r="E3184" t="s">
        <v>1184</v>
      </c>
      <c r="F3184" t="s">
        <v>4680</v>
      </c>
      <c r="G3184">
        <v>20000000</v>
      </c>
      <c r="H3184">
        <v>9.1</v>
      </c>
    </row>
    <row r="3185" spans="1:8" x14ac:dyDescent="0.2">
      <c r="A3185" t="s">
        <v>5261</v>
      </c>
      <c r="B3185" t="s">
        <v>5262</v>
      </c>
      <c r="C3185">
        <v>168</v>
      </c>
      <c r="D3185">
        <v>25440971</v>
      </c>
      <c r="E3185" t="s">
        <v>194</v>
      </c>
      <c r="F3185" t="s">
        <v>1936</v>
      </c>
      <c r="G3185">
        <v>10000000</v>
      </c>
      <c r="H3185">
        <v>6.3</v>
      </c>
    </row>
    <row r="3186" spans="1:8" x14ac:dyDescent="0.2">
      <c r="A3186" t="s">
        <v>5263</v>
      </c>
      <c r="B3186" t="s">
        <v>4745</v>
      </c>
      <c r="C3186">
        <v>87</v>
      </c>
      <c r="D3186">
        <v>1276984</v>
      </c>
      <c r="E3186" t="s">
        <v>2063</v>
      </c>
      <c r="F3186" t="s">
        <v>11</v>
      </c>
      <c r="G3186">
        <v>10000000</v>
      </c>
      <c r="H3186">
        <v>6.2</v>
      </c>
    </row>
    <row r="3187" spans="1:8" x14ac:dyDescent="0.2">
      <c r="A3187" t="s">
        <v>5264</v>
      </c>
      <c r="B3187" t="s">
        <v>1634</v>
      </c>
      <c r="C3187">
        <v>98</v>
      </c>
      <c r="D3187">
        <v>1987762</v>
      </c>
      <c r="E3187" t="s">
        <v>1824</v>
      </c>
      <c r="F3187" t="s">
        <v>11</v>
      </c>
      <c r="G3187">
        <v>11000000</v>
      </c>
      <c r="H3187">
        <v>6.7</v>
      </c>
    </row>
    <row r="3188" spans="1:8" x14ac:dyDescent="0.2">
      <c r="A3188" t="s">
        <v>5265</v>
      </c>
      <c r="B3188" t="s">
        <v>5266</v>
      </c>
      <c r="C3188">
        <v>96</v>
      </c>
      <c r="D3188">
        <v>1474508</v>
      </c>
      <c r="E3188" t="s">
        <v>877</v>
      </c>
      <c r="F3188" t="s">
        <v>11</v>
      </c>
      <c r="G3188">
        <v>5000000</v>
      </c>
      <c r="H3188">
        <v>6.5</v>
      </c>
    </row>
    <row r="3189" spans="1:8" x14ac:dyDescent="0.2">
      <c r="A3189" t="s">
        <v>5267</v>
      </c>
      <c r="B3189" t="s">
        <v>5268</v>
      </c>
      <c r="C3189">
        <v>104</v>
      </c>
      <c r="D3189">
        <v>1011054</v>
      </c>
      <c r="E3189" t="s">
        <v>740</v>
      </c>
      <c r="F3189" t="s">
        <v>11</v>
      </c>
      <c r="G3189">
        <v>10000000</v>
      </c>
      <c r="H3189">
        <v>7.2</v>
      </c>
    </row>
    <row r="3190" spans="1:8" x14ac:dyDescent="0.2">
      <c r="A3190" t="s">
        <v>5269</v>
      </c>
      <c r="B3190" t="s">
        <v>5270</v>
      </c>
      <c r="C3190">
        <v>93</v>
      </c>
      <c r="D3190">
        <v>900926</v>
      </c>
      <c r="E3190" t="s">
        <v>575</v>
      </c>
      <c r="F3190" t="s">
        <v>11</v>
      </c>
      <c r="G3190">
        <v>10000000</v>
      </c>
      <c r="H3190">
        <v>5.3</v>
      </c>
    </row>
    <row r="3191" spans="1:8" x14ac:dyDescent="0.2">
      <c r="A3191" t="s">
        <v>5271</v>
      </c>
      <c r="B3191" t="s">
        <v>2401</v>
      </c>
      <c r="C3191">
        <v>95</v>
      </c>
      <c r="D3191">
        <v>866778</v>
      </c>
      <c r="E3191" t="s">
        <v>73</v>
      </c>
      <c r="F3191" t="s">
        <v>11</v>
      </c>
      <c r="G3191">
        <v>10000000</v>
      </c>
      <c r="H3191">
        <v>6.7</v>
      </c>
    </row>
    <row r="3192" spans="1:8" x14ac:dyDescent="0.2">
      <c r="A3192" t="s">
        <v>5272</v>
      </c>
      <c r="B3192" t="s">
        <v>5048</v>
      </c>
      <c r="C3192">
        <v>119</v>
      </c>
      <c r="D3192">
        <v>836641</v>
      </c>
      <c r="E3192" t="s">
        <v>1184</v>
      </c>
      <c r="F3192" t="s">
        <v>11</v>
      </c>
      <c r="G3192">
        <v>20000000</v>
      </c>
      <c r="H3192">
        <v>6.2</v>
      </c>
    </row>
    <row r="3193" spans="1:8" x14ac:dyDescent="0.2">
      <c r="A3193" t="s">
        <v>5273</v>
      </c>
      <c r="B3193" t="s">
        <v>443</v>
      </c>
      <c r="C3193">
        <v>89</v>
      </c>
      <c r="D3193">
        <v>598645</v>
      </c>
      <c r="E3193" t="s">
        <v>580</v>
      </c>
      <c r="F3193" t="s">
        <v>11</v>
      </c>
      <c r="G3193">
        <v>10000000</v>
      </c>
      <c r="H3193">
        <v>3.6</v>
      </c>
    </row>
    <row r="3194" spans="1:8" x14ac:dyDescent="0.2">
      <c r="A3194" t="s">
        <v>5274</v>
      </c>
      <c r="B3194" t="s">
        <v>5275</v>
      </c>
      <c r="C3194">
        <v>107</v>
      </c>
      <c r="D3194">
        <v>578527</v>
      </c>
      <c r="E3194" t="s">
        <v>595</v>
      </c>
      <c r="F3194" t="s">
        <v>11</v>
      </c>
      <c r="G3194">
        <v>10000000</v>
      </c>
      <c r="H3194">
        <v>5.7</v>
      </c>
    </row>
    <row r="3195" spans="1:8" x14ac:dyDescent="0.2">
      <c r="A3195" t="s">
        <v>5276</v>
      </c>
      <c r="B3195" t="s">
        <v>3802</v>
      </c>
      <c r="C3195">
        <v>85</v>
      </c>
      <c r="D3195">
        <v>488872</v>
      </c>
      <c r="E3195" t="s">
        <v>1122</v>
      </c>
      <c r="F3195" t="s">
        <v>2490</v>
      </c>
      <c r="G3195">
        <v>10000000</v>
      </c>
      <c r="H3195">
        <v>7.3</v>
      </c>
    </row>
    <row r="3196" spans="1:8" x14ac:dyDescent="0.2">
      <c r="A3196" t="s">
        <v>5277</v>
      </c>
      <c r="B3196" t="s">
        <v>5278</v>
      </c>
      <c r="C3196">
        <v>93</v>
      </c>
      <c r="D3196">
        <v>365734</v>
      </c>
      <c r="E3196" t="s">
        <v>1184</v>
      </c>
      <c r="F3196" t="s">
        <v>11</v>
      </c>
      <c r="G3196">
        <v>10000000</v>
      </c>
      <c r="H3196">
        <v>5</v>
      </c>
    </row>
    <row r="3197" spans="1:8" x14ac:dyDescent="0.2">
      <c r="A3197" t="s">
        <v>5279</v>
      </c>
      <c r="B3197" t="s">
        <v>5280</v>
      </c>
      <c r="C3197">
        <v>101</v>
      </c>
      <c r="D3197">
        <v>231417</v>
      </c>
      <c r="E3197" t="s">
        <v>2063</v>
      </c>
      <c r="F3197" t="s">
        <v>502</v>
      </c>
      <c r="G3197">
        <v>60000000</v>
      </c>
      <c r="H3197">
        <v>6.6</v>
      </c>
    </row>
    <row r="3198" spans="1:8" x14ac:dyDescent="0.2">
      <c r="A3198" t="s">
        <v>5281</v>
      </c>
      <c r="B3198" t="s">
        <v>5282</v>
      </c>
      <c r="C3198">
        <v>103</v>
      </c>
      <c r="D3198">
        <v>3093491</v>
      </c>
      <c r="E3198" t="s">
        <v>530</v>
      </c>
      <c r="F3198" t="s">
        <v>11</v>
      </c>
      <c r="G3198">
        <v>5000000</v>
      </c>
      <c r="H3198">
        <v>6.6</v>
      </c>
    </row>
    <row r="3199" spans="1:8" x14ac:dyDescent="0.2">
      <c r="A3199" t="s">
        <v>5283</v>
      </c>
      <c r="B3199" t="s">
        <v>5284</v>
      </c>
      <c r="C3199">
        <v>101</v>
      </c>
      <c r="D3199">
        <v>244465</v>
      </c>
      <c r="E3199" t="s">
        <v>73</v>
      </c>
      <c r="F3199" t="s">
        <v>502</v>
      </c>
      <c r="G3199">
        <v>20000000</v>
      </c>
      <c r="H3199">
        <v>6.8</v>
      </c>
    </row>
    <row r="3200" spans="1:8" x14ac:dyDescent="0.2">
      <c r="A3200" t="s">
        <v>5285</v>
      </c>
      <c r="B3200" t="s">
        <v>5286</v>
      </c>
      <c r="C3200">
        <v>123</v>
      </c>
      <c r="D3200">
        <v>756452</v>
      </c>
      <c r="E3200" t="s">
        <v>2611</v>
      </c>
      <c r="F3200" t="s">
        <v>11</v>
      </c>
      <c r="G3200">
        <v>20000000</v>
      </c>
      <c r="H3200">
        <v>6.2</v>
      </c>
    </row>
    <row r="3201" spans="1:8" x14ac:dyDescent="0.2">
      <c r="A3201" t="s">
        <v>5287</v>
      </c>
      <c r="B3201" t="s">
        <v>5288</v>
      </c>
      <c r="C3201">
        <v>111</v>
      </c>
      <c r="D3201">
        <v>228524</v>
      </c>
      <c r="E3201" t="s">
        <v>877</v>
      </c>
      <c r="F3201" t="s">
        <v>11</v>
      </c>
      <c r="G3201">
        <v>4000000</v>
      </c>
      <c r="H3201">
        <v>7.3</v>
      </c>
    </row>
    <row r="3202" spans="1:8" x14ac:dyDescent="0.2">
      <c r="A3202" t="s">
        <v>5289</v>
      </c>
      <c r="B3202" t="s">
        <v>5290</v>
      </c>
      <c r="C3202">
        <v>86</v>
      </c>
      <c r="D3202">
        <v>226792</v>
      </c>
      <c r="E3202" t="s">
        <v>5291</v>
      </c>
      <c r="F3202" t="s">
        <v>11</v>
      </c>
      <c r="G3202">
        <v>10000000</v>
      </c>
      <c r="H3202">
        <v>6.2</v>
      </c>
    </row>
    <row r="3203" spans="1:8" x14ac:dyDescent="0.2">
      <c r="A3203" t="s">
        <v>5292</v>
      </c>
      <c r="B3203" t="s">
        <v>5293</v>
      </c>
      <c r="C3203">
        <v>99</v>
      </c>
      <c r="D3203">
        <v>221210</v>
      </c>
      <c r="E3203" t="s">
        <v>877</v>
      </c>
      <c r="F3203" t="s">
        <v>11</v>
      </c>
      <c r="G3203">
        <v>20000000</v>
      </c>
      <c r="H3203">
        <v>6.9</v>
      </c>
    </row>
    <row r="3204" spans="1:8" x14ac:dyDescent="0.2">
      <c r="A3204" t="s">
        <v>5294</v>
      </c>
      <c r="B3204" t="s">
        <v>4969</v>
      </c>
      <c r="C3204">
        <v>90</v>
      </c>
      <c r="D3204">
        <v>136432</v>
      </c>
      <c r="E3204" t="s">
        <v>4402</v>
      </c>
      <c r="F3204" t="s">
        <v>11</v>
      </c>
      <c r="G3204">
        <v>5000000</v>
      </c>
      <c r="H3204">
        <v>6.6</v>
      </c>
    </row>
    <row r="3205" spans="1:8" x14ac:dyDescent="0.2">
      <c r="A3205" t="s">
        <v>5295</v>
      </c>
      <c r="B3205" t="s">
        <v>4914</v>
      </c>
      <c r="C3205">
        <v>82</v>
      </c>
      <c r="D3205">
        <v>131617</v>
      </c>
      <c r="E3205" t="s">
        <v>1408</v>
      </c>
      <c r="F3205" t="s">
        <v>11</v>
      </c>
      <c r="G3205">
        <v>10000000</v>
      </c>
      <c r="H3205">
        <v>6.3</v>
      </c>
    </row>
    <row r="3206" spans="1:8" x14ac:dyDescent="0.2">
      <c r="A3206" t="s">
        <v>5296</v>
      </c>
      <c r="B3206" t="s">
        <v>5297</v>
      </c>
      <c r="C3206">
        <v>110</v>
      </c>
      <c r="D3206">
        <v>152857</v>
      </c>
      <c r="E3206" t="s">
        <v>1184</v>
      </c>
      <c r="F3206" t="s">
        <v>11</v>
      </c>
      <c r="G3206">
        <v>20000000</v>
      </c>
      <c r="H3206">
        <v>7</v>
      </c>
    </row>
    <row r="3207" spans="1:8" x14ac:dyDescent="0.2">
      <c r="A3207" t="s">
        <v>5298</v>
      </c>
      <c r="B3207" t="s">
        <v>5299</v>
      </c>
      <c r="C3207">
        <v>83</v>
      </c>
      <c r="D3207">
        <v>126247</v>
      </c>
      <c r="E3207" t="s">
        <v>340</v>
      </c>
      <c r="F3207" t="s">
        <v>11</v>
      </c>
      <c r="G3207">
        <v>6200000</v>
      </c>
      <c r="H3207">
        <v>3.3</v>
      </c>
    </row>
    <row r="3208" spans="1:8" x14ac:dyDescent="0.2">
      <c r="A3208" t="s">
        <v>5300</v>
      </c>
      <c r="B3208" t="s">
        <v>2427</v>
      </c>
      <c r="C3208">
        <v>128</v>
      </c>
      <c r="D3208">
        <v>82739</v>
      </c>
      <c r="E3208" t="s">
        <v>1184</v>
      </c>
      <c r="F3208" t="s">
        <v>11</v>
      </c>
      <c r="G3208">
        <v>20000000</v>
      </c>
      <c r="H3208">
        <v>6.7</v>
      </c>
    </row>
    <row r="3209" spans="1:8" x14ac:dyDescent="0.2">
      <c r="A3209" t="s">
        <v>5301</v>
      </c>
      <c r="B3209" t="s">
        <v>5302</v>
      </c>
      <c r="C3209">
        <v>125</v>
      </c>
      <c r="D3209">
        <v>169379</v>
      </c>
      <c r="E3209" t="s">
        <v>684</v>
      </c>
      <c r="F3209" t="s">
        <v>963</v>
      </c>
      <c r="G3209">
        <v>10000000</v>
      </c>
      <c r="H3209">
        <v>6.2</v>
      </c>
    </row>
    <row r="3210" spans="1:8" x14ac:dyDescent="0.2">
      <c r="A3210" t="s">
        <v>5303</v>
      </c>
      <c r="B3210" t="s">
        <v>2976</v>
      </c>
      <c r="C3210">
        <v>97</v>
      </c>
      <c r="D3210">
        <v>25440971</v>
      </c>
      <c r="E3210" t="s">
        <v>486</v>
      </c>
      <c r="F3210" t="s">
        <v>11</v>
      </c>
      <c r="G3210">
        <v>10000000</v>
      </c>
      <c r="H3210">
        <v>6.5</v>
      </c>
    </row>
    <row r="3211" spans="1:8" x14ac:dyDescent="0.2">
      <c r="A3211" t="s">
        <v>5304</v>
      </c>
      <c r="B3211" t="s">
        <v>5305</v>
      </c>
      <c r="C3211">
        <v>86</v>
      </c>
      <c r="D3211">
        <v>15447</v>
      </c>
      <c r="E3211" t="s">
        <v>575</v>
      </c>
      <c r="F3211" t="s">
        <v>11</v>
      </c>
      <c r="G3211">
        <v>10000000</v>
      </c>
      <c r="H3211">
        <v>3.5</v>
      </c>
    </row>
    <row r="3212" spans="1:8" x14ac:dyDescent="0.2">
      <c r="A3212" t="s">
        <v>5306</v>
      </c>
      <c r="B3212" t="s">
        <v>5307</v>
      </c>
      <c r="C3212">
        <v>91</v>
      </c>
      <c r="D3212">
        <v>19348</v>
      </c>
      <c r="E3212" t="s">
        <v>877</v>
      </c>
      <c r="F3212" t="s">
        <v>11</v>
      </c>
      <c r="G3212">
        <v>10000000</v>
      </c>
      <c r="H3212">
        <v>5.5</v>
      </c>
    </row>
    <row r="3213" spans="1:8" x14ac:dyDescent="0.2">
      <c r="A3213" t="s">
        <v>5308</v>
      </c>
      <c r="B3213" t="s">
        <v>5309</v>
      </c>
      <c r="C3213">
        <v>90</v>
      </c>
      <c r="D3213">
        <v>100503</v>
      </c>
      <c r="E3213" t="s">
        <v>580</v>
      </c>
      <c r="F3213" t="s">
        <v>11</v>
      </c>
      <c r="G3213">
        <v>8000000</v>
      </c>
      <c r="H3213">
        <v>5.9</v>
      </c>
    </row>
    <row r="3214" spans="1:8" x14ac:dyDescent="0.2">
      <c r="A3214" t="s">
        <v>5310</v>
      </c>
      <c r="B3214" t="s">
        <v>5311</v>
      </c>
      <c r="C3214">
        <v>90</v>
      </c>
      <c r="D3214">
        <v>92900</v>
      </c>
      <c r="E3214" t="s">
        <v>877</v>
      </c>
      <c r="F3214" t="s">
        <v>11</v>
      </c>
      <c r="G3214">
        <v>5000000</v>
      </c>
      <c r="H3214">
        <v>4.7</v>
      </c>
    </row>
    <row r="3215" spans="1:8" x14ac:dyDescent="0.2">
      <c r="A3215" t="s">
        <v>5312</v>
      </c>
      <c r="B3215" t="s">
        <v>4819</v>
      </c>
      <c r="C3215">
        <v>94</v>
      </c>
      <c r="D3215">
        <v>140987</v>
      </c>
      <c r="E3215" t="s">
        <v>1184</v>
      </c>
      <c r="F3215" t="s">
        <v>11</v>
      </c>
      <c r="G3215">
        <v>20000000</v>
      </c>
      <c r="H3215">
        <v>4.2</v>
      </c>
    </row>
    <row r="3216" spans="1:8" x14ac:dyDescent="0.2">
      <c r="A3216" t="s">
        <v>5313</v>
      </c>
      <c r="B3216" t="s">
        <v>5314</v>
      </c>
      <c r="C3216">
        <v>112</v>
      </c>
      <c r="D3216">
        <v>25440971</v>
      </c>
      <c r="E3216" t="s">
        <v>668</v>
      </c>
      <c r="F3216" t="s">
        <v>11</v>
      </c>
      <c r="G3216">
        <v>10000000</v>
      </c>
      <c r="H3216">
        <v>5.2</v>
      </c>
    </row>
    <row r="3217" spans="1:8" x14ac:dyDescent="0.2">
      <c r="A3217" t="s">
        <v>5315</v>
      </c>
      <c r="B3217" t="s">
        <v>5118</v>
      </c>
      <c r="C3217">
        <v>85</v>
      </c>
      <c r="D3217">
        <v>25440971</v>
      </c>
      <c r="E3217" t="s">
        <v>1068</v>
      </c>
      <c r="F3217" t="s">
        <v>11</v>
      </c>
      <c r="G3217">
        <v>20000000</v>
      </c>
      <c r="H3217">
        <v>5.2</v>
      </c>
    </row>
    <row r="3218" spans="1:8" x14ac:dyDescent="0.2">
      <c r="A3218" t="s">
        <v>5316</v>
      </c>
      <c r="B3218" t="s">
        <v>5317</v>
      </c>
      <c r="C3218">
        <v>93</v>
      </c>
      <c r="D3218">
        <v>5561</v>
      </c>
      <c r="E3218" t="s">
        <v>580</v>
      </c>
      <c r="F3218" t="s">
        <v>11</v>
      </c>
      <c r="G3218">
        <v>10000000</v>
      </c>
      <c r="H3218">
        <v>3.9</v>
      </c>
    </row>
    <row r="3219" spans="1:8" x14ac:dyDescent="0.2">
      <c r="A3219" t="s">
        <v>5318</v>
      </c>
      <c r="B3219" t="s">
        <v>5319</v>
      </c>
      <c r="C3219">
        <v>104</v>
      </c>
      <c r="D3219">
        <v>3607</v>
      </c>
      <c r="E3219" t="s">
        <v>773</v>
      </c>
      <c r="F3219" t="s">
        <v>11</v>
      </c>
      <c r="G3219">
        <v>10000000</v>
      </c>
      <c r="H3219">
        <v>6.1</v>
      </c>
    </row>
    <row r="3220" spans="1:8" x14ac:dyDescent="0.2">
      <c r="A3220" t="s">
        <v>5320</v>
      </c>
      <c r="B3220" t="s">
        <v>5321</v>
      </c>
      <c r="C3220">
        <v>94</v>
      </c>
      <c r="D3220">
        <v>25440971</v>
      </c>
      <c r="E3220" t="s">
        <v>1915</v>
      </c>
      <c r="F3220" t="s">
        <v>11</v>
      </c>
      <c r="G3220">
        <v>20000000</v>
      </c>
      <c r="H3220">
        <v>5.8</v>
      </c>
    </row>
    <row r="3221" spans="1:8" x14ac:dyDescent="0.2">
      <c r="A3221" t="s">
        <v>5322</v>
      </c>
      <c r="B3221" t="s">
        <v>5323</v>
      </c>
      <c r="C3221">
        <v>85</v>
      </c>
      <c r="D3221">
        <v>70527</v>
      </c>
      <c r="E3221" t="s">
        <v>877</v>
      </c>
      <c r="F3221" t="s">
        <v>11</v>
      </c>
      <c r="G3221">
        <v>6500000</v>
      </c>
      <c r="H3221">
        <v>6.7</v>
      </c>
    </row>
    <row r="3222" spans="1:8" x14ac:dyDescent="0.2">
      <c r="A3222" t="s">
        <v>5324</v>
      </c>
      <c r="B3222" t="s">
        <v>1895</v>
      </c>
      <c r="C3222">
        <v>99</v>
      </c>
      <c r="D3222">
        <v>25440971</v>
      </c>
      <c r="E3222" t="s">
        <v>302</v>
      </c>
      <c r="F3222" t="s">
        <v>11</v>
      </c>
      <c r="G3222">
        <v>10000000</v>
      </c>
      <c r="H3222">
        <v>5.7</v>
      </c>
    </row>
    <row r="3223" spans="1:8" x14ac:dyDescent="0.2">
      <c r="A3223" t="s">
        <v>5325</v>
      </c>
      <c r="B3223" t="s">
        <v>5326</v>
      </c>
      <c r="C3223">
        <v>91</v>
      </c>
      <c r="D3223">
        <v>25440971</v>
      </c>
      <c r="E3223" t="s">
        <v>2143</v>
      </c>
      <c r="F3223" t="s">
        <v>11</v>
      </c>
      <c r="G3223">
        <v>10000000</v>
      </c>
      <c r="H3223">
        <v>4.5</v>
      </c>
    </row>
    <row r="3224" spans="1:8" x14ac:dyDescent="0.2">
      <c r="A3224" t="s">
        <v>5327</v>
      </c>
      <c r="B3224" t="s">
        <v>5328</v>
      </c>
      <c r="C3224">
        <v>117</v>
      </c>
      <c r="D3224">
        <v>25440971</v>
      </c>
      <c r="E3224" t="s">
        <v>1408</v>
      </c>
      <c r="F3224" t="s">
        <v>11</v>
      </c>
      <c r="G3224">
        <v>6000000</v>
      </c>
      <c r="H3224">
        <v>6.9</v>
      </c>
    </row>
    <row r="3225" spans="1:8" x14ac:dyDescent="0.2">
      <c r="A3225" t="s">
        <v>5329</v>
      </c>
      <c r="B3225" t="s">
        <v>5330</v>
      </c>
      <c r="C3225">
        <v>85</v>
      </c>
      <c r="D3225">
        <v>25440971</v>
      </c>
      <c r="E3225" t="s">
        <v>5331</v>
      </c>
      <c r="F3225" t="s">
        <v>11</v>
      </c>
      <c r="G3225">
        <v>10000000</v>
      </c>
      <c r="H3225">
        <v>4.8</v>
      </c>
    </row>
    <row r="3226" spans="1:8" x14ac:dyDescent="0.2">
      <c r="A3226" t="s">
        <v>5332</v>
      </c>
      <c r="B3226" t="s">
        <v>4797</v>
      </c>
      <c r="C3226">
        <v>106</v>
      </c>
      <c r="D3226">
        <v>25440971</v>
      </c>
      <c r="E3226" t="s">
        <v>1179</v>
      </c>
      <c r="F3226" t="s">
        <v>11</v>
      </c>
      <c r="G3226">
        <v>10000000</v>
      </c>
      <c r="H3226">
        <v>6.3</v>
      </c>
    </row>
    <row r="3227" spans="1:8" x14ac:dyDescent="0.2">
      <c r="A3227" t="s">
        <v>5333</v>
      </c>
      <c r="B3227" t="s">
        <v>5334</v>
      </c>
      <c r="C3227">
        <v>81</v>
      </c>
      <c r="D3227">
        <v>11835</v>
      </c>
      <c r="E3227" t="s">
        <v>486</v>
      </c>
      <c r="F3227" t="s">
        <v>2967</v>
      </c>
      <c r="G3227">
        <v>10000000</v>
      </c>
      <c r="H3227">
        <v>6.9</v>
      </c>
    </row>
    <row r="3228" spans="1:8" x14ac:dyDescent="0.2">
      <c r="A3228" t="s">
        <v>5335</v>
      </c>
      <c r="B3228" t="s">
        <v>5336</v>
      </c>
      <c r="C3228">
        <v>100</v>
      </c>
      <c r="D3228">
        <v>25440971</v>
      </c>
      <c r="E3228" t="s">
        <v>5337</v>
      </c>
      <c r="F3228" t="s">
        <v>11</v>
      </c>
      <c r="G3228">
        <v>10000000</v>
      </c>
      <c r="H3228">
        <v>5.4</v>
      </c>
    </row>
    <row r="3229" spans="1:8" x14ac:dyDescent="0.2">
      <c r="A3229" t="s">
        <v>5338</v>
      </c>
      <c r="B3229" t="s">
        <v>5339</v>
      </c>
      <c r="C3229">
        <v>90</v>
      </c>
      <c r="D3229">
        <v>25440971</v>
      </c>
      <c r="E3229" t="s">
        <v>1445</v>
      </c>
      <c r="F3229" t="s">
        <v>11</v>
      </c>
      <c r="G3229">
        <v>10000000</v>
      </c>
      <c r="H3229">
        <v>3.8</v>
      </c>
    </row>
    <row r="3230" spans="1:8" x14ac:dyDescent="0.2">
      <c r="A3230" t="s">
        <v>5340</v>
      </c>
      <c r="B3230" t="s">
        <v>5341</v>
      </c>
      <c r="C3230">
        <v>116</v>
      </c>
      <c r="D3230">
        <v>25440971</v>
      </c>
      <c r="E3230" t="s">
        <v>73</v>
      </c>
      <c r="F3230" t="s">
        <v>11</v>
      </c>
      <c r="G3230">
        <v>10000000</v>
      </c>
      <c r="H3230">
        <v>7</v>
      </c>
    </row>
    <row r="3231" spans="1:8" x14ac:dyDescent="0.2">
      <c r="A3231" t="s">
        <v>5342</v>
      </c>
      <c r="B3231" t="s">
        <v>5343</v>
      </c>
      <c r="C3231">
        <v>84</v>
      </c>
      <c r="D3231">
        <v>25440971</v>
      </c>
      <c r="E3231" t="s">
        <v>575</v>
      </c>
      <c r="F3231" t="s">
        <v>11</v>
      </c>
      <c r="G3231">
        <v>10000000</v>
      </c>
      <c r="H3231">
        <v>5.2</v>
      </c>
    </row>
    <row r="3232" spans="1:8" x14ac:dyDescent="0.2">
      <c r="A3232" t="s">
        <v>5344</v>
      </c>
      <c r="B3232" t="s">
        <v>2954</v>
      </c>
      <c r="C3232">
        <v>135</v>
      </c>
      <c r="D3232">
        <v>128486</v>
      </c>
      <c r="E3232" t="s">
        <v>1615</v>
      </c>
      <c r="F3232" t="s">
        <v>4352</v>
      </c>
      <c r="G3232">
        <v>10000000</v>
      </c>
      <c r="H3232">
        <v>7.3</v>
      </c>
    </row>
    <row r="3233" spans="1:8" x14ac:dyDescent="0.2">
      <c r="A3233" t="s">
        <v>5345</v>
      </c>
      <c r="B3233" t="s">
        <v>4462</v>
      </c>
      <c r="C3233">
        <v>84</v>
      </c>
      <c r="D3233">
        <v>25440971</v>
      </c>
      <c r="E3233" t="s">
        <v>1915</v>
      </c>
      <c r="F3233" t="s">
        <v>11</v>
      </c>
      <c r="G3233">
        <v>10000000</v>
      </c>
      <c r="H3233">
        <v>4.5999999999999996</v>
      </c>
    </row>
    <row r="3234" spans="1:8" x14ac:dyDescent="0.2">
      <c r="A3234" t="s">
        <v>5346</v>
      </c>
      <c r="B3234" t="s">
        <v>5347</v>
      </c>
      <c r="C3234">
        <v>89</v>
      </c>
      <c r="D3234">
        <v>25440971</v>
      </c>
      <c r="E3234" t="s">
        <v>5348</v>
      </c>
      <c r="F3234" t="s">
        <v>11</v>
      </c>
      <c r="G3234">
        <v>10000000</v>
      </c>
      <c r="H3234">
        <v>6.5</v>
      </c>
    </row>
    <row r="3235" spans="1:8" x14ac:dyDescent="0.2">
      <c r="A3235" t="s">
        <v>5349</v>
      </c>
      <c r="B3235" t="s">
        <v>2256</v>
      </c>
      <c r="C3235">
        <v>107</v>
      </c>
      <c r="D3235">
        <v>16025394</v>
      </c>
      <c r="E3235" t="s">
        <v>486</v>
      </c>
      <c r="F3235" t="s">
        <v>11</v>
      </c>
      <c r="G3235">
        <v>20000000</v>
      </c>
      <c r="H3235">
        <v>6.8</v>
      </c>
    </row>
    <row r="3236" spans="1:8" x14ac:dyDescent="0.2">
      <c r="A3236" t="s">
        <v>5350</v>
      </c>
      <c r="B3236" t="s">
        <v>5351</v>
      </c>
      <c r="C3236">
        <v>144</v>
      </c>
      <c r="D3236">
        <v>2483955</v>
      </c>
      <c r="E3236" t="s">
        <v>73</v>
      </c>
      <c r="F3236" t="s">
        <v>11</v>
      </c>
      <c r="G3236">
        <v>9600000</v>
      </c>
      <c r="H3236">
        <v>6.7</v>
      </c>
    </row>
    <row r="3237" spans="1:8" x14ac:dyDescent="0.2">
      <c r="A3237" t="s">
        <v>5352</v>
      </c>
      <c r="B3237" t="s">
        <v>1124</v>
      </c>
      <c r="C3237">
        <v>98</v>
      </c>
      <c r="D3237">
        <v>57176582</v>
      </c>
      <c r="E3237" t="s">
        <v>575</v>
      </c>
      <c r="F3237" t="s">
        <v>11</v>
      </c>
      <c r="G3237">
        <v>9500000</v>
      </c>
      <c r="H3237">
        <v>6.1</v>
      </c>
    </row>
    <row r="3238" spans="1:8" x14ac:dyDescent="0.2">
      <c r="A3238" t="s">
        <v>5353</v>
      </c>
      <c r="B3238" t="s">
        <v>5354</v>
      </c>
      <c r="C3238">
        <v>94</v>
      </c>
      <c r="D3238">
        <v>25440971</v>
      </c>
      <c r="E3238" t="s">
        <v>149</v>
      </c>
      <c r="F3238" t="s">
        <v>11</v>
      </c>
      <c r="G3238">
        <v>10000000</v>
      </c>
      <c r="H3238">
        <v>5.2</v>
      </c>
    </row>
    <row r="3239" spans="1:8" x14ac:dyDescent="0.2">
      <c r="A3239" t="s">
        <v>5355</v>
      </c>
      <c r="B3239" t="s">
        <v>2762</v>
      </c>
      <c r="C3239">
        <v>117</v>
      </c>
      <c r="D3239">
        <v>43100000</v>
      </c>
      <c r="E3239" t="s">
        <v>17</v>
      </c>
      <c r="F3239" t="s">
        <v>11</v>
      </c>
      <c r="G3239">
        <v>9500000</v>
      </c>
      <c r="H3239">
        <v>6.9</v>
      </c>
    </row>
    <row r="3240" spans="1:8" x14ac:dyDescent="0.2">
      <c r="A3240" t="s">
        <v>5356</v>
      </c>
      <c r="B3240" t="s">
        <v>5357</v>
      </c>
      <c r="C3240">
        <v>102</v>
      </c>
      <c r="D3240">
        <v>25440971</v>
      </c>
      <c r="E3240" t="s">
        <v>1568</v>
      </c>
      <c r="F3240" t="s">
        <v>11</v>
      </c>
      <c r="G3240">
        <v>10000000</v>
      </c>
      <c r="H3240">
        <v>6</v>
      </c>
    </row>
    <row r="3241" spans="1:8" x14ac:dyDescent="0.2">
      <c r="A3241" t="s">
        <v>5358</v>
      </c>
      <c r="B3241" t="s">
        <v>4110</v>
      </c>
      <c r="C3241">
        <v>127</v>
      </c>
      <c r="D3241">
        <v>225377</v>
      </c>
      <c r="E3241" t="s">
        <v>73</v>
      </c>
      <c r="F3241" t="s">
        <v>502</v>
      </c>
      <c r="G3241">
        <v>8900000</v>
      </c>
      <c r="H3241">
        <v>7.9</v>
      </c>
    </row>
    <row r="3242" spans="1:8" x14ac:dyDescent="0.2">
      <c r="A3242" t="s">
        <v>5359</v>
      </c>
      <c r="B3242" t="s">
        <v>5360</v>
      </c>
      <c r="C3242">
        <v>98</v>
      </c>
      <c r="D3242">
        <v>14114488</v>
      </c>
      <c r="E3242" t="s">
        <v>1915</v>
      </c>
      <c r="F3242" t="s">
        <v>11</v>
      </c>
      <c r="G3242">
        <v>10500000</v>
      </c>
      <c r="H3242">
        <v>4.5</v>
      </c>
    </row>
    <row r="3243" spans="1:8" x14ac:dyDescent="0.2">
      <c r="A3243" t="s">
        <v>5361</v>
      </c>
      <c r="B3243" t="s">
        <v>5362</v>
      </c>
      <c r="C3243">
        <v>88</v>
      </c>
      <c r="D3243">
        <v>25440971</v>
      </c>
      <c r="E3243" t="s">
        <v>1991</v>
      </c>
      <c r="F3243" t="s">
        <v>11</v>
      </c>
      <c r="G3243">
        <v>9500000</v>
      </c>
      <c r="H3243">
        <v>5.0999999999999996</v>
      </c>
    </row>
    <row r="3244" spans="1:8" x14ac:dyDescent="0.2">
      <c r="A3244" t="s">
        <v>5363</v>
      </c>
      <c r="B3244" t="s">
        <v>5364</v>
      </c>
      <c r="C3244">
        <v>197</v>
      </c>
      <c r="D3244">
        <v>46300000</v>
      </c>
      <c r="E3244" t="s">
        <v>470</v>
      </c>
      <c r="F3244" t="s">
        <v>11</v>
      </c>
      <c r="G3244">
        <v>9400000</v>
      </c>
      <c r="H3244">
        <v>7.6</v>
      </c>
    </row>
    <row r="3245" spans="1:8" x14ac:dyDescent="0.2">
      <c r="A3245" t="s">
        <v>5365</v>
      </c>
      <c r="B3245" t="s">
        <v>5366</v>
      </c>
      <c r="C3245">
        <v>121</v>
      </c>
      <c r="D3245">
        <v>12899702</v>
      </c>
      <c r="E3245" t="s">
        <v>5367</v>
      </c>
      <c r="F3245" t="s">
        <v>963</v>
      </c>
      <c r="G3245">
        <v>20000000</v>
      </c>
      <c r="H3245">
        <v>7.6</v>
      </c>
    </row>
    <row r="3246" spans="1:8" x14ac:dyDescent="0.2">
      <c r="A3246" t="s">
        <v>5368</v>
      </c>
      <c r="B3246" t="s">
        <v>5369</v>
      </c>
      <c r="C3246">
        <v>90</v>
      </c>
      <c r="D3246">
        <v>25440971</v>
      </c>
      <c r="E3246" t="s">
        <v>5370</v>
      </c>
      <c r="F3246" t="s">
        <v>11</v>
      </c>
      <c r="G3246">
        <v>9300000</v>
      </c>
      <c r="H3246">
        <v>6.7</v>
      </c>
    </row>
    <row r="3247" spans="1:8" x14ac:dyDescent="0.2">
      <c r="A3247" t="s">
        <v>5371</v>
      </c>
      <c r="B3247" t="s">
        <v>2708</v>
      </c>
      <c r="C3247">
        <v>89</v>
      </c>
      <c r="D3247">
        <v>113155</v>
      </c>
      <c r="E3247" t="s">
        <v>649</v>
      </c>
      <c r="F3247" t="s">
        <v>11</v>
      </c>
      <c r="G3247">
        <v>20000000</v>
      </c>
      <c r="H3247">
        <v>6.1</v>
      </c>
    </row>
    <row r="3248" spans="1:8" x14ac:dyDescent="0.2">
      <c r="A3248" t="s">
        <v>5372</v>
      </c>
      <c r="B3248" t="s">
        <v>1799</v>
      </c>
      <c r="C3248">
        <v>104</v>
      </c>
      <c r="D3248">
        <v>2600000</v>
      </c>
      <c r="E3248" t="s">
        <v>1179</v>
      </c>
      <c r="F3248" t="s">
        <v>11</v>
      </c>
      <c r="G3248">
        <v>6000000</v>
      </c>
      <c r="H3248">
        <v>7.5</v>
      </c>
    </row>
    <row r="3249" spans="1:8" x14ac:dyDescent="0.2">
      <c r="A3249" t="s">
        <v>5373</v>
      </c>
      <c r="B3249" t="s">
        <v>5053</v>
      </c>
      <c r="C3249">
        <v>94</v>
      </c>
      <c r="D3249">
        <v>25440971</v>
      </c>
      <c r="E3249" t="s">
        <v>1693</v>
      </c>
      <c r="F3249" t="s">
        <v>11</v>
      </c>
      <c r="G3249">
        <v>10000000</v>
      </c>
      <c r="H3249">
        <v>5.3</v>
      </c>
    </row>
    <row r="3250" spans="1:8" x14ac:dyDescent="0.2">
      <c r="A3250" t="s">
        <v>5374</v>
      </c>
      <c r="B3250" t="s">
        <v>5375</v>
      </c>
      <c r="C3250">
        <v>90</v>
      </c>
      <c r="D3250">
        <v>1602466</v>
      </c>
      <c r="E3250" t="s">
        <v>5376</v>
      </c>
      <c r="F3250" t="s">
        <v>11</v>
      </c>
      <c r="G3250">
        <v>600000000</v>
      </c>
      <c r="H3250">
        <v>6</v>
      </c>
    </row>
    <row r="3251" spans="1:8" x14ac:dyDescent="0.2">
      <c r="A3251" t="s">
        <v>5377</v>
      </c>
      <c r="B3251" t="s">
        <v>4597</v>
      </c>
      <c r="C3251">
        <v>130</v>
      </c>
      <c r="D3251">
        <v>3029870</v>
      </c>
      <c r="E3251" t="s">
        <v>639</v>
      </c>
      <c r="F3251" t="s">
        <v>11</v>
      </c>
      <c r="G3251">
        <v>7400000</v>
      </c>
      <c r="H3251">
        <v>7.1</v>
      </c>
    </row>
    <row r="3252" spans="1:8" x14ac:dyDescent="0.2">
      <c r="A3252" t="s">
        <v>5378</v>
      </c>
      <c r="B3252" t="s">
        <v>5379</v>
      </c>
      <c r="C3252">
        <v>92</v>
      </c>
      <c r="D3252">
        <v>25440971</v>
      </c>
      <c r="E3252" t="s">
        <v>5380</v>
      </c>
      <c r="F3252" t="s">
        <v>11</v>
      </c>
      <c r="G3252">
        <v>8500000</v>
      </c>
      <c r="H3252">
        <v>7.5</v>
      </c>
    </row>
    <row r="3253" spans="1:8" x14ac:dyDescent="0.2">
      <c r="A3253" t="s">
        <v>5381</v>
      </c>
      <c r="B3253" t="s">
        <v>5382</v>
      </c>
      <c r="C3253">
        <v>176</v>
      </c>
      <c r="D3253">
        <v>3047539</v>
      </c>
      <c r="E3253" t="s">
        <v>73</v>
      </c>
      <c r="F3253" t="s">
        <v>1936</v>
      </c>
      <c r="G3253">
        <v>7217600</v>
      </c>
      <c r="H3253">
        <v>6.9</v>
      </c>
    </row>
    <row r="3254" spans="1:8" x14ac:dyDescent="0.2">
      <c r="A3254" t="s">
        <v>5383</v>
      </c>
      <c r="B3254" t="s">
        <v>64</v>
      </c>
      <c r="C3254">
        <v>116</v>
      </c>
      <c r="D3254">
        <v>78900000</v>
      </c>
      <c r="E3254" t="s">
        <v>3502</v>
      </c>
      <c r="F3254" t="s">
        <v>11</v>
      </c>
      <c r="G3254">
        <v>11000000</v>
      </c>
      <c r="H3254">
        <v>8.5</v>
      </c>
    </row>
    <row r="3255" spans="1:8" x14ac:dyDescent="0.2">
      <c r="A3255" t="s">
        <v>5384</v>
      </c>
      <c r="B3255" t="s">
        <v>2541</v>
      </c>
      <c r="C3255">
        <v>88</v>
      </c>
      <c r="D3255">
        <v>30859000</v>
      </c>
      <c r="E3255" t="s">
        <v>1915</v>
      </c>
      <c r="F3255" t="s">
        <v>11</v>
      </c>
      <c r="G3255">
        <v>83532</v>
      </c>
      <c r="H3255">
        <v>7.5</v>
      </c>
    </row>
    <row r="3256" spans="1:8" x14ac:dyDescent="0.2">
      <c r="A3256" t="s">
        <v>5385</v>
      </c>
      <c r="B3256" t="s">
        <v>5386</v>
      </c>
      <c r="C3256">
        <v>106</v>
      </c>
      <c r="D3256">
        <v>3571735</v>
      </c>
      <c r="E3256" t="s">
        <v>1486</v>
      </c>
      <c r="F3256" t="s">
        <v>11</v>
      </c>
      <c r="G3256">
        <v>10000000</v>
      </c>
      <c r="H3256">
        <v>6.6</v>
      </c>
    </row>
    <row r="3257" spans="1:8" x14ac:dyDescent="0.2">
      <c r="A3257" t="s">
        <v>5387</v>
      </c>
      <c r="B3257" t="s">
        <v>2408</v>
      </c>
      <c r="C3257">
        <v>181</v>
      </c>
      <c r="D3257">
        <v>50000000</v>
      </c>
      <c r="E3257" t="s">
        <v>4158</v>
      </c>
      <c r="F3257" t="s">
        <v>11</v>
      </c>
      <c r="G3257">
        <v>9000000</v>
      </c>
      <c r="H3257">
        <v>8</v>
      </c>
    </row>
    <row r="3258" spans="1:8" x14ac:dyDescent="0.2">
      <c r="A3258" t="s">
        <v>5388</v>
      </c>
      <c r="B3258" t="s">
        <v>1968</v>
      </c>
      <c r="C3258">
        <v>130</v>
      </c>
      <c r="D3258">
        <v>63600000</v>
      </c>
      <c r="E3258" t="s">
        <v>17</v>
      </c>
      <c r="F3258" t="s">
        <v>11</v>
      </c>
      <c r="G3258">
        <v>9000000</v>
      </c>
      <c r="H3258">
        <v>7</v>
      </c>
    </row>
    <row r="3259" spans="1:8" x14ac:dyDescent="0.2">
      <c r="A3259" t="s">
        <v>5389</v>
      </c>
      <c r="B3259" t="s">
        <v>2304</v>
      </c>
      <c r="C3259">
        <v>93</v>
      </c>
      <c r="D3259">
        <v>25440971</v>
      </c>
      <c r="E3259" t="s">
        <v>4335</v>
      </c>
      <c r="F3259" t="s">
        <v>11</v>
      </c>
      <c r="G3259">
        <v>10000000</v>
      </c>
      <c r="H3259">
        <v>5.8</v>
      </c>
    </row>
    <row r="3260" spans="1:8" x14ac:dyDescent="0.2">
      <c r="A3260" t="s">
        <v>5390</v>
      </c>
      <c r="B3260" t="s">
        <v>5391</v>
      </c>
      <c r="C3260">
        <v>110</v>
      </c>
      <c r="D3260">
        <v>25440971</v>
      </c>
      <c r="E3260" t="s">
        <v>486</v>
      </c>
      <c r="F3260" t="s">
        <v>3353</v>
      </c>
      <c r="G3260">
        <v>20000000</v>
      </c>
      <c r="H3260">
        <v>7.3</v>
      </c>
    </row>
    <row r="3261" spans="1:8" x14ac:dyDescent="0.2">
      <c r="A3261" t="s">
        <v>5392</v>
      </c>
      <c r="B3261" t="s">
        <v>1067</v>
      </c>
      <c r="C3261">
        <v>123</v>
      </c>
      <c r="D3261">
        <v>36049108</v>
      </c>
      <c r="E3261" t="s">
        <v>2005</v>
      </c>
      <c r="F3261" t="s">
        <v>11</v>
      </c>
      <c r="G3261">
        <v>9000000</v>
      </c>
      <c r="H3261">
        <v>6.8</v>
      </c>
    </row>
    <row r="3262" spans="1:8" x14ac:dyDescent="0.2">
      <c r="A3262" t="s">
        <v>5393</v>
      </c>
      <c r="B3262" t="s">
        <v>2337</v>
      </c>
      <c r="C3262">
        <v>120</v>
      </c>
      <c r="D3262">
        <v>34074895</v>
      </c>
      <c r="E3262" t="s">
        <v>877</v>
      </c>
      <c r="F3262" t="s">
        <v>11</v>
      </c>
      <c r="G3262">
        <v>9000000</v>
      </c>
      <c r="H3262">
        <v>6.7</v>
      </c>
    </row>
    <row r="3263" spans="1:8" x14ac:dyDescent="0.2">
      <c r="A3263" t="s">
        <v>5394</v>
      </c>
      <c r="B3263" t="s">
        <v>4636</v>
      </c>
      <c r="C3263">
        <v>87</v>
      </c>
      <c r="D3263">
        <v>33244684</v>
      </c>
      <c r="E3263" t="s">
        <v>2542</v>
      </c>
      <c r="F3263" t="s">
        <v>11</v>
      </c>
      <c r="G3263">
        <v>9000000</v>
      </c>
      <c r="H3263">
        <v>6.5</v>
      </c>
    </row>
    <row r="3264" spans="1:8" x14ac:dyDescent="0.2">
      <c r="A3264" t="s">
        <v>5395</v>
      </c>
      <c r="B3264" t="s">
        <v>3818</v>
      </c>
      <c r="C3264">
        <v>123</v>
      </c>
      <c r="D3264">
        <v>24530513</v>
      </c>
      <c r="E3264" t="s">
        <v>1001</v>
      </c>
      <c r="F3264" t="s">
        <v>11</v>
      </c>
      <c r="G3264">
        <v>9000000</v>
      </c>
      <c r="H3264">
        <v>8</v>
      </c>
    </row>
    <row r="3265" spans="1:8" x14ac:dyDescent="0.2">
      <c r="A3265" t="s">
        <v>5396</v>
      </c>
      <c r="B3265" t="s">
        <v>5093</v>
      </c>
      <c r="C3265">
        <v>103</v>
      </c>
      <c r="D3265">
        <v>71519230</v>
      </c>
      <c r="E3265" t="s">
        <v>770</v>
      </c>
      <c r="F3265" t="s">
        <v>11</v>
      </c>
      <c r="G3265">
        <v>9000000</v>
      </c>
      <c r="H3265">
        <v>6.5</v>
      </c>
    </row>
    <row r="3266" spans="1:8" x14ac:dyDescent="0.2">
      <c r="A3266" t="s">
        <v>5397</v>
      </c>
      <c r="B3266" t="s">
        <v>5398</v>
      </c>
      <c r="C3266">
        <v>91</v>
      </c>
      <c r="D3266">
        <v>20035310</v>
      </c>
      <c r="E3266" t="s">
        <v>486</v>
      </c>
      <c r="F3266" t="s">
        <v>11</v>
      </c>
      <c r="G3266">
        <v>9000000</v>
      </c>
      <c r="H3266">
        <v>4.9000000000000004</v>
      </c>
    </row>
    <row r="3267" spans="1:8" x14ac:dyDescent="0.2">
      <c r="A3267" t="s">
        <v>5399</v>
      </c>
      <c r="B3267" t="s">
        <v>4699</v>
      </c>
      <c r="C3267">
        <v>88</v>
      </c>
      <c r="D3267">
        <v>18225165</v>
      </c>
      <c r="E3267" t="s">
        <v>1459</v>
      </c>
      <c r="F3267" t="s">
        <v>11</v>
      </c>
      <c r="G3267">
        <v>9000000</v>
      </c>
      <c r="H3267">
        <v>7.1</v>
      </c>
    </row>
    <row r="3268" spans="1:8" x14ac:dyDescent="0.2">
      <c r="A3268" t="s">
        <v>5400</v>
      </c>
      <c r="B3268" t="s">
        <v>1508</v>
      </c>
      <c r="C3268">
        <v>126</v>
      </c>
      <c r="D3268">
        <v>17804273</v>
      </c>
      <c r="E3268" t="s">
        <v>1408</v>
      </c>
      <c r="F3268" t="s">
        <v>11</v>
      </c>
      <c r="G3268">
        <v>20000000</v>
      </c>
      <c r="H3268">
        <v>7</v>
      </c>
    </row>
    <row r="3269" spans="1:8" x14ac:dyDescent="0.2">
      <c r="A3269" t="s">
        <v>5401</v>
      </c>
      <c r="B3269" t="s">
        <v>5402</v>
      </c>
      <c r="C3269">
        <v>120</v>
      </c>
      <c r="D3269">
        <v>16938179</v>
      </c>
      <c r="E3269" t="s">
        <v>740</v>
      </c>
      <c r="F3269" t="s">
        <v>11</v>
      </c>
      <c r="G3269">
        <v>8000000</v>
      </c>
      <c r="H3269">
        <v>7</v>
      </c>
    </row>
    <row r="3270" spans="1:8" x14ac:dyDescent="0.2">
      <c r="A3270" t="s">
        <v>5403</v>
      </c>
      <c r="B3270" t="s">
        <v>1814</v>
      </c>
      <c r="C3270">
        <v>116</v>
      </c>
      <c r="D3270">
        <v>90400000</v>
      </c>
      <c r="E3270" t="s">
        <v>575</v>
      </c>
      <c r="F3270" t="s">
        <v>11</v>
      </c>
      <c r="G3270">
        <v>20000000</v>
      </c>
      <c r="H3270">
        <v>7.5</v>
      </c>
    </row>
    <row r="3271" spans="1:8" x14ac:dyDescent="0.2">
      <c r="A3271" t="s">
        <v>5404</v>
      </c>
      <c r="B3271" t="s">
        <v>3876</v>
      </c>
      <c r="C3271">
        <v>94</v>
      </c>
      <c r="D3271">
        <v>16235293</v>
      </c>
      <c r="E3271" t="s">
        <v>2209</v>
      </c>
      <c r="F3271" t="s">
        <v>11</v>
      </c>
      <c r="G3271">
        <v>9000000</v>
      </c>
      <c r="H3271">
        <v>4.5</v>
      </c>
    </row>
    <row r="3272" spans="1:8" x14ac:dyDescent="0.2">
      <c r="A3272" t="s">
        <v>5405</v>
      </c>
      <c r="B3272" t="s">
        <v>5406</v>
      </c>
      <c r="C3272">
        <v>85</v>
      </c>
      <c r="D3272">
        <v>11827301</v>
      </c>
      <c r="E3272" t="s">
        <v>580</v>
      </c>
      <c r="F3272" t="s">
        <v>11</v>
      </c>
      <c r="G3272">
        <v>20000000</v>
      </c>
      <c r="H3272">
        <v>5.5</v>
      </c>
    </row>
    <row r="3273" spans="1:8" x14ac:dyDescent="0.2">
      <c r="A3273" t="s">
        <v>5407</v>
      </c>
      <c r="B3273" t="s">
        <v>287</v>
      </c>
      <c r="C3273">
        <v>137</v>
      </c>
      <c r="D3273">
        <v>10161099</v>
      </c>
      <c r="E3273" t="s">
        <v>5408</v>
      </c>
      <c r="F3273" t="s">
        <v>11</v>
      </c>
      <c r="G3273">
        <v>9000000</v>
      </c>
      <c r="H3273">
        <v>7.7</v>
      </c>
    </row>
    <row r="3274" spans="1:8" x14ac:dyDescent="0.2">
      <c r="A3274" t="s">
        <v>5409</v>
      </c>
      <c r="B3274" t="s">
        <v>5410</v>
      </c>
      <c r="C3274">
        <v>114</v>
      </c>
      <c r="D3274">
        <v>6610326</v>
      </c>
      <c r="E3274" t="s">
        <v>877</v>
      </c>
      <c r="F3274" t="s">
        <v>11</v>
      </c>
      <c r="G3274">
        <v>20000000</v>
      </c>
      <c r="H3274">
        <v>7.2</v>
      </c>
    </row>
    <row r="3275" spans="1:8" x14ac:dyDescent="0.2">
      <c r="A3275" t="s">
        <v>5411</v>
      </c>
      <c r="B3275" t="s">
        <v>5412</v>
      </c>
      <c r="C3275">
        <v>76</v>
      </c>
      <c r="D3275">
        <v>6126237</v>
      </c>
      <c r="E3275" t="s">
        <v>580</v>
      </c>
      <c r="F3275" t="s">
        <v>11</v>
      </c>
      <c r="G3275">
        <v>20000000</v>
      </c>
      <c r="H3275">
        <v>4.8</v>
      </c>
    </row>
    <row r="3276" spans="1:8" x14ac:dyDescent="0.2">
      <c r="A3276" t="s">
        <v>5413</v>
      </c>
      <c r="B3276" t="s">
        <v>299</v>
      </c>
      <c r="C3276">
        <v>119</v>
      </c>
      <c r="D3276">
        <v>6047856</v>
      </c>
      <c r="E3276" t="s">
        <v>149</v>
      </c>
      <c r="F3276" t="s">
        <v>11</v>
      </c>
      <c r="G3276">
        <v>8500000</v>
      </c>
      <c r="H3276">
        <v>6.7</v>
      </c>
    </row>
    <row r="3277" spans="1:8" x14ac:dyDescent="0.2">
      <c r="A3277" t="s">
        <v>5414</v>
      </c>
      <c r="B3277" t="s">
        <v>2101</v>
      </c>
      <c r="C3277">
        <v>99</v>
      </c>
      <c r="D3277">
        <v>4681503</v>
      </c>
      <c r="E3277" t="s">
        <v>877</v>
      </c>
      <c r="F3277" t="s">
        <v>11</v>
      </c>
      <c r="G3277">
        <v>9000000</v>
      </c>
      <c r="H3277">
        <v>7</v>
      </c>
    </row>
    <row r="3278" spans="1:8" x14ac:dyDescent="0.2">
      <c r="A3278" t="s">
        <v>5415</v>
      </c>
      <c r="B3278" t="s">
        <v>5416</v>
      </c>
      <c r="C3278">
        <v>79</v>
      </c>
      <c r="D3278">
        <v>4350774</v>
      </c>
      <c r="E3278" t="s">
        <v>575</v>
      </c>
      <c r="F3278" t="s">
        <v>11</v>
      </c>
      <c r="G3278">
        <v>8000000</v>
      </c>
      <c r="H3278">
        <v>6.5</v>
      </c>
    </row>
    <row r="3279" spans="1:8" x14ac:dyDescent="0.2">
      <c r="A3279" t="s">
        <v>5417</v>
      </c>
      <c r="B3279" t="s">
        <v>3835</v>
      </c>
      <c r="C3279">
        <v>114</v>
      </c>
      <c r="D3279">
        <v>3420871</v>
      </c>
      <c r="E3279" t="s">
        <v>4367</v>
      </c>
      <c r="F3279" t="s">
        <v>11</v>
      </c>
      <c r="G3279">
        <v>20000000</v>
      </c>
      <c r="H3279">
        <v>7.4</v>
      </c>
    </row>
    <row r="3280" spans="1:8" x14ac:dyDescent="0.2">
      <c r="A3280" t="s">
        <v>5418</v>
      </c>
      <c r="C3280">
        <v>30</v>
      </c>
      <c r="D3280">
        <v>25440971</v>
      </c>
      <c r="E3280" t="s">
        <v>73</v>
      </c>
      <c r="F3280" t="s">
        <v>11</v>
      </c>
      <c r="G3280">
        <v>20000000</v>
      </c>
      <c r="H3280">
        <v>3.5</v>
      </c>
    </row>
    <row r="3281" spans="1:8" x14ac:dyDescent="0.2">
      <c r="A3281" t="s">
        <v>5419</v>
      </c>
      <c r="B3281" t="s">
        <v>5420</v>
      </c>
      <c r="C3281">
        <v>91</v>
      </c>
      <c r="D3281">
        <v>25440971</v>
      </c>
      <c r="E3281" t="s">
        <v>1539</v>
      </c>
      <c r="F3281" t="s">
        <v>11</v>
      </c>
      <c r="G3281">
        <v>9000000</v>
      </c>
      <c r="H3281">
        <v>5.7</v>
      </c>
    </row>
    <row r="3282" spans="1:8" x14ac:dyDescent="0.2">
      <c r="A3282" t="s">
        <v>5421</v>
      </c>
      <c r="B3282" t="s">
        <v>4653</v>
      </c>
      <c r="C3282">
        <v>95</v>
      </c>
      <c r="D3282">
        <v>2955039</v>
      </c>
      <c r="E3282" t="s">
        <v>562</v>
      </c>
      <c r="F3282" t="s">
        <v>11</v>
      </c>
      <c r="G3282">
        <v>9000000</v>
      </c>
      <c r="H3282">
        <v>6.2</v>
      </c>
    </row>
    <row r="3283" spans="1:8" x14ac:dyDescent="0.2">
      <c r="A3283" t="s">
        <v>5422</v>
      </c>
      <c r="B3283" t="s">
        <v>4071</v>
      </c>
      <c r="C3283">
        <v>103</v>
      </c>
      <c r="D3283">
        <v>1530535</v>
      </c>
      <c r="E3283" t="s">
        <v>486</v>
      </c>
      <c r="F3283" t="s">
        <v>11</v>
      </c>
      <c r="G3283">
        <v>9000000</v>
      </c>
      <c r="H3283">
        <v>5.7</v>
      </c>
    </row>
    <row r="3284" spans="1:8" x14ac:dyDescent="0.2">
      <c r="A3284" t="s">
        <v>5423</v>
      </c>
      <c r="B3284" t="s">
        <v>3749</v>
      </c>
      <c r="C3284">
        <v>92</v>
      </c>
      <c r="D3284">
        <v>4881867</v>
      </c>
      <c r="E3284" t="s">
        <v>2214</v>
      </c>
      <c r="F3284" t="s">
        <v>11</v>
      </c>
      <c r="G3284">
        <v>9000000</v>
      </c>
      <c r="H3284">
        <v>6.4</v>
      </c>
    </row>
    <row r="3285" spans="1:8" x14ac:dyDescent="0.2">
      <c r="A3285" t="s">
        <v>5424</v>
      </c>
      <c r="B3285" t="s">
        <v>3898</v>
      </c>
      <c r="C3285">
        <v>124</v>
      </c>
      <c r="D3285">
        <v>1043487</v>
      </c>
      <c r="E3285" t="s">
        <v>2143</v>
      </c>
      <c r="F3285" t="s">
        <v>11</v>
      </c>
      <c r="G3285">
        <v>20000000</v>
      </c>
      <c r="H3285">
        <v>7</v>
      </c>
    </row>
    <row r="3286" spans="1:8" x14ac:dyDescent="0.2">
      <c r="A3286" t="s">
        <v>5425</v>
      </c>
      <c r="B3286" t="s">
        <v>5426</v>
      </c>
      <c r="C3286">
        <v>156</v>
      </c>
      <c r="D3286">
        <v>770629</v>
      </c>
      <c r="E3286" t="s">
        <v>924</v>
      </c>
      <c r="F3286" t="s">
        <v>4352</v>
      </c>
      <c r="G3286">
        <v>20000000</v>
      </c>
      <c r="H3286">
        <v>7.7</v>
      </c>
    </row>
    <row r="3287" spans="1:8" x14ac:dyDescent="0.2">
      <c r="A3287" t="s">
        <v>5427</v>
      </c>
      <c r="B3287" t="s">
        <v>4064</v>
      </c>
      <c r="C3287">
        <v>84</v>
      </c>
      <c r="D3287">
        <v>11860839</v>
      </c>
      <c r="E3287" t="s">
        <v>1406</v>
      </c>
      <c r="F3287" t="s">
        <v>11</v>
      </c>
      <c r="G3287">
        <v>9000000</v>
      </c>
      <c r="H3287">
        <v>5.4</v>
      </c>
    </row>
    <row r="3288" spans="1:8" x14ac:dyDescent="0.2">
      <c r="A3288" t="s">
        <v>5428</v>
      </c>
      <c r="B3288" t="s">
        <v>5429</v>
      </c>
      <c r="C3288">
        <v>300</v>
      </c>
      <c r="D3288">
        <v>454255</v>
      </c>
      <c r="E3288" t="s">
        <v>371</v>
      </c>
      <c r="F3288" t="s">
        <v>4554</v>
      </c>
      <c r="G3288">
        <v>400000000</v>
      </c>
      <c r="H3288">
        <v>6.6</v>
      </c>
    </row>
    <row r="3289" spans="1:8" x14ac:dyDescent="0.2">
      <c r="A3289" t="s">
        <v>5430</v>
      </c>
      <c r="B3289" t="s">
        <v>5431</v>
      </c>
      <c r="C3289">
        <v>120</v>
      </c>
      <c r="D3289">
        <v>349618</v>
      </c>
      <c r="E3289" t="s">
        <v>2209</v>
      </c>
      <c r="F3289" t="s">
        <v>11</v>
      </c>
      <c r="G3289">
        <v>9000000</v>
      </c>
      <c r="H3289">
        <v>6.1</v>
      </c>
    </row>
    <row r="3290" spans="1:8" x14ac:dyDescent="0.2">
      <c r="A3290" t="s">
        <v>5432</v>
      </c>
      <c r="B3290" t="s">
        <v>5433</v>
      </c>
      <c r="C3290">
        <v>98</v>
      </c>
      <c r="D3290">
        <v>25440971</v>
      </c>
      <c r="E3290" t="s">
        <v>575</v>
      </c>
      <c r="F3290" t="s">
        <v>502</v>
      </c>
      <c r="G3290">
        <v>20000000</v>
      </c>
      <c r="H3290">
        <v>6.1</v>
      </c>
    </row>
    <row r="3291" spans="1:8" x14ac:dyDescent="0.2">
      <c r="A3291" t="s">
        <v>5434</v>
      </c>
      <c r="B3291" t="s">
        <v>3879</v>
      </c>
      <c r="C3291">
        <v>121</v>
      </c>
      <c r="D3291">
        <v>112935</v>
      </c>
      <c r="E3291" t="s">
        <v>1184</v>
      </c>
      <c r="F3291" t="s">
        <v>11</v>
      </c>
      <c r="G3291">
        <v>9000000</v>
      </c>
      <c r="H3291">
        <v>7.6</v>
      </c>
    </row>
    <row r="3292" spans="1:8" x14ac:dyDescent="0.2">
      <c r="A3292" t="s">
        <v>5435</v>
      </c>
      <c r="B3292" t="s">
        <v>5436</v>
      </c>
      <c r="C3292">
        <v>97</v>
      </c>
      <c r="D3292">
        <v>883887</v>
      </c>
      <c r="E3292" t="s">
        <v>1184</v>
      </c>
      <c r="F3292" t="s">
        <v>11</v>
      </c>
      <c r="G3292">
        <v>9000000</v>
      </c>
      <c r="H3292">
        <v>6.2</v>
      </c>
    </row>
    <row r="3293" spans="1:8" x14ac:dyDescent="0.2">
      <c r="A3293" t="s">
        <v>5437</v>
      </c>
      <c r="B3293" t="s">
        <v>4510</v>
      </c>
      <c r="C3293">
        <v>86</v>
      </c>
      <c r="D3293">
        <v>13751</v>
      </c>
      <c r="E3293" t="s">
        <v>2459</v>
      </c>
      <c r="F3293" t="s">
        <v>11</v>
      </c>
      <c r="G3293">
        <v>11400000</v>
      </c>
      <c r="H3293">
        <v>6.6</v>
      </c>
    </row>
    <row r="3294" spans="1:8" x14ac:dyDescent="0.2">
      <c r="A3294" t="s">
        <v>2577</v>
      </c>
      <c r="B3294" t="s">
        <v>2578</v>
      </c>
      <c r="C3294">
        <v>93</v>
      </c>
      <c r="D3294">
        <v>25440971</v>
      </c>
      <c r="E3294" t="s">
        <v>112</v>
      </c>
      <c r="F3294" t="s">
        <v>11</v>
      </c>
      <c r="G3294">
        <v>19000000</v>
      </c>
      <c r="H3294">
        <v>6.1</v>
      </c>
    </row>
    <row r="3295" spans="1:8" x14ac:dyDescent="0.2">
      <c r="A3295" t="s">
        <v>5438</v>
      </c>
      <c r="B3295" t="s">
        <v>5439</v>
      </c>
      <c r="C3295">
        <v>45</v>
      </c>
      <c r="D3295">
        <v>145109</v>
      </c>
      <c r="E3295" t="s">
        <v>759</v>
      </c>
      <c r="F3295" t="s">
        <v>5440</v>
      </c>
      <c r="G3295">
        <v>45000000</v>
      </c>
      <c r="H3295">
        <v>7.3</v>
      </c>
    </row>
    <row r="3296" spans="1:8" x14ac:dyDescent="0.2">
      <c r="A3296" t="s">
        <v>5441</v>
      </c>
      <c r="B3296" t="s">
        <v>5442</v>
      </c>
      <c r="C3296">
        <v>97</v>
      </c>
      <c r="D3296">
        <v>1046166</v>
      </c>
      <c r="E3296" t="s">
        <v>2254</v>
      </c>
      <c r="F3296" t="s">
        <v>11</v>
      </c>
      <c r="G3296">
        <v>9000000</v>
      </c>
      <c r="H3296">
        <v>4.2</v>
      </c>
    </row>
    <row r="3297" spans="1:8" x14ac:dyDescent="0.2">
      <c r="A3297" t="s">
        <v>5443</v>
      </c>
      <c r="B3297" t="s">
        <v>4234</v>
      </c>
      <c r="C3297">
        <v>102</v>
      </c>
      <c r="D3297">
        <v>25440971</v>
      </c>
      <c r="E3297" t="s">
        <v>747</v>
      </c>
      <c r="F3297" t="s">
        <v>11</v>
      </c>
      <c r="G3297">
        <v>20000000</v>
      </c>
      <c r="H3297">
        <v>7.1</v>
      </c>
    </row>
    <row r="3298" spans="1:8" x14ac:dyDescent="0.2">
      <c r="A3298" t="s">
        <v>5444</v>
      </c>
      <c r="B3298" t="s">
        <v>5445</v>
      </c>
      <c r="C3298">
        <v>105</v>
      </c>
      <c r="D3298">
        <v>2874</v>
      </c>
      <c r="E3298" t="s">
        <v>1184</v>
      </c>
      <c r="F3298" t="s">
        <v>502</v>
      </c>
      <c r="G3298">
        <v>20000000</v>
      </c>
      <c r="H3298">
        <v>6</v>
      </c>
    </row>
    <row r="3299" spans="1:8" x14ac:dyDescent="0.2">
      <c r="A3299" t="s">
        <v>5446</v>
      </c>
      <c r="B3299" t="s">
        <v>5447</v>
      </c>
      <c r="C3299">
        <v>103</v>
      </c>
      <c r="D3299">
        <v>25440971</v>
      </c>
      <c r="E3299" t="s">
        <v>73</v>
      </c>
      <c r="F3299" t="s">
        <v>11</v>
      </c>
      <c r="G3299">
        <v>9000000</v>
      </c>
      <c r="H3299">
        <v>6.5</v>
      </c>
    </row>
    <row r="3300" spans="1:8" x14ac:dyDescent="0.2">
      <c r="A3300" t="s">
        <v>5448</v>
      </c>
      <c r="B3300" t="s">
        <v>5449</v>
      </c>
      <c r="C3300">
        <v>93</v>
      </c>
      <c r="D3300">
        <v>174635000</v>
      </c>
      <c r="E3300" t="s">
        <v>1459</v>
      </c>
      <c r="F3300" t="s">
        <v>11</v>
      </c>
      <c r="G3300">
        <v>8800000</v>
      </c>
      <c r="H3300">
        <v>6.5</v>
      </c>
    </row>
    <row r="3301" spans="1:8" x14ac:dyDescent="0.2">
      <c r="A3301" t="s">
        <v>5450</v>
      </c>
      <c r="B3301" t="s">
        <v>5451</v>
      </c>
      <c r="C3301">
        <v>76</v>
      </c>
      <c r="D3301">
        <v>25440971</v>
      </c>
      <c r="E3301" t="s">
        <v>5452</v>
      </c>
      <c r="F3301" t="s">
        <v>11</v>
      </c>
      <c r="G3301">
        <v>20000000</v>
      </c>
      <c r="H3301">
        <v>5.7</v>
      </c>
    </row>
    <row r="3302" spans="1:8" x14ac:dyDescent="0.2">
      <c r="A3302" t="s">
        <v>5453</v>
      </c>
      <c r="B3302" t="s">
        <v>5454</v>
      </c>
      <c r="C3302">
        <v>90</v>
      </c>
      <c r="D3302">
        <v>25440971</v>
      </c>
      <c r="E3302" t="s">
        <v>1738</v>
      </c>
      <c r="F3302" t="s">
        <v>11</v>
      </c>
      <c r="G3302">
        <v>8800000</v>
      </c>
      <c r="H3302">
        <v>6.1</v>
      </c>
    </row>
    <row r="3303" spans="1:8" x14ac:dyDescent="0.2">
      <c r="A3303" t="s">
        <v>5455</v>
      </c>
      <c r="B3303" t="s">
        <v>5456</v>
      </c>
      <c r="C3303">
        <v>122</v>
      </c>
      <c r="D3303">
        <v>25440971</v>
      </c>
      <c r="E3303" t="s">
        <v>684</v>
      </c>
      <c r="F3303" t="s">
        <v>11</v>
      </c>
      <c r="G3303">
        <v>9000000</v>
      </c>
      <c r="H3303">
        <v>7.1</v>
      </c>
    </row>
    <row r="3304" spans="1:8" x14ac:dyDescent="0.2">
      <c r="A3304" t="s">
        <v>5457</v>
      </c>
      <c r="B3304" t="s">
        <v>5458</v>
      </c>
      <c r="C3304">
        <v>127</v>
      </c>
      <c r="D3304">
        <v>171320</v>
      </c>
      <c r="E3304" t="s">
        <v>672</v>
      </c>
      <c r="F3304" t="s">
        <v>502</v>
      </c>
      <c r="G3304">
        <v>20000000</v>
      </c>
      <c r="H3304">
        <v>7.3</v>
      </c>
    </row>
    <row r="3305" spans="1:8" x14ac:dyDescent="0.2">
      <c r="A3305" t="s">
        <v>5459</v>
      </c>
      <c r="B3305" t="s">
        <v>5460</v>
      </c>
      <c r="C3305">
        <v>84</v>
      </c>
      <c r="D3305">
        <v>14373825</v>
      </c>
      <c r="E3305" t="s">
        <v>773</v>
      </c>
      <c r="F3305" t="s">
        <v>11</v>
      </c>
      <c r="G3305">
        <v>8600000</v>
      </c>
      <c r="H3305">
        <v>6.5</v>
      </c>
    </row>
    <row r="3306" spans="1:8" x14ac:dyDescent="0.2">
      <c r="A3306" t="s">
        <v>5461</v>
      </c>
      <c r="C3306">
        <v>23</v>
      </c>
      <c r="D3306">
        <v>25440971</v>
      </c>
      <c r="E3306" t="s">
        <v>5462</v>
      </c>
      <c r="F3306" t="s">
        <v>11</v>
      </c>
      <c r="G3306">
        <v>20000000</v>
      </c>
      <c r="H3306">
        <v>7.9</v>
      </c>
    </row>
    <row r="3307" spans="1:8" x14ac:dyDescent="0.2">
      <c r="A3307" t="s">
        <v>5463</v>
      </c>
      <c r="B3307" t="s">
        <v>5464</v>
      </c>
      <c r="C3307">
        <v>96</v>
      </c>
      <c r="D3307">
        <v>162</v>
      </c>
      <c r="E3307" t="s">
        <v>112</v>
      </c>
      <c r="F3307" t="s">
        <v>11</v>
      </c>
      <c r="G3307">
        <v>9000000</v>
      </c>
      <c r="H3307">
        <v>5.7</v>
      </c>
    </row>
    <row r="3308" spans="1:8" x14ac:dyDescent="0.2">
      <c r="A3308" t="s">
        <v>5465</v>
      </c>
      <c r="B3308" t="s">
        <v>454</v>
      </c>
      <c r="C3308">
        <v>97</v>
      </c>
      <c r="D3308">
        <v>32222567</v>
      </c>
      <c r="E3308" t="s">
        <v>297</v>
      </c>
      <c r="F3308" t="s">
        <v>11</v>
      </c>
      <c r="G3308">
        <v>20000000</v>
      </c>
      <c r="H3308">
        <v>7.2</v>
      </c>
    </row>
    <row r="3309" spans="1:8" x14ac:dyDescent="0.2">
      <c r="A3309" t="s">
        <v>5466</v>
      </c>
      <c r="B3309" t="s">
        <v>1688</v>
      </c>
      <c r="C3309">
        <v>112</v>
      </c>
      <c r="D3309">
        <v>39462438</v>
      </c>
      <c r="E3309" t="s">
        <v>2682</v>
      </c>
      <c r="F3309" t="s">
        <v>11</v>
      </c>
      <c r="G3309">
        <v>7000000</v>
      </c>
      <c r="H3309">
        <v>7.3</v>
      </c>
    </row>
    <row r="3310" spans="1:8" x14ac:dyDescent="0.2">
      <c r="A3310" t="s">
        <v>5467</v>
      </c>
      <c r="B3310" t="s">
        <v>5468</v>
      </c>
      <c r="C3310">
        <v>125</v>
      </c>
      <c r="D3310">
        <v>29200000</v>
      </c>
      <c r="E3310" t="s">
        <v>2682</v>
      </c>
      <c r="F3310" t="s">
        <v>11</v>
      </c>
      <c r="G3310">
        <v>8500000</v>
      </c>
      <c r="H3310">
        <v>6.9</v>
      </c>
    </row>
    <row r="3311" spans="1:8" x14ac:dyDescent="0.2">
      <c r="A3311" t="s">
        <v>5469</v>
      </c>
      <c r="B3311" t="s">
        <v>5470</v>
      </c>
      <c r="C3311">
        <v>96</v>
      </c>
      <c r="D3311">
        <v>21564616</v>
      </c>
      <c r="E3311" t="s">
        <v>575</v>
      </c>
      <c r="F3311" t="s">
        <v>11</v>
      </c>
      <c r="G3311">
        <v>8500000</v>
      </c>
      <c r="H3311">
        <v>5</v>
      </c>
    </row>
    <row r="3312" spans="1:8" x14ac:dyDescent="0.2">
      <c r="A3312" t="s">
        <v>5471</v>
      </c>
      <c r="B3312" t="s">
        <v>5472</v>
      </c>
      <c r="C3312">
        <v>98</v>
      </c>
      <c r="D3312">
        <v>25440971</v>
      </c>
      <c r="E3312" t="s">
        <v>4848</v>
      </c>
      <c r="F3312" t="s">
        <v>11</v>
      </c>
      <c r="G3312">
        <v>9000000</v>
      </c>
      <c r="H3312">
        <v>5.9</v>
      </c>
    </row>
    <row r="3313" spans="1:8" x14ac:dyDescent="0.2">
      <c r="A3313" t="s">
        <v>5473</v>
      </c>
      <c r="B3313" t="s">
        <v>5474</v>
      </c>
      <c r="C3313">
        <v>92</v>
      </c>
      <c r="D3313">
        <v>25440971</v>
      </c>
      <c r="E3313" t="s">
        <v>3203</v>
      </c>
      <c r="F3313" t="s">
        <v>11</v>
      </c>
      <c r="G3313">
        <v>60000000</v>
      </c>
      <c r="H3313">
        <v>6.7</v>
      </c>
    </row>
    <row r="3314" spans="1:8" x14ac:dyDescent="0.2">
      <c r="A3314" t="s">
        <v>5475</v>
      </c>
      <c r="B3314" t="s">
        <v>2811</v>
      </c>
      <c r="C3314">
        <v>103</v>
      </c>
      <c r="D3314">
        <v>14879556</v>
      </c>
      <c r="E3314" t="s">
        <v>877</v>
      </c>
      <c r="F3314" t="s">
        <v>11</v>
      </c>
      <c r="G3314">
        <v>8000000</v>
      </c>
      <c r="H3314">
        <v>7.3</v>
      </c>
    </row>
    <row r="3315" spans="1:8" x14ac:dyDescent="0.2">
      <c r="A3315" t="s">
        <v>5476</v>
      </c>
      <c r="B3315" t="s">
        <v>3531</v>
      </c>
      <c r="C3315">
        <v>122</v>
      </c>
      <c r="D3315">
        <v>13569248</v>
      </c>
      <c r="E3315" t="s">
        <v>1184</v>
      </c>
      <c r="F3315" t="s">
        <v>11</v>
      </c>
      <c r="G3315">
        <v>20000000</v>
      </c>
      <c r="H3315">
        <v>7.6</v>
      </c>
    </row>
    <row r="3316" spans="1:8" x14ac:dyDescent="0.2">
      <c r="A3316" t="s">
        <v>5477</v>
      </c>
      <c r="B3316" t="s">
        <v>5478</v>
      </c>
      <c r="C3316">
        <v>101</v>
      </c>
      <c r="D3316">
        <v>34017854</v>
      </c>
      <c r="E3316" t="s">
        <v>575</v>
      </c>
      <c r="F3316" t="s">
        <v>11</v>
      </c>
      <c r="G3316">
        <v>8500000</v>
      </c>
      <c r="H3316">
        <v>6.5</v>
      </c>
    </row>
    <row r="3317" spans="1:8" x14ac:dyDescent="0.2">
      <c r="A3317" t="s">
        <v>5479</v>
      </c>
      <c r="B3317" t="s">
        <v>5480</v>
      </c>
      <c r="C3317">
        <v>104</v>
      </c>
      <c r="D3317">
        <v>4273372</v>
      </c>
      <c r="E3317" t="s">
        <v>2682</v>
      </c>
      <c r="F3317" t="s">
        <v>11</v>
      </c>
      <c r="G3317">
        <v>22000000</v>
      </c>
      <c r="H3317">
        <v>2.1</v>
      </c>
    </row>
    <row r="3318" spans="1:8" x14ac:dyDescent="0.2">
      <c r="A3318" t="s">
        <v>5481</v>
      </c>
      <c r="B3318" t="s">
        <v>5482</v>
      </c>
      <c r="C3318">
        <v>101</v>
      </c>
      <c r="D3318">
        <v>25440971</v>
      </c>
      <c r="E3318" t="s">
        <v>2120</v>
      </c>
      <c r="F3318" t="s">
        <v>11</v>
      </c>
      <c r="G3318">
        <v>9000000</v>
      </c>
      <c r="H3318">
        <v>5.3</v>
      </c>
    </row>
    <row r="3319" spans="1:8" x14ac:dyDescent="0.2">
      <c r="A3319" t="s">
        <v>5483</v>
      </c>
      <c r="B3319" t="s">
        <v>5484</v>
      </c>
      <c r="C3319">
        <v>135</v>
      </c>
      <c r="D3319">
        <v>25440971</v>
      </c>
      <c r="E3319" t="s">
        <v>260</v>
      </c>
      <c r="F3319" t="s">
        <v>4352</v>
      </c>
      <c r="G3319">
        <v>8000000</v>
      </c>
      <c r="H3319">
        <v>7.2</v>
      </c>
    </row>
    <row r="3320" spans="1:8" x14ac:dyDescent="0.2">
      <c r="A3320" t="s">
        <v>5485</v>
      </c>
      <c r="B3320" t="s">
        <v>4922</v>
      </c>
      <c r="C3320">
        <v>119</v>
      </c>
      <c r="D3320">
        <v>4440055</v>
      </c>
      <c r="E3320" t="s">
        <v>2186</v>
      </c>
      <c r="F3320" t="s">
        <v>11</v>
      </c>
      <c r="G3320">
        <v>8500000</v>
      </c>
      <c r="H3320">
        <v>7</v>
      </c>
    </row>
    <row r="3321" spans="1:8" x14ac:dyDescent="0.2">
      <c r="A3321" t="s">
        <v>5486</v>
      </c>
      <c r="B3321" t="s">
        <v>5061</v>
      </c>
      <c r="C3321">
        <v>128</v>
      </c>
      <c r="D3321">
        <v>4018695</v>
      </c>
      <c r="E3321" t="s">
        <v>631</v>
      </c>
      <c r="F3321" t="s">
        <v>1936</v>
      </c>
      <c r="G3321">
        <v>12000000</v>
      </c>
      <c r="H3321">
        <v>8</v>
      </c>
    </row>
    <row r="3322" spans="1:8" x14ac:dyDescent="0.2">
      <c r="A3322" t="s">
        <v>5487</v>
      </c>
      <c r="B3322" t="s">
        <v>3892</v>
      </c>
      <c r="C3322">
        <v>106</v>
      </c>
      <c r="D3322">
        <v>6262942</v>
      </c>
      <c r="E3322" t="s">
        <v>345</v>
      </c>
      <c r="F3322" t="s">
        <v>11</v>
      </c>
      <c r="G3322">
        <v>9000000</v>
      </c>
      <c r="H3322">
        <v>6.9</v>
      </c>
    </row>
    <row r="3323" spans="1:8" x14ac:dyDescent="0.2">
      <c r="A3323" t="s">
        <v>5488</v>
      </c>
      <c r="B3323" t="s">
        <v>5489</v>
      </c>
      <c r="C3323">
        <v>126</v>
      </c>
      <c r="D3323">
        <v>1997807</v>
      </c>
      <c r="E3323" t="s">
        <v>631</v>
      </c>
      <c r="F3323" t="s">
        <v>11</v>
      </c>
      <c r="G3323">
        <v>8000000</v>
      </c>
      <c r="H3323">
        <v>7.1</v>
      </c>
    </row>
    <row r="3324" spans="1:8" x14ac:dyDescent="0.2">
      <c r="A3324" t="s">
        <v>5490</v>
      </c>
      <c r="B3324" t="s">
        <v>5491</v>
      </c>
      <c r="C3324">
        <v>128</v>
      </c>
      <c r="D3324">
        <v>1207007</v>
      </c>
      <c r="E3324" t="s">
        <v>486</v>
      </c>
      <c r="F3324" t="s">
        <v>1936</v>
      </c>
      <c r="G3324">
        <v>20000000</v>
      </c>
      <c r="H3324">
        <v>7.3</v>
      </c>
    </row>
    <row r="3325" spans="1:8" x14ac:dyDescent="0.2">
      <c r="A3325" t="s">
        <v>5492</v>
      </c>
      <c r="B3325" t="s">
        <v>5493</v>
      </c>
      <c r="C3325">
        <v>127</v>
      </c>
      <c r="D3325">
        <v>1829142</v>
      </c>
      <c r="E3325" t="s">
        <v>1179</v>
      </c>
      <c r="F3325" t="s">
        <v>11</v>
      </c>
      <c r="G3325">
        <v>20000000</v>
      </c>
      <c r="H3325">
        <v>7.5</v>
      </c>
    </row>
    <row r="3326" spans="1:8" x14ac:dyDescent="0.2">
      <c r="A3326" t="s">
        <v>5494</v>
      </c>
      <c r="B3326" t="s">
        <v>5495</v>
      </c>
      <c r="C3326">
        <v>160</v>
      </c>
      <c r="D3326">
        <v>3827466</v>
      </c>
      <c r="E3326" t="s">
        <v>1203</v>
      </c>
      <c r="F3326" t="s">
        <v>1936</v>
      </c>
      <c r="G3326">
        <v>20000000</v>
      </c>
      <c r="H3326">
        <v>6.9</v>
      </c>
    </row>
    <row r="3327" spans="1:8" x14ac:dyDescent="0.2">
      <c r="A3327" t="s">
        <v>2153</v>
      </c>
      <c r="B3327" t="s">
        <v>2154</v>
      </c>
      <c r="C3327">
        <v>126</v>
      </c>
      <c r="D3327">
        <v>90800000</v>
      </c>
      <c r="E3327" t="s">
        <v>2155</v>
      </c>
      <c r="F3327" t="s">
        <v>11</v>
      </c>
      <c r="G3327">
        <v>8000000</v>
      </c>
      <c r="H3327">
        <v>7.2</v>
      </c>
    </row>
    <row r="3328" spans="1:8" x14ac:dyDescent="0.2">
      <c r="A3328" t="s">
        <v>5496</v>
      </c>
      <c r="B3328" t="s">
        <v>5497</v>
      </c>
      <c r="C3328">
        <v>171</v>
      </c>
      <c r="D3328">
        <v>25440971</v>
      </c>
      <c r="E3328" t="s">
        <v>2113</v>
      </c>
      <c r="F3328" t="s">
        <v>11</v>
      </c>
      <c r="G3328">
        <v>7623000</v>
      </c>
      <c r="H3328">
        <v>7.2</v>
      </c>
    </row>
    <row r="3329" spans="1:8" x14ac:dyDescent="0.2">
      <c r="A3329" t="s">
        <v>5498</v>
      </c>
      <c r="B3329" t="s">
        <v>5089</v>
      </c>
      <c r="C3329">
        <v>150</v>
      </c>
      <c r="D3329">
        <v>140244</v>
      </c>
      <c r="E3329" t="s">
        <v>5499</v>
      </c>
      <c r="F3329" t="s">
        <v>11</v>
      </c>
      <c r="G3329">
        <v>8500000</v>
      </c>
      <c r="H3329">
        <v>6.7</v>
      </c>
    </row>
    <row r="3330" spans="1:8" x14ac:dyDescent="0.2">
      <c r="A3330" t="s">
        <v>5500</v>
      </c>
      <c r="B3330" t="s">
        <v>5501</v>
      </c>
      <c r="C3330">
        <v>122</v>
      </c>
      <c r="D3330">
        <v>25440971</v>
      </c>
      <c r="E3330" t="s">
        <v>44</v>
      </c>
      <c r="F3330" t="s">
        <v>5502</v>
      </c>
      <c r="G3330">
        <v>8300000</v>
      </c>
      <c r="H3330">
        <v>6</v>
      </c>
    </row>
    <row r="3331" spans="1:8" x14ac:dyDescent="0.2">
      <c r="A3331" t="s">
        <v>5503</v>
      </c>
      <c r="B3331" t="s">
        <v>607</v>
      </c>
      <c r="C3331">
        <v>178</v>
      </c>
      <c r="D3331">
        <v>107930000</v>
      </c>
      <c r="E3331" t="s">
        <v>672</v>
      </c>
      <c r="F3331" t="s">
        <v>11</v>
      </c>
      <c r="G3331">
        <v>8000000</v>
      </c>
      <c r="H3331">
        <v>8.9</v>
      </c>
    </row>
    <row r="3332" spans="1:8" x14ac:dyDescent="0.2">
      <c r="A3332" t="s">
        <v>5504</v>
      </c>
      <c r="B3332" t="s">
        <v>5505</v>
      </c>
      <c r="C3332">
        <v>95</v>
      </c>
      <c r="D3332">
        <v>76657000</v>
      </c>
      <c r="E3332" t="s">
        <v>1989</v>
      </c>
      <c r="F3332" t="s">
        <v>11</v>
      </c>
      <c r="G3332">
        <v>20000000</v>
      </c>
      <c r="H3332">
        <v>7.7</v>
      </c>
    </row>
    <row r="3333" spans="1:8" x14ac:dyDescent="0.2">
      <c r="A3333" t="s">
        <v>5506</v>
      </c>
      <c r="B3333" t="s">
        <v>5507</v>
      </c>
      <c r="C3333">
        <v>117</v>
      </c>
      <c r="D3333">
        <v>32279955</v>
      </c>
      <c r="E3333" t="s">
        <v>740</v>
      </c>
      <c r="F3333" t="s">
        <v>11</v>
      </c>
      <c r="G3333">
        <v>8500000</v>
      </c>
      <c r="H3333">
        <v>7.9</v>
      </c>
    </row>
    <row r="3334" spans="1:8" x14ac:dyDescent="0.2">
      <c r="A3334" t="s">
        <v>5508</v>
      </c>
      <c r="B3334" t="s">
        <v>1707</v>
      </c>
      <c r="C3334">
        <v>119</v>
      </c>
      <c r="D3334">
        <v>4992159</v>
      </c>
      <c r="E3334" t="s">
        <v>4402</v>
      </c>
      <c r="F3334" t="s">
        <v>11</v>
      </c>
      <c r="G3334">
        <v>8550000</v>
      </c>
      <c r="H3334">
        <v>5.6</v>
      </c>
    </row>
    <row r="3335" spans="1:8" x14ac:dyDescent="0.2">
      <c r="A3335" t="s">
        <v>5509</v>
      </c>
      <c r="B3335" t="s">
        <v>2503</v>
      </c>
      <c r="C3335">
        <v>174</v>
      </c>
      <c r="D3335">
        <v>163214286</v>
      </c>
      <c r="E3335" t="s">
        <v>5510</v>
      </c>
      <c r="F3335" t="s">
        <v>11</v>
      </c>
      <c r="G3335">
        <v>8200000</v>
      </c>
      <c r="H3335">
        <v>8</v>
      </c>
    </row>
    <row r="3336" spans="1:8" x14ac:dyDescent="0.2">
      <c r="A3336" t="s">
        <v>5511</v>
      </c>
      <c r="B3336" t="s">
        <v>284</v>
      </c>
      <c r="C3336">
        <v>111</v>
      </c>
      <c r="D3336">
        <v>69800000</v>
      </c>
      <c r="E3336" t="s">
        <v>1264</v>
      </c>
      <c r="F3336" t="s">
        <v>11</v>
      </c>
      <c r="G3336">
        <v>8000000</v>
      </c>
      <c r="H3336">
        <v>6.2</v>
      </c>
    </row>
    <row r="3337" spans="1:8" x14ac:dyDescent="0.2">
      <c r="A3337" t="s">
        <v>5512</v>
      </c>
      <c r="B3337" t="s">
        <v>5513</v>
      </c>
      <c r="C3337">
        <v>101</v>
      </c>
      <c r="D3337">
        <v>59889948</v>
      </c>
      <c r="E3337" t="s">
        <v>877</v>
      </c>
      <c r="F3337" t="s">
        <v>11</v>
      </c>
      <c r="G3337">
        <v>8000000</v>
      </c>
      <c r="H3337">
        <v>7.9</v>
      </c>
    </row>
    <row r="3338" spans="1:8" x14ac:dyDescent="0.2">
      <c r="A3338" t="s">
        <v>5514</v>
      </c>
      <c r="B3338" t="s">
        <v>1347</v>
      </c>
      <c r="C3338">
        <v>89</v>
      </c>
      <c r="D3338">
        <v>52287414</v>
      </c>
      <c r="E3338" t="s">
        <v>2422</v>
      </c>
      <c r="F3338" t="s">
        <v>11</v>
      </c>
      <c r="G3338">
        <v>8000000</v>
      </c>
      <c r="H3338">
        <v>8.1</v>
      </c>
    </row>
    <row r="3339" spans="1:8" x14ac:dyDescent="0.2">
      <c r="A3339" t="s">
        <v>5515</v>
      </c>
      <c r="B3339" t="s">
        <v>1829</v>
      </c>
      <c r="C3339">
        <v>113</v>
      </c>
      <c r="D3339">
        <v>45063889</v>
      </c>
      <c r="E3339" t="s">
        <v>1102</v>
      </c>
      <c r="F3339" t="s">
        <v>11</v>
      </c>
      <c r="G3339">
        <v>8000000</v>
      </c>
      <c r="H3339">
        <v>7.6</v>
      </c>
    </row>
    <row r="3340" spans="1:8" x14ac:dyDescent="0.2">
      <c r="A3340" t="s">
        <v>5516</v>
      </c>
      <c r="B3340" t="s">
        <v>5517</v>
      </c>
      <c r="C3340">
        <v>95</v>
      </c>
      <c r="D3340">
        <v>40066497</v>
      </c>
      <c r="E3340" t="s">
        <v>2143</v>
      </c>
      <c r="F3340" t="s">
        <v>11</v>
      </c>
      <c r="G3340">
        <v>8000000</v>
      </c>
      <c r="H3340">
        <v>3.5</v>
      </c>
    </row>
    <row r="3341" spans="1:8" x14ac:dyDescent="0.2">
      <c r="A3341" t="s">
        <v>5518</v>
      </c>
      <c r="B3341" t="s">
        <v>5519</v>
      </c>
      <c r="C3341">
        <v>112</v>
      </c>
      <c r="D3341">
        <v>36500000</v>
      </c>
      <c r="E3341" t="s">
        <v>593</v>
      </c>
      <c r="F3341" t="s">
        <v>11</v>
      </c>
      <c r="G3341">
        <v>8000000</v>
      </c>
      <c r="H3341">
        <v>7.6</v>
      </c>
    </row>
    <row r="3342" spans="1:8" x14ac:dyDescent="0.2">
      <c r="A3342" t="s">
        <v>5520</v>
      </c>
      <c r="B3342" t="s">
        <v>4630</v>
      </c>
      <c r="C3342">
        <v>109</v>
      </c>
      <c r="D3342">
        <v>27362712</v>
      </c>
      <c r="E3342" t="s">
        <v>2000</v>
      </c>
      <c r="F3342" t="s">
        <v>11</v>
      </c>
      <c r="G3342">
        <v>8000000</v>
      </c>
      <c r="H3342">
        <v>6.5</v>
      </c>
    </row>
    <row r="3343" spans="1:8" x14ac:dyDescent="0.2">
      <c r="A3343" t="s">
        <v>5521</v>
      </c>
      <c r="B3343" t="s">
        <v>5522</v>
      </c>
      <c r="C3343">
        <v>108</v>
      </c>
      <c r="D3343">
        <v>34746109</v>
      </c>
      <c r="E3343" t="s">
        <v>5523</v>
      </c>
      <c r="F3343" t="s">
        <v>11</v>
      </c>
      <c r="G3343">
        <v>8000000</v>
      </c>
      <c r="H3343">
        <v>5.6</v>
      </c>
    </row>
    <row r="3344" spans="1:8" x14ac:dyDescent="0.2">
      <c r="A3344" t="s">
        <v>5524</v>
      </c>
      <c r="B3344" t="s">
        <v>2813</v>
      </c>
      <c r="C3344">
        <v>100</v>
      </c>
      <c r="D3344">
        <v>34963967</v>
      </c>
      <c r="E3344" t="s">
        <v>486</v>
      </c>
      <c r="F3344" t="s">
        <v>11</v>
      </c>
      <c r="G3344">
        <v>8000000</v>
      </c>
      <c r="H3344">
        <v>7.7</v>
      </c>
    </row>
    <row r="3345" spans="1:8" x14ac:dyDescent="0.2">
      <c r="A3345" t="s">
        <v>5525</v>
      </c>
      <c r="B3345" t="s">
        <v>5526</v>
      </c>
      <c r="C3345">
        <v>90</v>
      </c>
      <c r="D3345">
        <v>25926543</v>
      </c>
      <c r="E3345" t="s">
        <v>1047</v>
      </c>
      <c r="F3345" t="s">
        <v>11</v>
      </c>
      <c r="G3345">
        <v>8000000</v>
      </c>
      <c r="H3345">
        <v>5.2</v>
      </c>
    </row>
    <row r="3346" spans="1:8" x14ac:dyDescent="0.2">
      <c r="A3346" t="s">
        <v>866</v>
      </c>
      <c r="B3346" t="s">
        <v>867</v>
      </c>
      <c r="C3346">
        <v>130</v>
      </c>
      <c r="D3346">
        <v>25440971</v>
      </c>
      <c r="E3346" t="s">
        <v>297</v>
      </c>
      <c r="F3346" t="s">
        <v>11</v>
      </c>
      <c r="G3346">
        <v>8000000</v>
      </c>
      <c r="H3346">
        <v>6.9</v>
      </c>
    </row>
    <row r="3347" spans="1:8" x14ac:dyDescent="0.2">
      <c r="A3347" t="s">
        <v>5527</v>
      </c>
      <c r="B3347" t="s">
        <v>5528</v>
      </c>
      <c r="C3347">
        <v>94</v>
      </c>
      <c r="D3347">
        <v>26049082</v>
      </c>
      <c r="E3347" t="s">
        <v>580</v>
      </c>
      <c r="F3347" t="s">
        <v>11</v>
      </c>
      <c r="G3347">
        <v>8000000</v>
      </c>
      <c r="H3347">
        <v>6.1</v>
      </c>
    </row>
    <row r="3348" spans="1:8" x14ac:dyDescent="0.2">
      <c r="A3348" t="s">
        <v>5529</v>
      </c>
      <c r="B3348" t="s">
        <v>5530</v>
      </c>
      <c r="C3348">
        <v>93</v>
      </c>
      <c r="D3348">
        <v>25440971</v>
      </c>
      <c r="E3348" t="s">
        <v>2349</v>
      </c>
      <c r="F3348" t="s">
        <v>11</v>
      </c>
      <c r="G3348">
        <v>8000000</v>
      </c>
      <c r="H3348">
        <v>5</v>
      </c>
    </row>
    <row r="3349" spans="1:8" x14ac:dyDescent="0.2">
      <c r="A3349" t="s">
        <v>5531</v>
      </c>
      <c r="B3349" t="s">
        <v>5532</v>
      </c>
      <c r="C3349">
        <v>80</v>
      </c>
      <c r="D3349">
        <v>25440971</v>
      </c>
      <c r="E3349" t="s">
        <v>321</v>
      </c>
      <c r="F3349" t="s">
        <v>11</v>
      </c>
      <c r="G3349">
        <v>20000000</v>
      </c>
      <c r="H3349">
        <v>7.8</v>
      </c>
    </row>
    <row r="3350" spans="1:8" x14ac:dyDescent="0.2">
      <c r="A3350" t="s">
        <v>5533</v>
      </c>
      <c r="B3350" t="s">
        <v>287</v>
      </c>
      <c r="C3350">
        <v>111</v>
      </c>
      <c r="D3350">
        <v>22551000</v>
      </c>
      <c r="E3350" t="s">
        <v>486</v>
      </c>
      <c r="F3350" t="s">
        <v>11</v>
      </c>
      <c r="G3350">
        <v>8000000</v>
      </c>
      <c r="H3350">
        <v>7.4</v>
      </c>
    </row>
    <row r="3351" spans="1:8" x14ac:dyDescent="0.2">
      <c r="A3351" t="s">
        <v>5534</v>
      </c>
      <c r="B3351" t="s">
        <v>5535</v>
      </c>
      <c r="C3351">
        <v>142</v>
      </c>
      <c r="D3351">
        <v>22800000</v>
      </c>
      <c r="E3351" t="s">
        <v>17</v>
      </c>
      <c r="F3351" t="s">
        <v>11</v>
      </c>
      <c r="G3351">
        <v>7000000</v>
      </c>
      <c r="H3351">
        <v>6.8</v>
      </c>
    </row>
    <row r="3352" spans="1:8" x14ac:dyDescent="0.2">
      <c r="A3352" t="s">
        <v>5536</v>
      </c>
      <c r="C3352">
        <v>60</v>
      </c>
      <c r="D3352">
        <v>25440971</v>
      </c>
      <c r="E3352" t="s">
        <v>149</v>
      </c>
      <c r="F3352" t="s">
        <v>11</v>
      </c>
      <c r="G3352">
        <v>20000000</v>
      </c>
      <c r="H3352">
        <v>7.1</v>
      </c>
    </row>
    <row r="3353" spans="1:8" x14ac:dyDescent="0.2">
      <c r="A3353" t="s">
        <v>5537</v>
      </c>
      <c r="B3353" t="s">
        <v>2178</v>
      </c>
      <c r="C3353">
        <v>107</v>
      </c>
      <c r="D3353">
        <v>18090181</v>
      </c>
      <c r="E3353" t="s">
        <v>924</v>
      </c>
      <c r="F3353" t="s">
        <v>11</v>
      </c>
      <c r="G3353">
        <v>8000000</v>
      </c>
      <c r="H3353">
        <v>6.4</v>
      </c>
    </row>
    <row r="3354" spans="1:8" x14ac:dyDescent="0.2">
      <c r="A3354" t="s">
        <v>5538</v>
      </c>
      <c r="B3354" t="s">
        <v>2042</v>
      </c>
      <c r="C3354">
        <v>91</v>
      </c>
      <c r="D3354">
        <v>17843379</v>
      </c>
      <c r="E3354" t="s">
        <v>486</v>
      </c>
      <c r="F3354" t="s">
        <v>11</v>
      </c>
      <c r="G3354">
        <v>8000000</v>
      </c>
      <c r="H3354">
        <v>5.7</v>
      </c>
    </row>
    <row r="3355" spans="1:8" x14ac:dyDescent="0.2">
      <c r="A3355" t="s">
        <v>5539</v>
      </c>
      <c r="B3355" t="s">
        <v>5540</v>
      </c>
      <c r="C3355">
        <v>112</v>
      </c>
      <c r="D3355">
        <v>18811135</v>
      </c>
      <c r="E3355" t="s">
        <v>1184</v>
      </c>
      <c r="F3355" t="s">
        <v>11</v>
      </c>
      <c r="G3355">
        <v>20000000</v>
      </c>
      <c r="H3355">
        <v>7.5</v>
      </c>
    </row>
    <row r="3356" spans="1:8" x14ac:dyDescent="0.2">
      <c r="A3356" t="s">
        <v>5541</v>
      </c>
      <c r="B3356" t="s">
        <v>4850</v>
      </c>
      <c r="C3356">
        <v>82</v>
      </c>
      <c r="D3356">
        <v>17278980</v>
      </c>
      <c r="E3356" t="s">
        <v>340</v>
      </c>
      <c r="F3356" t="s">
        <v>11</v>
      </c>
      <c r="G3356">
        <v>8000000</v>
      </c>
      <c r="H3356">
        <v>6.7</v>
      </c>
    </row>
    <row r="3357" spans="1:8" x14ac:dyDescent="0.2">
      <c r="A3357" t="s">
        <v>5542</v>
      </c>
      <c r="B3357" t="s">
        <v>5543</v>
      </c>
      <c r="C3357">
        <v>97</v>
      </c>
      <c r="D3357">
        <v>16699684</v>
      </c>
      <c r="E3357" t="s">
        <v>580</v>
      </c>
      <c r="F3357" t="s">
        <v>11</v>
      </c>
      <c r="G3357">
        <v>8000000</v>
      </c>
      <c r="H3357">
        <v>5.6</v>
      </c>
    </row>
    <row r="3358" spans="1:8" x14ac:dyDescent="0.2">
      <c r="A3358" t="s">
        <v>1793</v>
      </c>
      <c r="B3358" t="s">
        <v>1794</v>
      </c>
      <c r="C3358">
        <v>128</v>
      </c>
      <c r="D3358">
        <v>50815288</v>
      </c>
      <c r="E3358" t="s">
        <v>1408</v>
      </c>
      <c r="F3358" t="s">
        <v>11</v>
      </c>
      <c r="G3358">
        <v>50000000</v>
      </c>
      <c r="H3358">
        <v>7</v>
      </c>
    </row>
    <row r="3359" spans="1:8" x14ac:dyDescent="0.2">
      <c r="A3359" t="s">
        <v>5544</v>
      </c>
      <c r="B3359" t="s">
        <v>5545</v>
      </c>
      <c r="C3359">
        <v>102</v>
      </c>
      <c r="D3359">
        <v>15047419</v>
      </c>
      <c r="E3359" t="s">
        <v>672</v>
      </c>
      <c r="F3359" t="s">
        <v>11</v>
      </c>
      <c r="G3359">
        <v>7000000</v>
      </c>
      <c r="H3359">
        <v>7.6</v>
      </c>
    </row>
    <row r="3360" spans="1:8" x14ac:dyDescent="0.2">
      <c r="A3360" t="s">
        <v>5546</v>
      </c>
      <c r="B3360" t="s">
        <v>3071</v>
      </c>
      <c r="C3360">
        <v>93</v>
      </c>
      <c r="D3360">
        <v>14015786</v>
      </c>
      <c r="E3360" t="s">
        <v>73</v>
      </c>
      <c r="F3360" t="s">
        <v>11</v>
      </c>
      <c r="G3360">
        <v>5000000</v>
      </c>
      <c r="H3360">
        <v>6.5</v>
      </c>
    </row>
    <row r="3361" spans="1:8" x14ac:dyDescent="0.2">
      <c r="A3361" t="s">
        <v>5547</v>
      </c>
      <c r="B3361" t="s">
        <v>5548</v>
      </c>
      <c r="C3361">
        <v>116</v>
      </c>
      <c r="D3361">
        <v>25440971</v>
      </c>
      <c r="E3361" t="s">
        <v>137</v>
      </c>
      <c r="F3361" t="s">
        <v>11</v>
      </c>
      <c r="G3361">
        <v>8000000</v>
      </c>
      <c r="H3361">
        <v>7</v>
      </c>
    </row>
    <row r="3362" spans="1:8" x14ac:dyDescent="0.2">
      <c r="A3362" t="s">
        <v>5549</v>
      </c>
      <c r="B3362" t="s">
        <v>5550</v>
      </c>
      <c r="C3362">
        <v>138</v>
      </c>
      <c r="D3362">
        <v>10269307</v>
      </c>
      <c r="E3362" t="s">
        <v>112</v>
      </c>
      <c r="F3362" t="s">
        <v>11</v>
      </c>
      <c r="G3362">
        <v>8000000</v>
      </c>
      <c r="H3362">
        <v>6.3</v>
      </c>
    </row>
    <row r="3363" spans="1:8" x14ac:dyDescent="0.2">
      <c r="A3363" t="s">
        <v>5551</v>
      </c>
      <c r="B3363" t="s">
        <v>4308</v>
      </c>
      <c r="C3363">
        <v>117</v>
      </c>
      <c r="D3363">
        <v>25440971</v>
      </c>
      <c r="E3363" t="s">
        <v>73</v>
      </c>
      <c r="F3363" t="s">
        <v>11</v>
      </c>
      <c r="G3363">
        <v>8300000</v>
      </c>
      <c r="H3363">
        <v>6.4</v>
      </c>
    </row>
    <row r="3364" spans="1:8" x14ac:dyDescent="0.2">
      <c r="A3364" t="s">
        <v>5552</v>
      </c>
      <c r="B3364" t="s">
        <v>5553</v>
      </c>
      <c r="C3364">
        <v>93</v>
      </c>
      <c r="D3364">
        <v>17536788</v>
      </c>
      <c r="E3364" t="s">
        <v>486</v>
      </c>
      <c r="F3364" t="s">
        <v>11</v>
      </c>
      <c r="G3364">
        <v>8000000</v>
      </c>
      <c r="H3364">
        <v>7.1</v>
      </c>
    </row>
    <row r="3365" spans="1:8" x14ac:dyDescent="0.2">
      <c r="A3365" t="s">
        <v>5554</v>
      </c>
      <c r="B3365" t="s">
        <v>1296</v>
      </c>
      <c r="C3365">
        <v>92</v>
      </c>
      <c r="D3365">
        <v>58401464</v>
      </c>
      <c r="E3365" t="s">
        <v>580</v>
      </c>
      <c r="F3365" t="s">
        <v>11</v>
      </c>
      <c r="G3365">
        <v>8000000</v>
      </c>
      <c r="H3365">
        <v>7.1</v>
      </c>
    </row>
    <row r="3366" spans="1:8" x14ac:dyDescent="0.2">
      <c r="A3366" t="s">
        <v>5555</v>
      </c>
      <c r="B3366" t="s">
        <v>5556</v>
      </c>
      <c r="C3366">
        <v>110</v>
      </c>
      <c r="D3366">
        <v>8880705</v>
      </c>
      <c r="E3366" t="s">
        <v>486</v>
      </c>
      <c r="F3366" t="s">
        <v>11</v>
      </c>
      <c r="G3366">
        <v>20000000</v>
      </c>
      <c r="H3366">
        <v>6.5</v>
      </c>
    </row>
    <row r="3367" spans="1:8" x14ac:dyDescent="0.2">
      <c r="A3367" t="s">
        <v>5557</v>
      </c>
      <c r="B3367" t="s">
        <v>3144</v>
      </c>
      <c r="C3367">
        <v>92</v>
      </c>
      <c r="D3367">
        <v>8279017</v>
      </c>
      <c r="E3367" t="s">
        <v>3968</v>
      </c>
      <c r="F3367" t="s">
        <v>11</v>
      </c>
      <c r="G3367">
        <v>8000000</v>
      </c>
      <c r="H3367">
        <v>6.9</v>
      </c>
    </row>
    <row r="3368" spans="1:8" x14ac:dyDescent="0.2">
      <c r="A3368" t="s">
        <v>5558</v>
      </c>
      <c r="B3368" t="s">
        <v>4236</v>
      </c>
      <c r="C3368">
        <v>104</v>
      </c>
      <c r="D3368">
        <v>10106233</v>
      </c>
      <c r="E3368" t="s">
        <v>877</v>
      </c>
      <c r="F3368" t="s">
        <v>11</v>
      </c>
      <c r="G3368">
        <v>8000000</v>
      </c>
      <c r="H3368">
        <v>5.4</v>
      </c>
    </row>
    <row r="3369" spans="1:8" x14ac:dyDescent="0.2">
      <c r="A3369" t="s">
        <v>5559</v>
      </c>
      <c r="B3369" t="s">
        <v>190</v>
      </c>
      <c r="C3369">
        <v>98</v>
      </c>
      <c r="D3369">
        <v>25440971</v>
      </c>
      <c r="E3369" t="s">
        <v>580</v>
      </c>
      <c r="F3369" t="s">
        <v>11</v>
      </c>
      <c r="G3369">
        <v>8000000</v>
      </c>
      <c r="H3369">
        <v>4.9000000000000004</v>
      </c>
    </row>
    <row r="3370" spans="1:8" x14ac:dyDescent="0.2">
      <c r="A3370" t="s">
        <v>5560</v>
      </c>
      <c r="B3370" t="s">
        <v>3783</v>
      </c>
      <c r="C3370">
        <v>89</v>
      </c>
      <c r="D3370">
        <v>4692814</v>
      </c>
      <c r="E3370" t="s">
        <v>575</v>
      </c>
      <c r="F3370" t="s">
        <v>11</v>
      </c>
      <c r="G3370">
        <v>8000000</v>
      </c>
      <c r="H3370">
        <v>5.0999999999999996</v>
      </c>
    </row>
    <row r="3371" spans="1:8" x14ac:dyDescent="0.2">
      <c r="A3371" t="s">
        <v>5561</v>
      </c>
      <c r="B3371" t="s">
        <v>5562</v>
      </c>
      <c r="C3371">
        <v>92</v>
      </c>
      <c r="D3371">
        <v>5018450</v>
      </c>
      <c r="E3371" t="s">
        <v>1264</v>
      </c>
      <c r="F3371" t="s">
        <v>11</v>
      </c>
      <c r="G3371">
        <v>8000000</v>
      </c>
      <c r="H3371">
        <v>5.3</v>
      </c>
    </row>
    <row r="3372" spans="1:8" x14ac:dyDescent="0.2">
      <c r="A3372" t="s">
        <v>5563</v>
      </c>
      <c r="B3372" t="s">
        <v>4308</v>
      </c>
      <c r="C3372">
        <v>140</v>
      </c>
      <c r="D3372">
        <v>25967000</v>
      </c>
      <c r="E3372" t="s">
        <v>73</v>
      </c>
      <c r="F3372" t="s">
        <v>11</v>
      </c>
      <c r="G3372">
        <v>20000000</v>
      </c>
      <c r="H3372">
        <v>7.5</v>
      </c>
    </row>
    <row r="3373" spans="1:8" x14ac:dyDescent="0.2">
      <c r="A3373" t="s">
        <v>5564</v>
      </c>
      <c r="C3373">
        <v>60</v>
      </c>
      <c r="D3373">
        <v>25440971</v>
      </c>
      <c r="E3373" t="s">
        <v>5565</v>
      </c>
      <c r="F3373" t="s">
        <v>11</v>
      </c>
      <c r="G3373">
        <v>20000000</v>
      </c>
      <c r="H3373">
        <v>8.3000000000000007</v>
      </c>
    </row>
    <row r="3374" spans="1:8" x14ac:dyDescent="0.2">
      <c r="A3374" t="s">
        <v>5566</v>
      </c>
      <c r="B3374" t="s">
        <v>5567</v>
      </c>
      <c r="C3374">
        <v>90</v>
      </c>
      <c r="D3374">
        <v>3442820</v>
      </c>
      <c r="E3374" t="s">
        <v>5568</v>
      </c>
      <c r="F3374" t="s">
        <v>11</v>
      </c>
      <c r="G3374">
        <v>8000000</v>
      </c>
      <c r="H3374">
        <v>7.3</v>
      </c>
    </row>
    <row r="3375" spans="1:8" x14ac:dyDescent="0.2">
      <c r="A3375" t="s">
        <v>5569</v>
      </c>
      <c r="B3375" t="s">
        <v>3879</v>
      </c>
      <c r="C3375">
        <v>129</v>
      </c>
      <c r="D3375">
        <v>3205244</v>
      </c>
      <c r="E3375" t="s">
        <v>877</v>
      </c>
      <c r="F3375" t="s">
        <v>11</v>
      </c>
      <c r="G3375">
        <v>10000000</v>
      </c>
      <c r="H3375">
        <v>7.3</v>
      </c>
    </row>
    <row r="3376" spans="1:8" x14ac:dyDescent="0.2">
      <c r="A3376" t="s">
        <v>5570</v>
      </c>
      <c r="B3376" t="s">
        <v>5571</v>
      </c>
      <c r="C3376">
        <v>111</v>
      </c>
      <c r="D3376">
        <v>3076425</v>
      </c>
      <c r="E3376" t="s">
        <v>5572</v>
      </c>
      <c r="F3376" t="s">
        <v>502</v>
      </c>
      <c r="G3376">
        <v>8000000</v>
      </c>
      <c r="H3376">
        <v>7.1</v>
      </c>
    </row>
    <row r="3377" spans="1:8" x14ac:dyDescent="0.2">
      <c r="A3377" t="s">
        <v>5573</v>
      </c>
      <c r="B3377" t="s">
        <v>4452</v>
      </c>
      <c r="C3377">
        <v>79</v>
      </c>
      <c r="D3377">
        <v>2275557</v>
      </c>
      <c r="E3377" t="s">
        <v>137</v>
      </c>
      <c r="F3377" t="s">
        <v>11</v>
      </c>
      <c r="G3377">
        <v>8000000</v>
      </c>
      <c r="H3377">
        <v>6</v>
      </c>
    </row>
    <row r="3378" spans="1:8" x14ac:dyDescent="0.2">
      <c r="A3378" t="s">
        <v>5574</v>
      </c>
      <c r="B3378" t="s">
        <v>1711</v>
      </c>
      <c r="C3378">
        <v>104</v>
      </c>
      <c r="D3378">
        <v>1789892</v>
      </c>
      <c r="E3378" t="s">
        <v>340</v>
      </c>
      <c r="F3378" t="s">
        <v>11</v>
      </c>
      <c r="G3378">
        <v>8000000</v>
      </c>
      <c r="H3378">
        <v>6.6</v>
      </c>
    </row>
    <row r="3379" spans="1:8" x14ac:dyDescent="0.2">
      <c r="A3379" t="s">
        <v>5575</v>
      </c>
      <c r="B3379" t="s">
        <v>5576</v>
      </c>
      <c r="C3379">
        <v>101</v>
      </c>
      <c r="D3379">
        <v>6350058</v>
      </c>
      <c r="E3379" t="s">
        <v>486</v>
      </c>
      <c r="F3379" t="s">
        <v>11</v>
      </c>
      <c r="G3379">
        <v>8000000</v>
      </c>
      <c r="H3379">
        <v>7.2</v>
      </c>
    </row>
    <row r="3380" spans="1:8" x14ac:dyDescent="0.2">
      <c r="A3380" t="s">
        <v>5577</v>
      </c>
      <c r="B3380" t="s">
        <v>3324</v>
      </c>
      <c r="C3380">
        <v>113</v>
      </c>
      <c r="D3380">
        <v>1094798</v>
      </c>
      <c r="E3380" t="s">
        <v>1060</v>
      </c>
      <c r="F3380" t="s">
        <v>11</v>
      </c>
      <c r="G3380">
        <v>7200000</v>
      </c>
      <c r="H3380">
        <v>7.2</v>
      </c>
    </row>
    <row r="3381" spans="1:8" x14ac:dyDescent="0.2">
      <c r="A3381" t="s">
        <v>5578</v>
      </c>
      <c r="B3381" t="s">
        <v>3991</v>
      </c>
      <c r="C3381">
        <v>92</v>
      </c>
      <c r="D3381">
        <v>1071240</v>
      </c>
      <c r="E3381" t="s">
        <v>530</v>
      </c>
      <c r="F3381" t="s">
        <v>11</v>
      </c>
      <c r="G3381">
        <v>8000000</v>
      </c>
      <c r="H3381">
        <v>6.9</v>
      </c>
    </row>
    <row r="3382" spans="1:8" x14ac:dyDescent="0.2">
      <c r="A3382" t="s">
        <v>5579</v>
      </c>
      <c r="B3382" t="s">
        <v>5580</v>
      </c>
      <c r="C3382">
        <v>106</v>
      </c>
      <c r="D3382">
        <v>532190</v>
      </c>
      <c r="E3382" t="s">
        <v>2389</v>
      </c>
      <c r="F3382" t="s">
        <v>11</v>
      </c>
      <c r="G3382">
        <v>8000000</v>
      </c>
      <c r="H3382">
        <v>6.8</v>
      </c>
    </row>
    <row r="3383" spans="1:8" x14ac:dyDescent="0.2">
      <c r="A3383" t="s">
        <v>5581</v>
      </c>
      <c r="B3383" t="s">
        <v>5582</v>
      </c>
      <c r="C3383">
        <v>98</v>
      </c>
      <c r="D3383">
        <v>25440971</v>
      </c>
      <c r="E3383" t="s">
        <v>2422</v>
      </c>
      <c r="F3383" t="s">
        <v>11</v>
      </c>
      <c r="G3383">
        <v>8000000</v>
      </c>
      <c r="H3383">
        <v>4</v>
      </c>
    </row>
    <row r="3384" spans="1:8" x14ac:dyDescent="0.2">
      <c r="A3384" t="s">
        <v>5583</v>
      </c>
      <c r="B3384" t="s">
        <v>5584</v>
      </c>
      <c r="C3384">
        <v>75</v>
      </c>
      <c r="D3384">
        <v>686383</v>
      </c>
      <c r="E3384" t="s">
        <v>210</v>
      </c>
      <c r="F3384" t="s">
        <v>11</v>
      </c>
      <c r="G3384">
        <v>6500000</v>
      </c>
      <c r="H3384">
        <v>7.7</v>
      </c>
    </row>
    <row r="3385" spans="1:8" x14ac:dyDescent="0.2">
      <c r="A3385" t="s">
        <v>5585</v>
      </c>
      <c r="B3385" t="s">
        <v>5586</v>
      </c>
      <c r="C3385">
        <v>104</v>
      </c>
      <c r="D3385">
        <v>16168741</v>
      </c>
      <c r="E3385" t="s">
        <v>2143</v>
      </c>
      <c r="F3385" t="s">
        <v>11</v>
      </c>
      <c r="G3385">
        <v>8000000</v>
      </c>
      <c r="H3385">
        <v>7.4</v>
      </c>
    </row>
    <row r="3386" spans="1:8" x14ac:dyDescent="0.2">
      <c r="A3386" t="s">
        <v>5587</v>
      </c>
      <c r="B3386" t="s">
        <v>5588</v>
      </c>
      <c r="C3386">
        <v>108</v>
      </c>
      <c r="D3386">
        <v>568695</v>
      </c>
      <c r="E3386" t="s">
        <v>3063</v>
      </c>
      <c r="F3386" t="s">
        <v>11</v>
      </c>
      <c r="G3386">
        <v>8000000</v>
      </c>
      <c r="H3386">
        <v>6.5</v>
      </c>
    </row>
    <row r="3387" spans="1:8" x14ac:dyDescent="0.2">
      <c r="A3387" t="s">
        <v>5589</v>
      </c>
      <c r="B3387" t="s">
        <v>5590</v>
      </c>
      <c r="C3387">
        <v>99</v>
      </c>
      <c r="D3387">
        <v>398420</v>
      </c>
      <c r="E3387" t="s">
        <v>672</v>
      </c>
      <c r="F3387" t="s">
        <v>11</v>
      </c>
      <c r="G3387">
        <v>8000000</v>
      </c>
      <c r="H3387">
        <v>6.4</v>
      </c>
    </row>
    <row r="3388" spans="1:8" x14ac:dyDescent="0.2">
      <c r="A3388" t="s">
        <v>5591</v>
      </c>
      <c r="B3388" t="s">
        <v>5592</v>
      </c>
      <c r="C3388">
        <v>180</v>
      </c>
      <c r="D3388">
        <v>25440971</v>
      </c>
      <c r="E3388" t="s">
        <v>73</v>
      </c>
      <c r="F3388" t="s">
        <v>11</v>
      </c>
      <c r="G3388">
        <v>20000000</v>
      </c>
      <c r="H3388">
        <v>7.2</v>
      </c>
    </row>
    <row r="3389" spans="1:8" x14ac:dyDescent="0.2">
      <c r="A3389" t="s">
        <v>5593</v>
      </c>
      <c r="B3389" t="s">
        <v>5594</v>
      </c>
      <c r="C3389">
        <v>109</v>
      </c>
      <c r="D3389">
        <v>336456</v>
      </c>
      <c r="E3389" t="s">
        <v>5595</v>
      </c>
      <c r="F3389" t="s">
        <v>11</v>
      </c>
      <c r="G3389">
        <v>8000000</v>
      </c>
      <c r="H3389">
        <v>5.6</v>
      </c>
    </row>
    <row r="3390" spans="1:8" x14ac:dyDescent="0.2">
      <c r="A3390" t="s">
        <v>5596</v>
      </c>
      <c r="B3390" t="s">
        <v>2436</v>
      </c>
      <c r="C3390">
        <v>111</v>
      </c>
      <c r="D3390">
        <v>146083</v>
      </c>
      <c r="E3390" t="s">
        <v>1935</v>
      </c>
      <c r="F3390" t="s">
        <v>11</v>
      </c>
      <c r="G3390">
        <v>20000000</v>
      </c>
      <c r="H3390">
        <v>6.3</v>
      </c>
    </row>
    <row r="3391" spans="1:8" x14ac:dyDescent="0.2">
      <c r="A3391" t="s">
        <v>5597</v>
      </c>
      <c r="B3391" t="s">
        <v>5598</v>
      </c>
      <c r="C3391">
        <v>93</v>
      </c>
      <c r="D3391">
        <v>298110</v>
      </c>
      <c r="E3391" t="s">
        <v>4926</v>
      </c>
      <c r="F3391" t="s">
        <v>11</v>
      </c>
      <c r="G3391">
        <v>8000000</v>
      </c>
      <c r="H3391">
        <v>6.8</v>
      </c>
    </row>
    <row r="3392" spans="1:8" x14ac:dyDescent="0.2">
      <c r="A3392" t="s">
        <v>5599</v>
      </c>
      <c r="B3392" t="s">
        <v>5600</v>
      </c>
      <c r="C3392">
        <v>99</v>
      </c>
      <c r="D3392">
        <v>127144</v>
      </c>
      <c r="E3392" t="s">
        <v>486</v>
      </c>
      <c r="F3392" t="s">
        <v>11</v>
      </c>
      <c r="G3392">
        <v>8000000</v>
      </c>
      <c r="H3392">
        <v>5.5</v>
      </c>
    </row>
    <row r="3393" spans="1:8" x14ac:dyDescent="0.2">
      <c r="A3393" t="s">
        <v>5601</v>
      </c>
      <c r="B3393" t="s">
        <v>2396</v>
      </c>
      <c r="C3393">
        <v>98</v>
      </c>
      <c r="D3393">
        <v>117190</v>
      </c>
      <c r="E3393" t="s">
        <v>602</v>
      </c>
      <c r="F3393" t="s">
        <v>11</v>
      </c>
      <c r="G3393">
        <v>8000000</v>
      </c>
      <c r="H3393">
        <v>6.9</v>
      </c>
    </row>
    <row r="3394" spans="1:8" x14ac:dyDescent="0.2">
      <c r="A3394" t="s">
        <v>5602</v>
      </c>
      <c r="B3394" t="s">
        <v>5603</v>
      </c>
      <c r="C3394">
        <v>95</v>
      </c>
      <c r="D3394">
        <v>108662</v>
      </c>
      <c r="E3394" t="s">
        <v>2333</v>
      </c>
      <c r="F3394" t="s">
        <v>11</v>
      </c>
      <c r="G3394">
        <v>8000000</v>
      </c>
      <c r="H3394">
        <v>6</v>
      </c>
    </row>
    <row r="3395" spans="1:8" x14ac:dyDescent="0.2">
      <c r="A3395" t="s">
        <v>5604</v>
      </c>
      <c r="C3395">
        <v>142</v>
      </c>
      <c r="D3395">
        <v>25440971</v>
      </c>
      <c r="E3395" t="s">
        <v>73</v>
      </c>
      <c r="F3395" t="s">
        <v>11</v>
      </c>
      <c r="G3395">
        <v>20000000</v>
      </c>
      <c r="H3395">
        <v>7.7</v>
      </c>
    </row>
    <row r="3396" spans="1:8" x14ac:dyDescent="0.2">
      <c r="A3396" t="s">
        <v>5605</v>
      </c>
      <c r="B3396" t="s">
        <v>5606</v>
      </c>
      <c r="C3396">
        <v>107</v>
      </c>
      <c r="D3396">
        <v>53481</v>
      </c>
      <c r="E3396" t="s">
        <v>740</v>
      </c>
      <c r="F3396" t="s">
        <v>11</v>
      </c>
      <c r="G3396">
        <v>8000000</v>
      </c>
      <c r="H3396">
        <v>6.4</v>
      </c>
    </row>
    <row r="3397" spans="1:8" x14ac:dyDescent="0.2">
      <c r="A3397" t="s">
        <v>5607</v>
      </c>
      <c r="B3397" t="s">
        <v>5608</v>
      </c>
      <c r="C3397">
        <v>102</v>
      </c>
      <c r="D3397">
        <v>23106</v>
      </c>
      <c r="E3397" t="s">
        <v>1082</v>
      </c>
      <c r="F3397" t="s">
        <v>11</v>
      </c>
      <c r="G3397">
        <v>50000000</v>
      </c>
      <c r="H3397">
        <v>6.6</v>
      </c>
    </row>
    <row r="3398" spans="1:8" x14ac:dyDescent="0.2">
      <c r="A3398" t="s">
        <v>5609</v>
      </c>
      <c r="B3398" t="s">
        <v>5610</v>
      </c>
      <c r="C3398">
        <v>97</v>
      </c>
      <c r="D3398">
        <v>52961</v>
      </c>
      <c r="E3398" t="s">
        <v>1184</v>
      </c>
      <c r="F3398" t="s">
        <v>11</v>
      </c>
      <c r="G3398">
        <v>8000000</v>
      </c>
      <c r="H3398">
        <v>5.3</v>
      </c>
    </row>
    <row r="3399" spans="1:8" x14ac:dyDescent="0.2">
      <c r="A3399" t="s">
        <v>5611</v>
      </c>
      <c r="B3399" t="s">
        <v>3922</v>
      </c>
      <c r="C3399">
        <v>124</v>
      </c>
      <c r="D3399">
        <v>439162</v>
      </c>
      <c r="E3399" t="s">
        <v>5612</v>
      </c>
      <c r="F3399" t="s">
        <v>225</v>
      </c>
      <c r="G3399">
        <v>1100000000</v>
      </c>
      <c r="H3399">
        <v>8.1</v>
      </c>
    </row>
    <row r="3400" spans="1:8" x14ac:dyDescent="0.2">
      <c r="A3400" t="s">
        <v>5613</v>
      </c>
      <c r="B3400" t="s">
        <v>2127</v>
      </c>
      <c r="C3400">
        <v>97</v>
      </c>
      <c r="D3400">
        <v>25440971</v>
      </c>
      <c r="E3400" t="s">
        <v>112</v>
      </c>
      <c r="F3400" t="s">
        <v>11</v>
      </c>
      <c r="G3400">
        <v>22000000</v>
      </c>
      <c r="H3400">
        <v>5.9</v>
      </c>
    </row>
    <row r="3401" spans="1:8" x14ac:dyDescent="0.2">
      <c r="A3401" t="s">
        <v>5614</v>
      </c>
      <c r="B3401" t="s">
        <v>5615</v>
      </c>
      <c r="C3401">
        <v>124</v>
      </c>
      <c r="D3401">
        <v>25440971</v>
      </c>
      <c r="E3401" t="s">
        <v>562</v>
      </c>
      <c r="F3401" t="s">
        <v>502</v>
      </c>
      <c r="G3401">
        <v>8000000</v>
      </c>
      <c r="H3401">
        <v>7.7</v>
      </c>
    </row>
    <row r="3402" spans="1:8" x14ac:dyDescent="0.2">
      <c r="A3402" t="s">
        <v>5616</v>
      </c>
      <c r="B3402" t="s">
        <v>5617</v>
      </c>
      <c r="C3402">
        <v>96</v>
      </c>
      <c r="D3402">
        <v>25440971</v>
      </c>
      <c r="E3402" t="s">
        <v>149</v>
      </c>
      <c r="F3402" t="s">
        <v>11</v>
      </c>
      <c r="G3402">
        <v>8000000</v>
      </c>
      <c r="H3402">
        <v>4.5999999999999996</v>
      </c>
    </row>
    <row r="3403" spans="1:8" x14ac:dyDescent="0.2">
      <c r="A3403" t="s">
        <v>5618</v>
      </c>
      <c r="B3403" t="s">
        <v>2324</v>
      </c>
      <c r="C3403">
        <v>114</v>
      </c>
      <c r="D3403">
        <v>50000</v>
      </c>
      <c r="E3403" t="s">
        <v>938</v>
      </c>
      <c r="F3403" t="s">
        <v>4012</v>
      </c>
      <c r="G3403">
        <v>20000000</v>
      </c>
      <c r="H3403">
        <v>5.0999999999999996</v>
      </c>
    </row>
    <row r="3404" spans="1:8" x14ac:dyDescent="0.2">
      <c r="A3404" t="s">
        <v>5619</v>
      </c>
      <c r="B3404" t="s">
        <v>5620</v>
      </c>
      <c r="C3404">
        <v>90</v>
      </c>
      <c r="D3404">
        <v>671240</v>
      </c>
      <c r="E3404" t="s">
        <v>486</v>
      </c>
      <c r="F3404" t="s">
        <v>11</v>
      </c>
      <c r="G3404">
        <v>7900000</v>
      </c>
      <c r="H3404">
        <v>6.9</v>
      </c>
    </row>
    <row r="3405" spans="1:8" x14ac:dyDescent="0.2">
      <c r="A3405" t="s">
        <v>5621</v>
      </c>
      <c r="B3405" t="s">
        <v>2160</v>
      </c>
      <c r="C3405">
        <v>104</v>
      </c>
      <c r="D3405">
        <v>25440971</v>
      </c>
      <c r="E3405" t="s">
        <v>1184</v>
      </c>
      <c r="F3405" t="s">
        <v>11</v>
      </c>
      <c r="G3405">
        <v>8000000</v>
      </c>
      <c r="H3405">
        <v>8</v>
      </c>
    </row>
    <row r="3406" spans="1:8" x14ac:dyDescent="0.2">
      <c r="A3406" t="s">
        <v>5622</v>
      </c>
      <c r="B3406" t="s">
        <v>5571</v>
      </c>
      <c r="C3406">
        <v>102</v>
      </c>
      <c r="D3406">
        <v>10105505</v>
      </c>
      <c r="E3406" t="s">
        <v>747</v>
      </c>
      <c r="F3406" t="s">
        <v>11</v>
      </c>
      <c r="G3406">
        <v>20000000</v>
      </c>
      <c r="H3406">
        <v>6.8</v>
      </c>
    </row>
    <row r="3407" spans="1:8" x14ac:dyDescent="0.2">
      <c r="A3407" t="s">
        <v>5623</v>
      </c>
      <c r="B3407" t="s">
        <v>5624</v>
      </c>
      <c r="C3407">
        <v>93</v>
      </c>
      <c r="D3407">
        <v>25440971</v>
      </c>
      <c r="E3407" t="s">
        <v>260</v>
      </c>
      <c r="F3407" t="s">
        <v>11</v>
      </c>
      <c r="G3407">
        <v>20000000</v>
      </c>
      <c r="H3407">
        <v>5.4</v>
      </c>
    </row>
    <row r="3408" spans="1:8" x14ac:dyDescent="0.2">
      <c r="A3408" t="s">
        <v>5625</v>
      </c>
      <c r="B3408" t="s">
        <v>5626</v>
      </c>
      <c r="C3408">
        <v>90</v>
      </c>
      <c r="D3408">
        <v>882290</v>
      </c>
      <c r="E3408" t="s">
        <v>1209</v>
      </c>
      <c r="F3408" t="s">
        <v>11</v>
      </c>
      <c r="G3408">
        <v>10000000</v>
      </c>
      <c r="H3408">
        <v>6.5</v>
      </c>
    </row>
    <row r="3409" spans="1:8" x14ac:dyDescent="0.2">
      <c r="A3409" t="s">
        <v>5627</v>
      </c>
      <c r="B3409" t="s">
        <v>5628</v>
      </c>
      <c r="C3409">
        <v>106</v>
      </c>
      <c r="D3409">
        <v>25440971</v>
      </c>
      <c r="E3409" t="s">
        <v>455</v>
      </c>
      <c r="F3409" t="s">
        <v>11</v>
      </c>
      <c r="G3409">
        <v>8000000</v>
      </c>
      <c r="H3409">
        <v>4.2</v>
      </c>
    </row>
    <row r="3410" spans="1:8" x14ac:dyDescent="0.2">
      <c r="A3410" t="s">
        <v>5629</v>
      </c>
      <c r="B3410" t="s">
        <v>2160</v>
      </c>
      <c r="C3410">
        <v>99</v>
      </c>
      <c r="D3410">
        <v>106593296</v>
      </c>
      <c r="E3410" t="s">
        <v>1364</v>
      </c>
      <c r="F3410" t="s">
        <v>11</v>
      </c>
      <c r="G3410">
        <v>7500000</v>
      </c>
      <c r="H3410">
        <v>7.4</v>
      </c>
    </row>
    <row r="3411" spans="1:8" x14ac:dyDescent="0.2">
      <c r="A3411" t="s">
        <v>5630</v>
      </c>
      <c r="B3411" t="s">
        <v>2665</v>
      </c>
      <c r="C3411">
        <v>115</v>
      </c>
      <c r="D3411">
        <v>43490057</v>
      </c>
      <c r="E3411" t="s">
        <v>877</v>
      </c>
      <c r="F3411" t="s">
        <v>11</v>
      </c>
      <c r="G3411">
        <v>7500000</v>
      </c>
      <c r="H3411">
        <v>6.9</v>
      </c>
    </row>
    <row r="3412" spans="1:8" x14ac:dyDescent="0.2">
      <c r="A3412" t="s">
        <v>5631</v>
      </c>
      <c r="B3412" t="s">
        <v>5632</v>
      </c>
      <c r="C3412">
        <v>89</v>
      </c>
      <c r="D3412">
        <v>32333860</v>
      </c>
      <c r="E3412" t="s">
        <v>745</v>
      </c>
      <c r="F3412" t="s">
        <v>2490</v>
      </c>
      <c r="G3412">
        <v>7500000</v>
      </c>
      <c r="H3412">
        <v>6.7</v>
      </c>
    </row>
    <row r="3413" spans="1:8" x14ac:dyDescent="0.2">
      <c r="A3413" t="s">
        <v>5633</v>
      </c>
      <c r="B3413" t="s">
        <v>5634</v>
      </c>
      <c r="C3413">
        <v>101</v>
      </c>
      <c r="D3413">
        <v>25440971</v>
      </c>
      <c r="E3413" t="s">
        <v>5635</v>
      </c>
      <c r="F3413" t="s">
        <v>502</v>
      </c>
      <c r="G3413">
        <v>7700000</v>
      </c>
      <c r="H3413">
        <v>7.3</v>
      </c>
    </row>
    <row r="3414" spans="1:8" x14ac:dyDescent="0.2">
      <c r="A3414" t="s">
        <v>5636</v>
      </c>
      <c r="B3414" t="s">
        <v>2809</v>
      </c>
      <c r="C3414">
        <v>92</v>
      </c>
      <c r="D3414">
        <v>24792061</v>
      </c>
      <c r="E3414" t="s">
        <v>877</v>
      </c>
      <c r="F3414" t="s">
        <v>11</v>
      </c>
      <c r="G3414">
        <v>6500000</v>
      </c>
      <c r="H3414">
        <v>7.6</v>
      </c>
    </row>
    <row r="3415" spans="1:8" x14ac:dyDescent="0.2">
      <c r="A3415" t="s">
        <v>5637</v>
      </c>
      <c r="B3415" t="s">
        <v>5638</v>
      </c>
      <c r="C3415">
        <v>94</v>
      </c>
      <c r="D3415">
        <v>17544812</v>
      </c>
      <c r="E3415" t="s">
        <v>2209</v>
      </c>
      <c r="F3415" t="s">
        <v>11</v>
      </c>
      <c r="G3415">
        <v>10000000</v>
      </c>
      <c r="H3415">
        <v>5.4</v>
      </c>
    </row>
    <row r="3416" spans="1:8" x14ac:dyDescent="0.2">
      <c r="A3416" t="s">
        <v>5639</v>
      </c>
      <c r="B3416" t="s">
        <v>4467</v>
      </c>
      <c r="C3416">
        <v>100</v>
      </c>
      <c r="D3416">
        <v>12574715</v>
      </c>
      <c r="E3416" t="s">
        <v>1184</v>
      </c>
      <c r="F3416" t="s">
        <v>11</v>
      </c>
      <c r="G3416">
        <v>4500000</v>
      </c>
      <c r="H3416">
        <v>7.3</v>
      </c>
    </row>
    <row r="3417" spans="1:8" x14ac:dyDescent="0.2">
      <c r="A3417" t="s">
        <v>5640</v>
      </c>
      <c r="B3417" t="s">
        <v>3991</v>
      </c>
      <c r="C3417">
        <v>106</v>
      </c>
      <c r="D3417">
        <v>10281585</v>
      </c>
      <c r="E3417" t="s">
        <v>73</v>
      </c>
      <c r="F3417" t="s">
        <v>11</v>
      </c>
      <c r="G3417">
        <v>20000000</v>
      </c>
      <c r="H3417">
        <v>6.4</v>
      </c>
    </row>
    <row r="3418" spans="1:8" x14ac:dyDescent="0.2">
      <c r="A3418" t="s">
        <v>5641</v>
      </c>
      <c r="B3418" t="s">
        <v>5642</v>
      </c>
      <c r="C3418">
        <v>109</v>
      </c>
      <c r="D3418">
        <v>5100000</v>
      </c>
      <c r="E3418" t="s">
        <v>486</v>
      </c>
      <c r="F3418" t="s">
        <v>11</v>
      </c>
      <c r="G3418">
        <v>7500000</v>
      </c>
      <c r="H3418">
        <v>6</v>
      </c>
    </row>
    <row r="3419" spans="1:8" x14ac:dyDescent="0.2">
      <c r="A3419" t="s">
        <v>5643</v>
      </c>
      <c r="B3419" t="s">
        <v>3257</v>
      </c>
      <c r="C3419">
        <v>105</v>
      </c>
      <c r="D3419">
        <v>10460089</v>
      </c>
      <c r="E3419" t="s">
        <v>747</v>
      </c>
      <c r="F3419" t="s">
        <v>11</v>
      </c>
      <c r="G3419">
        <v>7500000</v>
      </c>
      <c r="H3419">
        <v>7.2</v>
      </c>
    </row>
    <row r="3420" spans="1:8" x14ac:dyDescent="0.2">
      <c r="A3420" t="s">
        <v>5644</v>
      </c>
      <c r="B3420" t="s">
        <v>3894</v>
      </c>
      <c r="C3420">
        <v>102</v>
      </c>
      <c r="D3420">
        <v>4239767</v>
      </c>
      <c r="E3420" t="s">
        <v>1554</v>
      </c>
      <c r="F3420" t="s">
        <v>11</v>
      </c>
      <c r="G3420">
        <v>7500000</v>
      </c>
      <c r="H3420">
        <v>6</v>
      </c>
    </row>
    <row r="3421" spans="1:8" x14ac:dyDescent="0.2">
      <c r="A3421" t="s">
        <v>5645</v>
      </c>
      <c r="B3421" t="s">
        <v>5646</v>
      </c>
      <c r="C3421">
        <v>97</v>
      </c>
      <c r="D3421">
        <v>4131640</v>
      </c>
      <c r="E3421" t="s">
        <v>340</v>
      </c>
      <c r="F3421" t="s">
        <v>11</v>
      </c>
      <c r="G3421">
        <v>7500000</v>
      </c>
      <c r="H3421">
        <v>3.1</v>
      </c>
    </row>
    <row r="3422" spans="1:8" x14ac:dyDescent="0.2">
      <c r="A3422" t="s">
        <v>5647</v>
      </c>
      <c r="B3422" t="s">
        <v>5648</v>
      </c>
      <c r="C3422">
        <v>118</v>
      </c>
      <c r="D3422">
        <v>3347439</v>
      </c>
      <c r="E3422" t="s">
        <v>73</v>
      </c>
      <c r="F3422" t="s">
        <v>11</v>
      </c>
      <c r="G3422">
        <v>7500000</v>
      </c>
      <c r="H3422">
        <v>6.9</v>
      </c>
    </row>
    <row r="3423" spans="1:8" x14ac:dyDescent="0.2">
      <c r="A3423" t="s">
        <v>5649</v>
      </c>
      <c r="B3423" t="s">
        <v>4841</v>
      </c>
      <c r="C3423">
        <v>92</v>
      </c>
      <c r="D3423">
        <v>10814185</v>
      </c>
      <c r="E3423" t="s">
        <v>1475</v>
      </c>
      <c r="F3423" t="s">
        <v>11</v>
      </c>
      <c r="G3423">
        <v>8000000</v>
      </c>
      <c r="H3423">
        <v>6.2</v>
      </c>
    </row>
    <row r="3424" spans="1:8" x14ac:dyDescent="0.2">
      <c r="A3424" t="s">
        <v>5650</v>
      </c>
      <c r="B3424" t="s">
        <v>1292</v>
      </c>
      <c r="C3424">
        <v>112</v>
      </c>
      <c r="D3424">
        <v>533344</v>
      </c>
      <c r="E3424" t="s">
        <v>1905</v>
      </c>
      <c r="F3424" t="s">
        <v>11</v>
      </c>
      <c r="G3424">
        <v>20000000</v>
      </c>
      <c r="H3424">
        <v>5.5</v>
      </c>
    </row>
    <row r="3425" spans="1:8" x14ac:dyDescent="0.2">
      <c r="A3425" t="s">
        <v>5651</v>
      </c>
      <c r="B3425" t="s">
        <v>5652</v>
      </c>
      <c r="C3425">
        <v>103</v>
      </c>
      <c r="D3425">
        <v>206400</v>
      </c>
      <c r="E3425" t="s">
        <v>5523</v>
      </c>
      <c r="F3425" t="s">
        <v>502</v>
      </c>
      <c r="G3425">
        <v>50000000</v>
      </c>
      <c r="H3425">
        <v>6.9</v>
      </c>
    </row>
    <row r="3426" spans="1:8" x14ac:dyDescent="0.2">
      <c r="A3426" t="s">
        <v>5653</v>
      </c>
      <c r="B3426" t="s">
        <v>3228</v>
      </c>
      <c r="C3426">
        <v>93</v>
      </c>
      <c r="D3426">
        <v>197148</v>
      </c>
      <c r="E3426" t="s">
        <v>5654</v>
      </c>
      <c r="F3426" t="s">
        <v>11</v>
      </c>
      <c r="G3426">
        <v>7500000</v>
      </c>
      <c r="H3426">
        <v>6.3</v>
      </c>
    </row>
    <row r="3427" spans="1:8" x14ac:dyDescent="0.2">
      <c r="A3427" t="s">
        <v>5655</v>
      </c>
      <c r="B3427" t="s">
        <v>5656</v>
      </c>
      <c r="C3427">
        <v>101</v>
      </c>
      <c r="D3427">
        <v>25440971</v>
      </c>
      <c r="E3427" t="s">
        <v>575</v>
      </c>
      <c r="F3427" t="s">
        <v>11</v>
      </c>
      <c r="G3427">
        <v>7500000</v>
      </c>
      <c r="H3427">
        <v>4.8</v>
      </c>
    </row>
    <row r="3428" spans="1:8" x14ac:dyDescent="0.2">
      <c r="A3428" t="s">
        <v>5657</v>
      </c>
      <c r="B3428" t="s">
        <v>5658</v>
      </c>
      <c r="C3428">
        <v>113</v>
      </c>
      <c r="D3428">
        <v>3014541</v>
      </c>
      <c r="E3428" t="s">
        <v>1184</v>
      </c>
      <c r="F3428" t="s">
        <v>11</v>
      </c>
      <c r="G3428">
        <v>8000000</v>
      </c>
      <c r="H3428">
        <v>6.7</v>
      </c>
    </row>
    <row r="3429" spans="1:8" x14ac:dyDescent="0.2">
      <c r="A3429" t="s">
        <v>5659</v>
      </c>
      <c r="B3429" t="s">
        <v>5660</v>
      </c>
      <c r="C3429">
        <v>95</v>
      </c>
      <c r="D3429">
        <v>25440971</v>
      </c>
      <c r="E3429" t="s">
        <v>149</v>
      </c>
      <c r="F3429" t="s">
        <v>11</v>
      </c>
      <c r="G3429">
        <v>7500000</v>
      </c>
      <c r="H3429">
        <v>5.6</v>
      </c>
    </row>
    <row r="3430" spans="1:8" x14ac:dyDescent="0.2">
      <c r="A3430" t="s">
        <v>5661</v>
      </c>
      <c r="B3430" t="s">
        <v>5662</v>
      </c>
      <c r="C3430">
        <v>153</v>
      </c>
      <c r="D3430">
        <v>872643</v>
      </c>
      <c r="E3430" t="s">
        <v>945</v>
      </c>
      <c r="F3430" t="s">
        <v>1936</v>
      </c>
      <c r="G3430">
        <v>6000000</v>
      </c>
      <c r="H3430">
        <v>5.4</v>
      </c>
    </row>
    <row r="3431" spans="1:8" x14ac:dyDescent="0.2">
      <c r="A3431" t="s">
        <v>5663</v>
      </c>
      <c r="B3431" t="s">
        <v>5664</v>
      </c>
      <c r="C3431">
        <v>89</v>
      </c>
      <c r="D3431">
        <v>4443403</v>
      </c>
      <c r="E3431" t="s">
        <v>5665</v>
      </c>
      <c r="F3431" t="s">
        <v>502</v>
      </c>
      <c r="G3431">
        <v>7300000</v>
      </c>
      <c r="H3431">
        <v>8</v>
      </c>
    </row>
    <row r="3432" spans="1:8" x14ac:dyDescent="0.2">
      <c r="A3432" t="s">
        <v>5666</v>
      </c>
      <c r="B3432" t="s">
        <v>988</v>
      </c>
      <c r="C3432">
        <v>92</v>
      </c>
      <c r="D3432">
        <v>25440971</v>
      </c>
      <c r="E3432" t="s">
        <v>5667</v>
      </c>
      <c r="F3432" t="s">
        <v>11</v>
      </c>
      <c r="G3432">
        <v>12000000</v>
      </c>
      <c r="H3432">
        <v>5.7</v>
      </c>
    </row>
    <row r="3433" spans="1:8" x14ac:dyDescent="0.2">
      <c r="A3433" t="s">
        <v>5668</v>
      </c>
      <c r="B3433" t="s">
        <v>5669</v>
      </c>
      <c r="C3433">
        <v>107</v>
      </c>
      <c r="D3433">
        <v>25440971</v>
      </c>
      <c r="E3433" t="s">
        <v>1408</v>
      </c>
      <c r="F3433" t="s">
        <v>2998</v>
      </c>
      <c r="G3433">
        <v>5000000</v>
      </c>
      <c r="H3433">
        <v>7.6</v>
      </c>
    </row>
    <row r="3434" spans="1:8" x14ac:dyDescent="0.2">
      <c r="A3434" t="s">
        <v>5670</v>
      </c>
      <c r="B3434" t="s">
        <v>4407</v>
      </c>
      <c r="C3434">
        <v>118</v>
      </c>
      <c r="D3434">
        <v>1330827</v>
      </c>
      <c r="E3434" t="s">
        <v>1915</v>
      </c>
      <c r="F3434" t="s">
        <v>11</v>
      </c>
      <c r="G3434">
        <v>7000000</v>
      </c>
      <c r="H3434">
        <v>7</v>
      </c>
    </row>
    <row r="3435" spans="1:8" x14ac:dyDescent="0.2">
      <c r="A3435" t="s">
        <v>5671</v>
      </c>
      <c r="B3435" t="s">
        <v>5672</v>
      </c>
      <c r="C3435">
        <v>97</v>
      </c>
      <c r="D3435">
        <v>1818681</v>
      </c>
      <c r="E3435" t="s">
        <v>149</v>
      </c>
      <c r="F3435" t="s">
        <v>11</v>
      </c>
      <c r="G3435">
        <v>7300000</v>
      </c>
      <c r="H3435">
        <v>7.2</v>
      </c>
    </row>
    <row r="3436" spans="1:8" x14ac:dyDescent="0.2">
      <c r="A3436" t="s">
        <v>27</v>
      </c>
      <c r="B3436" t="s">
        <v>28</v>
      </c>
      <c r="C3436">
        <v>156</v>
      </c>
      <c r="D3436">
        <v>336530303</v>
      </c>
      <c r="E3436" t="s">
        <v>29</v>
      </c>
      <c r="F3436" t="s">
        <v>11</v>
      </c>
      <c r="G3436">
        <v>258000000</v>
      </c>
      <c r="H3436">
        <v>6.2</v>
      </c>
    </row>
    <row r="3437" spans="1:8" x14ac:dyDescent="0.2">
      <c r="A3437" t="s">
        <v>5673</v>
      </c>
      <c r="B3437" t="s">
        <v>5674</v>
      </c>
      <c r="C3437">
        <v>100</v>
      </c>
      <c r="D3437">
        <v>12610552</v>
      </c>
      <c r="E3437" t="s">
        <v>90</v>
      </c>
      <c r="F3437" t="s">
        <v>11</v>
      </c>
      <c r="G3437">
        <v>7500000</v>
      </c>
      <c r="H3437">
        <v>3.5</v>
      </c>
    </row>
    <row r="3438" spans="1:8" x14ac:dyDescent="0.2">
      <c r="A3438" t="s">
        <v>5675</v>
      </c>
      <c r="B3438" t="s">
        <v>2809</v>
      </c>
      <c r="C3438">
        <v>96</v>
      </c>
      <c r="D3438">
        <v>143492840</v>
      </c>
      <c r="E3438" t="s">
        <v>486</v>
      </c>
      <c r="F3438" t="s">
        <v>11</v>
      </c>
      <c r="G3438">
        <v>7500000</v>
      </c>
      <c r="H3438">
        <v>7.5</v>
      </c>
    </row>
    <row r="3439" spans="1:8" x14ac:dyDescent="0.2">
      <c r="A3439" t="s">
        <v>5676</v>
      </c>
      <c r="B3439" t="s">
        <v>5677</v>
      </c>
      <c r="C3439">
        <v>104</v>
      </c>
      <c r="D3439">
        <v>25440971</v>
      </c>
      <c r="E3439" t="s">
        <v>20</v>
      </c>
      <c r="F3439" t="s">
        <v>11</v>
      </c>
      <c r="G3439">
        <v>7500000</v>
      </c>
      <c r="H3439">
        <v>5.0999999999999996</v>
      </c>
    </row>
    <row r="3440" spans="1:8" x14ac:dyDescent="0.2">
      <c r="A3440" t="s">
        <v>5678</v>
      </c>
      <c r="B3440" t="s">
        <v>5679</v>
      </c>
      <c r="C3440">
        <v>120</v>
      </c>
      <c r="D3440">
        <v>43800000</v>
      </c>
      <c r="E3440" t="s">
        <v>17</v>
      </c>
      <c r="F3440" t="s">
        <v>11</v>
      </c>
      <c r="G3440">
        <v>7200000</v>
      </c>
      <c r="H3440">
        <v>6.7</v>
      </c>
    </row>
    <row r="3441" spans="1:8" x14ac:dyDescent="0.2">
      <c r="A3441" t="s">
        <v>5680</v>
      </c>
      <c r="B3441" t="s">
        <v>1675</v>
      </c>
      <c r="C3441">
        <v>175</v>
      </c>
      <c r="D3441">
        <v>134821952</v>
      </c>
      <c r="E3441" t="s">
        <v>672</v>
      </c>
      <c r="F3441" t="s">
        <v>11</v>
      </c>
      <c r="G3441">
        <v>6000000</v>
      </c>
      <c r="H3441">
        <v>9.1999999999999993</v>
      </c>
    </row>
    <row r="3442" spans="1:8" x14ac:dyDescent="0.2">
      <c r="A3442" t="s">
        <v>5681</v>
      </c>
      <c r="B3442" t="s">
        <v>1791</v>
      </c>
      <c r="C3442">
        <v>95</v>
      </c>
      <c r="D3442">
        <v>94900000</v>
      </c>
      <c r="E3442" t="s">
        <v>2682</v>
      </c>
      <c r="F3442" t="s">
        <v>11</v>
      </c>
      <c r="G3442">
        <v>4000000</v>
      </c>
      <c r="H3442">
        <v>6.1</v>
      </c>
    </row>
    <row r="3443" spans="1:8" x14ac:dyDescent="0.2">
      <c r="A3443" t="s">
        <v>5682</v>
      </c>
      <c r="B3443" t="s">
        <v>62</v>
      </c>
      <c r="C3443">
        <v>95</v>
      </c>
      <c r="D3443">
        <v>32391374</v>
      </c>
      <c r="E3443" t="s">
        <v>486</v>
      </c>
      <c r="F3443" t="s">
        <v>11</v>
      </c>
      <c r="G3443">
        <v>7500000</v>
      </c>
      <c r="H3443">
        <v>7.7</v>
      </c>
    </row>
    <row r="3444" spans="1:8" x14ac:dyDescent="0.2">
      <c r="A3444" t="s">
        <v>5683</v>
      </c>
      <c r="B3444" t="s">
        <v>4922</v>
      </c>
      <c r="C3444">
        <v>121</v>
      </c>
      <c r="D3444">
        <v>40158000</v>
      </c>
      <c r="E3444" t="s">
        <v>2682</v>
      </c>
      <c r="F3444" t="s">
        <v>11</v>
      </c>
      <c r="G3444">
        <v>7000000</v>
      </c>
      <c r="H3444">
        <v>7.6</v>
      </c>
    </row>
    <row r="3445" spans="1:8" x14ac:dyDescent="0.2">
      <c r="A3445" t="s">
        <v>5684</v>
      </c>
      <c r="B3445" t="s">
        <v>524</v>
      </c>
      <c r="C3445">
        <v>110</v>
      </c>
      <c r="D3445">
        <v>113709992</v>
      </c>
      <c r="E3445" t="s">
        <v>877</v>
      </c>
      <c r="F3445" t="s">
        <v>11</v>
      </c>
      <c r="G3445">
        <v>7000000</v>
      </c>
      <c r="H3445">
        <v>6.1</v>
      </c>
    </row>
    <row r="3446" spans="1:8" x14ac:dyDescent="0.2">
      <c r="A3446" t="s">
        <v>5685</v>
      </c>
      <c r="B3446" t="s">
        <v>295</v>
      </c>
      <c r="C3446">
        <v>96</v>
      </c>
      <c r="D3446">
        <v>32131483</v>
      </c>
      <c r="E3446" t="s">
        <v>1047</v>
      </c>
      <c r="F3446" t="s">
        <v>11</v>
      </c>
      <c r="G3446">
        <v>11000000</v>
      </c>
      <c r="H3446">
        <v>4.9000000000000004</v>
      </c>
    </row>
    <row r="3447" spans="1:8" x14ac:dyDescent="0.2">
      <c r="A3447" t="s">
        <v>5686</v>
      </c>
      <c r="B3447" t="s">
        <v>5679</v>
      </c>
      <c r="C3447">
        <v>121</v>
      </c>
      <c r="D3447">
        <v>35400000</v>
      </c>
      <c r="E3447" t="s">
        <v>17</v>
      </c>
      <c r="F3447" t="s">
        <v>11</v>
      </c>
      <c r="G3447">
        <v>7000000</v>
      </c>
      <c r="H3447">
        <v>6.8</v>
      </c>
    </row>
    <row r="3448" spans="1:8" x14ac:dyDescent="0.2">
      <c r="A3448" t="s">
        <v>5687</v>
      </c>
      <c r="B3448" t="s">
        <v>1401</v>
      </c>
      <c r="C3448">
        <v>95</v>
      </c>
      <c r="D3448">
        <v>34099640</v>
      </c>
      <c r="E3448" t="s">
        <v>2729</v>
      </c>
      <c r="F3448" t="s">
        <v>11</v>
      </c>
      <c r="G3448">
        <v>5000000</v>
      </c>
      <c r="H3448">
        <v>7</v>
      </c>
    </row>
    <row r="3449" spans="1:8" x14ac:dyDescent="0.2">
      <c r="A3449" t="s">
        <v>5688</v>
      </c>
      <c r="B3449" t="s">
        <v>5689</v>
      </c>
      <c r="C3449">
        <v>112</v>
      </c>
      <c r="D3449">
        <v>31973840</v>
      </c>
      <c r="E3449" t="s">
        <v>486</v>
      </c>
      <c r="F3449" t="s">
        <v>11</v>
      </c>
      <c r="G3449">
        <v>20000000</v>
      </c>
      <c r="H3449">
        <v>7.2</v>
      </c>
    </row>
    <row r="3450" spans="1:8" x14ac:dyDescent="0.2">
      <c r="A3450" t="s">
        <v>5690</v>
      </c>
      <c r="B3450" t="s">
        <v>5145</v>
      </c>
      <c r="C3450">
        <v>112</v>
      </c>
      <c r="D3450">
        <v>37295394</v>
      </c>
      <c r="E3450" t="s">
        <v>877</v>
      </c>
      <c r="F3450" t="s">
        <v>11</v>
      </c>
      <c r="G3450">
        <v>6600000</v>
      </c>
      <c r="H3450">
        <v>5.7</v>
      </c>
    </row>
    <row r="3451" spans="1:8" x14ac:dyDescent="0.2">
      <c r="A3451" t="s">
        <v>119</v>
      </c>
      <c r="B3451" t="s">
        <v>120</v>
      </c>
      <c r="C3451">
        <v>143</v>
      </c>
      <c r="D3451">
        <v>144812796</v>
      </c>
      <c r="E3451" t="s">
        <v>73</v>
      </c>
      <c r="F3451" t="s">
        <v>11</v>
      </c>
      <c r="G3451">
        <v>105000000</v>
      </c>
      <c r="H3451">
        <v>7.3</v>
      </c>
    </row>
    <row r="3452" spans="1:8" x14ac:dyDescent="0.2">
      <c r="A3452" t="s">
        <v>5691</v>
      </c>
      <c r="B3452" t="s">
        <v>1181</v>
      </c>
      <c r="C3452">
        <v>93</v>
      </c>
      <c r="D3452">
        <v>31501218</v>
      </c>
      <c r="E3452" t="s">
        <v>2054</v>
      </c>
      <c r="F3452" t="s">
        <v>11</v>
      </c>
      <c r="G3452">
        <v>7500000</v>
      </c>
      <c r="H3452">
        <v>7.5</v>
      </c>
    </row>
    <row r="3453" spans="1:8" x14ac:dyDescent="0.2">
      <c r="A3453" t="s">
        <v>5692</v>
      </c>
      <c r="B3453" t="s">
        <v>1770</v>
      </c>
      <c r="C3453">
        <v>110</v>
      </c>
      <c r="D3453">
        <v>28747570</v>
      </c>
      <c r="E3453" t="s">
        <v>593</v>
      </c>
      <c r="F3453" t="s">
        <v>11</v>
      </c>
      <c r="G3453">
        <v>7000000</v>
      </c>
      <c r="H3453">
        <v>7.4</v>
      </c>
    </row>
    <row r="3454" spans="1:8" x14ac:dyDescent="0.2">
      <c r="A3454" t="s">
        <v>5693</v>
      </c>
      <c r="B3454" t="s">
        <v>1692</v>
      </c>
      <c r="C3454">
        <v>104</v>
      </c>
      <c r="D3454">
        <v>25625110</v>
      </c>
      <c r="E3454" t="s">
        <v>112</v>
      </c>
      <c r="F3454" t="s">
        <v>11</v>
      </c>
      <c r="G3454">
        <v>7000000</v>
      </c>
      <c r="H3454">
        <v>7.2</v>
      </c>
    </row>
    <row r="3455" spans="1:8" x14ac:dyDescent="0.2">
      <c r="A3455" t="s">
        <v>5694</v>
      </c>
      <c r="C3455">
        <v>53</v>
      </c>
      <c r="D3455">
        <v>25440971</v>
      </c>
      <c r="E3455" t="s">
        <v>740</v>
      </c>
      <c r="F3455" t="s">
        <v>11</v>
      </c>
      <c r="G3455">
        <v>20000000</v>
      </c>
      <c r="H3455">
        <v>9</v>
      </c>
    </row>
    <row r="3456" spans="1:8" x14ac:dyDescent="0.2">
      <c r="A3456" t="s">
        <v>5695</v>
      </c>
      <c r="B3456" t="s">
        <v>5696</v>
      </c>
      <c r="C3456">
        <v>119</v>
      </c>
      <c r="D3456">
        <v>25000000</v>
      </c>
      <c r="E3456" t="s">
        <v>26</v>
      </c>
      <c r="F3456" t="s">
        <v>11</v>
      </c>
      <c r="G3456">
        <v>9000000</v>
      </c>
      <c r="H3456">
        <v>6.8</v>
      </c>
    </row>
    <row r="3457" spans="1:8" x14ac:dyDescent="0.2">
      <c r="A3457" t="s">
        <v>5697</v>
      </c>
      <c r="B3457" t="s">
        <v>5679</v>
      </c>
      <c r="C3457">
        <v>125</v>
      </c>
      <c r="D3457">
        <v>21000000</v>
      </c>
      <c r="E3457" t="s">
        <v>17</v>
      </c>
      <c r="F3457" t="s">
        <v>11</v>
      </c>
      <c r="G3457">
        <v>13000000</v>
      </c>
      <c r="H3457">
        <v>6.8</v>
      </c>
    </row>
    <row r="3458" spans="1:8" x14ac:dyDescent="0.2">
      <c r="A3458" t="s">
        <v>5698</v>
      </c>
      <c r="B3458" t="s">
        <v>3401</v>
      </c>
      <c r="C3458">
        <v>96</v>
      </c>
      <c r="D3458">
        <v>20257000</v>
      </c>
      <c r="E3458" t="s">
        <v>137</v>
      </c>
      <c r="F3458" t="s">
        <v>11</v>
      </c>
      <c r="G3458">
        <v>7000000</v>
      </c>
      <c r="H3458">
        <v>5.2</v>
      </c>
    </row>
    <row r="3459" spans="1:8" x14ac:dyDescent="0.2">
      <c r="A3459" t="s">
        <v>5699</v>
      </c>
      <c r="B3459" t="s">
        <v>2697</v>
      </c>
      <c r="C3459">
        <v>100</v>
      </c>
      <c r="D3459">
        <v>26005908</v>
      </c>
      <c r="E3459" t="s">
        <v>2944</v>
      </c>
      <c r="F3459" t="s">
        <v>11</v>
      </c>
      <c r="G3459">
        <v>3500000</v>
      </c>
      <c r="H3459">
        <v>7.2</v>
      </c>
    </row>
    <row r="3460" spans="1:8" x14ac:dyDescent="0.2">
      <c r="A3460" t="s">
        <v>5700</v>
      </c>
      <c r="B3460" t="s">
        <v>5701</v>
      </c>
      <c r="C3460">
        <v>46</v>
      </c>
      <c r="D3460">
        <v>18642318</v>
      </c>
      <c r="E3460" t="s">
        <v>5702</v>
      </c>
      <c r="F3460" t="s">
        <v>11</v>
      </c>
      <c r="G3460">
        <v>20000000</v>
      </c>
      <c r="H3460">
        <v>7.5</v>
      </c>
    </row>
    <row r="3461" spans="1:8" x14ac:dyDescent="0.2">
      <c r="A3461" t="s">
        <v>5703</v>
      </c>
      <c r="B3461" t="s">
        <v>5704</v>
      </c>
      <c r="C3461">
        <v>89</v>
      </c>
      <c r="D3461">
        <v>15818967</v>
      </c>
      <c r="E3461" t="s">
        <v>1763</v>
      </c>
      <c r="F3461" t="s">
        <v>11</v>
      </c>
      <c r="G3461">
        <v>7000000</v>
      </c>
      <c r="H3461">
        <v>4</v>
      </c>
    </row>
    <row r="3462" spans="1:8" x14ac:dyDescent="0.2">
      <c r="A3462" t="s">
        <v>5705</v>
      </c>
      <c r="B3462" t="s">
        <v>1439</v>
      </c>
      <c r="C3462">
        <v>92</v>
      </c>
      <c r="D3462">
        <v>14891000</v>
      </c>
      <c r="E3462" t="s">
        <v>575</v>
      </c>
      <c r="F3462" t="s">
        <v>11</v>
      </c>
      <c r="G3462">
        <v>7000000</v>
      </c>
      <c r="H3462">
        <v>6.8</v>
      </c>
    </row>
    <row r="3463" spans="1:8" x14ac:dyDescent="0.2">
      <c r="A3463" t="s">
        <v>5706</v>
      </c>
      <c r="B3463" t="s">
        <v>4395</v>
      </c>
      <c r="C3463">
        <v>109</v>
      </c>
      <c r="D3463">
        <v>16901126</v>
      </c>
      <c r="E3463" t="s">
        <v>5707</v>
      </c>
      <c r="F3463" t="s">
        <v>11</v>
      </c>
      <c r="G3463">
        <v>7000000</v>
      </c>
      <c r="H3463">
        <v>6.9</v>
      </c>
    </row>
    <row r="3464" spans="1:8" x14ac:dyDescent="0.2">
      <c r="A3464" t="s">
        <v>5708</v>
      </c>
      <c r="C3464">
        <v>44</v>
      </c>
      <c r="D3464">
        <v>25440971</v>
      </c>
      <c r="E3464" t="s">
        <v>1090</v>
      </c>
      <c r="F3464" t="s">
        <v>11</v>
      </c>
      <c r="G3464">
        <v>2300000</v>
      </c>
      <c r="H3464">
        <v>8.1999999999999993</v>
      </c>
    </row>
    <row r="3465" spans="1:8" x14ac:dyDescent="0.2">
      <c r="A3465" t="s">
        <v>5709</v>
      </c>
      <c r="B3465" t="s">
        <v>4630</v>
      </c>
      <c r="C3465">
        <v>103</v>
      </c>
      <c r="D3465">
        <v>17474107</v>
      </c>
      <c r="E3465" t="s">
        <v>3152</v>
      </c>
      <c r="F3465" t="s">
        <v>11</v>
      </c>
      <c r="G3465">
        <v>7000000</v>
      </c>
      <c r="H3465">
        <v>7.3</v>
      </c>
    </row>
    <row r="3466" spans="1:8" x14ac:dyDescent="0.2">
      <c r="A3466" t="s">
        <v>5710</v>
      </c>
      <c r="B3466" t="s">
        <v>2566</v>
      </c>
      <c r="C3466">
        <v>95</v>
      </c>
      <c r="D3466">
        <v>14003141</v>
      </c>
      <c r="E3466" t="s">
        <v>740</v>
      </c>
      <c r="F3466" t="s">
        <v>11</v>
      </c>
      <c r="G3466">
        <v>7000000</v>
      </c>
      <c r="H3466">
        <v>6.1</v>
      </c>
    </row>
    <row r="3467" spans="1:8" x14ac:dyDescent="0.2">
      <c r="A3467" t="s">
        <v>81</v>
      </c>
      <c r="B3467" t="s">
        <v>16</v>
      </c>
      <c r="C3467">
        <v>143</v>
      </c>
      <c r="D3467">
        <v>304360277</v>
      </c>
      <c r="E3467" t="s">
        <v>17</v>
      </c>
      <c r="F3467" t="s">
        <v>11</v>
      </c>
      <c r="G3467">
        <v>200000000</v>
      </c>
      <c r="H3467">
        <v>7.8</v>
      </c>
    </row>
    <row r="3468" spans="1:8" x14ac:dyDescent="0.2">
      <c r="A3468" t="s">
        <v>5711</v>
      </c>
      <c r="B3468" t="s">
        <v>4395</v>
      </c>
      <c r="C3468">
        <v>105</v>
      </c>
      <c r="D3468">
        <v>12583510</v>
      </c>
      <c r="E3468" t="s">
        <v>2209</v>
      </c>
      <c r="F3468" t="s">
        <v>11</v>
      </c>
      <c r="G3468">
        <v>7000000</v>
      </c>
      <c r="H3468">
        <v>6</v>
      </c>
    </row>
    <row r="3469" spans="1:8" x14ac:dyDescent="0.2">
      <c r="A3469" t="s">
        <v>5712</v>
      </c>
      <c r="B3469" t="s">
        <v>5713</v>
      </c>
      <c r="C3469">
        <v>79</v>
      </c>
      <c r="D3469">
        <v>25440971</v>
      </c>
      <c r="E3469" t="s">
        <v>2209</v>
      </c>
      <c r="F3469" t="s">
        <v>11</v>
      </c>
      <c r="G3469">
        <v>350000</v>
      </c>
      <c r="H3469">
        <v>4.0999999999999996</v>
      </c>
    </row>
    <row r="3470" spans="1:8" x14ac:dyDescent="0.2">
      <c r="A3470" t="s">
        <v>5714</v>
      </c>
      <c r="B3470" t="s">
        <v>2447</v>
      </c>
      <c r="C3470">
        <v>106</v>
      </c>
      <c r="D3470">
        <v>9190525</v>
      </c>
      <c r="E3470" t="s">
        <v>877</v>
      </c>
      <c r="F3470" t="s">
        <v>11</v>
      </c>
      <c r="G3470">
        <v>7000000</v>
      </c>
      <c r="H3470">
        <v>7</v>
      </c>
    </row>
    <row r="3471" spans="1:8" x14ac:dyDescent="0.2">
      <c r="A3471" t="s">
        <v>5715</v>
      </c>
      <c r="B3471" t="s">
        <v>5716</v>
      </c>
      <c r="C3471">
        <v>100</v>
      </c>
      <c r="D3471">
        <v>9176553</v>
      </c>
      <c r="E3471" t="s">
        <v>2766</v>
      </c>
      <c r="F3471" t="s">
        <v>11</v>
      </c>
      <c r="G3471">
        <v>7500000</v>
      </c>
      <c r="H3471">
        <v>7.1</v>
      </c>
    </row>
    <row r="3472" spans="1:8" x14ac:dyDescent="0.2">
      <c r="A3472" t="s">
        <v>5717</v>
      </c>
      <c r="B3472" t="s">
        <v>2429</v>
      </c>
      <c r="C3472">
        <v>103</v>
      </c>
      <c r="D3472">
        <v>9094451</v>
      </c>
      <c r="E3472" t="s">
        <v>3069</v>
      </c>
      <c r="F3472" t="s">
        <v>11</v>
      </c>
      <c r="G3472">
        <v>7000000</v>
      </c>
      <c r="H3472">
        <v>6.2</v>
      </c>
    </row>
    <row r="3473" spans="1:8" x14ac:dyDescent="0.2">
      <c r="A3473" t="s">
        <v>5718</v>
      </c>
      <c r="B3473" t="s">
        <v>4417</v>
      </c>
      <c r="C3473">
        <v>116</v>
      </c>
      <c r="D3473">
        <v>14612840</v>
      </c>
      <c r="E3473" t="s">
        <v>2143</v>
      </c>
      <c r="F3473" t="s">
        <v>11</v>
      </c>
      <c r="G3473">
        <v>7000000</v>
      </c>
      <c r="H3473">
        <v>6.9</v>
      </c>
    </row>
    <row r="3474" spans="1:8" x14ac:dyDescent="0.2">
      <c r="A3474" t="s">
        <v>5719</v>
      </c>
      <c r="B3474" t="s">
        <v>5720</v>
      </c>
      <c r="C3474">
        <v>99</v>
      </c>
      <c r="D3474">
        <v>9166863</v>
      </c>
      <c r="E3474" t="s">
        <v>73</v>
      </c>
      <c r="F3474" t="s">
        <v>11</v>
      </c>
      <c r="G3474">
        <v>7000000</v>
      </c>
      <c r="H3474">
        <v>7.6</v>
      </c>
    </row>
    <row r="3475" spans="1:8" x14ac:dyDescent="0.2">
      <c r="A3475" t="s">
        <v>5721</v>
      </c>
      <c r="B3475" t="s">
        <v>159</v>
      </c>
      <c r="C3475">
        <v>164</v>
      </c>
      <c r="D3475">
        <v>8373585</v>
      </c>
      <c r="E3475" t="s">
        <v>1184</v>
      </c>
      <c r="F3475" t="s">
        <v>11</v>
      </c>
      <c r="G3475">
        <v>7000000</v>
      </c>
      <c r="H3475">
        <v>7.6</v>
      </c>
    </row>
    <row r="3476" spans="1:8" x14ac:dyDescent="0.2">
      <c r="A3476" t="s">
        <v>5722</v>
      </c>
      <c r="B3476" t="s">
        <v>5590</v>
      </c>
      <c r="C3476">
        <v>96</v>
      </c>
      <c r="D3476">
        <v>7292175</v>
      </c>
      <c r="E3476" t="s">
        <v>486</v>
      </c>
      <c r="F3476" t="s">
        <v>11</v>
      </c>
      <c r="G3476">
        <v>7000000</v>
      </c>
      <c r="H3476">
        <v>6.4</v>
      </c>
    </row>
    <row r="3477" spans="1:8" x14ac:dyDescent="0.2">
      <c r="A3477" t="s">
        <v>5723</v>
      </c>
      <c r="B3477" t="s">
        <v>5336</v>
      </c>
      <c r="C3477">
        <v>122</v>
      </c>
      <c r="D3477">
        <v>6601079</v>
      </c>
      <c r="E3477" t="s">
        <v>1203</v>
      </c>
      <c r="F3477" t="s">
        <v>11</v>
      </c>
      <c r="G3477">
        <v>7000000</v>
      </c>
      <c r="H3477">
        <v>6.2</v>
      </c>
    </row>
    <row r="3478" spans="1:8" x14ac:dyDescent="0.2">
      <c r="A3478" t="s">
        <v>5724</v>
      </c>
      <c r="B3478" t="s">
        <v>406</v>
      </c>
      <c r="C3478">
        <v>94</v>
      </c>
      <c r="D3478">
        <v>6165429</v>
      </c>
      <c r="E3478" t="s">
        <v>5725</v>
      </c>
      <c r="F3478" t="s">
        <v>774</v>
      </c>
      <c r="G3478">
        <v>6000000</v>
      </c>
      <c r="H3478">
        <v>7.5</v>
      </c>
    </row>
    <row r="3479" spans="1:8" x14ac:dyDescent="0.2">
      <c r="A3479" t="s">
        <v>5726</v>
      </c>
      <c r="B3479" t="s">
        <v>3345</v>
      </c>
      <c r="C3479">
        <v>93</v>
      </c>
      <c r="D3479">
        <v>5694308</v>
      </c>
      <c r="E3479" t="s">
        <v>1357</v>
      </c>
      <c r="F3479" t="s">
        <v>11</v>
      </c>
      <c r="G3479">
        <v>7000000</v>
      </c>
      <c r="H3479">
        <v>2</v>
      </c>
    </row>
    <row r="3480" spans="1:8" x14ac:dyDescent="0.2">
      <c r="A3480" t="s">
        <v>5727</v>
      </c>
      <c r="B3480" t="s">
        <v>5728</v>
      </c>
      <c r="C3480">
        <v>96</v>
      </c>
      <c r="D3480">
        <v>5430822</v>
      </c>
      <c r="E3480" t="s">
        <v>5729</v>
      </c>
      <c r="F3480" t="s">
        <v>11</v>
      </c>
      <c r="G3480">
        <v>7000000</v>
      </c>
      <c r="H3480">
        <v>6.2</v>
      </c>
    </row>
    <row r="3481" spans="1:8" x14ac:dyDescent="0.2">
      <c r="A3481" t="s">
        <v>5730</v>
      </c>
      <c r="C3481">
        <v>60</v>
      </c>
      <c r="D3481">
        <v>25440971</v>
      </c>
      <c r="E3481" t="s">
        <v>149</v>
      </c>
      <c r="F3481" t="s">
        <v>11</v>
      </c>
      <c r="G3481">
        <v>20000000</v>
      </c>
      <c r="H3481">
        <v>7.7</v>
      </c>
    </row>
    <row r="3482" spans="1:8" x14ac:dyDescent="0.2">
      <c r="A3482" t="s">
        <v>5731</v>
      </c>
      <c r="B3482" t="s">
        <v>5732</v>
      </c>
      <c r="C3482">
        <v>113</v>
      </c>
      <c r="D3482">
        <v>4720371</v>
      </c>
      <c r="E3482" t="s">
        <v>3790</v>
      </c>
      <c r="F3482" t="s">
        <v>11</v>
      </c>
      <c r="G3482">
        <v>7000000</v>
      </c>
      <c r="H3482">
        <v>6.5</v>
      </c>
    </row>
    <row r="3483" spans="1:8" x14ac:dyDescent="0.2">
      <c r="A3483" t="s">
        <v>5733</v>
      </c>
      <c r="C3483">
        <v>60</v>
      </c>
      <c r="D3483">
        <v>25440971</v>
      </c>
      <c r="E3483" t="s">
        <v>354</v>
      </c>
      <c r="F3483" t="s">
        <v>11</v>
      </c>
      <c r="G3483">
        <v>20000000</v>
      </c>
      <c r="H3483">
        <v>7.4</v>
      </c>
    </row>
    <row r="3484" spans="1:8" x14ac:dyDescent="0.2">
      <c r="A3484" t="s">
        <v>5734</v>
      </c>
      <c r="B3484" t="s">
        <v>5382</v>
      </c>
      <c r="C3484">
        <v>192</v>
      </c>
      <c r="D3484">
        <v>2921738</v>
      </c>
      <c r="E3484" t="s">
        <v>990</v>
      </c>
      <c r="F3484" t="s">
        <v>1936</v>
      </c>
      <c r="G3484">
        <v>7000000</v>
      </c>
      <c r="H3484">
        <v>7.9</v>
      </c>
    </row>
    <row r="3485" spans="1:8" x14ac:dyDescent="0.2">
      <c r="A3485" t="s">
        <v>5735</v>
      </c>
      <c r="B3485" t="s">
        <v>667</v>
      </c>
      <c r="C3485">
        <v>99</v>
      </c>
      <c r="D3485">
        <v>2344847</v>
      </c>
      <c r="E3485" t="s">
        <v>1314</v>
      </c>
      <c r="F3485" t="s">
        <v>11</v>
      </c>
      <c r="G3485">
        <v>7000000</v>
      </c>
      <c r="H3485">
        <v>6.8</v>
      </c>
    </row>
    <row r="3486" spans="1:8" x14ac:dyDescent="0.2">
      <c r="A3486" t="s">
        <v>5736</v>
      </c>
      <c r="B3486" t="s">
        <v>5233</v>
      </c>
      <c r="C3486">
        <v>91</v>
      </c>
      <c r="D3486">
        <v>7455447</v>
      </c>
      <c r="E3486" t="s">
        <v>486</v>
      </c>
      <c r="F3486" t="s">
        <v>11</v>
      </c>
      <c r="G3486">
        <v>7000000</v>
      </c>
      <c r="H3486">
        <v>6.3</v>
      </c>
    </row>
    <row r="3487" spans="1:8" x14ac:dyDescent="0.2">
      <c r="A3487" t="s">
        <v>5737</v>
      </c>
      <c r="B3487" t="s">
        <v>5738</v>
      </c>
      <c r="C3487">
        <v>100</v>
      </c>
      <c r="D3487">
        <v>2148212</v>
      </c>
      <c r="E3487" t="s">
        <v>2459</v>
      </c>
      <c r="F3487" t="s">
        <v>11</v>
      </c>
      <c r="G3487">
        <v>7000000</v>
      </c>
      <c r="H3487">
        <v>6.3</v>
      </c>
    </row>
    <row r="3488" spans="1:8" x14ac:dyDescent="0.2">
      <c r="A3488" t="s">
        <v>5739</v>
      </c>
      <c r="B3488" t="s">
        <v>4797</v>
      </c>
      <c r="C3488">
        <v>105</v>
      </c>
      <c r="D3488">
        <v>2062066</v>
      </c>
      <c r="E3488" t="s">
        <v>593</v>
      </c>
      <c r="F3488" t="s">
        <v>11</v>
      </c>
      <c r="G3488">
        <v>7000000</v>
      </c>
      <c r="H3488">
        <v>6.6</v>
      </c>
    </row>
    <row r="3489" spans="1:8" x14ac:dyDescent="0.2">
      <c r="A3489" t="s">
        <v>5740</v>
      </c>
      <c r="B3489" t="s">
        <v>4814</v>
      </c>
      <c r="C3489">
        <v>99</v>
      </c>
      <c r="D3489">
        <v>1654367</v>
      </c>
      <c r="E3489" t="s">
        <v>530</v>
      </c>
      <c r="F3489" t="s">
        <v>11</v>
      </c>
      <c r="G3489">
        <v>7000000</v>
      </c>
      <c r="H3489">
        <v>6.4</v>
      </c>
    </row>
    <row r="3490" spans="1:8" x14ac:dyDescent="0.2">
      <c r="A3490" t="s">
        <v>5741</v>
      </c>
      <c r="B3490" t="s">
        <v>5742</v>
      </c>
      <c r="C3490">
        <v>112</v>
      </c>
      <c r="D3490">
        <v>1738692</v>
      </c>
      <c r="E3490" t="s">
        <v>1408</v>
      </c>
      <c r="F3490" t="s">
        <v>11</v>
      </c>
      <c r="G3490">
        <v>7000000</v>
      </c>
      <c r="H3490">
        <v>7.5</v>
      </c>
    </row>
    <row r="3491" spans="1:8" x14ac:dyDescent="0.2">
      <c r="A3491" t="s">
        <v>5743</v>
      </c>
      <c r="B3491" t="s">
        <v>5744</v>
      </c>
      <c r="C3491">
        <v>100</v>
      </c>
      <c r="D3491">
        <v>2209479</v>
      </c>
      <c r="E3491" t="s">
        <v>2459</v>
      </c>
      <c r="F3491" t="s">
        <v>11</v>
      </c>
      <c r="G3491">
        <v>20000000</v>
      </c>
      <c r="H3491">
        <v>5.8</v>
      </c>
    </row>
    <row r="3492" spans="1:8" x14ac:dyDescent="0.2">
      <c r="A3492" t="s">
        <v>5745</v>
      </c>
      <c r="B3492" t="s">
        <v>5746</v>
      </c>
      <c r="C3492">
        <v>99</v>
      </c>
      <c r="D3492">
        <v>1889522</v>
      </c>
      <c r="E3492" t="s">
        <v>1314</v>
      </c>
      <c r="F3492" t="s">
        <v>11</v>
      </c>
      <c r="G3492">
        <v>7000000</v>
      </c>
      <c r="H3492">
        <v>6.5</v>
      </c>
    </row>
    <row r="3493" spans="1:8" x14ac:dyDescent="0.2">
      <c r="A3493" t="s">
        <v>5747</v>
      </c>
      <c r="B3493" t="s">
        <v>1697</v>
      </c>
      <c r="C3493">
        <v>100</v>
      </c>
      <c r="D3493">
        <v>25440971</v>
      </c>
      <c r="E3493" t="s">
        <v>1364</v>
      </c>
      <c r="F3493" t="s">
        <v>11</v>
      </c>
      <c r="G3493">
        <v>7000000</v>
      </c>
      <c r="H3493">
        <v>4.8</v>
      </c>
    </row>
    <row r="3494" spans="1:8" x14ac:dyDescent="0.2">
      <c r="A3494" t="s">
        <v>5748</v>
      </c>
      <c r="B3494" t="s">
        <v>5658</v>
      </c>
      <c r="C3494">
        <v>125</v>
      </c>
      <c r="D3494">
        <v>1110286</v>
      </c>
      <c r="E3494" t="s">
        <v>73</v>
      </c>
      <c r="F3494" t="s">
        <v>11</v>
      </c>
      <c r="G3494">
        <v>4825000</v>
      </c>
      <c r="H3494">
        <v>7.2</v>
      </c>
    </row>
    <row r="3495" spans="1:8" x14ac:dyDescent="0.2">
      <c r="A3495" t="s">
        <v>5749</v>
      </c>
      <c r="B3495" t="s">
        <v>5750</v>
      </c>
      <c r="C3495">
        <v>107</v>
      </c>
      <c r="D3495">
        <v>1000000</v>
      </c>
      <c r="E3495" t="s">
        <v>415</v>
      </c>
      <c r="F3495" t="s">
        <v>11</v>
      </c>
      <c r="G3495">
        <v>9000000</v>
      </c>
      <c r="H3495">
        <v>6.3</v>
      </c>
    </row>
    <row r="3496" spans="1:8" x14ac:dyDescent="0.2">
      <c r="A3496" t="s">
        <v>5751</v>
      </c>
      <c r="B3496" t="s">
        <v>2348</v>
      </c>
      <c r="C3496">
        <v>107</v>
      </c>
      <c r="D3496">
        <v>700000</v>
      </c>
      <c r="E3496" t="s">
        <v>2349</v>
      </c>
      <c r="F3496" t="s">
        <v>502</v>
      </c>
      <c r="G3496">
        <v>50000000</v>
      </c>
      <c r="H3496">
        <v>7</v>
      </c>
    </row>
    <row r="3497" spans="1:8" x14ac:dyDescent="0.2">
      <c r="A3497" t="s">
        <v>5752</v>
      </c>
      <c r="B3497" t="s">
        <v>2308</v>
      </c>
      <c r="C3497">
        <v>97</v>
      </c>
      <c r="D3497">
        <v>1768416</v>
      </c>
      <c r="E3497" t="s">
        <v>877</v>
      </c>
      <c r="F3497" t="s">
        <v>11</v>
      </c>
      <c r="G3497">
        <v>7000000</v>
      </c>
      <c r="H3497">
        <v>6.3</v>
      </c>
    </row>
    <row r="3498" spans="1:8" x14ac:dyDescent="0.2">
      <c r="A3498" t="s">
        <v>5753</v>
      </c>
      <c r="B3498" t="s">
        <v>5754</v>
      </c>
      <c r="C3498">
        <v>105</v>
      </c>
      <c r="D3498">
        <v>1425993</v>
      </c>
      <c r="E3498" t="s">
        <v>575</v>
      </c>
      <c r="F3498" t="s">
        <v>11</v>
      </c>
      <c r="G3498">
        <v>20000000</v>
      </c>
      <c r="H3498">
        <v>5.3</v>
      </c>
    </row>
    <row r="3499" spans="1:8" x14ac:dyDescent="0.2">
      <c r="A3499" t="s">
        <v>5755</v>
      </c>
      <c r="B3499" t="s">
        <v>5756</v>
      </c>
      <c r="C3499">
        <v>95</v>
      </c>
      <c r="D3499">
        <v>306715</v>
      </c>
      <c r="E3499" t="s">
        <v>575</v>
      </c>
      <c r="F3499" t="s">
        <v>11</v>
      </c>
      <c r="G3499">
        <v>10000000</v>
      </c>
      <c r="H3499">
        <v>2.2999999999999998</v>
      </c>
    </row>
    <row r="3500" spans="1:8" x14ac:dyDescent="0.2">
      <c r="A3500" t="s">
        <v>5757</v>
      </c>
      <c r="B3500" t="s">
        <v>5758</v>
      </c>
      <c r="C3500">
        <v>106</v>
      </c>
      <c r="D3500">
        <v>382946</v>
      </c>
      <c r="E3500" t="s">
        <v>1184</v>
      </c>
      <c r="F3500" t="s">
        <v>11</v>
      </c>
      <c r="G3500">
        <v>7000000</v>
      </c>
      <c r="H3500">
        <v>7.1</v>
      </c>
    </row>
    <row r="3501" spans="1:8" x14ac:dyDescent="0.2">
      <c r="A3501" t="s">
        <v>5759</v>
      </c>
      <c r="B3501" t="s">
        <v>2362</v>
      </c>
      <c r="C3501">
        <v>93</v>
      </c>
      <c r="D3501">
        <v>518134</v>
      </c>
      <c r="E3501" t="s">
        <v>3152</v>
      </c>
      <c r="F3501" t="s">
        <v>11</v>
      </c>
      <c r="G3501">
        <v>20000000</v>
      </c>
      <c r="H3501">
        <v>6.2</v>
      </c>
    </row>
    <row r="3502" spans="1:8" x14ac:dyDescent="0.2">
      <c r="A3502" t="s">
        <v>5760</v>
      </c>
      <c r="B3502" t="s">
        <v>2094</v>
      </c>
      <c r="C3502">
        <v>103</v>
      </c>
      <c r="D3502">
        <v>236266</v>
      </c>
      <c r="E3502" t="s">
        <v>2277</v>
      </c>
      <c r="F3502" t="s">
        <v>11</v>
      </c>
      <c r="G3502">
        <v>3500000</v>
      </c>
      <c r="H3502">
        <v>6.2</v>
      </c>
    </row>
    <row r="3503" spans="1:8" x14ac:dyDescent="0.2">
      <c r="A3503" t="s">
        <v>5761</v>
      </c>
      <c r="B3503" t="s">
        <v>5762</v>
      </c>
      <c r="C3503">
        <v>96</v>
      </c>
      <c r="D3503">
        <v>196067</v>
      </c>
      <c r="E3503" t="s">
        <v>73</v>
      </c>
      <c r="F3503" t="s">
        <v>11</v>
      </c>
      <c r="G3503">
        <v>7000000</v>
      </c>
      <c r="H3503">
        <v>6.7</v>
      </c>
    </row>
    <row r="3504" spans="1:8" x14ac:dyDescent="0.2">
      <c r="A3504" t="s">
        <v>5763</v>
      </c>
      <c r="B3504" t="s">
        <v>5126</v>
      </c>
      <c r="C3504">
        <v>103</v>
      </c>
      <c r="D3504">
        <v>532988</v>
      </c>
      <c r="E3504" t="s">
        <v>2186</v>
      </c>
      <c r="F3504" t="s">
        <v>11</v>
      </c>
      <c r="G3504">
        <v>7000000</v>
      </c>
      <c r="H3504">
        <v>6.5</v>
      </c>
    </row>
    <row r="3505" spans="1:8" x14ac:dyDescent="0.2">
      <c r="A3505" t="s">
        <v>5764</v>
      </c>
      <c r="B3505" t="s">
        <v>5765</v>
      </c>
      <c r="C3505">
        <v>108</v>
      </c>
      <c r="D3505">
        <v>453079</v>
      </c>
      <c r="E3505" t="s">
        <v>575</v>
      </c>
      <c r="F3505" t="s">
        <v>11</v>
      </c>
      <c r="G3505">
        <v>7000000</v>
      </c>
      <c r="H3505">
        <v>5.9</v>
      </c>
    </row>
    <row r="3506" spans="1:8" x14ac:dyDescent="0.2">
      <c r="A3506" t="s">
        <v>5766</v>
      </c>
      <c r="B3506" t="s">
        <v>5767</v>
      </c>
      <c r="C3506">
        <v>177</v>
      </c>
      <c r="D3506">
        <v>25440971</v>
      </c>
      <c r="E3506" t="s">
        <v>639</v>
      </c>
      <c r="F3506" t="s">
        <v>1948</v>
      </c>
      <c r="G3506">
        <v>7000000</v>
      </c>
      <c r="H3506">
        <v>6.7</v>
      </c>
    </row>
    <row r="3507" spans="1:8" x14ac:dyDescent="0.2">
      <c r="A3507" t="s">
        <v>5768</v>
      </c>
      <c r="B3507" t="s">
        <v>5769</v>
      </c>
      <c r="C3507">
        <v>118</v>
      </c>
      <c r="D3507">
        <v>46451</v>
      </c>
      <c r="E3507" t="s">
        <v>2063</v>
      </c>
      <c r="F3507" t="s">
        <v>11</v>
      </c>
      <c r="G3507">
        <v>7000000</v>
      </c>
      <c r="H3507">
        <v>6</v>
      </c>
    </row>
    <row r="3508" spans="1:8" x14ac:dyDescent="0.2">
      <c r="A3508" t="s">
        <v>5770</v>
      </c>
      <c r="B3508" t="s">
        <v>5771</v>
      </c>
      <c r="C3508">
        <v>97</v>
      </c>
      <c r="D3508">
        <v>233103</v>
      </c>
      <c r="E3508" t="s">
        <v>1184</v>
      </c>
      <c r="F3508" t="s">
        <v>11</v>
      </c>
      <c r="G3508">
        <v>7000000</v>
      </c>
      <c r="H3508">
        <v>6.9</v>
      </c>
    </row>
    <row r="3509" spans="1:8" x14ac:dyDescent="0.2">
      <c r="A3509" t="s">
        <v>5772</v>
      </c>
      <c r="B3509" t="s">
        <v>5550</v>
      </c>
      <c r="C3509">
        <v>102</v>
      </c>
      <c r="D3509">
        <v>25440971</v>
      </c>
      <c r="E3509" t="s">
        <v>112</v>
      </c>
      <c r="F3509" t="s">
        <v>11</v>
      </c>
      <c r="G3509">
        <v>7000000</v>
      </c>
      <c r="H3509">
        <v>7.9</v>
      </c>
    </row>
    <row r="3510" spans="1:8" x14ac:dyDescent="0.2">
      <c r="A3510" t="s">
        <v>5773</v>
      </c>
      <c r="B3510" t="s">
        <v>5774</v>
      </c>
      <c r="C3510">
        <v>92</v>
      </c>
      <c r="D3510">
        <v>25440971</v>
      </c>
      <c r="E3510" t="s">
        <v>1579</v>
      </c>
      <c r="F3510" t="s">
        <v>2490</v>
      </c>
      <c r="G3510">
        <v>7000000</v>
      </c>
      <c r="H3510">
        <v>5.3</v>
      </c>
    </row>
    <row r="3511" spans="1:8" x14ac:dyDescent="0.2">
      <c r="A3511" t="s">
        <v>5775</v>
      </c>
      <c r="B3511" t="s">
        <v>1675</v>
      </c>
      <c r="C3511">
        <v>88</v>
      </c>
      <c r="D3511">
        <v>25440971</v>
      </c>
      <c r="E3511" t="s">
        <v>5776</v>
      </c>
      <c r="F3511" t="s">
        <v>11</v>
      </c>
      <c r="G3511">
        <v>7000000</v>
      </c>
      <c r="H3511">
        <v>4.8</v>
      </c>
    </row>
    <row r="3512" spans="1:8" x14ac:dyDescent="0.2">
      <c r="A3512" t="s">
        <v>5777</v>
      </c>
      <c r="B3512" t="s">
        <v>5778</v>
      </c>
      <c r="C3512">
        <v>80</v>
      </c>
      <c r="D3512">
        <v>25440971</v>
      </c>
      <c r="E3512" t="s">
        <v>984</v>
      </c>
      <c r="F3512" t="s">
        <v>1948</v>
      </c>
      <c r="G3512">
        <v>7000000</v>
      </c>
      <c r="H3512">
        <v>5.3</v>
      </c>
    </row>
    <row r="3513" spans="1:8" x14ac:dyDescent="0.2">
      <c r="A3513" t="s">
        <v>5779</v>
      </c>
      <c r="B3513" t="s">
        <v>5780</v>
      </c>
      <c r="C3513">
        <v>45</v>
      </c>
      <c r="D3513">
        <v>25440971</v>
      </c>
      <c r="E3513" t="s">
        <v>5781</v>
      </c>
      <c r="F3513" t="s">
        <v>11</v>
      </c>
      <c r="G3513">
        <v>7000000</v>
      </c>
      <c r="H3513">
        <v>6</v>
      </c>
    </row>
    <row r="3514" spans="1:8" x14ac:dyDescent="0.2">
      <c r="A3514" t="s">
        <v>5782</v>
      </c>
      <c r="B3514" t="s">
        <v>1285</v>
      </c>
      <c r="C3514">
        <v>115</v>
      </c>
      <c r="D3514">
        <v>41400000</v>
      </c>
      <c r="E3514" t="s">
        <v>5167</v>
      </c>
      <c r="F3514" t="s">
        <v>11</v>
      </c>
      <c r="G3514">
        <v>6900000</v>
      </c>
      <c r="H3514">
        <v>7.3</v>
      </c>
    </row>
    <row r="3515" spans="1:8" x14ac:dyDescent="0.2">
      <c r="A3515" t="s">
        <v>5783</v>
      </c>
      <c r="B3515" t="s">
        <v>5784</v>
      </c>
      <c r="C3515">
        <v>97</v>
      </c>
      <c r="D3515">
        <v>25440971</v>
      </c>
      <c r="E3515" t="s">
        <v>5785</v>
      </c>
      <c r="F3515" t="s">
        <v>11</v>
      </c>
      <c r="G3515">
        <v>20000000</v>
      </c>
      <c r="H3515">
        <v>7.4</v>
      </c>
    </row>
    <row r="3516" spans="1:8" x14ac:dyDescent="0.2">
      <c r="A3516" t="s">
        <v>5786</v>
      </c>
      <c r="B3516" t="s">
        <v>3140</v>
      </c>
      <c r="C3516">
        <v>102</v>
      </c>
      <c r="D3516">
        <v>7993039</v>
      </c>
      <c r="E3516" t="s">
        <v>575</v>
      </c>
      <c r="F3516" t="s">
        <v>11</v>
      </c>
      <c r="G3516">
        <v>6900000</v>
      </c>
      <c r="H3516">
        <v>7.7</v>
      </c>
    </row>
    <row r="3517" spans="1:8" x14ac:dyDescent="0.2">
      <c r="A3517" t="s">
        <v>5787</v>
      </c>
      <c r="B3517" t="s">
        <v>1405</v>
      </c>
      <c r="C3517">
        <v>111</v>
      </c>
      <c r="D3517">
        <v>25440971</v>
      </c>
      <c r="E3517" t="s">
        <v>1045</v>
      </c>
      <c r="F3517" t="s">
        <v>11</v>
      </c>
      <c r="G3517">
        <v>7000000</v>
      </c>
      <c r="H3517">
        <v>4.8</v>
      </c>
    </row>
    <row r="3518" spans="1:8" x14ac:dyDescent="0.2">
      <c r="A3518" t="s">
        <v>5788</v>
      </c>
      <c r="B3518" t="s">
        <v>5789</v>
      </c>
      <c r="C3518">
        <v>96</v>
      </c>
      <c r="D3518">
        <v>25440971</v>
      </c>
      <c r="E3518" t="s">
        <v>73</v>
      </c>
      <c r="F3518" t="s">
        <v>11</v>
      </c>
      <c r="G3518">
        <v>8700000</v>
      </c>
      <c r="H3518">
        <v>7.2</v>
      </c>
    </row>
    <row r="3519" spans="1:8" x14ac:dyDescent="0.2">
      <c r="A3519" t="s">
        <v>5790</v>
      </c>
      <c r="B3519" t="s">
        <v>5791</v>
      </c>
      <c r="C3519">
        <v>94</v>
      </c>
      <c r="D3519">
        <v>25440971</v>
      </c>
      <c r="E3519" t="s">
        <v>740</v>
      </c>
      <c r="F3519" t="s">
        <v>11</v>
      </c>
      <c r="G3519">
        <v>7000000</v>
      </c>
      <c r="H3519">
        <v>5.8</v>
      </c>
    </row>
    <row r="3520" spans="1:8" x14ac:dyDescent="0.2">
      <c r="A3520" t="s">
        <v>5792</v>
      </c>
      <c r="B3520" t="s">
        <v>5793</v>
      </c>
      <c r="C3520">
        <v>125</v>
      </c>
      <c r="D3520">
        <v>927107</v>
      </c>
      <c r="E3520" t="s">
        <v>4107</v>
      </c>
      <c r="F3520" t="s">
        <v>2998</v>
      </c>
      <c r="G3520">
        <v>15000000</v>
      </c>
      <c r="H3520">
        <v>7.3</v>
      </c>
    </row>
    <row r="3521" spans="1:8" x14ac:dyDescent="0.2">
      <c r="A3521" t="s">
        <v>5794</v>
      </c>
      <c r="B3521" t="s">
        <v>5795</v>
      </c>
      <c r="C3521">
        <v>108</v>
      </c>
      <c r="D3521">
        <v>49526</v>
      </c>
      <c r="E3521" t="s">
        <v>877</v>
      </c>
      <c r="F3521" t="s">
        <v>11</v>
      </c>
      <c r="G3521">
        <v>6800000</v>
      </c>
      <c r="H3521">
        <v>7</v>
      </c>
    </row>
    <row r="3522" spans="1:8" x14ac:dyDescent="0.2">
      <c r="A3522" t="s">
        <v>5796</v>
      </c>
      <c r="B3522" t="s">
        <v>5797</v>
      </c>
      <c r="C3522">
        <v>101</v>
      </c>
      <c r="D3522">
        <v>10696</v>
      </c>
      <c r="E3522" t="s">
        <v>525</v>
      </c>
      <c r="F3522" t="s">
        <v>11</v>
      </c>
      <c r="G3522">
        <v>6800000</v>
      </c>
      <c r="H3522">
        <v>6.4</v>
      </c>
    </row>
    <row r="3523" spans="1:8" x14ac:dyDescent="0.2">
      <c r="A3523" t="s">
        <v>5798</v>
      </c>
      <c r="B3523" t="s">
        <v>5799</v>
      </c>
      <c r="C3523">
        <v>101</v>
      </c>
      <c r="D3523">
        <v>31607598</v>
      </c>
      <c r="E3523" t="s">
        <v>1521</v>
      </c>
      <c r="F3523" t="s">
        <v>11</v>
      </c>
      <c r="G3523">
        <v>6900000</v>
      </c>
      <c r="H3523">
        <v>5.6</v>
      </c>
    </row>
    <row r="3524" spans="1:8" x14ac:dyDescent="0.2">
      <c r="A3524" t="s">
        <v>5800</v>
      </c>
      <c r="B3524" t="s">
        <v>1984</v>
      </c>
      <c r="C3524">
        <v>139</v>
      </c>
      <c r="D3524">
        <v>6857096</v>
      </c>
      <c r="E3524" t="s">
        <v>5801</v>
      </c>
      <c r="F3524" t="s">
        <v>502</v>
      </c>
      <c r="G3524">
        <v>6800000</v>
      </c>
      <c r="H3524">
        <v>8.1999999999999993</v>
      </c>
    </row>
    <row r="3525" spans="1:8" x14ac:dyDescent="0.2">
      <c r="A3525" t="s">
        <v>5802</v>
      </c>
      <c r="B3525" t="s">
        <v>1603</v>
      </c>
      <c r="C3525">
        <v>125</v>
      </c>
      <c r="D3525">
        <v>223878</v>
      </c>
      <c r="E3525" t="s">
        <v>486</v>
      </c>
      <c r="F3525" t="s">
        <v>3353</v>
      </c>
      <c r="G3525">
        <v>5000000</v>
      </c>
      <c r="H3525">
        <v>6.5</v>
      </c>
    </row>
    <row r="3526" spans="1:8" x14ac:dyDescent="0.2">
      <c r="A3526" t="s">
        <v>5803</v>
      </c>
      <c r="B3526" t="s">
        <v>5804</v>
      </c>
      <c r="C3526">
        <v>88</v>
      </c>
      <c r="D3526">
        <v>828</v>
      </c>
      <c r="E3526" t="s">
        <v>5805</v>
      </c>
      <c r="F3526" t="s">
        <v>11</v>
      </c>
      <c r="G3526">
        <v>20000000</v>
      </c>
      <c r="H3526">
        <v>6.4</v>
      </c>
    </row>
    <row r="3527" spans="1:8" x14ac:dyDescent="0.2">
      <c r="A3527" t="s">
        <v>5806</v>
      </c>
      <c r="B3527" t="s">
        <v>480</v>
      </c>
      <c r="C3527">
        <v>115</v>
      </c>
      <c r="D3527">
        <v>8060</v>
      </c>
      <c r="E3527" t="s">
        <v>149</v>
      </c>
      <c r="F3527" t="s">
        <v>4992</v>
      </c>
      <c r="G3527">
        <v>4000000</v>
      </c>
      <c r="H3527">
        <v>8.1</v>
      </c>
    </row>
    <row r="3528" spans="1:8" x14ac:dyDescent="0.2">
      <c r="A3528" t="s">
        <v>5807</v>
      </c>
      <c r="B3528" t="s">
        <v>2881</v>
      </c>
      <c r="C3528">
        <v>99</v>
      </c>
      <c r="D3528">
        <v>84263837</v>
      </c>
      <c r="E3528" t="s">
        <v>1763</v>
      </c>
      <c r="F3528" t="s">
        <v>11</v>
      </c>
      <c r="G3528">
        <v>6500000</v>
      </c>
      <c r="H3528">
        <v>5.4</v>
      </c>
    </row>
    <row r="3529" spans="1:8" x14ac:dyDescent="0.2">
      <c r="A3529" t="s">
        <v>5808</v>
      </c>
      <c r="B3529" t="s">
        <v>5809</v>
      </c>
      <c r="C3529">
        <v>88</v>
      </c>
      <c r="D3529">
        <v>110029</v>
      </c>
      <c r="E3529" t="s">
        <v>5810</v>
      </c>
      <c r="F3529" t="s">
        <v>11</v>
      </c>
      <c r="G3529">
        <v>6500000</v>
      </c>
      <c r="H3529">
        <v>6.3</v>
      </c>
    </row>
    <row r="3530" spans="1:8" x14ac:dyDescent="0.2">
      <c r="A3530" t="s">
        <v>5811</v>
      </c>
      <c r="B3530" t="s">
        <v>1019</v>
      </c>
      <c r="C3530">
        <v>112</v>
      </c>
      <c r="D3530">
        <v>57504069</v>
      </c>
      <c r="E3530" t="s">
        <v>672</v>
      </c>
      <c r="F3530" t="s">
        <v>11</v>
      </c>
      <c r="G3530">
        <v>6000000</v>
      </c>
      <c r="H3530">
        <v>7.8</v>
      </c>
    </row>
    <row r="3531" spans="1:8" x14ac:dyDescent="0.2">
      <c r="A3531" t="s">
        <v>5812</v>
      </c>
      <c r="B3531" t="s">
        <v>5813</v>
      </c>
      <c r="C3531">
        <v>108</v>
      </c>
      <c r="D3531">
        <v>54215416</v>
      </c>
      <c r="E3531" t="s">
        <v>1486</v>
      </c>
      <c r="F3531" t="s">
        <v>11</v>
      </c>
      <c r="G3531">
        <v>6500000</v>
      </c>
      <c r="H3531">
        <v>6.8</v>
      </c>
    </row>
    <row r="3532" spans="1:8" x14ac:dyDescent="0.2">
      <c r="A3532" t="s">
        <v>5814</v>
      </c>
      <c r="B3532" t="s">
        <v>5815</v>
      </c>
      <c r="C3532">
        <v>107</v>
      </c>
      <c r="D3532">
        <v>25440971</v>
      </c>
      <c r="E3532" t="s">
        <v>877</v>
      </c>
      <c r="F3532" t="s">
        <v>11</v>
      </c>
      <c r="G3532">
        <v>20000000</v>
      </c>
      <c r="H3532">
        <v>7.2</v>
      </c>
    </row>
    <row r="3533" spans="1:8" x14ac:dyDescent="0.2">
      <c r="A3533" t="s">
        <v>5816</v>
      </c>
      <c r="B3533" t="s">
        <v>783</v>
      </c>
      <c r="C3533">
        <v>104</v>
      </c>
      <c r="D3533">
        <v>31899000</v>
      </c>
      <c r="E3533" t="s">
        <v>5817</v>
      </c>
      <c r="F3533" t="s">
        <v>11</v>
      </c>
      <c r="G3533">
        <v>6500000</v>
      </c>
      <c r="H3533">
        <v>7.1</v>
      </c>
    </row>
    <row r="3534" spans="1:8" x14ac:dyDescent="0.2">
      <c r="A3534" t="s">
        <v>5818</v>
      </c>
      <c r="B3534" t="s">
        <v>177</v>
      </c>
      <c r="C3534">
        <v>108</v>
      </c>
      <c r="D3534">
        <v>24103594</v>
      </c>
      <c r="E3534" t="s">
        <v>5819</v>
      </c>
      <c r="F3534" t="s">
        <v>11</v>
      </c>
      <c r="G3534">
        <v>6500000</v>
      </c>
      <c r="H3534">
        <v>6.2</v>
      </c>
    </row>
    <row r="3535" spans="1:8" x14ac:dyDescent="0.2">
      <c r="A3535" t="s">
        <v>5820</v>
      </c>
      <c r="B3535" t="s">
        <v>173</v>
      </c>
      <c r="C3535">
        <v>102</v>
      </c>
      <c r="D3535">
        <v>16842303</v>
      </c>
      <c r="E3535" t="s">
        <v>340</v>
      </c>
      <c r="F3535" t="s">
        <v>11</v>
      </c>
      <c r="G3535">
        <v>6500000</v>
      </c>
      <c r="H3535">
        <v>7.3</v>
      </c>
    </row>
    <row r="3536" spans="1:8" x14ac:dyDescent="0.2">
      <c r="A3536" t="s">
        <v>5821</v>
      </c>
      <c r="B3536" t="s">
        <v>5553</v>
      </c>
      <c r="C3536">
        <v>88</v>
      </c>
      <c r="D3536">
        <v>13367101</v>
      </c>
      <c r="E3536" t="s">
        <v>486</v>
      </c>
      <c r="F3536" t="s">
        <v>11</v>
      </c>
      <c r="G3536">
        <v>6500000</v>
      </c>
      <c r="H3536">
        <v>5.9</v>
      </c>
    </row>
    <row r="3537" spans="1:8" x14ac:dyDescent="0.2">
      <c r="A3537" t="s">
        <v>5822</v>
      </c>
      <c r="B3537" t="s">
        <v>2503</v>
      </c>
      <c r="C3537">
        <v>115</v>
      </c>
      <c r="D3537">
        <v>25440971</v>
      </c>
      <c r="E3537" t="s">
        <v>1024</v>
      </c>
      <c r="F3537" t="s">
        <v>11</v>
      </c>
      <c r="G3537">
        <v>6500000</v>
      </c>
      <c r="H3537">
        <v>7.2</v>
      </c>
    </row>
    <row r="3538" spans="1:8" x14ac:dyDescent="0.2">
      <c r="A3538" t="s">
        <v>5823</v>
      </c>
      <c r="B3538" t="s">
        <v>5824</v>
      </c>
      <c r="C3538">
        <v>91</v>
      </c>
      <c r="D3538">
        <v>10149779</v>
      </c>
      <c r="E3538" t="s">
        <v>1500</v>
      </c>
      <c r="F3538" t="s">
        <v>11</v>
      </c>
      <c r="G3538">
        <v>6500000</v>
      </c>
      <c r="H3538">
        <v>3.6</v>
      </c>
    </row>
    <row r="3539" spans="1:8" x14ac:dyDescent="0.2">
      <c r="A3539" t="s">
        <v>5825</v>
      </c>
      <c r="B3539" t="s">
        <v>5826</v>
      </c>
      <c r="C3539">
        <v>141</v>
      </c>
      <c r="D3539">
        <v>6173485</v>
      </c>
      <c r="E3539" t="s">
        <v>530</v>
      </c>
      <c r="F3539" t="s">
        <v>11</v>
      </c>
      <c r="G3539">
        <v>7000000</v>
      </c>
      <c r="H3539">
        <v>7.7</v>
      </c>
    </row>
    <row r="3540" spans="1:8" x14ac:dyDescent="0.2">
      <c r="A3540" t="s">
        <v>5827</v>
      </c>
      <c r="B3540" t="s">
        <v>3669</v>
      </c>
      <c r="C3540">
        <v>101</v>
      </c>
      <c r="D3540">
        <v>4000304</v>
      </c>
      <c r="E3540" t="s">
        <v>1184</v>
      </c>
      <c r="F3540" t="s">
        <v>11</v>
      </c>
      <c r="G3540">
        <v>6500000</v>
      </c>
      <c r="H3540">
        <v>7.3</v>
      </c>
    </row>
    <row r="3541" spans="1:8" x14ac:dyDescent="0.2">
      <c r="A3541" t="s">
        <v>5828</v>
      </c>
      <c r="B3541" t="s">
        <v>232</v>
      </c>
      <c r="C3541">
        <v>105</v>
      </c>
      <c r="D3541">
        <v>2338695</v>
      </c>
      <c r="E3541" t="s">
        <v>740</v>
      </c>
      <c r="F3541" t="s">
        <v>11</v>
      </c>
      <c r="G3541">
        <v>4000000</v>
      </c>
      <c r="H3541">
        <v>7.4</v>
      </c>
    </row>
    <row r="3542" spans="1:8" x14ac:dyDescent="0.2">
      <c r="A3542" t="s">
        <v>5829</v>
      </c>
      <c r="B3542" t="s">
        <v>5830</v>
      </c>
      <c r="C3542">
        <v>100</v>
      </c>
      <c r="D3542">
        <v>2024854</v>
      </c>
      <c r="E3542" t="s">
        <v>608</v>
      </c>
      <c r="F3542" t="s">
        <v>11</v>
      </c>
      <c r="G3542">
        <v>6500000</v>
      </c>
      <c r="H3542">
        <v>6.6</v>
      </c>
    </row>
    <row r="3543" spans="1:8" x14ac:dyDescent="0.2">
      <c r="A3543" t="s">
        <v>5831</v>
      </c>
      <c r="B3543" t="s">
        <v>5832</v>
      </c>
      <c r="C3543">
        <v>116</v>
      </c>
      <c r="D3543">
        <v>2268296</v>
      </c>
      <c r="E3543" t="s">
        <v>1408</v>
      </c>
      <c r="F3543" t="s">
        <v>11</v>
      </c>
      <c r="G3543">
        <v>6500000</v>
      </c>
      <c r="H3543">
        <v>6.9</v>
      </c>
    </row>
    <row r="3544" spans="1:8" x14ac:dyDescent="0.2">
      <c r="A3544" t="s">
        <v>5833</v>
      </c>
      <c r="B3544" t="s">
        <v>4432</v>
      </c>
      <c r="C3544">
        <v>97</v>
      </c>
      <c r="D3544">
        <v>1029017</v>
      </c>
      <c r="E3544" t="s">
        <v>73</v>
      </c>
      <c r="F3544" t="s">
        <v>11</v>
      </c>
      <c r="G3544">
        <v>6500000</v>
      </c>
      <c r="H3544">
        <v>6.8</v>
      </c>
    </row>
    <row r="3545" spans="1:8" x14ac:dyDescent="0.2">
      <c r="A3545" t="s">
        <v>5834</v>
      </c>
      <c r="B3545" t="s">
        <v>5835</v>
      </c>
      <c r="C3545">
        <v>106</v>
      </c>
      <c r="D3545">
        <v>64148</v>
      </c>
      <c r="E3545" t="s">
        <v>1184</v>
      </c>
      <c r="F3545" t="s">
        <v>11</v>
      </c>
      <c r="G3545">
        <v>6500000</v>
      </c>
      <c r="H3545">
        <v>7.3</v>
      </c>
    </row>
    <row r="3546" spans="1:8" x14ac:dyDescent="0.2">
      <c r="A3546" t="s">
        <v>5836</v>
      </c>
      <c r="B3546" t="s">
        <v>5837</v>
      </c>
      <c r="C3546">
        <v>105</v>
      </c>
      <c r="D3546">
        <v>66637</v>
      </c>
      <c r="E3546" t="s">
        <v>1935</v>
      </c>
      <c r="F3546" t="s">
        <v>11</v>
      </c>
      <c r="G3546">
        <v>6500000</v>
      </c>
      <c r="H3546">
        <v>7.2</v>
      </c>
    </row>
    <row r="3547" spans="1:8" x14ac:dyDescent="0.2">
      <c r="A3547" t="s">
        <v>5838</v>
      </c>
      <c r="B3547" t="s">
        <v>5839</v>
      </c>
      <c r="C3547">
        <v>102</v>
      </c>
      <c r="D3547">
        <v>25440971</v>
      </c>
      <c r="E3547" t="s">
        <v>5840</v>
      </c>
      <c r="F3547" t="s">
        <v>11</v>
      </c>
      <c r="G3547">
        <v>6500000</v>
      </c>
      <c r="H3547">
        <v>6.5</v>
      </c>
    </row>
    <row r="3548" spans="1:8" x14ac:dyDescent="0.2">
      <c r="A3548" t="s">
        <v>5841</v>
      </c>
      <c r="B3548" t="s">
        <v>3712</v>
      </c>
      <c r="C3548">
        <v>122</v>
      </c>
      <c r="D3548">
        <v>871577</v>
      </c>
      <c r="E3548" t="s">
        <v>1486</v>
      </c>
      <c r="F3548" t="s">
        <v>11</v>
      </c>
      <c r="G3548">
        <v>4500000</v>
      </c>
      <c r="H3548">
        <v>7.7</v>
      </c>
    </row>
    <row r="3549" spans="1:8" x14ac:dyDescent="0.2">
      <c r="A3549" t="s">
        <v>5842</v>
      </c>
      <c r="B3549" t="s">
        <v>9</v>
      </c>
      <c r="C3549">
        <v>107</v>
      </c>
      <c r="D3549">
        <v>38400000</v>
      </c>
      <c r="E3549" t="s">
        <v>216</v>
      </c>
      <c r="F3549" t="s">
        <v>11</v>
      </c>
      <c r="G3549">
        <v>6500000</v>
      </c>
      <c r="H3549">
        <v>8.1</v>
      </c>
    </row>
    <row r="3550" spans="1:8" x14ac:dyDescent="0.2">
      <c r="A3550" t="s">
        <v>5843</v>
      </c>
      <c r="B3550" t="s">
        <v>5844</v>
      </c>
      <c r="C3550">
        <v>121</v>
      </c>
      <c r="D3550">
        <v>4063859</v>
      </c>
      <c r="E3550" t="s">
        <v>73</v>
      </c>
      <c r="F3550" t="s">
        <v>2998</v>
      </c>
      <c r="G3550">
        <v>4800000</v>
      </c>
      <c r="H3550">
        <v>7.7</v>
      </c>
    </row>
    <row r="3551" spans="1:8" x14ac:dyDescent="0.2">
      <c r="A3551" t="s">
        <v>5845</v>
      </c>
      <c r="B3551" t="s">
        <v>1274</v>
      </c>
      <c r="C3551">
        <v>98</v>
      </c>
      <c r="D3551">
        <v>449558</v>
      </c>
      <c r="E3551" t="s">
        <v>562</v>
      </c>
      <c r="F3551" t="s">
        <v>11</v>
      </c>
      <c r="G3551">
        <v>10000000</v>
      </c>
      <c r="H3551">
        <v>7.6</v>
      </c>
    </row>
    <row r="3552" spans="1:8" x14ac:dyDescent="0.2">
      <c r="A3552" t="s">
        <v>5846</v>
      </c>
      <c r="B3552" t="s">
        <v>5847</v>
      </c>
      <c r="C3552">
        <v>108</v>
      </c>
      <c r="D3552">
        <v>25440971</v>
      </c>
      <c r="E3552" t="s">
        <v>4335</v>
      </c>
      <c r="F3552" t="s">
        <v>11</v>
      </c>
      <c r="G3552">
        <v>4000000</v>
      </c>
      <c r="H3552">
        <v>7.3</v>
      </c>
    </row>
    <row r="3553" spans="1:8" x14ac:dyDescent="0.2">
      <c r="A3553" t="s">
        <v>5848</v>
      </c>
      <c r="C3553">
        <v>55</v>
      </c>
      <c r="D3553">
        <v>25440971</v>
      </c>
      <c r="E3553" t="s">
        <v>740</v>
      </c>
      <c r="F3553" t="s">
        <v>3353</v>
      </c>
      <c r="G3553">
        <v>20000000</v>
      </c>
      <c r="H3553">
        <v>8.6999999999999993</v>
      </c>
    </row>
    <row r="3554" spans="1:8" x14ac:dyDescent="0.2">
      <c r="A3554" t="s">
        <v>5849</v>
      </c>
      <c r="B3554" t="s">
        <v>2454</v>
      </c>
      <c r="C3554">
        <v>123</v>
      </c>
      <c r="D3554">
        <v>2122561</v>
      </c>
      <c r="E3554" t="s">
        <v>580</v>
      </c>
      <c r="F3554" t="s">
        <v>11</v>
      </c>
      <c r="G3554">
        <v>6000000</v>
      </c>
      <c r="H3554">
        <v>7.2</v>
      </c>
    </row>
    <row r="3555" spans="1:8" x14ac:dyDescent="0.2">
      <c r="A3555" t="s">
        <v>5850</v>
      </c>
      <c r="B3555" t="s">
        <v>4617</v>
      </c>
      <c r="C3555">
        <v>110</v>
      </c>
      <c r="D3555">
        <v>181360000</v>
      </c>
      <c r="E3555" t="s">
        <v>5851</v>
      </c>
      <c r="F3555" t="s">
        <v>11</v>
      </c>
      <c r="G3555">
        <v>6000000</v>
      </c>
      <c r="H3555">
        <v>7.2</v>
      </c>
    </row>
    <row r="3556" spans="1:8" x14ac:dyDescent="0.2">
      <c r="A3556" t="s">
        <v>5852</v>
      </c>
      <c r="B3556" t="s">
        <v>255</v>
      </c>
      <c r="C3556">
        <v>120</v>
      </c>
      <c r="D3556">
        <v>137963328</v>
      </c>
      <c r="E3556" t="s">
        <v>1179</v>
      </c>
      <c r="F3556" t="s">
        <v>11</v>
      </c>
      <c r="G3556">
        <v>6000000</v>
      </c>
      <c r="H3556">
        <v>8.1</v>
      </c>
    </row>
    <row r="3557" spans="1:8" x14ac:dyDescent="0.2">
      <c r="A3557" t="s">
        <v>5853</v>
      </c>
      <c r="B3557" t="s">
        <v>3818</v>
      </c>
      <c r="C3557">
        <v>122</v>
      </c>
      <c r="D3557">
        <v>119078393</v>
      </c>
      <c r="E3557" t="s">
        <v>5854</v>
      </c>
      <c r="F3557" t="s">
        <v>11</v>
      </c>
      <c r="G3557">
        <v>6000000</v>
      </c>
      <c r="H3557">
        <v>7.5</v>
      </c>
    </row>
    <row r="3558" spans="1:8" x14ac:dyDescent="0.2">
      <c r="A3558" t="s">
        <v>5855</v>
      </c>
      <c r="B3558" t="s">
        <v>5856</v>
      </c>
      <c r="C3558">
        <v>110</v>
      </c>
      <c r="D3558">
        <v>102308900</v>
      </c>
      <c r="E3558" t="s">
        <v>5857</v>
      </c>
      <c r="F3558" t="s">
        <v>11</v>
      </c>
      <c r="G3558">
        <v>6000000</v>
      </c>
      <c r="H3558">
        <v>8.1</v>
      </c>
    </row>
    <row r="3559" spans="1:8" x14ac:dyDescent="0.2">
      <c r="A3559" t="s">
        <v>5858</v>
      </c>
      <c r="B3559" t="s">
        <v>5859</v>
      </c>
      <c r="C3559">
        <v>139</v>
      </c>
      <c r="D3559">
        <v>102300000</v>
      </c>
      <c r="E3559" t="s">
        <v>5860</v>
      </c>
      <c r="F3559" t="s">
        <v>11</v>
      </c>
      <c r="G3559">
        <v>6000000</v>
      </c>
      <c r="H3559">
        <v>7.8</v>
      </c>
    </row>
    <row r="3560" spans="1:8" x14ac:dyDescent="0.2">
      <c r="A3560" t="s">
        <v>5861</v>
      </c>
      <c r="B3560" t="s">
        <v>1396</v>
      </c>
      <c r="C3560">
        <v>124</v>
      </c>
      <c r="D3560">
        <v>54800000</v>
      </c>
      <c r="E3560" t="s">
        <v>1184</v>
      </c>
      <c r="F3560" t="s">
        <v>11</v>
      </c>
      <c r="G3560">
        <v>6000000</v>
      </c>
      <c r="H3560">
        <v>7.8</v>
      </c>
    </row>
    <row r="3561" spans="1:8" x14ac:dyDescent="0.2">
      <c r="A3561" t="s">
        <v>557</v>
      </c>
      <c r="B3561" t="s">
        <v>558</v>
      </c>
      <c r="C3561">
        <v>120</v>
      </c>
      <c r="D3561">
        <v>24004159</v>
      </c>
      <c r="E3561" t="s">
        <v>559</v>
      </c>
      <c r="F3561" t="s">
        <v>11</v>
      </c>
      <c r="G3561">
        <v>110000000</v>
      </c>
      <c r="H3561">
        <v>5.8</v>
      </c>
    </row>
    <row r="3562" spans="1:8" x14ac:dyDescent="0.2">
      <c r="A3562" t="s">
        <v>5862</v>
      </c>
      <c r="B3562" t="s">
        <v>5863</v>
      </c>
      <c r="C3562">
        <v>152</v>
      </c>
      <c r="D3562">
        <v>43650000</v>
      </c>
      <c r="E3562" t="s">
        <v>5864</v>
      </c>
      <c r="F3562" t="s">
        <v>11</v>
      </c>
      <c r="G3562">
        <v>6000000</v>
      </c>
      <c r="H3562">
        <v>7.6</v>
      </c>
    </row>
    <row r="3563" spans="1:8" x14ac:dyDescent="0.2">
      <c r="A3563" t="s">
        <v>5865</v>
      </c>
      <c r="B3563" t="s">
        <v>1458</v>
      </c>
      <c r="C3563">
        <v>98</v>
      </c>
      <c r="D3563">
        <v>39800000</v>
      </c>
      <c r="E3563" t="s">
        <v>1357</v>
      </c>
      <c r="F3563" t="s">
        <v>11</v>
      </c>
      <c r="G3563">
        <v>6000000</v>
      </c>
      <c r="H3563">
        <v>7.4</v>
      </c>
    </row>
    <row r="3564" spans="1:8" x14ac:dyDescent="0.2">
      <c r="A3564" t="s">
        <v>5866</v>
      </c>
      <c r="B3564" t="s">
        <v>5867</v>
      </c>
      <c r="C3564">
        <v>106</v>
      </c>
      <c r="D3564">
        <v>27457409</v>
      </c>
      <c r="E3564" t="s">
        <v>877</v>
      </c>
      <c r="F3564" t="s">
        <v>11</v>
      </c>
      <c r="G3564">
        <v>6000000</v>
      </c>
      <c r="H3564">
        <v>6.3</v>
      </c>
    </row>
    <row r="3565" spans="1:8" x14ac:dyDescent="0.2">
      <c r="A3565" t="s">
        <v>5868</v>
      </c>
      <c r="B3565" t="s">
        <v>4630</v>
      </c>
      <c r="C3565">
        <v>106</v>
      </c>
      <c r="D3565">
        <v>25047631</v>
      </c>
      <c r="E3565" t="s">
        <v>486</v>
      </c>
      <c r="F3565" t="s">
        <v>11</v>
      </c>
      <c r="G3565">
        <v>6000000</v>
      </c>
      <c r="H3565">
        <v>6.9</v>
      </c>
    </row>
    <row r="3566" spans="1:8" x14ac:dyDescent="0.2">
      <c r="A3566" t="s">
        <v>5869</v>
      </c>
      <c r="B3566" t="s">
        <v>41</v>
      </c>
      <c r="C3566">
        <v>106</v>
      </c>
      <c r="D3566">
        <v>23272306</v>
      </c>
      <c r="E3566" t="s">
        <v>747</v>
      </c>
      <c r="F3566" t="s">
        <v>11</v>
      </c>
      <c r="G3566">
        <v>6000000</v>
      </c>
      <c r="H3566">
        <v>8.6</v>
      </c>
    </row>
    <row r="3567" spans="1:8" x14ac:dyDescent="0.2">
      <c r="A3567" t="s">
        <v>5870</v>
      </c>
      <c r="B3567" t="s">
        <v>947</v>
      </c>
      <c r="C3567">
        <v>89</v>
      </c>
      <c r="D3567">
        <v>22168359</v>
      </c>
      <c r="E3567" t="s">
        <v>5871</v>
      </c>
      <c r="F3567" t="s">
        <v>11</v>
      </c>
      <c r="G3567">
        <v>8000000</v>
      </c>
      <c r="H3567">
        <v>5.0999999999999996</v>
      </c>
    </row>
    <row r="3568" spans="1:8" x14ac:dyDescent="0.2">
      <c r="A3568" t="s">
        <v>5872</v>
      </c>
      <c r="B3568" t="s">
        <v>756</v>
      </c>
      <c r="C3568">
        <v>94</v>
      </c>
      <c r="D3568">
        <v>21005329</v>
      </c>
      <c r="E3568" t="s">
        <v>580</v>
      </c>
      <c r="F3568" t="s">
        <v>11</v>
      </c>
      <c r="G3568">
        <v>6000000</v>
      </c>
      <c r="H3568">
        <v>6.4</v>
      </c>
    </row>
    <row r="3569" spans="1:8" x14ac:dyDescent="0.2">
      <c r="A3569" t="s">
        <v>5873</v>
      </c>
      <c r="B3569" t="s">
        <v>409</v>
      </c>
      <c r="C3569">
        <v>109</v>
      </c>
      <c r="D3569">
        <v>26236603</v>
      </c>
      <c r="E3569" t="s">
        <v>1314</v>
      </c>
      <c r="F3569" t="s">
        <v>11</v>
      </c>
      <c r="G3569">
        <v>6000000</v>
      </c>
      <c r="H3569">
        <v>7.9</v>
      </c>
    </row>
    <row r="3570" spans="1:8" x14ac:dyDescent="0.2">
      <c r="A3570" t="s">
        <v>5874</v>
      </c>
      <c r="B3570" t="s">
        <v>5875</v>
      </c>
      <c r="C3570">
        <v>144</v>
      </c>
      <c r="D3570">
        <v>20400000</v>
      </c>
      <c r="E3570" t="s">
        <v>1397</v>
      </c>
      <c r="F3570" t="s">
        <v>11</v>
      </c>
      <c r="G3570">
        <v>8000000</v>
      </c>
      <c r="H3570">
        <v>6.9</v>
      </c>
    </row>
    <row r="3571" spans="1:8" x14ac:dyDescent="0.2">
      <c r="A3571" t="s">
        <v>5876</v>
      </c>
      <c r="B3571" t="s">
        <v>4916</v>
      </c>
      <c r="C3571">
        <v>90</v>
      </c>
      <c r="D3571">
        <v>18621249</v>
      </c>
      <c r="E3571" t="s">
        <v>575</v>
      </c>
      <c r="F3571" t="s">
        <v>11</v>
      </c>
      <c r="G3571">
        <v>6000000</v>
      </c>
      <c r="H3571">
        <v>7.5</v>
      </c>
    </row>
    <row r="3572" spans="1:8" x14ac:dyDescent="0.2">
      <c r="A3572" t="s">
        <v>5877</v>
      </c>
      <c r="B3572" t="s">
        <v>1852</v>
      </c>
      <c r="C3572">
        <v>106</v>
      </c>
      <c r="D3572">
        <v>25244700</v>
      </c>
      <c r="E3572" t="s">
        <v>216</v>
      </c>
      <c r="F3572" t="s">
        <v>11</v>
      </c>
      <c r="G3572">
        <v>6000000</v>
      </c>
      <c r="H3572">
        <v>7.2</v>
      </c>
    </row>
    <row r="3573" spans="1:8" x14ac:dyDescent="0.2">
      <c r="A3573" t="s">
        <v>5878</v>
      </c>
      <c r="B3573" t="s">
        <v>1753</v>
      </c>
      <c r="C3573">
        <v>121</v>
      </c>
      <c r="D3573">
        <v>14545844</v>
      </c>
      <c r="E3573" t="s">
        <v>5810</v>
      </c>
      <c r="F3573" t="s">
        <v>11</v>
      </c>
      <c r="G3573">
        <v>6500000</v>
      </c>
      <c r="H3573">
        <v>5.8</v>
      </c>
    </row>
    <row r="3574" spans="1:8" x14ac:dyDescent="0.2">
      <c r="A3574" t="s">
        <v>5879</v>
      </c>
      <c r="B3574" t="s">
        <v>5880</v>
      </c>
      <c r="C3574">
        <v>89</v>
      </c>
      <c r="D3574">
        <v>13235267</v>
      </c>
      <c r="E3574" t="s">
        <v>1056</v>
      </c>
      <c r="F3574" t="s">
        <v>11</v>
      </c>
      <c r="G3574">
        <v>6000000</v>
      </c>
      <c r="H3574">
        <v>2.9</v>
      </c>
    </row>
    <row r="3575" spans="1:8" x14ac:dyDescent="0.2">
      <c r="A3575" t="s">
        <v>5881</v>
      </c>
      <c r="B3575" t="s">
        <v>5882</v>
      </c>
      <c r="C3575">
        <v>86</v>
      </c>
      <c r="D3575">
        <v>12674183</v>
      </c>
      <c r="E3575" t="s">
        <v>602</v>
      </c>
      <c r="F3575" t="s">
        <v>11</v>
      </c>
      <c r="G3575">
        <v>20000000</v>
      </c>
      <c r="H3575">
        <v>6.2</v>
      </c>
    </row>
    <row r="3576" spans="1:8" x14ac:dyDescent="0.2">
      <c r="A3576" t="s">
        <v>5883</v>
      </c>
      <c r="B3576" t="s">
        <v>4916</v>
      </c>
      <c r="C3576">
        <v>91</v>
      </c>
      <c r="D3576">
        <v>17508936</v>
      </c>
      <c r="E3576" t="s">
        <v>2214</v>
      </c>
      <c r="F3576" t="s">
        <v>11</v>
      </c>
      <c r="G3576">
        <v>20000000</v>
      </c>
      <c r="H3576">
        <v>7.3</v>
      </c>
    </row>
    <row r="3577" spans="1:8" x14ac:dyDescent="0.2">
      <c r="A3577" t="s">
        <v>5884</v>
      </c>
      <c r="B3577" t="s">
        <v>1467</v>
      </c>
      <c r="C3577">
        <v>104</v>
      </c>
      <c r="D3577">
        <v>12793213</v>
      </c>
      <c r="E3577" t="s">
        <v>486</v>
      </c>
      <c r="F3577" t="s">
        <v>11</v>
      </c>
      <c r="G3577">
        <v>6000000</v>
      </c>
      <c r="H3577">
        <v>6.2</v>
      </c>
    </row>
    <row r="3578" spans="1:8" x14ac:dyDescent="0.2">
      <c r="A3578" t="s">
        <v>5885</v>
      </c>
      <c r="C3578" s="4">
        <v>103</v>
      </c>
      <c r="D3578">
        <v>25440971</v>
      </c>
      <c r="E3578" t="s">
        <v>675</v>
      </c>
      <c r="F3578" t="s">
        <v>11</v>
      </c>
      <c r="G3578">
        <v>20000000</v>
      </c>
      <c r="H3578">
        <v>8.1999999999999993</v>
      </c>
    </row>
    <row r="3579" spans="1:8" x14ac:dyDescent="0.2">
      <c r="A3579" t="s">
        <v>5886</v>
      </c>
      <c r="B3579" t="s">
        <v>2026</v>
      </c>
      <c r="C3579">
        <v>99</v>
      </c>
      <c r="D3579">
        <v>11883495</v>
      </c>
      <c r="E3579" t="s">
        <v>865</v>
      </c>
      <c r="F3579" t="s">
        <v>11</v>
      </c>
      <c r="G3579">
        <v>9000000</v>
      </c>
      <c r="H3579">
        <v>6.8</v>
      </c>
    </row>
    <row r="3580" spans="1:8" x14ac:dyDescent="0.2">
      <c r="A3580" t="s">
        <v>5887</v>
      </c>
      <c r="B3580" t="s">
        <v>5888</v>
      </c>
      <c r="C3580">
        <v>98</v>
      </c>
      <c r="D3580">
        <v>11797927</v>
      </c>
      <c r="E3580" t="s">
        <v>4402</v>
      </c>
      <c r="F3580" t="s">
        <v>11</v>
      </c>
      <c r="G3580">
        <v>6000000</v>
      </c>
      <c r="H3580">
        <v>6.1</v>
      </c>
    </row>
    <row r="3581" spans="1:8" x14ac:dyDescent="0.2">
      <c r="A3581" t="s">
        <v>5889</v>
      </c>
      <c r="B3581" t="s">
        <v>1463</v>
      </c>
      <c r="C3581">
        <v>121</v>
      </c>
      <c r="D3581">
        <v>17605861</v>
      </c>
      <c r="E3581" t="s">
        <v>2076</v>
      </c>
      <c r="F3581" t="s">
        <v>11</v>
      </c>
      <c r="G3581">
        <v>6000000</v>
      </c>
      <c r="H3581">
        <v>7.7</v>
      </c>
    </row>
    <row r="3582" spans="1:8" x14ac:dyDescent="0.2">
      <c r="A3582" t="s">
        <v>5890</v>
      </c>
      <c r="B3582" t="s">
        <v>5891</v>
      </c>
      <c r="C3582">
        <v>96</v>
      </c>
      <c r="D3582">
        <v>11642254</v>
      </c>
      <c r="E3582" t="s">
        <v>1915</v>
      </c>
      <c r="F3582" t="s">
        <v>11</v>
      </c>
      <c r="G3582">
        <v>3000000</v>
      </c>
      <c r="H3582">
        <v>5.2</v>
      </c>
    </row>
    <row r="3583" spans="1:8" x14ac:dyDescent="0.2">
      <c r="A3583" t="s">
        <v>5892</v>
      </c>
      <c r="B3583" t="s">
        <v>3140</v>
      </c>
      <c r="C3583">
        <v>99</v>
      </c>
      <c r="D3583">
        <v>9203192</v>
      </c>
      <c r="E3583" t="s">
        <v>3152</v>
      </c>
      <c r="F3583" t="s">
        <v>11</v>
      </c>
      <c r="G3583">
        <v>5000000</v>
      </c>
      <c r="H3583">
        <v>6.8</v>
      </c>
    </row>
    <row r="3584" spans="1:8" x14ac:dyDescent="0.2">
      <c r="A3584" t="s">
        <v>5893</v>
      </c>
      <c r="B3584" t="s">
        <v>5894</v>
      </c>
      <c r="C3584">
        <v>42</v>
      </c>
      <c r="D3584">
        <v>7518876</v>
      </c>
      <c r="E3584" t="s">
        <v>5895</v>
      </c>
      <c r="F3584" t="s">
        <v>11</v>
      </c>
      <c r="G3584">
        <v>6000000</v>
      </c>
      <c r="H3584">
        <v>6.5</v>
      </c>
    </row>
    <row r="3585" spans="1:8" x14ac:dyDescent="0.2">
      <c r="A3585" t="s">
        <v>5896</v>
      </c>
      <c r="B3585" t="s">
        <v>3772</v>
      </c>
      <c r="C3585">
        <v>122</v>
      </c>
      <c r="D3585">
        <v>8596914</v>
      </c>
      <c r="E3585" t="s">
        <v>530</v>
      </c>
      <c r="F3585" t="s">
        <v>11</v>
      </c>
      <c r="G3585">
        <v>6000000</v>
      </c>
      <c r="H3585">
        <v>7</v>
      </c>
    </row>
    <row r="3586" spans="1:8" x14ac:dyDescent="0.2">
      <c r="A3586" t="s">
        <v>5897</v>
      </c>
      <c r="B3586" t="s">
        <v>5898</v>
      </c>
      <c r="C3586">
        <v>101</v>
      </c>
      <c r="D3586">
        <v>6851636</v>
      </c>
      <c r="E3586" t="s">
        <v>486</v>
      </c>
      <c r="F3586" t="s">
        <v>11</v>
      </c>
      <c r="G3586">
        <v>6000000</v>
      </c>
      <c r="H3586">
        <v>5.9</v>
      </c>
    </row>
    <row r="3587" spans="1:8" x14ac:dyDescent="0.2">
      <c r="A3587" t="s">
        <v>5899</v>
      </c>
      <c r="B3587" t="s">
        <v>5900</v>
      </c>
      <c r="C3587">
        <v>102</v>
      </c>
      <c r="D3587">
        <v>11434867</v>
      </c>
      <c r="E3587" t="s">
        <v>1139</v>
      </c>
      <c r="F3587" t="s">
        <v>11</v>
      </c>
      <c r="G3587">
        <v>6000000</v>
      </c>
      <c r="H3587">
        <v>7.1</v>
      </c>
    </row>
    <row r="3588" spans="1:8" x14ac:dyDescent="0.2">
      <c r="A3588" t="s">
        <v>5901</v>
      </c>
      <c r="B3588" t="s">
        <v>5902</v>
      </c>
      <c r="C3588">
        <v>84</v>
      </c>
      <c r="D3588">
        <v>5895238</v>
      </c>
      <c r="E3588" t="s">
        <v>1556</v>
      </c>
      <c r="F3588" t="s">
        <v>963</v>
      </c>
      <c r="G3588">
        <v>6000000</v>
      </c>
      <c r="H3588">
        <v>5.5</v>
      </c>
    </row>
    <row r="3589" spans="1:8" x14ac:dyDescent="0.2">
      <c r="A3589" t="s">
        <v>5903</v>
      </c>
      <c r="B3589" t="s">
        <v>5904</v>
      </c>
      <c r="C3589">
        <v>104</v>
      </c>
      <c r="D3589">
        <v>6670712</v>
      </c>
      <c r="E3589" t="s">
        <v>877</v>
      </c>
      <c r="F3589" t="s">
        <v>11</v>
      </c>
      <c r="G3589">
        <v>6000000</v>
      </c>
      <c r="H3589">
        <v>7.4</v>
      </c>
    </row>
    <row r="3590" spans="1:8" x14ac:dyDescent="0.2">
      <c r="A3590" t="s">
        <v>5905</v>
      </c>
      <c r="B3590" t="s">
        <v>5906</v>
      </c>
      <c r="C3590">
        <v>96</v>
      </c>
      <c r="D3590">
        <v>5359774</v>
      </c>
      <c r="E3590" t="s">
        <v>2063</v>
      </c>
      <c r="F3590" t="s">
        <v>11</v>
      </c>
      <c r="G3590">
        <v>6000000</v>
      </c>
      <c r="H3590">
        <v>7.3</v>
      </c>
    </row>
    <row r="3591" spans="1:8" x14ac:dyDescent="0.2">
      <c r="A3591" t="s">
        <v>5907</v>
      </c>
      <c r="B3591" t="s">
        <v>5908</v>
      </c>
      <c r="C3591">
        <v>94</v>
      </c>
      <c r="D3591">
        <v>4693919</v>
      </c>
      <c r="E3591" t="s">
        <v>575</v>
      </c>
      <c r="F3591" t="s">
        <v>11</v>
      </c>
      <c r="G3591">
        <v>6500000</v>
      </c>
      <c r="H3591">
        <v>4.5999999999999996</v>
      </c>
    </row>
    <row r="3592" spans="1:8" x14ac:dyDescent="0.2">
      <c r="A3592" t="s">
        <v>5909</v>
      </c>
      <c r="B3592" t="s">
        <v>2308</v>
      </c>
      <c r="C3592">
        <v>90</v>
      </c>
      <c r="D3592">
        <v>4859475</v>
      </c>
      <c r="E3592" t="s">
        <v>73</v>
      </c>
      <c r="F3592" t="s">
        <v>11</v>
      </c>
      <c r="G3592">
        <v>6000000</v>
      </c>
      <c r="H3592">
        <v>7.2</v>
      </c>
    </row>
    <row r="3593" spans="1:8" x14ac:dyDescent="0.2">
      <c r="A3593" t="s">
        <v>5910</v>
      </c>
      <c r="B3593" t="s">
        <v>4804</v>
      </c>
      <c r="C3593">
        <v>97</v>
      </c>
      <c r="D3593">
        <v>4595000</v>
      </c>
      <c r="E3593" t="s">
        <v>2000</v>
      </c>
      <c r="F3593" t="s">
        <v>11</v>
      </c>
      <c r="G3593">
        <v>20000000</v>
      </c>
      <c r="H3593">
        <v>7</v>
      </c>
    </row>
    <row r="3594" spans="1:8" x14ac:dyDescent="0.2">
      <c r="A3594" t="s">
        <v>5911</v>
      </c>
      <c r="B3594" t="s">
        <v>5912</v>
      </c>
      <c r="C3594">
        <v>90</v>
      </c>
      <c r="D3594">
        <v>4542775</v>
      </c>
      <c r="E3594" t="s">
        <v>580</v>
      </c>
      <c r="F3594" t="s">
        <v>11</v>
      </c>
      <c r="G3594">
        <v>6000000</v>
      </c>
      <c r="H3594">
        <v>5.0999999999999996</v>
      </c>
    </row>
    <row r="3595" spans="1:8" x14ac:dyDescent="0.2">
      <c r="A3595" t="s">
        <v>5913</v>
      </c>
      <c r="B3595" t="s">
        <v>5914</v>
      </c>
      <c r="C3595">
        <v>106</v>
      </c>
      <c r="D3595">
        <v>3588432</v>
      </c>
      <c r="E3595" t="s">
        <v>877</v>
      </c>
      <c r="F3595" t="s">
        <v>11</v>
      </c>
      <c r="G3595">
        <v>6000000</v>
      </c>
      <c r="H3595">
        <v>6.7</v>
      </c>
    </row>
    <row r="3596" spans="1:8" x14ac:dyDescent="0.2">
      <c r="A3596" t="s">
        <v>5915</v>
      </c>
      <c r="B3596" t="s">
        <v>5916</v>
      </c>
      <c r="C3596">
        <v>96</v>
      </c>
      <c r="D3596">
        <v>4394936</v>
      </c>
      <c r="E3596" t="s">
        <v>865</v>
      </c>
      <c r="F3596" t="s">
        <v>11</v>
      </c>
      <c r="G3596">
        <v>6000000</v>
      </c>
      <c r="H3596">
        <v>5.3</v>
      </c>
    </row>
    <row r="3597" spans="1:8" x14ac:dyDescent="0.2">
      <c r="A3597" t="s">
        <v>5917</v>
      </c>
      <c r="C3597">
        <v>44</v>
      </c>
      <c r="D3597">
        <v>25440971</v>
      </c>
      <c r="E3597" t="s">
        <v>1065</v>
      </c>
      <c r="F3597" t="s">
        <v>11</v>
      </c>
      <c r="G3597">
        <v>20000000</v>
      </c>
      <c r="H3597">
        <v>8.4</v>
      </c>
    </row>
    <row r="3598" spans="1:8" x14ac:dyDescent="0.2">
      <c r="A3598" t="s">
        <v>5918</v>
      </c>
      <c r="B3598" t="s">
        <v>5919</v>
      </c>
      <c r="C3598">
        <v>95</v>
      </c>
      <c r="D3598">
        <v>3029081</v>
      </c>
      <c r="E3598" t="s">
        <v>848</v>
      </c>
      <c r="F3598" t="s">
        <v>11</v>
      </c>
      <c r="G3598">
        <v>6000000</v>
      </c>
      <c r="H3598">
        <v>7.8</v>
      </c>
    </row>
    <row r="3599" spans="1:8" x14ac:dyDescent="0.2">
      <c r="A3599" t="s">
        <v>5920</v>
      </c>
      <c r="B3599" t="s">
        <v>4265</v>
      </c>
      <c r="C3599">
        <v>99</v>
      </c>
      <c r="D3599">
        <v>3273588</v>
      </c>
      <c r="E3599" t="s">
        <v>260</v>
      </c>
      <c r="F3599" t="s">
        <v>11</v>
      </c>
      <c r="G3599">
        <v>6000000</v>
      </c>
      <c r="H3599">
        <v>6.7</v>
      </c>
    </row>
    <row r="3600" spans="1:8" x14ac:dyDescent="0.2">
      <c r="A3600" t="s">
        <v>5921</v>
      </c>
      <c r="B3600" t="s">
        <v>5922</v>
      </c>
      <c r="C3600">
        <v>93</v>
      </c>
      <c r="D3600">
        <v>25440971</v>
      </c>
      <c r="E3600" t="s">
        <v>2120</v>
      </c>
      <c r="F3600" t="s">
        <v>11</v>
      </c>
      <c r="G3600">
        <v>20000000</v>
      </c>
      <c r="H3600">
        <v>5.4</v>
      </c>
    </row>
    <row r="3601" spans="1:8" x14ac:dyDescent="0.2">
      <c r="A3601" t="s">
        <v>5923</v>
      </c>
      <c r="B3601" t="s">
        <v>3823</v>
      </c>
      <c r="C3601">
        <v>99</v>
      </c>
      <c r="D3601">
        <v>2207975</v>
      </c>
      <c r="E3601" t="s">
        <v>2246</v>
      </c>
      <c r="F3601" t="s">
        <v>11</v>
      </c>
      <c r="G3601">
        <v>6000000</v>
      </c>
      <c r="H3601">
        <v>7.2</v>
      </c>
    </row>
    <row r="3602" spans="1:8" x14ac:dyDescent="0.2">
      <c r="A3602" t="s">
        <v>5924</v>
      </c>
      <c r="B3602" t="s">
        <v>5925</v>
      </c>
      <c r="C3602">
        <v>95</v>
      </c>
      <c r="D3602">
        <v>2025238</v>
      </c>
      <c r="E3602" t="s">
        <v>1836</v>
      </c>
      <c r="F3602" t="s">
        <v>11</v>
      </c>
      <c r="G3602">
        <v>6000000</v>
      </c>
      <c r="H3602">
        <v>5.8</v>
      </c>
    </row>
    <row r="3603" spans="1:8" x14ac:dyDescent="0.2">
      <c r="A3603" t="s">
        <v>5926</v>
      </c>
      <c r="B3603" t="s">
        <v>5927</v>
      </c>
      <c r="C3603">
        <v>84</v>
      </c>
      <c r="D3603">
        <v>1028337</v>
      </c>
      <c r="E3603" t="s">
        <v>1408</v>
      </c>
      <c r="F3603" t="s">
        <v>11</v>
      </c>
      <c r="G3603">
        <v>20000000</v>
      </c>
      <c r="H3603">
        <v>6.4</v>
      </c>
    </row>
    <row r="3604" spans="1:8" x14ac:dyDescent="0.2">
      <c r="A3604" t="s">
        <v>5928</v>
      </c>
      <c r="B3604" t="s">
        <v>5929</v>
      </c>
      <c r="C3604">
        <v>144</v>
      </c>
      <c r="D3604">
        <v>25440971</v>
      </c>
      <c r="E3604" t="s">
        <v>47</v>
      </c>
      <c r="F3604" t="s">
        <v>11</v>
      </c>
      <c r="G3604">
        <v>6244087</v>
      </c>
      <c r="H3604">
        <v>8</v>
      </c>
    </row>
    <row r="3605" spans="1:8" x14ac:dyDescent="0.2">
      <c r="A3605" t="s">
        <v>5930</v>
      </c>
      <c r="B3605" t="s">
        <v>2813</v>
      </c>
      <c r="C3605">
        <v>99</v>
      </c>
      <c r="D3605">
        <v>2077046</v>
      </c>
      <c r="E3605" t="s">
        <v>486</v>
      </c>
      <c r="F3605" t="s">
        <v>11</v>
      </c>
      <c r="G3605">
        <v>6000000</v>
      </c>
      <c r="H3605">
        <v>7</v>
      </c>
    </row>
    <row r="3606" spans="1:8" x14ac:dyDescent="0.2">
      <c r="A3606" t="s">
        <v>5931</v>
      </c>
      <c r="B3606" t="s">
        <v>5932</v>
      </c>
      <c r="C3606">
        <v>110</v>
      </c>
      <c r="D3606">
        <v>25440971</v>
      </c>
      <c r="E3606" t="s">
        <v>5933</v>
      </c>
      <c r="F3606" t="s">
        <v>11</v>
      </c>
      <c r="G3606">
        <v>6000000</v>
      </c>
      <c r="H3606">
        <v>7</v>
      </c>
    </row>
    <row r="3607" spans="1:8" x14ac:dyDescent="0.2">
      <c r="A3607" t="s">
        <v>5934</v>
      </c>
      <c r="B3607" t="s">
        <v>5742</v>
      </c>
      <c r="C3607">
        <v>97</v>
      </c>
      <c r="D3607">
        <v>267194</v>
      </c>
      <c r="E3607" t="s">
        <v>1184</v>
      </c>
      <c r="F3607" t="s">
        <v>11</v>
      </c>
      <c r="G3607">
        <v>20000000</v>
      </c>
      <c r="H3607">
        <v>6.7</v>
      </c>
    </row>
    <row r="3608" spans="1:8" x14ac:dyDescent="0.2">
      <c r="A3608" t="s">
        <v>5935</v>
      </c>
      <c r="B3608" t="s">
        <v>5936</v>
      </c>
      <c r="C3608">
        <v>107</v>
      </c>
      <c r="D3608">
        <v>869325</v>
      </c>
      <c r="E3608" t="s">
        <v>10</v>
      </c>
      <c r="F3608" t="s">
        <v>11</v>
      </c>
      <c r="G3608">
        <v>6000000</v>
      </c>
      <c r="H3608">
        <v>3.8</v>
      </c>
    </row>
    <row r="3609" spans="1:8" x14ac:dyDescent="0.2">
      <c r="A3609" t="s">
        <v>5937</v>
      </c>
      <c r="B3609" t="s">
        <v>5938</v>
      </c>
      <c r="C3609">
        <v>90</v>
      </c>
      <c r="D3609">
        <v>399611</v>
      </c>
      <c r="E3609" t="s">
        <v>562</v>
      </c>
      <c r="F3609" t="s">
        <v>11</v>
      </c>
      <c r="G3609">
        <v>6000000</v>
      </c>
      <c r="H3609">
        <v>5.7</v>
      </c>
    </row>
    <row r="3610" spans="1:8" x14ac:dyDescent="0.2">
      <c r="A3610" t="s">
        <v>5939</v>
      </c>
      <c r="B3610" t="s">
        <v>5280</v>
      </c>
      <c r="C3610">
        <v>104</v>
      </c>
      <c r="D3610">
        <v>181798</v>
      </c>
      <c r="E3610" t="s">
        <v>1184</v>
      </c>
      <c r="F3610" t="s">
        <v>502</v>
      </c>
      <c r="G3610">
        <v>20000000</v>
      </c>
      <c r="H3610">
        <v>6.6</v>
      </c>
    </row>
    <row r="3611" spans="1:8" x14ac:dyDescent="0.2">
      <c r="A3611" t="s">
        <v>5940</v>
      </c>
      <c r="B3611" t="s">
        <v>3780</v>
      </c>
      <c r="C3611">
        <v>96</v>
      </c>
      <c r="D3611">
        <v>115862</v>
      </c>
      <c r="E3611" t="s">
        <v>73</v>
      </c>
      <c r="F3611" t="s">
        <v>11</v>
      </c>
      <c r="G3611">
        <v>6000000</v>
      </c>
      <c r="H3611">
        <v>6.7</v>
      </c>
    </row>
    <row r="3612" spans="1:8" x14ac:dyDescent="0.2">
      <c r="A3612" t="s">
        <v>5941</v>
      </c>
      <c r="B3612" t="s">
        <v>1600</v>
      </c>
      <c r="C3612">
        <v>104</v>
      </c>
      <c r="D3612">
        <v>1346503</v>
      </c>
      <c r="E3612" t="s">
        <v>2246</v>
      </c>
      <c r="F3612" t="s">
        <v>11</v>
      </c>
      <c r="G3612">
        <v>6000000</v>
      </c>
      <c r="H3612">
        <v>6.1</v>
      </c>
    </row>
    <row r="3613" spans="1:8" x14ac:dyDescent="0.2">
      <c r="A3613" t="s">
        <v>5942</v>
      </c>
      <c r="B3613" t="s">
        <v>5943</v>
      </c>
      <c r="C3613">
        <v>97</v>
      </c>
      <c r="D3613">
        <v>117560</v>
      </c>
      <c r="E3613" t="s">
        <v>73</v>
      </c>
      <c r="F3613" t="s">
        <v>11</v>
      </c>
      <c r="G3613">
        <v>6000000</v>
      </c>
      <c r="H3613">
        <v>6.2</v>
      </c>
    </row>
    <row r="3614" spans="1:8" x14ac:dyDescent="0.2">
      <c r="A3614" t="s">
        <v>5944</v>
      </c>
      <c r="B3614" t="s">
        <v>4510</v>
      </c>
      <c r="C3614">
        <v>107</v>
      </c>
      <c r="D3614">
        <v>54606</v>
      </c>
      <c r="E3614" t="s">
        <v>1475</v>
      </c>
      <c r="F3614" t="s">
        <v>11</v>
      </c>
      <c r="G3614">
        <v>6000000</v>
      </c>
      <c r="H3614">
        <v>6.2</v>
      </c>
    </row>
    <row r="3615" spans="1:8" x14ac:dyDescent="0.2">
      <c r="A3615" t="s">
        <v>5945</v>
      </c>
      <c r="B3615" t="s">
        <v>5946</v>
      </c>
      <c r="C3615">
        <v>117</v>
      </c>
      <c r="D3615">
        <v>25440971</v>
      </c>
      <c r="E3615" t="s">
        <v>1184</v>
      </c>
      <c r="F3615" t="s">
        <v>11</v>
      </c>
      <c r="G3615">
        <v>7840000</v>
      </c>
      <c r="H3615">
        <v>7.4</v>
      </c>
    </row>
    <row r="3616" spans="1:8" x14ac:dyDescent="0.2">
      <c r="A3616" t="s">
        <v>5947</v>
      </c>
      <c r="B3616" t="s">
        <v>5948</v>
      </c>
      <c r="C3616">
        <v>85</v>
      </c>
      <c r="D3616">
        <v>36497</v>
      </c>
      <c r="E3616" t="s">
        <v>575</v>
      </c>
      <c r="F3616" t="s">
        <v>11</v>
      </c>
      <c r="G3616">
        <v>6000000</v>
      </c>
      <c r="H3616">
        <v>4.7</v>
      </c>
    </row>
    <row r="3617" spans="1:8" x14ac:dyDescent="0.2">
      <c r="A3617" t="s">
        <v>5949</v>
      </c>
      <c r="B3617" t="s">
        <v>2652</v>
      </c>
      <c r="C3617">
        <v>152</v>
      </c>
      <c r="D3617">
        <v>23807</v>
      </c>
      <c r="E3617" t="s">
        <v>23</v>
      </c>
      <c r="F3617" t="s">
        <v>11</v>
      </c>
      <c r="G3617">
        <v>20000000</v>
      </c>
      <c r="H3617">
        <v>8.3000000000000007</v>
      </c>
    </row>
    <row r="3618" spans="1:8" x14ac:dyDescent="0.2">
      <c r="A3618" s="1">
        <v>0.4680555555555555</v>
      </c>
      <c r="B3618" t="s">
        <v>5950</v>
      </c>
      <c r="C3618">
        <v>85</v>
      </c>
      <c r="D3618">
        <v>25440971</v>
      </c>
      <c r="E3618" t="s">
        <v>3152</v>
      </c>
      <c r="F3618" t="s">
        <v>11</v>
      </c>
      <c r="G3618">
        <v>6000000</v>
      </c>
      <c r="H3618">
        <v>7.2</v>
      </c>
    </row>
    <row r="3619" spans="1:8" x14ac:dyDescent="0.2">
      <c r="A3619" t="s">
        <v>5951</v>
      </c>
      <c r="B3619" t="s">
        <v>5952</v>
      </c>
      <c r="C3619">
        <v>76</v>
      </c>
      <c r="D3619">
        <v>25440971</v>
      </c>
      <c r="E3619" t="s">
        <v>311</v>
      </c>
      <c r="F3619" t="s">
        <v>11</v>
      </c>
      <c r="G3619">
        <v>8600000</v>
      </c>
      <c r="H3619">
        <v>5.8</v>
      </c>
    </row>
    <row r="3620" spans="1:8" x14ac:dyDescent="0.2">
      <c r="A3620" t="s">
        <v>5953</v>
      </c>
      <c r="B3620" t="s">
        <v>5954</v>
      </c>
      <c r="C3620">
        <v>87</v>
      </c>
      <c r="D3620">
        <v>25440971</v>
      </c>
      <c r="E3620" t="s">
        <v>668</v>
      </c>
      <c r="F3620" t="s">
        <v>11</v>
      </c>
      <c r="G3620">
        <v>20000000</v>
      </c>
      <c r="H3620">
        <v>5.9</v>
      </c>
    </row>
    <row r="3621" spans="1:8" x14ac:dyDescent="0.2">
      <c r="A3621" t="s">
        <v>5955</v>
      </c>
      <c r="B3621" t="s">
        <v>4565</v>
      </c>
      <c r="C3621">
        <v>95</v>
      </c>
      <c r="D3621">
        <v>65804</v>
      </c>
      <c r="E3621" t="s">
        <v>740</v>
      </c>
      <c r="F3621" t="s">
        <v>11</v>
      </c>
      <c r="G3621">
        <v>12000000</v>
      </c>
      <c r="H3621">
        <v>6.3</v>
      </c>
    </row>
    <row r="3622" spans="1:8" x14ac:dyDescent="0.2">
      <c r="A3622" t="s">
        <v>5956</v>
      </c>
      <c r="B3622" t="s">
        <v>5341</v>
      </c>
      <c r="C3622">
        <v>101</v>
      </c>
      <c r="D3622">
        <v>25440971</v>
      </c>
      <c r="E3622" t="s">
        <v>2459</v>
      </c>
      <c r="F3622" t="s">
        <v>11</v>
      </c>
      <c r="G3622">
        <v>6000000</v>
      </c>
      <c r="H3622">
        <v>7.2</v>
      </c>
    </row>
    <row r="3623" spans="1:8" x14ac:dyDescent="0.2">
      <c r="A3623" t="s">
        <v>5957</v>
      </c>
      <c r="B3623" t="s">
        <v>5958</v>
      </c>
      <c r="C3623">
        <v>90</v>
      </c>
      <c r="D3623">
        <v>25440971</v>
      </c>
      <c r="E3623" t="s">
        <v>20</v>
      </c>
      <c r="F3623" t="s">
        <v>11</v>
      </c>
      <c r="G3623">
        <v>6000000</v>
      </c>
      <c r="H3623">
        <v>5.4</v>
      </c>
    </row>
    <row r="3624" spans="1:8" x14ac:dyDescent="0.2">
      <c r="A3624" t="s">
        <v>5959</v>
      </c>
      <c r="C3624">
        <v>240</v>
      </c>
      <c r="D3624">
        <v>25440971</v>
      </c>
      <c r="E3624" t="s">
        <v>486</v>
      </c>
      <c r="F3624" t="s">
        <v>11</v>
      </c>
      <c r="G3624">
        <v>20000000</v>
      </c>
      <c r="H3624">
        <v>8.1999999999999993</v>
      </c>
    </row>
    <row r="3625" spans="1:8" x14ac:dyDescent="0.2">
      <c r="A3625" t="s">
        <v>5960</v>
      </c>
      <c r="B3625" t="s">
        <v>1864</v>
      </c>
      <c r="C3625">
        <v>89</v>
      </c>
      <c r="D3625">
        <v>25440971</v>
      </c>
      <c r="E3625" t="s">
        <v>1480</v>
      </c>
      <c r="F3625" t="s">
        <v>11</v>
      </c>
      <c r="G3625">
        <v>5952000</v>
      </c>
      <c r="H3625">
        <v>7.3</v>
      </c>
    </row>
    <row r="3626" spans="1:8" x14ac:dyDescent="0.2">
      <c r="A3626" t="s">
        <v>5961</v>
      </c>
      <c r="B3626" t="s">
        <v>5962</v>
      </c>
      <c r="C3626">
        <v>111</v>
      </c>
      <c r="D3626">
        <v>3895664</v>
      </c>
      <c r="E3626" t="s">
        <v>877</v>
      </c>
      <c r="F3626" t="s">
        <v>502</v>
      </c>
      <c r="G3626">
        <v>5300000</v>
      </c>
      <c r="H3626">
        <v>7.3</v>
      </c>
    </row>
    <row r="3627" spans="1:8" x14ac:dyDescent="0.2">
      <c r="A3627" t="s">
        <v>5963</v>
      </c>
      <c r="B3627" t="s">
        <v>5964</v>
      </c>
      <c r="C3627">
        <v>86</v>
      </c>
      <c r="D3627">
        <v>20200</v>
      </c>
      <c r="E3627" t="s">
        <v>2143</v>
      </c>
      <c r="F3627" t="s">
        <v>11</v>
      </c>
      <c r="G3627">
        <v>6000000</v>
      </c>
      <c r="H3627">
        <v>5.8</v>
      </c>
    </row>
    <row r="3628" spans="1:8" x14ac:dyDescent="0.2">
      <c r="A3628" t="s">
        <v>1840</v>
      </c>
      <c r="B3628" t="s">
        <v>1841</v>
      </c>
      <c r="C3628">
        <v>115</v>
      </c>
      <c r="D3628">
        <v>31874869</v>
      </c>
      <c r="E3628" t="s">
        <v>773</v>
      </c>
      <c r="F3628" t="s">
        <v>11</v>
      </c>
      <c r="G3628">
        <v>50000000</v>
      </c>
      <c r="H3628">
        <v>6.1</v>
      </c>
    </row>
    <row r="3629" spans="1:8" x14ac:dyDescent="0.2">
      <c r="A3629" t="s">
        <v>5965</v>
      </c>
      <c r="B3629" t="s">
        <v>5966</v>
      </c>
      <c r="C3629">
        <v>103</v>
      </c>
      <c r="D3629">
        <v>542860</v>
      </c>
      <c r="E3629" t="s">
        <v>684</v>
      </c>
      <c r="F3629" t="s">
        <v>3589</v>
      </c>
      <c r="G3629">
        <v>4000000</v>
      </c>
      <c r="H3629">
        <v>7.1</v>
      </c>
    </row>
    <row r="3630" spans="1:8" x14ac:dyDescent="0.2">
      <c r="A3630" t="s">
        <v>5967</v>
      </c>
      <c r="B3630" t="s">
        <v>5968</v>
      </c>
      <c r="C3630">
        <v>90</v>
      </c>
      <c r="D3630">
        <v>25440971</v>
      </c>
      <c r="E3630" t="s">
        <v>2063</v>
      </c>
      <c r="F3630" t="s">
        <v>11</v>
      </c>
      <c r="G3630">
        <v>6000000</v>
      </c>
      <c r="H3630">
        <v>6.5</v>
      </c>
    </row>
    <row r="3631" spans="1:8" x14ac:dyDescent="0.2">
      <c r="A3631" t="s">
        <v>5969</v>
      </c>
      <c r="B3631" t="s">
        <v>1626</v>
      </c>
      <c r="C3631">
        <v>133</v>
      </c>
      <c r="D3631">
        <v>25440971</v>
      </c>
      <c r="E3631" t="s">
        <v>5970</v>
      </c>
      <c r="F3631" t="s">
        <v>11</v>
      </c>
      <c r="G3631">
        <v>6700000</v>
      </c>
      <c r="H3631">
        <v>7.9</v>
      </c>
    </row>
    <row r="3632" spans="1:8" x14ac:dyDescent="0.2">
      <c r="A3632" t="s">
        <v>5971</v>
      </c>
      <c r="B3632" t="s">
        <v>5972</v>
      </c>
      <c r="C3632">
        <v>88</v>
      </c>
      <c r="D3632">
        <v>15059</v>
      </c>
      <c r="E3632" t="s">
        <v>1408</v>
      </c>
      <c r="F3632" t="s">
        <v>11</v>
      </c>
      <c r="G3632">
        <v>20000000</v>
      </c>
      <c r="H3632">
        <v>5.4</v>
      </c>
    </row>
    <row r="3633" spans="1:8" x14ac:dyDescent="0.2">
      <c r="A3633" t="s">
        <v>5973</v>
      </c>
      <c r="B3633" t="s">
        <v>5974</v>
      </c>
      <c r="C3633">
        <v>111</v>
      </c>
      <c r="D3633">
        <v>11905519</v>
      </c>
      <c r="E3633" t="s">
        <v>149</v>
      </c>
      <c r="F3633" t="s">
        <v>4554</v>
      </c>
      <c r="G3633">
        <v>200000000</v>
      </c>
      <c r="H3633">
        <v>7.1</v>
      </c>
    </row>
    <row r="3634" spans="1:8" x14ac:dyDescent="0.2">
      <c r="A3634" t="s">
        <v>5975</v>
      </c>
      <c r="B3634" t="s">
        <v>5976</v>
      </c>
      <c r="C3634">
        <v>94</v>
      </c>
      <c r="D3634">
        <v>69582</v>
      </c>
      <c r="E3634" t="s">
        <v>575</v>
      </c>
      <c r="F3634" t="s">
        <v>11</v>
      </c>
      <c r="G3634">
        <v>20000000</v>
      </c>
      <c r="H3634">
        <v>6.4</v>
      </c>
    </row>
    <row r="3635" spans="1:8" x14ac:dyDescent="0.2">
      <c r="A3635" t="s">
        <v>5977</v>
      </c>
      <c r="C3635">
        <v>25</v>
      </c>
      <c r="D3635">
        <v>25440971</v>
      </c>
      <c r="E3635" t="s">
        <v>580</v>
      </c>
      <c r="F3635" t="s">
        <v>11</v>
      </c>
      <c r="G3635">
        <v>20000000</v>
      </c>
      <c r="H3635">
        <v>8.4</v>
      </c>
    </row>
    <row r="3636" spans="1:8" x14ac:dyDescent="0.2">
      <c r="A3636" t="s">
        <v>5978</v>
      </c>
      <c r="B3636" t="s">
        <v>5336</v>
      </c>
      <c r="C3636">
        <v>112</v>
      </c>
      <c r="D3636">
        <v>32541719</v>
      </c>
      <c r="E3636" t="s">
        <v>1554</v>
      </c>
      <c r="F3636" t="s">
        <v>11</v>
      </c>
      <c r="G3636">
        <v>3500159</v>
      </c>
      <c r="H3636">
        <v>6.7</v>
      </c>
    </row>
    <row r="3637" spans="1:8" x14ac:dyDescent="0.2">
      <c r="A3637" t="s">
        <v>5979</v>
      </c>
      <c r="B3637" t="s">
        <v>5489</v>
      </c>
      <c r="C3637">
        <v>141</v>
      </c>
      <c r="D3637">
        <v>3064356</v>
      </c>
      <c r="E3637" t="s">
        <v>73</v>
      </c>
      <c r="F3637" t="s">
        <v>11</v>
      </c>
      <c r="G3637">
        <v>5600000</v>
      </c>
      <c r="H3637">
        <v>6.9</v>
      </c>
    </row>
    <row r="3638" spans="1:8" x14ac:dyDescent="0.2">
      <c r="A3638" t="s">
        <v>5980</v>
      </c>
      <c r="B3638" t="s">
        <v>4715</v>
      </c>
      <c r="C3638">
        <v>95</v>
      </c>
      <c r="D3638">
        <v>7009668</v>
      </c>
      <c r="E3638" t="s">
        <v>5981</v>
      </c>
      <c r="F3638" t="s">
        <v>11</v>
      </c>
      <c r="G3638">
        <v>5600000</v>
      </c>
      <c r="H3638">
        <v>2.1</v>
      </c>
    </row>
    <row r="3639" spans="1:8" x14ac:dyDescent="0.2">
      <c r="A3639" t="s">
        <v>5982</v>
      </c>
      <c r="B3639" t="s">
        <v>5983</v>
      </c>
      <c r="C3639">
        <v>141</v>
      </c>
      <c r="D3639">
        <v>352684</v>
      </c>
      <c r="E3639" t="s">
        <v>745</v>
      </c>
      <c r="F3639" t="s">
        <v>1936</v>
      </c>
      <c r="G3639">
        <v>20000000</v>
      </c>
      <c r="H3639">
        <v>4.3</v>
      </c>
    </row>
    <row r="3640" spans="1:8" x14ac:dyDescent="0.2">
      <c r="A3640" t="s">
        <v>5984</v>
      </c>
      <c r="B3640" t="s">
        <v>5066</v>
      </c>
      <c r="C3640">
        <v>85</v>
      </c>
      <c r="D3640">
        <v>27024</v>
      </c>
      <c r="E3640" t="s">
        <v>2209</v>
      </c>
      <c r="F3640" t="s">
        <v>963</v>
      </c>
      <c r="G3640">
        <v>5600000</v>
      </c>
      <c r="H3640">
        <v>6.6</v>
      </c>
    </row>
    <row r="3641" spans="1:8" x14ac:dyDescent="0.2">
      <c r="A3641" t="s">
        <v>5985</v>
      </c>
      <c r="B3641" t="s">
        <v>5420</v>
      </c>
      <c r="C3641">
        <v>105</v>
      </c>
      <c r="D3641">
        <v>531806</v>
      </c>
      <c r="E3641" t="s">
        <v>5986</v>
      </c>
      <c r="F3641" t="s">
        <v>11</v>
      </c>
      <c r="G3641">
        <v>20000000</v>
      </c>
      <c r="H3641">
        <v>3.4</v>
      </c>
    </row>
    <row r="3642" spans="1:8" x14ac:dyDescent="0.2">
      <c r="A3642" t="s">
        <v>5987</v>
      </c>
      <c r="B3642" t="s">
        <v>5856</v>
      </c>
      <c r="C3642">
        <v>129</v>
      </c>
      <c r="D3642">
        <v>159600000</v>
      </c>
      <c r="E3642" t="s">
        <v>3152</v>
      </c>
      <c r="F3642" t="s">
        <v>11</v>
      </c>
      <c r="G3642">
        <v>5500000</v>
      </c>
      <c r="H3642">
        <v>8.3000000000000007</v>
      </c>
    </row>
    <row r="3643" spans="1:8" x14ac:dyDescent="0.2">
      <c r="A3643" t="s">
        <v>5988</v>
      </c>
      <c r="B3643" t="s">
        <v>2669</v>
      </c>
      <c r="C3643">
        <v>125</v>
      </c>
      <c r="D3643">
        <v>58800000</v>
      </c>
      <c r="E3643" t="s">
        <v>562</v>
      </c>
      <c r="F3643" t="s">
        <v>11</v>
      </c>
      <c r="G3643">
        <v>5500000</v>
      </c>
      <c r="H3643">
        <v>7.2</v>
      </c>
    </row>
    <row r="3644" spans="1:8" x14ac:dyDescent="0.2">
      <c r="A3644" t="s">
        <v>5989</v>
      </c>
      <c r="B3644" t="s">
        <v>5990</v>
      </c>
      <c r="C3644">
        <v>116</v>
      </c>
      <c r="D3644">
        <v>50382128</v>
      </c>
      <c r="E3644" t="s">
        <v>486</v>
      </c>
      <c r="F3644" t="s">
        <v>11</v>
      </c>
      <c r="G3644">
        <v>5500000</v>
      </c>
      <c r="H3644">
        <v>5.6</v>
      </c>
    </row>
    <row r="3645" spans="1:8" x14ac:dyDescent="0.2">
      <c r="A3645" t="s">
        <v>5991</v>
      </c>
      <c r="B3645" t="s">
        <v>2478</v>
      </c>
      <c r="C3645">
        <v>105</v>
      </c>
      <c r="D3645">
        <v>35811509</v>
      </c>
      <c r="E3645" t="s">
        <v>3015</v>
      </c>
      <c r="F3645" t="s">
        <v>11</v>
      </c>
      <c r="G3645">
        <v>5500000</v>
      </c>
      <c r="H3645">
        <v>7.7</v>
      </c>
    </row>
    <row r="3646" spans="1:8" x14ac:dyDescent="0.2">
      <c r="A3646" t="s">
        <v>5992</v>
      </c>
      <c r="B3646" t="s">
        <v>5993</v>
      </c>
      <c r="C3646">
        <v>90</v>
      </c>
      <c r="D3646">
        <v>24475193</v>
      </c>
      <c r="E3646" t="s">
        <v>486</v>
      </c>
      <c r="F3646" t="s">
        <v>11</v>
      </c>
      <c r="G3646">
        <v>3000000</v>
      </c>
      <c r="H3646">
        <v>6.6</v>
      </c>
    </row>
    <row r="3647" spans="1:8" x14ac:dyDescent="0.2">
      <c r="A3647" t="s">
        <v>5994</v>
      </c>
      <c r="B3647" t="s">
        <v>1285</v>
      </c>
      <c r="C3647">
        <v>105</v>
      </c>
      <c r="D3647">
        <v>25440971</v>
      </c>
      <c r="E3647" t="s">
        <v>5995</v>
      </c>
      <c r="F3647" t="s">
        <v>11</v>
      </c>
      <c r="G3647">
        <v>5500000</v>
      </c>
      <c r="H3647">
        <v>7.6</v>
      </c>
    </row>
    <row r="3648" spans="1:8" x14ac:dyDescent="0.2">
      <c r="A3648" t="s">
        <v>5996</v>
      </c>
      <c r="B3648" t="s">
        <v>4030</v>
      </c>
      <c r="C3648">
        <v>111</v>
      </c>
      <c r="D3648">
        <v>6200756</v>
      </c>
      <c r="E3648" t="s">
        <v>877</v>
      </c>
      <c r="F3648" t="s">
        <v>11</v>
      </c>
      <c r="G3648">
        <v>7000000</v>
      </c>
      <c r="H3648">
        <v>7.4</v>
      </c>
    </row>
    <row r="3649" spans="1:8" x14ac:dyDescent="0.2">
      <c r="A3649" t="s">
        <v>5997</v>
      </c>
      <c r="B3649" t="s">
        <v>3108</v>
      </c>
      <c r="C3649">
        <v>91</v>
      </c>
      <c r="D3649">
        <v>1292119</v>
      </c>
      <c r="E3649" t="s">
        <v>2186</v>
      </c>
      <c r="F3649" t="s">
        <v>11</v>
      </c>
      <c r="G3649">
        <v>5500000</v>
      </c>
      <c r="H3649">
        <v>7.1</v>
      </c>
    </row>
    <row r="3650" spans="1:8" x14ac:dyDescent="0.2">
      <c r="A3650" t="s">
        <v>5998</v>
      </c>
      <c r="B3650" t="s">
        <v>5999</v>
      </c>
      <c r="C3650">
        <v>95</v>
      </c>
      <c r="D3650">
        <v>25440971</v>
      </c>
      <c r="E3650" t="s">
        <v>1893</v>
      </c>
      <c r="F3650" t="s">
        <v>11</v>
      </c>
      <c r="G3650">
        <v>20000000</v>
      </c>
      <c r="H3650">
        <v>3.4</v>
      </c>
    </row>
    <row r="3651" spans="1:8" x14ac:dyDescent="0.2">
      <c r="A3651" t="s">
        <v>6000</v>
      </c>
      <c r="B3651" t="s">
        <v>6001</v>
      </c>
      <c r="C3651">
        <v>97</v>
      </c>
      <c r="D3651">
        <v>3629758</v>
      </c>
      <c r="E3651" t="s">
        <v>2143</v>
      </c>
      <c r="F3651" t="s">
        <v>502</v>
      </c>
      <c r="G3651">
        <v>5500000</v>
      </c>
      <c r="H3651">
        <v>7.9</v>
      </c>
    </row>
    <row r="3652" spans="1:8" x14ac:dyDescent="0.2">
      <c r="A3652" t="s">
        <v>6002</v>
      </c>
      <c r="B3652" t="s">
        <v>6003</v>
      </c>
      <c r="C3652">
        <v>92</v>
      </c>
      <c r="D3652">
        <v>6239558</v>
      </c>
      <c r="E3652" t="s">
        <v>877</v>
      </c>
      <c r="F3652" t="s">
        <v>11</v>
      </c>
      <c r="G3652">
        <v>5000000</v>
      </c>
      <c r="H3652">
        <v>6.7</v>
      </c>
    </row>
    <row r="3653" spans="1:8" x14ac:dyDescent="0.2">
      <c r="A3653" t="s">
        <v>6004</v>
      </c>
      <c r="B3653" t="s">
        <v>6005</v>
      </c>
      <c r="C3653">
        <v>104</v>
      </c>
      <c r="D3653">
        <v>1056102</v>
      </c>
      <c r="E3653" t="s">
        <v>747</v>
      </c>
      <c r="F3653" t="s">
        <v>11</v>
      </c>
      <c r="G3653">
        <v>5000000</v>
      </c>
      <c r="H3653">
        <v>6.6</v>
      </c>
    </row>
    <row r="3654" spans="1:8" x14ac:dyDescent="0.2">
      <c r="A3654" t="s">
        <v>6006</v>
      </c>
      <c r="B3654" t="s">
        <v>1753</v>
      </c>
      <c r="C3654">
        <v>120</v>
      </c>
      <c r="D3654">
        <v>27545445</v>
      </c>
      <c r="E3654" t="s">
        <v>1184</v>
      </c>
      <c r="F3654" t="s">
        <v>11</v>
      </c>
      <c r="G3654">
        <v>6500000</v>
      </c>
      <c r="H3654">
        <v>7.9</v>
      </c>
    </row>
    <row r="3655" spans="1:8" x14ac:dyDescent="0.2">
      <c r="A3655" t="s">
        <v>6007</v>
      </c>
      <c r="B3655" t="s">
        <v>6008</v>
      </c>
      <c r="C3655">
        <v>99</v>
      </c>
      <c r="D3655">
        <v>56007</v>
      </c>
      <c r="E3655" t="s">
        <v>5523</v>
      </c>
      <c r="F3655" t="s">
        <v>11</v>
      </c>
      <c r="G3655">
        <v>5500000</v>
      </c>
      <c r="H3655">
        <v>4.9000000000000004</v>
      </c>
    </row>
    <row r="3656" spans="1:8" x14ac:dyDescent="0.2">
      <c r="A3656" t="s">
        <v>6009</v>
      </c>
      <c r="B3656" t="s">
        <v>6010</v>
      </c>
      <c r="C3656">
        <v>93</v>
      </c>
      <c r="D3656">
        <v>611709</v>
      </c>
      <c r="E3656" t="s">
        <v>877</v>
      </c>
      <c r="F3656" t="s">
        <v>502</v>
      </c>
      <c r="G3656">
        <v>3850000</v>
      </c>
      <c r="H3656">
        <v>7.2</v>
      </c>
    </row>
    <row r="3657" spans="1:8" x14ac:dyDescent="0.2">
      <c r="A3657" t="s">
        <v>6011</v>
      </c>
      <c r="B3657" t="s">
        <v>4317</v>
      </c>
      <c r="C3657">
        <v>99</v>
      </c>
      <c r="D3657">
        <v>753501</v>
      </c>
      <c r="E3657" t="s">
        <v>747</v>
      </c>
      <c r="F3657" t="s">
        <v>502</v>
      </c>
      <c r="G3657">
        <v>20000000</v>
      </c>
      <c r="H3657">
        <v>7.4</v>
      </c>
    </row>
    <row r="3658" spans="1:8" x14ac:dyDescent="0.2">
      <c r="A3658" t="s">
        <v>6012</v>
      </c>
      <c r="B3658" t="s">
        <v>6013</v>
      </c>
      <c r="C3658">
        <v>99</v>
      </c>
      <c r="D3658">
        <v>22770</v>
      </c>
      <c r="E3658" t="s">
        <v>877</v>
      </c>
      <c r="F3658" t="s">
        <v>225</v>
      </c>
      <c r="G3658">
        <v>5500000</v>
      </c>
      <c r="H3658">
        <v>6.1</v>
      </c>
    </row>
    <row r="3659" spans="1:8" x14ac:dyDescent="0.2">
      <c r="A3659" t="s">
        <v>6014</v>
      </c>
      <c r="B3659" t="s">
        <v>6015</v>
      </c>
      <c r="C3659">
        <v>157</v>
      </c>
      <c r="D3659">
        <v>2197331</v>
      </c>
      <c r="E3659" t="s">
        <v>6016</v>
      </c>
      <c r="F3659" t="s">
        <v>1936</v>
      </c>
      <c r="G3659">
        <v>20000000</v>
      </c>
      <c r="H3659">
        <v>8.4</v>
      </c>
    </row>
    <row r="3660" spans="1:8" x14ac:dyDescent="0.2">
      <c r="A3660" t="s">
        <v>6017</v>
      </c>
      <c r="B3660" t="s">
        <v>6018</v>
      </c>
      <c r="C3660">
        <v>90</v>
      </c>
      <c r="D3660">
        <v>25440971</v>
      </c>
      <c r="E3660" t="s">
        <v>1184</v>
      </c>
      <c r="F3660" t="s">
        <v>11</v>
      </c>
      <c r="G3660">
        <v>20000000</v>
      </c>
      <c r="H3660">
        <v>6.2</v>
      </c>
    </row>
    <row r="3661" spans="1:8" x14ac:dyDescent="0.2">
      <c r="A3661" t="s">
        <v>6019</v>
      </c>
      <c r="B3661" t="s">
        <v>6020</v>
      </c>
      <c r="C3661">
        <v>96</v>
      </c>
      <c r="D3661">
        <v>27445</v>
      </c>
      <c r="E3661" t="s">
        <v>4351</v>
      </c>
      <c r="F3661" t="s">
        <v>11</v>
      </c>
      <c r="G3661">
        <v>9000000</v>
      </c>
      <c r="H3661">
        <v>5.3</v>
      </c>
    </row>
    <row r="3662" spans="1:8" x14ac:dyDescent="0.2">
      <c r="A3662" t="s">
        <v>6021</v>
      </c>
      <c r="B3662" t="s">
        <v>2700</v>
      </c>
      <c r="C3662">
        <v>96</v>
      </c>
      <c r="D3662">
        <v>766487</v>
      </c>
      <c r="E3662" t="s">
        <v>580</v>
      </c>
      <c r="F3662" t="s">
        <v>11</v>
      </c>
      <c r="G3662">
        <v>5250000</v>
      </c>
      <c r="H3662">
        <v>5</v>
      </c>
    </row>
    <row r="3663" spans="1:8" x14ac:dyDescent="0.2">
      <c r="A3663" t="s">
        <v>6022</v>
      </c>
      <c r="B3663" t="s">
        <v>6023</v>
      </c>
      <c r="C3663">
        <v>90</v>
      </c>
      <c r="D3663">
        <v>18434</v>
      </c>
      <c r="E3663" t="s">
        <v>877</v>
      </c>
      <c r="F3663" t="s">
        <v>11</v>
      </c>
      <c r="G3663">
        <v>20000000</v>
      </c>
      <c r="H3663">
        <v>7.7</v>
      </c>
    </row>
    <row r="3664" spans="1:8" x14ac:dyDescent="0.2">
      <c r="A3664" t="s">
        <v>6024</v>
      </c>
      <c r="B3664" t="s">
        <v>4354</v>
      </c>
      <c r="C3664">
        <v>100</v>
      </c>
      <c r="D3664">
        <v>1196752</v>
      </c>
      <c r="E3664" t="s">
        <v>740</v>
      </c>
      <c r="F3664" t="s">
        <v>6025</v>
      </c>
      <c r="G3664">
        <v>30300000</v>
      </c>
      <c r="H3664">
        <v>7.6</v>
      </c>
    </row>
    <row r="3665" spans="1:8" x14ac:dyDescent="0.2">
      <c r="A3665" t="s">
        <v>6026</v>
      </c>
      <c r="B3665" t="s">
        <v>6027</v>
      </c>
      <c r="C3665">
        <v>94</v>
      </c>
      <c r="D3665">
        <v>25440971</v>
      </c>
      <c r="E3665" t="s">
        <v>6028</v>
      </c>
      <c r="F3665" t="s">
        <v>11</v>
      </c>
      <c r="G3665">
        <v>4000000</v>
      </c>
      <c r="H3665">
        <v>6.3</v>
      </c>
    </row>
    <row r="3666" spans="1:8" x14ac:dyDescent="0.2">
      <c r="A3666" t="s">
        <v>6029</v>
      </c>
      <c r="B3666" t="s">
        <v>6030</v>
      </c>
      <c r="C3666">
        <v>98</v>
      </c>
      <c r="D3666">
        <v>795126</v>
      </c>
      <c r="E3666" t="s">
        <v>2171</v>
      </c>
      <c r="F3666" t="s">
        <v>11</v>
      </c>
      <c r="G3666">
        <v>6000000</v>
      </c>
      <c r="H3666">
        <v>7.6</v>
      </c>
    </row>
    <row r="3667" spans="1:8" x14ac:dyDescent="0.2">
      <c r="A3667" t="s">
        <v>6031</v>
      </c>
      <c r="B3667" t="s">
        <v>6032</v>
      </c>
      <c r="C3667">
        <v>129</v>
      </c>
      <c r="D3667">
        <v>25440971</v>
      </c>
      <c r="E3667" t="s">
        <v>73</v>
      </c>
      <c r="F3667" t="s">
        <v>11</v>
      </c>
      <c r="G3667">
        <v>5500000</v>
      </c>
      <c r="H3667">
        <v>5.6</v>
      </c>
    </row>
    <row r="3668" spans="1:8" x14ac:dyDescent="0.2">
      <c r="A3668" t="s">
        <v>6033</v>
      </c>
      <c r="B3668" t="s">
        <v>3654</v>
      </c>
      <c r="C3668">
        <v>103</v>
      </c>
      <c r="D3668">
        <v>25440971</v>
      </c>
      <c r="E3668" t="s">
        <v>230</v>
      </c>
      <c r="F3668" t="s">
        <v>11</v>
      </c>
      <c r="G3668">
        <v>5100000</v>
      </c>
      <c r="H3668">
        <v>7.3</v>
      </c>
    </row>
    <row r="3669" spans="1:8" x14ac:dyDescent="0.2">
      <c r="A3669" t="s">
        <v>6034</v>
      </c>
      <c r="B3669" t="s">
        <v>6035</v>
      </c>
      <c r="C3669">
        <v>128</v>
      </c>
      <c r="D3669">
        <v>563699</v>
      </c>
      <c r="E3669" t="s">
        <v>149</v>
      </c>
      <c r="F3669" t="s">
        <v>1936</v>
      </c>
      <c r="G3669">
        <v>20000000</v>
      </c>
      <c r="H3669">
        <v>6.2</v>
      </c>
    </row>
    <row r="3670" spans="1:8" x14ac:dyDescent="0.2">
      <c r="A3670" t="s">
        <v>6036</v>
      </c>
      <c r="B3670" t="s">
        <v>111</v>
      </c>
      <c r="C3670">
        <v>106</v>
      </c>
      <c r="D3670">
        <v>83574831</v>
      </c>
      <c r="E3670" t="s">
        <v>3337</v>
      </c>
      <c r="F3670" t="s">
        <v>11</v>
      </c>
      <c r="G3670">
        <v>5000000</v>
      </c>
      <c r="H3670">
        <v>6.6</v>
      </c>
    </row>
    <row r="3671" spans="1:8" x14ac:dyDescent="0.2">
      <c r="A3671" t="s">
        <v>6037</v>
      </c>
      <c r="B3671" t="s">
        <v>5089</v>
      </c>
      <c r="C3671">
        <v>95</v>
      </c>
      <c r="D3671">
        <v>87025093</v>
      </c>
      <c r="E3671" t="s">
        <v>1763</v>
      </c>
      <c r="F3671" t="s">
        <v>11</v>
      </c>
      <c r="G3671">
        <v>4000000</v>
      </c>
      <c r="H3671">
        <v>6.6</v>
      </c>
    </row>
    <row r="3672" spans="1:8" x14ac:dyDescent="0.2">
      <c r="A3672" t="s">
        <v>6038</v>
      </c>
      <c r="B3672" t="s">
        <v>6039</v>
      </c>
      <c r="C3672">
        <v>104</v>
      </c>
      <c r="D3672">
        <v>71897215</v>
      </c>
      <c r="E3672" t="s">
        <v>6040</v>
      </c>
      <c r="F3672" t="s">
        <v>11</v>
      </c>
      <c r="G3672">
        <v>15000000</v>
      </c>
      <c r="H3672">
        <v>7.3</v>
      </c>
    </row>
    <row r="3673" spans="1:8" x14ac:dyDescent="0.2">
      <c r="A3673" t="s">
        <v>6041</v>
      </c>
      <c r="B3673" t="s">
        <v>3651</v>
      </c>
      <c r="C3673">
        <v>87</v>
      </c>
      <c r="D3673">
        <v>64267897</v>
      </c>
      <c r="E3673" t="s">
        <v>6042</v>
      </c>
      <c r="F3673" t="s">
        <v>11</v>
      </c>
      <c r="G3673">
        <v>5000000</v>
      </c>
      <c r="H3673">
        <v>6.6</v>
      </c>
    </row>
    <row r="3674" spans="1:8" x14ac:dyDescent="0.2">
      <c r="A3674" t="s">
        <v>6043</v>
      </c>
      <c r="B3674" t="s">
        <v>6044</v>
      </c>
      <c r="C3674">
        <v>81</v>
      </c>
      <c r="D3674">
        <v>56536016</v>
      </c>
      <c r="E3674" t="s">
        <v>2209</v>
      </c>
      <c r="F3674" t="s">
        <v>11</v>
      </c>
      <c r="G3674">
        <v>4900000</v>
      </c>
      <c r="H3674">
        <v>6.9</v>
      </c>
    </row>
    <row r="3675" spans="1:8" x14ac:dyDescent="0.2">
      <c r="A3675" t="s">
        <v>6045</v>
      </c>
      <c r="B3675" t="s">
        <v>3769</v>
      </c>
      <c r="C3675">
        <v>94</v>
      </c>
      <c r="D3675">
        <v>104007828</v>
      </c>
      <c r="E3675" t="s">
        <v>2209</v>
      </c>
      <c r="F3675" t="s">
        <v>11</v>
      </c>
      <c r="G3675">
        <v>5000000</v>
      </c>
      <c r="H3675">
        <v>5.8</v>
      </c>
    </row>
    <row r="3676" spans="1:8" x14ac:dyDescent="0.2">
      <c r="A3676" t="s">
        <v>6046</v>
      </c>
      <c r="B3676" t="s">
        <v>6047</v>
      </c>
      <c r="C3676">
        <v>89</v>
      </c>
      <c r="D3676">
        <v>50820940</v>
      </c>
      <c r="E3676" t="s">
        <v>2542</v>
      </c>
      <c r="F3676" t="s">
        <v>11</v>
      </c>
      <c r="G3676">
        <v>5000000</v>
      </c>
      <c r="H3676">
        <v>4.4000000000000004</v>
      </c>
    </row>
    <row r="3677" spans="1:8" x14ac:dyDescent="0.2">
      <c r="A3677" t="s">
        <v>6048</v>
      </c>
      <c r="B3677" t="s">
        <v>604</v>
      </c>
      <c r="C3677">
        <v>88</v>
      </c>
      <c r="D3677">
        <v>44793200</v>
      </c>
      <c r="E3677" t="s">
        <v>3069</v>
      </c>
      <c r="F3677" t="s">
        <v>11</v>
      </c>
      <c r="G3677">
        <v>4500000</v>
      </c>
      <c r="H3677">
        <v>6.6</v>
      </c>
    </row>
    <row r="3678" spans="1:8" x14ac:dyDescent="0.2">
      <c r="A3678" t="s">
        <v>5182</v>
      </c>
      <c r="B3678" t="s">
        <v>5183</v>
      </c>
      <c r="C3678">
        <v>108</v>
      </c>
      <c r="D3678">
        <v>43771291</v>
      </c>
      <c r="E3678" t="s">
        <v>285</v>
      </c>
      <c r="F3678" t="s">
        <v>11</v>
      </c>
      <c r="G3678">
        <v>5000000</v>
      </c>
      <c r="H3678">
        <v>7.1</v>
      </c>
    </row>
    <row r="3679" spans="1:8" x14ac:dyDescent="0.2">
      <c r="A3679" t="s">
        <v>6049</v>
      </c>
      <c r="B3679" t="s">
        <v>6050</v>
      </c>
      <c r="C3679">
        <v>115</v>
      </c>
      <c r="D3679">
        <v>44456509</v>
      </c>
      <c r="E3679" t="s">
        <v>877</v>
      </c>
      <c r="F3679" t="s">
        <v>963</v>
      </c>
      <c r="G3679">
        <v>5000000</v>
      </c>
      <c r="H3679">
        <v>7.6</v>
      </c>
    </row>
    <row r="3680" spans="1:8" x14ac:dyDescent="0.2">
      <c r="A3680" t="s">
        <v>6051</v>
      </c>
      <c r="B3680" t="s">
        <v>3769</v>
      </c>
      <c r="C3680">
        <v>96</v>
      </c>
      <c r="D3680">
        <v>53884821</v>
      </c>
      <c r="E3680" t="s">
        <v>2209</v>
      </c>
      <c r="F3680" t="s">
        <v>11</v>
      </c>
      <c r="G3680">
        <v>5000000</v>
      </c>
      <c r="H3680">
        <v>4.5999999999999996</v>
      </c>
    </row>
    <row r="3681" spans="1:8" x14ac:dyDescent="0.2">
      <c r="A3681" t="s">
        <v>6052</v>
      </c>
      <c r="B3681" t="s">
        <v>6053</v>
      </c>
      <c r="C3681">
        <v>135</v>
      </c>
      <c r="D3681">
        <v>36000000</v>
      </c>
      <c r="E3681" t="s">
        <v>2246</v>
      </c>
      <c r="F3681" t="s">
        <v>11</v>
      </c>
      <c r="G3681">
        <v>5000000</v>
      </c>
      <c r="H3681">
        <v>6.8</v>
      </c>
    </row>
    <row r="3682" spans="1:8" x14ac:dyDescent="0.2">
      <c r="A3682" t="s">
        <v>6054</v>
      </c>
      <c r="B3682" t="s">
        <v>3582</v>
      </c>
      <c r="C3682">
        <v>113</v>
      </c>
      <c r="D3682">
        <v>25440971</v>
      </c>
      <c r="E3682" t="s">
        <v>4281</v>
      </c>
      <c r="F3682" t="s">
        <v>11</v>
      </c>
      <c r="G3682">
        <v>5000000</v>
      </c>
      <c r="H3682">
        <v>7.1</v>
      </c>
    </row>
    <row r="3683" spans="1:8" x14ac:dyDescent="0.2">
      <c r="A3683" t="s">
        <v>6055</v>
      </c>
      <c r="B3683" t="s">
        <v>3411</v>
      </c>
      <c r="C3683">
        <v>93</v>
      </c>
      <c r="D3683">
        <v>34872293</v>
      </c>
      <c r="E3683" t="s">
        <v>2768</v>
      </c>
      <c r="F3683" t="s">
        <v>11</v>
      </c>
      <c r="G3683">
        <v>8500000</v>
      </c>
      <c r="H3683">
        <v>4.9000000000000004</v>
      </c>
    </row>
    <row r="3684" spans="1:8" x14ac:dyDescent="0.2">
      <c r="A3684" t="s">
        <v>6056</v>
      </c>
      <c r="B3684" t="s">
        <v>6057</v>
      </c>
      <c r="C3684">
        <v>109</v>
      </c>
      <c r="D3684">
        <v>34468224</v>
      </c>
      <c r="E3684" t="s">
        <v>1966</v>
      </c>
      <c r="F3684" t="s">
        <v>11</v>
      </c>
      <c r="G3684">
        <v>4500000</v>
      </c>
      <c r="H3684">
        <v>7.3</v>
      </c>
    </row>
    <row r="3685" spans="1:8" x14ac:dyDescent="0.2">
      <c r="A3685" t="s">
        <v>6058</v>
      </c>
      <c r="B3685" t="s">
        <v>3306</v>
      </c>
      <c r="C3685">
        <v>127</v>
      </c>
      <c r="D3685">
        <v>25440971</v>
      </c>
      <c r="E3685" t="s">
        <v>6059</v>
      </c>
      <c r="F3685" t="s">
        <v>11</v>
      </c>
      <c r="G3685">
        <v>5000000</v>
      </c>
      <c r="H3685">
        <v>7.2</v>
      </c>
    </row>
    <row r="3686" spans="1:8" x14ac:dyDescent="0.2">
      <c r="A3686" t="s">
        <v>6060</v>
      </c>
      <c r="B3686" t="s">
        <v>6061</v>
      </c>
      <c r="C3686">
        <v>101</v>
      </c>
      <c r="D3686">
        <v>32453345</v>
      </c>
      <c r="E3686" t="s">
        <v>3337</v>
      </c>
      <c r="F3686" t="s">
        <v>11</v>
      </c>
      <c r="G3686">
        <v>5000000</v>
      </c>
      <c r="H3686">
        <v>5</v>
      </c>
    </row>
    <row r="3687" spans="1:8" x14ac:dyDescent="0.2">
      <c r="A3687" t="s">
        <v>6062</v>
      </c>
      <c r="B3687" t="s">
        <v>2030</v>
      </c>
      <c r="C3687">
        <v>124</v>
      </c>
      <c r="D3687">
        <v>25440971</v>
      </c>
      <c r="E3687" t="s">
        <v>530</v>
      </c>
      <c r="F3687" t="s">
        <v>11</v>
      </c>
      <c r="G3687">
        <v>5000000</v>
      </c>
      <c r="H3687">
        <v>8.1999999999999993</v>
      </c>
    </row>
    <row r="3688" spans="1:8" x14ac:dyDescent="0.2">
      <c r="A3688" t="s">
        <v>6063</v>
      </c>
      <c r="B3688" t="s">
        <v>2619</v>
      </c>
      <c r="C3688">
        <v>117</v>
      </c>
      <c r="D3688">
        <v>27296514</v>
      </c>
      <c r="E3688" t="s">
        <v>530</v>
      </c>
      <c r="F3688" t="s">
        <v>11</v>
      </c>
      <c r="G3688">
        <v>5000000</v>
      </c>
      <c r="H3688">
        <v>8</v>
      </c>
    </row>
    <row r="3689" spans="1:8" x14ac:dyDescent="0.2">
      <c r="A3689" t="s">
        <v>6064</v>
      </c>
      <c r="B3689" t="s">
        <v>6065</v>
      </c>
      <c r="C3689">
        <v>83</v>
      </c>
      <c r="D3689">
        <v>25799043</v>
      </c>
      <c r="E3689" t="s">
        <v>1500</v>
      </c>
      <c r="F3689" t="s">
        <v>11</v>
      </c>
      <c r="G3689">
        <v>3300000</v>
      </c>
      <c r="H3689">
        <v>5.2</v>
      </c>
    </row>
    <row r="3690" spans="1:8" x14ac:dyDescent="0.2">
      <c r="A3690" t="s">
        <v>6066</v>
      </c>
      <c r="B3690" t="s">
        <v>19</v>
      </c>
      <c r="C3690">
        <v>113</v>
      </c>
      <c r="D3690">
        <v>25530884</v>
      </c>
      <c r="E3690" t="s">
        <v>285</v>
      </c>
      <c r="F3690" t="s">
        <v>11</v>
      </c>
      <c r="G3690">
        <v>9000000</v>
      </c>
      <c r="H3690">
        <v>8.5</v>
      </c>
    </row>
    <row r="3691" spans="1:8" x14ac:dyDescent="0.2">
      <c r="A3691" t="s">
        <v>6067</v>
      </c>
      <c r="B3691" t="s">
        <v>6068</v>
      </c>
      <c r="C3691">
        <v>104</v>
      </c>
      <c r="D3691">
        <v>27689474</v>
      </c>
      <c r="E3691" t="s">
        <v>1763</v>
      </c>
      <c r="F3691" t="s">
        <v>11</v>
      </c>
      <c r="G3691">
        <v>5000000</v>
      </c>
      <c r="H3691">
        <v>6.5</v>
      </c>
    </row>
    <row r="3692" spans="1:8" x14ac:dyDescent="0.2">
      <c r="A3692" t="s">
        <v>6069</v>
      </c>
      <c r="B3692" t="s">
        <v>2454</v>
      </c>
      <c r="C3692">
        <v>97</v>
      </c>
      <c r="D3692">
        <v>24138847</v>
      </c>
      <c r="E3692" t="s">
        <v>575</v>
      </c>
      <c r="F3692" t="s">
        <v>11</v>
      </c>
      <c r="G3692">
        <v>5000000</v>
      </c>
      <c r="H3692">
        <v>7.4</v>
      </c>
    </row>
    <row r="3693" spans="1:8" x14ac:dyDescent="0.2">
      <c r="A3693" t="s">
        <v>6070</v>
      </c>
      <c r="B3693" t="s">
        <v>2276</v>
      </c>
      <c r="C3693">
        <v>110</v>
      </c>
      <c r="D3693">
        <v>21994911</v>
      </c>
      <c r="E3693" t="s">
        <v>2143</v>
      </c>
      <c r="F3693" t="s">
        <v>11</v>
      </c>
      <c r="G3693">
        <v>5000000</v>
      </c>
      <c r="H3693">
        <v>7.7</v>
      </c>
    </row>
    <row r="3694" spans="1:8" x14ac:dyDescent="0.2">
      <c r="A3694" t="s">
        <v>6071</v>
      </c>
      <c r="B3694" t="s">
        <v>6072</v>
      </c>
      <c r="C3694">
        <v>103</v>
      </c>
      <c r="D3694">
        <v>21501098</v>
      </c>
      <c r="E3694" t="s">
        <v>877</v>
      </c>
      <c r="F3694" t="s">
        <v>11</v>
      </c>
      <c r="G3694">
        <v>5000000</v>
      </c>
      <c r="H3694">
        <v>7.4</v>
      </c>
    </row>
    <row r="3695" spans="1:8" x14ac:dyDescent="0.2">
      <c r="A3695" t="s">
        <v>6073</v>
      </c>
      <c r="B3695" t="s">
        <v>6074</v>
      </c>
      <c r="C3695">
        <v>94</v>
      </c>
      <c r="D3695">
        <v>19281235</v>
      </c>
      <c r="E3695" t="s">
        <v>2000</v>
      </c>
      <c r="F3695" t="s">
        <v>11</v>
      </c>
      <c r="G3695">
        <v>5000000</v>
      </c>
      <c r="H3695">
        <v>5.0999999999999996</v>
      </c>
    </row>
    <row r="3696" spans="1:8" x14ac:dyDescent="0.2">
      <c r="A3696" t="s">
        <v>6075</v>
      </c>
      <c r="B3696" t="s">
        <v>282</v>
      </c>
      <c r="C3696">
        <v>102</v>
      </c>
      <c r="D3696">
        <v>25440971</v>
      </c>
      <c r="E3696" t="s">
        <v>6076</v>
      </c>
      <c r="F3696" t="s">
        <v>11</v>
      </c>
      <c r="G3696">
        <v>3500000</v>
      </c>
      <c r="H3696">
        <v>7.3</v>
      </c>
    </row>
    <row r="3697" spans="1:8" x14ac:dyDescent="0.2">
      <c r="A3697" t="s">
        <v>6077</v>
      </c>
      <c r="B3697" t="s">
        <v>6078</v>
      </c>
      <c r="C3697">
        <v>77</v>
      </c>
      <c r="D3697">
        <v>19421271</v>
      </c>
      <c r="E3697" t="s">
        <v>1029</v>
      </c>
      <c r="F3697" t="s">
        <v>11</v>
      </c>
      <c r="G3697">
        <v>5000000</v>
      </c>
      <c r="H3697">
        <v>5</v>
      </c>
    </row>
    <row r="3698" spans="1:8" x14ac:dyDescent="0.2">
      <c r="A3698" t="s">
        <v>6079</v>
      </c>
      <c r="B3698" t="s">
        <v>6080</v>
      </c>
      <c r="C3698">
        <v>134</v>
      </c>
      <c r="D3698">
        <v>20733485</v>
      </c>
      <c r="E3698" t="s">
        <v>1184</v>
      </c>
      <c r="F3698" t="s">
        <v>11</v>
      </c>
      <c r="G3698">
        <v>5000000</v>
      </c>
      <c r="H3698">
        <v>7.2</v>
      </c>
    </row>
    <row r="3699" spans="1:8" x14ac:dyDescent="0.2">
      <c r="A3699" t="s">
        <v>6081</v>
      </c>
      <c r="B3699" t="s">
        <v>6082</v>
      </c>
      <c r="C3699">
        <v>129</v>
      </c>
      <c r="D3699">
        <v>25440971</v>
      </c>
      <c r="E3699" t="s">
        <v>530</v>
      </c>
      <c r="F3699" t="s">
        <v>11</v>
      </c>
      <c r="G3699">
        <v>5000000</v>
      </c>
      <c r="H3699">
        <v>6.7</v>
      </c>
    </row>
    <row r="3700" spans="1:8" x14ac:dyDescent="0.2">
      <c r="A3700" t="s">
        <v>6083</v>
      </c>
      <c r="B3700" t="s">
        <v>6084</v>
      </c>
      <c r="C3700">
        <v>90</v>
      </c>
      <c r="D3700">
        <v>24809547</v>
      </c>
      <c r="E3700" t="s">
        <v>877</v>
      </c>
      <c r="F3700" t="s">
        <v>11</v>
      </c>
      <c r="G3700">
        <v>5000000</v>
      </c>
      <c r="H3700">
        <v>6.4</v>
      </c>
    </row>
    <row r="3701" spans="1:8" x14ac:dyDescent="0.2">
      <c r="A3701" t="s">
        <v>6085</v>
      </c>
      <c r="B3701" t="s">
        <v>947</v>
      </c>
      <c r="C3701">
        <v>134</v>
      </c>
      <c r="D3701">
        <v>19097994</v>
      </c>
      <c r="E3701" t="s">
        <v>562</v>
      </c>
      <c r="F3701" t="s">
        <v>11</v>
      </c>
      <c r="G3701">
        <v>20000000</v>
      </c>
      <c r="H3701">
        <v>7.1</v>
      </c>
    </row>
    <row r="3702" spans="1:8" x14ac:dyDescent="0.2">
      <c r="A3702" t="s">
        <v>6086</v>
      </c>
      <c r="B3702" t="s">
        <v>6087</v>
      </c>
      <c r="C3702">
        <v>104</v>
      </c>
      <c r="D3702">
        <v>23031390</v>
      </c>
      <c r="E3702" t="s">
        <v>877</v>
      </c>
      <c r="F3702" t="s">
        <v>11</v>
      </c>
      <c r="G3702">
        <v>4500000</v>
      </c>
      <c r="H3702">
        <v>5.6</v>
      </c>
    </row>
    <row r="3703" spans="1:8" x14ac:dyDescent="0.2">
      <c r="A3703" t="s">
        <v>6088</v>
      </c>
      <c r="B3703" t="s">
        <v>4857</v>
      </c>
      <c r="C3703">
        <v>93</v>
      </c>
      <c r="D3703">
        <v>21197315</v>
      </c>
      <c r="E3703" t="s">
        <v>1047</v>
      </c>
      <c r="F3703" t="s">
        <v>11</v>
      </c>
      <c r="G3703">
        <v>5000000</v>
      </c>
      <c r="H3703">
        <v>6.1</v>
      </c>
    </row>
    <row r="3704" spans="1:8" x14ac:dyDescent="0.2">
      <c r="A3704" t="s">
        <v>6089</v>
      </c>
      <c r="B3704" t="s">
        <v>3283</v>
      </c>
      <c r="C3704">
        <v>106</v>
      </c>
      <c r="D3704">
        <v>17382982</v>
      </c>
      <c r="E3704" t="s">
        <v>1408</v>
      </c>
      <c r="F3704" t="s">
        <v>963</v>
      </c>
      <c r="G3704">
        <v>5000000</v>
      </c>
      <c r="H3704">
        <v>5.2</v>
      </c>
    </row>
    <row r="3705" spans="1:8" x14ac:dyDescent="0.2">
      <c r="A3705" t="s">
        <v>6090</v>
      </c>
      <c r="B3705" t="s">
        <v>4148</v>
      </c>
      <c r="C3705">
        <v>109</v>
      </c>
      <c r="D3705">
        <v>14821531</v>
      </c>
      <c r="E3705" t="s">
        <v>1184</v>
      </c>
      <c r="F3705" t="s">
        <v>11</v>
      </c>
      <c r="G3705">
        <v>6000000</v>
      </c>
      <c r="H3705">
        <v>7.3</v>
      </c>
    </row>
    <row r="3706" spans="1:8" x14ac:dyDescent="0.2">
      <c r="A3706" t="s">
        <v>6091</v>
      </c>
      <c r="B3706" t="s">
        <v>6092</v>
      </c>
      <c r="C3706">
        <v>101</v>
      </c>
      <c r="D3706">
        <v>18656400</v>
      </c>
      <c r="E3706" t="s">
        <v>1184</v>
      </c>
      <c r="F3706" t="s">
        <v>11</v>
      </c>
      <c r="G3706">
        <v>5000000</v>
      </c>
      <c r="H3706">
        <v>7.5</v>
      </c>
    </row>
    <row r="3707" spans="1:8" x14ac:dyDescent="0.2">
      <c r="A3707" t="s">
        <v>6093</v>
      </c>
      <c r="B3707" t="s">
        <v>6094</v>
      </c>
      <c r="C3707">
        <v>139</v>
      </c>
      <c r="D3707">
        <v>25440971</v>
      </c>
      <c r="E3707" t="s">
        <v>2246</v>
      </c>
      <c r="F3707" t="s">
        <v>11</v>
      </c>
      <c r="G3707">
        <v>5000000</v>
      </c>
      <c r="H3707">
        <v>6.6</v>
      </c>
    </row>
    <row r="3708" spans="1:8" x14ac:dyDescent="0.2">
      <c r="A3708" t="s">
        <v>6095</v>
      </c>
      <c r="B3708" t="s">
        <v>6096</v>
      </c>
      <c r="C3708">
        <v>99</v>
      </c>
      <c r="D3708">
        <v>25440971</v>
      </c>
      <c r="E3708" t="s">
        <v>112</v>
      </c>
      <c r="F3708" t="s">
        <v>11</v>
      </c>
      <c r="G3708">
        <v>5000000</v>
      </c>
      <c r="H3708">
        <v>6.4</v>
      </c>
    </row>
    <row r="3709" spans="1:8" x14ac:dyDescent="0.2">
      <c r="A3709" t="s">
        <v>6097</v>
      </c>
      <c r="B3709" t="s">
        <v>6098</v>
      </c>
      <c r="C3709">
        <v>100</v>
      </c>
      <c r="D3709">
        <v>14343976</v>
      </c>
      <c r="E3709" t="s">
        <v>6099</v>
      </c>
      <c r="F3709" t="s">
        <v>11</v>
      </c>
      <c r="G3709">
        <v>5000000</v>
      </c>
      <c r="H3709">
        <v>4.5</v>
      </c>
    </row>
    <row r="3710" spans="1:8" x14ac:dyDescent="0.2">
      <c r="A3710" t="s">
        <v>6100</v>
      </c>
      <c r="B3710" t="s">
        <v>2014</v>
      </c>
      <c r="C3710">
        <v>95</v>
      </c>
      <c r="D3710">
        <v>241437427</v>
      </c>
      <c r="E3710" t="s">
        <v>945</v>
      </c>
      <c r="F3710" t="s">
        <v>11</v>
      </c>
      <c r="G3710">
        <v>5000000</v>
      </c>
      <c r="H3710">
        <v>6.6</v>
      </c>
    </row>
    <row r="3711" spans="1:8" x14ac:dyDescent="0.2">
      <c r="A3711" t="s">
        <v>6101</v>
      </c>
      <c r="B3711" t="s">
        <v>6102</v>
      </c>
      <c r="C3711">
        <v>94</v>
      </c>
      <c r="D3711">
        <v>14123773</v>
      </c>
      <c r="E3711" t="s">
        <v>672</v>
      </c>
      <c r="F3711" t="s">
        <v>11</v>
      </c>
      <c r="G3711">
        <v>5000000</v>
      </c>
      <c r="H3711">
        <v>5.3</v>
      </c>
    </row>
    <row r="3712" spans="1:8" x14ac:dyDescent="0.2">
      <c r="A3712" t="s">
        <v>6103</v>
      </c>
      <c r="B3712" t="s">
        <v>6104</v>
      </c>
      <c r="C3712">
        <v>93</v>
      </c>
      <c r="D3712">
        <v>15126948</v>
      </c>
      <c r="E3712" t="s">
        <v>1915</v>
      </c>
      <c r="F3712" t="s">
        <v>11</v>
      </c>
      <c r="G3712">
        <v>5000000</v>
      </c>
      <c r="H3712">
        <v>4.9000000000000004</v>
      </c>
    </row>
    <row r="3713" spans="1:8" x14ac:dyDescent="0.2">
      <c r="A3713" t="s">
        <v>6105</v>
      </c>
      <c r="B3713" t="s">
        <v>413</v>
      </c>
      <c r="C3713">
        <v>106</v>
      </c>
      <c r="D3713">
        <v>13622333</v>
      </c>
      <c r="E3713" t="s">
        <v>3902</v>
      </c>
      <c r="F3713" t="s">
        <v>963</v>
      </c>
      <c r="G3713">
        <v>2000000</v>
      </c>
      <c r="H3713">
        <v>7.7</v>
      </c>
    </row>
    <row r="3714" spans="1:8" x14ac:dyDescent="0.2">
      <c r="A3714" t="s">
        <v>6106</v>
      </c>
      <c r="B3714" t="s">
        <v>853</v>
      </c>
      <c r="C3714">
        <v>99</v>
      </c>
      <c r="D3714">
        <v>13464388</v>
      </c>
      <c r="E3714" t="s">
        <v>2599</v>
      </c>
      <c r="F3714" t="s">
        <v>11</v>
      </c>
      <c r="G3714">
        <v>4000000</v>
      </c>
      <c r="H3714">
        <v>8</v>
      </c>
    </row>
    <row r="3715" spans="1:8" x14ac:dyDescent="0.2">
      <c r="A3715" t="s">
        <v>6107</v>
      </c>
      <c r="B3715" t="s">
        <v>6108</v>
      </c>
      <c r="C3715">
        <v>82</v>
      </c>
      <c r="D3715">
        <v>13350177</v>
      </c>
      <c r="E3715" t="s">
        <v>1521</v>
      </c>
      <c r="F3715" t="s">
        <v>11</v>
      </c>
      <c r="G3715">
        <v>5000000</v>
      </c>
      <c r="H3715">
        <v>3.8</v>
      </c>
    </row>
    <row r="3716" spans="1:8" x14ac:dyDescent="0.2">
      <c r="A3716" t="s">
        <v>6109</v>
      </c>
      <c r="B3716" t="s">
        <v>5489</v>
      </c>
      <c r="C3716">
        <v>135</v>
      </c>
      <c r="D3716">
        <v>13269963</v>
      </c>
      <c r="E3716" t="s">
        <v>2766</v>
      </c>
      <c r="F3716" t="s">
        <v>11</v>
      </c>
      <c r="G3716">
        <v>5000000</v>
      </c>
      <c r="H3716">
        <v>7.6</v>
      </c>
    </row>
    <row r="3717" spans="1:8" x14ac:dyDescent="0.2">
      <c r="A3717" t="s">
        <v>6110</v>
      </c>
      <c r="B3717" t="s">
        <v>3297</v>
      </c>
      <c r="C3717">
        <v>88</v>
      </c>
      <c r="D3717">
        <v>17768000</v>
      </c>
      <c r="E3717" t="s">
        <v>1915</v>
      </c>
      <c r="F3717" t="s">
        <v>11</v>
      </c>
      <c r="G3717">
        <v>5000000</v>
      </c>
      <c r="H3717">
        <v>5.9</v>
      </c>
    </row>
    <row r="3718" spans="1:8" x14ac:dyDescent="0.2">
      <c r="A3718" t="s">
        <v>6111</v>
      </c>
      <c r="B3718" t="s">
        <v>6112</v>
      </c>
      <c r="C3718">
        <v>89</v>
      </c>
      <c r="D3718">
        <v>12947763</v>
      </c>
      <c r="E3718" t="s">
        <v>1763</v>
      </c>
      <c r="F3718" t="s">
        <v>11</v>
      </c>
      <c r="G3718">
        <v>5000000</v>
      </c>
      <c r="H3718">
        <v>6.2</v>
      </c>
    </row>
    <row r="3719" spans="1:8" x14ac:dyDescent="0.2">
      <c r="A3719" t="s">
        <v>6113</v>
      </c>
      <c r="B3719" t="s">
        <v>1081</v>
      </c>
      <c r="C3719">
        <v>110</v>
      </c>
      <c r="D3719">
        <v>14100000</v>
      </c>
      <c r="E3719" t="s">
        <v>877</v>
      </c>
      <c r="F3719" t="s">
        <v>11</v>
      </c>
      <c r="G3719">
        <v>5000000</v>
      </c>
      <c r="H3719">
        <v>7.2</v>
      </c>
    </row>
    <row r="3720" spans="1:8" x14ac:dyDescent="0.2">
      <c r="A3720" t="s">
        <v>6114</v>
      </c>
      <c r="B3720" t="s">
        <v>6115</v>
      </c>
      <c r="C3720">
        <v>107</v>
      </c>
      <c r="D3720">
        <v>12200000</v>
      </c>
      <c r="E3720" t="s">
        <v>3522</v>
      </c>
      <c r="F3720" t="s">
        <v>11</v>
      </c>
      <c r="G3720">
        <v>5000000</v>
      </c>
      <c r="H3720">
        <v>6.3</v>
      </c>
    </row>
    <row r="3721" spans="1:8" x14ac:dyDescent="0.2">
      <c r="A3721" t="s">
        <v>6116</v>
      </c>
      <c r="B3721" t="s">
        <v>6117</v>
      </c>
      <c r="C3721">
        <v>86</v>
      </c>
      <c r="D3721">
        <v>17683670</v>
      </c>
      <c r="E3721" t="s">
        <v>1480</v>
      </c>
      <c r="F3721" t="s">
        <v>11</v>
      </c>
      <c r="G3721">
        <v>5000000</v>
      </c>
      <c r="H3721">
        <v>5.2</v>
      </c>
    </row>
    <row r="3722" spans="1:8" x14ac:dyDescent="0.2">
      <c r="A3722" t="s">
        <v>6118</v>
      </c>
      <c r="B3722" t="s">
        <v>6119</v>
      </c>
      <c r="C3722">
        <v>91</v>
      </c>
      <c r="D3722">
        <v>12055108</v>
      </c>
      <c r="E3722" t="s">
        <v>877</v>
      </c>
      <c r="F3722" t="s">
        <v>11</v>
      </c>
      <c r="G3722">
        <v>8000000</v>
      </c>
      <c r="H3722">
        <v>6.9</v>
      </c>
    </row>
    <row r="3723" spans="1:8" x14ac:dyDescent="0.2">
      <c r="A3723" t="s">
        <v>6120</v>
      </c>
      <c r="B3723" t="s">
        <v>4857</v>
      </c>
      <c r="C3723">
        <v>103</v>
      </c>
      <c r="D3723">
        <v>27285953</v>
      </c>
      <c r="E3723" t="s">
        <v>20</v>
      </c>
      <c r="F3723" t="s">
        <v>11</v>
      </c>
      <c r="G3723">
        <v>5000000</v>
      </c>
      <c r="H3723">
        <v>6.8</v>
      </c>
    </row>
    <row r="3724" spans="1:8" x14ac:dyDescent="0.2">
      <c r="A3724" t="s">
        <v>6121</v>
      </c>
      <c r="B3724" t="s">
        <v>6122</v>
      </c>
      <c r="C3724">
        <v>90</v>
      </c>
      <c r="D3724">
        <v>25440971</v>
      </c>
      <c r="E3724" t="s">
        <v>14</v>
      </c>
      <c r="F3724" t="s">
        <v>11</v>
      </c>
      <c r="G3724">
        <v>8000000</v>
      </c>
      <c r="H3724">
        <v>6.2</v>
      </c>
    </row>
    <row r="3725" spans="1:8" x14ac:dyDescent="0.2">
      <c r="A3725" t="s">
        <v>6123</v>
      </c>
      <c r="B3725" t="s">
        <v>5875</v>
      </c>
      <c r="C3725">
        <v>141</v>
      </c>
      <c r="D3725">
        <v>25440971</v>
      </c>
      <c r="E3725" t="s">
        <v>675</v>
      </c>
      <c r="F3725" t="s">
        <v>11</v>
      </c>
      <c r="G3725">
        <v>5000000</v>
      </c>
      <c r="H3725">
        <v>6.2</v>
      </c>
    </row>
    <row r="3726" spans="1:8" x14ac:dyDescent="0.2">
      <c r="A3726" t="s">
        <v>6124</v>
      </c>
      <c r="B3726" t="s">
        <v>6125</v>
      </c>
      <c r="C3726">
        <v>92</v>
      </c>
      <c r="D3726">
        <v>11675178</v>
      </c>
      <c r="E3726" t="s">
        <v>575</v>
      </c>
      <c r="F3726" t="s">
        <v>11</v>
      </c>
      <c r="G3726">
        <v>5000000</v>
      </c>
      <c r="H3726">
        <v>3.5</v>
      </c>
    </row>
    <row r="3727" spans="1:8" x14ac:dyDescent="0.2">
      <c r="A3727" t="s">
        <v>6126</v>
      </c>
      <c r="B3727" t="s">
        <v>6127</v>
      </c>
      <c r="C3727">
        <v>99</v>
      </c>
      <c r="D3727">
        <v>10572742</v>
      </c>
      <c r="E3727" t="s">
        <v>73</v>
      </c>
      <c r="F3727" t="s">
        <v>11</v>
      </c>
      <c r="G3727">
        <v>8000000</v>
      </c>
      <c r="H3727">
        <v>6.1</v>
      </c>
    </row>
    <row r="3728" spans="1:8" x14ac:dyDescent="0.2">
      <c r="A3728" t="s">
        <v>6128</v>
      </c>
      <c r="B3728" t="s">
        <v>6129</v>
      </c>
      <c r="C3728">
        <v>79</v>
      </c>
      <c r="D3728">
        <v>25440971</v>
      </c>
      <c r="E3728" t="s">
        <v>1935</v>
      </c>
      <c r="F3728" t="s">
        <v>11</v>
      </c>
      <c r="G3728">
        <v>800000</v>
      </c>
      <c r="H3728">
        <v>6.6</v>
      </c>
    </row>
    <row r="3729" spans="1:8" x14ac:dyDescent="0.2">
      <c r="A3729" t="s">
        <v>6130</v>
      </c>
      <c r="B3729" t="s">
        <v>3283</v>
      </c>
      <c r="C3729">
        <v>96</v>
      </c>
      <c r="D3729">
        <v>9658370</v>
      </c>
      <c r="E3729" t="s">
        <v>580</v>
      </c>
      <c r="F3729" t="s">
        <v>11</v>
      </c>
      <c r="G3729">
        <v>5000000</v>
      </c>
      <c r="H3729">
        <v>4.5</v>
      </c>
    </row>
    <row r="3730" spans="1:8" x14ac:dyDescent="0.2">
      <c r="A3730" t="s">
        <v>6131</v>
      </c>
      <c r="B3730" t="s">
        <v>6132</v>
      </c>
      <c r="C3730">
        <v>82</v>
      </c>
      <c r="D3730">
        <v>9628751</v>
      </c>
      <c r="E3730" t="s">
        <v>1095</v>
      </c>
      <c r="F3730" t="s">
        <v>11</v>
      </c>
      <c r="G3730">
        <v>5000000</v>
      </c>
      <c r="H3730">
        <v>5.9</v>
      </c>
    </row>
    <row r="3731" spans="1:8" x14ac:dyDescent="0.2">
      <c r="A3731" t="s">
        <v>6133</v>
      </c>
      <c r="B3731" t="s">
        <v>6134</v>
      </c>
      <c r="C3731">
        <v>92</v>
      </c>
      <c r="D3731">
        <v>8786715</v>
      </c>
      <c r="E3731" t="s">
        <v>877</v>
      </c>
      <c r="F3731" t="s">
        <v>11</v>
      </c>
      <c r="G3731">
        <v>5000000</v>
      </c>
      <c r="H3731">
        <v>6.9</v>
      </c>
    </row>
    <row r="3732" spans="1:8" x14ac:dyDescent="0.2">
      <c r="A3732" t="s">
        <v>6135</v>
      </c>
      <c r="B3732" t="s">
        <v>6136</v>
      </c>
      <c r="C3732">
        <v>112</v>
      </c>
      <c r="D3732">
        <v>3432342</v>
      </c>
      <c r="E3732" t="s">
        <v>3867</v>
      </c>
      <c r="F3732" t="s">
        <v>502</v>
      </c>
      <c r="G3732">
        <v>6000000</v>
      </c>
      <c r="H3732">
        <v>7.7</v>
      </c>
    </row>
    <row r="3733" spans="1:8" x14ac:dyDescent="0.2">
      <c r="A3733" t="s">
        <v>6137</v>
      </c>
      <c r="B3733" t="s">
        <v>1679</v>
      </c>
      <c r="C3733">
        <v>106</v>
      </c>
      <c r="D3733">
        <v>25440971</v>
      </c>
      <c r="E3733" t="s">
        <v>804</v>
      </c>
      <c r="F3733" t="s">
        <v>11</v>
      </c>
      <c r="G3733">
        <v>5000000</v>
      </c>
      <c r="H3733">
        <v>6.6</v>
      </c>
    </row>
    <row r="3734" spans="1:8" x14ac:dyDescent="0.2">
      <c r="A3734" t="s">
        <v>6138</v>
      </c>
      <c r="B3734" t="s">
        <v>6139</v>
      </c>
      <c r="C3734">
        <v>90</v>
      </c>
      <c r="D3734">
        <v>6755271</v>
      </c>
      <c r="E3734" t="s">
        <v>1915</v>
      </c>
      <c r="F3734" t="s">
        <v>11</v>
      </c>
      <c r="G3734">
        <v>5000000</v>
      </c>
      <c r="H3734">
        <v>5.3</v>
      </c>
    </row>
    <row r="3735" spans="1:8" x14ac:dyDescent="0.2">
      <c r="A3735" t="s">
        <v>6140</v>
      </c>
      <c r="B3735" t="s">
        <v>5679</v>
      </c>
      <c r="C3735">
        <v>126</v>
      </c>
      <c r="D3735">
        <v>25440971</v>
      </c>
      <c r="E3735" t="s">
        <v>504</v>
      </c>
      <c r="F3735" t="s">
        <v>11</v>
      </c>
      <c r="G3735">
        <v>5000000</v>
      </c>
      <c r="H3735">
        <v>6.3</v>
      </c>
    </row>
    <row r="3736" spans="1:8" x14ac:dyDescent="0.2">
      <c r="A3736" t="s">
        <v>6141</v>
      </c>
      <c r="B3736" t="s">
        <v>6142</v>
      </c>
      <c r="C3736">
        <v>150</v>
      </c>
      <c r="D3736">
        <v>6157157</v>
      </c>
      <c r="E3736" t="s">
        <v>877</v>
      </c>
      <c r="F3736" t="s">
        <v>11</v>
      </c>
      <c r="G3736">
        <v>5000000</v>
      </c>
      <c r="H3736">
        <v>7</v>
      </c>
    </row>
    <row r="3737" spans="1:8" x14ac:dyDescent="0.2">
      <c r="A3737" t="s">
        <v>6143</v>
      </c>
      <c r="B3737" t="s">
        <v>6144</v>
      </c>
      <c r="C3737">
        <v>90</v>
      </c>
      <c r="D3737">
        <v>6088249</v>
      </c>
      <c r="E3737" t="s">
        <v>575</v>
      </c>
      <c r="F3737" t="s">
        <v>11</v>
      </c>
      <c r="G3737">
        <v>20000000</v>
      </c>
      <c r="H3737">
        <v>7</v>
      </c>
    </row>
    <row r="3738" spans="1:8" x14ac:dyDescent="0.2">
      <c r="A3738" t="s">
        <v>6145</v>
      </c>
      <c r="B3738" t="s">
        <v>5410</v>
      </c>
      <c r="C3738">
        <v>91</v>
      </c>
      <c r="D3738">
        <v>5480318</v>
      </c>
      <c r="E3738" t="s">
        <v>877</v>
      </c>
      <c r="F3738" t="s">
        <v>11</v>
      </c>
      <c r="G3738">
        <v>5000000</v>
      </c>
      <c r="H3738">
        <v>6.6</v>
      </c>
    </row>
    <row r="3739" spans="1:8" x14ac:dyDescent="0.2">
      <c r="A3739" t="s">
        <v>6146</v>
      </c>
      <c r="B3739" t="s">
        <v>2972</v>
      </c>
      <c r="C3739">
        <v>145</v>
      </c>
      <c r="D3739">
        <v>25440971</v>
      </c>
      <c r="E3739" t="s">
        <v>5167</v>
      </c>
      <c r="F3739" t="s">
        <v>11</v>
      </c>
      <c r="G3739">
        <v>5000000</v>
      </c>
      <c r="H3739">
        <v>8.6</v>
      </c>
    </row>
    <row r="3740" spans="1:8" x14ac:dyDescent="0.2">
      <c r="A3740" t="s">
        <v>6147</v>
      </c>
      <c r="B3740" t="s">
        <v>157</v>
      </c>
      <c r="C3740">
        <v>95</v>
      </c>
      <c r="D3740">
        <v>5308707</v>
      </c>
      <c r="E3740" t="s">
        <v>1836</v>
      </c>
      <c r="F3740" t="s">
        <v>11</v>
      </c>
      <c r="G3740">
        <v>5000000</v>
      </c>
      <c r="H3740">
        <v>6.4</v>
      </c>
    </row>
    <row r="3741" spans="1:8" x14ac:dyDescent="0.2">
      <c r="A3741" t="s">
        <v>6148</v>
      </c>
      <c r="B3741" t="s">
        <v>246</v>
      </c>
      <c r="C3741">
        <v>97</v>
      </c>
      <c r="D3741">
        <v>5009677</v>
      </c>
      <c r="E3741" t="s">
        <v>1921</v>
      </c>
      <c r="F3741" t="s">
        <v>11</v>
      </c>
      <c r="G3741">
        <v>5000000</v>
      </c>
      <c r="H3741">
        <v>7.9</v>
      </c>
    </row>
    <row r="3742" spans="1:8" x14ac:dyDescent="0.2">
      <c r="A3742" t="s">
        <v>6149</v>
      </c>
      <c r="B3742" t="s">
        <v>5317</v>
      </c>
      <c r="C3742">
        <v>90</v>
      </c>
      <c r="D3742">
        <v>4328294</v>
      </c>
      <c r="E3742" t="s">
        <v>575</v>
      </c>
      <c r="F3742" t="s">
        <v>11</v>
      </c>
      <c r="G3742">
        <v>20000000</v>
      </c>
      <c r="H3742">
        <v>5.4</v>
      </c>
    </row>
    <row r="3743" spans="1:8" x14ac:dyDescent="0.2">
      <c r="A3743" t="s">
        <v>6150</v>
      </c>
      <c r="B3743" t="s">
        <v>6151</v>
      </c>
      <c r="C3743">
        <v>41</v>
      </c>
      <c r="D3743">
        <v>4074023</v>
      </c>
      <c r="E3743" t="s">
        <v>23</v>
      </c>
      <c r="F3743" t="s">
        <v>11</v>
      </c>
      <c r="G3743">
        <v>5000000</v>
      </c>
      <c r="H3743">
        <v>6.9</v>
      </c>
    </row>
    <row r="3744" spans="1:8" x14ac:dyDescent="0.2">
      <c r="A3744" t="s">
        <v>6152</v>
      </c>
      <c r="B3744" t="s">
        <v>3419</v>
      </c>
      <c r="C3744">
        <v>112</v>
      </c>
      <c r="D3744">
        <v>4306697</v>
      </c>
      <c r="E3744" t="s">
        <v>1184</v>
      </c>
      <c r="F3744" t="s">
        <v>11</v>
      </c>
      <c r="G3744">
        <v>5000000</v>
      </c>
      <c r="H3744">
        <v>7.7</v>
      </c>
    </row>
    <row r="3745" spans="1:8" x14ac:dyDescent="0.2">
      <c r="A3745" t="s">
        <v>6153</v>
      </c>
      <c r="B3745" t="s">
        <v>6154</v>
      </c>
      <c r="C3745">
        <v>122</v>
      </c>
      <c r="D3745">
        <v>3950029</v>
      </c>
      <c r="E3745" t="s">
        <v>1184</v>
      </c>
      <c r="F3745" t="s">
        <v>502</v>
      </c>
      <c r="G3745">
        <v>4000000</v>
      </c>
      <c r="H3745">
        <v>7.2</v>
      </c>
    </row>
    <row r="3746" spans="1:8" x14ac:dyDescent="0.2">
      <c r="A3746" t="s">
        <v>6155</v>
      </c>
      <c r="B3746" t="s">
        <v>6156</v>
      </c>
      <c r="C3746">
        <v>110</v>
      </c>
      <c r="D3746">
        <v>4040588</v>
      </c>
      <c r="E3746" t="s">
        <v>877</v>
      </c>
      <c r="F3746" t="s">
        <v>11</v>
      </c>
      <c r="G3746">
        <v>5000000</v>
      </c>
      <c r="H3746">
        <v>6.8</v>
      </c>
    </row>
    <row r="3747" spans="1:8" x14ac:dyDescent="0.2">
      <c r="A3747" t="s">
        <v>6157</v>
      </c>
      <c r="B3747" t="s">
        <v>6158</v>
      </c>
      <c r="C3747">
        <v>87</v>
      </c>
      <c r="D3747">
        <v>25440971</v>
      </c>
      <c r="E3747" t="s">
        <v>6159</v>
      </c>
      <c r="F3747" t="s">
        <v>11</v>
      </c>
      <c r="G3747">
        <v>5000000</v>
      </c>
      <c r="H3747">
        <v>6.2</v>
      </c>
    </row>
    <row r="3748" spans="1:8" x14ac:dyDescent="0.2">
      <c r="A3748" t="s">
        <v>6160</v>
      </c>
      <c r="B3748" t="s">
        <v>59</v>
      </c>
      <c r="C3748">
        <v>108</v>
      </c>
      <c r="D3748">
        <v>3049135</v>
      </c>
      <c r="E3748" t="s">
        <v>6161</v>
      </c>
      <c r="F3748" t="s">
        <v>11</v>
      </c>
      <c r="G3748">
        <v>5000000</v>
      </c>
      <c r="H3748">
        <v>7.4</v>
      </c>
    </row>
    <row r="3749" spans="1:8" x14ac:dyDescent="0.2">
      <c r="A3749" t="s">
        <v>6162</v>
      </c>
      <c r="B3749" t="s">
        <v>4737</v>
      </c>
      <c r="C3749">
        <v>121</v>
      </c>
      <c r="D3749">
        <v>4700361</v>
      </c>
      <c r="E3749" t="s">
        <v>1184</v>
      </c>
      <c r="F3749" t="s">
        <v>11</v>
      </c>
      <c r="G3749">
        <v>5000000</v>
      </c>
      <c r="H3749">
        <v>4.5999999999999996</v>
      </c>
    </row>
    <row r="3750" spans="1:8" x14ac:dyDescent="0.2">
      <c r="A3750" t="s">
        <v>6163</v>
      </c>
      <c r="B3750" t="s">
        <v>6164</v>
      </c>
      <c r="C3750">
        <v>97</v>
      </c>
      <c r="D3750">
        <v>2711210</v>
      </c>
      <c r="E3750" t="s">
        <v>877</v>
      </c>
      <c r="F3750" t="s">
        <v>11</v>
      </c>
      <c r="G3750">
        <v>5000000</v>
      </c>
      <c r="H3750">
        <v>6.4</v>
      </c>
    </row>
    <row r="3751" spans="1:8" x14ac:dyDescent="0.2">
      <c r="A3751" t="s">
        <v>6165</v>
      </c>
      <c r="B3751" t="s">
        <v>2262</v>
      </c>
      <c r="C3751">
        <v>116</v>
      </c>
      <c r="D3751">
        <v>1980338</v>
      </c>
      <c r="E3751" t="s">
        <v>6166</v>
      </c>
      <c r="F3751" t="s">
        <v>11</v>
      </c>
      <c r="G3751">
        <v>5000000</v>
      </c>
      <c r="H3751">
        <v>7</v>
      </c>
    </row>
    <row r="3752" spans="1:8" x14ac:dyDescent="0.2">
      <c r="A3752" t="s">
        <v>6167</v>
      </c>
      <c r="B3752" t="s">
        <v>4533</v>
      </c>
      <c r="C3752">
        <v>94</v>
      </c>
      <c r="D3752">
        <v>1082044</v>
      </c>
      <c r="E3752" t="s">
        <v>1408</v>
      </c>
      <c r="F3752" t="s">
        <v>11</v>
      </c>
      <c r="G3752">
        <v>5000000</v>
      </c>
      <c r="H3752">
        <v>7.7</v>
      </c>
    </row>
    <row r="3753" spans="1:8" x14ac:dyDescent="0.2">
      <c r="A3753" t="s">
        <v>6168</v>
      </c>
      <c r="B3753" t="s">
        <v>4797</v>
      </c>
      <c r="C3753">
        <v>103</v>
      </c>
      <c r="D3753">
        <v>1100000</v>
      </c>
      <c r="E3753" t="s">
        <v>672</v>
      </c>
      <c r="F3753" t="s">
        <v>11</v>
      </c>
      <c r="G3753">
        <v>5000000</v>
      </c>
      <c r="H3753">
        <v>6.8</v>
      </c>
    </row>
    <row r="3754" spans="1:8" x14ac:dyDescent="0.2">
      <c r="A3754" t="s">
        <v>6169</v>
      </c>
      <c r="B3754" t="s">
        <v>6170</v>
      </c>
      <c r="C3754">
        <v>112</v>
      </c>
      <c r="D3754">
        <v>2445646</v>
      </c>
      <c r="E3754" t="s">
        <v>6171</v>
      </c>
      <c r="F3754" t="s">
        <v>11</v>
      </c>
      <c r="G3754">
        <v>5000000</v>
      </c>
      <c r="H3754">
        <v>7</v>
      </c>
    </row>
    <row r="3755" spans="1:8" x14ac:dyDescent="0.2">
      <c r="A3755" t="s">
        <v>6172</v>
      </c>
      <c r="B3755" t="s">
        <v>5919</v>
      </c>
      <c r="C3755">
        <v>91</v>
      </c>
      <c r="D3755">
        <v>2221809</v>
      </c>
      <c r="E3755" t="s">
        <v>1184</v>
      </c>
      <c r="F3755" t="s">
        <v>11</v>
      </c>
      <c r="G3755">
        <v>5000000</v>
      </c>
      <c r="H3755">
        <v>7</v>
      </c>
    </row>
    <row r="3756" spans="1:8" x14ac:dyDescent="0.2">
      <c r="A3756" t="s">
        <v>6173</v>
      </c>
      <c r="B3756" t="s">
        <v>6174</v>
      </c>
      <c r="C3756">
        <v>98</v>
      </c>
      <c r="D3756">
        <v>296665</v>
      </c>
      <c r="E3756" t="s">
        <v>1966</v>
      </c>
      <c r="F3756" t="s">
        <v>11</v>
      </c>
      <c r="G3756">
        <v>5000000</v>
      </c>
      <c r="H3756">
        <v>6.3</v>
      </c>
    </row>
    <row r="3757" spans="1:8" x14ac:dyDescent="0.2">
      <c r="A3757" t="s">
        <v>6175</v>
      </c>
      <c r="B3757" t="s">
        <v>6176</v>
      </c>
      <c r="C3757">
        <v>95</v>
      </c>
      <c r="D3757">
        <v>3219029</v>
      </c>
      <c r="E3757" t="s">
        <v>6177</v>
      </c>
      <c r="F3757" t="s">
        <v>11</v>
      </c>
      <c r="G3757">
        <v>5000000</v>
      </c>
      <c r="H3757">
        <v>7.1</v>
      </c>
    </row>
    <row r="3758" spans="1:8" x14ac:dyDescent="0.2">
      <c r="A3758" t="s">
        <v>6178</v>
      </c>
      <c r="B3758" t="s">
        <v>6179</v>
      </c>
      <c r="C3758">
        <v>88</v>
      </c>
      <c r="D3758">
        <v>25440971</v>
      </c>
      <c r="E3758" t="s">
        <v>486</v>
      </c>
      <c r="F3758" t="s">
        <v>11</v>
      </c>
      <c r="G3758">
        <v>5000000</v>
      </c>
      <c r="H3758">
        <v>5.6</v>
      </c>
    </row>
    <row r="3759" spans="1:8" x14ac:dyDescent="0.2">
      <c r="A3759" t="s">
        <v>6180</v>
      </c>
      <c r="B3759" t="s">
        <v>6181</v>
      </c>
      <c r="C3759">
        <v>99</v>
      </c>
      <c r="D3759">
        <v>830210</v>
      </c>
      <c r="E3759" t="s">
        <v>1921</v>
      </c>
      <c r="F3759" t="s">
        <v>11</v>
      </c>
      <c r="G3759">
        <v>5000000</v>
      </c>
      <c r="H3759">
        <v>4.4000000000000004</v>
      </c>
    </row>
    <row r="3760" spans="1:8" x14ac:dyDescent="0.2">
      <c r="A3760" t="s">
        <v>6182</v>
      </c>
      <c r="B3760" t="s">
        <v>1856</v>
      </c>
      <c r="C3760">
        <v>91</v>
      </c>
      <c r="D3760">
        <v>1040879</v>
      </c>
      <c r="E3760" t="s">
        <v>3152</v>
      </c>
      <c r="F3760" t="s">
        <v>11</v>
      </c>
      <c r="G3760">
        <v>7000000</v>
      </c>
      <c r="H3760">
        <v>7.1</v>
      </c>
    </row>
    <row r="3761" spans="1:8" x14ac:dyDescent="0.2">
      <c r="A3761" t="s">
        <v>6183</v>
      </c>
      <c r="B3761" t="s">
        <v>3484</v>
      </c>
      <c r="C3761">
        <v>97</v>
      </c>
      <c r="D3761">
        <v>326308</v>
      </c>
      <c r="E3761" t="s">
        <v>740</v>
      </c>
      <c r="F3761" t="s">
        <v>11</v>
      </c>
      <c r="G3761">
        <v>5000000</v>
      </c>
      <c r="H3761">
        <v>6.1</v>
      </c>
    </row>
    <row r="3762" spans="1:8" x14ac:dyDescent="0.2">
      <c r="A3762" t="s">
        <v>6184</v>
      </c>
      <c r="B3762" t="s">
        <v>6185</v>
      </c>
      <c r="C3762">
        <v>136</v>
      </c>
      <c r="D3762">
        <v>240425</v>
      </c>
      <c r="E3762" t="s">
        <v>2054</v>
      </c>
      <c r="F3762" t="s">
        <v>1936</v>
      </c>
      <c r="G3762">
        <v>20000000</v>
      </c>
      <c r="H3762">
        <v>7.4</v>
      </c>
    </row>
    <row r="3763" spans="1:8" x14ac:dyDescent="0.2">
      <c r="A3763" t="s">
        <v>6186</v>
      </c>
      <c r="B3763" t="s">
        <v>6187</v>
      </c>
      <c r="C3763">
        <v>118</v>
      </c>
      <c r="D3763">
        <v>228830</v>
      </c>
      <c r="E3763" t="s">
        <v>6188</v>
      </c>
      <c r="F3763" t="s">
        <v>11</v>
      </c>
      <c r="G3763">
        <v>20000000</v>
      </c>
      <c r="H3763">
        <v>7.5</v>
      </c>
    </row>
    <row r="3764" spans="1:8" x14ac:dyDescent="0.2">
      <c r="A3764" t="s">
        <v>6189</v>
      </c>
      <c r="B3764" t="s">
        <v>6190</v>
      </c>
      <c r="C3764">
        <v>94</v>
      </c>
      <c r="D3764">
        <v>25440971</v>
      </c>
      <c r="E3764" t="s">
        <v>1184</v>
      </c>
      <c r="F3764" t="s">
        <v>11</v>
      </c>
      <c r="G3764">
        <v>2200000</v>
      </c>
      <c r="H3764">
        <v>7.2</v>
      </c>
    </row>
    <row r="3765" spans="1:8" x14ac:dyDescent="0.2">
      <c r="A3765" t="s">
        <v>6191</v>
      </c>
      <c r="B3765" t="s">
        <v>6192</v>
      </c>
      <c r="C3765">
        <v>89</v>
      </c>
      <c r="D3765">
        <v>223615</v>
      </c>
      <c r="E3765" t="s">
        <v>2599</v>
      </c>
      <c r="F3765" t="s">
        <v>11</v>
      </c>
      <c r="G3765">
        <v>20000000</v>
      </c>
      <c r="H3765">
        <v>7.6</v>
      </c>
    </row>
    <row r="3766" spans="1:8" x14ac:dyDescent="0.2">
      <c r="A3766" t="s">
        <v>6193</v>
      </c>
      <c r="B3766" t="s">
        <v>6194</v>
      </c>
      <c r="C3766">
        <v>90</v>
      </c>
      <c r="D3766">
        <v>124720</v>
      </c>
      <c r="E3766" t="s">
        <v>73</v>
      </c>
      <c r="F3766" t="s">
        <v>11</v>
      </c>
      <c r="G3766">
        <v>5000000</v>
      </c>
      <c r="H3766">
        <v>7.3</v>
      </c>
    </row>
    <row r="3767" spans="1:8" x14ac:dyDescent="0.2">
      <c r="A3767" t="s">
        <v>6195</v>
      </c>
      <c r="B3767" t="s">
        <v>6196</v>
      </c>
      <c r="C3767">
        <v>95</v>
      </c>
      <c r="D3767">
        <v>25440971</v>
      </c>
      <c r="E3767" t="s">
        <v>804</v>
      </c>
      <c r="F3767" t="s">
        <v>11</v>
      </c>
      <c r="G3767">
        <v>3209000</v>
      </c>
      <c r="H3767">
        <v>6.2</v>
      </c>
    </row>
    <row r="3768" spans="1:8" x14ac:dyDescent="0.2">
      <c r="A3768" t="s">
        <v>6197</v>
      </c>
      <c r="B3768" t="s">
        <v>6198</v>
      </c>
      <c r="C3768">
        <v>90</v>
      </c>
      <c r="D3768">
        <v>99147</v>
      </c>
      <c r="E3768" t="s">
        <v>1184</v>
      </c>
      <c r="F3768" t="s">
        <v>11</v>
      </c>
      <c r="G3768">
        <v>2000000</v>
      </c>
      <c r="H3768">
        <v>6.2</v>
      </c>
    </row>
    <row r="3769" spans="1:8" x14ac:dyDescent="0.2">
      <c r="A3769" t="s">
        <v>6199</v>
      </c>
      <c r="B3769" t="s">
        <v>6200</v>
      </c>
      <c r="C3769">
        <v>95</v>
      </c>
      <c r="D3769">
        <v>25440971</v>
      </c>
      <c r="E3769" t="s">
        <v>4335</v>
      </c>
      <c r="F3769" t="s">
        <v>11</v>
      </c>
      <c r="G3769">
        <v>5000000</v>
      </c>
      <c r="H3769">
        <v>4.5999999999999996</v>
      </c>
    </row>
    <row r="3770" spans="1:8" x14ac:dyDescent="0.2">
      <c r="A3770" t="s">
        <v>6201</v>
      </c>
      <c r="B3770" t="s">
        <v>308</v>
      </c>
      <c r="C3770">
        <v>94</v>
      </c>
      <c r="D3770">
        <v>65069140</v>
      </c>
      <c r="E3770" t="s">
        <v>1915</v>
      </c>
      <c r="F3770" t="s">
        <v>11</v>
      </c>
      <c r="G3770">
        <v>5000000</v>
      </c>
      <c r="H3770">
        <v>6.2</v>
      </c>
    </row>
    <row r="3771" spans="1:8" x14ac:dyDescent="0.2">
      <c r="A3771" t="s">
        <v>6202</v>
      </c>
      <c r="B3771" t="s">
        <v>783</v>
      </c>
      <c r="C3771">
        <v>90</v>
      </c>
      <c r="D3771">
        <v>65087</v>
      </c>
      <c r="E3771" t="s">
        <v>6203</v>
      </c>
      <c r="F3771" t="s">
        <v>11</v>
      </c>
      <c r="G3771">
        <v>5000000</v>
      </c>
      <c r="H3771">
        <v>6.2</v>
      </c>
    </row>
    <row r="3772" spans="1:8" x14ac:dyDescent="0.2">
      <c r="A3772" t="s">
        <v>6204</v>
      </c>
      <c r="B3772" t="s">
        <v>6205</v>
      </c>
      <c r="C3772">
        <v>103</v>
      </c>
      <c r="D3772">
        <v>16066</v>
      </c>
      <c r="E3772" t="s">
        <v>5817</v>
      </c>
      <c r="F3772" t="s">
        <v>11</v>
      </c>
      <c r="G3772">
        <v>5000000</v>
      </c>
      <c r="H3772">
        <v>3.3</v>
      </c>
    </row>
    <row r="3773" spans="1:8" x14ac:dyDescent="0.2">
      <c r="A3773" t="s">
        <v>6206</v>
      </c>
      <c r="C3773">
        <v>60</v>
      </c>
      <c r="D3773">
        <v>25440971</v>
      </c>
      <c r="E3773" t="s">
        <v>1839</v>
      </c>
      <c r="F3773" t="s">
        <v>11</v>
      </c>
      <c r="G3773">
        <v>20000000</v>
      </c>
      <c r="H3773">
        <v>7.5</v>
      </c>
    </row>
    <row r="3774" spans="1:8" x14ac:dyDescent="0.2">
      <c r="A3774" t="s">
        <v>6207</v>
      </c>
      <c r="B3774" t="s">
        <v>6208</v>
      </c>
      <c r="C3774">
        <v>91</v>
      </c>
      <c r="D3774">
        <v>25440971</v>
      </c>
      <c r="E3774" t="s">
        <v>1500</v>
      </c>
      <c r="F3774" t="s">
        <v>11</v>
      </c>
      <c r="G3774">
        <v>5000000</v>
      </c>
      <c r="H3774">
        <v>4.2</v>
      </c>
    </row>
    <row r="3775" spans="1:8" x14ac:dyDescent="0.2">
      <c r="A3775" t="s">
        <v>6209</v>
      </c>
      <c r="B3775" t="s">
        <v>5066</v>
      </c>
      <c r="C3775">
        <v>102</v>
      </c>
      <c r="D3775">
        <v>25440971</v>
      </c>
      <c r="E3775" t="s">
        <v>1521</v>
      </c>
      <c r="F3775" t="s">
        <v>963</v>
      </c>
      <c r="G3775">
        <v>5000000</v>
      </c>
      <c r="H3775">
        <v>7.2</v>
      </c>
    </row>
    <row r="3776" spans="1:8" x14ac:dyDescent="0.2">
      <c r="A3776" t="s">
        <v>6210</v>
      </c>
      <c r="B3776" t="s">
        <v>6211</v>
      </c>
      <c r="C3776">
        <v>92</v>
      </c>
      <c r="D3776">
        <v>25440971</v>
      </c>
      <c r="E3776" t="s">
        <v>6212</v>
      </c>
      <c r="F3776" t="s">
        <v>11</v>
      </c>
      <c r="G3776">
        <v>2500000</v>
      </c>
      <c r="H3776">
        <v>6.2</v>
      </c>
    </row>
    <row r="3777" spans="1:8" x14ac:dyDescent="0.2">
      <c r="A3777" t="s">
        <v>6213</v>
      </c>
      <c r="B3777" t="s">
        <v>1541</v>
      </c>
      <c r="C3777">
        <v>87</v>
      </c>
      <c r="D3777">
        <v>25440971</v>
      </c>
      <c r="E3777" t="s">
        <v>2706</v>
      </c>
      <c r="F3777" t="s">
        <v>11</v>
      </c>
      <c r="G3777">
        <v>5000000</v>
      </c>
      <c r="H3777">
        <v>6.1</v>
      </c>
    </row>
    <row r="3778" spans="1:8" x14ac:dyDescent="0.2">
      <c r="A3778" t="s">
        <v>6214</v>
      </c>
      <c r="B3778" t="s">
        <v>4743</v>
      </c>
      <c r="C3778">
        <v>80</v>
      </c>
      <c r="D3778">
        <v>25440971</v>
      </c>
      <c r="E3778" t="s">
        <v>6215</v>
      </c>
      <c r="F3778" t="s">
        <v>11</v>
      </c>
      <c r="G3778">
        <v>20000000</v>
      </c>
      <c r="H3778">
        <v>4.2</v>
      </c>
    </row>
    <row r="3779" spans="1:8" x14ac:dyDescent="0.2">
      <c r="A3779" t="s">
        <v>6216</v>
      </c>
      <c r="B3779" t="s">
        <v>6217</v>
      </c>
      <c r="C3779">
        <v>90</v>
      </c>
      <c r="D3779">
        <v>25440971</v>
      </c>
      <c r="E3779" t="s">
        <v>4594</v>
      </c>
      <c r="F3779" t="s">
        <v>11</v>
      </c>
      <c r="G3779">
        <v>20000000</v>
      </c>
      <c r="H3779">
        <v>4.5</v>
      </c>
    </row>
    <row r="3780" spans="1:8" x14ac:dyDescent="0.2">
      <c r="A3780" t="s">
        <v>6218</v>
      </c>
      <c r="C3780">
        <v>44</v>
      </c>
      <c r="D3780">
        <v>25440971</v>
      </c>
      <c r="E3780" t="s">
        <v>4281</v>
      </c>
      <c r="F3780" t="s">
        <v>11</v>
      </c>
      <c r="G3780">
        <v>20000000</v>
      </c>
      <c r="H3780">
        <v>8.4</v>
      </c>
    </row>
    <row r="3781" spans="1:8" x14ac:dyDescent="0.2">
      <c r="A3781" t="s">
        <v>6219</v>
      </c>
      <c r="B3781" t="s">
        <v>6220</v>
      </c>
      <c r="C3781">
        <v>105</v>
      </c>
      <c r="D3781">
        <v>37440</v>
      </c>
      <c r="E3781" t="s">
        <v>1905</v>
      </c>
      <c r="F3781" t="s">
        <v>11</v>
      </c>
      <c r="G3781">
        <v>5000000</v>
      </c>
      <c r="H3781">
        <v>7.5</v>
      </c>
    </row>
    <row r="3782" spans="1:8" x14ac:dyDescent="0.2">
      <c r="A3782" t="s">
        <v>6221</v>
      </c>
      <c r="B3782" t="s">
        <v>6222</v>
      </c>
      <c r="C3782">
        <v>67</v>
      </c>
      <c r="D3782">
        <v>25440971</v>
      </c>
      <c r="E3782" t="s">
        <v>1007</v>
      </c>
      <c r="F3782" t="s">
        <v>11</v>
      </c>
      <c r="G3782">
        <v>10000000</v>
      </c>
      <c r="H3782">
        <v>6.7</v>
      </c>
    </row>
    <row r="3783" spans="1:8" x14ac:dyDescent="0.2">
      <c r="A3783" t="s">
        <v>6223</v>
      </c>
      <c r="B3783" t="s">
        <v>5732</v>
      </c>
      <c r="C3783">
        <v>95</v>
      </c>
      <c r="D3783">
        <v>25440971</v>
      </c>
      <c r="E3783" t="s">
        <v>575</v>
      </c>
      <c r="F3783" t="s">
        <v>11</v>
      </c>
      <c r="G3783">
        <v>20000000</v>
      </c>
      <c r="H3783">
        <v>5.0999999999999996</v>
      </c>
    </row>
    <row r="3784" spans="1:8" x14ac:dyDescent="0.2">
      <c r="A3784" t="s">
        <v>6224</v>
      </c>
      <c r="B3784" t="s">
        <v>5227</v>
      </c>
      <c r="C3784">
        <v>87</v>
      </c>
      <c r="D3784">
        <v>25440971</v>
      </c>
      <c r="E3784" t="s">
        <v>740</v>
      </c>
      <c r="F3784" t="s">
        <v>11</v>
      </c>
      <c r="G3784">
        <v>5000000</v>
      </c>
      <c r="H3784">
        <v>5.5</v>
      </c>
    </row>
    <row r="3785" spans="1:8" x14ac:dyDescent="0.2">
      <c r="A3785" t="s">
        <v>6225</v>
      </c>
      <c r="B3785" t="s">
        <v>4797</v>
      </c>
      <c r="C3785">
        <v>94</v>
      </c>
      <c r="D3785">
        <v>25440971</v>
      </c>
      <c r="E3785" t="s">
        <v>1408</v>
      </c>
      <c r="F3785" t="s">
        <v>11</v>
      </c>
      <c r="G3785">
        <v>5000000</v>
      </c>
      <c r="H3785">
        <v>4.4000000000000004</v>
      </c>
    </row>
    <row r="3786" spans="1:8" x14ac:dyDescent="0.2">
      <c r="A3786" t="s">
        <v>6226</v>
      </c>
      <c r="B3786" t="s">
        <v>6227</v>
      </c>
      <c r="C3786">
        <v>109</v>
      </c>
      <c r="D3786">
        <v>25440971</v>
      </c>
      <c r="E3786" t="s">
        <v>663</v>
      </c>
      <c r="F3786" t="s">
        <v>11</v>
      </c>
      <c r="G3786">
        <v>5000000</v>
      </c>
      <c r="H3786">
        <v>4.4000000000000004</v>
      </c>
    </row>
    <row r="3787" spans="1:8" x14ac:dyDescent="0.2">
      <c r="A3787" t="s">
        <v>6228</v>
      </c>
      <c r="B3787" t="s">
        <v>628</v>
      </c>
      <c r="C3787">
        <v>130</v>
      </c>
      <c r="D3787">
        <v>25440971</v>
      </c>
      <c r="E3787" t="s">
        <v>978</v>
      </c>
      <c r="F3787" t="s">
        <v>11</v>
      </c>
      <c r="G3787">
        <v>5000000</v>
      </c>
      <c r="H3787">
        <v>6.8</v>
      </c>
    </row>
    <row r="3788" spans="1:8" x14ac:dyDescent="0.2">
      <c r="A3788" t="s">
        <v>6229</v>
      </c>
      <c r="B3788" t="s">
        <v>6230</v>
      </c>
      <c r="C3788" s="4">
        <v>103</v>
      </c>
      <c r="D3788">
        <v>25440971</v>
      </c>
      <c r="E3788" t="s">
        <v>877</v>
      </c>
      <c r="F3788" t="s">
        <v>11</v>
      </c>
      <c r="G3788">
        <v>5000000</v>
      </c>
      <c r="H3788">
        <v>6.7</v>
      </c>
    </row>
    <row r="3789" spans="1:8" x14ac:dyDescent="0.2">
      <c r="A3789" t="s">
        <v>6231</v>
      </c>
      <c r="B3789" t="s">
        <v>6232</v>
      </c>
      <c r="C3789">
        <v>88</v>
      </c>
      <c r="D3789">
        <v>25440971</v>
      </c>
      <c r="E3789" t="s">
        <v>6233</v>
      </c>
      <c r="F3789" t="s">
        <v>11</v>
      </c>
      <c r="G3789">
        <v>5000000</v>
      </c>
      <c r="H3789">
        <v>8.6</v>
      </c>
    </row>
    <row r="3790" spans="1:8" x14ac:dyDescent="0.2">
      <c r="A3790" t="s">
        <v>6234</v>
      </c>
      <c r="B3790" t="s">
        <v>2454</v>
      </c>
      <c r="C3790">
        <v>88</v>
      </c>
      <c r="D3790">
        <v>25440971</v>
      </c>
      <c r="E3790" t="s">
        <v>2768</v>
      </c>
      <c r="F3790" t="s">
        <v>11</v>
      </c>
      <c r="G3790">
        <v>5000000</v>
      </c>
      <c r="H3790">
        <v>4.8</v>
      </c>
    </row>
    <row r="3791" spans="1:8" x14ac:dyDescent="0.2">
      <c r="A3791" t="s">
        <v>6235</v>
      </c>
      <c r="B3791" t="s">
        <v>6236</v>
      </c>
      <c r="C3791">
        <v>97</v>
      </c>
      <c r="D3791">
        <v>25440971</v>
      </c>
      <c r="E3791" t="s">
        <v>1991</v>
      </c>
      <c r="F3791" t="s">
        <v>11</v>
      </c>
      <c r="G3791">
        <v>20000000</v>
      </c>
      <c r="H3791">
        <v>3.4</v>
      </c>
    </row>
    <row r="3792" spans="1:8" x14ac:dyDescent="0.2">
      <c r="A3792" t="s">
        <v>6237</v>
      </c>
      <c r="B3792" t="s">
        <v>6238</v>
      </c>
      <c r="C3792">
        <v>113</v>
      </c>
      <c r="D3792">
        <v>617228</v>
      </c>
      <c r="E3792" t="s">
        <v>6239</v>
      </c>
      <c r="F3792" t="s">
        <v>6240</v>
      </c>
      <c r="G3792">
        <v>84450000</v>
      </c>
      <c r="H3792">
        <v>7.4</v>
      </c>
    </row>
    <row r="3793" spans="1:8" x14ac:dyDescent="0.2">
      <c r="A3793" t="s">
        <v>6241</v>
      </c>
      <c r="B3793" t="s">
        <v>6242</v>
      </c>
      <c r="C3793">
        <v>99</v>
      </c>
      <c r="D3793">
        <v>274385</v>
      </c>
      <c r="E3793" t="s">
        <v>877</v>
      </c>
      <c r="F3793" t="s">
        <v>2998</v>
      </c>
      <c r="G3793">
        <v>4000000</v>
      </c>
      <c r="H3793">
        <v>7.3</v>
      </c>
    </row>
    <row r="3794" spans="1:8" x14ac:dyDescent="0.2">
      <c r="A3794" t="s">
        <v>6243</v>
      </c>
      <c r="B3794" t="s">
        <v>2052</v>
      </c>
      <c r="C3794">
        <v>148</v>
      </c>
      <c r="D3794">
        <v>24475416</v>
      </c>
      <c r="E3794" t="s">
        <v>1184</v>
      </c>
      <c r="F3794" t="s">
        <v>11</v>
      </c>
      <c r="G3794">
        <v>890000</v>
      </c>
      <c r="H3794">
        <v>8</v>
      </c>
    </row>
    <row r="3795" spans="1:8" x14ac:dyDescent="0.2">
      <c r="A3795" t="s">
        <v>6244</v>
      </c>
      <c r="B3795" t="s">
        <v>6245</v>
      </c>
      <c r="C3795">
        <v>107</v>
      </c>
      <c r="D3795">
        <v>25440971</v>
      </c>
      <c r="E3795" t="s">
        <v>1915</v>
      </c>
      <c r="F3795" t="s">
        <v>11</v>
      </c>
      <c r="G3795">
        <v>3000000</v>
      </c>
      <c r="H3795">
        <v>6.5</v>
      </c>
    </row>
    <row r="3796" spans="1:8" x14ac:dyDescent="0.2">
      <c r="A3796" t="s">
        <v>6246</v>
      </c>
      <c r="B3796" t="s">
        <v>5638</v>
      </c>
      <c r="C3796">
        <v>93</v>
      </c>
      <c r="D3796">
        <v>47277326</v>
      </c>
      <c r="E3796" t="s">
        <v>2209</v>
      </c>
      <c r="F3796" t="s">
        <v>11</v>
      </c>
      <c r="G3796">
        <v>4800000</v>
      </c>
      <c r="H3796">
        <v>5.9</v>
      </c>
    </row>
    <row r="3797" spans="1:8" x14ac:dyDescent="0.2">
      <c r="A3797" t="s">
        <v>6247</v>
      </c>
      <c r="B3797" t="s">
        <v>3228</v>
      </c>
      <c r="C3797">
        <v>94</v>
      </c>
      <c r="D3797">
        <v>1247453</v>
      </c>
      <c r="E3797" t="s">
        <v>877</v>
      </c>
      <c r="F3797" t="s">
        <v>11</v>
      </c>
      <c r="G3797">
        <v>2800000</v>
      </c>
      <c r="H3797">
        <v>6.8</v>
      </c>
    </row>
    <row r="3798" spans="1:8" x14ac:dyDescent="0.2">
      <c r="A3798" t="s">
        <v>6248</v>
      </c>
      <c r="B3798" t="s">
        <v>4103</v>
      </c>
      <c r="C3798">
        <v>121</v>
      </c>
      <c r="D3798">
        <v>1729969</v>
      </c>
      <c r="E3798" t="s">
        <v>1408</v>
      </c>
      <c r="F3798" t="s">
        <v>11</v>
      </c>
      <c r="G3798">
        <v>5000000</v>
      </c>
      <c r="H3798">
        <v>7.4</v>
      </c>
    </row>
    <row r="3799" spans="1:8" x14ac:dyDescent="0.2">
      <c r="A3799" t="s">
        <v>6249</v>
      </c>
      <c r="B3799" t="s">
        <v>6250</v>
      </c>
      <c r="C3799">
        <v>118</v>
      </c>
      <c r="D3799">
        <v>1705139</v>
      </c>
      <c r="E3799" t="s">
        <v>924</v>
      </c>
      <c r="F3799" t="s">
        <v>11</v>
      </c>
      <c r="G3799">
        <v>4700000</v>
      </c>
      <c r="H3799">
        <v>6.7</v>
      </c>
    </row>
    <row r="3800" spans="1:8" x14ac:dyDescent="0.2">
      <c r="A3800" t="s">
        <v>6251</v>
      </c>
      <c r="B3800" t="s">
        <v>6252</v>
      </c>
      <c r="C3800">
        <v>98</v>
      </c>
      <c r="D3800">
        <v>238774</v>
      </c>
      <c r="E3800" t="s">
        <v>877</v>
      </c>
      <c r="F3800" t="s">
        <v>11</v>
      </c>
      <c r="G3800">
        <v>20000000</v>
      </c>
      <c r="H3800">
        <v>6.8</v>
      </c>
    </row>
    <row r="3801" spans="1:8" x14ac:dyDescent="0.2">
      <c r="A3801" t="s">
        <v>6253</v>
      </c>
      <c r="B3801" t="s">
        <v>6254</v>
      </c>
      <c r="C3801">
        <v>82</v>
      </c>
      <c r="D3801">
        <v>25440971</v>
      </c>
      <c r="E3801" t="s">
        <v>340</v>
      </c>
      <c r="F3801" t="s">
        <v>11</v>
      </c>
      <c r="G3801">
        <v>5000000</v>
      </c>
      <c r="H3801">
        <v>5.4</v>
      </c>
    </row>
    <row r="3802" spans="1:8" x14ac:dyDescent="0.2">
      <c r="A3802" t="s">
        <v>6255</v>
      </c>
      <c r="B3802" t="s">
        <v>2541</v>
      </c>
      <c r="C3802">
        <v>101</v>
      </c>
      <c r="D3802">
        <v>8025872</v>
      </c>
      <c r="E3802" t="s">
        <v>2599</v>
      </c>
      <c r="F3802" t="s">
        <v>11</v>
      </c>
      <c r="G3802">
        <v>4700000</v>
      </c>
      <c r="H3802">
        <v>5.5</v>
      </c>
    </row>
    <row r="3803" spans="1:8" x14ac:dyDescent="0.2">
      <c r="A3803" t="s">
        <v>6256</v>
      </c>
      <c r="B3803" t="s">
        <v>5929</v>
      </c>
      <c r="C3803">
        <v>106</v>
      </c>
      <c r="D3803">
        <v>25440971</v>
      </c>
      <c r="E3803" t="s">
        <v>6257</v>
      </c>
      <c r="F3803" t="s">
        <v>11</v>
      </c>
      <c r="G3803">
        <v>4638783</v>
      </c>
      <c r="H3803">
        <v>7.4</v>
      </c>
    </row>
    <row r="3804" spans="1:8" x14ac:dyDescent="0.2">
      <c r="A3804" t="s">
        <v>6258</v>
      </c>
      <c r="B3804" t="s">
        <v>4407</v>
      </c>
      <c r="C3804">
        <v>90</v>
      </c>
      <c r="D3804">
        <v>778565</v>
      </c>
      <c r="E3804" t="s">
        <v>672</v>
      </c>
      <c r="F3804" t="s">
        <v>11</v>
      </c>
      <c r="G3804">
        <v>4800000</v>
      </c>
      <c r="H3804">
        <v>5.7</v>
      </c>
    </row>
    <row r="3805" spans="1:8" x14ac:dyDescent="0.2">
      <c r="A3805" t="s">
        <v>6259</v>
      </c>
      <c r="B3805" t="s">
        <v>6260</v>
      </c>
      <c r="C3805">
        <v>79</v>
      </c>
      <c r="D3805">
        <v>25440971</v>
      </c>
      <c r="E3805" t="s">
        <v>1184</v>
      </c>
      <c r="F3805" t="s">
        <v>502</v>
      </c>
      <c r="G3805">
        <v>20000000</v>
      </c>
      <c r="H3805">
        <v>5.4</v>
      </c>
    </row>
    <row r="3806" spans="1:8" x14ac:dyDescent="0.2">
      <c r="A3806" t="s">
        <v>6261</v>
      </c>
      <c r="B3806" t="s">
        <v>6262</v>
      </c>
      <c r="C3806">
        <v>87</v>
      </c>
      <c r="D3806">
        <v>25440971</v>
      </c>
      <c r="E3806" t="s">
        <v>575</v>
      </c>
      <c r="F3806" t="s">
        <v>11</v>
      </c>
      <c r="G3806">
        <v>4700000</v>
      </c>
      <c r="H3806">
        <v>3.2</v>
      </c>
    </row>
    <row r="3807" spans="1:8" x14ac:dyDescent="0.2">
      <c r="A3807" t="s">
        <v>6263</v>
      </c>
      <c r="B3807" t="s">
        <v>6264</v>
      </c>
      <c r="C3807" s="4">
        <v>103</v>
      </c>
      <c r="D3807">
        <v>25440971</v>
      </c>
      <c r="E3807" t="s">
        <v>580</v>
      </c>
      <c r="F3807" t="s">
        <v>6265</v>
      </c>
      <c r="G3807">
        <v>20000000</v>
      </c>
      <c r="H3807">
        <v>7.1</v>
      </c>
    </row>
    <row r="3808" spans="1:8" x14ac:dyDescent="0.2">
      <c r="A3808" t="s">
        <v>6266</v>
      </c>
      <c r="B3808" t="s">
        <v>6267</v>
      </c>
      <c r="C3808">
        <v>105</v>
      </c>
      <c r="D3808">
        <v>1340891</v>
      </c>
      <c r="E3808" t="s">
        <v>73</v>
      </c>
      <c r="F3808" t="s">
        <v>11</v>
      </c>
      <c r="G3808">
        <v>20000000</v>
      </c>
      <c r="H3808">
        <v>7.8</v>
      </c>
    </row>
    <row r="3809" spans="1:8" x14ac:dyDescent="0.2">
      <c r="A3809" t="s">
        <v>6268</v>
      </c>
      <c r="B3809" t="s">
        <v>6269</v>
      </c>
      <c r="C3809">
        <v>89</v>
      </c>
      <c r="D3809">
        <v>25440971</v>
      </c>
      <c r="E3809" t="s">
        <v>5167</v>
      </c>
      <c r="F3809" t="s">
        <v>11</v>
      </c>
      <c r="G3809">
        <v>5000000</v>
      </c>
      <c r="H3809">
        <v>5.3</v>
      </c>
    </row>
    <row r="3810" spans="1:8" x14ac:dyDescent="0.2">
      <c r="A3810" t="s">
        <v>6270</v>
      </c>
      <c r="B3810" t="s">
        <v>6271</v>
      </c>
      <c r="C3810">
        <v>100</v>
      </c>
      <c r="D3810">
        <v>513836</v>
      </c>
      <c r="E3810" t="s">
        <v>486</v>
      </c>
      <c r="F3810" t="s">
        <v>502</v>
      </c>
      <c r="G3810">
        <v>4600000</v>
      </c>
      <c r="H3810">
        <v>7.2</v>
      </c>
    </row>
    <row r="3811" spans="1:8" x14ac:dyDescent="0.2">
      <c r="A3811" t="s">
        <v>6272</v>
      </c>
      <c r="B3811" t="s">
        <v>6273</v>
      </c>
      <c r="C3811">
        <v>92</v>
      </c>
      <c r="D3811">
        <v>25440971</v>
      </c>
      <c r="E3811" t="s">
        <v>877</v>
      </c>
      <c r="F3811" t="s">
        <v>11</v>
      </c>
      <c r="G3811">
        <v>4700000</v>
      </c>
      <c r="H3811">
        <v>6.2</v>
      </c>
    </row>
    <row r="3812" spans="1:8" x14ac:dyDescent="0.2">
      <c r="A3812" t="s">
        <v>6274</v>
      </c>
      <c r="B3812" t="s">
        <v>6275</v>
      </c>
      <c r="C3812">
        <v>97</v>
      </c>
      <c r="D3812">
        <v>434417</v>
      </c>
      <c r="E3812" t="s">
        <v>1184</v>
      </c>
      <c r="F3812" t="s">
        <v>11</v>
      </c>
      <c r="G3812">
        <v>4600000</v>
      </c>
      <c r="H3812">
        <v>5.9</v>
      </c>
    </row>
    <row r="3813" spans="1:8" x14ac:dyDescent="0.2">
      <c r="A3813" t="s">
        <v>6189</v>
      </c>
      <c r="B3813" t="s">
        <v>6276</v>
      </c>
      <c r="C3813">
        <v>100</v>
      </c>
      <c r="D3813">
        <v>728</v>
      </c>
      <c r="E3813" t="s">
        <v>672</v>
      </c>
      <c r="F3813" t="s">
        <v>11</v>
      </c>
      <c r="G3813">
        <v>20000000</v>
      </c>
      <c r="H3813">
        <v>7.3</v>
      </c>
    </row>
    <row r="3814" spans="1:8" x14ac:dyDescent="0.2">
      <c r="A3814" t="s">
        <v>6277</v>
      </c>
      <c r="B3814" t="s">
        <v>2570</v>
      </c>
      <c r="C3814">
        <v>96</v>
      </c>
      <c r="D3814">
        <v>81200000</v>
      </c>
      <c r="E3814" t="s">
        <v>575</v>
      </c>
      <c r="F3814" t="s">
        <v>11</v>
      </c>
      <c r="G3814">
        <v>4500000</v>
      </c>
      <c r="H3814">
        <v>6.7</v>
      </c>
    </row>
    <row r="3815" spans="1:8" x14ac:dyDescent="0.2">
      <c r="A3815" t="s">
        <v>6278</v>
      </c>
      <c r="B3815" t="s">
        <v>4617</v>
      </c>
      <c r="C3815">
        <v>104</v>
      </c>
      <c r="D3815">
        <v>25440971</v>
      </c>
      <c r="E3815" t="s">
        <v>804</v>
      </c>
      <c r="F3815" t="s">
        <v>11</v>
      </c>
      <c r="G3815">
        <v>4500000</v>
      </c>
      <c r="H3815">
        <v>5.7</v>
      </c>
    </row>
    <row r="3816" spans="1:8" x14ac:dyDescent="0.2">
      <c r="A3816" t="s">
        <v>6279</v>
      </c>
      <c r="B3816" t="s">
        <v>122</v>
      </c>
      <c r="C3816">
        <v>117</v>
      </c>
      <c r="D3816">
        <v>52700832</v>
      </c>
      <c r="E3816" t="s">
        <v>486</v>
      </c>
      <c r="F3816" t="s">
        <v>11</v>
      </c>
      <c r="G3816">
        <v>4500000</v>
      </c>
      <c r="H3816">
        <v>7.1</v>
      </c>
    </row>
    <row r="3817" spans="1:8" x14ac:dyDescent="0.2">
      <c r="A3817" t="s">
        <v>6280</v>
      </c>
      <c r="B3817" t="s">
        <v>3816</v>
      </c>
      <c r="C3817">
        <v>90</v>
      </c>
      <c r="D3817">
        <v>25440971</v>
      </c>
      <c r="E3817" t="s">
        <v>877</v>
      </c>
      <c r="F3817" t="s">
        <v>11</v>
      </c>
      <c r="G3817">
        <v>4500000</v>
      </c>
      <c r="H3817">
        <v>7.2</v>
      </c>
    </row>
    <row r="3818" spans="1:8" x14ac:dyDescent="0.2">
      <c r="A3818" t="s">
        <v>6281</v>
      </c>
      <c r="B3818" t="s">
        <v>6282</v>
      </c>
      <c r="C3818">
        <v>115</v>
      </c>
      <c r="D3818">
        <v>25440971</v>
      </c>
      <c r="E3818" t="s">
        <v>2422</v>
      </c>
      <c r="F3818" t="s">
        <v>11</v>
      </c>
      <c r="G3818">
        <v>4500000</v>
      </c>
      <c r="H3818">
        <v>7.4</v>
      </c>
    </row>
    <row r="3819" spans="1:8" x14ac:dyDescent="0.2">
      <c r="A3819" t="s">
        <v>6283</v>
      </c>
      <c r="B3819" t="s">
        <v>1753</v>
      </c>
      <c r="C3819">
        <v>108</v>
      </c>
      <c r="D3819">
        <v>13060843</v>
      </c>
      <c r="E3819" t="s">
        <v>1184</v>
      </c>
      <c r="F3819" t="s">
        <v>11</v>
      </c>
      <c r="G3819">
        <v>15000000</v>
      </c>
      <c r="H3819">
        <v>7.7</v>
      </c>
    </row>
    <row r="3820" spans="1:8" x14ac:dyDescent="0.2">
      <c r="A3820" t="s">
        <v>6284</v>
      </c>
      <c r="C3820">
        <v>43</v>
      </c>
      <c r="D3820">
        <v>25440971</v>
      </c>
      <c r="E3820" t="s">
        <v>672</v>
      </c>
      <c r="F3820" t="s">
        <v>11</v>
      </c>
      <c r="G3820">
        <v>20000000</v>
      </c>
      <c r="H3820">
        <v>7.7</v>
      </c>
    </row>
    <row r="3821" spans="1:8" x14ac:dyDescent="0.2">
      <c r="A3821" t="s">
        <v>6285</v>
      </c>
      <c r="B3821" t="s">
        <v>144</v>
      </c>
      <c r="C3821">
        <v>109</v>
      </c>
      <c r="D3821">
        <v>3798532</v>
      </c>
      <c r="E3821" t="s">
        <v>1824</v>
      </c>
      <c r="F3821" t="s">
        <v>11</v>
      </c>
      <c r="G3821">
        <v>4500000</v>
      </c>
      <c r="H3821">
        <v>7.4</v>
      </c>
    </row>
    <row r="3822" spans="1:8" x14ac:dyDescent="0.2">
      <c r="A3822" t="s">
        <v>6286</v>
      </c>
      <c r="B3822" t="s">
        <v>409</v>
      </c>
      <c r="C3822">
        <v>102</v>
      </c>
      <c r="D3822">
        <v>3609278</v>
      </c>
      <c r="E3822" t="s">
        <v>1184</v>
      </c>
      <c r="F3822" t="s">
        <v>11</v>
      </c>
      <c r="G3822">
        <v>4500000</v>
      </c>
      <c r="H3822">
        <v>8.4</v>
      </c>
    </row>
    <row r="3823" spans="1:8" x14ac:dyDescent="0.2">
      <c r="A3823" t="s">
        <v>6287</v>
      </c>
      <c r="B3823" t="s">
        <v>6288</v>
      </c>
      <c r="C3823">
        <v>100</v>
      </c>
      <c r="D3823">
        <v>25440971</v>
      </c>
      <c r="E3823" t="s">
        <v>5851</v>
      </c>
      <c r="F3823" t="s">
        <v>11</v>
      </c>
      <c r="G3823">
        <v>20000000</v>
      </c>
      <c r="H3823">
        <v>7.1</v>
      </c>
    </row>
    <row r="3824" spans="1:8" x14ac:dyDescent="0.2">
      <c r="A3824" t="s">
        <v>6289</v>
      </c>
      <c r="B3824" t="s">
        <v>6290</v>
      </c>
      <c r="C3824">
        <v>115</v>
      </c>
      <c r="D3824">
        <v>1687311</v>
      </c>
      <c r="E3824" t="s">
        <v>6291</v>
      </c>
      <c r="F3824" t="s">
        <v>963</v>
      </c>
      <c r="G3824">
        <v>700000000</v>
      </c>
      <c r="H3824">
        <v>7.2</v>
      </c>
    </row>
    <row r="3825" spans="1:8" x14ac:dyDescent="0.2">
      <c r="A3825" t="s">
        <v>6292</v>
      </c>
      <c r="B3825" t="s">
        <v>255</v>
      </c>
      <c r="C3825">
        <v>122</v>
      </c>
      <c r="D3825">
        <v>25440971</v>
      </c>
      <c r="E3825" t="s">
        <v>759</v>
      </c>
      <c r="F3825" t="s">
        <v>11</v>
      </c>
      <c r="G3825">
        <v>4500000</v>
      </c>
      <c r="H3825">
        <v>7.5</v>
      </c>
    </row>
    <row r="3826" spans="1:8" x14ac:dyDescent="0.2">
      <c r="A3826" t="s">
        <v>6293</v>
      </c>
      <c r="B3826" t="s">
        <v>6294</v>
      </c>
      <c r="C3826">
        <v>98</v>
      </c>
      <c r="D3826">
        <v>10429707</v>
      </c>
      <c r="E3826" t="s">
        <v>575</v>
      </c>
      <c r="F3826" t="s">
        <v>11</v>
      </c>
      <c r="G3826">
        <v>5000000</v>
      </c>
      <c r="H3826">
        <v>5.4</v>
      </c>
    </row>
    <row r="3827" spans="1:8" x14ac:dyDescent="0.2">
      <c r="A3827" t="s">
        <v>6295</v>
      </c>
      <c r="B3827" t="s">
        <v>3357</v>
      </c>
      <c r="C3827">
        <v>133</v>
      </c>
      <c r="D3827">
        <v>727883</v>
      </c>
      <c r="E3827" t="s">
        <v>932</v>
      </c>
      <c r="F3827" t="s">
        <v>11</v>
      </c>
      <c r="G3827">
        <v>4500000</v>
      </c>
      <c r="H3827">
        <v>8.1</v>
      </c>
    </row>
    <row r="3828" spans="1:8" x14ac:dyDescent="0.2">
      <c r="A3828" t="s">
        <v>6296</v>
      </c>
      <c r="B3828" t="s">
        <v>6297</v>
      </c>
      <c r="C3828">
        <v>105</v>
      </c>
      <c r="D3828">
        <v>1391770</v>
      </c>
      <c r="E3828" t="s">
        <v>6298</v>
      </c>
      <c r="F3828" t="s">
        <v>963</v>
      </c>
      <c r="G3828">
        <v>20000000</v>
      </c>
      <c r="H3828">
        <v>6</v>
      </c>
    </row>
    <row r="3829" spans="1:8" x14ac:dyDescent="0.2">
      <c r="A3829" t="s">
        <v>6299</v>
      </c>
      <c r="B3829" t="s">
        <v>6300</v>
      </c>
      <c r="C3829">
        <v>122</v>
      </c>
      <c r="D3829">
        <v>713413</v>
      </c>
      <c r="E3829" t="s">
        <v>1065</v>
      </c>
      <c r="F3829" t="s">
        <v>3589</v>
      </c>
      <c r="G3829">
        <v>4500000</v>
      </c>
      <c r="H3829">
        <v>7.8</v>
      </c>
    </row>
    <row r="3830" spans="1:8" x14ac:dyDescent="0.2">
      <c r="A3830" t="s">
        <v>6301</v>
      </c>
      <c r="B3830" t="s">
        <v>6302</v>
      </c>
      <c r="C3830">
        <v>106</v>
      </c>
      <c r="D3830">
        <v>410241</v>
      </c>
      <c r="E3830" t="s">
        <v>3152</v>
      </c>
      <c r="F3830" t="s">
        <v>11</v>
      </c>
      <c r="G3830">
        <v>2000000</v>
      </c>
      <c r="H3830">
        <v>6.8</v>
      </c>
    </row>
    <row r="3831" spans="1:8" x14ac:dyDescent="0.2">
      <c r="A3831" t="s">
        <v>6303</v>
      </c>
      <c r="B3831" t="s">
        <v>6304</v>
      </c>
      <c r="C3831">
        <v>98</v>
      </c>
      <c r="D3831">
        <v>278821</v>
      </c>
      <c r="E3831" t="s">
        <v>877</v>
      </c>
      <c r="F3831" t="s">
        <v>11</v>
      </c>
      <c r="G3831">
        <v>20000000</v>
      </c>
      <c r="H3831">
        <v>6.5</v>
      </c>
    </row>
    <row r="3832" spans="1:8" x14ac:dyDescent="0.2">
      <c r="A3832" t="s">
        <v>6305</v>
      </c>
      <c r="B3832" t="s">
        <v>4938</v>
      </c>
      <c r="C3832">
        <v>112</v>
      </c>
      <c r="D3832">
        <v>211667</v>
      </c>
      <c r="E3832" t="s">
        <v>672</v>
      </c>
      <c r="F3832" t="s">
        <v>4352</v>
      </c>
      <c r="G3832">
        <v>4200000000</v>
      </c>
      <c r="H3832">
        <v>7.7</v>
      </c>
    </row>
    <row r="3833" spans="1:8" x14ac:dyDescent="0.2">
      <c r="A3833" t="s">
        <v>6306</v>
      </c>
      <c r="B3833" t="s">
        <v>6307</v>
      </c>
      <c r="C3833">
        <v>120</v>
      </c>
      <c r="D3833">
        <v>706622</v>
      </c>
      <c r="E3833" t="s">
        <v>3015</v>
      </c>
      <c r="F3833" t="s">
        <v>502</v>
      </c>
      <c r="G3833">
        <v>20000000</v>
      </c>
      <c r="H3833">
        <v>6.4</v>
      </c>
    </row>
    <row r="3834" spans="1:8" x14ac:dyDescent="0.2">
      <c r="A3834" t="s">
        <v>6308</v>
      </c>
      <c r="B3834" t="s">
        <v>6309</v>
      </c>
      <c r="C3834">
        <v>99</v>
      </c>
      <c r="D3834">
        <v>92191</v>
      </c>
      <c r="E3834" t="s">
        <v>2171</v>
      </c>
      <c r="F3834" t="s">
        <v>11</v>
      </c>
      <c r="G3834">
        <v>2500000</v>
      </c>
      <c r="H3834">
        <v>6.5</v>
      </c>
    </row>
    <row r="3835" spans="1:8" x14ac:dyDescent="0.2">
      <c r="A3835" t="s">
        <v>6310</v>
      </c>
      <c r="B3835" t="s">
        <v>6311</v>
      </c>
      <c r="C3835">
        <v>110</v>
      </c>
      <c r="D3835">
        <v>49413</v>
      </c>
      <c r="E3835" t="s">
        <v>112</v>
      </c>
      <c r="F3835" t="s">
        <v>2490</v>
      </c>
      <c r="G3835">
        <v>35000000</v>
      </c>
      <c r="H3835">
        <v>7.3</v>
      </c>
    </row>
    <row r="3836" spans="1:8" x14ac:dyDescent="0.2">
      <c r="A3836" t="s">
        <v>6312</v>
      </c>
      <c r="B3836" t="s">
        <v>6313</v>
      </c>
      <c r="C3836">
        <v>102</v>
      </c>
      <c r="D3836">
        <v>199652</v>
      </c>
      <c r="E3836" t="s">
        <v>47</v>
      </c>
      <c r="F3836" t="s">
        <v>11</v>
      </c>
      <c r="G3836">
        <v>20000000</v>
      </c>
      <c r="H3836">
        <v>6.6</v>
      </c>
    </row>
    <row r="3837" spans="1:8" x14ac:dyDescent="0.2">
      <c r="A3837" t="s">
        <v>6314</v>
      </c>
      <c r="B3837" t="s">
        <v>6315</v>
      </c>
      <c r="C3837">
        <v>109</v>
      </c>
      <c r="D3837">
        <v>181655</v>
      </c>
      <c r="E3837" t="s">
        <v>672</v>
      </c>
      <c r="F3837" t="s">
        <v>1948</v>
      </c>
      <c r="G3837">
        <v>20000000</v>
      </c>
      <c r="H3837">
        <v>7.9</v>
      </c>
    </row>
    <row r="3838" spans="1:8" x14ac:dyDescent="0.2">
      <c r="A3838" t="s">
        <v>6316</v>
      </c>
      <c r="B3838" t="s">
        <v>6317</v>
      </c>
      <c r="C3838">
        <v>104</v>
      </c>
      <c r="D3838">
        <v>108229</v>
      </c>
      <c r="E3838" t="s">
        <v>2120</v>
      </c>
      <c r="F3838" t="s">
        <v>11</v>
      </c>
      <c r="G3838">
        <v>4500000</v>
      </c>
      <c r="H3838">
        <v>5.9</v>
      </c>
    </row>
    <row r="3839" spans="1:8" x14ac:dyDescent="0.2">
      <c r="A3839" t="s">
        <v>6318</v>
      </c>
      <c r="B3839" t="s">
        <v>6319</v>
      </c>
      <c r="C3839">
        <v>134</v>
      </c>
      <c r="D3839">
        <v>25440971</v>
      </c>
      <c r="E3839" t="s">
        <v>1408</v>
      </c>
      <c r="F3839" t="s">
        <v>1936</v>
      </c>
      <c r="G3839">
        <v>20000000</v>
      </c>
      <c r="H3839">
        <v>4.7</v>
      </c>
    </row>
    <row r="3840" spans="1:8" x14ac:dyDescent="0.2">
      <c r="A3840" t="s">
        <v>6320</v>
      </c>
      <c r="B3840" t="s">
        <v>1713</v>
      </c>
      <c r="C3840">
        <v>133</v>
      </c>
      <c r="D3840">
        <v>112000000</v>
      </c>
      <c r="E3840" t="s">
        <v>1184</v>
      </c>
      <c r="F3840" t="s">
        <v>11</v>
      </c>
      <c r="G3840">
        <v>4400000</v>
      </c>
      <c r="H3840">
        <v>8.6999999999999993</v>
      </c>
    </row>
    <row r="3841" spans="1:8" x14ac:dyDescent="0.2">
      <c r="A3841" t="s">
        <v>6321</v>
      </c>
      <c r="B3841" t="s">
        <v>6322</v>
      </c>
      <c r="C3841">
        <v>85</v>
      </c>
      <c r="D3841">
        <v>25440971</v>
      </c>
      <c r="E3841" t="s">
        <v>575</v>
      </c>
      <c r="F3841" t="s">
        <v>11</v>
      </c>
      <c r="G3841">
        <v>4400000</v>
      </c>
      <c r="H3841">
        <v>5.9</v>
      </c>
    </row>
    <row r="3842" spans="1:8" x14ac:dyDescent="0.2">
      <c r="A3842" t="s">
        <v>6323</v>
      </c>
      <c r="B3842" t="s">
        <v>3536</v>
      </c>
      <c r="C3842">
        <v>87</v>
      </c>
      <c r="D3842">
        <v>25440971</v>
      </c>
      <c r="E3842" t="s">
        <v>580</v>
      </c>
      <c r="F3842" t="s">
        <v>11</v>
      </c>
      <c r="G3842">
        <v>4400000</v>
      </c>
      <c r="H3842">
        <v>6.7</v>
      </c>
    </row>
    <row r="3843" spans="1:8" x14ac:dyDescent="0.2">
      <c r="A3843" t="s">
        <v>6324</v>
      </c>
      <c r="B3843" t="s">
        <v>6325</v>
      </c>
      <c r="C3843">
        <v>130</v>
      </c>
      <c r="D3843">
        <v>25440971</v>
      </c>
      <c r="E3843" t="s">
        <v>6326</v>
      </c>
      <c r="F3843" t="s">
        <v>1936</v>
      </c>
      <c r="G3843">
        <v>4400000</v>
      </c>
      <c r="H3843">
        <v>8.5</v>
      </c>
    </row>
    <row r="3844" spans="1:8" x14ac:dyDescent="0.2">
      <c r="A3844" t="s">
        <v>6327</v>
      </c>
      <c r="C3844">
        <v>199</v>
      </c>
      <c r="D3844">
        <v>25440971</v>
      </c>
      <c r="E3844" t="s">
        <v>2459</v>
      </c>
      <c r="F3844" t="s">
        <v>11</v>
      </c>
      <c r="G3844">
        <v>20000000</v>
      </c>
      <c r="H3844">
        <v>8.4</v>
      </c>
    </row>
    <row r="3845" spans="1:8" x14ac:dyDescent="0.2">
      <c r="A3845" t="s">
        <v>6328</v>
      </c>
      <c r="B3845" t="s">
        <v>5677</v>
      </c>
      <c r="C3845">
        <v>103</v>
      </c>
      <c r="D3845">
        <v>8691</v>
      </c>
      <c r="E3845" t="s">
        <v>44</v>
      </c>
      <c r="F3845" t="s">
        <v>11</v>
      </c>
      <c r="G3845">
        <v>4500000</v>
      </c>
      <c r="H3845">
        <v>5.8</v>
      </c>
    </row>
    <row r="3846" spans="1:8" x14ac:dyDescent="0.2">
      <c r="A3846" t="s">
        <v>6329</v>
      </c>
      <c r="B3846" t="s">
        <v>6330</v>
      </c>
      <c r="C3846">
        <v>112</v>
      </c>
      <c r="D3846">
        <v>26345</v>
      </c>
      <c r="E3846" t="s">
        <v>5218</v>
      </c>
      <c r="F3846" t="s">
        <v>11</v>
      </c>
      <c r="G3846">
        <v>3000000</v>
      </c>
      <c r="H3846">
        <v>6.1</v>
      </c>
    </row>
    <row r="3847" spans="1:8" x14ac:dyDescent="0.2">
      <c r="A3847" t="s">
        <v>6331</v>
      </c>
      <c r="B3847" t="s">
        <v>3890</v>
      </c>
      <c r="C3847">
        <v>89</v>
      </c>
      <c r="D3847">
        <v>6940281</v>
      </c>
      <c r="E3847" t="s">
        <v>525</v>
      </c>
      <c r="F3847" t="s">
        <v>11</v>
      </c>
      <c r="G3847">
        <v>20000000</v>
      </c>
      <c r="H3847">
        <v>7.3</v>
      </c>
    </row>
    <row r="3848" spans="1:8" x14ac:dyDescent="0.2">
      <c r="A3848" t="s">
        <v>6332</v>
      </c>
      <c r="B3848" t="s">
        <v>820</v>
      </c>
      <c r="C3848">
        <v>124</v>
      </c>
      <c r="D3848">
        <v>188870</v>
      </c>
      <c r="E3848" t="s">
        <v>149</v>
      </c>
      <c r="F3848" t="s">
        <v>4273</v>
      </c>
      <c r="G3848">
        <v>20000000</v>
      </c>
      <c r="H3848">
        <v>6.7</v>
      </c>
    </row>
    <row r="3849" spans="1:8" x14ac:dyDescent="0.2">
      <c r="A3849" t="s">
        <v>6333</v>
      </c>
      <c r="B3849" t="s">
        <v>2934</v>
      </c>
      <c r="C3849">
        <v>101</v>
      </c>
      <c r="D3849">
        <v>20772796</v>
      </c>
      <c r="E3849" t="s">
        <v>2459</v>
      </c>
      <c r="F3849" t="s">
        <v>11</v>
      </c>
      <c r="G3849">
        <v>6000000</v>
      </c>
      <c r="H3849">
        <v>7.6</v>
      </c>
    </row>
    <row r="3850" spans="1:8" x14ac:dyDescent="0.2">
      <c r="A3850" t="s">
        <v>6334</v>
      </c>
      <c r="B3850" t="s">
        <v>6335</v>
      </c>
      <c r="C3850">
        <v>133</v>
      </c>
      <c r="D3850">
        <v>199228</v>
      </c>
      <c r="E3850" t="s">
        <v>877</v>
      </c>
      <c r="F3850" t="s">
        <v>1936</v>
      </c>
      <c r="G3850">
        <v>150000000</v>
      </c>
      <c r="H3850">
        <v>7.2</v>
      </c>
    </row>
    <row r="3851" spans="1:8" x14ac:dyDescent="0.2">
      <c r="A3851" t="s">
        <v>6336</v>
      </c>
      <c r="B3851" t="s">
        <v>6337</v>
      </c>
      <c r="C3851">
        <v>112</v>
      </c>
      <c r="D3851">
        <v>25440971</v>
      </c>
      <c r="E3851" t="s">
        <v>1738</v>
      </c>
      <c r="F3851" t="s">
        <v>2998</v>
      </c>
      <c r="G3851">
        <v>4500000</v>
      </c>
      <c r="H3851">
        <v>6.2</v>
      </c>
    </row>
    <row r="3852" spans="1:8" x14ac:dyDescent="0.2">
      <c r="A3852" t="s">
        <v>316</v>
      </c>
      <c r="B3852" t="s">
        <v>317</v>
      </c>
      <c r="C3852">
        <v>111</v>
      </c>
      <c r="D3852">
        <v>34964818</v>
      </c>
      <c r="E3852" t="s">
        <v>69</v>
      </c>
      <c r="F3852" t="s">
        <v>11</v>
      </c>
      <c r="G3852">
        <v>150000000</v>
      </c>
      <c r="H3852">
        <v>5.8</v>
      </c>
    </row>
    <row r="3853" spans="1:8" x14ac:dyDescent="0.2">
      <c r="A3853" t="s">
        <v>6338</v>
      </c>
      <c r="B3853" t="s">
        <v>1405</v>
      </c>
      <c r="C3853">
        <v>98</v>
      </c>
      <c r="D3853">
        <v>25440971</v>
      </c>
      <c r="E3853" t="s">
        <v>1045</v>
      </c>
      <c r="F3853" t="s">
        <v>11</v>
      </c>
      <c r="G3853">
        <v>4200000</v>
      </c>
      <c r="H3853">
        <v>5.2</v>
      </c>
    </row>
    <row r="3854" spans="1:8" x14ac:dyDescent="0.2">
      <c r="A3854" t="s">
        <v>6339</v>
      </c>
      <c r="C3854">
        <v>60</v>
      </c>
      <c r="D3854">
        <v>25440971</v>
      </c>
      <c r="E3854" t="s">
        <v>672</v>
      </c>
      <c r="F3854" t="s">
        <v>11</v>
      </c>
      <c r="G3854">
        <v>20000000</v>
      </c>
      <c r="H3854">
        <v>8.1</v>
      </c>
    </row>
    <row r="3855" spans="1:8" x14ac:dyDescent="0.2">
      <c r="A3855" t="s">
        <v>6340</v>
      </c>
      <c r="B3855" t="s">
        <v>5268</v>
      </c>
      <c r="C3855">
        <v>93</v>
      </c>
      <c r="D3855">
        <v>2542264</v>
      </c>
      <c r="E3855" t="s">
        <v>877</v>
      </c>
      <c r="F3855" t="s">
        <v>11</v>
      </c>
      <c r="G3855">
        <v>20000000</v>
      </c>
      <c r="H3855">
        <v>7.1</v>
      </c>
    </row>
    <row r="3856" spans="1:8" x14ac:dyDescent="0.2">
      <c r="A3856" t="s">
        <v>6341</v>
      </c>
      <c r="B3856" t="s">
        <v>751</v>
      </c>
      <c r="C3856">
        <v>104</v>
      </c>
      <c r="D3856">
        <v>1487477</v>
      </c>
      <c r="E3856" t="s">
        <v>6342</v>
      </c>
      <c r="F3856" t="s">
        <v>1948</v>
      </c>
      <c r="G3856">
        <v>4200000</v>
      </c>
      <c r="H3856">
        <v>6.5</v>
      </c>
    </row>
    <row r="3857" spans="1:8" x14ac:dyDescent="0.2">
      <c r="A3857" t="s">
        <v>6343</v>
      </c>
      <c r="B3857" t="s">
        <v>1743</v>
      </c>
      <c r="C3857">
        <v>112</v>
      </c>
      <c r="D3857">
        <v>62549000</v>
      </c>
      <c r="E3857" t="s">
        <v>1824</v>
      </c>
      <c r="F3857" t="s">
        <v>11</v>
      </c>
      <c r="G3857">
        <v>2300000</v>
      </c>
      <c r="H3857">
        <v>7.3</v>
      </c>
    </row>
    <row r="3858" spans="1:8" x14ac:dyDescent="0.2">
      <c r="A3858" t="s">
        <v>6344</v>
      </c>
      <c r="B3858" t="s">
        <v>3860</v>
      </c>
      <c r="C3858">
        <v>94</v>
      </c>
      <c r="D3858">
        <v>105500000</v>
      </c>
      <c r="E3858" t="s">
        <v>575</v>
      </c>
      <c r="F3858" t="s">
        <v>11</v>
      </c>
      <c r="G3858">
        <v>4000000</v>
      </c>
      <c r="H3858">
        <v>6.2</v>
      </c>
    </row>
    <row r="3859" spans="1:8" x14ac:dyDescent="0.2">
      <c r="A3859" t="s">
        <v>6345</v>
      </c>
      <c r="B3859" t="s">
        <v>867</v>
      </c>
      <c r="C3859">
        <v>90</v>
      </c>
      <c r="D3859">
        <v>101055</v>
      </c>
      <c r="E3859" t="s">
        <v>2209</v>
      </c>
      <c r="F3859" t="s">
        <v>11</v>
      </c>
      <c r="G3859">
        <v>4000000</v>
      </c>
      <c r="H3859">
        <v>5</v>
      </c>
    </row>
    <row r="3860" spans="1:8" x14ac:dyDescent="0.2">
      <c r="A3860" t="s">
        <v>6346</v>
      </c>
      <c r="B3860" t="s">
        <v>867</v>
      </c>
      <c r="C3860">
        <v>96</v>
      </c>
      <c r="D3860">
        <v>25440971</v>
      </c>
      <c r="E3860" t="s">
        <v>6347</v>
      </c>
      <c r="F3860" t="s">
        <v>11</v>
      </c>
      <c r="G3860">
        <v>114000</v>
      </c>
      <c r="H3860">
        <v>8</v>
      </c>
    </row>
    <row r="3861" spans="1:8" x14ac:dyDescent="0.2">
      <c r="A3861" t="s">
        <v>6348</v>
      </c>
      <c r="B3861" t="s">
        <v>2308</v>
      </c>
      <c r="C3861">
        <v>101</v>
      </c>
      <c r="D3861">
        <v>44566004</v>
      </c>
      <c r="E3861" t="s">
        <v>1184</v>
      </c>
      <c r="F3861" t="s">
        <v>11</v>
      </c>
      <c r="G3861">
        <v>4000000</v>
      </c>
      <c r="H3861">
        <v>7.8</v>
      </c>
    </row>
    <row r="3862" spans="1:8" x14ac:dyDescent="0.2">
      <c r="A3862" t="s">
        <v>6349</v>
      </c>
      <c r="B3862" t="s">
        <v>2832</v>
      </c>
      <c r="C3862">
        <v>93</v>
      </c>
      <c r="D3862">
        <v>39200000</v>
      </c>
      <c r="E3862" t="s">
        <v>580</v>
      </c>
      <c r="F3862" t="s">
        <v>11</v>
      </c>
      <c r="G3862">
        <v>4000000</v>
      </c>
      <c r="H3862">
        <v>8.1</v>
      </c>
    </row>
    <row r="3863" spans="1:8" x14ac:dyDescent="0.2">
      <c r="A3863" t="s">
        <v>6350</v>
      </c>
      <c r="B3863" t="s">
        <v>6351</v>
      </c>
      <c r="C3863">
        <v>152</v>
      </c>
      <c r="D3863">
        <v>36000000</v>
      </c>
      <c r="E3863" t="s">
        <v>4367</v>
      </c>
      <c r="F3863" t="s">
        <v>11</v>
      </c>
      <c r="G3863">
        <v>4000000</v>
      </c>
      <c r="H3863">
        <v>6.7</v>
      </c>
    </row>
    <row r="3864" spans="1:8" x14ac:dyDescent="0.2">
      <c r="A3864" t="s">
        <v>344</v>
      </c>
      <c r="B3864" t="s">
        <v>64</v>
      </c>
      <c r="C3864">
        <v>150</v>
      </c>
      <c r="D3864">
        <v>65007045</v>
      </c>
      <c r="E3864" t="s">
        <v>345</v>
      </c>
      <c r="F3864" t="s">
        <v>11</v>
      </c>
      <c r="G3864">
        <v>140000000</v>
      </c>
      <c r="H3864">
        <v>6.1</v>
      </c>
    </row>
    <row r="3865" spans="1:8" x14ac:dyDescent="0.2">
      <c r="A3865" t="s">
        <v>6352</v>
      </c>
      <c r="B3865" t="s">
        <v>43</v>
      </c>
      <c r="C3865">
        <v>112</v>
      </c>
      <c r="D3865">
        <v>31252964</v>
      </c>
      <c r="E3865" t="s">
        <v>73</v>
      </c>
      <c r="F3865" t="s">
        <v>11</v>
      </c>
      <c r="G3865">
        <v>4000000</v>
      </c>
      <c r="H3865">
        <v>7.1</v>
      </c>
    </row>
    <row r="3866" spans="1:8" x14ac:dyDescent="0.2">
      <c r="A3866" t="s">
        <v>6353</v>
      </c>
      <c r="B3866" t="s">
        <v>6354</v>
      </c>
      <c r="C3866">
        <v>95</v>
      </c>
      <c r="D3866">
        <v>131175</v>
      </c>
      <c r="E3866" t="s">
        <v>3968</v>
      </c>
      <c r="F3866" t="s">
        <v>11</v>
      </c>
      <c r="G3866">
        <v>8500000</v>
      </c>
      <c r="H3866">
        <v>5.6</v>
      </c>
    </row>
    <row r="3867" spans="1:8" x14ac:dyDescent="0.2">
      <c r="A3867" t="s">
        <v>6355</v>
      </c>
      <c r="B3867" t="s">
        <v>6356</v>
      </c>
      <c r="C3867">
        <v>111</v>
      </c>
      <c r="D3867">
        <v>31968347</v>
      </c>
      <c r="E3867" t="s">
        <v>73</v>
      </c>
      <c r="F3867" t="s">
        <v>11</v>
      </c>
      <c r="G3867">
        <v>3600000</v>
      </c>
      <c r="H3867">
        <v>7.6</v>
      </c>
    </row>
    <row r="3868" spans="1:8" x14ac:dyDescent="0.2">
      <c r="A3868" t="s">
        <v>6357</v>
      </c>
      <c r="B3868" t="s">
        <v>6358</v>
      </c>
      <c r="C3868">
        <v>86</v>
      </c>
      <c r="D3868">
        <v>25440971</v>
      </c>
      <c r="E3868" t="s">
        <v>2599</v>
      </c>
      <c r="F3868" t="s">
        <v>11</v>
      </c>
      <c r="G3868">
        <v>4500000</v>
      </c>
      <c r="H3868">
        <v>4.3</v>
      </c>
    </row>
    <row r="3869" spans="1:8" x14ac:dyDescent="0.2">
      <c r="A3869" t="s">
        <v>5846</v>
      </c>
      <c r="B3869" t="s">
        <v>5847</v>
      </c>
      <c r="C3869">
        <v>108</v>
      </c>
      <c r="D3869">
        <v>25440971</v>
      </c>
      <c r="E3869" t="s">
        <v>4335</v>
      </c>
      <c r="F3869" t="s">
        <v>11</v>
      </c>
      <c r="G3869">
        <v>4000000</v>
      </c>
      <c r="H3869">
        <v>7.3</v>
      </c>
    </row>
    <row r="3870" spans="1:8" x14ac:dyDescent="0.2">
      <c r="A3870" t="s">
        <v>6359</v>
      </c>
      <c r="B3870" t="s">
        <v>6360</v>
      </c>
      <c r="C3870">
        <v>105</v>
      </c>
      <c r="D3870">
        <v>25440971</v>
      </c>
      <c r="E3870" t="s">
        <v>486</v>
      </c>
      <c r="F3870" t="s">
        <v>11</v>
      </c>
      <c r="G3870">
        <v>4000000</v>
      </c>
      <c r="H3870">
        <v>7.3</v>
      </c>
    </row>
    <row r="3871" spans="1:8" x14ac:dyDescent="0.2">
      <c r="A3871" t="s">
        <v>6361</v>
      </c>
      <c r="B3871" t="s">
        <v>164</v>
      </c>
      <c r="C3871">
        <v>91</v>
      </c>
      <c r="D3871">
        <v>35385560</v>
      </c>
      <c r="E3871" t="s">
        <v>285</v>
      </c>
      <c r="F3871" t="s">
        <v>11</v>
      </c>
      <c r="G3871">
        <v>4000000</v>
      </c>
      <c r="H3871">
        <v>4.5999999999999996</v>
      </c>
    </row>
    <row r="3872" spans="1:8" x14ac:dyDescent="0.2">
      <c r="A3872" t="s">
        <v>6362</v>
      </c>
      <c r="B3872" t="s">
        <v>5108</v>
      </c>
      <c r="C3872">
        <v>105</v>
      </c>
      <c r="D3872">
        <v>25440971</v>
      </c>
      <c r="E3872" t="s">
        <v>73</v>
      </c>
      <c r="F3872" t="s">
        <v>11</v>
      </c>
      <c r="G3872">
        <v>4000000</v>
      </c>
      <c r="H3872">
        <v>6.8</v>
      </c>
    </row>
    <row r="3873" spans="1:8" x14ac:dyDescent="0.2">
      <c r="A3873" t="s">
        <v>6363</v>
      </c>
      <c r="B3873" t="s">
        <v>6364</v>
      </c>
      <c r="C3873">
        <v>106</v>
      </c>
      <c r="D3873">
        <v>20803237</v>
      </c>
      <c r="E3873" t="s">
        <v>877</v>
      </c>
      <c r="F3873" t="s">
        <v>11</v>
      </c>
      <c r="G3873">
        <v>3500000</v>
      </c>
      <c r="H3873">
        <v>7.1</v>
      </c>
    </row>
    <row r="3874" spans="1:8" x14ac:dyDescent="0.2">
      <c r="A3874" t="s">
        <v>6365</v>
      </c>
      <c r="B3874" t="s">
        <v>1852</v>
      </c>
      <c r="C3874">
        <v>93</v>
      </c>
      <c r="D3874">
        <v>13008928</v>
      </c>
      <c r="E3874" t="s">
        <v>1500</v>
      </c>
      <c r="F3874" t="s">
        <v>11</v>
      </c>
      <c r="G3874">
        <v>4000000</v>
      </c>
      <c r="H3874">
        <v>7.3</v>
      </c>
    </row>
    <row r="3875" spans="1:8" x14ac:dyDescent="0.2">
      <c r="A3875" t="s">
        <v>6366</v>
      </c>
      <c r="B3875" t="s">
        <v>6367</v>
      </c>
      <c r="C3875">
        <v>172</v>
      </c>
      <c r="D3875">
        <v>25440971</v>
      </c>
      <c r="E3875" t="s">
        <v>6368</v>
      </c>
      <c r="F3875" t="s">
        <v>11</v>
      </c>
      <c r="G3875">
        <v>4000000</v>
      </c>
      <c r="H3875">
        <v>8.3000000000000007</v>
      </c>
    </row>
    <row r="3876" spans="1:8" x14ac:dyDescent="0.2">
      <c r="A3876" t="s">
        <v>6369</v>
      </c>
      <c r="B3876" t="s">
        <v>6370</v>
      </c>
      <c r="C3876">
        <v>109</v>
      </c>
      <c r="D3876">
        <v>10941801</v>
      </c>
      <c r="E3876" t="s">
        <v>6371</v>
      </c>
      <c r="F3876" t="s">
        <v>11</v>
      </c>
      <c r="G3876">
        <v>20000000</v>
      </c>
      <c r="H3876">
        <v>5.4</v>
      </c>
    </row>
    <row r="3877" spans="1:8" x14ac:dyDescent="0.2">
      <c r="A3877" t="s">
        <v>6372</v>
      </c>
      <c r="B3877" t="s">
        <v>6373</v>
      </c>
      <c r="C3877">
        <v>93</v>
      </c>
      <c r="D3877">
        <v>15152879</v>
      </c>
      <c r="E3877" t="s">
        <v>1521</v>
      </c>
      <c r="F3877" t="s">
        <v>11</v>
      </c>
      <c r="G3877">
        <v>5000000</v>
      </c>
      <c r="H3877">
        <v>4</v>
      </c>
    </row>
    <row r="3878" spans="1:8" x14ac:dyDescent="0.2">
      <c r="A3878" t="s">
        <v>6374</v>
      </c>
      <c r="B3878" t="s">
        <v>3140</v>
      </c>
      <c r="C3878">
        <v>165</v>
      </c>
      <c r="D3878">
        <v>25359200</v>
      </c>
      <c r="E3878" t="s">
        <v>1184</v>
      </c>
      <c r="F3878" t="s">
        <v>11</v>
      </c>
      <c r="G3878">
        <v>4000000</v>
      </c>
      <c r="H3878">
        <v>8</v>
      </c>
    </row>
    <row r="3879" spans="1:8" x14ac:dyDescent="0.2">
      <c r="A3879" t="s">
        <v>6375</v>
      </c>
      <c r="B3879" t="s">
        <v>2832</v>
      </c>
      <c r="C3879">
        <v>96</v>
      </c>
      <c r="D3879">
        <v>10515579</v>
      </c>
      <c r="E3879" t="s">
        <v>4281</v>
      </c>
      <c r="F3879" t="s">
        <v>11</v>
      </c>
      <c r="G3879">
        <v>4000000</v>
      </c>
      <c r="H3879">
        <v>6.7</v>
      </c>
    </row>
    <row r="3880" spans="1:8" x14ac:dyDescent="0.2">
      <c r="A3880" t="s">
        <v>588</v>
      </c>
      <c r="B3880" t="s">
        <v>87</v>
      </c>
      <c r="C3880">
        <v>119</v>
      </c>
      <c r="D3880">
        <v>180011740</v>
      </c>
      <c r="E3880" t="s">
        <v>78</v>
      </c>
      <c r="F3880" t="s">
        <v>11</v>
      </c>
      <c r="G3880">
        <v>100000000</v>
      </c>
      <c r="H3880">
        <v>5.7</v>
      </c>
    </row>
    <row r="3881" spans="1:8" x14ac:dyDescent="0.2">
      <c r="A3881" t="s">
        <v>6376</v>
      </c>
      <c r="B3881" t="s">
        <v>6377</v>
      </c>
      <c r="C3881">
        <v>93</v>
      </c>
      <c r="D3881">
        <v>10097096</v>
      </c>
      <c r="E3881" t="s">
        <v>575</v>
      </c>
      <c r="F3881" t="s">
        <v>11</v>
      </c>
      <c r="G3881">
        <v>4000000</v>
      </c>
      <c r="H3881">
        <v>4.5999999999999996</v>
      </c>
    </row>
    <row r="3882" spans="1:8" x14ac:dyDescent="0.2">
      <c r="A3882" t="s">
        <v>6378</v>
      </c>
      <c r="B3882" t="s">
        <v>6377</v>
      </c>
      <c r="C3882">
        <v>82</v>
      </c>
      <c r="D3882">
        <v>9821335</v>
      </c>
      <c r="E3882" t="s">
        <v>575</v>
      </c>
      <c r="F3882" t="s">
        <v>11</v>
      </c>
      <c r="G3882">
        <v>6000000</v>
      </c>
      <c r="H3882">
        <v>4</v>
      </c>
    </row>
    <row r="3883" spans="1:8" x14ac:dyDescent="0.2">
      <c r="A3883" t="s">
        <v>6379</v>
      </c>
      <c r="B3883" t="s">
        <v>4206</v>
      </c>
      <c r="C3883">
        <v>101</v>
      </c>
      <c r="D3883">
        <v>8243880</v>
      </c>
      <c r="E3883" t="s">
        <v>6380</v>
      </c>
      <c r="F3883" t="s">
        <v>11</v>
      </c>
      <c r="G3883">
        <v>3200000</v>
      </c>
      <c r="H3883">
        <v>7</v>
      </c>
    </row>
    <row r="3884" spans="1:8" x14ac:dyDescent="0.2">
      <c r="A3884" t="s">
        <v>6381</v>
      </c>
      <c r="B3884" t="s">
        <v>6282</v>
      </c>
      <c r="C3884">
        <v>120</v>
      </c>
      <c r="D3884">
        <v>25440971</v>
      </c>
      <c r="E3884" t="s">
        <v>1397</v>
      </c>
      <c r="F3884" t="s">
        <v>11</v>
      </c>
      <c r="G3884">
        <v>4000000</v>
      </c>
      <c r="H3884">
        <v>7.4</v>
      </c>
    </row>
    <row r="3885" spans="1:8" x14ac:dyDescent="0.2">
      <c r="A3885" t="s">
        <v>6382</v>
      </c>
      <c r="B3885" t="s">
        <v>5927</v>
      </c>
      <c r="C3885">
        <v>81</v>
      </c>
      <c r="D3885">
        <v>7825820</v>
      </c>
      <c r="E3885" t="s">
        <v>773</v>
      </c>
      <c r="F3885" t="s">
        <v>11</v>
      </c>
      <c r="G3885">
        <v>4000000</v>
      </c>
      <c r="H3885">
        <v>5.9</v>
      </c>
    </row>
    <row r="3886" spans="1:8" x14ac:dyDescent="0.2">
      <c r="A3886" t="s">
        <v>6383</v>
      </c>
      <c r="B3886" t="s">
        <v>6384</v>
      </c>
      <c r="C3886">
        <v>82</v>
      </c>
      <c r="D3886">
        <v>7557877</v>
      </c>
      <c r="E3886" t="s">
        <v>340</v>
      </c>
      <c r="F3886" t="s">
        <v>11</v>
      </c>
      <c r="G3886">
        <v>20000000</v>
      </c>
      <c r="H3886">
        <v>4.5999999999999996</v>
      </c>
    </row>
    <row r="3887" spans="1:8" x14ac:dyDescent="0.2">
      <c r="A3887" t="s">
        <v>6385</v>
      </c>
      <c r="B3887" t="s">
        <v>2313</v>
      </c>
      <c r="C3887">
        <v>105</v>
      </c>
      <c r="D3887">
        <v>7159147</v>
      </c>
      <c r="E3887" t="s">
        <v>668</v>
      </c>
      <c r="F3887" t="s">
        <v>963</v>
      </c>
      <c r="G3887">
        <v>3400000</v>
      </c>
      <c r="H3887">
        <v>7.5</v>
      </c>
    </row>
    <row r="3888" spans="1:8" x14ac:dyDescent="0.2">
      <c r="A3888" t="s">
        <v>6386</v>
      </c>
      <c r="B3888" t="s">
        <v>6125</v>
      </c>
      <c r="C3888">
        <v>86</v>
      </c>
      <c r="D3888">
        <v>17314483</v>
      </c>
      <c r="E3888" t="s">
        <v>968</v>
      </c>
      <c r="F3888" t="s">
        <v>11</v>
      </c>
      <c r="G3888">
        <v>4000000</v>
      </c>
      <c r="H3888">
        <v>4.7</v>
      </c>
    </row>
    <row r="3889" spans="1:8" x14ac:dyDescent="0.2">
      <c r="A3889" t="s">
        <v>6387</v>
      </c>
      <c r="B3889" t="s">
        <v>6388</v>
      </c>
      <c r="C3889">
        <v>110</v>
      </c>
      <c r="D3889">
        <v>6525762</v>
      </c>
      <c r="E3889" t="s">
        <v>486</v>
      </c>
      <c r="F3889" t="s">
        <v>11</v>
      </c>
      <c r="G3889">
        <v>4000000</v>
      </c>
      <c r="H3889">
        <v>6.7</v>
      </c>
    </row>
    <row r="3890" spans="1:8" x14ac:dyDescent="0.2">
      <c r="A3890" t="s">
        <v>6389</v>
      </c>
      <c r="B3890" t="s">
        <v>3777</v>
      </c>
      <c r="C3890">
        <v>127</v>
      </c>
      <c r="D3890">
        <v>25440971</v>
      </c>
      <c r="E3890" t="s">
        <v>1408</v>
      </c>
      <c r="F3890" t="s">
        <v>11</v>
      </c>
      <c r="G3890">
        <v>4000000</v>
      </c>
      <c r="H3890">
        <v>6.3</v>
      </c>
    </row>
    <row r="3891" spans="1:8" x14ac:dyDescent="0.2">
      <c r="A3891" t="s">
        <v>6390</v>
      </c>
      <c r="B3891" t="s">
        <v>5270</v>
      </c>
      <c r="C3891">
        <v>90</v>
      </c>
      <c r="D3891">
        <v>4613815</v>
      </c>
      <c r="E3891" t="s">
        <v>340</v>
      </c>
      <c r="F3891" t="s">
        <v>11</v>
      </c>
      <c r="G3891">
        <v>20000000</v>
      </c>
      <c r="H3891">
        <v>6</v>
      </c>
    </row>
    <row r="3892" spans="1:8" x14ac:dyDescent="0.2">
      <c r="A3892" t="s">
        <v>6391</v>
      </c>
      <c r="B3892" t="s">
        <v>6392</v>
      </c>
      <c r="C3892">
        <v>110</v>
      </c>
      <c r="D3892">
        <v>4301331</v>
      </c>
      <c r="E3892" t="s">
        <v>968</v>
      </c>
      <c r="F3892" t="s">
        <v>11</v>
      </c>
      <c r="G3892">
        <v>4000000</v>
      </c>
      <c r="H3892">
        <v>6.7</v>
      </c>
    </row>
    <row r="3893" spans="1:8" x14ac:dyDescent="0.2">
      <c r="A3893" t="s">
        <v>6393</v>
      </c>
      <c r="B3893" t="s">
        <v>4230</v>
      </c>
      <c r="C3893">
        <v>104</v>
      </c>
      <c r="D3893">
        <v>4046737</v>
      </c>
      <c r="E3893" t="s">
        <v>486</v>
      </c>
      <c r="F3893" t="s">
        <v>11</v>
      </c>
      <c r="G3893">
        <v>4000000</v>
      </c>
      <c r="H3893">
        <v>7.1</v>
      </c>
    </row>
    <row r="3894" spans="1:8" x14ac:dyDescent="0.2">
      <c r="A3894" t="s">
        <v>6394</v>
      </c>
      <c r="B3894" t="s">
        <v>6395</v>
      </c>
      <c r="C3894">
        <v>96</v>
      </c>
      <c r="D3894">
        <v>3713002</v>
      </c>
      <c r="E3894" t="s">
        <v>23</v>
      </c>
      <c r="F3894" t="s">
        <v>11</v>
      </c>
      <c r="G3894">
        <v>8000000</v>
      </c>
      <c r="H3894">
        <v>2.7</v>
      </c>
    </row>
    <row r="3895" spans="1:8" x14ac:dyDescent="0.2">
      <c r="A3895" t="s">
        <v>6396</v>
      </c>
      <c r="B3895" t="s">
        <v>255</v>
      </c>
      <c r="C3895">
        <v>110</v>
      </c>
      <c r="D3895">
        <v>3468572</v>
      </c>
      <c r="E3895" t="s">
        <v>1184</v>
      </c>
      <c r="F3895" t="s">
        <v>11</v>
      </c>
      <c r="G3895">
        <v>4000000</v>
      </c>
      <c r="H3895">
        <v>7.3</v>
      </c>
    </row>
    <row r="3896" spans="1:8" x14ac:dyDescent="0.2">
      <c r="A3896" t="s">
        <v>6397</v>
      </c>
      <c r="B3896" t="s">
        <v>4916</v>
      </c>
      <c r="C3896">
        <v>84</v>
      </c>
      <c r="D3896">
        <v>2892582</v>
      </c>
      <c r="E3896" t="s">
        <v>575</v>
      </c>
      <c r="F3896" t="s">
        <v>11</v>
      </c>
      <c r="G3896">
        <v>4000000</v>
      </c>
      <c r="H3896">
        <v>7.6</v>
      </c>
    </row>
    <row r="3897" spans="1:8" x14ac:dyDescent="0.2">
      <c r="A3897" t="s">
        <v>6398</v>
      </c>
      <c r="B3897" t="s">
        <v>6399</v>
      </c>
      <c r="C3897">
        <v>94</v>
      </c>
      <c r="D3897">
        <v>2800000</v>
      </c>
      <c r="E3897" t="s">
        <v>575</v>
      </c>
      <c r="F3897" t="s">
        <v>11</v>
      </c>
      <c r="G3897">
        <v>4000000</v>
      </c>
      <c r="H3897">
        <v>5.8</v>
      </c>
    </row>
    <row r="3898" spans="1:8" x14ac:dyDescent="0.2">
      <c r="A3898" t="s">
        <v>6400</v>
      </c>
      <c r="B3898" t="s">
        <v>1535</v>
      </c>
      <c r="C3898">
        <v>93</v>
      </c>
      <c r="D3898">
        <v>2426851</v>
      </c>
      <c r="E3898" t="s">
        <v>1465</v>
      </c>
      <c r="F3898" t="s">
        <v>11</v>
      </c>
      <c r="G3898">
        <v>4000000</v>
      </c>
      <c r="H3898">
        <v>6.5</v>
      </c>
    </row>
    <row r="3899" spans="1:8" x14ac:dyDescent="0.2">
      <c r="A3899" t="s">
        <v>6401</v>
      </c>
      <c r="B3899" t="s">
        <v>6402</v>
      </c>
      <c r="C3899">
        <v>96</v>
      </c>
      <c r="D3899">
        <v>1325073</v>
      </c>
      <c r="E3899" t="s">
        <v>877</v>
      </c>
      <c r="F3899" t="s">
        <v>11</v>
      </c>
      <c r="G3899">
        <v>4000000</v>
      </c>
      <c r="H3899">
        <v>6.6</v>
      </c>
    </row>
    <row r="3900" spans="1:8" x14ac:dyDescent="0.2">
      <c r="A3900" t="s">
        <v>6403</v>
      </c>
      <c r="B3900" t="s">
        <v>2454</v>
      </c>
      <c r="C3900">
        <v>88</v>
      </c>
      <c r="D3900">
        <v>25440971</v>
      </c>
      <c r="E3900" t="s">
        <v>6404</v>
      </c>
      <c r="F3900" t="s">
        <v>11</v>
      </c>
      <c r="G3900">
        <v>4000000</v>
      </c>
      <c r="H3900">
        <v>6.2</v>
      </c>
    </row>
    <row r="3901" spans="1:8" x14ac:dyDescent="0.2">
      <c r="A3901" t="s">
        <v>6405</v>
      </c>
      <c r="B3901" t="s">
        <v>6406</v>
      </c>
      <c r="C3901">
        <v>101</v>
      </c>
      <c r="D3901">
        <v>864959</v>
      </c>
      <c r="E3901" t="s">
        <v>60</v>
      </c>
      <c r="F3901" t="s">
        <v>11</v>
      </c>
      <c r="G3901">
        <v>4000000</v>
      </c>
      <c r="H3901">
        <v>6.9</v>
      </c>
    </row>
    <row r="3902" spans="1:8" x14ac:dyDescent="0.2">
      <c r="A3902" t="s">
        <v>6407</v>
      </c>
      <c r="B3902" t="s">
        <v>6408</v>
      </c>
      <c r="C3902">
        <v>102</v>
      </c>
      <c r="D3902">
        <v>2601847</v>
      </c>
      <c r="E3902" t="s">
        <v>1406</v>
      </c>
      <c r="F3902" t="s">
        <v>4788</v>
      </c>
      <c r="G3902">
        <v>4000000</v>
      </c>
      <c r="H3902">
        <v>8.5</v>
      </c>
    </row>
    <row r="3903" spans="1:8" x14ac:dyDescent="0.2">
      <c r="A3903" t="s">
        <v>6409</v>
      </c>
      <c r="B3903" t="s">
        <v>6410</v>
      </c>
      <c r="C3903">
        <v>87</v>
      </c>
      <c r="D3903">
        <v>800000</v>
      </c>
      <c r="E3903" t="s">
        <v>60</v>
      </c>
      <c r="F3903" t="s">
        <v>11</v>
      </c>
      <c r="G3903">
        <v>4000000</v>
      </c>
      <c r="H3903">
        <v>4.8</v>
      </c>
    </row>
    <row r="3904" spans="1:8" x14ac:dyDescent="0.2">
      <c r="A3904" t="s">
        <v>6411</v>
      </c>
      <c r="B3904" t="s">
        <v>6412</v>
      </c>
      <c r="C3904">
        <v>83</v>
      </c>
      <c r="D3904">
        <v>1429260</v>
      </c>
      <c r="E3904" t="s">
        <v>73</v>
      </c>
      <c r="F3904" t="s">
        <v>11</v>
      </c>
      <c r="G3904">
        <v>20000000</v>
      </c>
      <c r="H3904">
        <v>6.6</v>
      </c>
    </row>
    <row r="3905" spans="1:8" x14ac:dyDescent="0.2">
      <c r="A3905" t="s">
        <v>6413</v>
      </c>
      <c r="B3905" t="s">
        <v>6414</v>
      </c>
      <c r="C3905">
        <v>103</v>
      </c>
      <c r="D3905">
        <v>25440971</v>
      </c>
      <c r="E3905" t="s">
        <v>1408</v>
      </c>
      <c r="F3905" t="s">
        <v>11</v>
      </c>
      <c r="G3905">
        <v>4500000</v>
      </c>
      <c r="H3905">
        <v>5.7</v>
      </c>
    </row>
    <row r="3906" spans="1:8" x14ac:dyDescent="0.2">
      <c r="A3906" t="s">
        <v>6415</v>
      </c>
      <c r="B3906" t="s">
        <v>6416</v>
      </c>
      <c r="C3906">
        <v>99</v>
      </c>
      <c r="D3906">
        <v>562059</v>
      </c>
      <c r="E3906" t="s">
        <v>1408</v>
      </c>
      <c r="F3906" t="s">
        <v>11</v>
      </c>
      <c r="G3906">
        <v>4000000</v>
      </c>
      <c r="H3906">
        <v>7</v>
      </c>
    </row>
    <row r="3907" spans="1:8" x14ac:dyDescent="0.2">
      <c r="A3907" t="s">
        <v>6417</v>
      </c>
      <c r="B3907" t="s">
        <v>6356</v>
      </c>
      <c r="C3907">
        <v>106</v>
      </c>
      <c r="D3907">
        <v>399793</v>
      </c>
      <c r="E3907" t="s">
        <v>1184</v>
      </c>
      <c r="F3907" t="s">
        <v>11</v>
      </c>
      <c r="G3907">
        <v>4000000</v>
      </c>
      <c r="H3907">
        <v>5.4</v>
      </c>
    </row>
    <row r="3908" spans="1:8" x14ac:dyDescent="0.2">
      <c r="A3908" t="s">
        <v>6418</v>
      </c>
      <c r="B3908" t="s">
        <v>6419</v>
      </c>
      <c r="C3908">
        <v>115</v>
      </c>
      <c r="D3908">
        <v>25440971</v>
      </c>
      <c r="E3908" t="s">
        <v>1839</v>
      </c>
      <c r="F3908" t="s">
        <v>502</v>
      </c>
      <c r="G3908">
        <v>20000000</v>
      </c>
      <c r="H3908">
        <v>7.1</v>
      </c>
    </row>
    <row r="3909" spans="1:8" x14ac:dyDescent="0.2">
      <c r="A3909" t="s">
        <v>6420</v>
      </c>
      <c r="B3909" t="s">
        <v>1869</v>
      </c>
      <c r="C3909">
        <v>117</v>
      </c>
      <c r="D3909">
        <v>371897</v>
      </c>
      <c r="E3909" t="s">
        <v>1184</v>
      </c>
      <c r="F3909" t="s">
        <v>11</v>
      </c>
      <c r="G3909">
        <v>4000000</v>
      </c>
      <c r="H3909">
        <v>6.9</v>
      </c>
    </row>
    <row r="3910" spans="1:8" x14ac:dyDescent="0.2">
      <c r="A3910" t="s">
        <v>6421</v>
      </c>
      <c r="B3910" t="s">
        <v>6422</v>
      </c>
      <c r="C3910">
        <v>99</v>
      </c>
      <c r="D3910">
        <v>302204</v>
      </c>
      <c r="E3910" t="s">
        <v>1475</v>
      </c>
      <c r="F3910" t="s">
        <v>11</v>
      </c>
      <c r="G3910">
        <v>3000000</v>
      </c>
      <c r="H3910">
        <v>6.6</v>
      </c>
    </row>
    <row r="3911" spans="1:8" x14ac:dyDescent="0.2">
      <c r="A3911" t="s">
        <v>6423</v>
      </c>
      <c r="B3911" t="s">
        <v>721</v>
      </c>
      <c r="C3911">
        <v>102</v>
      </c>
      <c r="D3911">
        <v>354704</v>
      </c>
      <c r="E3911" t="s">
        <v>2285</v>
      </c>
      <c r="F3911" t="s">
        <v>11</v>
      </c>
      <c r="G3911">
        <v>1300000</v>
      </c>
      <c r="H3911">
        <v>5.9</v>
      </c>
    </row>
    <row r="3912" spans="1:8" x14ac:dyDescent="0.2">
      <c r="A3912" t="s">
        <v>6424</v>
      </c>
      <c r="B3912" t="s">
        <v>6425</v>
      </c>
      <c r="C3912">
        <v>85</v>
      </c>
      <c r="D3912">
        <v>265107</v>
      </c>
      <c r="E3912" t="s">
        <v>6426</v>
      </c>
      <c r="F3912" t="s">
        <v>11</v>
      </c>
      <c r="G3912">
        <v>1500000</v>
      </c>
      <c r="H3912">
        <v>6.3</v>
      </c>
    </row>
    <row r="3913" spans="1:8" x14ac:dyDescent="0.2">
      <c r="A3913" t="s">
        <v>6427</v>
      </c>
      <c r="B3913" t="s">
        <v>3184</v>
      </c>
      <c r="C3913">
        <v>86</v>
      </c>
      <c r="D3913">
        <v>185577</v>
      </c>
      <c r="E3913" t="s">
        <v>575</v>
      </c>
      <c r="F3913" t="s">
        <v>11</v>
      </c>
      <c r="G3913">
        <v>4000000</v>
      </c>
      <c r="H3913">
        <v>6.3</v>
      </c>
    </row>
    <row r="3914" spans="1:8" x14ac:dyDescent="0.2">
      <c r="A3914" t="s">
        <v>6428</v>
      </c>
      <c r="B3914" t="s">
        <v>6429</v>
      </c>
      <c r="C3914">
        <v>120</v>
      </c>
      <c r="D3914">
        <v>100412</v>
      </c>
      <c r="E3914" t="s">
        <v>1184</v>
      </c>
      <c r="F3914" t="s">
        <v>2998</v>
      </c>
      <c r="G3914">
        <v>4000000</v>
      </c>
      <c r="H3914">
        <v>7.7</v>
      </c>
    </row>
    <row r="3915" spans="1:8" x14ac:dyDescent="0.2">
      <c r="A3915" t="s">
        <v>6430</v>
      </c>
      <c r="B3915" t="s">
        <v>5222</v>
      </c>
      <c r="C3915">
        <v>106</v>
      </c>
      <c r="D3915">
        <v>58214</v>
      </c>
      <c r="E3915" t="s">
        <v>740</v>
      </c>
      <c r="F3915" t="s">
        <v>11</v>
      </c>
      <c r="G3915">
        <v>9500000</v>
      </c>
      <c r="H3915">
        <v>7</v>
      </c>
    </row>
    <row r="3916" spans="1:8" x14ac:dyDescent="0.2">
      <c r="A3916" t="s">
        <v>6431</v>
      </c>
      <c r="B3916" t="s">
        <v>1081</v>
      </c>
      <c r="C3916">
        <v>103</v>
      </c>
      <c r="D3916">
        <v>75078</v>
      </c>
      <c r="E3916" t="s">
        <v>575</v>
      </c>
      <c r="F3916" t="s">
        <v>11</v>
      </c>
      <c r="G3916">
        <v>14000000</v>
      </c>
      <c r="H3916">
        <v>6.3</v>
      </c>
    </row>
    <row r="3917" spans="1:8" x14ac:dyDescent="0.2">
      <c r="A3917" t="s">
        <v>6432</v>
      </c>
      <c r="B3917" t="s">
        <v>4725</v>
      </c>
      <c r="C3917">
        <v>93</v>
      </c>
      <c r="D3917">
        <v>64359</v>
      </c>
      <c r="E3917" t="s">
        <v>580</v>
      </c>
      <c r="F3917" t="s">
        <v>11</v>
      </c>
      <c r="G3917">
        <v>2500000</v>
      </c>
      <c r="H3917">
        <v>5.9</v>
      </c>
    </row>
    <row r="3918" spans="1:8" x14ac:dyDescent="0.2">
      <c r="A3918" t="s">
        <v>6433</v>
      </c>
      <c r="B3918" t="s">
        <v>3525</v>
      </c>
      <c r="C3918">
        <v>112</v>
      </c>
      <c r="D3918">
        <v>317125</v>
      </c>
      <c r="E3918" t="s">
        <v>73</v>
      </c>
      <c r="F3918" t="s">
        <v>11</v>
      </c>
      <c r="G3918">
        <v>16000000</v>
      </c>
      <c r="H3918">
        <v>6.2</v>
      </c>
    </row>
    <row r="3919" spans="1:8" x14ac:dyDescent="0.2">
      <c r="A3919" t="s">
        <v>6434</v>
      </c>
      <c r="B3919" t="s">
        <v>6435</v>
      </c>
      <c r="C3919">
        <v>100</v>
      </c>
      <c r="D3919">
        <v>25440971</v>
      </c>
      <c r="E3919" t="s">
        <v>486</v>
      </c>
      <c r="F3919" t="s">
        <v>11</v>
      </c>
      <c r="G3919">
        <v>4000000</v>
      </c>
      <c r="H3919">
        <v>5</v>
      </c>
    </row>
    <row r="3920" spans="1:8" x14ac:dyDescent="0.2">
      <c r="A3920" t="s">
        <v>6436</v>
      </c>
      <c r="B3920" t="s">
        <v>6437</v>
      </c>
      <c r="C3920">
        <v>113</v>
      </c>
      <c r="D3920">
        <v>146402</v>
      </c>
      <c r="E3920" t="s">
        <v>877</v>
      </c>
      <c r="F3920" t="s">
        <v>963</v>
      </c>
      <c r="G3920">
        <v>4000000</v>
      </c>
      <c r="H3920">
        <v>7.7</v>
      </c>
    </row>
    <row r="3921" spans="1:8" x14ac:dyDescent="0.2">
      <c r="A3921" t="s">
        <v>6438</v>
      </c>
      <c r="B3921" t="s">
        <v>6439</v>
      </c>
      <c r="C3921">
        <v>98</v>
      </c>
      <c r="D3921">
        <v>18469</v>
      </c>
      <c r="E3921" t="s">
        <v>262</v>
      </c>
      <c r="F3921" t="s">
        <v>11</v>
      </c>
      <c r="G3921">
        <v>650000</v>
      </c>
      <c r="H3921">
        <v>6.5</v>
      </c>
    </row>
    <row r="3922" spans="1:8" x14ac:dyDescent="0.2">
      <c r="A3922" t="s">
        <v>6440</v>
      </c>
      <c r="C3922">
        <v>23</v>
      </c>
      <c r="D3922">
        <v>25440971</v>
      </c>
      <c r="E3922" t="s">
        <v>945</v>
      </c>
      <c r="F3922" t="s">
        <v>11</v>
      </c>
      <c r="G3922">
        <v>20000000</v>
      </c>
      <c r="H3922">
        <v>6.1</v>
      </c>
    </row>
    <row r="3923" spans="1:8" x14ac:dyDescent="0.2">
      <c r="A3923" t="s">
        <v>6441</v>
      </c>
      <c r="B3923" t="s">
        <v>2311</v>
      </c>
      <c r="C3923">
        <v>92</v>
      </c>
      <c r="D3923">
        <v>12836</v>
      </c>
      <c r="E3923" t="s">
        <v>530</v>
      </c>
      <c r="F3923" t="s">
        <v>11</v>
      </c>
      <c r="G3923">
        <v>4000000</v>
      </c>
      <c r="H3923">
        <v>5.8</v>
      </c>
    </row>
    <row r="3924" spans="1:8" x14ac:dyDescent="0.2">
      <c r="A3924" t="s">
        <v>6442</v>
      </c>
      <c r="B3924" t="s">
        <v>6443</v>
      </c>
      <c r="C3924">
        <v>106</v>
      </c>
      <c r="D3924">
        <v>20262</v>
      </c>
      <c r="E3924" t="s">
        <v>1184</v>
      </c>
      <c r="F3924" t="s">
        <v>4992</v>
      </c>
      <c r="G3924">
        <v>4000000</v>
      </c>
      <c r="H3924">
        <v>6.1</v>
      </c>
    </row>
    <row r="3925" spans="1:8" x14ac:dyDescent="0.2">
      <c r="A3925" t="s">
        <v>6444</v>
      </c>
      <c r="B3925" t="s">
        <v>6445</v>
      </c>
      <c r="C3925">
        <v>119</v>
      </c>
      <c r="D3925">
        <v>25440971</v>
      </c>
      <c r="E3925" t="s">
        <v>877</v>
      </c>
      <c r="F3925" t="s">
        <v>11</v>
      </c>
      <c r="G3925">
        <v>4000000</v>
      </c>
      <c r="H3925">
        <v>6</v>
      </c>
    </row>
    <row r="3926" spans="1:8" x14ac:dyDescent="0.2">
      <c r="A3926" t="s">
        <v>6446</v>
      </c>
      <c r="B3926" t="s">
        <v>5357</v>
      </c>
      <c r="C3926">
        <v>99</v>
      </c>
      <c r="D3926">
        <v>25440971</v>
      </c>
      <c r="E3926" t="s">
        <v>1158</v>
      </c>
      <c r="F3926" t="s">
        <v>11</v>
      </c>
      <c r="G3926">
        <v>4000000</v>
      </c>
      <c r="H3926">
        <v>6.3</v>
      </c>
    </row>
    <row r="3927" spans="1:8" x14ac:dyDescent="0.2">
      <c r="A3927" t="s">
        <v>6447</v>
      </c>
      <c r="B3927" t="s">
        <v>2937</v>
      </c>
      <c r="C3927">
        <v>90</v>
      </c>
      <c r="D3927">
        <v>25440971</v>
      </c>
      <c r="E3927" t="s">
        <v>968</v>
      </c>
      <c r="F3927" t="s">
        <v>11</v>
      </c>
      <c r="G3927">
        <v>20000000</v>
      </c>
      <c r="H3927">
        <v>6.3</v>
      </c>
    </row>
    <row r="3928" spans="1:8" x14ac:dyDescent="0.2">
      <c r="A3928" t="s">
        <v>6448</v>
      </c>
      <c r="B3928" t="s">
        <v>6449</v>
      </c>
      <c r="C3928">
        <v>120</v>
      </c>
      <c r="D3928">
        <v>25440971</v>
      </c>
      <c r="E3928" t="s">
        <v>2422</v>
      </c>
      <c r="F3928" t="s">
        <v>1948</v>
      </c>
      <c r="G3928">
        <v>4000000</v>
      </c>
      <c r="H3928">
        <v>7.5</v>
      </c>
    </row>
    <row r="3929" spans="1:8" x14ac:dyDescent="0.2">
      <c r="A3929" t="s">
        <v>6450</v>
      </c>
      <c r="B3929" t="s">
        <v>6451</v>
      </c>
      <c r="C3929">
        <v>168</v>
      </c>
      <c r="D3929">
        <v>25440971</v>
      </c>
      <c r="E3929" t="s">
        <v>6452</v>
      </c>
      <c r="F3929" t="s">
        <v>11</v>
      </c>
      <c r="G3929">
        <v>4000000</v>
      </c>
      <c r="H3929">
        <v>7.6</v>
      </c>
    </row>
    <row r="3930" spans="1:8" x14ac:dyDescent="0.2">
      <c r="A3930" t="s">
        <v>6453</v>
      </c>
      <c r="B3930" t="s">
        <v>6454</v>
      </c>
      <c r="C3930">
        <v>93</v>
      </c>
      <c r="D3930">
        <v>4063</v>
      </c>
      <c r="E3930" t="s">
        <v>1139</v>
      </c>
      <c r="F3930" t="s">
        <v>11</v>
      </c>
      <c r="G3930">
        <v>4000000</v>
      </c>
      <c r="H3930">
        <v>5.2</v>
      </c>
    </row>
    <row r="3931" spans="1:8" x14ac:dyDescent="0.2">
      <c r="A3931" t="s">
        <v>6455</v>
      </c>
      <c r="B3931" t="s">
        <v>6456</v>
      </c>
      <c r="C3931">
        <v>96</v>
      </c>
      <c r="D3931">
        <v>25440971</v>
      </c>
      <c r="E3931" t="s">
        <v>1179</v>
      </c>
      <c r="F3931" t="s">
        <v>11</v>
      </c>
      <c r="G3931">
        <v>3950000</v>
      </c>
      <c r="H3931">
        <v>7.8</v>
      </c>
    </row>
    <row r="3932" spans="1:8" x14ac:dyDescent="0.2">
      <c r="A3932" t="s">
        <v>6457</v>
      </c>
      <c r="B3932" t="s">
        <v>6458</v>
      </c>
      <c r="C3932">
        <v>103</v>
      </c>
      <c r="D3932">
        <v>25440971</v>
      </c>
      <c r="E3932" t="s">
        <v>486</v>
      </c>
      <c r="F3932" t="s">
        <v>11</v>
      </c>
      <c r="G3932">
        <v>4000000</v>
      </c>
      <c r="H3932">
        <v>6.6</v>
      </c>
    </row>
    <row r="3933" spans="1:8" x14ac:dyDescent="0.2">
      <c r="A3933" t="s">
        <v>6459</v>
      </c>
      <c r="B3933" t="s">
        <v>2890</v>
      </c>
      <c r="C3933">
        <v>93</v>
      </c>
      <c r="D3933">
        <v>25440971</v>
      </c>
      <c r="E3933" t="s">
        <v>2209</v>
      </c>
      <c r="F3933" t="s">
        <v>11</v>
      </c>
      <c r="G3933">
        <v>4000000</v>
      </c>
      <c r="H3933">
        <v>4.7</v>
      </c>
    </row>
    <row r="3934" spans="1:8" x14ac:dyDescent="0.2">
      <c r="A3934" t="s">
        <v>6460</v>
      </c>
      <c r="B3934" t="s">
        <v>6461</v>
      </c>
      <c r="C3934">
        <v>84</v>
      </c>
      <c r="D3934">
        <v>25440971</v>
      </c>
      <c r="E3934" t="s">
        <v>1915</v>
      </c>
      <c r="F3934" t="s">
        <v>11</v>
      </c>
      <c r="G3934">
        <v>20000000</v>
      </c>
      <c r="H3934">
        <v>6.7</v>
      </c>
    </row>
    <row r="3935" spans="1:8" x14ac:dyDescent="0.2">
      <c r="A3935" t="s">
        <v>6462</v>
      </c>
      <c r="B3935" t="s">
        <v>5517</v>
      </c>
      <c r="C3935">
        <v>81</v>
      </c>
      <c r="D3935">
        <v>25440971</v>
      </c>
      <c r="E3935" t="s">
        <v>2209</v>
      </c>
      <c r="F3935" t="s">
        <v>11</v>
      </c>
      <c r="G3935">
        <v>4000000</v>
      </c>
      <c r="H3935">
        <v>4.2</v>
      </c>
    </row>
    <row r="3936" spans="1:8" x14ac:dyDescent="0.2">
      <c r="A3936" t="s">
        <v>6463</v>
      </c>
      <c r="B3936" t="s">
        <v>6464</v>
      </c>
      <c r="C3936">
        <v>84</v>
      </c>
      <c r="D3936">
        <v>25440971</v>
      </c>
      <c r="E3936" t="s">
        <v>580</v>
      </c>
      <c r="F3936" t="s">
        <v>11</v>
      </c>
      <c r="G3936">
        <v>4000000</v>
      </c>
      <c r="H3936">
        <v>6.3</v>
      </c>
    </row>
    <row r="3937" spans="1:8" x14ac:dyDescent="0.2">
      <c r="A3937" t="s">
        <v>6465</v>
      </c>
      <c r="B3937" t="s">
        <v>6466</v>
      </c>
      <c r="C3937">
        <v>94</v>
      </c>
      <c r="D3937">
        <v>25440971</v>
      </c>
      <c r="E3937" t="s">
        <v>6467</v>
      </c>
      <c r="F3937" t="s">
        <v>11</v>
      </c>
      <c r="G3937">
        <v>4000000</v>
      </c>
      <c r="H3937">
        <v>4.7</v>
      </c>
    </row>
    <row r="3938" spans="1:8" x14ac:dyDescent="0.2">
      <c r="A3938" t="s">
        <v>750</v>
      </c>
      <c r="B3938" t="s">
        <v>751</v>
      </c>
      <c r="C3938">
        <v>141</v>
      </c>
      <c r="D3938">
        <v>25440971</v>
      </c>
      <c r="E3938" t="s">
        <v>752</v>
      </c>
      <c r="F3938" t="s">
        <v>11</v>
      </c>
      <c r="G3938">
        <v>100000000</v>
      </c>
      <c r="H3938">
        <v>6</v>
      </c>
    </row>
    <row r="3939" spans="1:8" x14ac:dyDescent="0.2">
      <c r="A3939" t="s">
        <v>6468</v>
      </c>
      <c r="B3939" t="s">
        <v>5946</v>
      </c>
      <c r="C3939">
        <v>120</v>
      </c>
      <c r="D3939">
        <v>25440971</v>
      </c>
      <c r="E3939" t="s">
        <v>2054</v>
      </c>
      <c r="F3939" t="s">
        <v>11</v>
      </c>
      <c r="G3939">
        <v>2000000</v>
      </c>
      <c r="H3939">
        <v>7.9</v>
      </c>
    </row>
    <row r="3940" spans="1:8" x14ac:dyDescent="0.2">
      <c r="A3940" t="s">
        <v>6469</v>
      </c>
      <c r="B3940" t="s">
        <v>3476</v>
      </c>
      <c r="C3940">
        <v>121</v>
      </c>
      <c r="D3940">
        <v>25440971</v>
      </c>
      <c r="E3940" t="s">
        <v>73</v>
      </c>
      <c r="F3940" t="s">
        <v>11</v>
      </c>
      <c r="G3940">
        <v>3800000</v>
      </c>
      <c r="H3940">
        <v>8.1</v>
      </c>
    </row>
    <row r="3941" spans="1:8" x14ac:dyDescent="0.2">
      <c r="A3941" t="s">
        <v>6470</v>
      </c>
      <c r="B3941" t="s">
        <v>6471</v>
      </c>
      <c r="C3941">
        <v>226</v>
      </c>
      <c r="D3941">
        <v>198655278</v>
      </c>
      <c r="E3941" t="s">
        <v>675</v>
      </c>
      <c r="F3941" t="s">
        <v>11</v>
      </c>
      <c r="G3941">
        <v>3977000</v>
      </c>
      <c r="H3941">
        <v>8.1999999999999993</v>
      </c>
    </row>
    <row r="3942" spans="1:8" x14ac:dyDescent="0.2">
      <c r="A3942" t="s">
        <v>6472</v>
      </c>
      <c r="B3942" t="s">
        <v>6473</v>
      </c>
      <c r="C3942">
        <v>104</v>
      </c>
      <c r="D3942">
        <v>143653</v>
      </c>
      <c r="E3942" t="s">
        <v>530</v>
      </c>
      <c r="F3942" t="s">
        <v>11</v>
      </c>
      <c r="G3942">
        <v>4000000</v>
      </c>
      <c r="H3942">
        <v>6</v>
      </c>
    </row>
    <row r="3943" spans="1:8" x14ac:dyDescent="0.2">
      <c r="A3943" t="s">
        <v>6474</v>
      </c>
      <c r="B3943" t="s">
        <v>5929</v>
      </c>
      <c r="C3943">
        <v>152</v>
      </c>
      <c r="D3943">
        <v>14873</v>
      </c>
      <c r="E3943" t="s">
        <v>6475</v>
      </c>
      <c r="F3943" t="s">
        <v>11</v>
      </c>
      <c r="G3943">
        <v>3800000</v>
      </c>
      <c r="H3943">
        <v>6.8</v>
      </c>
    </row>
    <row r="3944" spans="1:8" x14ac:dyDescent="0.2">
      <c r="A3944" t="s">
        <v>6476</v>
      </c>
      <c r="B3944" t="s">
        <v>6477</v>
      </c>
      <c r="C3944">
        <v>92</v>
      </c>
      <c r="D3944">
        <v>25440971</v>
      </c>
      <c r="E3944" t="s">
        <v>1184</v>
      </c>
      <c r="F3944" t="s">
        <v>11</v>
      </c>
      <c r="G3944">
        <v>20000000</v>
      </c>
      <c r="H3944">
        <v>7.3</v>
      </c>
    </row>
    <row r="3945" spans="1:8" x14ac:dyDescent="0.2">
      <c r="A3945" t="s">
        <v>6478</v>
      </c>
      <c r="B3945" t="s">
        <v>6479</v>
      </c>
      <c r="C3945">
        <v>107</v>
      </c>
      <c r="D3945">
        <v>8000000</v>
      </c>
      <c r="E3945" t="s">
        <v>6480</v>
      </c>
      <c r="F3945" t="s">
        <v>11</v>
      </c>
      <c r="G3945">
        <v>3768785</v>
      </c>
      <c r="H3945">
        <v>7</v>
      </c>
    </row>
    <row r="3946" spans="1:8" x14ac:dyDescent="0.2">
      <c r="A3946" t="s">
        <v>6481</v>
      </c>
      <c r="B3946" t="s">
        <v>6482</v>
      </c>
      <c r="C3946">
        <v>97</v>
      </c>
      <c r="D3946">
        <v>304137</v>
      </c>
      <c r="E3946" t="s">
        <v>3152</v>
      </c>
      <c r="F3946" t="s">
        <v>11</v>
      </c>
      <c r="G3946">
        <v>20000000</v>
      </c>
      <c r="H3946">
        <v>7.3</v>
      </c>
    </row>
    <row r="3947" spans="1:8" x14ac:dyDescent="0.2">
      <c r="A3947" t="s">
        <v>6483</v>
      </c>
      <c r="B3947" t="s">
        <v>6484</v>
      </c>
      <c r="C3947">
        <v>115</v>
      </c>
      <c r="D3947">
        <v>25440971</v>
      </c>
      <c r="E3947" t="s">
        <v>1184</v>
      </c>
      <c r="F3947" t="s">
        <v>4992</v>
      </c>
      <c r="G3947">
        <v>8000000</v>
      </c>
      <c r="H3947">
        <v>7.5</v>
      </c>
    </row>
    <row r="3948" spans="1:8" x14ac:dyDescent="0.2">
      <c r="A3948" t="s">
        <v>6485</v>
      </c>
      <c r="B3948" t="s">
        <v>6486</v>
      </c>
      <c r="C3948">
        <v>95</v>
      </c>
      <c r="D3948">
        <v>37606</v>
      </c>
      <c r="E3948" t="s">
        <v>3152</v>
      </c>
      <c r="F3948" t="s">
        <v>11</v>
      </c>
      <c r="G3948">
        <v>3500000</v>
      </c>
      <c r="H3948">
        <v>6.8</v>
      </c>
    </row>
    <row r="3949" spans="1:8" x14ac:dyDescent="0.2">
      <c r="A3949" t="s">
        <v>6487</v>
      </c>
      <c r="B3949" t="s">
        <v>6488</v>
      </c>
      <c r="C3949">
        <v>102</v>
      </c>
      <c r="D3949">
        <v>2956000</v>
      </c>
      <c r="E3949" t="s">
        <v>6489</v>
      </c>
      <c r="F3949" t="s">
        <v>11</v>
      </c>
      <c r="G3949">
        <v>3700000</v>
      </c>
      <c r="H3949">
        <v>7.1</v>
      </c>
    </row>
    <row r="3950" spans="1:8" x14ac:dyDescent="0.2">
      <c r="A3950" t="s">
        <v>6490</v>
      </c>
      <c r="B3950" t="s">
        <v>6491</v>
      </c>
      <c r="C3950">
        <v>99</v>
      </c>
      <c r="D3950">
        <v>19959</v>
      </c>
      <c r="E3950" t="s">
        <v>1184</v>
      </c>
      <c r="F3950" t="s">
        <v>11</v>
      </c>
      <c r="G3950">
        <v>3800000</v>
      </c>
      <c r="H3950">
        <v>6.9</v>
      </c>
    </row>
    <row r="3951" spans="1:8" x14ac:dyDescent="0.2">
      <c r="A3951" t="s">
        <v>6492</v>
      </c>
      <c r="B3951" t="s">
        <v>4068</v>
      </c>
      <c r="C3951">
        <v>109</v>
      </c>
      <c r="D3951">
        <v>2706659</v>
      </c>
      <c r="E3951" t="s">
        <v>877</v>
      </c>
      <c r="F3951" t="s">
        <v>11</v>
      </c>
      <c r="G3951">
        <v>2000000</v>
      </c>
      <c r="H3951">
        <v>6.9</v>
      </c>
    </row>
    <row r="3952" spans="1:8" x14ac:dyDescent="0.2">
      <c r="A3952" t="s">
        <v>2222</v>
      </c>
      <c r="B3952" t="s">
        <v>1773</v>
      </c>
      <c r="C3952">
        <v>113</v>
      </c>
      <c r="D3952">
        <v>61094903</v>
      </c>
      <c r="E3952" t="s">
        <v>392</v>
      </c>
      <c r="F3952" t="s">
        <v>11</v>
      </c>
      <c r="G3952">
        <v>30000000</v>
      </c>
      <c r="H3952">
        <v>6.9</v>
      </c>
    </row>
    <row r="3953" spans="1:8" x14ac:dyDescent="0.2">
      <c r="A3953" t="s">
        <v>6493</v>
      </c>
      <c r="C3953">
        <v>25</v>
      </c>
      <c r="D3953">
        <v>25440971</v>
      </c>
      <c r="E3953" t="s">
        <v>4055</v>
      </c>
      <c r="F3953" t="s">
        <v>11</v>
      </c>
      <c r="G3953">
        <v>20000000</v>
      </c>
      <c r="H3953">
        <v>8.4</v>
      </c>
    </row>
    <row r="3954" spans="1:8" x14ac:dyDescent="0.2">
      <c r="A3954" t="s">
        <v>6494</v>
      </c>
      <c r="B3954" t="s">
        <v>3361</v>
      </c>
      <c r="C3954">
        <v>113</v>
      </c>
      <c r="D3954">
        <v>25440971</v>
      </c>
      <c r="E3954" t="s">
        <v>1184</v>
      </c>
      <c r="F3954" t="s">
        <v>11</v>
      </c>
      <c r="G3954">
        <v>3600000</v>
      </c>
      <c r="H3954">
        <v>7.9</v>
      </c>
    </row>
    <row r="3955" spans="1:8" x14ac:dyDescent="0.2">
      <c r="A3955" t="s">
        <v>6495</v>
      </c>
      <c r="B3955" t="s">
        <v>4510</v>
      </c>
      <c r="C3955">
        <v>91</v>
      </c>
      <c r="D3955">
        <v>45857453</v>
      </c>
      <c r="E3955" t="s">
        <v>1905</v>
      </c>
      <c r="F3955" t="s">
        <v>11</v>
      </c>
      <c r="G3955">
        <v>3500000</v>
      </c>
      <c r="H3955">
        <v>7.2</v>
      </c>
    </row>
    <row r="3956" spans="1:8" x14ac:dyDescent="0.2">
      <c r="A3956" t="s">
        <v>6496</v>
      </c>
      <c r="B3956" t="s">
        <v>6497</v>
      </c>
      <c r="C3956">
        <v>88</v>
      </c>
      <c r="D3956">
        <v>83400000</v>
      </c>
      <c r="E3956" t="s">
        <v>575</v>
      </c>
      <c r="F3956" t="s">
        <v>11</v>
      </c>
      <c r="G3956">
        <v>3500000</v>
      </c>
      <c r="H3956">
        <v>7.8</v>
      </c>
    </row>
    <row r="3957" spans="1:8" x14ac:dyDescent="0.2">
      <c r="A3957" t="s">
        <v>6498</v>
      </c>
      <c r="B3957" t="s">
        <v>6499</v>
      </c>
      <c r="C3957">
        <v>88</v>
      </c>
      <c r="D3957">
        <v>25440971</v>
      </c>
      <c r="E3957" t="s">
        <v>20</v>
      </c>
      <c r="F3957" t="s">
        <v>11</v>
      </c>
      <c r="G3957">
        <v>5000000</v>
      </c>
      <c r="H3957">
        <v>3.5</v>
      </c>
    </row>
    <row r="3958" spans="1:8" x14ac:dyDescent="0.2">
      <c r="A3958" t="s">
        <v>6500</v>
      </c>
      <c r="B3958" t="s">
        <v>1067</v>
      </c>
      <c r="C3958">
        <v>97</v>
      </c>
      <c r="D3958">
        <v>27900000</v>
      </c>
      <c r="E3958" t="s">
        <v>877</v>
      </c>
      <c r="F3958" t="s">
        <v>11</v>
      </c>
      <c r="G3958">
        <v>3500000</v>
      </c>
      <c r="H3958">
        <v>7.3</v>
      </c>
    </row>
    <row r="3959" spans="1:8" x14ac:dyDescent="0.2">
      <c r="A3959" t="s">
        <v>6501</v>
      </c>
      <c r="B3959" t="s">
        <v>919</v>
      </c>
      <c r="C3959">
        <v>97</v>
      </c>
      <c r="D3959">
        <v>27900000</v>
      </c>
      <c r="E3959" t="s">
        <v>740</v>
      </c>
      <c r="F3959" t="s">
        <v>11</v>
      </c>
      <c r="G3959">
        <v>3500000</v>
      </c>
      <c r="H3959">
        <v>7.5</v>
      </c>
    </row>
    <row r="3960" spans="1:8" x14ac:dyDescent="0.2">
      <c r="A3960" t="s">
        <v>6502</v>
      </c>
      <c r="C3960">
        <v>42</v>
      </c>
      <c r="D3960">
        <v>25440971</v>
      </c>
      <c r="E3960" t="s">
        <v>2143</v>
      </c>
      <c r="F3960" t="s">
        <v>11</v>
      </c>
      <c r="G3960">
        <v>20000000</v>
      </c>
      <c r="H3960">
        <v>7.8</v>
      </c>
    </row>
    <row r="3961" spans="1:8" x14ac:dyDescent="0.2">
      <c r="A3961" t="s">
        <v>6503</v>
      </c>
      <c r="B3961" t="s">
        <v>6504</v>
      </c>
      <c r="C3961">
        <v>85</v>
      </c>
      <c r="D3961">
        <v>14000000</v>
      </c>
      <c r="E3961" t="s">
        <v>2768</v>
      </c>
      <c r="F3961" t="s">
        <v>11</v>
      </c>
      <c r="G3961">
        <v>3500000</v>
      </c>
      <c r="H3961">
        <v>6</v>
      </c>
    </row>
    <row r="3962" spans="1:8" x14ac:dyDescent="0.2">
      <c r="A3962" t="s">
        <v>6505</v>
      </c>
      <c r="B3962" t="s">
        <v>5929</v>
      </c>
      <c r="C3962">
        <v>121</v>
      </c>
      <c r="D3962">
        <v>25440971</v>
      </c>
      <c r="E3962" t="s">
        <v>6506</v>
      </c>
      <c r="F3962" t="s">
        <v>11</v>
      </c>
      <c r="G3962">
        <v>3716946</v>
      </c>
      <c r="H3962">
        <v>7.3</v>
      </c>
    </row>
    <row r="3963" spans="1:8" x14ac:dyDescent="0.2">
      <c r="A3963" t="s">
        <v>6507</v>
      </c>
      <c r="B3963" t="s">
        <v>6508</v>
      </c>
      <c r="C3963">
        <v>134</v>
      </c>
      <c r="D3963">
        <v>25440971</v>
      </c>
      <c r="E3963" t="s">
        <v>3701</v>
      </c>
      <c r="F3963" t="s">
        <v>11</v>
      </c>
      <c r="G3963">
        <v>3500000</v>
      </c>
      <c r="H3963">
        <v>8</v>
      </c>
    </row>
    <row r="3964" spans="1:8" x14ac:dyDescent="0.2">
      <c r="A3964" t="s">
        <v>6509</v>
      </c>
      <c r="B3964" t="s">
        <v>5946</v>
      </c>
      <c r="C3964">
        <v>149</v>
      </c>
      <c r="D3964">
        <v>25440971</v>
      </c>
      <c r="E3964" t="s">
        <v>1184</v>
      </c>
      <c r="F3964" t="s">
        <v>11</v>
      </c>
      <c r="G3964">
        <v>3500000</v>
      </c>
      <c r="H3964">
        <v>7.6</v>
      </c>
    </row>
    <row r="3965" spans="1:8" x14ac:dyDescent="0.2">
      <c r="A3965" t="s">
        <v>6510</v>
      </c>
      <c r="B3965" t="s">
        <v>4223</v>
      </c>
      <c r="C3965">
        <v>121</v>
      </c>
      <c r="D3965">
        <v>25440971</v>
      </c>
      <c r="E3965" t="s">
        <v>380</v>
      </c>
      <c r="F3965" t="s">
        <v>11</v>
      </c>
      <c r="G3965">
        <v>3500000</v>
      </c>
      <c r="H3965">
        <v>7</v>
      </c>
    </row>
    <row r="3966" spans="1:8" x14ac:dyDescent="0.2">
      <c r="A3966" t="s">
        <v>6511</v>
      </c>
      <c r="B3966" t="s">
        <v>3777</v>
      </c>
      <c r="C3966">
        <v>116</v>
      </c>
      <c r="D3966">
        <v>25440971</v>
      </c>
      <c r="E3966" t="s">
        <v>3562</v>
      </c>
      <c r="F3966" t="s">
        <v>11</v>
      </c>
      <c r="G3966">
        <v>2000000</v>
      </c>
      <c r="H3966">
        <v>7.5</v>
      </c>
    </row>
    <row r="3967" spans="1:8" x14ac:dyDescent="0.2">
      <c r="A3967" t="s">
        <v>6512</v>
      </c>
      <c r="B3967" t="s">
        <v>6513</v>
      </c>
      <c r="C3967">
        <v>92</v>
      </c>
      <c r="D3967">
        <v>25138292</v>
      </c>
      <c r="E3967" t="s">
        <v>1763</v>
      </c>
      <c r="F3967" t="s">
        <v>11</v>
      </c>
      <c r="G3967">
        <v>3500000</v>
      </c>
      <c r="H3967">
        <v>6.8</v>
      </c>
    </row>
    <row r="3968" spans="1:8" x14ac:dyDescent="0.2">
      <c r="A3968" t="s">
        <v>6514</v>
      </c>
      <c r="B3968" t="s">
        <v>6515</v>
      </c>
      <c r="C3968">
        <v>93</v>
      </c>
      <c r="D3968">
        <v>10305534</v>
      </c>
      <c r="E3968" t="s">
        <v>575</v>
      </c>
      <c r="F3968" t="s">
        <v>11</v>
      </c>
      <c r="G3968">
        <v>3500000</v>
      </c>
      <c r="H3968">
        <v>3.9</v>
      </c>
    </row>
    <row r="3969" spans="1:8" x14ac:dyDescent="0.2">
      <c r="A3969" t="s">
        <v>6516</v>
      </c>
      <c r="B3969" t="s">
        <v>6458</v>
      </c>
      <c r="C3969">
        <v>96</v>
      </c>
      <c r="D3969">
        <v>9449219</v>
      </c>
      <c r="E3969" t="s">
        <v>486</v>
      </c>
      <c r="F3969" t="s">
        <v>11</v>
      </c>
      <c r="G3969">
        <v>3500000</v>
      </c>
      <c r="H3969">
        <v>6.1</v>
      </c>
    </row>
    <row r="3970" spans="1:8" x14ac:dyDescent="0.2">
      <c r="A3970" t="s">
        <v>6517</v>
      </c>
      <c r="B3970" t="s">
        <v>373</v>
      </c>
      <c r="C3970">
        <v>105</v>
      </c>
      <c r="D3970">
        <v>6390032</v>
      </c>
      <c r="E3970" t="s">
        <v>530</v>
      </c>
      <c r="F3970" t="s">
        <v>11</v>
      </c>
      <c r="G3970">
        <v>3500000</v>
      </c>
      <c r="H3970">
        <v>7.5</v>
      </c>
    </row>
    <row r="3971" spans="1:8" x14ac:dyDescent="0.2">
      <c r="A3971" t="s">
        <v>6518</v>
      </c>
      <c r="B3971" t="s">
        <v>3608</v>
      </c>
      <c r="C3971">
        <v>129</v>
      </c>
      <c r="D3971">
        <v>20167424</v>
      </c>
      <c r="E3971" t="s">
        <v>668</v>
      </c>
      <c r="F3971" t="s">
        <v>963</v>
      </c>
      <c r="G3971">
        <v>2000000</v>
      </c>
      <c r="H3971">
        <v>8.1999999999999993</v>
      </c>
    </row>
    <row r="3972" spans="1:8" x14ac:dyDescent="0.2">
      <c r="A3972" t="s">
        <v>4127</v>
      </c>
      <c r="B3972" t="s">
        <v>867</v>
      </c>
      <c r="C3972">
        <v>87</v>
      </c>
      <c r="D3972">
        <v>25440971</v>
      </c>
      <c r="E3972" t="s">
        <v>2209</v>
      </c>
      <c r="F3972" t="s">
        <v>11</v>
      </c>
      <c r="G3972">
        <v>3500000</v>
      </c>
      <c r="H3972">
        <v>7.2</v>
      </c>
    </row>
    <row r="3973" spans="1:8" x14ac:dyDescent="0.2">
      <c r="A3973" t="s">
        <v>6519</v>
      </c>
      <c r="B3973" t="s">
        <v>6520</v>
      </c>
      <c r="C3973">
        <v>94</v>
      </c>
      <c r="D3973">
        <v>25440971</v>
      </c>
      <c r="E3973" t="s">
        <v>1915</v>
      </c>
      <c r="F3973" t="s">
        <v>11</v>
      </c>
      <c r="G3973">
        <v>20000000</v>
      </c>
      <c r="H3973">
        <v>4.8</v>
      </c>
    </row>
    <row r="3974" spans="1:8" x14ac:dyDescent="0.2">
      <c r="A3974" t="s">
        <v>6521</v>
      </c>
      <c r="B3974" t="s">
        <v>28</v>
      </c>
      <c r="C3974">
        <v>37</v>
      </c>
      <c r="D3974">
        <v>5923044</v>
      </c>
      <c r="E3974" t="s">
        <v>2768</v>
      </c>
      <c r="F3974" t="s">
        <v>11</v>
      </c>
      <c r="G3974">
        <v>3600000</v>
      </c>
      <c r="H3974">
        <v>7.8</v>
      </c>
    </row>
    <row r="3975" spans="1:8" x14ac:dyDescent="0.2">
      <c r="A3975" t="s">
        <v>6522</v>
      </c>
      <c r="B3975" t="s">
        <v>6523</v>
      </c>
      <c r="C3975">
        <v>81</v>
      </c>
      <c r="D3975">
        <v>3293258</v>
      </c>
      <c r="E3975" t="s">
        <v>6524</v>
      </c>
      <c r="F3975" t="s">
        <v>11</v>
      </c>
      <c r="G3975">
        <v>3000000</v>
      </c>
      <c r="H3975">
        <v>5.2</v>
      </c>
    </row>
    <row r="3976" spans="1:8" x14ac:dyDescent="0.2">
      <c r="A3976" t="s">
        <v>6525</v>
      </c>
      <c r="B3976" t="s">
        <v>6526</v>
      </c>
      <c r="C3976">
        <v>97</v>
      </c>
      <c r="D3976">
        <v>25440971</v>
      </c>
      <c r="E3976" t="s">
        <v>2209</v>
      </c>
      <c r="F3976" t="s">
        <v>11</v>
      </c>
      <c r="G3976">
        <v>1000000</v>
      </c>
      <c r="H3976">
        <v>3.3</v>
      </c>
    </row>
    <row r="3977" spans="1:8" x14ac:dyDescent="0.2">
      <c r="A3977" t="s">
        <v>6527</v>
      </c>
      <c r="B3977" t="s">
        <v>6528</v>
      </c>
      <c r="C3977">
        <v>106</v>
      </c>
      <c r="D3977">
        <v>886410</v>
      </c>
      <c r="E3977" t="s">
        <v>2246</v>
      </c>
      <c r="F3977" t="s">
        <v>963</v>
      </c>
      <c r="G3977">
        <v>3500000</v>
      </c>
      <c r="H3977">
        <v>6.8</v>
      </c>
    </row>
    <row r="3978" spans="1:8" x14ac:dyDescent="0.2">
      <c r="A3978" t="s">
        <v>6529</v>
      </c>
      <c r="B3978" t="s">
        <v>6530</v>
      </c>
      <c r="C3978">
        <v>103</v>
      </c>
      <c r="D3978">
        <v>252652</v>
      </c>
      <c r="E3978" t="s">
        <v>6531</v>
      </c>
      <c r="F3978" t="s">
        <v>6025</v>
      </c>
      <c r="G3978">
        <v>19900000</v>
      </c>
      <c r="H3978">
        <v>7</v>
      </c>
    </row>
    <row r="3979" spans="1:8" x14ac:dyDescent="0.2">
      <c r="A3979" t="s">
        <v>6532</v>
      </c>
      <c r="B3979" t="s">
        <v>6533</v>
      </c>
      <c r="C3979">
        <v>101</v>
      </c>
      <c r="D3979">
        <v>220234</v>
      </c>
      <c r="E3979" t="s">
        <v>580</v>
      </c>
      <c r="F3979" t="s">
        <v>11</v>
      </c>
      <c r="G3979">
        <v>3500000</v>
      </c>
      <c r="H3979">
        <v>6.5</v>
      </c>
    </row>
    <row r="3980" spans="1:8" x14ac:dyDescent="0.2">
      <c r="A3980" t="s">
        <v>1631</v>
      </c>
      <c r="B3980" t="s">
        <v>1632</v>
      </c>
      <c r="C3980">
        <v>102</v>
      </c>
      <c r="D3980">
        <v>34350553</v>
      </c>
      <c r="E3980" t="s">
        <v>661</v>
      </c>
      <c r="F3980" t="s">
        <v>11</v>
      </c>
      <c r="G3980">
        <v>68000000</v>
      </c>
      <c r="H3980">
        <v>5.7</v>
      </c>
    </row>
    <row r="3981" spans="1:8" x14ac:dyDescent="0.2">
      <c r="A3981" t="s">
        <v>6534</v>
      </c>
      <c r="B3981" t="s">
        <v>6535</v>
      </c>
      <c r="C3981">
        <v>98</v>
      </c>
      <c r="D3981">
        <v>101228</v>
      </c>
      <c r="E3981" t="s">
        <v>877</v>
      </c>
      <c r="F3981" t="s">
        <v>11</v>
      </c>
      <c r="G3981">
        <v>3500000</v>
      </c>
      <c r="H3981">
        <v>6.4</v>
      </c>
    </row>
    <row r="3982" spans="1:8" x14ac:dyDescent="0.2">
      <c r="A3982" t="s">
        <v>6536</v>
      </c>
      <c r="B3982" t="s">
        <v>1784</v>
      </c>
      <c r="C3982">
        <v>91</v>
      </c>
      <c r="D3982">
        <v>96793</v>
      </c>
      <c r="E3982" t="s">
        <v>489</v>
      </c>
      <c r="F3982" t="s">
        <v>11</v>
      </c>
      <c r="G3982">
        <v>3500000</v>
      </c>
      <c r="H3982">
        <v>5.3</v>
      </c>
    </row>
    <row r="3983" spans="1:8" x14ac:dyDescent="0.2">
      <c r="A3983" t="s">
        <v>6537</v>
      </c>
      <c r="B3983" t="s">
        <v>6538</v>
      </c>
      <c r="C3983">
        <v>105</v>
      </c>
      <c r="D3983">
        <v>123777</v>
      </c>
      <c r="E3983" t="s">
        <v>6539</v>
      </c>
      <c r="F3983" t="s">
        <v>11</v>
      </c>
      <c r="G3983">
        <v>3500000</v>
      </c>
      <c r="H3983">
        <v>4.7</v>
      </c>
    </row>
    <row r="3984" spans="1:8" x14ac:dyDescent="0.2">
      <c r="A3984" t="s">
        <v>6540</v>
      </c>
      <c r="B3984" t="s">
        <v>6541</v>
      </c>
      <c r="C3984">
        <v>98</v>
      </c>
      <c r="D3984">
        <v>25440971</v>
      </c>
      <c r="E3984" t="s">
        <v>747</v>
      </c>
      <c r="F3984" t="s">
        <v>11</v>
      </c>
      <c r="G3984">
        <v>3500000</v>
      </c>
      <c r="H3984">
        <v>6.1</v>
      </c>
    </row>
    <row r="3985" spans="1:8" x14ac:dyDescent="0.2">
      <c r="A3985" t="s">
        <v>6542</v>
      </c>
      <c r="B3985" t="s">
        <v>6543</v>
      </c>
      <c r="C3985">
        <v>104</v>
      </c>
      <c r="D3985">
        <v>25440971</v>
      </c>
      <c r="E3985" t="s">
        <v>137</v>
      </c>
      <c r="F3985" t="s">
        <v>11</v>
      </c>
      <c r="G3985">
        <v>1000000</v>
      </c>
      <c r="H3985">
        <v>5.5</v>
      </c>
    </row>
    <row r="3986" spans="1:8" x14ac:dyDescent="0.2">
      <c r="A3986" t="s">
        <v>6544</v>
      </c>
      <c r="C3986">
        <v>45</v>
      </c>
      <c r="D3986">
        <v>25440971</v>
      </c>
      <c r="E3986" t="s">
        <v>1408</v>
      </c>
      <c r="F3986" t="s">
        <v>11</v>
      </c>
      <c r="G3986">
        <v>20000000</v>
      </c>
      <c r="H3986">
        <v>7.3</v>
      </c>
    </row>
    <row r="3987" spans="1:8" x14ac:dyDescent="0.2">
      <c r="A3987" s="1">
        <v>9.2361111111111116E-2</v>
      </c>
      <c r="B3987" t="s">
        <v>6545</v>
      </c>
      <c r="C3987">
        <v>96</v>
      </c>
      <c r="D3987">
        <v>25440971</v>
      </c>
      <c r="E3987" t="s">
        <v>1915</v>
      </c>
      <c r="F3987" t="s">
        <v>11</v>
      </c>
      <c r="G3987">
        <v>3500000</v>
      </c>
      <c r="H3987">
        <v>4.8</v>
      </c>
    </row>
    <row r="3988" spans="1:8" x14ac:dyDescent="0.2">
      <c r="A3988" t="s">
        <v>6546</v>
      </c>
      <c r="B3988" t="s">
        <v>6547</v>
      </c>
      <c r="C3988">
        <v>148</v>
      </c>
      <c r="D3988">
        <v>25440971</v>
      </c>
      <c r="E3988" t="s">
        <v>6548</v>
      </c>
      <c r="F3988" t="s">
        <v>11</v>
      </c>
      <c r="G3988">
        <v>3500000</v>
      </c>
      <c r="H3988">
        <v>8.4</v>
      </c>
    </row>
    <row r="3989" spans="1:8" x14ac:dyDescent="0.2">
      <c r="A3989" t="s">
        <v>6549</v>
      </c>
      <c r="B3989" t="s">
        <v>6550</v>
      </c>
      <c r="C3989">
        <v>100</v>
      </c>
      <c r="D3989">
        <v>29233</v>
      </c>
      <c r="E3989" t="s">
        <v>23</v>
      </c>
      <c r="F3989" t="s">
        <v>11</v>
      </c>
      <c r="G3989">
        <v>3500000</v>
      </c>
      <c r="H3989">
        <v>7</v>
      </c>
    </row>
    <row r="3990" spans="1:8" x14ac:dyDescent="0.2">
      <c r="A3990" t="s">
        <v>6551</v>
      </c>
      <c r="B3990" t="s">
        <v>1530</v>
      </c>
      <c r="C3990">
        <v>86</v>
      </c>
      <c r="D3990">
        <v>25440971</v>
      </c>
      <c r="E3990" t="s">
        <v>670</v>
      </c>
      <c r="F3990" t="s">
        <v>11</v>
      </c>
      <c r="G3990">
        <v>3500000</v>
      </c>
      <c r="H3990">
        <v>3.3</v>
      </c>
    </row>
    <row r="3991" spans="1:8" x14ac:dyDescent="0.2">
      <c r="A3991" t="s">
        <v>6552</v>
      </c>
      <c r="B3991" t="s">
        <v>6553</v>
      </c>
      <c r="C3991">
        <v>92</v>
      </c>
      <c r="D3991">
        <v>25440971</v>
      </c>
      <c r="E3991" t="s">
        <v>149</v>
      </c>
      <c r="F3991" t="s">
        <v>11</v>
      </c>
      <c r="G3991">
        <v>3500000</v>
      </c>
      <c r="H3991">
        <v>5.4</v>
      </c>
    </row>
    <row r="3992" spans="1:8" x14ac:dyDescent="0.2">
      <c r="A3992" t="s">
        <v>6554</v>
      </c>
      <c r="B3992" t="s">
        <v>6555</v>
      </c>
      <c r="C3992">
        <v>88</v>
      </c>
      <c r="D3992">
        <v>25440971</v>
      </c>
      <c r="E3992" t="s">
        <v>1408</v>
      </c>
      <c r="F3992" t="s">
        <v>11</v>
      </c>
      <c r="G3992">
        <v>3500000</v>
      </c>
      <c r="H3992">
        <v>4.8</v>
      </c>
    </row>
    <row r="3993" spans="1:8" x14ac:dyDescent="0.2">
      <c r="A3993" t="s">
        <v>6556</v>
      </c>
      <c r="B3993" t="s">
        <v>6557</v>
      </c>
      <c r="C3993">
        <v>90</v>
      </c>
      <c r="D3993">
        <v>25440971</v>
      </c>
      <c r="E3993" t="s">
        <v>773</v>
      </c>
      <c r="F3993" t="s">
        <v>11</v>
      </c>
      <c r="G3993">
        <v>3440000</v>
      </c>
      <c r="H3993">
        <v>3.1</v>
      </c>
    </row>
    <row r="3994" spans="1:8" x14ac:dyDescent="0.2">
      <c r="A3994" t="s">
        <v>6558</v>
      </c>
      <c r="B3994" t="s">
        <v>3536</v>
      </c>
      <c r="C3994">
        <v>94</v>
      </c>
      <c r="D3994">
        <v>25440971</v>
      </c>
      <c r="E3994" t="s">
        <v>575</v>
      </c>
      <c r="F3994" t="s">
        <v>11</v>
      </c>
      <c r="G3994">
        <v>3400000</v>
      </c>
      <c r="H3994">
        <v>6.7</v>
      </c>
    </row>
    <row r="3995" spans="1:8" x14ac:dyDescent="0.2">
      <c r="A3995" t="s">
        <v>6559</v>
      </c>
      <c r="B3995" t="s">
        <v>6560</v>
      </c>
      <c r="C3995">
        <v>80</v>
      </c>
      <c r="D3995">
        <v>77413017</v>
      </c>
      <c r="E3995" t="s">
        <v>23</v>
      </c>
      <c r="F3995" t="s">
        <v>502</v>
      </c>
      <c r="G3995">
        <v>8000000</v>
      </c>
      <c r="H3995">
        <v>7.6</v>
      </c>
    </row>
    <row r="3996" spans="1:8" x14ac:dyDescent="0.2">
      <c r="A3996" t="s">
        <v>6561</v>
      </c>
      <c r="B3996" t="s">
        <v>3892</v>
      </c>
      <c r="C3996">
        <v>107</v>
      </c>
      <c r="D3996">
        <v>5354039</v>
      </c>
      <c r="E3996" t="s">
        <v>1246</v>
      </c>
      <c r="F3996" t="s">
        <v>11</v>
      </c>
      <c r="G3996">
        <v>3500000</v>
      </c>
      <c r="H3996">
        <v>7.1</v>
      </c>
    </row>
    <row r="3997" spans="1:8" x14ac:dyDescent="0.2">
      <c r="A3997" t="s">
        <v>6562</v>
      </c>
      <c r="B3997" t="s">
        <v>6563</v>
      </c>
      <c r="C3997">
        <v>99</v>
      </c>
      <c r="D3997">
        <v>25440971</v>
      </c>
      <c r="E3997" t="s">
        <v>73</v>
      </c>
      <c r="F3997" t="s">
        <v>11</v>
      </c>
      <c r="G3997">
        <v>20000000</v>
      </c>
      <c r="H3997">
        <v>6.1</v>
      </c>
    </row>
    <row r="3998" spans="1:8" x14ac:dyDescent="0.2">
      <c r="A3998" t="s">
        <v>6564</v>
      </c>
      <c r="B3998" t="s">
        <v>6565</v>
      </c>
      <c r="C3998">
        <v>92</v>
      </c>
      <c r="D3998">
        <v>2926565</v>
      </c>
      <c r="E3998" t="s">
        <v>877</v>
      </c>
      <c r="F3998" t="s">
        <v>11</v>
      </c>
      <c r="G3998">
        <v>3000000</v>
      </c>
      <c r="H3998">
        <v>6.5</v>
      </c>
    </row>
    <row r="3999" spans="1:8" x14ac:dyDescent="0.2">
      <c r="A3999" t="s">
        <v>6566</v>
      </c>
      <c r="B3999" t="s">
        <v>6567</v>
      </c>
      <c r="C3999">
        <v>107</v>
      </c>
      <c r="D3999">
        <v>13092000</v>
      </c>
      <c r="E3999" t="s">
        <v>2143</v>
      </c>
      <c r="F3999" t="s">
        <v>11</v>
      </c>
      <c r="G3999">
        <v>3300000</v>
      </c>
      <c r="H3999">
        <v>8.5</v>
      </c>
    </row>
    <row r="4000" spans="1:8" x14ac:dyDescent="0.2">
      <c r="A4000" t="s">
        <v>6568</v>
      </c>
      <c r="B4000" t="s">
        <v>3206</v>
      </c>
      <c r="C4000">
        <v>135</v>
      </c>
      <c r="D4000">
        <v>7563397</v>
      </c>
      <c r="E4000" t="s">
        <v>672</v>
      </c>
      <c r="F4000" t="s">
        <v>4992</v>
      </c>
      <c r="G4000">
        <v>3300000</v>
      </c>
      <c r="H4000">
        <v>8.6999999999999993</v>
      </c>
    </row>
    <row r="4001" spans="1:8" x14ac:dyDescent="0.2">
      <c r="A4001" t="s">
        <v>6569</v>
      </c>
      <c r="B4001" t="s">
        <v>6570</v>
      </c>
      <c r="C4001">
        <v>99</v>
      </c>
      <c r="D4001">
        <v>104257</v>
      </c>
      <c r="E4001" t="s">
        <v>2214</v>
      </c>
      <c r="F4001" t="s">
        <v>11</v>
      </c>
      <c r="G4001">
        <v>2200000</v>
      </c>
      <c r="H4001">
        <v>7.1</v>
      </c>
    </row>
    <row r="4002" spans="1:8" x14ac:dyDescent="0.2">
      <c r="A4002" t="s">
        <v>6571</v>
      </c>
      <c r="B4002" t="s">
        <v>6572</v>
      </c>
      <c r="C4002">
        <v>102</v>
      </c>
      <c r="D4002">
        <v>25440971</v>
      </c>
      <c r="E4002" t="s">
        <v>1486</v>
      </c>
      <c r="F4002" t="s">
        <v>11</v>
      </c>
      <c r="G4002">
        <v>3400000</v>
      </c>
      <c r="H4002">
        <v>6.6</v>
      </c>
    </row>
    <row r="4003" spans="1:8" x14ac:dyDescent="0.2">
      <c r="A4003" t="s">
        <v>6573</v>
      </c>
      <c r="B4003" t="s">
        <v>6574</v>
      </c>
      <c r="C4003">
        <v>93</v>
      </c>
      <c r="D4003">
        <v>17311</v>
      </c>
      <c r="E4003" t="s">
        <v>1065</v>
      </c>
      <c r="F4003" t="s">
        <v>11</v>
      </c>
      <c r="G4003">
        <v>20000000</v>
      </c>
      <c r="H4003">
        <v>6.7</v>
      </c>
    </row>
    <row r="4004" spans="1:8" x14ac:dyDescent="0.2">
      <c r="A4004" t="s">
        <v>6575</v>
      </c>
      <c r="B4004" t="s">
        <v>5608</v>
      </c>
      <c r="C4004">
        <v>115</v>
      </c>
      <c r="D4004">
        <v>610968</v>
      </c>
      <c r="E4004" t="s">
        <v>1184</v>
      </c>
      <c r="F4004" t="s">
        <v>5440</v>
      </c>
      <c r="G4004">
        <v>3800000</v>
      </c>
      <c r="H4004">
        <v>8.3000000000000007</v>
      </c>
    </row>
    <row r="4005" spans="1:8" x14ac:dyDescent="0.2">
      <c r="A4005" t="s">
        <v>6576</v>
      </c>
      <c r="B4005" t="s">
        <v>3860</v>
      </c>
      <c r="C4005">
        <v>94</v>
      </c>
      <c r="D4005">
        <v>25440971</v>
      </c>
      <c r="E4005" t="s">
        <v>1056</v>
      </c>
      <c r="F4005" t="s">
        <v>11</v>
      </c>
      <c r="G4005">
        <v>4000000</v>
      </c>
      <c r="H4005">
        <v>8.1</v>
      </c>
    </row>
    <row r="4006" spans="1:8" x14ac:dyDescent="0.2">
      <c r="A4006" t="s">
        <v>6577</v>
      </c>
      <c r="B4006" t="s">
        <v>3882</v>
      </c>
      <c r="C4006">
        <v>91</v>
      </c>
      <c r="D4006">
        <v>8108247</v>
      </c>
      <c r="E4006" t="s">
        <v>73</v>
      </c>
      <c r="F4006" t="s">
        <v>11</v>
      </c>
      <c r="G4006">
        <v>3300000</v>
      </c>
      <c r="H4006">
        <v>7.4</v>
      </c>
    </row>
    <row r="4007" spans="1:8" x14ac:dyDescent="0.2">
      <c r="A4007" t="s">
        <v>6578</v>
      </c>
      <c r="B4007" t="s">
        <v>4452</v>
      </c>
      <c r="C4007">
        <v>98</v>
      </c>
      <c r="D4007">
        <v>25440971</v>
      </c>
      <c r="E4007" t="s">
        <v>149</v>
      </c>
      <c r="F4007" t="s">
        <v>11</v>
      </c>
      <c r="G4007">
        <v>4300000</v>
      </c>
      <c r="H4007">
        <v>6.6</v>
      </c>
    </row>
    <row r="4008" spans="1:8" x14ac:dyDescent="0.2">
      <c r="A4008" t="s">
        <v>6579</v>
      </c>
      <c r="B4008" t="s">
        <v>6580</v>
      </c>
      <c r="C4008">
        <v>97</v>
      </c>
      <c r="D4008">
        <v>25440971</v>
      </c>
      <c r="E4008" t="s">
        <v>575</v>
      </c>
      <c r="F4008" t="s">
        <v>11</v>
      </c>
      <c r="G4008">
        <v>3300000</v>
      </c>
      <c r="H4008">
        <v>4.5</v>
      </c>
    </row>
    <row r="4009" spans="1:8" x14ac:dyDescent="0.2">
      <c r="A4009" t="s">
        <v>6581</v>
      </c>
      <c r="B4009" t="s">
        <v>6582</v>
      </c>
      <c r="C4009">
        <v>92</v>
      </c>
      <c r="D4009">
        <v>7680</v>
      </c>
      <c r="E4009" t="s">
        <v>73</v>
      </c>
      <c r="F4009" t="s">
        <v>11</v>
      </c>
      <c r="G4009">
        <v>2000000</v>
      </c>
      <c r="H4009">
        <v>6.4</v>
      </c>
    </row>
    <row r="4010" spans="1:8" x14ac:dyDescent="0.2">
      <c r="A4010" t="s">
        <v>6583</v>
      </c>
      <c r="B4010" t="s">
        <v>6584</v>
      </c>
      <c r="C4010">
        <v>128</v>
      </c>
      <c r="D4010">
        <v>3766595</v>
      </c>
      <c r="E4010" t="s">
        <v>1184</v>
      </c>
      <c r="F4010" t="s">
        <v>502</v>
      </c>
      <c r="G4010">
        <v>20000000</v>
      </c>
      <c r="H4010">
        <v>7.5</v>
      </c>
    </row>
    <row r="4011" spans="1:8" x14ac:dyDescent="0.2">
      <c r="A4011" t="s">
        <v>6585</v>
      </c>
      <c r="B4011" t="s">
        <v>1323</v>
      </c>
      <c r="C4011">
        <v>136</v>
      </c>
      <c r="D4011">
        <v>25440971</v>
      </c>
      <c r="E4011" t="s">
        <v>3968</v>
      </c>
      <c r="F4011" t="s">
        <v>11</v>
      </c>
      <c r="G4011">
        <v>2300000</v>
      </c>
      <c r="H4011">
        <v>8</v>
      </c>
    </row>
    <row r="4012" spans="1:8" x14ac:dyDescent="0.2">
      <c r="A4012" t="s">
        <v>6586</v>
      </c>
      <c r="B4012" t="s">
        <v>6587</v>
      </c>
      <c r="C4012">
        <v>113</v>
      </c>
      <c r="D4012">
        <v>25440971</v>
      </c>
      <c r="E4012" t="s">
        <v>608</v>
      </c>
      <c r="F4012" t="s">
        <v>11</v>
      </c>
      <c r="G4012">
        <v>3200000</v>
      </c>
      <c r="H4012">
        <v>8.1</v>
      </c>
    </row>
    <row r="4013" spans="1:8" x14ac:dyDescent="0.2">
      <c r="A4013" t="s">
        <v>6588</v>
      </c>
      <c r="B4013" t="s">
        <v>6589</v>
      </c>
      <c r="C4013">
        <v>99</v>
      </c>
      <c r="D4013">
        <v>2277396</v>
      </c>
      <c r="E4013" t="s">
        <v>73</v>
      </c>
      <c r="F4013" t="s">
        <v>11</v>
      </c>
      <c r="G4013">
        <v>20000000</v>
      </c>
      <c r="H4013">
        <v>7.2</v>
      </c>
    </row>
    <row r="4014" spans="1:8" x14ac:dyDescent="0.2">
      <c r="A4014" t="s">
        <v>6590</v>
      </c>
      <c r="B4014" t="s">
        <v>6591</v>
      </c>
      <c r="C4014">
        <v>101</v>
      </c>
      <c r="D4014">
        <v>6517198</v>
      </c>
      <c r="E4014" t="s">
        <v>672</v>
      </c>
      <c r="F4014" t="s">
        <v>963</v>
      </c>
      <c r="G4014">
        <v>3000000</v>
      </c>
      <c r="H4014">
        <v>7.5</v>
      </c>
    </row>
    <row r="4015" spans="1:8" x14ac:dyDescent="0.2">
      <c r="A4015" t="s">
        <v>6592</v>
      </c>
      <c r="B4015" t="s">
        <v>6402</v>
      </c>
      <c r="C4015">
        <v>105</v>
      </c>
      <c r="D4015">
        <v>5776314</v>
      </c>
      <c r="E4015" t="s">
        <v>486</v>
      </c>
      <c r="F4015" t="s">
        <v>11</v>
      </c>
      <c r="G4015">
        <v>3200000</v>
      </c>
      <c r="H4015">
        <v>7.2</v>
      </c>
    </row>
    <row r="4016" spans="1:8" x14ac:dyDescent="0.2">
      <c r="A4016" t="s">
        <v>6593</v>
      </c>
      <c r="B4016" t="s">
        <v>6594</v>
      </c>
      <c r="C4016">
        <v>95</v>
      </c>
      <c r="D4016">
        <v>25440971</v>
      </c>
      <c r="E4016" t="s">
        <v>6595</v>
      </c>
      <c r="F4016" t="s">
        <v>11</v>
      </c>
      <c r="G4016">
        <v>3200000</v>
      </c>
      <c r="H4016">
        <v>6.4</v>
      </c>
    </row>
    <row r="4017" spans="1:8" x14ac:dyDescent="0.2">
      <c r="A4017" t="s">
        <v>6596</v>
      </c>
      <c r="B4017" t="s">
        <v>1814</v>
      </c>
      <c r="C4017">
        <v>109</v>
      </c>
      <c r="D4017">
        <v>141600000</v>
      </c>
      <c r="E4017" t="s">
        <v>575</v>
      </c>
      <c r="F4017" t="s">
        <v>11</v>
      </c>
      <c r="G4017">
        <v>3000000</v>
      </c>
      <c r="H4017">
        <v>7.6</v>
      </c>
    </row>
    <row r="4018" spans="1:8" x14ac:dyDescent="0.2">
      <c r="A4018" t="s">
        <v>6597</v>
      </c>
      <c r="B4018" t="s">
        <v>5679</v>
      </c>
      <c r="C4018">
        <v>110</v>
      </c>
      <c r="D4018">
        <v>51100000</v>
      </c>
      <c r="E4018" t="s">
        <v>17</v>
      </c>
      <c r="F4018" t="s">
        <v>11</v>
      </c>
      <c r="G4018">
        <v>3000000</v>
      </c>
      <c r="H4018">
        <v>7.8</v>
      </c>
    </row>
    <row r="4019" spans="1:8" x14ac:dyDescent="0.2">
      <c r="A4019" t="s">
        <v>6598</v>
      </c>
      <c r="B4019" t="s">
        <v>6599</v>
      </c>
      <c r="C4019">
        <v>108</v>
      </c>
      <c r="D4019">
        <v>25440971</v>
      </c>
      <c r="E4019" t="s">
        <v>1500</v>
      </c>
      <c r="F4019" t="s">
        <v>11</v>
      </c>
      <c r="G4019">
        <v>3200000</v>
      </c>
      <c r="H4019">
        <v>5.7</v>
      </c>
    </row>
    <row r="4020" spans="1:8" x14ac:dyDescent="0.2">
      <c r="A4020" t="s">
        <v>6600</v>
      </c>
      <c r="B4020" t="s">
        <v>6601</v>
      </c>
      <c r="C4020">
        <v>118</v>
      </c>
      <c r="D4020">
        <v>25440971</v>
      </c>
      <c r="E4020" t="s">
        <v>696</v>
      </c>
      <c r="F4020" t="s">
        <v>11</v>
      </c>
      <c r="G4020">
        <v>3180000</v>
      </c>
      <c r="H4020">
        <v>8.6</v>
      </c>
    </row>
    <row r="4021" spans="1:8" x14ac:dyDescent="0.2">
      <c r="A4021" t="s">
        <v>6602</v>
      </c>
      <c r="B4021" t="s">
        <v>1829</v>
      </c>
      <c r="C4021">
        <v>94</v>
      </c>
      <c r="D4021">
        <v>16501785</v>
      </c>
      <c r="E4021" t="s">
        <v>1184</v>
      </c>
      <c r="F4021" t="s">
        <v>11</v>
      </c>
      <c r="G4021">
        <v>3500000</v>
      </c>
      <c r="H4021">
        <v>8.1999999999999993</v>
      </c>
    </row>
    <row r="4022" spans="1:8" x14ac:dyDescent="0.2">
      <c r="A4022" t="s">
        <v>6603</v>
      </c>
      <c r="B4022" t="s">
        <v>1753</v>
      </c>
      <c r="C4022">
        <v>115</v>
      </c>
      <c r="D4022">
        <v>38168022</v>
      </c>
      <c r="E4022" t="s">
        <v>6042</v>
      </c>
      <c r="F4022" t="s">
        <v>11</v>
      </c>
      <c r="G4022">
        <v>3000000</v>
      </c>
      <c r="H4022">
        <v>6.6</v>
      </c>
    </row>
    <row r="4023" spans="1:8" x14ac:dyDescent="0.2">
      <c r="A4023" t="s">
        <v>6604</v>
      </c>
      <c r="B4023" t="s">
        <v>6605</v>
      </c>
      <c r="C4023">
        <v>98</v>
      </c>
      <c r="D4023">
        <v>84749884</v>
      </c>
      <c r="E4023" t="s">
        <v>2209</v>
      </c>
      <c r="F4023" t="s">
        <v>11</v>
      </c>
      <c r="G4023">
        <v>3000000</v>
      </c>
      <c r="H4023">
        <v>5.7</v>
      </c>
    </row>
    <row r="4024" spans="1:8" x14ac:dyDescent="0.2">
      <c r="A4024" t="s">
        <v>6606</v>
      </c>
      <c r="B4024" t="s">
        <v>2445</v>
      </c>
      <c r="C4024">
        <v>91</v>
      </c>
      <c r="D4024">
        <v>24788807</v>
      </c>
      <c r="E4024" t="s">
        <v>575</v>
      </c>
      <c r="F4024" t="s">
        <v>11</v>
      </c>
      <c r="G4024">
        <v>3000000</v>
      </c>
      <c r="H4024">
        <v>7.4</v>
      </c>
    </row>
    <row r="4025" spans="1:8" x14ac:dyDescent="0.2">
      <c r="A4025" t="s">
        <v>6607</v>
      </c>
      <c r="B4025" t="s">
        <v>3818</v>
      </c>
      <c r="C4025">
        <v>120</v>
      </c>
      <c r="D4025">
        <v>21244913</v>
      </c>
      <c r="E4025" t="s">
        <v>6608</v>
      </c>
      <c r="F4025" t="s">
        <v>11</v>
      </c>
      <c r="G4025">
        <v>4000000</v>
      </c>
      <c r="H4025">
        <v>8</v>
      </c>
    </row>
    <row r="4026" spans="1:8" x14ac:dyDescent="0.2">
      <c r="A4026" t="s">
        <v>6609</v>
      </c>
      <c r="B4026" t="s">
        <v>674</v>
      </c>
      <c r="C4026">
        <v>109</v>
      </c>
      <c r="D4026">
        <v>377420</v>
      </c>
      <c r="E4026" t="s">
        <v>1184</v>
      </c>
      <c r="F4026" t="s">
        <v>676</v>
      </c>
      <c r="G4026">
        <v>20000000</v>
      </c>
      <c r="H4026">
        <v>7.3</v>
      </c>
    </row>
    <row r="4027" spans="1:8" x14ac:dyDescent="0.2">
      <c r="A4027" t="s">
        <v>6610</v>
      </c>
      <c r="B4027" t="s">
        <v>6611</v>
      </c>
      <c r="C4027">
        <v>87</v>
      </c>
      <c r="D4027">
        <v>30000000</v>
      </c>
      <c r="E4027" t="s">
        <v>2542</v>
      </c>
      <c r="F4027" t="s">
        <v>11</v>
      </c>
      <c r="G4027">
        <v>2200000</v>
      </c>
      <c r="H4027">
        <v>5.4</v>
      </c>
    </row>
    <row r="4028" spans="1:8" x14ac:dyDescent="0.2">
      <c r="A4028" t="s">
        <v>6612</v>
      </c>
      <c r="B4028" t="s">
        <v>4308</v>
      </c>
      <c r="C4028">
        <v>117</v>
      </c>
      <c r="D4028">
        <v>20966644</v>
      </c>
      <c r="E4028" t="s">
        <v>73</v>
      </c>
      <c r="F4028" t="s">
        <v>11</v>
      </c>
      <c r="G4028">
        <v>3000000</v>
      </c>
      <c r="H4028">
        <v>7.4</v>
      </c>
    </row>
    <row r="4029" spans="1:8" x14ac:dyDescent="0.2">
      <c r="A4029" t="s">
        <v>6613</v>
      </c>
      <c r="B4029" t="s">
        <v>5093</v>
      </c>
      <c r="C4029">
        <v>85</v>
      </c>
      <c r="D4029">
        <v>64423650</v>
      </c>
      <c r="E4029" t="s">
        <v>1500</v>
      </c>
      <c r="F4029" t="s">
        <v>11</v>
      </c>
      <c r="G4029">
        <v>3000000</v>
      </c>
      <c r="H4029">
        <v>5.7</v>
      </c>
    </row>
    <row r="4030" spans="1:8" x14ac:dyDescent="0.2">
      <c r="A4030" t="s">
        <v>6614</v>
      </c>
      <c r="B4030" t="s">
        <v>931</v>
      </c>
      <c r="C4030">
        <v>110</v>
      </c>
      <c r="D4030">
        <v>48056940</v>
      </c>
      <c r="E4030" t="s">
        <v>1763</v>
      </c>
      <c r="F4030" t="s">
        <v>11</v>
      </c>
      <c r="G4030">
        <v>3000000</v>
      </c>
      <c r="H4030">
        <v>6.8</v>
      </c>
    </row>
    <row r="4031" spans="1:8" x14ac:dyDescent="0.2">
      <c r="A4031" t="s">
        <v>6615</v>
      </c>
      <c r="B4031" t="s">
        <v>4497</v>
      </c>
      <c r="C4031">
        <v>113</v>
      </c>
      <c r="D4031">
        <v>19184015</v>
      </c>
      <c r="E4031" t="s">
        <v>6616</v>
      </c>
      <c r="F4031" t="s">
        <v>11</v>
      </c>
      <c r="G4031">
        <v>3000000</v>
      </c>
      <c r="H4031">
        <v>5.4</v>
      </c>
    </row>
    <row r="4032" spans="1:8" x14ac:dyDescent="0.2">
      <c r="A4032" t="s">
        <v>6617</v>
      </c>
      <c r="B4032" t="s">
        <v>6508</v>
      </c>
      <c r="C4032">
        <v>108</v>
      </c>
      <c r="D4032">
        <v>25440971</v>
      </c>
      <c r="E4032" t="s">
        <v>73</v>
      </c>
      <c r="F4032" t="s">
        <v>11</v>
      </c>
      <c r="G4032">
        <v>3000000</v>
      </c>
      <c r="H4032">
        <v>8.1</v>
      </c>
    </row>
    <row r="4033" spans="1:8" x14ac:dyDescent="0.2">
      <c r="A4033" t="s">
        <v>6618</v>
      </c>
      <c r="B4033" t="s">
        <v>6619</v>
      </c>
      <c r="C4033">
        <v>95</v>
      </c>
      <c r="D4033">
        <v>25440971</v>
      </c>
      <c r="E4033" t="s">
        <v>26</v>
      </c>
      <c r="F4033" t="s">
        <v>11</v>
      </c>
      <c r="G4033">
        <v>3000000</v>
      </c>
      <c r="H4033">
        <v>6.1</v>
      </c>
    </row>
    <row r="4034" spans="1:8" x14ac:dyDescent="0.2">
      <c r="A4034" t="s">
        <v>6620</v>
      </c>
      <c r="B4034" t="s">
        <v>2458</v>
      </c>
      <c r="C4034">
        <v>98</v>
      </c>
      <c r="D4034">
        <v>24629916</v>
      </c>
      <c r="E4034" t="s">
        <v>2555</v>
      </c>
      <c r="F4034" t="s">
        <v>11</v>
      </c>
      <c r="G4034">
        <v>3000000</v>
      </c>
      <c r="H4034">
        <v>5.0999999999999996</v>
      </c>
    </row>
    <row r="4035" spans="1:8" x14ac:dyDescent="0.2">
      <c r="A4035" t="s">
        <v>6621</v>
      </c>
      <c r="B4035" t="s">
        <v>6622</v>
      </c>
      <c r="C4035">
        <v>93</v>
      </c>
      <c r="D4035">
        <v>25440971</v>
      </c>
      <c r="E4035" t="s">
        <v>754</v>
      </c>
      <c r="F4035" t="s">
        <v>225</v>
      </c>
      <c r="G4035">
        <v>16000000</v>
      </c>
      <c r="H4035">
        <v>5.6</v>
      </c>
    </row>
    <row r="4036" spans="1:8" x14ac:dyDescent="0.2">
      <c r="A4036" t="s">
        <v>6623</v>
      </c>
      <c r="B4036" t="s">
        <v>6624</v>
      </c>
      <c r="C4036">
        <v>86</v>
      </c>
      <c r="D4036">
        <v>19472057</v>
      </c>
      <c r="E4036" t="s">
        <v>1915</v>
      </c>
      <c r="F4036" t="s">
        <v>11</v>
      </c>
      <c r="G4036">
        <v>3000000</v>
      </c>
      <c r="H4036">
        <v>5.9</v>
      </c>
    </row>
    <row r="4037" spans="1:8" x14ac:dyDescent="0.2">
      <c r="A4037" t="s">
        <v>6625</v>
      </c>
      <c r="B4037" t="s">
        <v>3106</v>
      </c>
      <c r="C4037">
        <v>161</v>
      </c>
      <c r="D4037">
        <v>27200000</v>
      </c>
      <c r="E4037" t="s">
        <v>1153</v>
      </c>
      <c r="F4037" t="s">
        <v>11</v>
      </c>
      <c r="G4037">
        <v>3000000</v>
      </c>
      <c r="H4037">
        <v>8.1999999999999993</v>
      </c>
    </row>
    <row r="4038" spans="1:8" x14ac:dyDescent="0.2">
      <c r="A4038" t="s">
        <v>6626</v>
      </c>
      <c r="B4038" t="s">
        <v>1876</v>
      </c>
      <c r="C4038">
        <v>100</v>
      </c>
      <c r="D4038">
        <v>15369573</v>
      </c>
      <c r="E4038" t="s">
        <v>649</v>
      </c>
      <c r="F4038" t="s">
        <v>11</v>
      </c>
      <c r="G4038">
        <v>3000000</v>
      </c>
      <c r="H4038">
        <v>5.3</v>
      </c>
    </row>
    <row r="4039" spans="1:8" x14ac:dyDescent="0.2">
      <c r="A4039" t="s">
        <v>6627</v>
      </c>
      <c r="B4039" t="s">
        <v>3777</v>
      </c>
      <c r="C4039">
        <v>120</v>
      </c>
      <c r="D4039">
        <v>25440971</v>
      </c>
      <c r="E4039" t="s">
        <v>6628</v>
      </c>
      <c r="F4039" t="s">
        <v>11</v>
      </c>
      <c r="G4039">
        <v>4490375</v>
      </c>
      <c r="H4039">
        <v>6.8</v>
      </c>
    </row>
    <row r="4040" spans="1:8" x14ac:dyDescent="0.2">
      <c r="A4040" t="s">
        <v>6629</v>
      </c>
      <c r="B4040" t="s">
        <v>6360</v>
      </c>
      <c r="C4040">
        <v>125</v>
      </c>
      <c r="D4040">
        <v>25440971</v>
      </c>
      <c r="E4040" t="s">
        <v>486</v>
      </c>
      <c r="F4040" t="s">
        <v>11</v>
      </c>
      <c r="G4040">
        <v>3000000</v>
      </c>
      <c r="H4040">
        <v>8.3000000000000007</v>
      </c>
    </row>
    <row r="4041" spans="1:8" x14ac:dyDescent="0.2">
      <c r="A4041" t="s">
        <v>6630</v>
      </c>
      <c r="B4041" t="s">
        <v>6631</v>
      </c>
      <c r="C4041">
        <v>91</v>
      </c>
      <c r="D4041">
        <v>15935068</v>
      </c>
      <c r="E4041" t="s">
        <v>3337</v>
      </c>
      <c r="F4041" t="s">
        <v>11</v>
      </c>
      <c r="G4041">
        <v>2500000</v>
      </c>
      <c r="H4041">
        <v>4.3</v>
      </c>
    </row>
    <row r="4042" spans="1:8" x14ac:dyDescent="0.2">
      <c r="A4042" t="s">
        <v>6632</v>
      </c>
      <c r="B4042" t="s">
        <v>3777</v>
      </c>
      <c r="C4042">
        <v>128</v>
      </c>
      <c r="D4042">
        <v>25440971</v>
      </c>
      <c r="E4042" t="s">
        <v>3562</v>
      </c>
      <c r="F4042" t="s">
        <v>11</v>
      </c>
      <c r="G4042">
        <v>6000000</v>
      </c>
      <c r="H4042">
        <v>6.7</v>
      </c>
    </row>
    <row r="4043" spans="1:8" x14ac:dyDescent="0.2">
      <c r="A4043" t="s">
        <v>6633</v>
      </c>
      <c r="B4043" t="s">
        <v>533</v>
      </c>
      <c r="C4043">
        <v>100</v>
      </c>
      <c r="D4043">
        <v>11694528</v>
      </c>
      <c r="E4043" t="s">
        <v>6634</v>
      </c>
      <c r="F4043" t="s">
        <v>11</v>
      </c>
      <c r="G4043">
        <v>3000000</v>
      </c>
      <c r="H4043">
        <v>7.2</v>
      </c>
    </row>
    <row r="4044" spans="1:8" x14ac:dyDescent="0.2">
      <c r="A4044" t="s">
        <v>6635</v>
      </c>
      <c r="B4044" t="s">
        <v>6636</v>
      </c>
      <c r="C4044">
        <v>84</v>
      </c>
      <c r="D4044">
        <v>229094</v>
      </c>
      <c r="E4044" t="s">
        <v>5167</v>
      </c>
      <c r="F4044" t="s">
        <v>11</v>
      </c>
      <c r="G4044">
        <v>20000000</v>
      </c>
      <c r="H4044">
        <v>6.9</v>
      </c>
    </row>
    <row r="4045" spans="1:8" x14ac:dyDescent="0.2">
      <c r="A4045" t="s">
        <v>6637</v>
      </c>
      <c r="B4045" t="s">
        <v>5122</v>
      </c>
      <c r="C4045">
        <v>97</v>
      </c>
      <c r="D4045">
        <v>25440971</v>
      </c>
      <c r="E4045" t="s">
        <v>1905</v>
      </c>
      <c r="F4045" t="s">
        <v>11</v>
      </c>
      <c r="G4045">
        <v>3000000</v>
      </c>
      <c r="H4045">
        <v>6.6</v>
      </c>
    </row>
    <row r="4046" spans="1:8" x14ac:dyDescent="0.2">
      <c r="A4046" t="s">
        <v>6638</v>
      </c>
      <c r="B4046" t="s">
        <v>6639</v>
      </c>
      <c r="C4046">
        <v>84</v>
      </c>
      <c r="D4046">
        <v>10017041</v>
      </c>
      <c r="E4046" t="s">
        <v>602</v>
      </c>
      <c r="F4046" t="s">
        <v>11</v>
      </c>
      <c r="G4046">
        <v>3000000</v>
      </c>
      <c r="H4046">
        <v>5.9</v>
      </c>
    </row>
    <row r="4047" spans="1:8" x14ac:dyDescent="0.2">
      <c r="A4047" t="s">
        <v>6640</v>
      </c>
      <c r="B4047" t="s">
        <v>6508</v>
      </c>
      <c r="C4047">
        <v>146</v>
      </c>
      <c r="D4047">
        <v>25440971</v>
      </c>
      <c r="E4047" t="s">
        <v>1184</v>
      </c>
      <c r="F4047" t="s">
        <v>11</v>
      </c>
      <c r="G4047">
        <v>3000000</v>
      </c>
      <c r="H4047">
        <v>7.9</v>
      </c>
    </row>
    <row r="4048" spans="1:8" x14ac:dyDescent="0.2">
      <c r="A4048" t="s">
        <v>6641</v>
      </c>
      <c r="B4048" t="s">
        <v>5364</v>
      </c>
      <c r="C4048">
        <v>186</v>
      </c>
      <c r="D4048">
        <v>25440971</v>
      </c>
      <c r="E4048" t="s">
        <v>1179</v>
      </c>
      <c r="F4048" t="s">
        <v>11</v>
      </c>
      <c r="G4048">
        <v>3000000</v>
      </c>
      <c r="H4048">
        <v>8.3000000000000007</v>
      </c>
    </row>
    <row r="4049" spans="1:8" x14ac:dyDescent="0.2">
      <c r="A4049" t="s">
        <v>6642</v>
      </c>
      <c r="B4049" t="s">
        <v>4497</v>
      </c>
      <c r="C4049">
        <v>94</v>
      </c>
      <c r="D4049">
        <v>9016377</v>
      </c>
      <c r="E4049" t="s">
        <v>575</v>
      </c>
      <c r="F4049" t="s">
        <v>11</v>
      </c>
      <c r="G4049">
        <v>20000000</v>
      </c>
      <c r="H4049">
        <v>5.2</v>
      </c>
    </row>
    <row r="4050" spans="1:8" x14ac:dyDescent="0.2">
      <c r="A4050" t="s">
        <v>6643</v>
      </c>
      <c r="C4050">
        <v>11</v>
      </c>
      <c r="D4050">
        <v>25440971</v>
      </c>
      <c r="E4050" t="s">
        <v>6215</v>
      </c>
      <c r="F4050" t="s">
        <v>11</v>
      </c>
      <c r="G4050">
        <v>20000000</v>
      </c>
      <c r="H4050">
        <v>7.8</v>
      </c>
    </row>
    <row r="4051" spans="1:8" x14ac:dyDescent="0.2">
      <c r="A4051" t="s">
        <v>6644</v>
      </c>
      <c r="B4051" t="s">
        <v>6645</v>
      </c>
      <c r="C4051">
        <v>126</v>
      </c>
      <c r="D4051">
        <v>25440971</v>
      </c>
      <c r="E4051" t="s">
        <v>6646</v>
      </c>
      <c r="F4051" t="s">
        <v>11</v>
      </c>
      <c r="G4051">
        <v>3000000</v>
      </c>
      <c r="H4051">
        <v>7.8</v>
      </c>
    </row>
    <row r="4052" spans="1:8" x14ac:dyDescent="0.2">
      <c r="A4052" t="s">
        <v>6647</v>
      </c>
      <c r="B4052" t="s">
        <v>6648</v>
      </c>
      <c r="C4052">
        <v>99</v>
      </c>
      <c r="D4052">
        <v>7059537</v>
      </c>
      <c r="E4052" t="s">
        <v>575</v>
      </c>
      <c r="F4052" t="s">
        <v>11</v>
      </c>
      <c r="G4052">
        <v>3000000</v>
      </c>
      <c r="H4052">
        <v>3</v>
      </c>
    </row>
    <row r="4053" spans="1:8" x14ac:dyDescent="0.2">
      <c r="A4053" t="s">
        <v>6649</v>
      </c>
      <c r="B4053" t="s">
        <v>3140</v>
      </c>
      <c r="C4053">
        <v>109</v>
      </c>
      <c r="D4053">
        <v>8114507</v>
      </c>
      <c r="E4053" t="s">
        <v>73</v>
      </c>
      <c r="F4053" t="s">
        <v>11</v>
      </c>
      <c r="G4053">
        <v>3000000</v>
      </c>
      <c r="H4053">
        <v>7.9</v>
      </c>
    </row>
    <row r="4054" spans="1:8" x14ac:dyDescent="0.2">
      <c r="A4054" t="s">
        <v>6650</v>
      </c>
      <c r="B4054" t="s">
        <v>6651</v>
      </c>
      <c r="C4054">
        <v>95</v>
      </c>
      <c r="D4054">
        <v>7888703</v>
      </c>
      <c r="E4054" t="s">
        <v>968</v>
      </c>
      <c r="F4054" t="s">
        <v>11</v>
      </c>
      <c r="G4054">
        <v>3000000</v>
      </c>
      <c r="H4054">
        <v>3.2</v>
      </c>
    </row>
    <row r="4055" spans="1:8" x14ac:dyDescent="0.2">
      <c r="A4055" t="s">
        <v>6652</v>
      </c>
      <c r="B4055" t="s">
        <v>6122</v>
      </c>
      <c r="C4055">
        <v>97</v>
      </c>
      <c r="D4055">
        <v>7282851</v>
      </c>
      <c r="E4055" t="s">
        <v>1495</v>
      </c>
      <c r="F4055" t="s">
        <v>11</v>
      </c>
      <c r="G4055">
        <v>3000000</v>
      </c>
      <c r="H4055">
        <v>6.5</v>
      </c>
    </row>
    <row r="4056" spans="1:8" x14ac:dyDescent="0.2">
      <c r="A4056" t="s">
        <v>6653</v>
      </c>
      <c r="B4056" t="s">
        <v>5122</v>
      </c>
      <c r="C4056">
        <v>94</v>
      </c>
      <c r="D4056">
        <v>6879730</v>
      </c>
      <c r="E4056" t="s">
        <v>1184</v>
      </c>
      <c r="F4056" t="s">
        <v>11</v>
      </c>
      <c r="G4056">
        <v>20000000</v>
      </c>
      <c r="H4056">
        <v>6.9</v>
      </c>
    </row>
    <row r="4057" spans="1:8" x14ac:dyDescent="0.2">
      <c r="A4057" t="s">
        <v>6654</v>
      </c>
      <c r="B4057" t="s">
        <v>6655</v>
      </c>
      <c r="C4057">
        <v>90</v>
      </c>
      <c r="D4057">
        <v>5844929</v>
      </c>
      <c r="E4057" t="s">
        <v>877</v>
      </c>
      <c r="F4057" t="s">
        <v>11</v>
      </c>
      <c r="G4057">
        <v>3000000</v>
      </c>
      <c r="H4057">
        <v>7</v>
      </c>
    </row>
    <row r="4058" spans="1:8" x14ac:dyDescent="0.2">
      <c r="A4058" t="s">
        <v>6656</v>
      </c>
      <c r="C4058">
        <v>197</v>
      </c>
      <c r="D4058">
        <v>25440971</v>
      </c>
      <c r="E4058" t="s">
        <v>1179</v>
      </c>
      <c r="F4058" t="s">
        <v>11</v>
      </c>
      <c r="G4058">
        <v>15000000</v>
      </c>
      <c r="H4058">
        <v>7.4</v>
      </c>
    </row>
    <row r="4059" spans="1:8" x14ac:dyDescent="0.2">
      <c r="A4059" t="s">
        <v>6657</v>
      </c>
      <c r="B4059" t="s">
        <v>1934</v>
      </c>
      <c r="C4059">
        <v>117</v>
      </c>
      <c r="D4059">
        <v>3222857</v>
      </c>
      <c r="E4059" t="s">
        <v>73</v>
      </c>
      <c r="F4059" t="s">
        <v>1936</v>
      </c>
      <c r="G4059">
        <v>20000000</v>
      </c>
      <c r="H4059">
        <v>7.8</v>
      </c>
    </row>
    <row r="4060" spans="1:8" x14ac:dyDescent="0.2">
      <c r="A4060" t="s">
        <v>6658</v>
      </c>
      <c r="B4060" t="s">
        <v>6659</v>
      </c>
      <c r="C4060">
        <v>96</v>
      </c>
      <c r="D4060">
        <v>4170647</v>
      </c>
      <c r="E4060" t="s">
        <v>877</v>
      </c>
      <c r="F4060" t="s">
        <v>11</v>
      </c>
      <c r="G4060">
        <v>1900000</v>
      </c>
      <c r="H4060">
        <v>6.9</v>
      </c>
    </row>
    <row r="4061" spans="1:8" x14ac:dyDescent="0.2">
      <c r="A4061" t="s">
        <v>6660</v>
      </c>
      <c r="B4061" t="s">
        <v>6661</v>
      </c>
      <c r="C4061">
        <v>82</v>
      </c>
      <c r="D4061">
        <v>4142507</v>
      </c>
      <c r="E4061" t="s">
        <v>580</v>
      </c>
      <c r="F4061" t="s">
        <v>11</v>
      </c>
      <c r="G4061">
        <v>3000000</v>
      </c>
      <c r="H4061">
        <v>4.4000000000000004</v>
      </c>
    </row>
    <row r="4062" spans="1:8" x14ac:dyDescent="0.2">
      <c r="A4062" t="s">
        <v>6662</v>
      </c>
      <c r="B4062" t="s">
        <v>3531</v>
      </c>
      <c r="C4062">
        <v>109</v>
      </c>
      <c r="D4062">
        <v>4109095</v>
      </c>
      <c r="E4062" t="s">
        <v>6663</v>
      </c>
      <c r="F4062" t="s">
        <v>11</v>
      </c>
      <c r="G4062">
        <v>3000000</v>
      </c>
      <c r="H4062">
        <v>6</v>
      </c>
    </row>
    <row r="4063" spans="1:8" x14ac:dyDescent="0.2">
      <c r="A4063" t="s">
        <v>6664</v>
      </c>
      <c r="B4063" t="s">
        <v>5553</v>
      </c>
      <c r="C4063">
        <v>90</v>
      </c>
      <c r="D4063">
        <v>4033268</v>
      </c>
      <c r="E4063" t="s">
        <v>877</v>
      </c>
      <c r="F4063" t="s">
        <v>11</v>
      </c>
      <c r="G4063">
        <v>20000000</v>
      </c>
      <c r="H4063">
        <v>6.6</v>
      </c>
    </row>
    <row r="4064" spans="1:8" x14ac:dyDescent="0.2">
      <c r="A4064" t="s">
        <v>6665</v>
      </c>
      <c r="B4064" t="s">
        <v>6666</v>
      </c>
      <c r="C4064">
        <v>89</v>
      </c>
      <c r="D4064">
        <v>25440971</v>
      </c>
      <c r="E4064" t="s">
        <v>6667</v>
      </c>
      <c r="F4064" t="s">
        <v>11</v>
      </c>
      <c r="G4064">
        <v>3000000</v>
      </c>
      <c r="H4064">
        <v>7.8</v>
      </c>
    </row>
    <row r="4065" spans="1:8" x14ac:dyDescent="0.2">
      <c r="A4065" t="s">
        <v>6668</v>
      </c>
      <c r="B4065" t="s">
        <v>6669</v>
      </c>
      <c r="C4065">
        <v>98</v>
      </c>
      <c r="D4065">
        <v>3902679</v>
      </c>
      <c r="E4065" t="s">
        <v>2542</v>
      </c>
      <c r="F4065" t="s">
        <v>11</v>
      </c>
      <c r="G4065">
        <v>3000000</v>
      </c>
      <c r="H4065">
        <v>5.3</v>
      </c>
    </row>
    <row r="4066" spans="1:8" x14ac:dyDescent="0.2">
      <c r="A4066" t="s">
        <v>6670</v>
      </c>
      <c r="B4066" t="s">
        <v>6671</v>
      </c>
      <c r="C4066">
        <v>95</v>
      </c>
      <c r="D4066">
        <v>3559990</v>
      </c>
      <c r="E4066" t="s">
        <v>340</v>
      </c>
      <c r="F4066" t="s">
        <v>11</v>
      </c>
      <c r="G4066">
        <v>3000000</v>
      </c>
      <c r="H4066">
        <v>5.3</v>
      </c>
    </row>
    <row r="4067" spans="1:8" x14ac:dyDescent="0.2">
      <c r="A4067" t="s">
        <v>6672</v>
      </c>
      <c r="B4067" t="s">
        <v>1709</v>
      </c>
      <c r="C4067">
        <v>94</v>
      </c>
      <c r="D4067">
        <v>25440971</v>
      </c>
      <c r="E4067" t="s">
        <v>73</v>
      </c>
      <c r="F4067" t="s">
        <v>11</v>
      </c>
      <c r="G4067">
        <v>3000000</v>
      </c>
      <c r="H4067">
        <v>8</v>
      </c>
    </row>
    <row r="4068" spans="1:8" x14ac:dyDescent="0.2">
      <c r="A4068" t="s">
        <v>6673</v>
      </c>
      <c r="B4068" t="s">
        <v>6674</v>
      </c>
      <c r="C4068">
        <v>104</v>
      </c>
      <c r="D4068">
        <v>3287435</v>
      </c>
      <c r="E4068" t="s">
        <v>1184</v>
      </c>
      <c r="F4068" t="s">
        <v>11</v>
      </c>
      <c r="G4068">
        <v>4500000</v>
      </c>
      <c r="H4068">
        <v>7.1</v>
      </c>
    </row>
    <row r="4069" spans="1:8" x14ac:dyDescent="0.2">
      <c r="A4069" t="s">
        <v>6675</v>
      </c>
      <c r="B4069" t="s">
        <v>6676</v>
      </c>
      <c r="C4069">
        <v>87</v>
      </c>
      <c r="D4069">
        <v>3071947</v>
      </c>
      <c r="E4069" t="s">
        <v>2063</v>
      </c>
      <c r="F4069" t="s">
        <v>11</v>
      </c>
      <c r="G4069">
        <v>3500000</v>
      </c>
      <c r="H4069">
        <v>5.4</v>
      </c>
    </row>
    <row r="4070" spans="1:8" x14ac:dyDescent="0.2">
      <c r="A4070" t="s">
        <v>6677</v>
      </c>
      <c r="B4070" t="s">
        <v>4649</v>
      </c>
      <c r="C4070">
        <v>108</v>
      </c>
      <c r="D4070">
        <v>2961991</v>
      </c>
      <c r="E4070" t="s">
        <v>530</v>
      </c>
      <c r="F4070" t="s">
        <v>11</v>
      </c>
      <c r="G4070">
        <v>3300000</v>
      </c>
      <c r="H4070">
        <v>6.9</v>
      </c>
    </row>
    <row r="4071" spans="1:8" x14ac:dyDescent="0.2">
      <c r="A4071" t="s">
        <v>6678</v>
      </c>
      <c r="B4071" t="s">
        <v>5254</v>
      </c>
      <c r="C4071">
        <v>86</v>
      </c>
      <c r="D4071">
        <v>4063238</v>
      </c>
      <c r="E4071" t="s">
        <v>486</v>
      </c>
      <c r="F4071" t="s">
        <v>11</v>
      </c>
      <c r="G4071">
        <v>20000000</v>
      </c>
      <c r="H4071">
        <v>7.4</v>
      </c>
    </row>
    <row r="4072" spans="1:8" x14ac:dyDescent="0.2">
      <c r="A4072" t="s">
        <v>6679</v>
      </c>
      <c r="B4072" t="s">
        <v>274</v>
      </c>
      <c r="C4072">
        <v>94</v>
      </c>
      <c r="D4072">
        <v>2912363</v>
      </c>
      <c r="E4072" t="s">
        <v>672</v>
      </c>
      <c r="F4072" t="s">
        <v>6680</v>
      </c>
      <c r="G4072">
        <v>3000000</v>
      </c>
      <c r="H4072">
        <v>7.3</v>
      </c>
    </row>
    <row r="4073" spans="1:8" x14ac:dyDescent="0.2">
      <c r="A4073" t="s">
        <v>6681</v>
      </c>
      <c r="B4073" t="s">
        <v>6304</v>
      </c>
      <c r="C4073">
        <v>134</v>
      </c>
      <c r="D4073">
        <v>3000000</v>
      </c>
      <c r="E4073" t="s">
        <v>877</v>
      </c>
      <c r="F4073" t="s">
        <v>11</v>
      </c>
      <c r="G4073">
        <v>3000000</v>
      </c>
      <c r="H4073">
        <v>7.8</v>
      </c>
    </row>
    <row r="4074" spans="1:8" x14ac:dyDescent="0.2">
      <c r="A4074" t="s">
        <v>6682</v>
      </c>
      <c r="B4074" t="s">
        <v>3470</v>
      </c>
      <c r="C4074">
        <v>89</v>
      </c>
      <c r="D4074">
        <v>2223990</v>
      </c>
      <c r="E4074" t="s">
        <v>6042</v>
      </c>
      <c r="F4074" t="s">
        <v>11</v>
      </c>
      <c r="G4074">
        <v>3000000</v>
      </c>
      <c r="H4074">
        <v>6.6</v>
      </c>
    </row>
    <row r="4075" spans="1:8" x14ac:dyDescent="0.2">
      <c r="A4075" t="s">
        <v>6683</v>
      </c>
      <c r="B4075" t="s">
        <v>2454</v>
      </c>
      <c r="C4075">
        <v>102</v>
      </c>
      <c r="D4075">
        <v>1821983</v>
      </c>
      <c r="E4075" t="s">
        <v>6684</v>
      </c>
      <c r="F4075" t="s">
        <v>11</v>
      </c>
      <c r="G4075">
        <v>3000000</v>
      </c>
      <c r="H4075">
        <v>5.4</v>
      </c>
    </row>
    <row r="4076" spans="1:8" x14ac:dyDescent="0.2">
      <c r="A4076" t="s">
        <v>6685</v>
      </c>
      <c r="B4076" t="s">
        <v>4938</v>
      </c>
      <c r="C4076">
        <v>120</v>
      </c>
      <c r="D4076">
        <v>2181290</v>
      </c>
      <c r="E4076" t="s">
        <v>668</v>
      </c>
      <c r="F4076" t="s">
        <v>4352</v>
      </c>
      <c r="G4076">
        <v>3000000</v>
      </c>
      <c r="H4076">
        <v>8.4</v>
      </c>
    </row>
    <row r="4077" spans="1:8" x14ac:dyDescent="0.2">
      <c r="A4077" t="s">
        <v>6686</v>
      </c>
      <c r="B4077" t="s">
        <v>6687</v>
      </c>
      <c r="C4077">
        <v>110</v>
      </c>
      <c r="D4077">
        <v>2848578</v>
      </c>
      <c r="E4077" t="s">
        <v>2459</v>
      </c>
      <c r="F4077" t="s">
        <v>11</v>
      </c>
      <c r="G4077">
        <v>3500000</v>
      </c>
      <c r="H4077">
        <v>6.3</v>
      </c>
    </row>
    <row r="4078" spans="1:8" x14ac:dyDescent="0.2">
      <c r="A4078" t="s">
        <v>6688</v>
      </c>
      <c r="B4078" t="s">
        <v>6689</v>
      </c>
      <c r="C4078">
        <v>86</v>
      </c>
      <c r="D4078">
        <v>703002</v>
      </c>
      <c r="E4078" t="s">
        <v>595</v>
      </c>
      <c r="F4078" t="s">
        <v>11</v>
      </c>
      <c r="G4078">
        <v>3000000</v>
      </c>
      <c r="H4078">
        <v>6.1</v>
      </c>
    </row>
    <row r="4079" spans="1:8" x14ac:dyDescent="0.2">
      <c r="A4079" t="s">
        <v>6690</v>
      </c>
      <c r="B4079" t="s">
        <v>6691</v>
      </c>
      <c r="C4079">
        <v>101</v>
      </c>
      <c r="D4079">
        <v>3105269</v>
      </c>
      <c r="E4079" t="s">
        <v>745</v>
      </c>
      <c r="F4079" t="s">
        <v>11</v>
      </c>
      <c r="G4079">
        <v>3000000</v>
      </c>
      <c r="H4079">
        <v>5</v>
      </c>
    </row>
    <row r="4080" spans="1:8" x14ac:dyDescent="0.2">
      <c r="A4080" t="s">
        <v>6692</v>
      </c>
      <c r="B4080" t="s">
        <v>6693</v>
      </c>
      <c r="C4080">
        <v>102</v>
      </c>
      <c r="D4080">
        <v>25440971</v>
      </c>
      <c r="E4080" t="s">
        <v>1836</v>
      </c>
      <c r="F4080" t="s">
        <v>11</v>
      </c>
      <c r="G4080">
        <v>3000000</v>
      </c>
      <c r="H4080">
        <v>6.9</v>
      </c>
    </row>
    <row r="4081" spans="1:8" x14ac:dyDescent="0.2">
      <c r="A4081" t="s">
        <v>6694</v>
      </c>
      <c r="B4081" t="s">
        <v>6695</v>
      </c>
      <c r="C4081">
        <v>87</v>
      </c>
      <c r="D4081">
        <v>252726</v>
      </c>
      <c r="E4081" t="s">
        <v>6696</v>
      </c>
      <c r="F4081" t="s">
        <v>11</v>
      </c>
      <c r="G4081">
        <v>3000000</v>
      </c>
      <c r="H4081">
        <v>7.2</v>
      </c>
    </row>
    <row r="4082" spans="1:8" x14ac:dyDescent="0.2">
      <c r="A4082" t="s">
        <v>6697</v>
      </c>
      <c r="B4082" t="s">
        <v>6698</v>
      </c>
      <c r="C4082">
        <v>123</v>
      </c>
      <c r="D4082">
        <v>373060</v>
      </c>
      <c r="E4082" t="s">
        <v>1184</v>
      </c>
      <c r="F4082" t="s">
        <v>11</v>
      </c>
      <c r="G4082">
        <v>20000000</v>
      </c>
      <c r="H4082">
        <v>7.3</v>
      </c>
    </row>
    <row r="4083" spans="1:8" x14ac:dyDescent="0.2">
      <c r="A4083" t="s">
        <v>6699</v>
      </c>
      <c r="B4083" t="s">
        <v>6700</v>
      </c>
      <c r="C4083">
        <v>99</v>
      </c>
      <c r="D4083">
        <v>1007535</v>
      </c>
      <c r="E4083" t="s">
        <v>486</v>
      </c>
      <c r="F4083" t="s">
        <v>11</v>
      </c>
      <c r="G4083">
        <v>20000000</v>
      </c>
      <c r="H4083">
        <v>5.7</v>
      </c>
    </row>
    <row r="4084" spans="1:8" x14ac:dyDescent="0.2">
      <c r="A4084" t="s">
        <v>6701</v>
      </c>
      <c r="C4084">
        <v>173</v>
      </c>
      <c r="D4084">
        <v>25440971</v>
      </c>
      <c r="E4084" t="s">
        <v>1500</v>
      </c>
      <c r="F4084" t="s">
        <v>11</v>
      </c>
      <c r="G4084">
        <v>20000000</v>
      </c>
      <c r="H4084">
        <v>5</v>
      </c>
    </row>
    <row r="4085" spans="1:8" x14ac:dyDescent="0.2">
      <c r="A4085" t="s">
        <v>6702</v>
      </c>
      <c r="B4085" t="s">
        <v>6703</v>
      </c>
      <c r="C4085">
        <v>87</v>
      </c>
      <c r="D4085">
        <v>418268</v>
      </c>
      <c r="E4085" t="s">
        <v>580</v>
      </c>
      <c r="F4085" t="s">
        <v>11</v>
      </c>
      <c r="G4085">
        <v>3000000</v>
      </c>
      <c r="H4085">
        <v>5.3</v>
      </c>
    </row>
    <row r="4086" spans="1:8" x14ac:dyDescent="0.2">
      <c r="A4086" t="s">
        <v>6704</v>
      </c>
      <c r="C4086">
        <v>44</v>
      </c>
      <c r="D4086">
        <v>25440971</v>
      </c>
      <c r="E4086" t="s">
        <v>6705</v>
      </c>
      <c r="F4086" t="s">
        <v>11</v>
      </c>
      <c r="G4086">
        <v>20000000</v>
      </c>
      <c r="H4086">
        <v>7.9</v>
      </c>
    </row>
    <row r="4087" spans="1:8" x14ac:dyDescent="0.2">
      <c r="A4087" t="s">
        <v>6706</v>
      </c>
      <c r="B4087" t="s">
        <v>6707</v>
      </c>
      <c r="C4087">
        <v>120</v>
      </c>
      <c r="D4087">
        <v>25440971</v>
      </c>
      <c r="E4087" t="s">
        <v>4594</v>
      </c>
      <c r="F4087" t="s">
        <v>11</v>
      </c>
      <c r="G4087">
        <v>20000000</v>
      </c>
      <c r="H4087">
        <v>5</v>
      </c>
    </row>
    <row r="4088" spans="1:8" x14ac:dyDescent="0.2">
      <c r="A4088" t="s">
        <v>6708</v>
      </c>
      <c r="B4088" t="s">
        <v>6709</v>
      </c>
      <c r="C4088">
        <v>93</v>
      </c>
      <c r="D4088">
        <v>200803</v>
      </c>
      <c r="E4088" t="s">
        <v>575</v>
      </c>
      <c r="F4088" t="s">
        <v>11</v>
      </c>
      <c r="G4088">
        <v>3000000</v>
      </c>
      <c r="H4088">
        <v>5.3</v>
      </c>
    </row>
    <row r="4089" spans="1:8" x14ac:dyDescent="0.2">
      <c r="A4089" t="s">
        <v>3318</v>
      </c>
      <c r="B4089" t="s">
        <v>710</v>
      </c>
      <c r="C4089">
        <v>111</v>
      </c>
      <c r="D4089">
        <v>33631221</v>
      </c>
      <c r="E4089" t="s">
        <v>740</v>
      </c>
      <c r="F4089" t="s">
        <v>11</v>
      </c>
      <c r="G4089">
        <v>25000000</v>
      </c>
      <c r="H4089">
        <v>6</v>
      </c>
    </row>
    <row r="4090" spans="1:8" x14ac:dyDescent="0.2">
      <c r="A4090" t="s">
        <v>6710</v>
      </c>
      <c r="C4090">
        <v>60</v>
      </c>
      <c r="D4090">
        <v>25440971</v>
      </c>
      <c r="E4090" t="s">
        <v>1184</v>
      </c>
      <c r="F4090" t="s">
        <v>11</v>
      </c>
      <c r="G4090">
        <v>20000000</v>
      </c>
      <c r="H4090">
        <v>7.6</v>
      </c>
    </row>
    <row r="4091" spans="1:8" x14ac:dyDescent="0.2">
      <c r="A4091" t="s">
        <v>6711</v>
      </c>
      <c r="B4091" t="s">
        <v>4952</v>
      </c>
      <c r="C4091">
        <v>98</v>
      </c>
      <c r="D4091">
        <v>95016</v>
      </c>
      <c r="E4091" t="s">
        <v>1554</v>
      </c>
      <c r="F4091" t="s">
        <v>2998</v>
      </c>
      <c r="G4091">
        <v>2700000</v>
      </c>
      <c r="H4091">
        <v>7.4</v>
      </c>
    </row>
    <row r="4092" spans="1:8" x14ac:dyDescent="0.2">
      <c r="A4092" t="s">
        <v>6712</v>
      </c>
      <c r="B4092" t="s">
        <v>6713</v>
      </c>
      <c r="C4092">
        <v>100</v>
      </c>
      <c r="D4092">
        <v>73678</v>
      </c>
      <c r="E4092" t="s">
        <v>684</v>
      </c>
      <c r="F4092" t="s">
        <v>11</v>
      </c>
      <c r="G4092">
        <v>3000000</v>
      </c>
      <c r="H4092">
        <v>5.9</v>
      </c>
    </row>
    <row r="4093" spans="1:8" x14ac:dyDescent="0.2">
      <c r="A4093" t="s">
        <v>6714</v>
      </c>
      <c r="B4093" t="s">
        <v>6715</v>
      </c>
      <c r="C4093">
        <v>88</v>
      </c>
      <c r="D4093">
        <v>143000</v>
      </c>
      <c r="E4093" t="s">
        <v>1915</v>
      </c>
      <c r="F4093" t="s">
        <v>11</v>
      </c>
      <c r="G4093">
        <v>5000000</v>
      </c>
      <c r="H4093">
        <v>4.0999999999999996</v>
      </c>
    </row>
    <row r="4094" spans="1:8" x14ac:dyDescent="0.2">
      <c r="A4094" t="s">
        <v>6716</v>
      </c>
      <c r="B4094" t="s">
        <v>6717</v>
      </c>
      <c r="C4094">
        <v>97</v>
      </c>
      <c r="D4094">
        <v>39852</v>
      </c>
      <c r="E4094" t="s">
        <v>877</v>
      </c>
      <c r="F4094" t="s">
        <v>11</v>
      </c>
      <c r="G4094">
        <v>3000000</v>
      </c>
      <c r="H4094">
        <v>6.7</v>
      </c>
    </row>
    <row r="4095" spans="1:8" x14ac:dyDescent="0.2">
      <c r="A4095" t="s">
        <v>6718</v>
      </c>
      <c r="B4095" t="s">
        <v>4146</v>
      </c>
      <c r="C4095">
        <v>122</v>
      </c>
      <c r="D4095">
        <v>22000</v>
      </c>
      <c r="E4095" t="s">
        <v>932</v>
      </c>
      <c r="F4095" t="s">
        <v>11</v>
      </c>
      <c r="G4095">
        <v>3000000</v>
      </c>
      <c r="H4095">
        <v>5.8</v>
      </c>
    </row>
    <row r="4096" spans="1:8" x14ac:dyDescent="0.2">
      <c r="A4096" t="s">
        <v>6719</v>
      </c>
      <c r="B4096" t="s">
        <v>6720</v>
      </c>
      <c r="C4096">
        <v>86</v>
      </c>
      <c r="D4096">
        <v>128937</v>
      </c>
      <c r="E4096" t="s">
        <v>6721</v>
      </c>
      <c r="F4096" t="s">
        <v>11</v>
      </c>
      <c r="G4096">
        <v>20000000</v>
      </c>
      <c r="H4096">
        <v>6.2</v>
      </c>
    </row>
    <row r="4097" spans="1:8" x14ac:dyDescent="0.2">
      <c r="A4097" t="s">
        <v>6722</v>
      </c>
      <c r="B4097" t="s">
        <v>6723</v>
      </c>
      <c r="C4097">
        <v>83</v>
      </c>
      <c r="D4097">
        <v>25440971</v>
      </c>
      <c r="E4097" t="s">
        <v>1915</v>
      </c>
      <c r="F4097" t="s">
        <v>11</v>
      </c>
      <c r="G4097">
        <v>3000000</v>
      </c>
      <c r="H4097">
        <v>5.3</v>
      </c>
    </row>
    <row r="4098" spans="1:8" x14ac:dyDescent="0.2">
      <c r="A4098" t="s">
        <v>6724</v>
      </c>
      <c r="B4098" t="s">
        <v>6725</v>
      </c>
      <c r="C4098">
        <v>80</v>
      </c>
      <c r="D4098">
        <v>25440971</v>
      </c>
      <c r="E4098" t="s">
        <v>575</v>
      </c>
      <c r="F4098" t="s">
        <v>11</v>
      </c>
      <c r="G4098">
        <v>3000000</v>
      </c>
      <c r="H4098">
        <v>3.3</v>
      </c>
    </row>
    <row r="4099" spans="1:8" x14ac:dyDescent="0.2">
      <c r="A4099" t="s">
        <v>86</v>
      </c>
      <c r="B4099" t="s">
        <v>87</v>
      </c>
      <c r="C4099">
        <v>108</v>
      </c>
      <c r="D4099">
        <v>334185206</v>
      </c>
      <c r="E4099" t="s">
        <v>69</v>
      </c>
      <c r="F4099" t="s">
        <v>11</v>
      </c>
      <c r="G4099">
        <v>200000000</v>
      </c>
      <c r="H4099">
        <v>6.5</v>
      </c>
    </row>
    <row r="4100" spans="1:8" x14ac:dyDescent="0.2">
      <c r="A4100" t="s">
        <v>6726</v>
      </c>
      <c r="B4100" t="s">
        <v>6727</v>
      </c>
      <c r="C4100">
        <v>90</v>
      </c>
      <c r="D4100">
        <v>25440971</v>
      </c>
      <c r="E4100" t="s">
        <v>575</v>
      </c>
      <c r="F4100" t="s">
        <v>11</v>
      </c>
      <c r="G4100">
        <v>3000000</v>
      </c>
      <c r="H4100">
        <v>6.2</v>
      </c>
    </row>
    <row r="4101" spans="1:8" x14ac:dyDescent="0.2">
      <c r="A4101" t="s">
        <v>6728</v>
      </c>
      <c r="B4101" t="s">
        <v>6729</v>
      </c>
      <c r="C4101">
        <v>96</v>
      </c>
      <c r="D4101">
        <v>5005</v>
      </c>
      <c r="E4101" t="s">
        <v>1184</v>
      </c>
      <c r="F4101" t="s">
        <v>11</v>
      </c>
      <c r="G4101">
        <v>3000000</v>
      </c>
      <c r="H4101">
        <v>5.9</v>
      </c>
    </row>
    <row r="4102" spans="1:8" x14ac:dyDescent="0.2">
      <c r="A4102" t="s">
        <v>6730</v>
      </c>
      <c r="B4102" t="s">
        <v>6731</v>
      </c>
      <c r="C4102">
        <v>85</v>
      </c>
      <c r="D4102">
        <v>25440971</v>
      </c>
      <c r="E4102" t="s">
        <v>311</v>
      </c>
      <c r="F4102" t="s">
        <v>11</v>
      </c>
      <c r="G4102">
        <v>3000000</v>
      </c>
      <c r="H4102">
        <v>5.5</v>
      </c>
    </row>
    <row r="4103" spans="1:8" x14ac:dyDescent="0.2">
      <c r="A4103" t="s">
        <v>6732</v>
      </c>
      <c r="B4103" t="s">
        <v>2700</v>
      </c>
      <c r="C4103">
        <v>83</v>
      </c>
      <c r="D4103">
        <v>25440971</v>
      </c>
      <c r="E4103" t="s">
        <v>575</v>
      </c>
      <c r="F4103" t="s">
        <v>11</v>
      </c>
      <c r="G4103">
        <v>20000000</v>
      </c>
      <c r="H4103">
        <v>5.5</v>
      </c>
    </row>
    <row r="4104" spans="1:8" x14ac:dyDescent="0.2">
      <c r="A4104" t="s">
        <v>6733</v>
      </c>
      <c r="B4104" t="s">
        <v>6734</v>
      </c>
      <c r="C4104">
        <v>80</v>
      </c>
      <c r="D4104">
        <v>25440971</v>
      </c>
      <c r="E4104" t="s">
        <v>575</v>
      </c>
      <c r="F4104" t="s">
        <v>11</v>
      </c>
      <c r="G4104">
        <v>3000000</v>
      </c>
      <c r="H4104">
        <v>2.6</v>
      </c>
    </row>
    <row r="4105" spans="1:8" x14ac:dyDescent="0.2">
      <c r="A4105" t="s">
        <v>6735</v>
      </c>
      <c r="B4105" t="s">
        <v>6736</v>
      </c>
      <c r="C4105">
        <v>90</v>
      </c>
      <c r="D4105">
        <v>25440971</v>
      </c>
      <c r="E4105" t="s">
        <v>1135</v>
      </c>
      <c r="F4105" t="s">
        <v>11</v>
      </c>
      <c r="G4105">
        <v>3000000</v>
      </c>
      <c r="H4105">
        <v>5.8</v>
      </c>
    </row>
    <row r="4106" spans="1:8" x14ac:dyDescent="0.2">
      <c r="A4106" t="s">
        <v>6737</v>
      </c>
      <c r="B4106" t="s">
        <v>4079</v>
      </c>
      <c r="C4106">
        <v>92</v>
      </c>
      <c r="D4106">
        <v>25440971</v>
      </c>
      <c r="E4106" t="s">
        <v>525</v>
      </c>
      <c r="F4106" t="s">
        <v>11</v>
      </c>
      <c r="G4106">
        <v>3000000</v>
      </c>
      <c r="H4106">
        <v>7.4</v>
      </c>
    </row>
    <row r="4107" spans="1:8" x14ac:dyDescent="0.2">
      <c r="A4107" t="s">
        <v>6738</v>
      </c>
      <c r="B4107" t="s">
        <v>6739</v>
      </c>
      <c r="C4107">
        <v>100</v>
      </c>
      <c r="D4107">
        <v>25440971</v>
      </c>
      <c r="E4107" t="s">
        <v>575</v>
      </c>
      <c r="F4107" t="s">
        <v>3353</v>
      </c>
      <c r="G4107">
        <v>3000000</v>
      </c>
      <c r="H4107">
        <v>5.0999999999999996</v>
      </c>
    </row>
    <row r="4108" spans="1:8" x14ac:dyDescent="0.2">
      <c r="A4108" t="s">
        <v>6740</v>
      </c>
      <c r="B4108" t="s">
        <v>6741</v>
      </c>
      <c r="C4108">
        <v>88</v>
      </c>
      <c r="D4108">
        <v>25440971</v>
      </c>
      <c r="E4108" t="s">
        <v>3562</v>
      </c>
      <c r="F4108" t="s">
        <v>11</v>
      </c>
      <c r="G4108">
        <v>800000</v>
      </c>
      <c r="H4108">
        <v>5.2</v>
      </c>
    </row>
    <row r="4109" spans="1:8" x14ac:dyDescent="0.2">
      <c r="A4109" t="s">
        <v>6742</v>
      </c>
      <c r="B4109" t="s">
        <v>6743</v>
      </c>
      <c r="C4109">
        <v>95</v>
      </c>
      <c r="D4109">
        <v>25440971</v>
      </c>
      <c r="E4109" t="s">
        <v>2120</v>
      </c>
      <c r="F4109" t="s">
        <v>11</v>
      </c>
      <c r="G4109">
        <v>3000000</v>
      </c>
      <c r="H4109">
        <v>4.8</v>
      </c>
    </row>
    <row r="4110" spans="1:8" x14ac:dyDescent="0.2">
      <c r="A4110" t="s">
        <v>6744</v>
      </c>
      <c r="B4110" t="s">
        <v>6745</v>
      </c>
      <c r="C4110">
        <v>82</v>
      </c>
      <c r="D4110">
        <v>25440971</v>
      </c>
      <c r="E4110" t="s">
        <v>3562</v>
      </c>
      <c r="F4110" t="s">
        <v>11</v>
      </c>
      <c r="G4110">
        <v>3000000</v>
      </c>
      <c r="H4110">
        <v>3.9</v>
      </c>
    </row>
    <row r="4111" spans="1:8" x14ac:dyDescent="0.2">
      <c r="A4111" t="s">
        <v>6746</v>
      </c>
      <c r="B4111" t="s">
        <v>6747</v>
      </c>
      <c r="C4111">
        <v>97</v>
      </c>
      <c r="D4111">
        <v>25440971</v>
      </c>
      <c r="E4111" t="s">
        <v>6748</v>
      </c>
      <c r="F4111" t="s">
        <v>11</v>
      </c>
      <c r="G4111">
        <v>3000000</v>
      </c>
      <c r="H4111">
        <v>6.2</v>
      </c>
    </row>
    <row r="4112" spans="1:8" x14ac:dyDescent="0.2">
      <c r="A4112" t="s">
        <v>695</v>
      </c>
      <c r="B4112" t="s">
        <v>287</v>
      </c>
      <c r="C4112">
        <v>105</v>
      </c>
      <c r="D4112">
        <v>201148159</v>
      </c>
      <c r="E4112" t="s">
        <v>696</v>
      </c>
      <c r="F4112" t="s">
        <v>11</v>
      </c>
      <c r="G4112">
        <v>95000000</v>
      </c>
      <c r="H4112">
        <v>7</v>
      </c>
    </row>
    <row r="4113" spans="1:8" x14ac:dyDescent="0.2">
      <c r="A4113" t="s">
        <v>6749</v>
      </c>
      <c r="B4113" t="s">
        <v>6750</v>
      </c>
      <c r="C4113">
        <v>94</v>
      </c>
      <c r="D4113">
        <v>25440971</v>
      </c>
      <c r="E4113" t="s">
        <v>6751</v>
      </c>
      <c r="F4113" t="s">
        <v>11</v>
      </c>
      <c r="G4113">
        <v>3000000</v>
      </c>
      <c r="H4113">
        <v>6.2</v>
      </c>
    </row>
    <row r="4114" spans="1:8" x14ac:dyDescent="0.2">
      <c r="A4114" t="s">
        <v>6752</v>
      </c>
      <c r="B4114" t="s">
        <v>6753</v>
      </c>
      <c r="C4114">
        <v>95</v>
      </c>
      <c r="D4114">
        <v>25440971</v>
      </c>
      <c r="E4114" t="s">
        <v>486</v>
      </c>
      <c r="F4114" t="s">
        <v>11</v>
      </c>
      <c r="G4114">
        <v>20000000</v>
      </c>
      <c r="H4114">
        <v>5.9</v>
      </c>
    </row>
    <row r="4115" spans="1:8" x14ac:dyDescent="0.2">
      <c r="A4115" t="s">
        <v>6754</v>
      </c>
      <c r="B4115" t="s">
        <v>1520</v>
      </c>
      <c r="C4115">
        <v>113</v>
      </c>
      <c r="D4115">
        <v>5595428</v>
      </c>
      <c r="E4115" t="s">
        <v>1184</v>
      </c>
      <c r="F4115" t="s">
        <v>4992</v>
      </c>
      <c r="G4115">
        <v>2900000</v>
      </c>
      <c r="H4115">
        <v>8</v>
      </c>
    </row>
    <row r="4116" spans="1:8" x14ac:dyDescent="0.2">
      <c r="A4116" t="s">
        <v>6755</v>
      </c>
      <c r="B4116" t="s">
        <v>6601</v>
      </c>
      <c r="C4116">
        <v>136</v>
      </c>
      <c r="D4116">
        <v>25440971</v>
      </c>
      <c r="E4116" t="s">
        <v>877</v>
      </c>
      <c r="F4116" t="s">
        <v>11</v>
      </c>
      <c r="G4116">
        <v>2900000</v>
      </c>
      <c r="H4116">
        <v>7.3</v>
      </c>
    </row>
    <row r="4117" spans="1:8" x14ac:dyDescent="0.2">
      <c r="A4117" t="s">
        <v>6756</v>
      </c>
      <c r="B4117" t="s">
        <v>6757</v>
      </c>
      <c r="C4117">
        <v>80</v>
      </c>
      <c r="D4117">
        <v>25440971</v>
      </c>
      <c r="E4117" t="s">
        <v>1579</v>
      </c>
      <c r="F4117" t="s">
        <v>11</v>
      </c>
      <c r="G4117">
        <v>3000000</v>
      </c>
      <c r="H4117">
        <v>4.9000000000000004</v>
      </c>
    </row>
    <row r="4118" spans="1:8" x14ac:dyDescent="0.2">
      <c r="A4118" t="s">
        <v>6758</v>
      </c>
      <c r="B4118" t="s">
        <v>6759</v>
      </c>
      <c r="C4118">
        <v>105</v>
      </c>
      <c r="D4118">
        <v>3123749</v>
      </c>
      <c r="E4118" t="s">
        <v>580</v>
      </c>
      <c r="F4118" t="s">
        <v>11</v>
      </c>
      <c r="G4118">
        <v>1500000</v>
      </c>
      <c r="H4118">
        <v>6.5</v>
      </c>
    </row>
    <row r="4119" spans="1:8" x14ac:dyDescent="0.2">
      <c r="A4119" t="s">
        <v>6760</v>
      </c>
      <c r="B4119" t="s">
        <v>4737</v>
      </c>
      <c r="C4119">
        <v>90</v>
      </c>
      <c r="D4119">
        <v>25440971</v>
      </c>
      <c r="E4119" t="s">
        <v>2120</v>
      </c>
      <c r="F4119" t="s">
        <v>11</v>
      </c>
      <c r="G4119">
        <v>3000000</v>
      </c>
      <c r="H4119">
        <v>4.3</v>
      </c>
    </row>
    <row r="4120" spans="1:8" x14ac:dyDescent="0.2">
      <c r="A4120" t="s">
        <v>6761</v>
      </c>
      <c r="B4120" t="s">
        <v>6762</v>
      </c>
      <c r="C4120">
        <v>93</v>
      </c>
      <c r="D4120">
        <v>100675</v>
      </c>
      <c r="E4120" t="s">
        <v>23</v>
      </c>
      <c r="F4120" t="s">
        <v>11</v>
      </c>
      <c r="G4120">
        <v>3000000</v>
      </c>
      <c r="H4120">
        <v>6.4</v>
      </c>
    </row>
    <row r="4121" spans="1:8" x14ac:dyDescent="0.2">
      <c r="A4121" t="s">
        <v>3246</v>
      </c>
      <c r="B4121" t="s">
        <v>356</v>
      </c>
      <c r="C4121">
        <v>107</v>
      </c>
      <c r="D4121">
        <v>25440971</v>
      </c>
      <c r="E4121" t="s">
        <v>3247</v>
      </c>
      <c r="F4121" t="s">
        <v>11</v>
      </c>
      <c r="G4121">
        <v>2800000</v>
      </c>
      <c r="H4121">
        <v>7.6</v>
      </c>
    </row>
    <row r="4122" spans="1:8" x14ac:dyDescent="0.2">
      <c r="A4122" t="s">
        <v>6763</v>
      </c>
      <c r="B4122" t="s">
        <v>2564</v>
      </c>
      <c r="C4122">
        <v>89</v>
      </c>
      <c r="D4122">
        <v>3645438</v>
      </c>
      <c r="E4122" t="s">
        <v>2209</v>
      </c>
      <c r="F4122" t="s">
        <v>502</v>
      </c>
      <c r="G4122">
        <v>2200000</v>
      </c>
      <c r="H4122">
        <v>6.8</v>
      </c>
    </row>
    <row r="4123" spans="1:8" x14ac:dyDescent="0.2">
      <c r="A4123" t="s">
        <v>6764</v>
      </c>
      <c r="B4123" t="s">
        <v>6765</v>
      </c>
      <c r="C4123">
        <v>90</v>
      </c>
      <c r="D4123">
        <v>25440971</v>
      </c>
      <c r="E4123" t="s">
        <v>2571</v>
      </c>
      <c r="F4123" t="s">
        <v>11</v>
      </c>
      <c r="G4123">
        <v>20000000</v>
      </c>
      <c r="H4123">
        <v>6.1</v>
      </c>
    </row>
    <row r="4124" spans="1:8" x14ac:dyDescent="0.2">
      <c r="A4124" t="s">
        <v>6766</v>
      </c>
      <c r="B4124" t="s">
        <v>6767</v>
      </c>
      <c r="C4124">
        <v>89</v>
      </c>
      <c r="D4124">
        <v>25440971</v>
      </c>
      <c r="E4124" t="s">
        <v>1693</v>
      </c>
      <c r="F4124" t="s">
        <v>11</v>
      </c>
      <c r="G4124">
        <v>3000000</v>
      </c>
      <c r="H4124">
        <v>4</v>
      </c>
    </row>
    <row r="4125" spans="1:8" x14ac:dyDescent="0.2">
      <c r="A4125" t="s">
        <v>6768</v>
      </c>
      <c r="B4125" t="s">
        <v>4492</v>
      </c>
      <c r="C4125">
        <v>116</v>
      </c>
      <c r="D4125">
        <v>22201636</v>
      </c>
      <c r="E4125" t="s">
        <v>1925</v>
      </c>
      <c r="F4125" t="s">
        <v>11</v>
      </c>
      <c r="G4125">
        <v>8000000</v>
      </c>
      <c r="H4125">
        <v>7.4</v>
      </c>
    </row>
    <row r="4126" spans="1:8" x14ac:dyDescent="0.2">
      <c r="A4126" t="s">
        <v>6769</v>
      </c>
      <c r="B4126" t="s">
        <v>6360</v>
      </c>
      <c r="C4126">
        <v>120</v>
      </c>
      <c r="D4126">
        <v>25000000</v>
      </c>
      <c r="E4126" t="s">
        <v>2254</v>
      </c>
      <c r="F4126" t="s">
        <v>11</v>
      </c>
      <c r="G4126">
        <v>2883848</v>
      </c>
      <c r="H4126">
        <v>8.3000000000000007</v>
      </c>
    </row>
    <row r="4127" spans="1:8" x14ac:dyDescent="0.2">
      <c r="A4127" t="s">
        <v>6770</v>
      </c>
      <c r="B4127" t="s">
        <v>6771</v>
      </c>
      <c r="C4127">
        <v>88</v>
      </c>
      <c r="D4127">
        <v>19170001</v>
      </c>
      <c r="E4127" t="s">
        <v>2209</v>
      </c>
      <c r="F4127" t="s">
        <v>11</v>
      </c>
      <c r="G4127">
        <v>2800000</v>
      </c>
      <c r="H4127">
        <v>5.3</v>
      </c>
    </row>
    <row r="4128" spans="1:8" x14ac:dyDescent="0.2">
      <c r="A4128" t="s">
        <v>6772</v>
      </c>
      <c r="B4128" t="s">
        <v>6471</v>
      </c>
      <c r="C4128">
        <v>102</v>
      </c>
      <c r="D4128">
        <v>22202612</v>
      </c>
      <c r="E4128" t="s">
        <v>3352</v>
      </c>
      <c r="F4128" t="s">
        <v>11</v>
      </c>
      <c r="G4128">
        <v>2800000</v>
      </c>
      <c r="H4128">
        <v>8.1</v>
      </c>
    </row>
    <row r="4129" spans="1:8" x14ac:dyDescent="0.2">
      <c r="A4129" t="s">
        <v>6773</v>
      </c>
      <c r="B4129" t="s">
        <v>3536</v>
      </c>
      <c r="C4129">
        <v>106</v>
      </c>
      <c r="D4129">
        <v>86300000</v>
      </c>
      <c r="E4129" t="s">
        <v>575</v>
      </c>
      <c r="F4129" t="s">
        <v>11</v>
      </c>
      <c r="G4129">
        <v>2800000</v>
      </c>
      <c r="H4129">
        <v>8</v>
      </c>
    </row>
    <row r="4130" spans="1:8" x14ac:dyDescent="0.2">
      <c r="A4130" t="s">
        <v>6774</v>
      </c>
      <c r="B4130" t="s">
        <v>867</v>
      </c>
      <c r="C4130">
        <v>95</v>
      </c>
      <c r="D4130">
        <v>952620</v>
      </c>
      <c r="E4130" t="s">
        <v>2209</v>
      </c>
      <c r="F4130" t="s">
        <v>11</v>
      </c>
      <c r="G4130">
        <v>2000000</v>
      </c>
      <c r="H4130">
        <v>5.7</v>
      </c>
    </row>
    <row r="4131" spans="1:8" x14ac:dyDescent="0.2">
      <c r="A4131" t="s">
        <v>6775</v>
      </c>
      <c r="B4131" t="s">
        <v>6776</v>
      </c>
      <c r="C4131">
        <v>144</v>
      </c>
      <c r="D4131">
        <v>25440971</v>
      </c>
      <c r="E4131" t="s">
        <v>486</v>
      </c>
      <c r="F4131" t="s">
        <v>1936</v>
      </c>
      <c r="G4131">
        <v>120000000</v>
      </c>
      <c r="H4131">
        <v>8.1999999999999993</v>
      </c>
    </row>
    <row r="4132" spans="1:8" x14ac:dyDescent="0.2">
      <c r="A4132" t="s">
        <v>6777</v>
      </c>
      <c r="B4132" t="s">
        <v>6778</v>
      </c>
      <c r="C4132">
        <v>113</v>
      </c>
      <c r="D4132">
        <v>9054736</v>
      </c>
      <c r="E4132" t="s">
        <v>1184</v>
      </c>
      <c r="F4132" t="s">
        <v>11</v>
      </c>
      <c r="G4132">
        <v>2700000</v>
      </c>
      <c r="H4132">
        <v>7.1</v>
      </c>
    </row>
    <row r="4133" spans="1:8" x14ac:dyDescent="0.2">
      <c r="A4133" t="s">
        <v>6779</v>
      </c>
      <c r="B4133" t="s">
        <v>4943</v>
      </c>
      <c r="C4133">
        <v>118</v>
      </c>
      <c r="D4133">
        <v>25440971</v>
      </c>
      <c r="E4133" t="s">
        <v>6780</v>
      </c>
      <c r="F4133" t="s">
        <v>11</v>
      </c>
      <c r="G4133">
        <v>2700000</v>
      </c>
      <c r="H4133">
        <v>7.4</v>
      </c>
    </row>
    <row r="4134" spans="1:8" x14ac:dyDescent="0.2">
      <c r="A4134" t="s">
        <v>6781</v>
      </c>
      <c r="B4134" t="s">
        <v>6782</v>
      </c>
      <c r="C4134">
        <v>141</v>
      </c>
      <c r="D4134">
        <v>25440971</v>
      </c>
      <c r="E4134" t="s">
        <v>6783</v>
      </c>
      <c r="F4134" t="s">
        <v>6784</v>
      </c>
      <c r="G4134">
        <v>3000000</v>
      </c>
      <c r="H4134">
        <v>6.6</v>
      </c>
    </row>
    <row r="4135" spans="1:8" x14ac:dyDescent="0.2">
      <c r="A4135" t="s">
        <v>6785</v>
      </c>
      <c r="B4135" t="s">
        <v>6786</v>
      </c>
      <c r="C4135">
        <v>90</v>
      </c>
      <c r="D4135">
        <v>25440971</v>
      </c>
      <c r="E4135" t="s">
        <v>6787</v>
      </c>
      <c r="F4135" t="s">
        <v>5440</v>
      </c>
      <c r="G4135">
        <v>20000000</v>
      </c>
      <c r="H4135">
        <v>5.7</v>
      </c>
    </row>
    <row r="4136" spans="1:8" x14ac:dyDescent="0.2">
      <c r="A4136" t="s">
        <v>6788</v>
      </c>
      <c r="B4136" t="s">
        <v>6587</v>
      </c>
      <c r="C4136">
        <v>109</v>
      </c>
      <c r="D4136">
        <v>25440971</v>
      </c>
      <c r="E4136" t="s">
        <v>3989</v>
      </c>
      <c r="F4136" t="s">
        <v>11</v>
      </c>
      <c r="G4136">
        <v>2686585</v>
      </c>
      <c r="H4136">
        <v>6.9</v>
      </c>
    </row>
    <row r="4137" spans="1:8" x14ac:dyDescent="0.2">
      <c r="A4137" t="s">
        <v>6789</v>
      </c>
      <c r="B4137" t="s">
        <v>6790</v>
      </c>
      <c r="C4137">
        <v>95</v>
      </c>
      <c r="D4137">
        <v>25440971</v>
      </c>
      <c r="E4137" t="s">
        <v>877</v>
      </c>
      <c r="F4137" t="s">
        <v>3589</v>
      </c>
      <c r="G4137">
        <v>2650000</v>
      </c>
      <c r="H4137">
        <v>7</v>
      </c>
    </row>
    <row r="4138" spans="1:8" x14ac:dyDescent="0.2">
      <c r="A4138" t="s">
        <v>6791</v>
      </c>
      <c r="B4138" t="s">
        <v>6471</v>
      </c>
      <c r="C4138">
        <v>122</v>
      </c>
      <c r="D4138">
        <v>25440971</v>
      </c>
      <c r="E4138" t="s">
        <v>6792</v>
      </c>
      <c r="F4138" t="s">
        <v>11</v>
      </c>
      <c r="G4138">
        <v>2627000</v>
      </c>
      <c r="H4138">
        <v>7</v>
      </c>
    </row>
    <row r="4139" spans="1:8" x14ac:dyDescent="0.2">
      <c r="A4139" t="s">
        <v>6793</v>
      </c>
      <c r="B4139" t="s">
        <v>3536</v>
      </c>
      <c r="C4139">
        <v>93</v>
      </c>
      <c r="D4139">
        <v>119500000</v>
      </c>
      <c r="E4139" t="s">
        <v>1556</v>
      </c>
      <c r="F4139" t="s">
        <v>11</v>
      </c>
      <c r="G4139">
        <v>2600000</v>
      </c>
      <c r="H4139">
        <v>7.8</v>
      </c>
    </row>
    <row r="4140" spans="1:8" x14ac:dyDescent="0.2">
      <c r="A4140" t="s">
        <v>6794</v>
      </c>
      <c r="B4140" t="s">
        <v>5153</v>
      </c>
      <c r="C4140">
        <v>97</v>
      </c>
      <c r="D4140">
        <v>32600000</v>
      </c>
      <c r="E4140" t="s">
        <v>1915</v>
      </c>
      <c r="F4140" t="s">
        <v>11</v>
      </c>
      <c r="G4140">
        <v>1800000</v>
      </c>
      <c r="H4140">
        <v>5.9</v>
      </c>
    </row>
    <row r="4141" spans="1:8" x14ac:dyDescent="0.2">
      <c r="A4141" t="s">
        <v>6795</v>
      </c>
      <c r="B4141" t="s">
        <v>6796</v>
      </c>
      <c r="C4141">
        <v>82</v>
      </c>
      <c r="D4141">
        <v>3826455</v>
      </c>
      <c r="E4141" t="s">
        <v>1184</v>
      </c>
      <c r="F4141" t="s">
        <v>4680</v>
      </c>
      <c r="G4141">
        <v>20000000</v>
      </c>
      <c r="H4141">
        <v>7.4</v>
      </c>
    </row>
    <row r="4142" spans="1:8" x14ac:dyDescent="0.2">
      <c r="A4142" t="s">
        <v>6797</v>
      </c>
      <c r="B4142" t="s">
        <v>4308</v>
      </c>
      <c r="C4142">
        <v>140</v>
      </c>
      <c r="D4142">
        <v>3130592</v>
      </c>
      <c r="E4142" t="s">
        <v>73</v>
      </c>
      <c r="F4142" t="s">
        <v>11</v>
      </c>
      <c r="G4142">
        <v>2600000</v>
      </c>
      <c r="H4142">
        <v>7.8</v>
      </c>
    </row>
    <row r="4143" spans="1:8" x14ac:dyDescent="0.2">
      <c r="A4143" t="s">
        <v>6798</v>
      </c>
      <c r="B4143" t="s">
        <v>6799</v>
      </c>
      <c r="C4143">
        <v>86</v>
      </c>
      <c r="D4143">
        <v>475000</v>
      </c>
      <c r="E4143" t="s">
        <v>1357</v>
      </c>
      <c r="F4143" t="s">
        <v>11</v>
      </c>
      <c r="G4143">
        <v>2800000</v>
      </c>
      <c r="H4143">
        <v>6</v>
      </c>
    </row>
    <row r="4144" spans="1:8" x14ac:dyDescent="0.2">
      <c r="A4144" t="s">
        <v>2666</v>
      </c>
      <c r="B4144" t="s">
        <v>2667</v>
      </c>
      <c r="C4144">
        <v>109</v>
      </c>
      <c r="D4144">
        <v>10654581</v>
      </c>
      <c r="E4144" t="s">
        <v>932</v>
      </c>
      <c r="F4144" t="s">
        <v>11</v>
      </c>
      <c r="G4144">
        <v>34000000</v>
      </c>
      <c r="H4144">
        <v>5.3</v>
      </c>
    </row>
    <row r="4145" spans="1:8" x14ac:dyDescent="0.2">
      <c r="A4145" t="s">
        <v>6800</v>
      </c>
      <c r="B4145" t="s">
        <v>6801</v>
      </c>
      <c r="C4145">
        <v>105</v>
      </c>
      <c r="D4145">
        <v>2276368</v>
      </c>
      <c r="E4145" t="s">
        <v>6802</v>
      </c>
      <c r="F4145" t="s">
        <v>11</v>
      </c>
      <c r="G4145">
        <v>20000000</v>
      </c>
      <c r="H4145">
        <v>7.9</v>
      </c>
    </row>
    <row r="4146" spans="1:8" x14ac:dyDescent="0.2">
      <c r="A4146" t="s">
        <v>6803</v>
      </c>
      <c r="B4146" t="s">
        <v>6804</v>
      </c>
      <c r="C4146">
        <v>66</v>
      </c>
      <c r="D4146">
        <v>38108</v>
      </c>
      <c r="E4146" t="s">
        <v>1480</v>
      </c>
      <c r="F4146" t="s">
        <v>963</v>
      </c>
      <c r="G4146">
        <v>2600000</v>
      </c>
      <c r="H4146">
        <v>7.2</v>
      </c>
    </row>
    <row r="4147" spans="1:8" x14ac:dyDescent="0.2">
      <c r="A4147" t="s">
        <v>6805</v>
      </c>
      <c r="B4147" t="s">
        <v>6806</v>
      </c>
      <c r="C4147">
        <v>99</v>
      </c>
      <c r="D4147">
        <v>25440971</v>
      </c>
      <c r="E4147" t="s">
        <v>559</v>
      </c>
      <c r="F4147" t="s">
        <v>676</v>
      </c>
      <c r="G4147">
        <v>15000000</v>
      </c>
      <c r="H4147">
        <v>7.4</v>
      </c>
    </row>
    <row r="4148" spans="1:8" x14ac:dyDescent="0.2">
      <c r="A4148" t="s">
        <v>6807</v>
      </c>
      <c r="B4148" t="s">
        <v>6808</v>
      </c>
      <c r="C4148">
        <v>100</v>
      </c>
      <c r="D4148">
        <v>25440971</v>
      </c>
      <c r="E4148" t="s">
        <v>1915</v>
      </c>
      <c r="F4148" t="s">
        <v>11</v>
      </c>
      <c r="G4148">
        <v>2600000</v>
      </c>
      <c r="H4148">
        <v>5.3</v>
      </c>
    </row>
    <row r="4149" spans="1:8" x14ac:dyDescent="0.2">
      <c r="A4149" t="s">
        <v>6809</v>
      </c>
      <c r="B4149" t="s">
        <v>6810</v>
      </c>
      <c r="C4149">
        <v>103</v>
      </c>
      <c r="D4149">
        <v>25440971</v>
      </c>
      <c r="E4149" t="s">
        <v>3856</v>
      </c>
      <c r="F4149" t="s">
        <v>11</v>
      </c>
      <c r="G4149">
        <v>2540800</v>
      </c>
      <c r="H4149">
        <v>8.3000000000000007</v>
      </c>
    </row>
    <row r="4150" spans="1:8" x14ac:dyDescent="0.2">
      <c r="A4150" t="s">
        <v>6811</v>
      </c>
      <c r="B4150" t="s">
        <v>6812</v>
      </c>
      <c r="C4150">
        <v>97</v>
      </c>
      <c r="D4150">
        <v>25440971</v>
      </c>
      <c r="E4150" t="s">
        <v>23</v>
      </c>
      <c r="F4150" t="s">
        <v>11</v>
      </c>
      <c r="G4150">
        <v>2500000</v>
      </c>
      <c r="H4150">
        <v>7.6</v>
      </c>
    </row>
    <row r="4151" spans="1:8" x14ac:dyDescent="0.2">
      <c r="A4151" t="s">
        <v>6813</v>
      </c>
      <c r="B4151" t="s">
        <v>6125</v>
      </c>
      <c r="C4151">
        <v>86</v>
      </c>
      <c r="D4151">
        <v>40041683</v>
      </c>
      <c r="E4151" t="s">
        <v>968</v>
      </c>
      <c r="F4151" t="s">
        <v>11</v>
      </c>
      <c r="G4151">
        <v>2500000</v>
      </c>
      <c r="H4151">
        <v>5.0999999999999996</v>
      </c>
    </row>
    <row r="4152" spans="1:8" x14ac:dyDescent="0.2">
      <c r="A4152" t="s">
        <v>6814</v>
      </c>
      <c r="B4152" t="s">
        <v>6815</v>
      </c>
      <c r="C4152">
        <v>87</v>
      </c>
      <c r="D4152">
        <v>33349949</v>
      </c>
      <c r="E4152" t="s">
        <v>23</v>
      </c>
      <c r="F4152" t="s">
        <v>11</v>
      </c>
      <c r="G4152">
        <v>2500000</v>
      </c>
      <c r="H4152">
        <v>5.0999999999999996</v>
      </c>
    </row>
    <row r="4153" spans="1:8" x14ac:dyDescent="0.2">
      <c r="A4153" t="s">
        <v>6816</v>
      </c>
      <c r="B4153" t="s">
        <v>2883</v>
      </c>
      <c r="C4153">
        <v>149</v>
      </c>
      <c r="D4153">
        <v>25809813</v>
      </c>
      <c r="E4153" t="s">
        <v>1905</v>
      </c>
      <c r="F4153" t="s">
        <v>11</v>
      </c>
      <c r="G4153">
        <v>26000000</v>
      </c>
      <c r="H4153">
        <v>6.9</v>
      </c>
    </row>
    <row r="4154" spans="1:8" x14ac:dyDescent="0.2">
      <c r="A4154" t="s">
        <v>6817</v>
      </c>
      <c r="B4154" t="s">
        <v>6818</v>
      </c>
      <c r="C4154">
        <v>98</v>
      </c>
      <c r="D4154">
        <v>14400000</v>
      </c>
      <c r="E4154" t="s">
        <v>2424</v>
      </c>
      <c r="F4154" t="s">
        <v>11</v>
      </c>
      <c r="G4154">
        <v>2500000</v>
      </c>
      <c r="H4154">
        <v>4.5999999999999996</v>
      </c>
    </row>
    <row r="4155" spans="1:8" x14ac:dyDescent="0.2">
      <c r="A4155" t="s">
        <v>6819</v>
      </c>
      <c r="B4155" t="s">
        <v>6820</v>
      </c>
      <c r="C4155">
        <v>98</v>
      </c>
      <c r="D4155">
        <v>25440971</v>
      </c>
      <c r="E4155" t="s">
        <v>216</v>
      </c>
      <c r="F4155" t="s">
        <v>11</v>
      </c>
      <c r="G4155">
        <v>2500000</v>
      </c>
      <c r="H4155">
        <v>6.3</v>
      </c>
    </row>
    <row r="4156" spans="1:8" x14ac:dyDescent="0.2">
      <c r="A4156" t="s">
        <v>6821</v>
      </c>
      <c r="B4156" t="s">
        <v>5046</v>
      </c>
      <c r="C4156">
        <v>112</v>
      </c>
      <c r="D4156">
        <v>25440971</v>
      </c>
      <c r="E4156" t="s">
        <v>1184</v>
      </c>
      <c r="F4156" t="s">
        <v>11</v>
      </c>
      <c r="G4156">
        <v>2500000</v>
      </c>
      <c r="H4156">
        <v>7.9</v>
      </c>
    </row>
    <row r="4157" spans="1:8" x14ac:dyDescent="0.2">
      <c r="A4157" t="s">
        <v>6822</v>
      </c>
      <c r="B4157" t="s">
        <v>6823</v>
      </c>
      <c r="C4157">
        <v>75</v>
      </c>
      <c r="D4157">
        <v>32230907</v>
      </c>
      <c r="E4157" t="s">
        <v>6042</v>
      </c>
      <c r="F4157" t="s">
        <v>11</v>
      </c>
      <c r="G4157">
        <v>2500000</v>
      </c>
      <c r="H4157">
        <v>6.7</v>
      </c>
    </row>
    <row r="4158" spans="1:8" x14ac:dyDescent="0.2">
      <c r="A4158" t="s">
        <v>6824</v>
      </c>
      <c r="B4158" t="s">
        <v>2094</v>
      </c>
      <c r="C4158">
        <v>104</v>
      </c>
      <c r="D4158">
        <v>6401336</v>
      </c>
      <c r="E4158" t="s">
        <v>1184</v>
      </c>
      <c r="F4158" t="s">
        <v>11</v>
      </c>
      <c r="G4158">
        <v>2500000</v>
      </c>
      <c r="H4158">
        <v>7.1</v>
      </c>
    </row>
    <row r="4159" spans="1:8" x14ac:dyDescent="0.2">
      <c r="A4159" t="s">
        <v>6825</v>
      </c>
      <c r="B4159" t="s">
        <v>5914</v>
      </c>
      <c r="C4159">
        <v>102</v>
      </c>
      <c r="D4159">
        <v>26781723</v>
      </c>
      <c r="E4159" t="s">
        <v>486</v>
      </c>
      <c r="F4159" t="s">
        <v>11</v>
      </c>
      <c r="G4159">
        <v>2500000</v>
      </c>
      <c r="H4159">
        <v>7.6</v>
      </c>
    </row>
    <row r="4160" spans="1:8" x14ac:dyDescent="0.2">
      <c r="A4160" t="s">
        <v>6826</v>
      </c>
      <c r="B4160" t="s">
        <v>3140</v>
      </c>
      <c r="C4160">
        <v>105</v>
      </c>
      <c r="D4160">
        <v>5400000</v>
      </c>
      <c r="E4160" t="s">
        <v>73</v>
      </c>
      <c r="F4160" t="s">
        <v>11</v>
      </c>
      <c r="G4160">
        <v>2500000</v>
      </c>
      <c r="H4160">
        <v>8.1</v>
      </c>
    </row>
    <row r="4161" spans="1:8" x14ac:dyDescent="0.2">
      <c r="A4161" t="s">
        <v>6827</v>
      </c>
      <c r="B4161" t="s">
        <v>6828</v>
      </c>
      <c r="C4161">
        <v>99</v>
      </c>
      <c r="D4161">
        <v>25440971</v>
      </c>
      <c r="E4161" t="s">
        <v>6829</v>
      </c>
      <c r="F4161" t="s">
        <v>502</v>
      </c>
      <c r="G4161">
        <v>3200000</v>
      </c>
      <c r="H4161">
        <v>6.6</v>
      </c>
    </row>
    <row r="4162" spans="1:8" x14ac:dyDescent="0.2">
      <c r="A4162" t="s">
        <v>6830</v>
      </c>
      <c r="B4162" t="s">
        <v>6831</v>
      </c>
      <c r="C4162">
        <v>107</v>
      </c>
      <c r="D4162">
        <v>1282084</v>
      </c>
      <c r="E4162" t="s">
        <v>1184</v>
      </c>
      <c r="F4162" t="s">
        <v>11</v>
      </c>
      <c r="G4162">
        <v>2500000</v>
      </c>
      <c r="H4162">
        <v>7</v>
      </c>
    </row>
    <row r="4163" spans="1:8" x14ac:dyDescent="0.2">
      <c r="A4163" t="s">
        <v>6832</v>
      </c>
      <c r="B4163" t="s">
        <v>6833</v>
      </c>
      <c r="C4163">
        <v>96</v>
      </c>
      <c r="D4163">
        <v>1186323</v>
      </c>
      <c r="E4163" t="s">
        <v>486</v>
      </c>
      <c r="F4163" t="s">
        <v>11</v>
      </c>
      <c r="G4163">
        <v>20000000</v>
      </c>
      <c r="H4163">
        <v>7.6</v>
      </c>
    </row>
    <row r="4164" spans="1:8" x14ac:dyDescent="0.2">
      <c r="A4164" t="s">
        <v>6834</v>
      </c>
      <c r="B4164" t="s">
        <v>6835</v>
      </c>
      <c r="C4164">
        <v>101</v>
      </c>
      <c r="D4164">
        <v>1094998</v>
      </c>
      <c r="E4164" t="s">
        <v>1184</v>
      </c>
      <c r="F4164" t="s">
        <v>11</v>
      </c>
      <c r="G4164">
        <v>20000000</v>
      </c>
      <c r="H4164">
        <v>6.7</v>
      </c>
    </row>
    <row r="4165" spans="1:8" x14ac:dyDescent="0.2">
      <c r="A4165" t="s">
        <v>6836</v>
      </c>
      <c r="B4165" t="s">
        <v>4882</v>
      </c>
      <c r="C4165">
        <v>89</v>
      </c>
      <c r="D4165">
        <v>3325638</v>
      </c>
      <c r="E4165" t="s">
        <v>6837</v>
      </c>
      <c r="F4165" t="s">
        <v>11</v>
      </c>
      <c r="G4165">
        <v>2500000</v>
      </c>
      <c r="H4165">
        <v>7.1</v>
      </c>
    </row>
    <row r="4166" spans="1:8" x14ac:dyDescent="0.2">
      <c r="A4166" t="s">
        <v>6838</v>
      </c>
      <c r="B4166" t="s">
        <v>6839</v>
      </c>
      <c r="C4166">
        <v>106</v>
      </c>
      <c r="D4166">
        <v>395592</v>
      </c>
      <c r="E4166" t="s">
        <v>73</v>
      </c>
      <c r="F4166" t="s">
        <v>11</v>
      </c>
      <c r="G4166">
        <v>2000000</v>
      </c>
      <c r="H4166">
        <v>7.6</v>
      </c>
    </row>
    <row r="4167" spans="1:8" x14ac:dyDescent="0.2">
      <c r="A4167" t="s">
        <v>6840</v>
      </c>
      <c r="B4167" t="s">
        <v>6841</v>
      </c>
      <c r="C4167">
        <v>95</v>
      </c>
      <c r="D4167">
        <v>6851969</v>
      </c>
      <c r="E4167" t="s">
        <v>486</v>
      </c>
      <c r="F4167" t="s">
        <v>11</v>
      </c>
      <c r="G4167">
        <v>2500000</v>
      </c>
      <c r="H4167">
        <v>7.1</v>
      </c>
    </row>
    <row r="4168" spans="1:8" x14ac:dyDescent="0.2">
      <c r="A4168" t="s">
        <v>6842</v>
      </c>
      <c r="B4168" t="s">
        <v>6156</v>
      </c>
      <c r="C4168">
        <v>34</v>
      </c>
      <c r="D4168">
        <v>333658</v>
      </c>
      <c r="E4168" t="s">
        <v>6843</v>
      </c>
      <c r="F4168" t="s">
        <v>11</v>
      </c>
      <c r="G4168">
        <v>34000</v>
      </c>
      <c r="H4168">
        <v>7.1</v>
      </c>
    </row>
    <row r="4169" spans="1:8" x14ac:dyDescent="0.2">
      <c r="A4169" t="s">
        <v>6844</v>
      </c>
      <c r="B4169" t="s">
        <v>1292</v>
      </c>
      <c r="C4169">
        <v>101</v>
      </c>
      <c r="D4169">
        <v>12995673</v>
      </c>
      <c r="E4169" t="s">
        <v>6845</v>
      </c>
      <c r="F4169" t="s">
        <v>11</v>
      </c>
      <c r="G4169">
        <v>2500000</v>
      </c>
      <c r="H4169">
        <v>7.7</v>
      </c>
    </row>
    <row r="4170" spans="1:8" x14ac:dyDescent="0.2">
      <c r="A4170" t="s">
        <v>6846</v>
      </c>
      <c r="B4170" t="s">
        <v>6847</v>
      </c>
      <c r="C4170">
        <v>112</v>
      </c>
      <c r="D4170">
        <v>173783</v>
      </c>
      <c r="E4170" t="s">
        <v>23</v>
      </c>
      <c r="F4170" t="s">
        <v>11</v>
      </c>
      <c r="G4170">
        <v>2500000</v>
      </c>
      <c r="H4170">
        <v>7.6</v>
      </c>
    </row>
    <row r="4171" spans="1:8" x14ac:dyDescent="0.2">
      <c r="A4171" t="s">
        <v>6848</v>
      </c>
      <c r="B4171" t="s">
        <v>6849</v>
      </c>
      <c r="C4171">
        <v>100</v>
      </c>
      <c r="D4171">
        <v>118666</v>
      </c>
      <c r="E4171" t="s">
        <v>1184</v>
      </c>
      <c r="F4171" t="s">
        <v>11</v>
      </c>
      <c r="G4171">
        <v>2500000</v>
      </c>
      <c r="H4171">
        <v>6.6</v>
      </c>
    </row>
    <row r="4172" spans="1:8" x14ac:dyDescent="0.2">
      <c r="A4172" t="s">
        <v>2788</v>
      </c>
      <c r="B4172" t="s">
        <v>1747</v>
      </c>
      <c r="C4172">
        <v>92</v>
      </c>
      <c r="D4172">
        <v>114324072</v>
      </c>
      <c r="E4172" t="s">
        <v>1357</v>
      </c>
      <c r="F4172" t="s">
        <v>11</v>
      </c>
      <c r="G4172">
        <v>20000000</v>
      </c>
      <c r="H4172">
        <v>6.7</v>
      </c>
    </row>
    <row r="4173" spans="1:8" x14ac:dyDescent="0.2">
      <c r="A4173" t="s">
        <v>6850</v>
      </c>
      <c r="B4173" t="s">
        <v>6851</v>
      </c>
      <c r="C4173">
        <v>100</v>
      </c>
      <c r="D4173">
        <v>71904</v>
      </c>
      <c r="E4173" t="s">
        <v>1364</v>
      </c>
      <c r="F4173" t="s">
        <v>11</v>
      </c>
      <c r="G4173">
        <v>2500000</v>
      </c>
      <c r="H4173">
        <v>5.7</v>
      </c>
    </row>
    <row r="4174" spans="1:8" x14ac:dyDescent="0.2">
      <c r="A4174" t="s">
        <v>6852</v>
      </c>
      <c r="B4174" t="s">
        <v>6853</v>
      </c>
      <c r="C4174">
        <v>80</v>
      </c>
      <c r="D4174">
        <v>99851</v>
      </c>
      <c r="E4174" t="s">
        <v>23</v>
      </c>
      <c r="F4174" t="s">
        <v>11</v>
      </c>
      <c r="G4174">
        <v>2500000</v>
      </c>
      <c r="H4174">
        <v>7.1</v>
      </c>
    </row>
    <row r="4175" spans="1:8" x14ac:dyDescent="0.2">
      <c r="A4175" t="s">
        <v>6854</v>
      </c>
      <c r="B4175" t="s">
        <v>6855</v>
      </c>
      <c r="C4175">
        <v>106</v>
      </c>
      <c r="D4175">
        <v>115504</v>
      </c>
      <c r="E4175" t="s">
        <v>486</v>
      </c>
      <c r="F4175" t="s">
        <v>11</v>
      </c>
      <c r="G4175">
        <v>14000000</v>
      </c>
      <c r="H4175">
        <v>6.2</v>
      </c>
    </row>
    <row r="4176" spans="1:8" x14ac:dyDescent="0.2">
      <c r="A4176" t="s">
        <v>6856</v>
      </c>
      <c r="B4176" t="s">
        <v>4565</v>
      </c>
      <c r="C4176">
        <v>103</v>
      </c>
      <c r="D4176">
        <v>5725</v>
      </c>
      <c r="E4176" t="s">
        <v>1915</v>
      </c>
      <c r="F4176" t="s">
        <v>2998</v>
      </c>
      <c r="G4176">
        <v>8400000</v>
      </c>
      <c r="H4176">
        <v>6.1</v>
      </c>
    </row>
    <row r="4177" spans="1:8" x14ac:dyDescent="0.2">
      <c r="A4177" t="s">
        <v>6857</v>
      </c>
      <c r="B4177" t="s">
        <v>6858</v>
      </c>
      <c r="C4177">
        <v>90</v>
      </c>
      <c r="D4177">
        <v>75727</v>
      </c>
      <c r="E4177" t="s">
        <v>5654</v>
      </c>
      <c r="F4177" t="s">
        <v>963</v>
      </c>
      <c r="G4177">
        <v>2500000</v>
      </c>
      <c r="H4177">
        <v>5.9</v>
      </c>
    </row>
    <row r="4178" spans="1:8" x14ac:dyDescent="0.2">
      <c r="A4178" t="s">
        <v>6859</v>
      </c>
      <c r="B4178" t="s">
        <v>218</v>
      </c>
      <c r="C4178">
        <v>96</v>
      </c>
      <c r="D4178">
        <v>322157</v>
      </c>
      <c r="E4178" t="s">
        <v>3152</v>
      </c>
      <c r="F4178" t="s">
        <v>11</v>
      </c>
      <c r="G4178">
        <v>2500000</v>
      </c>
      <c r="H4178">
        <v>6.8</v>
      </c>
    </row>
    <row r="4179" spans="1:8" x14ac:dyDescent="0.2">
      <c r="A4179" t="s">
        <v>6860</v>
      </c>
      <c r="B4179" t="s">
        <v>6861</v>
      </c>
      <c r="C4179">
        <v>89</v>
      </c>
      <c r="D4179">
        <v>25440971</v>
      </c>
      <c r="E4179" t="s">
        <v>3121</v>
      </c>
      <c r="F4179" t="s">
        <v>11</v>
      </c>
      <c r="G4179">
        <v>2500000</v>
      </c>
      <c r="H4179">
        <v>5.8</v>
      </c>
    </row>
    <row r="4180" spans="1:8" x14ac:dyDescent="0.2">
      <c r="A4180" t="s">
        <v>6862</v>
      </c>
      <c r="B4180" t="s">
        <v>6863</v>
      </c>
      <c r="C4180">
        <v>87</v>
      </c>
      <c r="D4180">
        <v>25440971</v>
      </c>
      <c r="E4180" t="s">
        <v>2599</v>
      </c>
      <c r="F4180" t="s">
        <v>11</v>
      </c>
      <c r="G4180">
        <v>2500000</v>
      </c>
      <c r="H4180">
        <v>5</v>
      </c>
    </row>
    <row r="4181" spans="1:8" x14ac:dyDescent="0.2">
      <c r="A4181" t="s">
        <v>6864</v>
      </c>
      <c r="B4181" t="s">
        <v>6865</v>
      </c>
      <c r="C4181">
        <v>94</v>
      </c>
      <c r="D4181">
        <v>25440971</v>
      </c>
      <c r="E4181" t="s">
        <v>2209</v>
      </c>
      <c r="F4181" t="s">
        <v>11</v>
      </c>
      <c r="G4181">
        <v>3500000</v>
      </c>
      <c r="H4181">
        <v>6.3</v>
      </c>
    </row>
    <row r="4182" spans="1:8" x14ac:dyDescent="0.2">
      <c r="A4182" t="s">
        <v>6866</v>
      </c>
      <c r="B4182" t="s">
        <v>1753</v>
      </c>
      <c r="C4182">
        <v>120</v>
      </c>
      <c r="D4182">
        <v>5731103</v>
      </c>
      <c r="E4182" t="s">
        <v>2246</v>
      </c>
      <c r="F4182" t="s">
        <v>11</v>
      </c>
      <c r="G4182">
        <v>2400000</v>
      </c>
      <c r="H4182">
        <v>6.8</v>
      </c>
    </row>
    <row r="4183" spans="1:8" x14ac:dyDescent="0.2">
      <c r="A4183" t="s">
        <v>6867</v>
      </c>
      <c r="B4183" t="s">
        <v>6868</v>
      </c>
      <c r="C4183">
        <v>101</v>
      </c>
      <c r="D4183">
        <v>978908</v>
      </c>
      <c r="E4183" t="s">
        <v>2120</v>
      </c>
      <c r="F4183" t="s">
        <v>11</v>
      </c>
      <c r="G4183">
        <v>2400000</v>
      </c>
      <c r="H4183">
        <v>5.0999999999999996</v>
      </c>
    </row>
    <row r="4184" spans="1:8" x14ac:dyDescent="0.2">
      <c r="A4184" t="s">
        <v>6869</v>
      </c>
      <c r="B4184" t="s">
        <v>4841</v>
      </c>
      <c r="C4184">
        <v>84</v>
      </c>
      <c r="D4184">
        <v>438653</v>
      </c>
      <c r="E4184" t="s">
        <v>649</v>
      </c>
      <c r="F4184" t="s">
        <v>11</v>
      </c>
      <c r="G4184">
        <v>20000000</v>
      </c>
      <c r="H4184">
        <v>6.6</v>
      </c>
    </row>
    <row r="4185" spans="1:8" x14ac:dyDescent="0.2">
      <c r="A4185" t="s">
        <v>6870</v>
      </c>
      <c r="B4185" t="s">
        <v>6871</v>
      </c>
      <c r="C4185">
        <v>110</v>
      </c>
      <c r="D4185">
        <v>25440971</v>
      </c>
      <c r="E4185" t="s">
        <v>672</v>
      </c>
      <c r="F4185" t="s">
        <v>11</v>
      </c>
      <c r="G4185">
        <v>2500000</v>
      </c>
      <c r="H4185">
        <v>5</v>
      </c>
    </row>
    <row r="4186" spans="1:8" x14ac:dyDescent="0.2">
      <c r="A4186" t="s">
        <v>6872</v>
      </c>
      <c r="B4186" t="s">
        <v>6023</v>
      </c>
      <c r="C4186">
        <v>101</v>
      </c>
      <c r="D4186">
        <v>327919</v>
      </c>
      <c r="E4186" t="s">
        <v>672</v>
      </c>
      <c r="F4186" t="s">
        <v>11</v>
      </c>
      <c r="G4186">
        <v>1500000</v>
      </c>
      <c r="H4186">
        <v>7.7</v>
      </c>
    </row>
    <row r="4187" spans="1:8" x14ac:dyDescent="0.2">
      <c r="A4187" t="s">
        <v>6873</v>
      </c>
      <c r="B4187" t="s">
        <v>6874</v>
      </c>
      <c r="C4187">
        <v>101</v>
      </c>
      <c r="D4187">
        <v>25440971</v>
      </c>
      <c r="E4187" t="s">
        <v>1893</v>
      </c>
      <c r="F4187" t="s">
        <v>11</v>
      </c>
      <c r="G4187">
        <v>2500000</v>
      </c>
      <c r="H4187">
        <v>3.1</v>
      </c>
    </row>
    <row r="4188" spans="1:8" x14ac:dyDescent="0.2">
      <c r="A4188" t="s">
        <v>6875</v>
      </c>
      <c r="B4188" t="s">
        <v>6479</v>
      </c>
      <c r="C4188">
        <v>101</v>
      </c>
      <c r="D4188">
        <v>25440971</v>
      </c>
      <c r="E4188" t="s">
        <v>2048</v>
      </c>
      <c r="F4188" t="s">
        <v>11</v>
      </c>
      <c r="G4188">
        <v>2361000</v>
      </c>
      <c r="H4188">
        <v>6.5</v>
      </c>
    </row>
    <row r="4189" spans="1:8" x14ac:dyDescent="0.2">
      <c r="A4189" t="s">
        <v>6876</v>
      </c>
      <c r="B4189" t="s">
        <v>6877</v>
      </c>
      <c r="C4189">
        <v>105</v>
      </c>
      <c r="D4189">
        <v>178739</v>
      </c>
      <c r="E4189" t="s">
        <v>6291</v>
      </c>
      <c r="F4189" t="s">
        <v>11</v>
      </c>
      <c r="G4189">
        <v>2450000</v>
      </c>
      <c r="H4189">
        <v>3.9</v>
      </c>
    </row>
    <row r="4190" spans="1:8" x14ac:dyDescent="0.2">
      <c r="A4190" t="s">
        <v>6878</v>
      </c>
      <c r="B4190" t="s">
        <v>2864</v>
      </c>
      <c r="C4190">
        <v>97</v>
      </c>
      <c r="D4190">
        <v>565592</v>
      </c>
      <c r="E4190" t="s">
        <v>1364</v>
      </c>
      <c r="F4190" t="s">
        <v>11</v>
      </c>
      <c r="G4190">
        <v>20000000</v>
      </c>
      <c r="H4190">
        <v>6.8</v>
      </c>
    </row>
    <row r="4191" spans="1:8" x14ac:dyDescent="0.2">
      <c r="A4191" t="s">
        <v>6879</v>
      </c>
      <c r="B4191" t="s">
        <v>6479</v>
      </c>
      <c r="C4191">
        <v>108</v>
      </c>
      <c r="D4191">
        <v>25440971</v>
      </c>
      <c r="E4191" t="s">
        <v>4158</v>
      </c>
      <c r="F4191" t="s">
        <v>11</v>
      </c>
      <c r="G4191">
        <v>2295429</v>
      </c>
      <c r="H4191">
        <v>7</v>
      </c>
    </row>
    <row r="4192" spans="1:8" x14ac:dyDescent="0.2">
      <c r="A4192" t="s">
        <v>6880</v>
      </c>
      <c r="B4192" t="s">
        <v>3446</v>
      </c>
      <c r="C4192">
        <v>95</v>
      </c>
      <c r="D4192">
        <v>27012</v>
      </c>
      <c r="E4192" t="s">
        <v>1184</v>
      </c>
      <c r="F4192" t="s">
        <v>11</v>
      </c>
      <c r="G4192">
        <v>20000000</v>
      </c>
      <c r="H4192">
        <v>5.9</v>
      </c>
    </row>
    <row r="4193" spans="1:8" x14ac:dyDescent="0.2">
      <c r="A4193" t="s">
        <v>6881</v>
      </c>
      <c r="B4193" t="s">
        <v>6882</v>
      </c>
      <c r="C4193">
        <v>108</v>
      </c>
      <c r="D4193">
        <v>25440971</v>
      </c>
      <c r="E4193" t="s">
        <v>3562</v>
      </c>
      <c r="F4193" t="s">
        <v>11</v>
      </c>
      <c r="G4193">
        <v>20000000</v>
      </c>
      <c r="H4193">
        <v>5.8</v>
      </c>
    </row>
    <row r="4194" spans="1:8" x14ac:dyDescent="0.2">
      <c r="A4194" t="s">
        <v>6883</v>
      </c>
      <c r="B4194" t="s">
        <v>6884</v>
      </c>
      <c r="C4194">
        <v>90</v>
      </c>
      <c r="D4194">
        <v>25440971</v>
      </c>
      <c r="E4194" t="s">
        <v>278</v>
      </c>
      <c r="F4194" t="s">
        <v>11</v>
      </c>
      <c r="G4194">
        <v>2300000</v>
      </c>
      <c r="H4194">
        <v>7.3</v>
      </c>
    </row>
    <row r="4195" spans="1:8" x14ac:dyDescent="0.2">
      <c r="A4195" t="s">
        <v>6885</v>
      </c>
      <c r="B4195" t="s">
        <v>956</v>
      </c>
      <c r="C4195">
        <v>120</v>
      </c>
      <c r="D4195">
        <v>76400000</v>
      </c>
      <c r="E4195" t="s">
        <v>957</v>
      </c>
      <c r="F4195" t="s">
        <v>11</v>
      </c>
      <c r="G4195">
        <v>2280000</v>
      </c>
      <c r="H4195">
        <v>7.8</v>
      </c>
    </row>
    <row r="4196" spans="1:8" x14ac:dyDescent="0.2">
      <c r="A4196" t="s">
        <v>6886</v>
      </c>
      <c r="B4196" t="s">
        <v>6887</v>
      </c>
      <c r="C4196">
        <v>90</v>
      </c>
      <c r="D4196">
        <v>25440971</v>
      </c>
      <c r="E4196" t="s">
        <v>1408</v>
      </c>
      <c r="F4196" t="s">
        <v>11</v>
      </c>
      <c r="G4196">
        <v>2500000</v>
      </c>
      <c r="H4196">
        <v>6.9</v>
      </c>
    </row>
    <row r="4197" spans="1:8" x14ac:dyDescent="0.2">
      <c r="A4197" t="s">
        <v>6888</v>
      </c>
      <c r="B4197" t="s">
        <v>2429</v>
      </c>
      <c r="C4197">
        <v>91</v>
      </c>
      <c r="D4197">
        <v>36200000</v>
      </c>
      <c r="E4197" t="s">
        <v>1915</v>
      </c>
      <c r="F4197" t="s">
        <v>11</v>
      </c>
      <c r="G4197">
        <v>4000000</v>
      </c>
      <c r="H4197">
        <v>5.7</v>
      </c>
    </row>
    <row r="4198" spans="1:8" x14ac:dyDescent="0.2">
      <c r="A4198" t="s">
        <v>6889</v>
      </c>
      <c r="B4198" t="s">
        <v>6890</v>
      </c>
      <c r="C4198">
        <v>92</v>
      </c>
      <c r="D4198">
        <v>21300000</v>
      </c>
      <c r="E4198" t="s">
        <v>1047</v>
      </c>
      <c r="F4198" t="s">
        <v>11</v>
      </c>
      <c r="G4198">
        <v>2200000</v>
      </c>
      <c r="H4198">
        <v>4.7</v>
      </c>
    </row>
    <row r="4199" spans="1:8" x14ac:dyDescent="0.2">
      <c r="A4199" t="s">
        <v>6891</v>
      </c>
      <c r="B4199" t="s">
        <v>6695</v>
      </c>
      <c r="C4199">
        <v>117</v>
      </c>
      <c r="D4199">
        <v>379643</v>
      </c>
      <c r="E4199" t="s">
        <v>1184</v>
      </c>
      <c r="F4199" t="s">
        <v>11</v>
      </c>
      <c r="G4199">
        <v>2200000</v>
      </c>
      <c r="H4199">
        <v>5.9</v>
      </c>
    </row>
    <row r="4200" spans="1:8" x14ac:dyDescent="0.2">
      <c r="A4200" t="s">
        <v>6892</v>
      </c>
      <c r="B4200" t="s">
        <v>6893</v>
      </c>
      <c r="C4200">
        <v>120</v>
      </c>
      <c r="D4200">
        <v>12985267</v>
      </c>
      <c r="E4200" t="s">
        <v>1184</v>
      </c>
      <c r="F4200" t="s">
        <v>11</v>
      </c>
      <c r="G4200">
        <v>2300000</v>
      </c>
      <c r="H4200">
        <v>5.9</v>
      </c>
    </row>
    <row r="4201" spans="1:8" x14ac:dyDescent="0.2">
      <c r="A4201" t="s">
        <v>6894</v>
      </c>
      <c r="B4201" t="s">
        <v>6895</v>
      </c>
      <c r="C4201">
        <v>90</v>
      </c>
      <c r="D4201">
        <v>25440971</v>
      </c>
      <c r="E4201" t="s">
        <v>3562</v>
      </c>
      <c r="F4201" t="s">
        <v>11</v>
      </c>
      <c r="G4201">
        <v>2200000</v>
      </c>
      <c r="H4201">
        <v>4.3</v>
      </c>
    </row>
    <row r="4202" spans="1:8" x14ac:dyDescent="0.2">
      <c r="A4202" t="s">
        <v>6896</v>
      </c>
      <c r="B4202" t="s">
        <v>6897</v>
      </c>
      <c r="C4202">
        <v>119</v>
      </c>
      <c r="D4202">
        <v>25440971</v>
      </c>
      <c r="E4202" t="s">
        <v>1184</v>
      </c>
      <c r="F4202" t="s">
        <v>11</v>
      </c>
      <c r="G4202">
        <v>2160000</v>
      </c>
      <c r="H4202">
        <v>7.5</v>
      </c>
    </row>
    <row r="4203" spans="1:8" x14ac:dyDescent="0.2">
      <c r="A4203" t="s">
        <v>6898</v>
      </c>
      <c r="B4203" t="s">
        <v>6899</v>
      </c>
      <c r="C4203">
        <v>90</v>
      </c>
      <c r="D4203">
        <v>25440971</v>
      </c>
      <c r="E4203" t="s">
        <v>1408</v>
      </c>
      <c r="F4203" t="s">
        <v>11</v>
      </c>
      <c r="G4203">
        <v>20000000</v>
      </c>
      <c r="H4203">
        <v>4.8</v>
      </c>
    </row>
    <row r="4204" spans="1:8" x14ac:dyDescent="0.2">
      <c r="A4204" t="s">
        <v>6900</v>
      </c>
      <c r="B4204" t="s">
        <v>6901</v>
      </c>
      <c r="C4204">
        <v>90</v>
      </c>
      <c r="D4204">
        <v>25440971</v>
      </c>
      <c r="E4204" t="s">
        <v>486</v>
      </c>
      <c r="F4204" t="s">
        <v>11</v>
      </c>
      <c r="G4204">
        <v>1200000</v>
      </c>
      <c r="H4204">
        <v>5.8</v>
      </c>
    </row>
    <row r="4205" spans="1:8" x14ac:dyDescent="0.2">
      <c r="A4205" t="s">
        <v>6902</v>
      </c>
      <c r="B4205" t="s">
        <v>6903</v>
      </c>
      <c r="C4205">
        <v>97</v>
      </c>
      <c r="D4205">
        <v>25440971</v>
      </c>
      <c r="E4205" t="s">
        <v>2254</v>
      </c>
      <c r="F4205" t="s">
        <v>11</v>
      </c>
      <c r="G4205">
        <v>2400000</v>
      </c>
      <c r="H4205">
        <v>5.3</v>
      </c>
    </row>
    <row r="4206" spans="1:8" x14ac:dyDescent="0.2">
      <c r="A4206" t="s">
        <v>6904</v>
      </c>
      <c r="B4206" t="s">
        <v>5922</v>
      </c>
      <c r="C4206">
        <v>90</v>
      </c>
      <c r="D4206">
        <v>25440971</v>
      </c>
      <c r="E4206" t="s">
        <v>2930</v>
      </c>
      <c r="F4206" t="s">
        <v>11</v>
      </c>
      <c r="G4206">
        <v>2500000</v>
      </c>
      <c r="H4206">
        <v>6</v>
      </c>
    </row>
    <row r="4207" spans="1:8" x14ac:dyDescent="0.2">
      <c r="A4207" t="s">
        <v>6905</v>
      </c>
      <c r="B4207" t="s">
        <v>6906</v>
      </c>
      <c r="C4207">
        <v>172</v>
      </c>
      <c r="D4207">
        <v>23650000</v>
      </c>
      <c r="E4207" t="s">
        <v>1935</v>
      </c>
      <c r="F4207" t="s">
        <v>11</v>
      </c>
      <c r="G4207">
        <v>2100000</v>
      </c>
      <c r="H4207">
        <v>8.1</v>
      </c>
    </row>
    <row r="4208" spans="1:8" x14ac:dyDescent="0.2">
      <c r="A4208" t="s">
        <v>6907</v>
      </c>
      <c r="B4208" t="s">
        <v>6908</v>
      </c>
      <c r="C4208">
        <v>115</v>
      </c>
      <c r="D4208">
        <v>510092</v>
      </c>
      <c r="E4208" t="s">
        <v>593</v>
      </c>
      <c r="F4208" t="s">
        <v>11</v>
      </c>
      <c r="G4208">
        <v>20000000</v>
      </c>
      <c r="H4208">
        <v>7</v>
      </c>
    </row>
    <row r="4209" spans="1:8" x14ac:dyDescent="0.2">
      <c r="A4209" t="s">
        <v>6909</v>
      </c>
      <c r="B4209" t="s">
        <v>6910</v>
      </c>
      <c r="C4209">
        <v>89</v>
      </c>
      <c r="D4209">
        <v>313436</v>
      </c>
      <c r="E4209" t="s">
        <v>877</v>
      </c>
      <c r="F4209" t="s">
        <v>6025</v>
      </c>
      <c r="G4209">
        <v>15500000</v>
      </c>
      <c r="H4209">
        <v>7.6</v>
      </c>
    </row>
    <row r="4210" spans="1:8" x14ac:dyDescent="0.2">
      <c r="A4210" t="s">
        <v>6911</v>
      </c>
      <c r="B4210" t="s">
        <v>6912</v>
      </c>
      <c r="C4210">
        <v>125</v>
      </c>
      <c r="D4210">
        <v>3330</v>
      </c>
      <c r="E4210" t="s">
        <v>672</v>
      </c>
      <c r="F4210" t="s">
        <v>11</v>
      </c>
      <c r="G4210">
        <v>2100000</v>
      </c>
      <c r="H4210">
        <v>7.2</v>
      </c>
    </row>
    <row r="4211" spans="1:8" x14ac:dyDescent="0.2">
      <c r="A4211" t="s">
        <v>6913</v>
      </c>
      <c r="B4211" t="s">
        <v>5066</v>
      </c>
      <c r="C4211">
        <v>78</v>
      </c>
      <c r="D4211">
        <v>25440971</v>
      </c>
      <c r="E4211" t="s">
        <v>2209</v>
      </c>
      <c r="F4211" t="s">
        <v>963</v>
      </c>
      <c r="G4211">
        <v>1500000</v>
      </c>
      <c r="H4211">
        <v>7.5</v>
      </c>
    </row>
    <row r="4212" spans="1:8" x14ac:dyDescent="0.2">
      <c r="A4212" t="s">
        <v>6914</v>
      </c>
      <c r="B4212" t="s">
        <v>6655</v>
      </c>
      <c r="C4212">
        <v>89</v>
      </c>
      <c r="D4212">
        <v>25440971</v>
      </c>
      <c r="E4212" t="s">
        <v>1184</v>
      </c>
      <c r="F4212" t="s">
        <v>11</v>
      </c>
      <c r="G4212">
        <v>2100000</v>
      </c>
      <c r="H4212">
        <v>6.3</v>
      </c>
    </row>
    <row r="4213" spans="1:8" x14ac:dyDescent="0.2">
      <c r="A4213" t="s">
        <v>6915</v>
      </c>
      <c r="B4213" t="s">
        <v>6916</v>
      </c>
      <c r="C4213">
        <v>100</v>
      </c>
      <c r="D4213">
        <v>25440971</v>
      </c>
      <c r="E4213" t="s">
        <v>6917</v>
      </c>
      <c r="F4213" t="s">
        <v>11</v>
      </c>
      <c r="G4213">
        <v>2100000</v>
      </c>
      <c r="H4213">
        <v>6.7</v>
      </c>
    </row>
    <row r="4214" spans="1:8" x14ac:dyDescent="0.2">
      <c r="A4214" t="s">
        <v>6918</v>
      </c>
      <c r="B4214" t="s">
        <v>6919</v>
      </c>
      <c r="C4214">
        <v>77</v>
      </c>
      <c r="D4214">
        <v>25440971</v>
      </c>
      <c r="E4214" t="s">
        <v>1500</v>
      </c>
      <c r="F4214" t="s">
        <v>11</v>
      </c>
      <c r="G4214">
        <v>20000000</v>
      </c>
      <c r="H4214">
        <v>4.8</v>
      </c>
    </row>
    <row r="4215" spans="1:8" x14ac:dyDescent="0.2">
      <c r="A4215" t="s">
        <v>6920</v>
      </c>
      <c r="B4215" t="s">
        <v>6921</v>
      </c>
      <c r="C4215">
        <v>81</v>
      </c>
      <c r="D4215">
        <v>25440971</v>
      </c>
      <c r="E4215" t="s">
        <v>2089</v>
      </c>
      <c r="F4215" t="s">
        <v>11</v>
      </c>
      <c r="G4215">
        <v>2100000</v>
      </c>
      <c r="H4215">
        <v>5.5</v>
      </c>
    </row>
    <row r="4216" spans="1:8" x14ac:dyDescent="0.2">
      <c r="A4216" t="s">
        <v>6922</v>
      </c>
      <c r="B4216" t="s">
        <v>1968</v>
      </c>
      <c r="C4216">
        <v>115</v>
      </c>
      <c r="D4216">
        <v>24800000</v>
      </c>
      <c r="E4216" t="s">
        <v>17</v>
      </c>
      <c r="F4216" t="s">
        <v>11</v>
      </c>
      <c r="G4216">
        <v>2000000</v>
      </c>
      <c r="H4216">
        <v>7.5</v>
      </c>
    </row>
    <row r="4217" spans="1:8" x14ac:dyDescent="0.2">
      <c r="A4217" t="s">
        <v>6923</v>
      </c>
      <c r="B4217" t="s">
        <v>6924</v>
      </c>
      <c r="C4217">
        <v>96</v>
      </c>
      <c r="D4217">
        <v>792966</v>
      </c>
      <c r="E4217" t="s">
        <v>6925</v>
      </c>
      <c r="F4217" t="s">
        <v>11</v>
      </c>
      <c r="G4217">
        <v>2300000</v>
      </c>
      <c r="H4217">
        <v>5.0999999999999996</v>
      </c>
    </row>
    <row r="4218" spans="1:8" x14ac:dyDescent="0.2">
      <c r="A4218" t="s">
        <v>6926</v>
      </c>
      <c r="C4218">
        <v>60</v>
      </c>
      <c r="D4218">
        <v>25440971</v>
      </c>
      <c r="E4218" t="s">
        <v>1065</v>
      </c>
      <c r="F4218" t="s">
        <v>11</v>
      </c>
      <c r="G4218">
        <v>20000000</v>
      </c>
      <c r="H4218">
        <v>7.4</v>
      </c>
    </row>
    <row r="4219" spans="1:8" x14ac:dyDescent="0.2">
      <c r="A4219" t="s">
        <v>6927</v>
      </c>
      <c r="B4219" t="s">
        <v>2832</v>
      </c>
      <c r="C4219">
        <v>89</v>
      </c>
      <c r="D4219">
        <v>25440971</v>
      </c>
      <c r="E4219" t="s">
        <v>1893</v>
      </c>
      <c r="F4219" t="s">
        <v>11</v>
      </c>
      <c r="G4219">
        <v>2000000</v>
      </c>
      <c r="H4219">
        <v>7.3</v>
      </c>
    </row>
    <row r="4220" spans="1:8" x14ac:dyDescent="0.2">
      <c r="A4220" t="s">
        <v>6928</v>
      </c>
      <c r="B4220" t="s">
        <v>6929</v>
      </c>
      <c r="C4220">
        <v>100</v>
      </c>
      <c r="D4220">
        <v>14673301</v>
      </c>
      <c r="E4220" t="s">
        <v>1763</v>
      </c>
      <c r="F4220" t="s">
        <v>11</v>
      </c>
      <c r="G4220">
        <v>2000000</v>
      </c>
      <c r="H4220">
        <v>6.9</v>
      </c>
    </row>
    <row r="4221" spans="1:8" x14ac:dyDescent="0.2">
      <c r="A4221" t="s">
        <v>6930</v>
      </c>
      <c r="B4221" t="s">
        <v>2832</v>
      </c>
      <c r="C4221">
        <v>88</v>
      </c>
      <c r="D4221">
        <v>25440971</v>
      </c>
      <c r="E4221" t="s">
        <v>575</v>
      </c>
      <c r="F4221" t="s">
        <v>11</v>
      </c>
      <c r="G4221">
        <v>2000000</v>
      </c>
      <c r="H4221">
        <v>6.8</v>
      </c>
    </row>
    <row r="4222" spans="1:8" x14ac:dyDescent="0.2">
      <c r="A4222" t="s">
        <v>6931</v>
      </c>
      <c r="B4222" t="s">
        <v>6932</v>
      </c>
      <c r="C4222">
        <v>129</v>
      </c>
      <c r="D4222">
        <v>25440971</v>
      </c>
      <c r="E4222" t="s">
        <v>672</v>
      </c>
      <c r="F4222" t="s">
        <v>11</v>
      </c>
      <c r="G4222">
        <v>2000000</v>
      </c>
      <c r="H4222">
        <v>8.4</v>
      </c>
    </row>
    <row r="4223" spans="1:8" x14ac:dyDescent="0.2">
      <c r="A4223" t="s">
        <v>6933</v>
      </c>
      <c r="B4223" t="s">
        <v>282</v>
      </c>
      <c r="C4223">
        <v>87</v>
      </c>
      <c r="D4223">
        <v>9003011</v>
      </c>
      <c r="E4223" t="s">
        <v>78</v>
      </c>
      <c r="F4223" t="s">
        <v>11</v>
      </c>
      <c r="G4223">
        <v>2000000</v>
      </c>
      <c r="H4223">
        <v>7.6</v>
      </c>
    </row>
    <row r="4224" spans="1:8" x14ac:dyDescent="0.2">
      <c r="A4224" t="s">
        <v>6934</v>
      </c>
      <c r="B4224" t="s">
        <v>6935</v>
      </c>
      <c r="C4224">
        <v>102</v>
      </c>
      <c r="D4224">
        <v>11546543</v>
      </c>
      <c r="E4224" t="s">
        <v>745</v>
      </c>
      <c r="F4224" t="s">
        <v>2490</v>
      </c>
      <c r="G4224">
        <v>2000000</v>
      </c>
      <c r="H4224">
        <v>7.6</v>
      </c>
    </row>
    <row r="4225" spans="1:8" x14ac:dyDescent="0.2">
      <c r="A4225" t="s">
        <v>1666</v>
      </c>
      <c r="B4225" t="s">
        <v>1294</v>
      </c>
      <c r="C4225">
        <v>152</v>
      </c>
      <c r="D4225">
        <v>25440971</v>
      </c>
      <c r="E4225" t="s">
        <v>1667</v>
      </c>
      <c r="F4225" t="s">
        <v>11</v>
      </c>
      <c r="G4225">
        <v>2000000</v>
      </c>
      <c r="H4225">
        <v>7.7</v>
      </c>
    </row>
    <row r="4226" spans="1:8" x14ac:dyDescent="0.2">
      <c r="A4226" t="s">
        <v>6936</v>
      </c>
      <c r="B4226" t="s">
        <v>2885</v>
      </c>
      <c r="C4226">
        <v>118</v>
      </c>
      <c r="D4226">
        <v>11533945</v>
      </c>
      <c r="E4226" t="s">
        <v>5192</v>
      </c>
      <c r="F4226" t="s">
        <v>11</v>
      </c>
      <c r="G4226">
        <v>2000000</v>
      </c>
      <c r="H4226">
        <v>7.6</v>
      </c>
    </row>
    <row r="4227" spans="1:8" x14ac:dyDescent="0.2">
      <c r="A4227" t="s">
        <v>6937</v>
      </c>
      <c r="B4227" t="s">
        <v>6938</v>
      </c>
      <c r="C4227">
        <v>86</v>
      </c>
      <c r="D4227">
        <v>12555230</v>
      </c>
      <c r="E4227" t="s">
        <v>2120</v>
      </c>
      <c r="F4227" t="s">
        <v>11</v>
      </c>
      <c r="G4227">
        <v>2000000</v>
      </c>
      <c r="H4227">
        <v>5.3</v>
      </c>
    </row>
    <row r="4228" spans="1:8" x14ac:dyDescent="0.2">
      <c r="A4228" t="s">
        <v>6939</v>
      </c>
      <c r="B4228" t="s">
        <v>625</v>
      </c>
      <c r="C4228">
        <v>137</v>
      </c>
      <c r="D4228">
        <v>11284657</v>
      </c>
      <c r="E4228" t="s">
        <v>1408</v>
      </c>
      <c r="F4228" t="s">
        <v>2998</v>
      </c>
      <c r="G4228">
        <v>2000000</v>
      </c>
      <c r="H4228">
        <v>8.5</v>
      </c>
    </row>
    <row r="4229" spans="1:8" x14ac:dyDescent="0.2">
      <c r="A4229" t="s">
        <v>6940</v>
      </c>
      <c r="B4229" t="s">
        <v>6941</v>
      </c>
      <c r="C4229">
        <v>129</v>
      </c>
      <c r="D4229">
        <v>34522221</v>
      </c>
      <c r="E4229" t="s">
        <v>1184</v>
      </c>
      <c r="F4229" t="s">
        <v>11</v>
      </c>
      <c r="G4229">
        <v>2000000</v>
      </c>
      <c r="H4229">
        <v>7</v>
      </c>
    </row>
    <row r="4230" spans="1:8" x14ac:dyDescent="0.2">
      <c r="A4230" t="s">
        <v>6942</v>
      </c>
      <c r="B4230" t="s">
        <v>6943</v>
      </c>
      <c r="C4230">
        <v>134</v>
      </c>
      <c r="D4230">
        <v>25440971</v>
      </c>
      <c r="E4230" t="s">
        <v>1314</v>
      </c>
      <c r="F4230" t="s">
        <v>11</v>
      </c>
      <c r="G4230">
        <v>2000000</v>
      </c>
      <c r="H4230">
        <v>8</v>
      </c>
    </row>
    <row r="4231" spans="1:8" x14ac:dyDescent="0.2">
      <c r="A4231" t="s">
        <v>6944</v>
      </c>
      <c r="B4231" t="s">
        <v>6945</v>
      </c>
      <c r="C4231">
        <v>119</v>
      </c>
      <c r="D4231">
        <v>25440971</v>
      </c>
      <c r="E4231" t="s">
        <v>6946</v>
      </c>
      <c r="F4231" t="s">
        <v>11</v>
      </c>
      <c r="G4231">
        <v>1614000</v>
      </c>
      <c r="H4231">
        <v>7.1</v>
      </c>
    </row>
    <row r="4232" spans="1:8" x14ac:dyDescent="0.2">
      <c r="A4232" t="s">
        <v>6947</v>
      </c>
      <c r="B4232" t="s">
        <v>6948</v>
      </c>
      <c r="C4232">
        <v>80</v>
      </c>
      <c r="D4232">
        <v>7002255</v>
      </c>
      <c r="E4232" t="s">
        <v>6949</v>
      </c>
      <c r="F4232" t="s">
        <v>502</v>
      </c>
      <c r="G4232">
        <v>9500000</v>
      </c>
      <c r="H4232">
        <v>7.8</v>
      </c>
    </row>
    <row r="4233" spans="1:8" x14ac:dyDescent="0.2">
      <c r="A4233" t="s">
        <v>6950</v>
      </c>
      <c r="B4233" t="s">
        <v>6951</v>
      </c>
      <c r="C4233">
        <v>89</v>
      </c>
      <c r="D4233">
        <v>6719300</v>
      </c>
      <c r="E4233" t="s">
        <v>877</v>
      </c>
      <c r="F4233" t="s">
        <v>11</v>
      </c>
      <c r="G4233">
        <v>2000000</v>
      </c>
      <c r="H4233">
        <v>7.2</v>
      </c>
    </row>
    <row r="4234" spans="1:8" x14ac:dyDescent="0.2">
      <c r="A4234" t="s">
        <v>6952</v>
      </c>
      <c r="B4234" t="s">
        <v>5765</v>
      </c>
      <c r="C4234">
        <v>101</v>
      </c>
      <c r="D4234">
        <v>6003587</v>
      </c>
      <c r="E4234" t="s">
        <v>1440</v>
      </c>
      <c r="F4234" t="s">
        <v>11</v>
      </c>
      <c r="G4234">
        <v>20000000</v>
      </c>
      <c r="H4234">
        <v>7.5</v>
      </c>
    </row>
    <row r="4235" spans="1:8" x14ac:dyDescent="0.2">
      <c r="A4235" t="s">
        <v>6953</v>
      </c>
      <c r="B4235" t="s">
        <v>3140</v>
      </c>
      <c r="C4235">
        <v>80</v>
      </c>
      <c r="D4235">
        <v>5792822</v>
      </c>
      <c r="E4235" t="s">
        <v>73</v>
      </c>
      <c r="F4235" t="s">
        <v>11</v>
      </c>
      <c r="G4235">
        <v>2700000</v>
      </c>
      <c r="H4235">
        <v>8</v>
      </c>
    </row>
    <row r="4236" spans="1:8" x14ac:dyDescent="0.2">
      <c r="A4236" t="s">
        <v>6954</v>
      </c>
      <c r="B4236" t="s">
        <v>383</v>
      </c>
      <c r="C4236">
        <v>115</v>
      </c>
      <c r="D4236">
        <v>5383834</v>
      </c>
      <c r="E4236" t="s">
        <v>1408</v>
      </c>
      <c r="F4236" t="s">
        <v>963</v>
      </c>
      <c r="G4236">
        <v>2000000</v>
      </c>
      <c r="H4236">
        <v>8.1</v>
      </c>
    </row>
    <row r="4237" spans="1:8" x14ac:dyDescent="0.2">
      <c r="A4237" t="s">
        <v>6955</v>
      </c>
      <c r="B4237" t="s">
        <v>2125</v>
      </c>
      <c r="C4237">
        <v>100</v>
      </c>
      <c r="D4237">
        <v>4599680</v>
      </c>
      <c r="E4237" t="s">
        <v>1184</v>
      </c>
      <c r="F4237" t="s">
        <v>11</v>
      </c>
      <c r="G4237">
        <v>1500000</v>
      </c>
      <c r="H4237">
        <v>6.8</v>
      </c>
    </row>
    <row r="4238" spans="1:8" x14ac:dyDescent="0.2">
      <c r="A4238" t="s">
        <v>6956</v>
      </c>
      <c r="B4238" t="s">
        <v>6957</v>
      </c>
      <c r="C4238">
        <v>118</v>
      </c>
      <c r="D4238">
        <v>25440971</v>
      </c>
      <c r="E4238" t="s">
        <v>73</v>
      </c>
      <c r="F4238" t="s">
        <v>11</v>
      </c>
      <c r="G4238">
        <v>2000000</v>
      </c>
      <c r="H4238">
        <v>7.4</v>
      </c>
    </row>
    <row r="4239" spans="1:8" x14ac:dyDescent="0.2">
      <c r="A4239" t="s">
        <v>6958</v>
      </c>
      <c r="B4239" t="s">
        <v>6959</v>
      </c>
      <c r="C4239">
        <v>100</v>
      </c>
      <c r="D4239">
        <v>6531491</v>
      </c>
      <c r="E4239" t="s">
        <v>1184</v>
      </c>
      <c r="F4239" t="s">
        <v>11</v>
      </c>
      <c r="G4239">
        <v>2000000</v>
      </c>
      <c r="H4239">
        <v>7.2</v>
      </c>
    </row>
    <row r="4240" spans="1:8" x14ac:dyDescent="0.2">
      <c r="A4240" t="s">
        <v>6960</v>
      </c>
      <c r="B4240" t="s">
        <v>1463</v>
      </c>
      <c r="C4240">
        <v>106</v>
      </c>
      <c r="D4240">
        <v>4581222</v>
      </c>
      <c r="E4240" t="s">
        <v>6961</v>
      </c>
      <c r="F4240" t="s">
        <v>11</v>
      </c>
      <c r="G4240">
        <v>20000000</v>
      </c>
      <c r="H4240">
        <v>8.1</v>
      </c>
    </row>
    <row r="4241" spans="1:8" x14ac:dyDescent="0.2">
      <c r="A4241" t="s">
        <v>6962</v>
      </c>
      <c r="B4241" t="s">
        <v>6963</v>
      </c>
      <c r="C4241">
        <v>106</v>
      </c>
      <c r="D4241">
        <v>25440971</v>
      </c>
      <c r="E4241" t="s">
        <v>990</v>
      </c>
      <c r="F4241" t="s">
        <v>11</v>
      </c>
      <c r="G4241">
        <v>2000000</v>
      </c>
      <c r="H4241">
        <v>7</v>
      </c>
    </row>
    <row r="4242" spans="1:8" x14ac:dyDescent="0.2">
      <c r="A4242" t="s">
        <v>6964</v>
      </c>
      <c r="B4242" t="s">
        <v>6965</v>
      </c>
      <c r="C4242">
        <v>91</v>
      </c>
      <c r="D4242">
        <v>3885134</v>
      </c>
      <c r="E4242" t="s">
        <v>877</v>
      </c>
      <c r="F4242" t="s">
        <v>11</v>
      </c>
      <c r="G4242">
        <v>2000000</v>
      </c>
      <c r="H4242">
        <v>7.4</v>
      </c>
    </row>
    <row r="4243" spans="1:8" x14ac:dyDescent="0.2">
      <c r="A4243" t="s">
        <v>6966</v>
      </c>
      <c r="B4243" t="s">
        <v>6550</v>
      </c>
      <c r="C4243">
        <v>105</v>
      </c>
      <c r="D4243">
        <v>4311834</v>
      </c>
      <c r="E4243" t="s">
        <v>6967</v>
      </c>
      <c r="F4243" t="s">
        <v>11</v>
      </c>
      <c r="G4243">
        <v>20000000</v>
      </c>
      <c r="H4243">
        <v>8.3000000000000007</v>
      </c>
    </row>
    <row r="4244" spans="1:8" x14ac:dyDescent="0.2">
      <c r="A4244" t="s">
        <v>6968</v>
      </c>
      <c r="B4244" t="s">
        <v>6969</v>
      </c>
      <c r="C4244">
        <v>96</v>
      </c>
      <c r="D4244">
        <v>3590010</v>
      </c>
      <c r="E4244" t="s">
        <v>2682</v>
      </c>
      <c r="F4244" t="s">
        <v>11</v>
      </c>
      <c r="G4244">
        <v>2000000</v>
      </c>
      <c r="H4244">
        <v>6.1</v>
      </c>
    </row>
    <row r="4245" spans="1:8" x14ac:dyDescent="0.2">
      <c r="A4245" t="s">
        <v>6970</v>
      </c>
      <c r="B4245" t="s">
        <v>6971</v>
      </c>
      <c r="C4245">
        <v>116</v>
      </c>
      <c r="D4245">
        <v>3300230</v>
      </c>
      <c r="E4245" t="s">
        <v>149</v>
      </c>
      <c r="F4245" t="s">
        <v>11</v>
      </c>
      <c r="G4245">
        <v>20000000</v>
      </c>
      <c r="H4245">
        <v>7.5</v>
      </c>
    </row>
    <row r="4246" spans="1:8" x14ac:dyDescent="0.2">
      <c r="A4246" t="s">
        <v>6972</v>
      </c>
      <c r="B4246" t="s">
        <v>167</v>
      </c>
      <c r="C4246">
        <v>116</v>
      </c>
      <c r="D4246">
        <v>3335839</v>
      </c>
      <c r="E4246" t="s">
        <v>149</v>
      </c>
      <c r="F4246" t="s">
        <v>11</v>
      </c>
      <c r="G4246">
        <v>2000000</v>
      </c>
      <c r="H4246">
        <v>7</v>
      </c>
    </row>
    <row r="4247" spans="1:8" x14ac:dyDescent="0.2">
      <c r="A4247" t="s">
        <v>6973</v>
      </c>
      <c r="B4247" t="s">
        <v>2339</v>
      </c>
      <c r="C4247">
        <v>97</v>
      </c>
      <c r="D4247">
        <v>2557668</v>
      </c>
      <c r="E4247" t="s">
        <v>740</v>
      </c>
      <c r="F4247" t="s">
        <v>11</v>
      </c>
      <c r="G4247">
        <v>2000000</v>
      </c>
      <c r="H4247">
        <v>5.3</v>
      </c>
    </row>
    <row r="4248" spans="1:8" x14ac:dyDescent="0.2">
      <c r="A4248" t="s">
        <v>6974</v>
      </c>
      <c r="B4248" t="s">
        <v>524</v>
      </c>
      <c r="C4248">
        <v>101</v>
      </c>
      <c r="D4248">
        <v>2506446</v>
      </c>
      <c r="E4248" t="s">
        <v>580</v>
      </c>
      <c r="F4248" t="s">
        <v>11</v>
      </c>
      <c r="G4248">
        <v>2000000</v>
      </c>
      <c r="H4248">
        <v>4.7</v>
      </c>
    </row>
    <row r="4249" spans="1:8" x14ac:dyDescent="0.2">
      <c r="A4249" t="s">
        <v>6975</v>
      </c>
      <c r="B4249" t="s">
        <v>6976</v>
      </c>
      <c r="C4249">
        <v>98</v>
      </c>
      <c r="D4249">
        <v>7369373</v>
      </c>
      <c r="E4249" t="s">
        <v>1047</v>
      </c>
      <c r="F4249" t="s">
        <v>11</v>
      </c>
      <c r="G4249">
        <v>2000000</v>
      </c>
      <c r="H4249">
        <v>5.7</v>
      </c>
    </row>
    <row r="4250" spans="1:8" x14ac:dyDescent="0.2">
      <c r="A4250" t="s">
        <v>6977</v>
      </c>
      <c r="C4250">
        <v>22</v>
      </c>
      <c r="D4250">
        <v>25440971</v>
      </c>
      <c r="E4250" t="s">
        <v>575</v>
      </c>
      <c r="F4250" t="s">
        <v>11</v>
      </c>
      <c r="G4250">
        <v>20000000</v>
      </c>
      <c r="H4250">
        <v>8.1</v>
      </c>
    </row>
    <row r="4251" spans="1:8" x14ac:dyDescent="0.2">
      <c r="A4251" t="s">
        <v>6978</v>
      </c>
      <c r="B4251" t="s">
        <v>5919</v>
      </c>
      <c r="C4251">
        <v>101</v>
      </c>
      <c r="D4251">
        <v>1984378</v>
      </c>
      <c r="E4251" t="s">
        <v>486</v>
      </c>
      <c r="F4251" t="s">
        <v>11</v>
      </c>
      <c r="G4251">
        <v>2000000</v>
      </c>
      <c r="H4251">
        <v>6.5</v>
      </c>
    </row>
    <row r="4252" spans="1:8" x14ac:dyDescent="0.2">
      <c r="A4252" t="s">
        <v>6979</v>
      </c>
      <c r="B4252" t="s">
        <v>6980</v>
      </c>
      <c r="C4252">
        <v>90</v>
      </c>
      <c r="D4252">
        <v>2283276</v>
      </c>
      <c r="E4252" t="s">
        <v>6981</v>
      </c>
      <c r="F4252" t="s">
        <v>4006</v>
      </c>
      <c r="G4252">
        <v>1500000</v>
      </c>
      <c r="H4252">
        <v>8</v>
      </c>
    </row>
    <row r="4253" spans="1:8" x14ac:dyDescent="0.2">
      <c r="A4253" t="s">
        <v>6982</v>
      </c>
      <c r="B4253" t="s">
        <v>6983</v>
      </c>
      <c r="C4253">
        <v>120</v>
      </c>
      <c r="D4253">
        <v>1098224</v>
      </c>
      <c r="E4253" t="s">
        <v>321</v>
      </c>
      <c r="F4253" t="s">
        <v>11</v>
      </c>
      <c r="G4253">
        <v>2000000</v>
      </c>
      <c r="H4253">
        <v>3.3</v>
      </c>
    </row>
    <row r="4254" spans="1:8" x14ac:dyDescent="0.2">
      <c r="A4254" t="s">
        <v>6984</v>
      </c>
      <c r="B4254" t="s">
        <v>6550</v>
      </c>
      <c r="C4254">
        <v>102</v>
      </c>
      <c r="D4254">
        <v>1430185</v>
      </c>
      <c r="E4254" t="s">
        <v>6985</v>
      </c>
      <c r="F4254" t="s">
        <v>11</v>
      </c>
      <c r="G4254">
        <v>2000000</v>
      </c>
      <c r="H4254">
        <v>8.3000000000000007</v>
      </c>
    </row>
    <row r="4255" spans="1:8" x14ac:dyDescent="0.2">
      <c r="A4255" t="s">
        <v>6986</v>
      </c>
      <c r="B4255" t="s">
        <v>6987</v>
      </c>
      <c r="C4255">
        <v>102</v>
      </c>
      <c r="D4255">
        <v>1477002</v>
      </c>
      <c r="E4255" t="s">
        <v>73</v>
      </c>
      <c r="F4255" t="s">
        <v>11</v>
      </c>
      <c r="G4255">
        <v>2000000</v>
      </c>
      <c r="H4255">
        <v>6.9</v>
      </c>
    </row>
    <row r="4256" spans="1:8" x14ac:dyDescent="0.2">
      <c r="A4256" t="s">
        <v>6988</v>
      </c>
      <c r="C4256">
        <v>60</v>
      </c>
      <c r="D4256">
        <v>25440971</v>
      </c>
      <c r="E4256" t="s">
        <v>486</v>
      </c>
      <c r="F4256" t="s">
        <v>11</v>
      </c>
      <c r="G4256">
        <v>20000000</v>
      </c>
      <c r="H4256">
        <v>7.3</v>
      </c>
    </row>
    <row r="4257" spans="1:8" x14ac:dyDescent="0.2">
      <c r="A4257" t="s">
        <v>6989</v>
      </c>
      <c r="B4257" t="s">
        <v>6990</v>
      </c>
      <c r="C4257">
        <v>100</v>
      </c>
      <c r="D4257">
        <v>1134049</v>
      </c>
      <c r="E4257" t="s">
        <v>6991</v>
      </c>
      <c r="F4257" t="s">
        <v>11</v>
      </c>
      <c r="G4257">
        <v>2000000</v>
      </c>
      <c r="H4257">
        <v>8.1</v>
      </c>
    </row>
    <row r="4258" spans="1:8" x14ac:dyDescent="0.2">
      <c r="A4258" t="s">
        <v>6992</v>
      </c>
      <c r="B4258" t="s">
        <v>6993</v>
      </c>
      <c r="C4258">
        <v>104</v>
      </c>
      <c r="D4258">
        <v>977600</v>
      </c>
      <c r="E4258" t="s">
        <v>608</v>
      </c>
      <c r="F4258" t="s">
        <v>11</v>
      </c>
      <c r="G4258">
        <v>20000000</v>
      </c>
      <c r="H4258">
        <v>6.5</v>
      </c>
    </row>
    <row r="4259" spans="1:8" x14ac:dyDescent="0.2">
      <c r="A4259" t="s">
        <v>6994</v>
      </c>
      <c r="B4259" t="s">
        <v>6174</v>
      </c>
      <c r="C4259">
        <v>89</v>
      </c>
      <c r="D4259">
        <v>653621</v>
      </c>
      <c r="E4259" t="s">
        <v>6995</v>
      </c>
      <c r="F4259" t="s">
        <v>11</v>
      </c>
      <c r="G4259">
        <v>2000000</v>
      </c>
      <c r="H4259">
        <v>6.8</v>
      </c>
    </row>
    <row r="4260" spans="1:8" x14ac:dyDescent="0.2">
      <c r="A4260" t="s">
        <v>6996</v>
      </c>
      <c r="B4260" t="s">
        <v>6997</v>
      </c>
      <c r="C4260">
        <v>99</v>
      </c>
      <c r="D4260">
        <v>110000</v>
      </c>
      <c r="E4260" t="s">
        <v>1667</v>
      </c>
      <c r="F4260" t="s">
        <v>11</v>
      </c>
      <c r="G4260">
        <v>20000000</v>
      </c>
      <c r="H4260">
        <v>7.3</v>
      </c>
    </row>
    <row r="4261" spans="1:8" x14ac:dyDescent="0.2">
      <c r="A4261" t="s">
        <v>6998</v>
      </c>
      <c r="B4261" t="s">
        <v>6674</v>
      </c>
      <c r="C4261">
        <v>96</v>
      </c>
      <c r="D4261">
        <v>444354</v>
      </c>
      <c r="E4261" t="s">
        <v>877</v>
      </c>
      <c r="F4261" t="s">
        <v>11</v>
      </c>
      <c r="G4261">
        <v>20000000</v>
      </c>
      <c r="H4261">
        <v>6.4</v>
      </c>
    </row>
    <row r="4262" spans="1:8" x14ac:dyDescent="0.2">
      <c r="A4262" t="s">
        <v>6999</v>
      </c>
      <c r="B4262" t="s">
        <v>7000</v>
      </c>
      <c r="C4262">
        <v>86</v>
      </c>
      <c r="D4262">
        <v>535249</v>
      </c>
      <c r="E4262" t="s">
        <v>575</v>
      </c>
      <c r="F4262" t="s">
        <v>11</v>
      </c>
      <c r="G4262">
        <v>3400000</v>
      </c>
      <c r="H4262">
        <v>4.5999999999999996</v>
      </c>
    </row>
    <row r="4263" spans="1:8" x14ac:dyDescent="0.2">
      <c r="A4263" t="s">
        <v>7001</v>
      </c>
      <c r="B4263" t="s">
        <v>688</v>
      </c>
      <c r="C4263">
        <v>98</v>
      </c>
      <c r="D4263">
        <v>25440971</v>
      </c>
      <c r="E4263" t="s">
        <v>1932</v>
      </c>
      <c r="F4263" t="s">
        <v>502</v>
      </c>
      <c r="G4263">
        <v>17000000</v>
      </c>
      <c r="H4263">
        <v>6.5</v>
      </c>
    </row>
    <row r="4264" spans="1:8" x14ac:dyDescent="0.2">
      <c r="A4264" t="s">
        <v>7002</v>
      </c>
      <c r="B4264" t="s">
        <v>7003</v>
      </c>
      <c r="C4264">
        <v>96</v>
      </c>
      <c r="D4264">
        <v>371081</v>
      </c>
      <c r="E4264" t="s">
        <v>877</v>
      </c>
      <c r="F4264" t="s">
        <v>11</v>
      </c>
      <c r="G4264">
        <v>6000000</v>
      </c>
      <c r="H4264">
        <v>7</v>
      </c>
    </row>
    <row r="4265" spans="1:8" x14ac:dyDescent="0.2">
      <c r="A4265" t="s">
        <v>7004</v>
      </c>
      <c r="B4265" t="s">
        <v>7005</v>
      </c>
      <c r="C4265">
        <v>94</v>
      </c>
      <c r="D4265">
        <v>347578</v>
      </c>
      <c r="E4265" t="s">
        <v>2768</v>
      </c>
      <c r="F4265" t="s">
        <v>11</v>
      </c>
      <c r="G4265">
        <v>20000000</v>
      </c>
      <c r="H4265">
        <v>5.4</v>
      </c>
    </row>
    <row r="4266" spans="1:8" x14ac:dyDescent="0.2">
      <c r="A4266" t="s">
        <v>7006</v>
      </c>
      <c r="B4266" t="s">
        <v>7007</v>
      </c>
      <c r="C4266">
        <v>91</v>
      </c>
      <c r="D4266">
        <v>124494</v>
      </c>
      <c r="E4266" t="s">
        <v>7008</v>
      </c>
      <c r="F4266" t="s">
        <v>11</v>
      </c>
      <c r="G4266">
        <v>2000000</v>
      </c>
      <c r="H4266">
        <v>6.7</v>
      </c>
    </row>
    <row r="4267" spans="1:8" x14ac:dyDescent="0.2">
      <c r="A4267" t="s">
        <v>7009</v>
      </c>
      <c r="B4267" t="s">
        <v>7010</v>
      </c>
      <c r="C4267" s="4">
        <v>103</v>
      </c>
      <c r="D4267">
        <v>25440971</v>
      </c>
      <c r="E4267" t="s">
        <v>1074</v>
      </c>
      <c r="F4267" t="s">
        <v>1936</v>
      </c>
      <c r="G4267">
        <v>20000000</v>
      </c>
      <c r="H4267">
        <v>2.8</v>
      </c>
    </row>
    <row r="4268" spans="1:8" x14ac:dyDescent="0.2">
      <c r="A4268" t="s">
        <v>7011</v>
      </c>
      <c r="B4268" t="s">
        <v>3995</v>
      </c>
      <c r="C4268">
        <v>90</v>
      </c>
      <c r="D4268">
        <v>120620</v>
      </c>
      <c r="E4268" t="s">
        <v>7012</v>
      </c>
      <c r="F4268" t="s">
        <v>11</v>
      </c>
      <c r="G4268">
        <v>20000000</v>
      </c>
      <c r="H4268">
        <v>7.4</v>
      </c>
    </row>
    <row r="4269" spans="1:8" x14ac:dyDescent="0.2">
      <c r="A4269" t="s">
        <v>7013</v>
      </c>
      <c r="B4269" t="s">
        <v>7014</v>
      </c>
      <c r="C4269">
        <v>85</v>
      </c>
      <c r="D4269">
        <v>100669</v>
      </c>
      <c r="E4269" t="s">
        <v>877</v>
      </c>
      <c r="F4269" t="s">
        <v>11</v>
      </c>
      <c r="G4269">
        <v>3800000</v>
      </c>
      <c r="H4269">
        <v>5.8</v>
      </c>
    </row>
    <row r="4270" spans="1:8" x14ac:dyDescent="0.2">
      <c r="A4270" t="s">
        <v>7015</v>
      </c>
      <c r="B4270" t="s">
        <v>6023</v>
      </c>
      <c r="C4270">
        <v>96</v>
      </c>
      <c r="D4270">
        <v>25440971</v>
      </c>
      <c r="E4270" t="s">
        <v>1554</v>
      </c>
      <c r="F4270" t="s">
        <v>11</v>
      </c>
      <c r="G4270">
        <v>20000000</v>
      </c>
      <c r="H4270">
        <v>7.1</v>
      </c>
    </row>
    <row r="4271" spans="1:8" x14ac:dyDescent="0.2">
      <c r="A4271" t="s">
        <v>7016</v>
      </c>
      <c r="B4271" t="s">
        <v>139</v>
      </c>
      <c r="C4271">
        <v>129</v>
      </c>
      <c r="D4271">
        <v>186354</v>
      </c>
      <c r="E4271" t="s">
        <v>1184</v>
      </c>
      <c r="F4271" t="s">
        <v>11</v>
      </c>
      <c r="G4271">
        <v>13500000</v>
      </c>
      <c r="H4271">
        <v>4.5</v>
      </c>
    </row>
    <row r="4272" spans="1:8" x14ac:dyDescent="0.2">
      <c r="A4272" t="s">
        <v>7017</v>
      </c>
      <c r="C4272">
        <v>60</v>
      </c>
      <c r="D4272">
        <v>25440971</v>
      </c>
      <c r="E4272" t="s">
        <v>786</v>
      </c>
      <c r="F4272" t="s">
        <v>11</v>
      </c>
      <c r="G4272">
        <v>20000000</v>
      </c>
      <c r="H4272">
        <v>7.9</v>
      </c>
    </row>
    <row r="4273" spans="1:8" x14ac:dyDescent="0.2">
      <c r="A4273" t="s">
        <v>7018</v>
      </c>
      <c r="B4273" t="s">
        <v>7019</v>
      </c>
      <c r="C4273">
        <v>93</v>
      </c>
      <c r="D4273">
        <v>55202</v>
      </c>
      <c r="E4273" t="s">
        <v>7020</v>
      </c>
      <c r="F4273" t="s">
        <v>1936</v>
      </c>
      <c r="G4273">
        <v>20000000</v>
      </c>
      <c r="H4273">
        <v>5.3</v>
      </c>
    </row>
    <row r="4274" spans="1:8" x14ac:dyDescent="0.2">
      <c r="A4274" t="s">
        <v>7021</v>
      </c>
      <c r="B4274" t="s">
        <v>7022</v>
      </c>
      <c r="C4274">
        <v>100</v>
      </c>
      <c r="D4274">
        <v>25440971</v>
      </c>
      <c r="E4274" t="s">
        <v>672</v>
      </c>
      <c r="F4274" t="s">
        <v>11</v>
      </c>
      <c r="G4274">
        <v>20000000</v>
      </c>
      <c r="H4274">
        <v>5.4</v>
      </c>
    </row>
    <row r="4275" spans="1:8" x14ac:dyDescent="0.2">
      <c r="A4275" t="s">
        <v>7023</v>
      </c>
      <c r="B4275" t="s">
        <v>7024</v>
      </c>
      <c r="C4275">
        <v>97</v>
      </c>
      <c r="D4275">
        <v>549632</v>
      </c>
      <c r="E4275" t="s">
        <v>69</v>
      </c>
      <c r="F4275" t="s">
        <v>11</v>
      </c>
      <c r="G4275">
        <v>20000000</v>
      </c>
      <c r="H4275">
        <v>4.8</v>
      </c>
    </row>
    <row r="4276" spans="1:8" x14ac:dyDescent="0.2">
      <c r="A4276" t="s">
        <v>7025</v>
      </c>
      <c r="B4276" t="s">
        <v>1886</v>
      </c>
      <c r="C4276">
        <v>94</v>
      </c>
      <c r="D4276">
        <v>137945</v>
      </c>
      <c r="E4276" t="s">
        <v>1203</v>
      </c>
      <c r="F4276" t="s">
        <v>11</v>
      </c>
      <c r="G4276">
        <v>20000000</v>
      </c>
      <c r="H4276">
        <v>5.9</v>
      </c>
    </row>
    <row r="4277" spans="1:8" x14ac:dyDescent="0.2">
      <c r="A4277" t="s">
        <v>7026</v>
      </c>
      <c r="B4277" t="s">
        <v>7027</v>
      </c>
      <c r="C4277">
        <v>95</v>
      </c>
      <c r="D4277">
        <v>17580</v>
      </c>
      <c r="E4277" t="s">
        <v>1184</v>
      </c>
      <c r="F4277" t="s">
        <v>11</v>
      </c>
      <c r="G4277">
        <v>1500000</v>
      </c>
      <c r="H4277">
        <v>6.2</v>
      </c>
    </row>
    <row r="4278" spans="1:8" x14ac:dyDescent="0.2">
      <c r="A4278" t="s">
        <v>7028</v>
      </c>
      <c r="B4278" t="s">
        <v>7029</v>
      </c>
      <c r="C4278">
        <v>97</v>
      </c>
      <c r="D4278">
        <v>25440971</v>
      </c>
      <c r="E4278" t="s">
        <v>7030</v>
      </c>
      <c r="F4278" t="s">
        <v>11</v>
      </c>
      <c r="G4278">
        <v>2000000</v>
      </c>
      <c r="H4278">
        <v>5.9</v>
      </c>
    </row>
    <row r="4279" spans="1:8" x14ac:dyDescent="0.2">
      <c r="A4279" t="s">
        <v>7031</v>
      </c>
      <c r="B4279" t="s">
        <v>7032</v>
      </c>
      <c r="C4279">
        <v>92</v>
      </c>
      <c r="D4279">
        <v>12667</v>
      </c>
      <c r="E4279" t="s">
        <v>73</v>
      </c>
      <c r="F4279" t="s">
        <v>11</v>
      </c>
      <c r="G4279">
        <v>14000</v>
      </c>
      <c r="H4279">
        <v>6.6</v>
      </c>
    </row>
    <row r="4280" spans="1:8" x14ac:dyDescent="0.2">
      <c r="A4280" t="s">
        <v>7033</v>
      </c>
      <c r="B4280" t="s">
        <v>7034</v>
      </c>
      <c r="C4280">
        <v>96</v>
      </c>
      <c r="D4280">
        <v>198407</v>
      </c>
      <c r="E4280" t="s">
        <v>1184</v>
      </c>
      <c r="F4280" t="s">
        <v>11</v>
      </c>
      <c r="G4280">
        <v>2000000</v>
      </c>
      <c r="H4280">
        <v>6.6</v>
      </c>
    </row>
    <row r="4281" spans="1:8" x14ac:dyDescent="0.2">
      <c r="A4281" t="s">
        <v>7035</v>
      </c>
      <c r="B4281" t="s">
        <v>7036</v>
      </c>
      <c r="C4281">
        <v>87</v>
      </c>
      <c r="D4281">
        <v>25440971</v>
      </c>
      <c r="E4281" t="s">
        <v>6040</v>
      </c>
      <c r="F4281" t="s">
        <v>11</v>
      </c>
      <c r="G4281">
        <v>20000000</v>
      </c>
      <c r="H4281">
        <v>6</v>
      </c>
    </row>
    <row r="4282" spans="1:8" x14ac:dyDescent="0.2">
      <c r="A4282" t="s">
        <v>7037</v>
      </c>
      <c r="B4282" t="s">
        <v>4369</v>
      </c>
      <c r="C4282">
        <v>91</v>
      </c>
      <c r="D4282">
        <v>5824</v>
      </c>
      <c r="E4282" t="s">
        <v>1915</v>
      </c>
      <c r="F4282" t="s">
        <v>11</v>
      </c>
      <c r="G4282">
        <v>20000000</v>
      </c>
      <c r="H4282">
        <v>6.8</v>
      </c>
    </row>
    <row r="4283" spans="1:8" x14ac:dyDescent="0.2">
      <c r="A4283" t="s">
        <v>7038</v>
      </c>
      <c r="B4283" t="s">
        <v>2125</v>
      </c>
      <c r="C4283">
        <v>99</v>
      </c>
      <c r="D4283">
        <v>2843</v>
      </c>
      <c r="E4283" t="s">
        <v>3562</v>
      </c>
      <c r="F4283" t="s">
        <v>11</v>
      </c>
      <c r="G4283">
        <v>20000000</v>
      </c>
      <c r="H4283">
        <v>5.4</v>
      </c>
    </row>
    <row r="4284" spans="1:8" x14ac:dyDescent="0.2">
      <c r="A4284" t="s">
        <v>7039</v>
      </c>
      <c r="B4284" t="s">
        <v>7040</v>
      </c>
      <c r="C4284">
        <v>88</v>
      </c>
      <c r="D4284">
        <v>25440971</v>
      </c>
      <c r="E4284" t="s">
        <v>7041</v>
      </c>
      <c r="F4284" t="s">
        <v>11</v>
      </c>
      <c r="G4284">
        <v>20000000</v>
      </c>
      <c r="H4284">
        <v>5.2</v>
      </c>
    </row>
    <row r="4285" spans="1:8" x14ac:dyDescent="0.2">
      <c r="A4285" t="s">
        <v>7042</v>
      </c>
      <c r="B4285" t="s">
        <v>7043</v>
      </c>
      <c r="C4285">
        <v>119</v>
      </c>
      <c r="D4285">
        <v>4958</v>
      </c>
      <c r="E4285" t="s">
        <v>5218</v>
      </c>
      <c r="F4285" t="s">
        <v>11</v>
      </c>
      <c r="G4285">
        <v>2000000</v>
      </c>
      <c r="H4285">
        <v>7.8</v>
      </c>
    </row>
    <row r="4286" spans="1:8" x14ac:dyDescent="0.2">
      <c r="A4286" t="s">
        <v>7044</v>
      </c>
      <c r="B4286" t="s">
        <v>7045</v>
      </c>
      <c r="C4286">
        <v>99</v>
      </c>
      <c r="D4286">
        <v>25440971</v>
      </c>
      <c r="E4286" t="s">
        <v>740</v>
      </c>
      <c r="F4286" t="s">
        <v>11</v>
      </c>
      <c r="G4286">
        <v>2000000</v>
      </c>
      <c r="H4286">
        <v>6.4</v>
      </c>
    </row>
    <row r="4287" spans="1:8" x14ac:dyDescent="0.2">
      <c r="A4287" t="s">
        <v>7046</v>
      </c>
      <c r="B4287" t="s">
        <v>7047</v>
      </c>
      <c r="C4287">
        <v>92</v>
      </c>
      <c r="D4287">
        <v>25440971</v>
      </c>
      <c r="E4287" t="s">
        <v>2209</v>
      </c>
      <c r="F4287" t="s">
        <v>11</v>
      </c>
      <c r="G4287">
        <v>100000</v>
      </c>
      <c r="H4287">
        <v>6.1</v>
      </c>
    </row>
    <row r="4288" spans="1:8" x14ac:dyDescent="0.2">
      <c r="A4288" t="s">
        <v>7048</v>
      </c>
      <c r="B4288" t="s">
        <v>7049</v>
      </c>
      <c r="C4288">
        <v>86</v>
      </c>
      <c r="D4288">
        <v>25440971</v>
      </c>
      <c r="E4288" t="s">
        <v>2599</v>
      </c>
      <c r="F4288" t="s">
        <v>11</v>
      </c>
      <c r="G4288">
        <v>20000000</v>
      </c>
      <c r="H4288">
        <v>5.7</v>
      </c>
    </row>
    <row r="4289" spans="1:8" x14ac:dyDescent="0.2">
      <c r="A4289" t="s">
        <v>7050</v>
      </c>
      <c r="B4289" t="s">
        <v>7051</v>
      </c>
      <c r="C4289">
        <v>83</v>
      </c>
      <c r="D4289">
        <v>25440971</v>
      </c>
      <c r="E4289" t="s">
        <v>818</v>
      </c>
      <c r="F4289" t="s">
        <v>11</v>
      </c>
      <c r="G4289">
        <v>2000000</v>
      </c>
      <c r="H4289">
        <v>5.5</v>
      </c>
    </row>
    <row r="4290" spans="1:8" x14ac:dyDescent="0.2">
      <c r="A4290" t="s">
        <v>7052</v>
      </c>
      <c r="B4290" t="s">
        <v>7053</v>
      </c>
      <c r="C4290">
        <v>81</v>
      </c>
      <c r="D4290">
        <v>25440971</v>
      </c>
      <c r="E4290" t="s">
        <v>23</v>
      </c>
      <c r="F4290" t="s">
        <v>11</v>
      </c>
      <c r="G4290">
        <v>2000000</v>
      </c>
      <c r="H4290">
        <v>7.4</v>
      </c>
    </row>
    <row r="4291" spans="1:8" x14ac:dyDescent="0.2">
      <c r="A4291" t="s">
        <v>7054</v>
      </c>
      <c r="B4291" t="s">
        <v>2832</v>
      </c>
      <c r="C4291">
        <v>82</v>
      </c>
      <c r="D4291">
        <v>25440971</v>
      </c>
      <c r="E4291" t="s">
        <v>575</v>
      </c>
      <c r="F4291" t="s">
        <v>11</v>
      </c>
      <c r="G4291">
        <v>2000000</v>
      </c>
      <c r="H4291">
        <v>7.1</v>
      </c>
    </row>
    <row r="4292" spans="1:8" x14ac:dyDescent="0.2">
      <c r="A4292" t="s">
        <v>7055</v>
      </c>
      <c r="B4292" t="s">
        <v>7056</v>
      </c>
      <c r="C4292">
        <v>102</v>
      </c>
      <c r="D4292">
        <v>13220</v>
      </c>
      <c r="E4292" t="s">
        <v>3562</v>
      </c>
      <c r="F4292" t="s">
        <v>11</v>
      </c>
      <c r="G4292">
        <v>20000000</v>
      </c>
      <c r="H4292">
        <v>3.9</v>
      </c>
    </row>
    <row r="4293" spans="1:8" x14ac:dyDescent="0.2">
      <c r="A4293" t="s">
        <v>7057</v>
      </c>
      <c r="B4293" t="s">
        <v>7058</v>
      </c>
      <c r="C4293">
        <v>90</v>
      </c>
      <c r="D4293">
        <v>25440971</v>
      </c>
      <c r="E4293" t="s">
        <v>149</v>
      </c>
      <c r="F4293" t="s">
        <v>11</v>
      </c>
      <c r="G4293">
        <v>2000000</v>
      </c>
      <c r="H4293">
        <v>4.5999999999999996</v>
      </c>
    </row>
    <row r="4294" spans="1:8" x14ac:dyDescent="0.2">
      <c r="A4294" t="s">
        <v>7059</v>
      </c>
      <c r="C4294">
        <v>30</v>
      </c>
      <c r="D4294">
        <v>25440971</v>
      </c>
      <c r="E4294" t="s">
        <v>877</v>
      </c>
      <c r="F4294" t="s">
        <v>11</v>
      </c>
      <c r="G4294">
        <v>20000000</v>
      </c>
      <c r="H4294">
        <v>7.3</v>
      </c>
    </row>
    <row r="4295" spans="1:8" x14ac:dyDescent="0.2">
      <c r="A4295" t="s">
        <v>7060</v>
      </c>
      <c r="B4295" t="s">
        <v>7061</v>
      </c>
      <c r="C4295">
        <v>92</v>
      </c>
      <c r="D4295">
        <v>7927</v>
      </c>
      <c r="E4295" t="s">
        <v>7062</v>
      </c>
      <c r="F4295" t="s">
        <v>11</v>
      </c>
      <c r="G4295">
        <v>2300000</v>
      </c>
      <c r="H4295">
        <v>7.7</v>
      </c>
    </row>
    <row r="4296" spans="1:8" x14ac:dyDescent="0.2">
      <c r="A4296" t="s">
        <v>7063</v>
      </c>
      <c r="B4296" t="s">
        <v>7064</v>
      </c>
      <c r="C4296">
        <v>88</v>
      </c>
      <c r="D4296">
        <v>25440971</v>
      </c>
      <c r="E4296" t="s">
        <v>1915</v>
      </c>
      <c r="F4296" t="s">
        <v>11</v>
      </c>
      <c r="G4296">
        <v>2000000</v>
      </c>
      <c r="H4296">
        <v>4.9000000000000004</v>
      </c>
    </row>
    <row r="4297" spans="1:8" x14ac:dyDescent="0.2">
      <c r="A4297" t="s">
        <v>7065</v>
      </c>
      <c r="B4297" t="s">
        <v>6005</v>
      </c>
      <c r="C4297">
        <v>97</v>
      </c>
      <c r="D4297">
        <v>25440971</v>
      </c>
      <c r="E4297" t="s">
        <v>672</v>
      </c>
      <c r="F4297" t="s">
        <v>11</v>
      </c>
      <c r="G4297">
        <v>14000000</v>
      </c>
      <c r="H4297">
        <v>6.3</v>
      </c>
    </row>
    <row r="4298" spans="1:8" x14ac:dyDescent="0.2">
      <c r="A4298" t="s">
        <v>7066</v>
      </c>
      <c r="B4298" t="s">
        <v>6302</v>
      </c>
      <c r="C4298">
        <v>96</v>
      </c>
      <c r="D4298">
        <v>25440971</v>
      </c>
      <c r="E4298" t="s">
        <v>3152</v>
      </c>
      <c r="F4298" t="s">
        <v>11</v>
      </c>
      <c r="G4298">
        <v>2000000</v>
      </c>
      <c r="H4298">
        <v>6.1</v>
      </c>
    </row>
    <row r="4299" spans="1:8" x14ac:dyDescent="0.2">
      <c r="A4299" t="s">
        <v>7067</v>
      </c>
      <c r="B4299" t="s">
        <v>7068</v>
      </c>
      <c r="C4299">
        <v>87</v>
      </c>
      <c r="D4299">
        <v>25440971</v>
      </c>
      <c r="E4299" t="s">
        <v>575</v>
      </c>
      <c r="F4299" t="s">
        <v>11</v>
      </c>
      <c r="G4299">
        <v>2000000</v>
      </c>
      <c r="H4299">
        <v>6.6</v>
      </c>
    </row>
    <row r="4300" spans="1:8" x14ac:dyDescent="0.2">
      <c r="A4300" t="s">
        <v>7069</v>
      </c>
      <c r="B4300" t="s">
        <v>7070</v>
      </c>
      <c r="C4300">
        <v>106</v>
      </c>
      <c r="D4300">
        <v>2436</v>
      </c>
      <c r="E4300" t="s">
        <v>7071</v>
      </c>
      <c r="F4300" t="s">
        <v>11</v>
      </c>
      <c r="G4300">
        <v>2000000</v>
      </c>
      <c r="H4300">
        <v>5.7</v>
      </c>
    </row>
    <row r="4301" spans="1:8" x14ac:dyDescent="0.2">
      <c r="A4301" t="s">
        <v>7072</v>
      </c>
      <c r="B4301" t="s">
        <v>7073</v>
      </c>
      <c r="C4301">
        <v>107</v>
      </c>
      <c r="D4301">
        <v>4556</v>
      </c>
      <c r="E4301" t="s">
        <v>877</v>
      </c>
      <c r="F4301" t="s">
        <v>11</v>
      </c>
      <c r="G4301">
        <v>20000000</v>
      </c>
      <c r="H4301">
        <v>5.6</v>
      </c>
    </row>
    <row r="4302" spans="1:8" x14ac:dyDescent="0.2">
      <c r="A4302" t="s">
        <v>7074</v>
      </c>
      <c r="B4302" t="s">
        <v>7075</v>
      </c>
      <c r="C4302">
        <v>80</v>
      </c>
      <c r="D4302">
        <v>25440971</v>
      </c>
      <c r="E4302" t="s">
        <v>1763</v>
      </c>
      <c r="F4302" t="s">
        <v>2998</v>
      </c>
      <c r="G4302">
        <v>20000000</v>
      </c>
      <c r="H4302">
        <v>6</v>
      </c>
    </row>
    <row r="4303" spans="1:8" x14ac:dyDescent="0.2">
      <c r="A4303" t="s">
        <v>7076</v>
      </c>
      <c r="B4303" t="s">
        <v>6005</v>
      </c>
      <c r="C4303">
        <v>91</v>
      </c>
      <c r="D4303">
        <v>25440971</v>
      </c>
      <c r="E4303" t="s">
        <v>877</v>
      </c>
      <c r="F4303" t="s">
        <v>11</v>
      </c>
      <c r="G4303">
        <v>2000000</v>
      </c>
      <c r="H4303">
        <v>5.7</v>
      </c>
    </row>
    <row r="4304" spans="1:8" x14ac:dyDescent="0.2">
      <c r="A4304" t="s">
        <v>7077</v>
      </c>
      <c r="B4304" t="s">
        <v>1679</v>
      </c>
      <c r="C4304">
        <v>99</v>
      </c>
      <c r="D4304">
        <v>25440971</v>
      </c>
      <c r="E4304" t="s">
        <v>2048</v>
      </c>
      <c r="F4304" t="s">
        <v>11</v>
      </c>
      <c r="G4304">
        <v>2000000</v>
      </c>
      <c r="H4304">
        <v>7</v>
      </c>
    </row>
    <row r="4305" spans="1:8" x14ac:dyDescent="0.2">
      <c r="A4305" t="s">
        <v>7078</v>
      </c>
      <c r="B4305" t="s">
        <v>3818</v>
      </c>
      <c r="C4305">
        <v>102</v>
      </c>
      <c r="D4305">
        <v>25440971</v>
      </c>
      <c r="E4305" t="s">
        <v>23</v>
      </c>
      <c r="F4305" t="s">
        <v>11</v>
      </c>
      <c r="G4305">
        <v>2000000</v>
      </c>
      <c r="H4305">
        <v>5.3</v>
      </c>
    </row>
    <row r="4306" spans="1:8" x14ac:dyDescent="0.2">
      <c r="A4306" t="s">
        <v>7079</v>
      </c>
      <c r="B4306" t="s">
        <v>7080</v>
      </c>
      <c r="C4306">
        <v>108</v>
      </c>
      <c r="D4306">
        <v>25440971</v>
      </c>
      <c r="E4306" t="s">
        <v>7081</v>
      </c>
      <c r="F4306" t="s">
        <v>11</v>
      </c>
      <c r="G4306">
        <v>2000000</v>
      </c>
      <c r="H4306">
        <v>4.4000000000000004</v>
      </c>
    </row>
    <row r="4307" spans="1:8" x14ac:dyDescent="0.2">
      <c r="A4307" t="s">
        <v>7082</v>
      </c>
      <c r="B4307" t="s">
        <v>7083</v>
      </c>
      <c r="C4307">
        <v>88</v>
      </c>
      <c r="D4307">
        <v>25440971</v>
      </c>
      <c r="E4307" t="s">
        <v>2599</v>
      </c>
      <c r="F4307" t="s">
        <v>11</v>
      </c>
      <c r="G4307">
        <v>1250000</v>
      </c>
      <c r="H4307">
        <v>3.4</v>
      </c>
    </row>
    <row r="4308" spans="1:8" x14ac:dyDescent="0.2">
      <c r="A4308" t="s">
        <v>7084</v>
      </c>
      <c r="B4308" t="s">
        <v>7085</v>
      </c>
      <c r="C4308">
        <v>89</v>
      </c>
      <c r="D4308">
        <v>25440971</v>
      </c>
      <c r="E4308" t="s">
        <v>2120</v>
      </c>
      <c r="F4308" t="s">
        <v>11</v>
      </c>
      <c r="G4308">
        <v>2000000</v>
      </c>
      <c r="H4308">
        <v>4.5</v>
      </c>
    </row>
    <row r="4309" spans="1:8" x14ac:dyDescent="0.2">
      <c r="A4309" t="s">
        <v>7086</v>
      </c>
      <c r="B4309" t="s">
        <v>7087</v>
      </c>
      <c r="C4309">
        <v>92</v>
      </c>
      <c r="D4309">
        <v>25440971</v>
      </c>
      <c r="E4309" t="s">
        <v>3562</v>
      </c>
      <c r="F4309" t="s">
        <v>11</v>
      </c>
      <c r="G4309">
        <v>2000000</v>
      </c>
      <c r="H4309">
        <v>3.4</v>
      </c>
    </row>
    <row r="4310" spans="1:8" x14ac:dyDescent="0.2">
      <c r="A4310" t="s">
        <v>7088</v>
      </c>
      <c r="B4310" t="s">
        <v>7089</v>
      </c>
      <c r="C4310">
        <v>99</v>
      </c>
      <c r="D4310">
        <v>4600000</v>
      </c>
      <c r="E4310" t="s">
        <v>672</v>
      </c>
      <c r="F4310" t="s">
        <v>11</v>
      </c>
      <c r="G4310">
        <v>1900000</v>
      </c>
      <c r="H4310">
        <v>7.1</v>
      </c>
    </row>
    <row r="4311" spans="1:8" x14ac:dyDescent="0.2">
      <c r="A4311" t="s">
        <v>7090</v>
      </c>
      <c r="B4311" t="s">
        <v>4737</v>
      </c>
      <c r="C4311">
        <v>103</v>
      </c>
      <c r="D4311">
        <v>1420578</v>
      </c>
      <c r="E4311" t="s">
        <v>1839</v>
      </c>
      <c r="F4311" t="s">
        <v>11</v>
      </c>
      <c r="G4311">
        <v>1900000</v>
      </c>
      <c r="H4311">
        <v>6.4</v>
      </c>
    </row>
    <row r="4312" spans="1:8" x14ac:dyDescent="0.2">
      <c r="A4312" t="s">
        <v>7091</v>
      </c>
      <c r="B4312" t="s">
        <v>5958</v>
      </c>
      <c r="C4312">
        <v>90</v>
      </c>
      <c r="D4312">
        <v>25440971</v>
      </c>
      <c r="E4312" t="s">
        <v>20</v>
      </c>
      <c r="F4312" t="s">
        <v>11</v>
      </c>
      <c r="G4312">
        <v>1950000</v>
      </c>
      <c r="H4312">
        <v>5.2</v>
      </c>
    </row>
    <row r="4313" spans="1:8" x14ac:dyDescent="0.2">
      <c r="A4313" t="s">
        <v>7092</v>
      </c>
      <c r="B4313" t="s">
        <v>4134</v>
      </c>
      <c r="C4313">
        <v>95</v>
      </c>
      <c r="D4313">
        <v>1028658</v>
      </c>
      <c r="E4313" t="s">
        <v>668</v>
      </c>
      <c r="F4313" t="s">
        <v>11</v>
      </c>
      <c r="G4313">
        <v>3000000</v>
      </c>
      <c r="H4313">
        <v>7</v>
      </c>
    </row>
    <row r="4314" spans="1:8" x14ac:dyDescent="0.2">
      <c r="A4314" t="s">
        <v>7093</v>
      </c>
      <c r="B4314" t="s">
        <v>7094</v>
      </c>
      <c r="C4314">
        <v>97</v>
      </c>
      <c r="D4314">
        <v>466702</v>
      </c>
      <c r="E4314" t="s">
        <v>486</v>
      </c>
      <c r="F4314" t="s">
        <v>11</v>
      </c>
      <c r="G4314">
        <v>20000000</v>
      </c>
      <c r="H4314">
        <v>7.3</v>
      </c>
    </row>
    <row r="4315" spans="1:8" x14ac:dyDescent="0.2">
      <c r="A4315" t="s">
        <v>7095</v>
      </c>
      <c r="B4315" t="s">
        <v>7096</v>
      </c>
      <c r="C4315">
        <v>108</v>
      </c>
      <c r="D4315">
        <v>25440971</v>
      </c>
      <c r="E4315" t="s">
        <v>7097</v>
      </c>
      <c r="F4315" t="s">
        <v>5502</v>
      </c>
      <c r="G4315">
        <v>1500000</v>
      </c>
      <c r="H4315">
        <v>8.1</v>
      </c>
    </row>
    <row r="4316" spans="1:8" x14ac:dyDescent="0.2">
      <c r="A4316" t="s">
        <v>7098</v>
      </c>
      <c r="B4316" t="s">
        <v>7099</v>
      </c>
      <c r="C4316">
        <v>95</v>
      </c>
      <c r="D4316">
        <v>18435</v>
      </c>
      <c r="E4316" t="s">
        <v>1184</v>
      </c>
      <c r="F4316" t="s">
        <v>502</v>
      </c>
      <c r="G4316">
        <v>1400000</v>
      </c>
      <c r="H4316">
        <v>5.8</v>
      </c>
    </row>
    <row r="4317" spans="1:8" x14ac:dyDescent="0.2">
      <c r="A4317" t="s">
        <v>2884</v>
      </c>
      <c r="B4317" t="s">
        <v>2885</v>
      </c>
      <c r="C4317">
        <v>100</v>
      </c>
      <c r="D4317">
        <v>35266619</v>
      </c>
      <c r="E4317" t="s">
        <v>1744</v>
      </c>
      <c r="F4317" t="s">
        <v>11</v>
      </c>
      <c r="G4317">
        <v>30000000</v>
      </c>
      <c r="H4317">
        <v>5.9</v>
      </c>
    </row>
    <row r="4318" spans="1:8" x14ac:dyDescent="0.2">
      <c r="A4318" t="s">
        <v>7100</v>
      </c>
      <c r="B4318" t="s">
        <v>7101</v>
      </c>
      <c r="C4318">
        <v>160</v>
      </c>
      <c r="D4318">
        <v>95236</v>
      </c>
      <c r="E4318" t="s">
        <v>6291</v>
      </c>
      <c r="F4318" t="s">
        <v>1936</v>
      </c>
      <c r="G4318">
        <v>20000000</v>
      </c>
      <c r="H4318">
        <v>6.4</v>
      </c>
    </row>
    <row r="4319" spans="1:8" x14ac:dyDescent="0.2">
      <c r="A4319" t="s">
        <v>2516</v>
      </c>
      <c r="B4319" t="s">
        <v>2178</v>
      </c>
      <c r="C4319">
        <v>101</v>
      </c>
      <c r="D4319">
        <v>26505000</v>
      </c>
      <c r="E4319" t="s">
        <v>2209</v>
      </c>
      <c r="F4319" t="s">
        <v>11</v>
      </c>
      <c r="G4319">
        <v>1800000</v>
      </c>
      <c r="H4319">
        <v>7.5</v>
      </c>
    </row>
    <row r="4320" spans="1:8" x14ac:dyDescent="0.2">
      <c r="A4320" t="s">
        <v>7102</v>
      </c>
      <c r="B4320" t="s">
        <v>4389</v>
      </c>
      <c r="C4320">
        <v>90</v>
      </c>
      <c r="D4320">
        <v>2957978</v>
      </c>
      <c r="E4320" t="s">
        <v>7103</v>
      </c>
      <c r="F4320" t="s">
        <v>11</v>
      </c>
      <c r="G4320">
        <v>1000000</v>
      </c>
      <c r="H4320">
        <v>7.8</v>
      </c>
    </row>
    <row r="4321" spans="1:8" x14ac:dyDescent="0.2">
      <c r="A4321" t="s">
        <v>7104</v>
      </c>
      <c r="B4321" t="s">
        <v>7105</v>
      </c>
      <c r="C4321">
        <v>86</v>
      </c>
      <c r="D4321">
        <v>25440971</v>
      </c>
      <c r="E4321" t="s">
        <v>1184</v>
      </c>
      <c r="F4321" t="s">
        <v>11</v>
      </c>
      <c r="G4321">
        <v>20000000</v>
      </c>
      <c r="H4321">
        <v>6.3</v>
      </c>
    </row>
    <row r="4322" spans="1:8" x14ac:dyDescent="0.2">
      <c r="A4322" t="s">
        <v>7106</v>
      </c>
      <c r="B4322" t="s">
        <v>7107</v>
      </c>
      <c r="C4322">
        <v>89</v>
      </c>
      <c r="D4322">
        <v>444044</v>
      </c>
      <c r="E4322" t="s">
        <v>1184</v>
      </c>
      <c r="F4322" t="s">
        <v>11</v>
      </c>
      <c r="G4322">
        <v>1900000</v>
      </c>
      <c r="H4322">
        <v>7.2</v>
      </c>
    </row>
    <row r="4323" spans="1:8" x14ac:dyDescent="0.2">
      <c r="A4323" t="s">
        <v>7108</v>
      </c>
      <c r="B4323" t="s">
        <v>7109</v>
      </c>
      <c r="C4323">
        <v>87</v>
      </c>
      <c r="D4323">
        <v>40990055</v>
      </c>
      <c r="E4323" t="s">
        <v>1521</v>
      </c>
      <c r="F4323" t="s">
        <v>11</v>
      </c>
      <c r="G4323">
        <v>1800000</v>
      </c>
      <c r="H4323">
        <v>5.6</v>
      </c>
    </row>
    <row r="4324" spans="1:8" x14ac:dyDescent="0.2">
      <c r="A4324" t="s">
        <v>7110</v>
      </c>
      <c r="B4324" t="s">
        <v>2164</v>
      </c>
      <c r="C4324">
        <v>98</v>
      </c>
      <c r="D4324">
        <v>1445366</v>
      </c>
      <c r="E4324" t="s">
        <v>1486</v>
      </c>
      <c r="F4324" t="s">
        <v>11</v>
      </c>
      <c r="G4324">
        <v>20000000</v>
      </c>
      <c r="H4324">
        <v>7.2</v>
      </c>
    </row>
    <row r="4325" spans="1:8" x14ac:dyDescent="0.2">
      <c r="A4325" t="s">
        <v>7111</v>
      </c>
      <c r="B4325" t="s">
        <v>6957</v>
      </c>
      <c r="C4325">
        <v>125</v>
      </c>
      <c r="D4325">
        <v>25440971</v>
      </c>
      <c r="E4325" t="s">
        <v>1184</v>
      </c>
      <c r="F4325" t="s">
        <v>11</v>
      </c>
      <c r="G4325">
        <v>1800000</v>
      </c>
      <c r="H4325">
        <v>8</v>
      </c>
    </row>
    <row r="4326" spans="1:8" x14ac:dyDescent="0.2">
      <c r="A4326" t="s">
        <v>7112</v>
      </c>
      <c r="B4326" t="s">
        <v>1294</v>
      </c>
      <c r="C4326">
        <v>95</v>
      </c>
      <c r="D4326">
        <v>25440971</v>
      </c>
      <c r="E4326" t="s">
        <v>575</v>
      </c>
      <c r="F4326" t="s">
        <v>11</v>
      </c>
      <c r="G4326">
        <v>1800000</v>
      </c>
      <c r="H4326">
        <v>8.5</v>
      </c>
    </row>
    <row r="4327" spans="1:8" x14ac:dyDescent="0.2">
      <c r="A4327" t="s">
        <v>7113</v>
      </c>
      <c r="B4327" t="s">
        <v>7114</v>
      </c>
      <c r="C4327">
        <v>118</v>
      </c>
      <c r="D4327">
        <v>5709616</v>
      </c>
      <c r="E4327" t="s">
        <v>73</v>
      </c>
      <c r="F4327" t="s">
        <v>963</v>
      </c>
      <c r="G4327">
        <v>1800000</v>
      </c>
      <c r="H4327">
        <v>6.8</v>
      </c>
    </row>
    <row r="4328" spans="1:8" x14ac:dyDescent="0.2">
      <c r="A4328" t="s">
        <v>7115</v>
      </c>
      <c r="B4328" t="s">
        <v>7116</v>
      </c>
      <c r="C4328">
        <v>93</v>
      </c>
      <c r="D4328">
        <v>12784397</v>
      </c>
      <c r="E4328" t="s">
        <v>1839</v>
      </c>
      <c r="F4328" t="s">
        <v>11</v>
      </c>
      <c r="G4328">
        <v>1800000</v>
      </c>
      <c r="H4328">
        <v>7.3</v>
      </c>
    </row>
    <row r="4329" spans="1:8" x14ac:dyDescent="0.2">
      <c r="A4329" t="s">
        <v>7117</v>
      </c>
      <c r="B4329" t="s">
        <v>7118</v>
      </c>
      <c r="C4329">
        <v>96</v>
      </c>
      <c r="D4329">
        <v>25440971</v>
      </c>
      <c r="E4329" t="s">
        <v>216</v>
      </c>
      <c r="F4329" t="s">
        <v>11</v>
      </c>
      <c r="G4329">
        <v>1800000</v>
      </c>
      <c r="H4329">
        <v>5.5</v>
      </c>
    </row>
    <row r="4330" spans="1:8" x14ac:dyDescent="0.2">
      <c r="A4330" t="s">
        <v>7119</v>
      </c>
      <c r="B4330" t="s">
        <v>7120</v>
      </c>
      <c r="C4330">
        <v>109</v>
      </c>
      <c r="D4330">
        <v>3050934</v>
      </c>
      <c r="E4330" t="s">
        <v>2143</v>
      </c>
      <c r="F4330" t="s">
        <v>11</v>
      </c>
      <c r="G4330">
        <v>1800000</v>
      </c>
      <c r="H4330">
        <v>7.3</v>
      </c>
    </row>
    <row r="4331" spans="1:8" x14ac:dyDescent="0.2">
      <c r="A4331" t="s">
        <v>7121</v>
      </c>
      <c r="B4331" t="s">
        <v>7122</v>
      </c>
      <c r="C4331">
        <v>109</v>
      </c>
      <c r="D4331">
        <v>841206</v>
      </c>
      <c r="E4331" t="s">
        <v>1184</v>
      </c>
      <c r="F4331" t="s">
        <v>11</v>
      </c>
      <c r="G4331">
        <v>20000000</v>
      </c>
      <c r="H4331">
        <v>6.3</v>
      </c>
    </row>
    <row r="4332" spans="1:8" x14ac:dyDescent="0.2">
      <c r="A4332" t="s">
        <v>7123</v>
      </c>
      <c r="B4332" t="s">
        <v>7124</v>
      </c>
      <c r="C4332">
        <v>155</v>
      </c>
      <c r="D4332">
        <v>25440971</v>
      </c>
      <c r="E4332" t="s">
        <v>580</v>
      </c>
      <c r="F4332" t="s">
        <v>7125</v>
      </c>
      <c r="G4332">
        <v>150000000</v>
      </c>
      <c r="H4332">
        <v>5.0999999999999996</v>
      </c>
    </row>
    <row r="4333" spans="1:8" x14ac:dyDescent="0.2">
      <c r="A4333" t="s">
        <v>7126</v>
      </c>
      <c r="B4333" t="s">
        <v>5173</v>
      </c>
      <c r="C4333">
        <v>90</v>
      </c>
      <c r="D4333">
        <v>638476</v>
      </c>
      <c r="E4333" t="s">
        <v>6042</v>
      </c>
      <c r="F4333" t="s">
        <v>11</v>
      </c>
      <c r="G4333">
        <v>1500000</v>
      </c>
      <c r="H4333">
        <v>6.6</v>
      </c>
    </row>
    <row r="4334" spans="1:8" x14ac:dyDescent="0.2">
      <c r="A4334" t="s">
        <v>7127</v>
      </c>
      <c r="B4334" t="s">
        <v>7128</v>
      </c>
      <c r="C4334">
        <v>93</v>
      </c>
      <c r="D4334">
        <v>25440971</v>
      </c>
      <c r="E4334" t="s">
        <v>2599</v>
      </c>
      <c r="F4334" t="s">
        <v>11</v>
      </c>
      <c r="G4334">
        <v>1800000</v>
      </c>
      <c r="H4334">
        <v>6.1</v>
      </c>
    </row>
    <row r="4335" spans="1:8" x14ac:dyDescent="0.2">
      <c r="A4335" t="s">
        <v>7129</v>
      </c>
      <c r="B4335" t="s">
        <v>7130</v>
      </c>
      <c r="C4335">
        <v>108</v>
      </c>
      <c r="D4335">
        <v>505295</v>
      </c>
      <c r="E4335" t="s">
        <v>2422</v>
      </c>
      <c r="F4335" t="s">
        <v>7131</v>
      </c>
      <c r="G4335">
        <v>1800000</v>
      </c>
      <c r="H4335">
        <v>7.5</v>
      </c>
    </row>
    <row r="4336" spans="1:8" x14ac:dyDescent="0.2">
      <c r="A4336" t="s">
        <v>7132</v>
      </c>
      <c r="B4336" t="s">
        <v>6619</v>
      </c>
      <c r="C4336">
        <v>114</v>
      </c>
      <c r="D4336">
        <v>25440971</v>
      </c>
      <c r="E4336" t="s">
        <v>5167</v>
      </c>
      <c r="F4336" t="s">
        <v>11</v>
      </c>
      <c r="G4336">
        <v>1800000</v>
      </c>
      <c r="H4336">
        <v>7</v>
      </c>
    </row>
    <row r="4337" spans="1:8" x14ac:dyDescent="0.2">
      <c r="A4337" t="s">
        <v>7133</v>
      </c>
      <c r="B4337" t="s">
        <v>6508</v>
      </c>
      <c r="C4337">
        <v>87</v>
      </c>
      <c r="D4337">
        <v>25440971</v>
      </c>
      <c r="E4337" t="s">
        <v>7134</v>
      </c>
      <c r="F4337" t="s">
        <v>11</v>
      </c>
      <c r="G4337">
        <v>20000000</v>
      </c>
      <c r="H4337">
        <v>7.2</v>
      </c>
    </row>
    <row r="4338" spans="1:8" x14ac:dyDescent="0.2">
      <c r="A4338" t="s">
        <v>7135</v>
      </c>
      <c r="B4338" t="s">
        <v>7136</v>
      </c>
      <c r="C4338">
        <v>113</v>
      </c>
      <c r="D4338">
        <v>25440971</v>
      </c>
      <c r="E4338" t="s">
        <v>1915</v>
      </c>
      <c r="F4338" t="s">
        <v>11</v>
      </c>
      <c r="G4338">
        <v>1800000</v>
      </c>
      <c r="H4338">
        <v>5.3</v>
      </c>
    </row>
    <row r="4339" spans="1:8" x14ac:dyDescent="0.2">
      <c r="A4339" t="s">
        <v>7137</v>
      </c>
      <c r="B4339" t="s">
        <v>7138</v>
      </c>
      <c r="C4339">
        <v>87</v>
      </c>
      <c r="D4339">
        <v>25440971</v>
      </c>
      <c r="E4339" t="s">
        <v>4402</v>
      </c>
      <c r="F4339" t="s">
        <v>11</v>
      </c>
      <c r="G4339">
        <v>20000000</v>
      </c>
      <c r="H4339">
        <v>8.6999999999999993</v>
      </c>
    </row>
    <row r="4340" spans="1:8" x14ac:dyDescent="0.2">
      <c r="A4340" t="s">
        <v>7139</v>
      </c>
      <c r="B4340" t="s">
        <v>7140</v>
      </c>
      <c r="C4340">
        <v>90</v>
      </c>
      <c r="D4340">
        <v>25440971</v>
      </c>
      <c r="E4340" t="s">
        <v>216</v>
      </c>
      <c r="F4340" t="s">
        <v>11</v>
      </c>
      <c r="G4340">
        <v>1800000</v>
      </c>
      <c r="H4340">
        <v>3.4</v>
      </c>
    </row>
    <row r="4341" spans="1:8" x14ac:dyDescent="0.2">
      <c r="A4341" t="s">
        <v>7141</v>
      </c>
      <c r="B4341" t="s">
        <v>7142</v>
      </c>
      <c r="C4341">
        <v>111</v>
      </c>
      <c r="D4341">
        <v>25440971</v>
      </c>
      <c r="E4341" t="s">
        <v>877</v>
      </c>
      <c r="F4341" t="s">
        <v>11</v>
      </c>
      <c r="G4341">
        <v>1800000</v>
      </c>
      <c r="H4341">
        <v>5.4</v>
      </c>
    </row>
    <row r="4342" spans="1:8" x14ac:dyDescent="0.2">
      <c r="A4342" t="s">
        <v>7143</v>
      </c>
      <c r="B4342" t="s">
        <v>638</v>
      </c>
      <c r="C4342">
        <v>81</v>
      </c>
      <c r="D4342">
        <v>7267324</v>
      </c>
      <c r="E4342" t="s">
        <v>672</v>
      </c>
      <c r="F4342" t="s">
        <v>2998</v>
      </c>
      <c r="G4342">
        <v>3500000</v>
      </c>
      <c r="H4342">
        <v>7.8</v>
      </c>
    </row>
    <row r="4343" spans="1:8" x14ac:dyDescent="0.2">
      <c r="A4343" t="s">
        <v>7144</v>
      </c>
      <c r="B4343" t="s">
        <v>7145</v>
      </c>
      <c r="C4343">
        <v>93</v>
      </c>
      <c r="D4343">
        <v>145540</v>
      </c>
      <c r="E4343" t="s">
        <v>3968</v>
      </c>
      <c r="F4343" t="s">
        <v>11</v>
      </c>
      <c r="G4343">
        <v>500000</v>
      </c>
      <c r="H4343">
        <v>6.7</v>
      </c>
    </row>
    <row r="4344" spans="1:8" x14ac:dyDescent="0.2">
      <c r="A4344" t="s">
        <v>7146</v>
      </c>
      <c r="B4344" t="s">
        <v>7147</v>
      </c>
      <c r="C4344">
        <v>90</v>
      </c>
      <c r="D4344">
        <v>25440971</v>
      </c>
      <c r="E4344" t="s">
        <v>3203</v>
      </c>
      <c r="F4344" t="s">
        <v>11</v>
      </c>
      <c r="G4344">
        <v>2000000</v>
      </c>
      <c r="H4344">
        <v>4.7</v>
      </c>
    </row>
    <row r="4345" spans="1:8" x14ac:dyDescent="0.2">
      <c r="A4345" t="s">
        <v>7148</v>
      </c>
      <c r="B4345" t="s">
        <v>7149</v>
      </c>
      <c r="C4345">
        <v>112</v>
      </c>
      <c r="D4345">
        <v>25440971</v>
      </c>
      <c r="E4345" t="s">
        <v>2209</v>
      </c>
      <c r="F4345" t="s">
        <v>11</v>
      </c>
      <c r="G4345">
        <v>1750000</v>
      </c>
      <c r="H4345">
        <v>6.3</v>
      </c>
    </row>
    <row r="4346" spans="1:8" x14ac:dyDescent="0.2">
      <c r="A4346" t="s">
        <v>7150</v>
      </c>
      <c r="B4346" t="s">
        <v>3381</v>
      </c>
      <c r="C4346">
        <v>106</v>
      </c>
      <c r="D4346">
        <v>12589108</v>
      </c>
      <c r="E4346" t="s">
        <v>2422</v>
      </c>
      <c r="F4346" t="s">
        <v>963</v>
      </c>
      <c r="G4346">
        <v>20000000</v>
      </c>
      <c r="H4346">
        <v>7.4</v>
      </c>
    </row>
    <row r="4347" spans="1:8" x14ac:dyDescent="0.2">
      <c r="A4347" t="s">
        <v>7151</v>
      </c>
      <c r="B4347" t="s">
        <v>7118</v>
      </c>
      <c r="C4347">
        <v>88</v>
      </c>
      <c r="D4347">
        <v>25440971</v>
      </c>
      <c r="E4347" t="s">
        <v>216</v>
      </c>
      <c r="F4347" t="s">
        <v>11</v>
      </c>
      <c r="G4347">
        <v>1700000</v>
      </c>
      <c r="H4347">
        <v>6.1</v>
      </c>
    </row>
    <row r="4348" spans="1:8" x14ac:dyDescent="0.2">
      <c r="A4348" t="s">
        <v>7152</v>
      </c>
      <c r="B4348" t="s">
        <v>4651</v>
      </c>
      <c r="C4348">
        <v>138</v>
      </c>
      <c r="D4348">
        <v>35918429</v>
      </c>
      <c r="E4348" t="s">
        <v>672</v>
      </c>
      <c r="F4348" t="s">
        <v>11</v>
      </c>
      <c r="G4348">
        <v>1700000</v>
      </c>
      <c r="H4348">
        <v>7.5</v>
      </c>
    </row>
    <row r="4349" spans="1:8" x14ac:dyDescent="0.2">
      <c r="A4349" t="s">
        <v>7153</v>
      </c>
      <c r="B4349" t="s">
        <v>7154</v>
      </c>
      <c r="C4349">
        <v>105</v>
      </c>
      <c r="D4349">
        <v>92401</v>
      </c>
      <c r="E4349" t="s">
        <v>1915</v>
      </c>
      <c r="F4349" t="s">
        <v>11</v>
      </c>
      <c r="G4349">
        <v>2000000</v>
      </c>
      <c r="H4349">
        <v>6.3</v>
      </c>
    </row>
    <row r="4350" spans="1:8" x14ac:dyDescent="0.2">
      <c r="A4350" t="s">
        <v>7155</v>
      </c>
      <c r="B4350" t="s">
        <v>7156</v>
      </c>
      <c r="C4350">
        <v>98</v>
      </c>
      <c r="D4350">
        <v>1943649</v>
      </c>
      <c r="E4350" t="s">
        <v>1475</v>
      </c>
      <c r="F4350" t="s">
        <v>11</v>
      </c>
      <c r="G4350">
        <v>1700000</v>
      </c>
      <c r="H4350">
        <v>6.3</v>
      </c>
    </row>
    <row r="4351" spans="1:8" x14ac:dyDescent="0.2">
      <c r="A4351" t="s">
        <v>7157</v>
      </c>
      <c r="B4351" t="s">
        <v>6796</v>
      </c>
      <c r="C4351">
        <v>86</v>
      </c>
      <c r="D4351">
        <v>992238</v>
      </c>
      <c r="E4351" t="s">
        <v>73</v>
      </c>
      <c r="F4351" t="s">
        <v>11</v>
      </c>
      <c r="G4351">
        <v>1700000</v>
      </c>
      <c r="H4351">
        <v>6.8</v>
      </c>
    </row>
    <row r="4352" spans="1:8" x14ac:dyDescent="0.2">
      <c r="A4352" t="s">
        <v>7158</v>
      </c>
      <c r="B4352" t="s">
        <v>7159</v>
      </c>
      <c r="C4352">
        <v>104</v>
      </c>
      <c r="D4352">
        <v>4231500</v>
      </c>
      <c r="E4352" t="s">
        <v>73</v>
      </c>
      <c r="F4352" t="s">
        <v>1936</v>
      </c>
      <c r="G4352">
        <v>1000000</v>
      </c>
      <c r="H4352">
        <v>7.8</v>
      </c>
    </row>
    <row r="4353" spans="1:8" x14ac:dyDescent="0.2">
      <c r="A4353" t="s">
        <v>7160</v>
      </c>
      <c r="B4353" t="s">
        <v>7161</v>
      </c>
      <c r="C4353">
        <v>100</v>
      </c>
      <c r="D4353">
        <v>396035</v>
      </c>
      <c r="E4353" t="s">
        <v>73</v>
      </c>
      <c r="F4353" t="s">
        <v>11</v>
      </c>
      <c r="G4353">
        <v>1000000</v>
      </c>
      <c r="H4353">
        <v>6.9</v>
      </c>
    </row>
    <row r="4354" spans="1:8" x14ac:dyDescent="0.2">
      <c r="A4354" t="s">
        <v>7162</v>
      </c>
      <c r="B4354" t="s">
        <v>6601</v>
      </c>
      <c r="C4354">
        <v>126</v>
      </c>
      <c r="D4354">
        <v>25440971</v>
      </c>
      <c r="E4354" t="s">
        <v>486</v>
      </c>
      <c r="F4354" t="s">
        <v>11</v>
      </c>
      <c r="G4354">
        <v>1644736</v>
      </c>
      <c r="H4354">
        <v>8</v>
      </c>
    </row>
    <row r="4355" spans="1:8" x14ac:dyDescent="0.2">
      <c r="A4355" t="s">
        <v>7163</v>
      </c>
      <c r="B4355" t="s">
        <v>5946</v>
      </c>
      <c r="C4355">
        <v>118</v>
      </c>
      <c r="D4355">
        <v>25440971</v>
      </c>
      <c r="E4355" t="s">
        <v>1935</v>
      </c>
      <c r="F4355" t="s">
        <v>11</v>
      </c>
      <c r="G4355">
        <v>1650000</v>
      </c>
      <c r="H4355">
        <v>7.8</v>
      </c>
    </row>
    <row r="4356" spans="1:8" x14ac:dyDescent="0.2">
      <c r="A4356" t="s">
        <v>7164</v>
      </c>
      <c r="B4356" t="s">
        <v>6587</v>
      </c>
      <c r="C4356">
        <v>103</v>
      </c>
      <c r="D4356">
        <v>25440971</v>
      </c>
      <c r="E4356" t="s">
        <v>5167</v>
      </c>
      <c r="F4356" t="s">
        <v>11</v>
      </c>
      <c r="G4356">
        <v>1600000</v>
      </c>
      <c r="H4356">
        <v>7.4</v>
      </c>
    </row>
    <row r="4357" spans="1:8" x14ac:dyDescent="0.2">
      <c r="A4357" t="s">
        <v>7165</v>
      </c>
      <c r="B4357" t="s">
        <v>7166</v>
      </c>
      <c r="C4357">
        <v>102</v>
      </c>
      <c r="D4357">
        <v>2507106</v>
      </c>
      <c r="E4357" t="s">
        <v>2143</v>
      </c>
      <c r="F4357" t="s">
        <v>11</v>
      </c>
      <c r="G4357">
        <v>20000000</v>
      </c>
      <c r="H4357">
        <v>6.1</v>
      </c>
    </row>
    <row r="4358" spans="1:8" x14ac:dyDescent="0.2">
      <c r="A4358" t="s">
        <v>7167</v>
      </c>
      <c r="B4358" t="s">
        <v>7168</v>
      </c>
      <c r="C4358">
        <v>84</v>
      </c>
      <c r="D4358">
        <v>6026908</v>
      </c>
      <c r="E4358" t="s">
        <v>877</v>
      </c>
      <c r="F4358" t="s">
        <v>11</v>
      </c>
      <c r="G4358">
        <v>2000000</v>
      </c>
      <c r="H4358">
        <v>4.3</v>
      </c>
    </row>
    <row r="4359" spans="1:8" x14ac:dyDescent="0.2">
      <c r="A4359" t="s">
        <v>7169</v>
      </c>
      <c r="B4359" t="s">
        <v>7170</v>
      </c>
      <c r="C4359" s="4">
        <v>103</v>
      </c>
      <c r="D4359">
        <v>2592808</v>
      </c>
      <c r="E4359" t="s">
        <v>740</v>
      </c>
      <c r="F4359" t="s">
        <v>11</v>
      </c>
      <c r="G4359">
        <v>20000000</v>
      </c>
      <c r="H4359">
        <v>3.5</v>
      </c>
    </row>
    <row r="4360" spans="1:8" x14ac:dyDescent="0.2">
      <c r="A4360" t="s">
        <v>7171</v>
      </c>
      <c r="B4360" t="s">
        <v>7172</v>
      </c>
      <c r="C4360">
        <v>95</v>
      </c>
      <c r="D4360">
        <v>1060591</v>
      </c>
      <c r="E4360" t="s">
        <v>486</v>
      </c>
      <c r="F4360" t="s">
        <v>5502</v>
      </c>
      <c r="G4360">
        <v>1300000</v>
      </c>
      <c r="H4360">
        <v>7.2</v>
      </c>
    </row>
    <row r="4361" spans="1:8" x14ac:dyDescent="0.2">
      <c r="A4361" t="s">
        <v>7173</v>
      </c>
      <c r="B4361" t="s">
        <v>7174</v>
      </c>
      <c r="C4361">
        <v>92</v>
      </c>
      <c r="D4361">
        <v>25440971</v>
      </c>
      <c r="E4361" t="s">
        <v>1915</v>
      </c>
      <c r="F4361" t="s">
        <v>11</v>
      </c>
      <c r="G4361">
        <v>20000000</v>
      </c>
      <c r="H4361">
        <v>4.7</v>
      </c>
    </row>
    <row r="4362" spans="1:8" x14ac:dyDescent="0.2">
      <c r="A4362" t="s">
        <v>7175</v>
      </c>
      <c r="B4362" t="s">
        <v>7176</v>
      </c>
      <c r="C4362">
        <v>90</v>
      </c>
      <c r="D4362">
        <v>155972</v>
      </c>
      <c r="E4362" t="s">
        <v>486</v>
      </c>
      <c r="F4362" t="s">
        <v>4006</v>
      </c>
      <c r="G4362">
        <v>1500000</v>
      </c>
      <c r="H4362">
        <v>7.3</v>
      </c>
    </row>
    <row r="4363" spans="1:8" x14ac:dyDescent="0.2">
      <c r="A4363" t="s">
        <v>7177</v>
      </c>
      <c r="B4363" t="s">
        <v>1675</v>
      </c>
      <c r="C4363">
        <v>113</v>
      </c>
      <c r="D4363">
        <v>25440971</v>
      </c>
      <c r="E4363" t="s">
        <v>668</v>
      </c>
      <c r="F4363" t="s">
        <v>11</v>
      </c>
      <c r="G4363">
        <v>1600000</v>
      </c>
      <c r="H4363">
        <v>7.9</v>
      </c>
    </row>
    <row r="4364" spans="1:8" x14ac:dyDescent="0.2">
      <c r="A4364" t="s">
        <v>7178</v>
      </c>
      <c r="B4364" t="s">
        <v>7179</v>
      </c>
      <c r="C4364" s="4">
        <v>103</v>
      </c>
      <c r="D4364">
        <v>129319</v>
      </c>
      <c r="E4364" t="s">
        <v>6783</v>
      </c>
      <c r="F4364" t="s">
        <v>11</v>
      </c>
      <c r="G4364">
        <v>70000000</v>
      </c>
      <c r="H4364">
        <v>5.0999999999999996</v>
      </c>
    </row>
    <row r="4365" spans="1:8" x14ac:dyDescent="0.2">
      <c r="A4365" t="s">
        <v>7180</v>
      </c>
      <c r="B4365" t="s">
        <v>7181</v>
      </c>
      <c r="C4365">
        <v>123</v>
      </c>
      <c r="D4365">
        <v>26893</v>
      </c>
      <c r="E4365" t="s">
        <v>1667</v>
      </c>
      <c r="F4365" t="s">
        <v>502</v>
      </c>
      <c r="G4365">
        <v>1600000</v>
      </c>
      <c r="H4365">
        <v>7.2</v>
      </c>
    </row>
    <row r="4366" spans="1:8" x14ac:dyDescent="0.2">
      <c r="A4366" t="s">
        <v>7182</v>
      </c>
      <c r="B4366" t="s">
        <v>7183</v>
      </c>
      <c r="C4366">
        <v>111</v>
      </c>
      <c r="D4366">
        <v>2580</v>
      </c>
      <c r="E4366" t="s">
        <v>2766</v>
      </c>
      <c r="F4366" t="s">
        <v>11</v>
      </c>
      <c r="G4366">
        <v>1650000</v>
      </c>
      <c r="H4366">
        <v>5.4</v>
      </c>
    </row>
    <row r="4367" spans="1:8" x14ac:dyDescent="0.2">
      <c r="A4367" t="s">
        <v>7184</v>
      </c>
      <c r="B4367" t="s">
        <v>7185</v>
      </c>
      <c r="C4367">
        <v>99</v>
      </c>
      <c r="D4367">
        <v>25440971</v>
      </c>
      <c r="E4367" t="s">
        <v>2209</v>
      </c>
      <c r="F4367" t="s">
        <v>11</v>
      </c>
      <c r="G4367">
        <v>20000000</v>
      </c>
      <c r="H4367">
        <v>3.7</v>
      </c>
    </row>
    <row r="4368" spans="1:8" x14ac:dyDescent="0.2">
      <c r="A4368" t="s">
        <v>3050</v>
      </c>
      <c r="B4368" t="s">
        <v>39</v>
      </c>
      <c r="C4368">
        <v>110</v>
      </c>
      <c r="D4368">
        <v>58885635</v>
      </c>
      <c r="E4368" t="s">
        <v>1693</v>
      </c>
      <c r="F4368" t="s">
        <v>11</v>
      </c>
      <c r="G4368">
        <v>26000000</v>
      </c>
      <c r="H4368">
        <v>7.4</v>
      </c>
    </row>
    <row r="4369" spans="1:8" x14ac:dyDescent="0.2">
      <c r="A4369" t="s">
        <v>7186</v>
      </c>
      <c r="B4369" t="s">
        <v>7187</v>
      </c>
      <c r="C4369">
        <v>108</v>
      </c>
      <c r="D4369">
        <v>19067631</v>
      </c>
      <c r="E4369" t="s">
        <v>486</v>
      </c>
      <c r="F4369" t="s">
        <v>11</v>
      </c>
      <c r="G4369">
        <v>2000000</v>
      </c>
      <c r="H4369">
        <v>7.1</v>
      </c>
    </row>
    <row r="4370" spans="1:8" x14ac:dyDescent="0.2">
      <c r="A4370" t="s">
        <v>7188</v>
      </c>
      <c r="B4370" t="s">
        <v>7189</v>
      </c>
      <c r="C4370">
        <v>92</v>
      </c>
      <c r="D4370">
        <v>11806119</v>
      </c>
      <c r="E4370" t="s">
        <v>2451</v>
      </c>
      <c r="F4370" t="s">
        <v>11</v>
      </c>
      <c r="G4370">
        <v>1100000</v>
      </c>
      <c r="H4370">
        <v>6.8</v>
      </c>
    </row>
    <row r="4371" spans="1:8" x14ac:dyDescent="0.2">
      <c r="A4371" t="s">
        <v>7190</v>
      </c>
      <c r="B4371" t="s">
        <v>6601</v>
      </c>
      <c r="C4371">
        <v>120</v>
      </c>
      <c r="D4371">
        <v>25440971</v>
      </c>
      <c r="E4371" t="s">
        <v>877</v>
      </c>
      <c r="F4371" t="s">
        <v>11</v>
      </c>
      <c r="G4371">
        <v>1500000</v>
      </c>
      <c r="H4371">
        <v>8.1999999999999993</v>
      </c>
    </row>
    <row r="4372" spans="1:8" x14ac:dyDescent="0.2">
      <c r="A4372" t="s">
        <v>7191</v>
      </c>
      <c r="B4372" t="s">
        <v>6908</v>
      </c>
      <c r="C4372">
        <v>91</v>
      </c>
      <c r="D4372">
        <v>7417210</v>
      </c>
      <c r="E4372" t="s">
        <v>1184</v>
      </c>
      <c r="F4372" t="s">
        <v>11</v>
      </c>
      <c r="G4372">
        <v>1500000</v>
      </c>
      <c r="H4372">
        <v>7</v>
      </c>
    </row>
    <row r="4373" spans="1:8" x14ac:dyDescent="0.2">
      <c r="A4373" t="s">
        <v>7192</v>
      </c>
      <c r="B4373" t="s">
        <v>5254</v>
      </c>
      <c r="C4373">
        <v>88</v>
      </c>
      <c r="D4373">
        <v>7362100</v>
      </c>
      <c r="E4373" t="s">
        <v>877</v>
      </c>
      <c r="F4373" t="s">
        <v>11</v>
      </c>
      <c r="G4373">
        <v>1500000</v>
      </c>
      <c r="H4373">
        <v>7.4</v>
      </c>
    </row>
    <row r="4374" spans="1:8" x14ac:dyDescent="0.2">
      <c r="A4374" t="s">
        <v>7193</v>
      </c>
      <c r="B4374" t="s">
        <v>3240</v>
      </c>
      <c r="C4374">
        <v>97</v>
      </c>
      <c r="D4374">
        <v>7022940</v>
      </c>
      <c r="E4374" t="s">
        <v>486</v>
      </c>
      <c r="F4374" t="s">
        <v>11</v>
      </c>
      <c r="G4374">
        <v>1000000</v>
      </c>
      <c r="H4374">
        <v>6.7</v>
      </c>
    </row>
    <row r="4375" spans="1:8" x14ac:dyDescent="0.2">
      <c r="A4375" t="s">
        <v>7194</v>
      </c>
      <c r="B4375" t="s">
        <v>1866</v>
      </c>
      <c r="C4375">
        <v>90</v>
      </c>
      <c r="D4375">
        <v>25440971</v>
      </c>
      <c r="E4375" t="s">
        <v>455</v>
      </c>
      <c r="F4375" t="s">
        <v>11</v>
      </c>
      <c r="G4375">
        <v>17000000</v>
      </c>
      <c r="H4375">
        <v>9.1</v>
      </c>
    </row>
    <row r="4376" spans="1:8" x14ac:dyDescent="0.2">
      <c r="A4376" t="s">
        <v>7195</v>
      </c>
      <c r="B4376" t="s">
        <v>3777</v>
      </c>
      <c r="C4376">
        <v>95</v>
      </c>
      <c r="D4376">
        <v>25440971</v>
      </c>
      <c r="E4376" t="s">
        <v>7196</v>
      </c>
      <c r="F4376" t="s">
        <v>11</v>
      </c>
      <c r="G4376">
        <v>1696377</v>
      </c>
      <c r="H4376">
        <v>7.6</v>
      </c>
    </row>
    <row r="4377" spans="1:8" x14ac:dyDescent="0.2">
      <c r="A4377" t="s">
        <v>7197</v>
      </c>
      <c r="B4377" t="s">
        <v>3419</v>
      </c>
      <c r="C4377">
        <v>103</v>
      </c>
      <c r="D4377">
        <v>5132222</v>
      </c>
      <c r="E4377" t="s">
        <v>1328</v>
      </c>
      <c r="F4377" t="s">
        <v>11</v>
      </c>
      <c r="G4377">
        <v>2000000</v>
      </c>
      <c r="H4377">
        <v>7.2</v>
      </c>
    </row>
    <row r="4378" spans="1:8" x14ac:dyDescent="0.2">
      <c r="A4378" t="s">
        <v>7198</v>
      </c>
      <c r="B4378" t="s">
        <v>5278</v>
      </c>
      <c r="C4378">
        <v>110</v>
      </c>
      <c r="D4378">
        <v>2365931</v>
      </c>
      <c r="E4378" t="s">
        <v>1082</v>
      </c>
      <c r="F4378" t="s">
        <v>11</v>
      </c>
      <c r="G4378">
        <v>1500000</v>
      </c>
      <c r="H4378">
        <v>7.5</v>
      </c>
    </row>
    <row r="4379" spans="1:8" x14ac:dyDescent="0.2">
      <c r="A4379" t="s">
        <v>7199</v>
      </c>
      <c r="B4379" t="s">
        <v>111</v>
      </c>
      <c r="C4379">
        <v>103</v>
      </c>
      <c r="D4379">
        <v>53991137</v>
      </c>
      <c r="E4379" t="s">
        <v>924</v>
      </c>
      <c r="F4379" t="s">
        <v>11</v>
      </c>
      <c r="G4379">
        <v>1500000</v>
      </c>
      <c r="H4379">
        <v>6.8</v>
      </c>
    </row>
    <row r="4380" spans="1:8" x14ac:dyDescent="0.2">
      <c r="A4380" t="s">
        <v>7200</v>
      </c>
      <c r="B4380" t="s">
        <v>7201</v>
      </c>
      <c r="C4380">
        <v>92</v>
      </c>
      <c r="D4380">
        <v>25440971</v>
      </c>
      <c r="E4380" t="s">
        <v>7202</v>
      </c>
      <c r="F4380" t="s">
        <v>11</v>
      </c>
      <c r="G4380">
        <v>1500000</v>
      </c>
      <c r="H4380">
        <v>6.9</v>
      </c>
    </row>
    <row r="4381" spans="1:8" x14ac:dyDescent="0.2">
      <c r="A4381" t="s">
        <v>7203</v>
      </c>
      <c r="B4381" t="s">
        <v>7204</v>
      </c>
      <c r="C4381">
        <v>114</v>
      </c>
      <c r="D4381">
        <v>1221261</v>
      </c>
      <c r="E4381" t="s">
        <v>740</v>
      </c>
      <c r="F4381" t="s">
        <v>963</v>
      </c>
      <c r="G4381">
        <v>1500000</v>
      </c>
      <c r="H4381">
        <v>7.9</v>
      </c>
    </row>
    <row r="4382" spans="1:8" x14ac:dyDescent="0.2">
      <c r="A4382" t="s">
        <v>7205</v>
      </c>
      <c r="B4382" t="s">
        <v>7206</v>
      </c>
      <c r="C4382">
        <v>101</v>
      </c>
      <c r="D4382">
        <v>2408553</v>
      </c>
      <c r="E4382" t="s">
        <v>6985</v>
      </c>
      <c r="F4382" t="s">
        <v>4006</v>
      </c>
      <c r="G4382">
        <v>20000000</v>
      </c>
      <c r="H4382">
        <v>7.6</v>
      </c>
    </row>
    <row r="4383" spans="1:8" x14ac:dyDescent="0.2">
      <c r="A4383" t="s">
        <v>7207</v>
      </c>
      <c r="B4383" t="s">
        <v>7208</v>
      </c>
      <c r="C4383">
        <v>112</v>
      </c>
      <c r="D4383">
        <v>712294</v>
      </c>
      <c r="E4383" t="s">
        <v>1184</v>
      </c>
      <c r="F4383" t="s">
        <v>11</v>
      </c>
      <c r="G4383">
        <v>1500000</v>
      </c>
      <c r="H4383">
        <v>6.7</v>
      </c>
    </row>
    <row r="4384" spans="1:8" x14ac:dyDescent="0.2">
      <c r="A4384" t="s">
        <v>7209</v>
      </c>
      <c r="B4384" t="s">
        <v>7210</v>
      </c>
      <c r="C4384">
        <v>104</v>
      </c>
      <c r="D4384">
        <v>3447339</v>
      </c>
      <c r="E4384" t="s">
        <v>580</v>
      </c>
      <c r="F4384" t="s">
        <v>11</v>
      </c>
      <c r="G4384">
        <v>1500000</v>
      </c>
      <c r="H4384">
        <v>5.8</v>
      </c>
    </row>
    <row r="4385" spans="1:8" x14ac:dyDescent="0.2">
      <c r="A4385" t="s">
        <v>7211</v>
      </c>
      <c r="B4385" t="s">
        <v>6388</v>
      </c>
      <c r="C4385">
        <v>99</v>
      </c>
      <c r="D4385">
        <v>418953</v>
      </c>
      <c r="E4385" t="s">
        <v>740</v>
      </c>
      <c r="F4385" t="s">
        <v>11</v>
      </c>
      <c r="G4385">
        <v>1500000</v>
      </c>
      <c r="H4385">
        <v>6.5</v>
      </c>
    </row>
    <row r="4386" spans="1:8" x14ac:dyDescent="0.2">
      <c r="A4386" t="s">
        <v>7212</v>
      </c>
      <c r="B4386" t="s">
        <v>7213</v>
      </c>
      <c r="C4386">
        <v>98</v>
      </c>
      <c r="D4386">
        <v>406035</v>
      </c>
      <c r="E4386" t="s">
        <v>1184</v>
      </c>
      <c r="F4386" t="s">
        <v>11</v>
      </c>
      <c r="G4386">
        <v>1500000</v>
      </c>
      <c r="H4386">
        <v>7.2</v>
      </c>
    </row>
    <row r="4387" spans="1:8" x14ac:dyDescent="0.2">
      <c r="A4387" t="s">
        <v>7214</v>
      </c>
      <c r="B4387" t="s">
        <v>1869</v>
      </c>
      <c r="C4387">
        <v>107</v>
      </c>
      <c r="D4387">
        <v>402820</v>
      </c>
      <c r="E4387" t="s">
        <v>73</v>
      </c>
      <c r="F4387" t="s">
        <v>11</v>
      </c>
      <c r="G4387">
        <v>20000000</v>
      </c>
      <c r="H4387">
        <v>6.9</v>
      </c>
    </row>
    <row r="4388" spans="1:8" x14ac:dyDescent="0.2">
      <c r="A4388" t="s">
        <v>7215</v>
      </c>
      <c r="B4388" t="s">
        <v>7216</v>
      </c>
      <c r="C4388">
        <v>93</v>
      </c>
      <c r="D4388">
        <v>25440971</v>
      </c>
      <c r="E4388" t="s">
        <v>1693</v>
      </c>
      <c r="F4388" t="s">
        <v>11</v>
      </c>
      <c r="G4388">
        <v>1500000</v>
      </c>
      <c r="H4388">
        <v>5.5</v>
      </c>
    </row>
    <row r="4389" spans="1:8" x14ac:dyDescent="0.2">
      <c r="A4389" t="s">
        <v>7217</v>
      </c>
      <c r="B4389" t="s">
        <v>4533</v>
      </c>
      <c r="C4389">
        <v>100</v>
      </c>
      <c r="D4389">
        <v>373967</v>
      </c>
      <c r="E4389" t="s">
        <v>1763</v>
      </c>
      <c r="F4389" t="s">
        <v>11</v>
      </c>
      <c r="G4389">
        <v>1500000</v>
      </c>
      <c r="H4389">
        <v>6.5</v>
      </c>
    </row>
    <row r="4390" spans="1:8" x14ac:dyDescent="0.2">
      <c r="A4390" t="s">
        <v>7218</v>
      </c>
      <c r="B4390" t="s">
        <v>7219</v>
      </c>
      <c r="C4390">
        <v>80</v>
      </c>
      <c r="D4390">
        <v>194568</v>
      </c>
      <c r="E4390" t="s">
        <v>580</v>
      </c>
      <c r="F4390" t="s">
        <v>11</v>
      </c>
      <c r="G4390">
        <v>1500000</v>
      </c>
      <c r="H4390">
        <v>6.2</v>
      </c>
    </row>
    <row r="4391" spans="1:8" x14ac:dyDescent="0.2">
      <c r="A4391" t="s">
        <v>7220</v>
      </c>
      <c r="B4391" t="s">
        <v>7221</v>
      </c>
      <c r="C4391">
        <v>94</v>
      </c>
      <c r="D4391">
        <v>25440971</v>
      </c>
      <c r="E4391" t="s">
        <v>2459</v>
      </c>
      <c r="F4391" t="s">
        <v>11</v>
      </c>
      <c r="G4391">
        <v>20000000</v>
      </c>
      <c r="H4391">
        <v>6.7</v>
      </c>
    </row>
    <row r="4392" spans="1:8" x14ac:dyDescent="0.2">
      <c r="A4392" t="s">
        <v>7222</v>
      </c>
      <c r="B4392" t="s">
        <v>7223</v>
      </c>
      <c r="C4392">
        <v>93</v>
      </c>
      <c r="D4392">
        <v>25440971</v>
      </c>
      <c r="E4392" t="s">
        <v>2599</v>
      </c>
      <c r="F4392" t="s">
        <v>11</v>
      </c>
      <c r="G4392">
        <v>1500000</v>
      </c>
      <c r="H4392">
        <v>5.7</v>
      </c>
    </row>
    <row r="4393" spans="1:8" x14ac:dyDescent="0.2">
      <c r="A4393" t="s">
        <v>7224</v>
      </c>
      <c r="B4393" t="s">
        <v>7225</v>
      </c>
      <c r="C4393">
        <v>87</v>
      </c>
      <c r="D4393">
        <v>163245</v>
      </c>
      <c r="E4393" t="s">
        <v>1364</v>
      </c>
      <c r="F4393" t="s">
        <v>11</v>
      </c>
      <c r="G4393">
        <v>1500000</v>
      </c>
      <c r="H4393">
        <v>8.6</v>
      </c>
    </row>
    <row r="4394" spans="1:8" x14ac:dyDescent="0.2">
      <c r="A4394" t="s">
        <v>7226</v>
      </c>
      <c r="B4394" t="s">
        <v>7227</v>
      </c>
      <c r="C4394">
        <v>91</v>
      </c>
      <c r="D4394">
        <v>119841</v>
      </c>
      <c r="E4394" t="s">
        <v>1184</v>
      </c>
      <c r="F4394" t="s">
        <v>11</v>
      </c>
      <c r="G4394">
        <v>1500000</v>
      </c>
      <c r="H4394">
        <v>6.5</v>
      </c>
    </row>
    <row r="4395" spans="1:8" x14ac:dyDescent="0.2">
      <c r="A4395" t="s">
        <v>7228</v>
      </c>
      <c r="B4395" t="s">
        <v>7229</v>
      </c>
      <c r="C4395">
        <v>84</v>
      </c>
      <c r="D4395">
        <v>173066</v>
      </c>
      <c r="E4395" t="s">
        <v>968</v>
      </c>
      <c r="F4395" t="s">
        <v>11</v>
      </c>
      <c r="G4395">
        <v>1500000</v>
      </c>
      <c r="H4395">
        <v>6.3</v>
      </c>
    </row>
    <row r="4396" spans="1:8" x14ac:dyDescent="0.2">
      <c r="A4396" t="s">
        <v>7230</v>
      </c>
      <c r="B4396" t="s">
        <v>4731</v>
      </c>
      <c r="C4396">
        <v>90</v>
      </c>
      <c r="D4396">
        <v>92362</v>
      </c>
      <c r="E4396" t="s">
        <v>877</v>
      </c>
      <c r="F4396" t="s">
        <v>11</v>
      </c>
      <c r="G4396">
        <v>1500000</v>
      </c>
      <c r="H4396">
        <v>4.3</v>
      </c>
    </row>
    <row r="4397" spans="1:8" x14ac:dyDescent="0.2">
      <c r="A4397" t="s">
        <v>7231</v>
      </c>
      <c r="B4397" t="s">
        <v>7232</v>
      </c>
      <c r="C4397">
        <v>98</v>
      </c>
      <c r="D4397">
        <v>105943</v>
      </c>
      <c r="E4397" t="s">
        <v>575</v>
      </c>
      <c r="F4397" t="s">
        <v>11</v>
      </c>
      <c r="G4397">
        <v>1500000</v>
      </c>
      <c r="H4397">
        <v>6.1</v>
      </c>
    </row>
    <row r="4398" spans="1:8" x14ac:dyDescent="0.2">
      <c r="A4398" t="s">
        <v>7233</v>
      </c>
      <c r="B4398" t="s">
        <v>4941</v>
      </c>
      <c r="C4398">
        <v>108</v>
      </c>
      <c r="D4398">
        <v>25440971</v>
      </c>
      <c r="E4398" t="s">
        <v>2682</v>
      </c>
      <c r="F4398" t="s">
        <v>11</v>
      </c>
      <c r="G4398">
        <v>1500000</v>
      </c>
      <c r="H4398">
        <v>6</v>
      </c>
    </row>
    <row r="4399" spans="1:8" x14ac:dyDescent="0.2">
      <c r="A4399" t="s">
        <v>7234</v>
      </c>
      <c r="B4399" t="s">
        <v>5489</v>
      </c>
      <c r="C4399">
        <v>124</v>
      </c>
      <c r="D4399">
        <v>183490</v>
      </c>
      <c r="E4399" t="s">
        <v>1179</v>
      </c>
      <c r="F4399" t="s">
        <v>11</v>
      </c>
      <c r="G4399">
        <v>1700000</v>
      </c>
      <c r="H4399">
        <v>5.8</v>
      </c>
    </row>
    <row r="4400" spans="1:8" x14ac:dyDescent="0.2">
      <c r="A4400" t="s">
        <v>7235</v>
      </c>
      <c r="B4400" t="s">
        <v>7236</v>
      </c>
      <c r="C4400">
        <v>95</v>
      </c>
      <c r="D4400">
        <v>3478</v>
      </c>
      <c r="E4400" t="s">
        <v>2542</v>
      </c>
      <c r="F4400" t="s">
        <v>11</v>
      </c>
      <c r="G4400">
        <v>1500000</v>
      </c>
      <c r="H4400">
        <v>6.7</v>
      </c>
    </row>
    <row r="4401" spans="1:8" x14ac:dyDescent="0.2">
      <c r="A4401" t="s">
        <v>7237</v>
      </c>
      <c r="B4401" t="s">
        <v>7238</v>
      </c>
      <c r="C4401">
        <v>90</v>
      </c>
      <c r="D4401">
        <v>52166</v>
      </c>
      <c r="E4401" t="s">
        <v>1184</v>
      </c>
      <c r="F4401" t="s">
        <v>11</v>
      </c>
      <c r="G4401">
        <v>2000000</v>
      </c>
      <c r="H4401">
        <v>6.7</v>
      </c>
    </row>
    <row r="4402" spans="1:8" x14ac:dyDescent="0.2">
      <c r="A4402" t="s">
        <v>7239</v>
      </c>
      <c r="B4402" t="s">
        <v>7240</v>
      </c>
      <c r="C4402">
        <v>93</v>
      </c>
      <c r="D4402">
        <v>25440971</v>
      </c>
      <c r="E4402" t="s">
        <v>486</v>
      </c>
      <c r="F4402" t="s">
        <v>11</v>
      </c>
      <c r="G4402">
        <v>1500000</v>
      </c>
      <c r="H4402">
        <v>7.6</v>
      </c>
    </row>
    <row r="4403" spans="1:8" x14ac:dyDescent="0.2">
      <c r="A4403" t="s">
        <v>7241</v>
      </c>
      <c r="B4403" t="s">
        <v>4395</v>
      </c>
      <c r="C4403">
        <v>101</v>
      </c>
      <c r="D4403">
        <v>1163508</v>
      </c>
      <c r="E4403" t="s">
        <v>302</v>
      </c>
      <c r="F4403" t="s">
        <v>11</v>
      </c>
      <c r="G4403">
        <v>2500000</v>
      </c>
      <c r="H4403">
        <v>5.0999999999999996</v>
      </c>
    </row>
    <row r="4404" spans="1:8" x14ac:dyDescent="0.2">
      <c r="A4404" t="s">
        <v>7242</v>
      </c>
      <c r="B4404" t="s">
        <v>7243</v>
      </c>
      <c r="C4404">
        <v>107</v>
      </c>
      <c r="D4404">
        <v>25440971</v>
      </c>
      <c r="E4404" t="s">
        <v>6426</v>
      </c>
      <c r="F4404" t="s">
        <v>11</v>
      </c>
      <c r="G4404">
        <v>350000</v>
      </c>
      <c r="H4404">
        <v>6.8</v>
      </c>
    </row>
    <row r="4405" spans="1:8" x14ac:dyDescent="0.2">
      <c r="A4405" t="s">
        <v>7244</v>
      </c>
      <c r="B4405" t="s">
        <v>7245</v>
      </c>
      <c r="C4405">
        <v>20</v>
      </c>
      <c r="D4405">
        <v>25440971</v>
      </c>
      <c r="E4405" t="s">
        <v>23</v>
      </c>
      <c r="F4405" t="s">
        <v>11</v>
      </c>
      <c r="G4405">
        <v>1500000</v>
      </c>
      <c r="H4405">
        <v>6.8</v>
      </c>
    </row>
    <row r="4406" spans="1:8" x14ac:dyDescent="0.2">
      <c r="A4406" t="s">
        <v>7246</v>
      </c>
      <c r="B4406" t="s">
        <v>7247</v>
      </c>
      <c r="C4406">
        <v>87</v>
      </c>
      <c r="D4406">
        <v>25440971</v>
      </c>
      <c r="E4406" t="s">
        <v>230</v>
      </c>
      <c r="F4406" t="s">
        <v>11</v>
      </c>
      <c r="G4406">
        <v>1500000</v>
      </c>
      <c r="H4406">
        <v>6.8</v>
      </c>
    </row>
    <row r="4407" spans="1:8" x14ac:dyDescent="0.2">
      <c r="A4407" t="s">
        <v>7248</v>
      </c>
      <c r="B4407" t="s">
        <v>7249</v>
      </c>
      <c r="C4407">
        <v>98</v>
      </c>
      <c r="D4407">
        <v>25440971</v>
      </c>
      <c r="E4407" t="s">
        <v>877</v>
      </c>
      <c r="F4407" t="s">
        <v>11</v>
      </c>
      <c r="G4407">
        <v>1500000</v>
      </c>
      <c r="H4407">
        <v>6.3</v>
      </c>
    </row>
    <row r="4408" spans="1:8" x14ac:dyDescent="0.2">
      <c r="A4408" t="s">
        <v>7250</v>
      </c>
      <c r="B4408" t="s">
        <v>7251</v>
      </c>
      <c r="C4408">
        <v>112</v>
      </c>
      <c r="D4408">
        <v>25440971</v>
      </c>
      <c r="E4408" t="s">
        <v>877</v>
      </c>
      <c r="F4408" t="s">
        <v>11</v>
      </c>
      <c r="G4408">
        <v>5000000</v>
      </c>
      <c r="H4408">
        <v>7.1</v>
      </c>
    </row>
    <row r="4409" spans="1:8" x14ac:dyDescent="0.2">
      <c r="A4409" t="s">
        <v>7252</v>
      </c>
      <c r="B4409" t="s">
        <v>7253</v>
      </c>
      <c r="C4409">
        <v>82</v>
      </c>
      <c r="D4409">
        <v>25440971</v>
      </c>
      <c r="E4409" t="s">
        <v>4224</v>
      </c>
      <c r="F4409" t="s">
        <v>11</v>
      </c>
      <c r="G4409">
        <v>1500000</v>
      </c>
      <c r="H4409">
        <v>2.8</v>
      </c>
    </row>
    <row r="4410" spans="1:8" x14ac:dyDescent="0.2">
      <c r="A4410" t="s">
        <v>7254</v>
      </c>
      <c r="B4410" t="s">
        <v>7255</v>
      </c>
      <c r="C4410">
        <v>102</v>
      </c>
      <c r="D4410">
        <v>25440971</v>
      </c>
      <c r="E4410" t="s">
        <v>1364</v>
      </c>
      <c r="F4410" t="s">
        <v>11</v>
      </c>
      <c r="G4410">
        <v>2000000</v>
      </c>
      <c r="H4410">
        <v>8.1999999999999993</v>
      </c>
    </row>
    <row r="4411" spans="1:8" x14ac:dyDescent="0.2">
      <c r="A4411" t="s">
        <v>7256</v>
      </c>
      <c r="B4411" t="s">
        <v>7257</v>
      </c>
      <c r="C4411">
        <v>97</v>
      </c>
      <c r="D4411">
        <v>25440971</v>
      </c>
      <c r="E4411" t="s">
        <v>112</v>
      </c>
      <c r="F4411" t="s">
        <v>11</v>
      </c>
      <c r="G4411">
        <v>1500000</v>
      </c>
      <c r="H4411">
        <v>3.1</v>
      </c>
    </row>
    <row r="4412" spans="1:8" x14ac:dyDescent="0.2">
      <c r="A4412" t="s">
        <v>1402</v>
      </c>
      <c r="B4412" t="s">
        <v>299</v>
      </c>
      <c r="C4412">
        <v>130</v>
      </c>
      <c r="D4412">
        <v>80033643</v>
      </c>
      <c r="E4412" t="s">
        <v>407</v>
      </c>
      <c r="F4412" t="s">
        <v>11</v>
      </c>
      <c r="G4412">
        <v>60000000</v>
      </c>
      <c r="H4412">
        <v>7</v>
      </c>
    </row>
    <row r="4413" spans="1:8" x14ac:dyDescent="0.2">
      <c r="A4413" t="s">
        <v>7258</v>
      </c>
      <c r="B4413" t="s">
        <v>7259</v>
      </c>
      <c r="C4413">
        <v>101</v>
      </c>
      <c r="D4413">
        <v>25440971</v>
      </c>
      <c r="E4413" t="s">
        <v>2120</v>
      </c>
      <c r="F4413" t="s">
        <v>11</v>
      </c>
      <c r="G4413">
        <v>1500000</v>
      </c>
      <c r="H4413">
        <v>3.3</v>
      </c>
    </row>
    <row r="4414" spans="1:8" x14ac:dyDescent="0.2">
      <c r="A4414" t="s">
        <v>7260</v>
      </c>
      <c r="B4414" t="s">
        <v>7261</v>
      </c>
      <c r="C4414">
        <v>93</v>
      </c>
      <c r="D4414">
        <v>25440971</v>
      </c>
      <c r="E4414" t="s">
        <v>1693</v>
      </c>
      <c r="F4414" t="s">
        <v>11</v>
      </c>
      <c r="G4414">
        <v>2000000</v>
      </c>
      <c r="H4414">
        <v>3.6</v>
      </c>
    </row>
    <row r="4415" spans="1:8" x14ac:dyDescent="0.2">
      <c r="A4415" t="s">
        <v>7262</v>
      </c>
      <c r="B4415" t="s">
        <v>7263</v>
      </c>
      <c r="C4415">
        <v>83</v>
      </c>
      <c r="D4415">
        <v>184925485</v>
      </c>
      <c r="E4415" t="s">
        <v>2086</v>
      </c>
      <c r="F4415" t="s">
        <v>11</v>
      </c>
      <c r="G4415">
        <v>2000000</v>
      </c>
      <c r="H4415">
        <v>7.7</v>
      </c>
    </row>
    <row r="4416" spans="1:8" x14ac:dyDescent="0.2">
      <c r="A4416" t="s">
        <v>7264</v>
      </c>
      <c r="B4416" t="s">
        <v>7265</v>
      </c>
      <c r="C4416">
        <v>106</v>
      </c>
      <c r="D4416">
        <v>304124</v>
      </c>
      <c r="E4416" t="s">
        <v>1184</v>
      </c>
      <c r="F4416" t="s">
        <v>963</v>
      </c>
      <c r="G4416">
        <v>1400000</v>
      </c>
      <c r="H4416">
        <v>6.7</v>
      </c>
    </row>
    <row r="4417" spans="1:8" x14ac:dyDescent="0.2">
      <c r="A4417" t="s">
        <v>7266</v>
      </c>
      <c r="B4417" t="s">
        <v>7267</v>
      </c>
      <c r="C4417">
        <v>113</v>
      </c>
      <c r="D4417">
        <v>25440971</v>
      </c>
      <c r="E4417" t="s">
        <v>5167</v>
      </c>
      <c r="F4417" t="s">
        <v>11</v>
      </c>
      <c r="G4417">
        <v>1455000</v>
      </c>
      <c r="H4417">
        <v>5.5</v>
      </c>
    </row>
    <row r="4418" spans="1:8" x14ac:dyDescent="0.2">
      <c r="A4418" t="s">
        <v>7268</v>
      </c>
      <c r="B4418" t="s">
        <v>7269</v>
      </c>
      <c r="C4418">
        <v>94</v>
      </c>
      <c r="D4418">
        <v>36830</v>
      </c>
      <c r="E4418" t="s">
        <v>7270</v>
      </c>
      <c r="F4418" t="s">
        <v>11</v>
      </c>
      <c r="G4418">
        <v>1400000</v>
      </c>
      <c r="H4418">
        <v>6.6</v>
      </c>
    </row>
    <row r="4419" spans="1:8" x14ac:dyDescent="0.2">
      <c r="A4419" t="s">
        <v>7271</v>
      </c>
      <c r="B4419" t="s">
        <v>7272</v>
      </c>
      <c r="C4419">
        <v>101</v>
      </c>
      <c r="D4419">
        <v>25440971</v>
      </c>
      <c r="E4419" t="s">
        <v>1184</v>
      </c>
      <c r="F4419" t="s">
        <v>11</v>
      </c>
      <c r="G4419">
        <v>2000000</v>
      </c>
      <c r="H4419">
        <v>4.8</v>
      </c>
    </row>
    <row r="4420" spans="1:8" x14ac:dyDescent="0.2">
      <c r="A4420" t="s">
        <v>7273</v>
      </c>
      <c r="B4420" t="s">
        <v>5922</v>
      </c>
      <c r="C4420">
        <v>99</v>
      </c>
      <c r="D4420">
        <v>25440971</v>
      </c>
      <c r="E4420" t="s">
        <v>1915</v>
      </c>
      <c r="F4420" t="s">
        <v>11</v>
      </c>
      <c r="G4420">
        <v>3150000</v>
      </c>
      <c r="H4420">
        <v>5.5</v>
      </c>
    </row>
    <row r="4421" spans="1:8" x14ac:dyDescent="0.2">
      <c r="A4421" t="s">
        <v>7274</v>
      </c>
      <c r="B4421" t="s">
        <v>7275</v>
      </c>
      <c r="C4421">
        <v>76</v>
      </c>
      <c r="D4421">
        <v>231186</v>
      </c>
      <c r="E4421" t="s">
        <v>1941</v>
      </c>
      <c r="F4421" t="s">
        <v>502</v>
      </c>
      <c r="G4421">
        <v>20000000</v>
      </c>
      <c r="H4421">
        <v>6.3</v>
      </c>
    </row>
    <row r="4422" spans="1:8" x14ac:dyDescent="0.2">
      <c r="A4422" t="s">
        <v>7276</v>
      </c>
      <c r="B4422" t="s">
        <v>7277</v>
      </c>
      <c r="C4422">
        <v>91</v>
      </c>
      <c r="D4422">
        <v>25440971</v>
      </c>
      <c r="E4422" t="s">
        <v>1915</v>
      </c>
      <c r="F4422" t="s">
        <v>11</v>
      </c>
      <c r="G4422">
        <v>1400000</v>
      </c>
      <c r="H4422">
        <v>6.9</v>
      </c>
    </row>
    <row r="4423" spans="1:8" x14ac:dyDescent="0.2">
      <c r="A4423" t="s">
        <v>7278</v>
      </c>
      <c r="B4423" t="s">
        <v>7279</v>
      </c>
      <c r="C4423">
        <v>105</v>
      </c>
      <c r="D4423">
        <v>25440971</v>
      </c>
      <c r="E4423" t="s">
        <v>822</v>
      </c>
      <c r="F4423" t="s">
        <v>11</v>
      </c>
      <c r="G4423">
        <v>1377800</v>
      </c>
      <c r="H4423">
        <v>6.5</v>
      </c>
    </row>
    <row r="4424" spans="1:8" x14ac:dyDescent="0.2">
      <c r="A4424" t="s">
        <v>7280</v>
      </c>
      <c r="B4424" t="s">
        <v>443</v>
      </c>
      <c r="C4424">
        <v>120</v>
      </c>
      <c r="D4424">
        <v>3650677</v>
      </c>
      <c r="E4424" t="s">
        <v>340</v>
      </c>
      <c r="F4424" t="s">
        <v>11</v>
      </c>
      <c r="G4424">
        <v>960000</v>
      </c>
      <c r="H4424">
        <v>8.1999999999999993</v>
      </c>
    </row>
    <row r="4425" spans="1:8" x14ac:dyDescent="0.2">
      <c r="A4425" t="s">
        <v>7281</v>
      </c>
      <c r="B4425" t="s">
        <v>7282</v>
      </c>
      <c r="C4425">
        <v>105</v>
      </c>
      <c r="D4425">
        <v>25440971</v>
      </c>
      <c r="E4425" t="s">
        <v>5167</v>
      </c>
      <c r="F4425" t="s">
        <v>11</v>
      </c>
      <c r="G4425">
        <v>1250000</v>
      </c>
      <c r="H4425">
        <v>7.1</v>
      </c>
    </row>
    <row r="4426" spans="1:8" x14ac:dyDescent="0.2">
      <c r="A4426" t="s">
        <v>7283</v>
      </c>
      <c r="C4426">
        <v>120</v>
      </c>
      <c r="D4426">
        <v>25440971</v>
      </c>
      <c r="E4426" t="s">
        <v>7284</v>
      </c>
      <c r="F4426" t="s">
        <v>11</v>
      </c>
      <c r="G4426">
        <v>20000000</v>
      </c>
      <c r="H4426">
        <v>7.3</v>
      </c>
    </row>
    <row r="4427" spans="1:8" x14ac:dyDescent="0.2">
      <c r="A4427" t="s">
        <v>7285</v>
      </c>
      <c r="B4427" t="s">
        <v>5608</v>
      </c>
      <c r="C4427">
        <v>105</v>
      </c>
      <c r="D4427">
        <v>1647780</v>
      </c>
      <c r="E4427" t="s">
        <v>1184</v>
      </c>
      <c r="F4427" t="s">
        <v>5440</v>
      </c>
      <c r="G4427">
        <v>1300000</v>
      </c>
      <c r="H4427">
        <v>8.1</v>
      </c>
    </row>
    <row r="4428" spans="1:8" x14ac:dyDescent="0.2">
      <c r="A4428" t="s">
        <v>7286</v>
      </c>
      <c r="B4428" t="s">
        <v>7287</v>
      </c>
      <c r="C4428">
        <v>95</v>
      </c>
      <c r="D4428">
        <v>695229</v>
      </c>
      <c r="E4428" t="s">
        <v>877</v>
      </c>
      <c r="F4428" t="s">
        <v>11</v>
      </c>
      <c r="G4428">
        <v>1300000</v>
      </c>
      <c r="H4428">
        <v>7.2</v>
      </c>
    </row>
    <row r="4429" spans="1:8" x14ac:dyDescent="0.2">
      <c r="A4429" t="s">
        <v>7288</v>
      </c>
      <c r="B4429" t="s">
        <v>7289</v>
      </c>
      <c r="C4429">
        <v>135</v>
      </c>
      <c r="D4429">
        <v>638951</v>
      </c>
      <c r="E4429" t="s">
        <v>1184</v>
      </c>
      <c r="F4429" t="s">
        <v>7290</v>
      </c>
      <c r="G4429">
        <v>1592000</v>
      </c>
      <c r="H4429">
        <v>7.4</v>
      </c>
    </row>
    <row r="4430" spans="1:8" x14ac:dyDescent="0.2">
      <c r="A4430" t="s">
        <v>7291</v>
      </c>
      <c r="B4430" t="s">
        <v>7292</v>
      </c>
      <c r="C4430">
        <v>105</v>
      </c>
      <c r="D4430">
        <v>609042</v>
      </c>
      <c r="E4430" t="s">
        <v>1184</v>
      </c>
      <c r="F4430" t="s">
        <v>11</v>
      </c>
      <c r="G4430">
        <v>1300000</v>
      </c>
      <c r="H4430">
        <v>6.5</v>
      </c>
    </row>
    <row r="4431" spans="1:8" x14ac:dyDescent="0.2">
      <c r="A4431" t="s">
        <v>7293</v>
      </c>
      <c r="B4431" t="s">
        <v>7294</v>
      </c>
      <c r="C4431">
        <v>83</v>
      </c>
      <c r="D4431">
        <v>1521</v>
      </c>
      <c r="E4431" t="s">
        <v>2599</v>
      </c>
      <c r="F4431" t="s">
        <v>11</v>
      </c>
      <c r="G4431">
        <v>1500000</v>
      </c>
      <c r="H4431">
        <v>5.7</v>
      </c>
    </row>
    <row r="4432" spans="1:8" x14ac:dyDescent="0.2">
      <c r="A4432" t="s">
        <v>1483</v>
      </c>
      <c r="B4432" t="s">
        <v>1484</v>
      </c>
      <c r="C4432">
        <v>111</v>
      </c>
      <c r="D4432">
        <v>32940507</v>
      </c>
      <c r="E4432" t="s">
        <v>149</v>
      </c>
      <c r="F4432" t="s">
        <v>11</v>
      </c>
      <c r="G4432">
        <v>60000000</v>
      </c>
      <c r="H4432">
        <v>6.1</v>
      </c>
    </row>
    <row r="4433" spans="1:8" x14ac:dyDescent="0.2">
      <c r="A4433" t="s">
        <v>7295</v>
      </c>
      <c r="C4433">
        <v>60</v>
      </c>
      <c r="D4433">
        <v>25440971</v>
      </c>
      <c r="E4433" t="s">
        <v>639</v>
      </c>
      <c r="F4433" t="s">
        <v>11</v>
      </c>
      <c r="G4433">
        <v>5000000</v>
      </c>
      <c r="H4433">
        <v>7.7</v>
      </c>
    </row>
    <row r="4434" spans="1:8" x14ac:dyDescent="0.2">
      <c r="A4434" t="s">
        <v>7296</v>
      </c>
      <c r="B4434" t="s">
        <v>7297</v>
      </c>
      <c r="C4434">
        <v>135</v>
      </c>
      <c r="D4434">
        <v>25440971</v>
      </c>
      <c r="E4434" t="s">
        <v>2489</v>
      </c>
      <c r="F4434" t="s">
        <v>11</v>
      </c>
      <c r="G4434">
        <v>1400000</v>
      </c>
      <c r="H4434">
        <v>8.6999999999999993</v>
      </c>
    </row>
    <row r="4435" spans="1:8" x14ac:dyDescent="0.2">
      <c r="A4435" t="s">
        <v>7298</v>
      </c>
      <c r="B4435" t="s">
        <v>7299</v>
      </c>
      <c r="C4435">
        <v>88</v>
      </c>
      <c r="D4435">
        <v>25440971</v>
      </c>
      <c r="E4435" t="s">
        <v>216</v>
      </c>
      <c r="F4435" t="s">
        <v>11</v>
      </c>
      <c r="G4435">
        <v>1750000</v>
      </c>
      <c r="H4435">
        <v>4.3</v>
      </c>
    </row>
    <row r="4436" spans="1:8" x14ac:dyDescent="0.2">
      <c r="A4436" t="s">
        <v>7300</v>
      </c>
      <c r="B4436" t="s">
        <v>7301</v>
      </c>
      <c r="C4436">
        <v>87</v>
      </c>
      <c r="D4436">
        <v>19539</v>
      </c>
      <c r="E4436" t="s">
        <v>575</v>
      </c>
      <c r="F4436" t="s">
        <v>11</v>
      </c>
      <c r="G4436">
        <v>1000000</v>
      </c>
      <c r="H4436">
        <v>6.2</v>
      </c>
    </row>
    <row r="4437" spans="1:8" x14ac:dyDescent="0.2">
      <c r="A4437" t="s">
        <v>7302</v>
      </c>
      <c r="B4437" t="s">
        <v>7303</v>
      </c>
      <c r="C4437">
        <v>97</v>
      </c>
      <c r="D4437">
        <v>100358</v>
      </c>
      <c r="E4437" t="s">
        <v>3856</v>
      </c>
      <c r="F4437" t="s">
        <v>11</v>
      </c>
      <c r="G4437">
        <v>1500000</v>
      </c>
      <c r="H4437">
        <v>3.3</v>
      </c>
    </row>
    <row r="4438" spans="1:8" x14ac:dyDescent="0.2">
      <c r="A4438" t="s">
        <v>7304</v>
      </c>
      <c r="B4438" t="s">
        <v>6734</v>
      </c>
      <c r="C4438">
        <v>82</v>
      </c>
      <c r="D4438">
        <v>25440971</v>
      </c>
      <c r="E4438" t="s">
        <v>575</v>
      </c>
      <c r="F4438" t="s">
        <v>11</v>
      </c>
      <c r="G4438">
        <v>1300000</v>
      </c>
      <c r="H4438">
        <v>2.7</v>
      </c>
    </row>
    <row r="4439" spans="1:8" x14ac:dyDescent="0.2">
      <c r="A4439" t="s">
        <v>7305</v>
      </c>
      <c r="B4439" t="s">
        <v>7306</v>
      </c>
      <c r="C4439">
        <v>103</v>
      </c>
      <c r="D4439">
        <v>25440971</v>
      </c>
      <c r="E4439" t="s">
        <v>7307</v>
      </c>
      <c r="F4439" t="s">
        <v>11</v>
      </c>
      <c r="G4439">
        <v>1300000</v>
      </c>
      <c r="H4439">
        <v>5.2</v>
      </c>
    </row>
    <row r="4440" spans="1:8" x14ac:dyDescent="0.2">
      <c r="A4440" t="s">
        <v>7308</v>
      </c>
      <c r="B4440" t="s">
        <v>3777</v>
      </c>
      <c r="C4440">
        <v>130</v>
      </c>
      <c r="D4440">
        <v>25440971</v>
      </c>
      <c r="E4440" t="s">
        <v>7309</v>
      </c>
      <c r="F4440" t="s">
        <v>11</v>
      </c>
      <c r="G4440">
        <v>1288000</v>
      </c>
      <c r="H4440">
        <v>8.1999999999999993</v>
      </c>
    </row>
    <row r="4441" spans="1:8" x14ac:dyDescent="0.2">
      <c r="A4441" t="s">
        <v>7310</v>
      </c>
      <c r="B4441" t="s">
        <v>2429</v>
      </c>
      <c r="C4441">
        <v>87</v>
      </c>
      <c r="D4441">
        <v>19100000</v>
      </c>
      <c r="E4441" t="s">
        <v>1047</v>
      </c>
      <c r="F4441" t="s">
        <v>11</v>
      </c>
      <c r="G4441">
        <v>1250000</v>
      </c>
      <c r="H4441">
        <v>6.1</v>
      </c>
    </row>
    <row r="4442" spans="1:8" x14ac:dyDescent="0.2">
      <c r="A4442" t="s">
        <v>7311</v>
      </c>
      <c r="B4442" t="s">
        <v>6360</v>
      </c>
      <c r="C4442">
        <v>101</v>
      </c>
      <c r="D4442">
        <v>25440971</v>
      </c>
      <c r="E4442" t="s">
        <v>7312</v>
      </c>
      <c r="F4442" t="s">
        <v>11</v>
      </c>
      <c r="G4442">
        <v>1250000</v>
      </c>
      <c r="H4442">
        <v>8</v>
      </c>
    </row>
    <row r="4443" spans="1:8" x14ac:dyDescent="0.2">
      <c r="A4443" t="s">
        <v>7313</v>
      </c>
      <c r="B4443" t="s">
        <v>7314</v>
      </c>
      <c r="C4443">
        <v>96</v>
      </c>
      <c r="D4443">
        <v>25440971</v>
      </c>
      <c r="E4443" t="s">
        <v>3502</v>
      </c>
      <c r="F4443" t="s">
        <v>11</v>
      </c>
      <c r="G4443">
        <v>1250000</v>
      </c>
      <c r="H4443">
        <v>5.5</v>
      </c>
    </row>
    <row r="4444" spans="1:8" x14ac:dyDescent="0.2">
      <c r="A4444" t="s">
        <v>7315</v>
      </c>
      <c r="B4444" t="s">
        <v>6741</v>
      </c>
      <c r="C4444">
        <v>80</v>
      </c>
      <c r="D4444">
        <v>2833383</v>
      </c>
      <c r="E4444" t="s">
        <v>2143</v>
      </c>
      <c r="F4444" t="s">
        <v>11</v>
      </c>
      <c r="G4444">
        <v>427000</v>
      </c>
      <c r="H4444">
        <v>5.7</v>
      </c>
    </row>
    <row r="4445" spans="1:8" x14ac:dyDescent="0.2">
      <c r="A4445" t="s">
        <v>7316</v>
      </c>
      <c r="B4445" t="s">
        <v>7317</v>
      </c>
      <c r="C4445">
        <v>87</v>
      </c>
      <c r="D4445">
        <v>25440971</v>
      </c>
      <c r="E4445" t="s">
        <v>3952</v>
      </c>
      <c r="F4445" t="s">
        <v>11</v>
      </c>
      <c r="G4445">
        <v>15000000</v>
      </c>
      <c r="H4445">
        <v>3.7</v>
      </c>
    </row>
    <row r="4446" spans="1:8" x14ac:dyDescent="0.2">
      <c r="A4446" t="s">
        <v>7318</v>
      </c>
      <c r="B4446" t="s">
        <v>7319</v>
      </c>
      <c r="C4446">
        <v>92</v>
      </c>
      <c r="D4446">
        <v>25440971</v>
      </c>
      <c r="E4446" t="s">
        <v>7320</v>
      </c>
      <c r="F4446" t="s">
        <v>11</v>
      </c>
      <c r="G4446">
        <v>1250000</v>
      </c>
      <c r="H4446">
        <v>7.1</v>
      </c>
    </row>
    <row r="4447" spans="1:8" x14ac:dyDescent="0.2">
      <c r="A4447" t="s">
        <v>7321</v>
      </c>
      <c r="B4447" t="s">
        <v>6587</v>
      </c>
      <c r="C4447">
        <v>118</v>
      </c>
      <c r="D4447">
        <v>25440971</v>
      </c>
      <c r="E4447" t="s">
        <v>2459</v>
      </c>
      <c r="F4447" t="s">
        <v>11</v>
      </c>
      <c r="G4447">
        <v>1250000</v>
      </c>
      <c r="H4447">
        <v>7.8</v>
      </c>
    </row>
    <row r="4448" spans="1:8" x14ac:dyDescent="0.2">
      <c r="A4448" t="s">
        <v>7322</v>
      </c>
      <c r="C4448">
        <v>27</v>
      </c>
      <c r="D4448">
        <v>25440971</v>
      </c>
      <c r="E4448" t="s">
        <v>1184</v>
      </c>
      <c r="F4448" t="s">
        <v>11</v>
      </c>
      <c r="G4448">
        <v>20000000</v>
      </c>
      <c r="H4448">
        <v>7.3</v>
      </c>
    </row>
    <row r="4449" spans="1:8" x14ac:dyDescent="0.2">
      <c r="A4449" t="s">
        <v>7323</v>
      </c>
      <c r="B4449" t="s">
        <v>1753</v>
      </c>
      <c r="C4449">
        <v>123</v>
      </c>
      <c r="D4449">
        <v>25440971</v>
      </c>
      <c r="E4449" t="s">
        <v>5190</v>
      </c>
      <c r="F4449" t="s">
        <v>11</v>
      </c>
      <c r="G4449">
        <v>1420000</v>
      </c>
      <c r="H4449">
        <v>4.0999999999999996</v>
      </c>
    </row>
    <row r="4450" spans="1:8" x14ac:dyDescent="0.2">
      <c r="A4450" t="s">
        <v>7324</v>
      </c>
      <c r="B4450" t="s">
        <v>524</v>
      </c>
      <c r="C4450">
        <v>100</v>
      </c>
      <c r="D4450">
        <v>24741700</v>
      </c>
      <c r="E4450" t="s">
        <v>1184</v>
      </c>
      <c r="F4450" t="s">
        <v>11</v>
      </c>
      <c r="G4450">
        <v>1200000</v>
      </c>
      <c r="H4450">
        <v>7.2</v>
      </c>
    </row>
    <row r="4451" spans="1:8" x14ac:dyDescent="0.2">
      <c r="A4451" t="s">
        <v>7325</v>
      </c>
      <c r="B4451" t="s">
        <v>111</v>
      </c>
      <c r="C4451">
        <v>103</v>
      </c>
      <c r="D4451">
        <v>55153403</v>
      </c>
      <c r="E4451" t="s">
        <v>1047</v>
      </c>
      <c r="F4451" t="s">
        <v>11</v>
      </c>
      <c r="G4451">
        <v>1200000</v>
      </c>
      <c r="H4451">
        <v>7.7</v>
      </c>
    </row>
    <row r="4452" spans="1:8" x14ac:dyDescent="0.2">
      <c r="A4452" t="s">
        <v>7326</v>
      </c>
      <c r="B4452" t="s">
        <v>1707</v>
      </c>
      <c r="C4452">
        <v>100</v>
      </c>
      <c r="D4452">
        <v>18488314</v>
      </c>
      <c r="E4452" t="s">
        <v>4281</v>
      </c>
      <c r="F4452" t="s">
        <v>11</v>
      </c>
      <c r="G4452">
        <v>1200000</v>
      </c>
      <c r="H4452">
        <v>7.1</v>
      </c>
    </row>
    <row r="4453" spans="1:8" x14ac:dyDescent="0.2">
      <c r="A4453" t="s">
        <v>7327</v>
      </c>
      <c r="B4453" t="s">
        <v>7328</v>
      </c>
      <c r="C4453">
        <v>99</v>
      </c>
      <c r="D4453">
        <v>25440971</v>
      </c>
      <c r="E4453" t="s">
        <v>626</v>
      </c>
      <c r="F4453" t="s">
        <v>11</v>
      </c>
      <c r="G4453">
        <v>1300000</v>
      </c>
      <c r="H4453">
        <v>7.6</v>
      </c>
    </row>
    <row r="4454" spans="1:8" x14ac:dyDescent="0.2">
      <c r="A4454" t="s">
        <v>7329</v>
      </c>
      <c r="B4454" t="s">
        <v>7330</v>
      </c>
      <c r="C4454">
        <v>89</v>
      </c>
      <c r="D4454">
        <v>11278</v>
      </c>
      <c r="E4454" t="s">
        <v>877</v>
      </c>
      <c r="F4454" t="s">
        <v>963</v>
      </c>
      <c r="G4454">
        <v>1300000</v>
      </c>
      <c r="H4454">
        <v>7</v>
      </c>
    </row>
    <row r="4455" spans="1:8" x14ac:dyDescent="0.2">
      <c r="A4455" t="s">
        <v>930</v>
      </c>
      <c r="B4455" t="s">
        <v>931</v>
      </c>
      <c r="C4455">
        <v>104</v>
      </c>
      <c r="D4455">
        <v>79363785</v>
      </c>
      <c r="E4455" t="s">
        <v>932</v>
      </c>
      <c r="F4455" t="s">
        <v>11</v>
      </c>
      <c r="G4455">
        <v>80000000</v>
      </c>
      <c r="H4455">
        <v>5.5</v>
      </c>
    </row>
    <row r="4456" spans="1:8" x14ac:dyDescent="0.2">
      <c r="A4456" t="s">
        <v>7331</v>
      </c>
      <c r="B4456" t="s">
        <v>3531</v>
      </c>
      <c r="C4456">
        <v>114</v>
      </c>
      <c r="D4456">
        <v>13876974</v>
      </c>
      <c r="E4456" t="s">
        <v>486</v>
      </c>
      <c r="F4456" t="s">
        <v>1936</v>
      </c>
      <c r="G4456">
        <v>7000000</v>
      </c>
      <c r="H4456">
        <v>7.4</v>
      </c>
    </row>
    <row r="4457" spans="1:8" x14ac:dyDescent="0.2">
      <c r="A4457" t="s">
        <v>7332</v>
      </c>
      <c r="B4457" t="s">
        <v>4671</v>
      </c>
      <c r="C4457">
        <v>111</v>
      </c>
      <c r="D4457">
        <v>9180275</v>
      </c>
      <c r="E4457" t="s">
        <v>1184</v>
      </c>
      <c r="F4457" t="s">
        <v>11</v>
      </c>
      <c r="G4457">
        <v>1200000</v>
      </c>
      <c r="H4457">
        <v>7.7</v>
      </c>
    </row>
    <row r="4458" spans="1:8" x14ac:dyDescent="0.2">
      <c r="A4458" t="s">
        <v>7333</v>
      </c>
      <c r="B4458" t="s">
        <v>3777</v>
      </c>
      <c r="C4458">
        <v>99</v>
      </c>
      <c r="D4458">
        <v>25440971</v>
      </c>
      <c r="E4458" t="s">
        <v>4645</v>
      </c>
      <c r="F4458" t="s">
        <v>11</v>
      </c>
      <c r="G4458">
        <v>1200000</v>
      </c>
      <c r="H4458">
        <v>7.2</v>
      </c>
    </row>
    <row r="4459" spans="1:8" x14ac:dyDescent="0.2">
      <c r="A4459" t="s">
        <v>3126</v>
      </c>
      <c r="B4459" t="s">
        <v>2092</v>
      </c>
      <c r="C4459">
        <v>110</v>
      </c>
      <c r="D4459">
        <v>22494487</v>
      </c>
      <c r="E4459" t="s">
        <v>747</v>
      </c>
      <c r="F4459" t="s">
        <v>11</v>
      </c>
      <c r="G4459">
        <v>27000000</v>
      </c>
      <c r="H4459">
        <v>7.8</v>
      </c>
    </row>
    <row r="4460" spans="1:8" x14ac:dyDescent="0.2">
      <c r="A4460" t="s">
        <v>7334</v>
      </c>
      <c r="B4460" t="s">
        <v>7335</v>
      </c>
      <c r="C4460">
        <v>85</v>
      </c>
      <c r="D4460">
        <v>2199853</v>
      </c>
      <c r="E4460" t="s">
        <v>877</v>
      </c>
      <c r="F4460" t="s">
        <v>11</v>
      </c>
      <c r="G4460">
        <v>1200000</v>
      </c>
      <c r="H4460">
        <v>6.6</v>
      </c>
    </row>
    <row r="4461" spans="1:8" x14ac:dyDescent="0.2">
      <c r="A4461" t="s">
        <v>7336</v>
      </c>
      <c r="B4461" t="s">
        <v>7337</v>
      </c>
      <c r="C4461">
        <v>113</v>
      </c>
      <c r="D4461">
        <v>2859955</v>
      </c>
      <c r="E4461" t="s">
        <v>1314</v>
      </c>
      <c r="F4461" t="s">
        <v>11</v>
      </c>
      <c r="G4461">
        <v>1200000</v>
      </c>
      <c r="H4461">
        <v>6</v>
      </c>
    </row>
    <row r="4462" spans="1:8" x14ac:dyDescent="0.2">
      <c r="A4462" t="s">
        <v>7338</v>
      </c>
      <c r="B4462" t="s">
        <v>607</v>
      </c>
      <c r="C4462">
        <v>99</v>
      </c>
      <c r="D4462">
        <v>2812029</v>
      </c>
      <c r="E4462" t="s">
        <v>740</v>
      </c>
      <c r="F4462" t="s">
        <v>11</v>
      </c>
      <c r="G4462">
        <v>1200000</v>
      </c>
      <c r="H4462">
        <v>8.4</v>
      </c>
    </row>
    <row r="4463" spans="1:8" x14ac:dyDescent="0.2">
      <c r="A4463" t="s">
        <v>7339</v>
      </c>
      <c r="B4463" t="s">
        <v>6288</v>
      </c>
      <c r="C4463">
        <v>83</v>
      </c>
      <c r="D4463">
        <v>25440971</v>
      </c>
      <c r="E4463" t="s">
        <v>2021</v>
      </c>
      <c r="F4463" t="s">
        <v>11</v>
      </c>
      <c r="G4463">
        <v>20000000</v>
      </c>
      <c r="H4463">
        <v>6.5</v>
      </c>
    </row>
    <row r="4464" spans="1:8" x14ac:dyDescent="0.2">
      <c r="A4464" t="s">
        <v>7340</v>
      </c>
      <c r="B4464" t="s">
        <v>2972</v>
      </c>
      <c r="C4464">
        <v>142</v>
      </c>
      <c r="D4464">
        <v>6100000</v>
      </c>
      <c r="E4464" t="s">
        <v>5167</v>
      </c>
      <c r="F4464" t="s">
        <v>3353</v>
      </c>
      <c r="G4464">
        <v>1200000</v>
      </c>
      <c r="H4464">
        <v>8.9</v>
      </c>
    </row>
    <row r="4465" spans="1:8" x14ac:dyDescent="0.2">
      <c r="A4465" t="s">
        <v>7341</v>
      </c>
      <c r="B4465" t="s">
        <v>7342</v>
      </c>
      <c r="C4465">
        <v>112</v>
      </c>
      <c r="D4465">
        <v>375723</v>
      </c>
      <c r="E4465" t="s">
        <v>877</v>
      </c>
      <c r="F4465" t="s">
        <v>4992</v>
      </c>
      <c r="G4465">
        <v>4000000</v>
      </c>
      <c r="H4465">
        <v>7.9</v>
      </c>
    </row>
    <row r="4466" spans="1:8" x14ac:dyDescent="0.2">
      <c r="A4466" t="s">
        <v>7343</v>
      </c>
      <c r="B4466" t="s">
        <v>7344</v>
      </c>
      <c r="C4466">
        <v>108</v>
      </c>
      <c r="D4466">
        <v>594904</v>
      </c>
      <c r="E4466" t="s">
        <v>877</v>
      </c>
      <c r="F4466" t="s">
        <v>11</v>
      </c>
      <c r="G4466">
        <v>1200000</v>
      </c>
      <c r="H4466">
        <v>6</v>
      </c>
    </row>
    <row r="4467" spans="1:8" x14ac:dyDescent="0.2">
      <c r="A4467" t="s">
        <v>7345</v>
      </c>
      <c r="B4467" t="s">
        <v>7346</v>
      </c>
      <c r="C4467">
        <v>88</v>
      </c>
      <c r="D4467">
        <v>58936</v>
      </c>
      <c r="E4467" t="s">
        <v>2214</v>
      </c>
      <c r="F4467" t="s">
        <v>11</v>
      </c>
      <c r="G4467">
        <v>1200000</v>
      </c>
      <c r="H4467">
        <v>6.1</v>
      </c>
    </row>
    <row r="4468" spans="1:8" x14ac:dyDescent="0.2">
      <c r="A4468" t="s">
        <v>7347</v>
      </c>
      <c r="B4468" t="s">
        <v>5073</v>
      </c>
      <c r="C4468">
        <v>97</v>
      </c>
      <c r="D4468">
        <v>24784</v>
      </c>
      <c r="E4468" t="s">
        <v>23</v>
      </c>
      <c r="F4468" t="s">
        <v>11</v>
      </c>
      <c r="G4468">
        <v>1200000</v>
      </c>
      <c r="H4468">
        <v>7.4</v>
      </c>
    </row>
    <row r="4469" spans="1:8" x14ac:dyDescent="0.2">
      <c r="A4469" t="s">
        <v>7348</v>
      </c>
      <c r="B4469" t="s">
        <v>7349</v>
      </c>
      <c r="C4469">
        <v>85</v>
      </c>
      <c r="D4469">
        <v>7826</v>
      </c>
      <c r="E4469" t="s">
        <v>6042</v>
      </c>
      <c r="F4469" t="s">
        <v>11</v>
      </c>
      <c r="G4469">
        <v>1200000</v>
      </c>
      <c r="H4469">
        <v>6.2</v>
      </c>
    </row>
    <row r="4470" spans="1:8" x14ac:dyDescent="0.2">
      <c r="A4470" t="s">
        <v>7350</v>
      </c>
      <c r="B4470" t="s">
        <v>7351</v>
      </c>
      <c r="C4470">
        <v>103</v>
      </c>
      <c r="D4470">
        <v>25440971</v>
      </c>
      <c r="E4470" t="s">
        <v>1184</v>
      </c>
      <c r="F4470" t="s">
        <v>502</v>
      </c>
      <c r="G4470">
        <v>1500000</v>
      </c>
      <c r="H4470">
        <v>5.6</v>
      </c>
    </row>
    <row r="4471" spans="1:8" x14ac:dyDescent="0.2">
      <c r="A4471" t="s">
        <v>7352</v>
      </c>
      <c r="B4471" t="s">
        <v>7353</v>
      </c>
      <c r="C4471">
        <v>110</v>
      </c>
      <c r="D4471">
        <v>3830</v>
      </c>
      <c r="E4471" t="s">
        <v>877</v>
      </c>
      <c r="F4471" t="s">
        <v>963</v>
      </c>
      <c r="G4471">
        <v>1200000</v>
      </c>
      <c r="H4471">
        <v>7.2</v>
      </c>
    </row>
    <row r="4472" spans="1:8" x14ac:dyDescent="0.2">
      <c r="A4472" t="s">
        <v>7354</v>
      </c>
      <c r="B4472" t="s">
        <v>7355</v>
      </c>
      <c r="C4472">
        <v>88</v>
      </c>
      <c r="D4472">
        <v>25440971</v>
      </c>
      <c r="E4472" t="s">
        <v>1857</v>
      </c>
      <c r="F4472" t="s">
        <v>11</v>
      </c>
      <c r="G4472">
        <v>20000000</v>
      </c>
      <c r="H4472">
        <v>6.1</v>
      </c>
    </row>
    <row r="4473" spans="1:8" x14ac:dyDescent="0.2">
      <c r="A4473" t="s">
        <v>7356</v>
      </c>
      <c r="B4473" t="s">
        <v>7357</v>
      </c>
      <c r="C4473">
        <v>76</v>
      </c>
      <c r="D4473">
        <v>25440971</v>
      </c>
      <c r="E4473" t="s">
        <v>575</v>
      </c>
      <c r="F4473" t="s">
        <v>11</v>
      </c>
      <c r="G4473">
        <v>20000000</v>
      </c>
      <c r="H4473">
        <v>3.8</v>
      </c>
    </row>
    <row r="4474" spans="1:8" x14ac:dyDescent="0.2">
      <c r="A4474" t="s">
        <v>7358</v>
      </c>
      <c r="B4474" t="s">
        <v>6094</v>
      </c>
      <c r="C4474">
        <v>100</v>
      </c>
      <c r="D4474">
        <v>25440971</v>
      </c>
      <c r="E4474" t="s">
        <v>7359</v>
      </c>
      <c r="F4474" t="s">
        <v>11</v>
      </c>
      <c r="G4474">
        <v>1200000</v>
      </c>
      <c r="H4474">
        <v>7.1</v>
      </c>
    </row>
    <row r="4475" spans="1:8" x14ac:dyDescent="0.2">
      <c r="A4475" t="s">
        <v>7360</v>
      </c>
      <c r="B4475" t="s">
        <v>7361</v>
      </c>
      <c r="C4475">
        <v>99</v>
      </c>
      <c r="D4475">
        <v>25440971</v>
      </c>
      <c r="E4475" t="s">
        <v>3562</v>
      </c>
      <c r="F4475" t="s">
        <v>11</v>
      </c>
      <c r="G4475">
        <v>1200000</v>
      </c>
      <c r="H4475">
        <v>4.5</v>
      </c>
    </row>
    <row r="4476" spans="1:8" x14ac:dyDescent="0.2">
      <c r="A4476" t="s">
        <v>7362</v>
      </c>
      <c r="B4476" t="s">
        <v>7363</v>
      </c>
      <c r="C4476">
        <v>84</v>
      </c>
      <c r="D4476">
        <v>25440971</v>
      </c>
      <c r="E4476" t="s">
        <v>7364</v>
      </c>
      <c r="F4476" t="s">
        <v>11</v>
      </c>
      <c r="G4476">
        <v>1200000</v>
      </c>
      <c r="H4476">
        <v>3.8</v>
      </c>
    </row>
    <row r="4477" spans="1:8" x14ac:dyDescent="0.2">
      <c r="A4477" t="s">
        <v>7365</v>
      </c>
      <c r="B4477" t="s">
        <v>1256</v>
      </c>
      <c r="C4477">
        <v>91</v>
      </c>
      <c r="D4477">
        <v>2850263</v>
      </c>
      <c r="E4477" t="s">
        <v>7366</v>
      </c>
      <c r="F4477" t="s">
        <v>11</v>
      </c>
      <c r="G4477">
        <v>2600000</v>
      </c>
      <c r="H4477">
        <v>6.2</v>
      </c>
    </row>
    <row r="4478" spans="1:8" x14ac:dyDescent="0.2">
      <c r="A4478" t="s">
        <v>7367</v>
      </c>
      <c r="B4478" t="s">
        <v>7368</v>
      </c>
      <c r="C4478">
        <v>97</v>
      </c>
      <c r="D4478">
        <v>25440971</v>
      </c>
      <c r="E4478" t="s">
        <v>745</v>
      </c>
      <c r="F4478" t="s">
        <v>11</v>
      </c>
      <c r="G4478">
        <v>1200000</v>
      </c>
      <c r="H4478">
        <v>6.6</v>
      </c>
    </row>
    <row r="4479" spans="1:8" x14ac:dyDescent="0.2">
      <c r="A4479" t="s">
        <v>7369</v>
      </c>
      <c r="B4479" t="s">
        <v>7370</v>
      </c>
      <c r="C4479">
        <v>84</v>
      </c>
      <c r="D4479">
        <v>25440971</v>
      </c>
      <c r="E4479" t="s">
        <v>2209</v>
      </c>
      <c r="F4479" t="s">
        <v>11</v>
      </c>
      <c r="G4479">
        <v>1200000</v>
      </c>
      <c r="H4479">
        <v>4.5999999999999996</v>
      </c>
    </row>
    <row r="4480" spans="1:8" x14ac:dyDescent="0.2">
      <c r="A4480" t="s">
        <v>7371</v>
      </c>
      <c r="B4480" t="s">
        <v>7372</v>
      </c>
      <c r="C4480">
        <v>100</v>
      </c>
      <c r="D4480">
        <v>25440971</v>
      </c>
      <c r="E4480" t="s">
        <v>2209</v>
      </c>
      <c r="F4480" t="s">
        <v>11</v>
      </c>
      <c r="G4480">
        <v>1200000</v>
      </c>
      <c r="H4480">
        <v>4.2</v>
      </c>
    </row>
    <row r="4481" spans="1:8" x14ac:dyDescent="0.2">
      <c r="A4481" t="s">
        <v>7373</v>
      </c>
      <c r="B4481" t="s">
        <v>7374</v>
      </c>
      <c r="C4481">
        <v>94</v>
      </c>
      <c r="D4481">
        <v>16101109</v>
      </c>
      <c r="E4481" t="s">
        <v>575</v>
      </c>
      <c r="F4481" t="s">
        <v>11</v>
      </c>
      <c r="G4481">
        <v>3000000</v>
      </c>
      <c r="H4481">
        <v>6.8</v>
      </c>
    </row>
    <row r="4482" spans="1:8" x14ac:dyDescent="0.2">
      <c r="A4482" t="s">
        <v>7375</v>
      </c>
      <c r="B4482" t="s">
        <v>6023</v>
      </c>
      <c r="C4482">
        <v>90</v>
      </c>
      <c r="D4482">
        <v>6013</v>
      </c>
      <c r="E4482" t="s">
        <v>740</v>
      </c>
      <c r="F4482" t="s">
        <v>11</v>
      </c>
      <c r="G4482">
        <v>695393</v>
      </c>
      <c r="H4482">
        <v>7.7</v>
      </c>
    </row>
    <row r="4483" spans="1:8" x14ac:dyDescent="0.2">
      <c r="A4483" t="s">
        <v>7376</v>
      </c>
      <c r="C4483" s="4">
        <v>103</v>
      </c>
      <c r="D4483">
        <v>25440971</v>
      </c>
      <c r="E4483" t="s">
        <v>1521</v>
      </c>
      <c r="F4483" t="s">
        <v>11</v>
      </c>
      <c r="G4483">
        <v>20000000</v>
      </c>
      <c r="H4483">
        <v>7.1</v>
      </c>
    </row>
    <row r="4484" spans="1:8" x14ac:dyDescent="0.2">
      <c r="A4484" t="s">
        <v>7377</v>
      </c>
      <c r="B4484" t="s">
        <v>7378</v>
      </c>
      <c r="C4484">
        <v>92</v>
      </c>
      <c r="D4484">
        <v>1400000</v>
      </c>
      <c r="E4484" t="s">
        <v>6829</v>
      </c>
      <c r="F4484" t="s">
        <v>11</v>
      </c>
      <c r="G4484">
        <v>1100000</v>
      </c>
      <c r="H4484">
        <v>5.9</v>
      </c>
    </row>
    <row r="4485" spans="1:8" x14ac:dyDescent="0.2">
      <c r="A4485" t="s">
        <v>7379</v>
      </c>
      <c r="B4485" t="s">
        <v>7380</v>
      </c>
      <c r="C4485">
        <v>105</v>
      </c>
      <c r="D4485">
        <v>247740</v>
      </c>
      <c r="E4485" t="s">
        <v>1001</v>
      </c>
      <c r="F4485" t="s">
        <v>11</v>
      </c>
      <c r="G4485">
        <v>20000000</v>
      </c>
      <c r="H4485">
        <v>4.7</v>
      </c>
    </row>
    <row r="4486" spans="1:8" x14ac:dyDescent="0.2">
      <c r="A4486" t="s">
        <v>7381</v>
      </c>
      <c r="B4486" t="s">
        <v>7382</v>
      </c>
      <c r="C4486">
        <v>73</v>
      </c>
      <c r="D4486">
        <v>39659</v>
      </c>
      <c r="E4486" t="s">
        <v>7383</v>
      </c>
      <c r="F4486" t="s">
        <v>11</v>
      </c>
      <c r="G4486">
        <v>1600000</v>
      </c>
      <c r="H4486">
        <v>7</v>
      </c>
    </row>
    <row r="4487" spans="1:8" x14ac:dyDescent="0.2">
      <c r="A4487" t="s">
        <v>7384</v>
      </c>
      <c r="B4487" t="s">
        <v>7385</v>
      </c>
      <c r="C4487">
        <v>116</v>
      </c>
      <c r="D4487">
        <v>25440971</v>
      </c>
      <c r="E4487" t="s">
        <v>1184</v>
      </c>
      <c r="F4487" t="s">
        <v>6680</v>
      </c>
      <c r="G4487">
        <v>10000000</v>
      </c>
      <c r="H4487">
        <v>6.9</v>
      </c>
    </row>
    <row r="4488" spans="1:8" x14ac:dyDescent="0.2">
      <c r="A4488" t="s">
        <v>7386</v>
      </c>
      <c r="B4488" t="s">
        <v>7387</v>
      </c>
      <c r="C4488">
        <v>110</v>
      </c>
      <c r="D4488">
        <v>56129</v>
      </c>
      <c r="E4488" t="s">
        <v>1024</v>
      </c>
      <c r="F4488" t="s">
        <v>11</v>
      </c>
      <c r="G4488">
        <v>1100000</v>
      </c>
      <c r="H4488">
        <v>6.1</v>
      </c>
    </row>
    <row r="4489" spans="1:8" x14ac:dyDescent="0.2">
      <c r="A4489" t="s">
        <v>7388</v>
      </c>
      <c r="B4489" t="s">
        <v>7389</v>
      </c>
      <c r="C4489">
        <v>102</v>
      </c>
      <c r="D4489">
        <v>4105123</v>
      </c>
      <c r="E4489" t="s">
        <v>112</v>
      </c>
      <c r="F4489" t="s">
        <v>7390</v>
      </c>
      <c r="G4489">
        <v>1100000</v>
      </c>
      <c r="H4489">
        <v>7.6</v>
      </c>
    </row>
    <row r="4490" spans="1:8" x14ac:dyDescent="0.2">
      <c r="A4490" t="s">
        <v>7391</v>
      </c>
      <c r="B4490" t="s">
        <v>7392</v>
      </c>
      <c r="C4490">
        <v>89</v>
      </c>
      <c r="D4490">
        <v>25440971</v>
      </c>
      <c r="E4490" t="s">
        <v>1445</v>
      </c>
      <c r="F4490" t="s">
        <v>11</v>
      </c>
      <c r="G4490">
        <v>1100000</v>
      </c>
      <c r="H4490">
        <v>3</v>
      </c>
    </row>
    <row r="4491" spans="1:8" x14ac:dyDescent="0.2">
      <c r="A4491" t="s">
        <v>7393</v>
      </c>
      <c r="B4491" t="s">
        <v>7394</v>
      </c>
      <c r="C4491">
        <v>76</v>
      </c>
      <c r="D4491">
        <v>25440971</v>
      </c>
      <c r="E4491" t="s">
        <v>2209</v>
      </c>
      <c r="F4491" t="s">
        <v>11</v>
      </c>
      <c r="G4491">
        <v>1100000</v>
      </c>
      <c r="H4491">
        <v>2.6</v>
      </c>
    </row>
    <row r="4492" spans="1:8" x14ac:dyDescent="0.2">
      <c r="A4492" t="s">
        <v>7395</v>
      </c>
      <c r="B4492" t="s">
        <v>6094</v>
      </c>
      <c r="C4492">
        <v>82</v>
      </c>
      <c r="D4492">
        <v>25440971</v>
      </c>
      <c r="E4492" t="s">
        <v>1935</v>
      </c>
      <c r="F4492" t="s">
        <v>11</v>
      </c>
      <c r="G4492">
        <v>950000</v>
      </c>
      <c r="H4492">
        <v>8.6</v>
      </c>
    </row>
    <row r="4493" spans="1:8" x14ac:dyDescent="0.2">
      <c r="A4493" t="s">
        <v>7396</v>
      </c>
      <c r="B4493" t="s">
        <v>7397</v>
      </c>
      <c r="C4493">
        <v>89</v>
      </c>
      <c r="D4493">
        <v>25440971</v>
      </c>
      <c r="E4493" t="s">
        <v>2120</v>
      </c>
      <c r="F4493" t="s">
        <v>11</v>
      </c>
      <c r="G4493">
        <v>1400000</v>
      </c>
      <c r="H4493">
        <v>6.1</v>
      </c>
    </row>
    <row r="4494" spans="1:8" x14ac:dyDescent="0.2">
      <c r="A4494" t="s">
        <v>7398</v>
      </c>
      <c r="B4494" t="s">
        <v>7399</v>
      </c>
      <c r="C4494">
        <v>150</v>
      </c>
      <c r="D4494">
        <v>25440971</v>
      </c>
      <c r="E4494" t="s">
        <v>877</v>
      </c>
      <c r="F4494" t="s">
        <v>1936</v>
      </c>
      <c r="G4494">
        <v>20000000</v>
      </c>
      <c r="H4494">
        <v>7.5</v>
      </c>
    </row>
    <row r="4495" spans="1:8" x14ac:dyDescent="0.2">
      <c r="A4495" t="s">
        <v>7400</v>
      </c>
      <c r="B4495" t="s">
        <v>7401</v>
      </c>
      <c r="C4495">
        <v>89</v>
      </c>
      <c r="D4495">
        <v>25440971</v>
      </c>
      <c r="E4495" t="s">
        <v>639</v>
      </c>
      <c r="F4495" t="s">
        <v>11</v>
      </c>
      <c r="G4495">
        <v>1000000</v>
      </c>
      <c r="H4495">
        <v>6.7</v>
      </c>
    </row>
    <row r="4496" spans="1:8" x14ac:dyDescent="0.2">
      <c r="A4496" t="s">
        <v>7402</v>
      </c>
      <c r="B4496" t="s">
        <v>2154</v>
      </c>
      <c r="C4496">
        <v>145</v>
      </c>
      <c r="D4496">
        <v>117235247</v>
      </c>
      <c r="E4496" t="s">
        <v>1314</v>
      </c>
      <c r="F4496" t="s">
        <v>11</v>
      </c>
      <c r="G4496">
        <v>960000</v>
      </c>
      <c r="H4496">
        <v>8.1</v>
      </c>
    </row>
    <row r="4497" spans="1:8" x14ac:dyDescent="0.2">
      <c r="A4497" t="s">
        <v>7403</v>
      </c>
      <c r="B4497" t="s">
        <v>7404</v>
      </c>
      <c r="C4497">
        <v>91</v>
      </c>
      <c r="D4497">
        <v>25440971</v>
      </c>
      <c r="E4497" t="s">
        <v>1184</v>
      </c>
      <c r="F4497" t="s">
        <v>11</v>
      </c>
      <c r="G4497">
        <v>1100000</v>
      </c>
      <c r="H4497">
        <v>4.9000000000000004</v>
      </c>
    </row>
    <row r="4498" spans="1:8" x14ac:dyDescent="0.2">
      <c r="A4498" t="s">
        <v>4050</v>
      </c>
      <c r="B4498" t="s">
        <v>1852</v>
      </c>
      <c r="C4498">
        <v>89</v>
      </c>
      <c r="D4498">
        <v>21378000</v>
      </c>
      <c r="E4498" t="s">
        <v>2542</v>
      </c>
      <c r="F4498" t="s">
        <v>11</v>
      </c>
      <c r="G4498">
        <v>1000000</v>
      </c>
      <c r="H4498">
        <v>6.8</v>
      </c>
    </row>
    <row r="4499" spans="1:8" x14ac:dyDescent="0.2">
      <c r="A4499" t="s">
        <v>7405</v>
      </c>
      <c r="B4499" t="s">
        <v>5642</v>
      </c>
      <c r="C4499">
        <v>121</v>
      </c>
      <c r="D4499">
        <v>25440971</v>
      </c>
      <c r="E4499" t="s">
        <v>7406</v>
      </c>
      <c r="F4499" t="s">
        <v>11</v>
      </c>
      <c r="G4499">
        <v>1000000</v>
      </c>
      <c r="H4499">
        <v>6.8</v>
      </c>
    </row>
    <row r="4500" spans="1:8" x14ac:dyDescent="0.2">
      <c r="A4500" t="s">
        <v>7407</v>
      </c>
      <c r="B4500" t="s">
        <v>7408</v>
      </c>
      <c r="C4500">
        <v>83</v>
      </c>
      <c r="D4500">
        <v>31537320</v>
      </c>
      <c r="E4500" t="s">
        <v>1047</v>
      </c>
      <c r="F4500" t="s">
        <v>11</v>
      </c>
      <c r="G4500">
        <v>1000000</v>
      </c>
      <c r="H4500">
        <v>5.7</v>
      </c>
    </row>
    <row r="4501" spans="1:8" x14ac:dyDescent="0.2">
      <c r="A4501" t="s">
        <v>7409</v>
      </c>
      <c r="B4501" t="s">
        <v>159</v>
      </c>
      <c r="C4501">
        <v>110</v>
      </c>
      <c r="D4501">
        <v>25440971</v>
      </c>
      <c r="E4501" t="s">
        <v>672</v>
      </c>
      <c r="F4501" t="s">
        <v>11</v>
      </c>
      <c r="G4501">
        <v>1300000</v>
      </c>
      <c r="H4501">
        <v>8.3000000000000007</v>
      </c>
    </row>
    <row r="4502" spans="1:8" x14ac:dyDescent="0.2">
      <c r="A4502" t="s">
        <v>7410</v>
      </c>
      <c r="B4502" t="s">
        <v>988</v>
      </c>
      <c r="C4502">
        <v>91</v>
      </c>
      <c r="D4502">
        <v>17986000</v>
      </c>
      <c r="E4502" t="s">
        <v>2209</v>
      </c>
      <c r="F4502" t="s">
        <v>11</v>
      </c>
      <c r="G4502">
        <v>1000000</v>
      </c>
      <c r="H4502">
        <v>6.6</v>
      </c>
    </row>
    <row r="4503" spans="1:8" x14ac:dyDescent="0.2">
      <c r="A4503" t="s">
        <v>7411</v>
      </c>
      <c r="B4503" t="s">
        <v>1968</v>
      </c>
      <c r="C4503">
        <v>110</v>
      </c>
      <c r="D4503">
        <v>16067035</v>
      </c>
      <c r="E4503" t="s">
        <v>17</v>
      </c>
      <c r="F4503" t="s">
        <v>11</v>
      </c>
      <c r="G4503">
        <v>1100000</v>
      </c>
      <c r="H4503">
        <v>7.3</v>
      </c>
    </row>
    <row r="4504" spans="1:8" x14ac:dyDescent="0.2">
      <c r="A4504" t="s">
        <v>7412</v>
      </c>
      <c r="B4504" t="s">
        <v>7413</v>
      </c>
      <c r="C4504">
        <v>86</v>
      </c>
      <c r="D4504">
        <v>18112929</v>
      </c>
      <c r="E4504" t="s">
        <v>1480</v>
      </c>
      <c r="F4504" t="s">
        <v>11</v>
      </c>
      <c r="G4504">
        <v>1000000</v>
      </c>
      <c r="H4504">
        <v>5</v>
      </c>
    </row>
    <row r="4505" spans="1:8" x14ac:dyDescent="0.2">
      <c r="A4505" t="s">
        <v>7414</v>
      </c>
      <c r="B4505" t="s">
        <v>7415</v>
      </c>
      <c r="C4505">
        <v>86</v>
      </c>
      <c r="D4505">
        <v>14564027</v>
      </c>
      <c r="E4505" t="s">
        <v>2542</v>
      </c>
      <c r="F4505" t="s">
        <v>11</v>
      </c>
      <c r="G4505">
        <v>1000000</v>
      </c>
      <c r="H4505">
        <v>7</v>
      </c>
    </row>
    <row r="4506" spans="1:8" x14ac:dyDescent="0.2">
      <c r="A4506" t="s">
        <v>7416</v>
      </c>
      <c r="B4506" t="s">
        <v>7417</v>
      </c>
      <c r="C4506">
        <v>120</v>
      </c>
      <c r="D4506">
        <v>20773070</v>
      </c>
      <c r="E4506" t="s">
        <v>1184</v>
      </c>
      <c r="F4506" t="s">
        <v>11</v>
      </c>
      <c r="G4506">
        <v>5000000</v>
      </c>
      <c r="H4506">
        <v>3.4</v>
      </c>
    </row>
    <row r="4507" spans="1:8" x14ac:dyDescent="0.2">
      <c r="A4507" t="s">
        <v>7418</v>
      </c>
      <c r="B4507" t="s">
        <v>3095</v>
      </c>
      <c r="C4507">
        <v>90</v>
      </c>
      <c r="D4507">
        <v>10042266</v>
      </c>
      <c r="E4507" t="s">
        <v>2120</v>
      </c>
      <c r="F4507" t="s">
        <v>11</v>
      </c>
      <c r="G4507">
        <v>1000000</v>
      </c>
      <c r="H4507">
        <v>5.9</v>
      </c>
    </row>
    <row r="4508" spans="1:8" x14ac:dyDescent="0.2">
      <c r="A4508" t="s">
        <v>7419</v>
      </c>
      <c r="B4508" t="s">
        <v>7420</v>
      </c>
      <c r="C4508">
        <v>99</v>
      </c>
      <c r="D4508">
        <v>10037390</v>
      </c>
      <c r="E4508" t="s">
        <v>1958</v>
      </c>
      <c r="F4508" t="s">
        <v>225</v>
      </c>
      <c r="G4508">
        <v>1000000000</v>
      </c>
      <c r="H4508">
        <v>6</v>
      </c>
    </row>
    <row r="4509" spans="1:8" x14ac:dyDescent="0.2">
      <c r="A4509" t="s">
        <v>7421</v>
      </c>
      <c r="B4509" t="s">
        <v>4446</v>
      </c>
      <c r="C4509">
        <v>112</v>
      </c>
      <c r="D4509">
        <v>9701559</v>
      </c>
      <c r="E4509" t="s">
        <v>73</v>
      </c>
      <c r="F4509" t="s">
        <v>11</v>
      </c>
      <c r="G4509">
        <v>3500000</v>
      </c>
      <c r="H4509">
        <v>7.4</v>
      </c>
    </row>
    <row r="4510" spans="1:8" x14ac:dyDescent="0.2">
      <c r="A4510" t="s">
        <v>7422</v>
      </c>
      <c r="B4510" t="s">
        <v>7423</v>
      </c>
      <c r="C4510">
        <v>103</v>
      </c>
      <c r="D4510">
        <v>9013113</v>
      </c>
      <c r="E4510" t="s">
        <v>1857</v>
      </c>
      <c r="F4510" t="s">
        <v>11</v>
      </c>
      <c r="G4510">
        <v>1000000</v>
      </c>
      <c r="H4510">
        <v>7.4</v>
      </c>
    </row>
    <row r="4511" spans="1:8" x14ac:dyDescent="0.2">
      <c r="A4511" t="s">
        <v>7424</v>
      </c>
      <c r="B4511" t="s">
        <v>3758</v>
      </c>
      <c r="C4511">
        <v>83</v>
      </c>
      <c r="D4511">
        <v>53245055</v>
      </c>
      <c r="E4511" t="s">
        <v>2209</v>
      </c>
      <c r="F4511" t="s">
        <v>11</v>
      </c>
      <c r="G4511">
        <v>1000000</v>
      </c>
      <c r="H4511">
        <v>4.2</v>
      </c>
    </row>
    <row r="4512" spans="1:8" x14ac:dyDescent="0.2">
      <c r="A4512" t="s">
        <v>7425</v>
      </c>
      <c r="B4512" t="s">
        <v>7426</v>
      </c>
      <c r="C4512">
        <v>109</v>
      </c>
      <c r="D4512">
        <v>9000000</v>
      </c>
      <c r="E4512" t="s">
        <v>1905</v>
      </c>
      <c r="F4512" t="s">
        <v>11</v>
      </c>
      <c r="G4512">
        <v>900000</v>
      </c>
      <c r="H4512">
        <v>6.2</v>
      </c>
    </row>
    <row r="4513" spans="1:8" x14ac:dyDescent="0.2">
      <c r="A4513" t="s">
        <v>7427</v>
      </c>
      <c r="B4513" t="s">
        <v>7428</v>
      </c>
      <c r="C4513">
        <v>89</v>
      </c>
      <c r="D4513">
        <v>25440971</v>
      </c>
      <c r="E4513" t="s">
        <v>1397</v>
      </c>
      <c r="F4513" t="s">
        <v>11</v>
      </c>
      <c r="G4513">
        <v>1000000</v>
      </c>
      <c r="H4513">
        <v>6.2</v>
      </c>
    </row>
    <row r="4514" spans="1:8" x14ac:dyDescent="0.2">
      <c r="A4514" t="s">
        <v>7429</v>
      </c>
      <c r="B4514" t="s">
        <v>4653</v>
      </c>
      <c r="C4514">
        <v>96</v>
      </c>
      <c r="D4514">
        <v>23808111</v>
      </c>
      <c r="E4514" t="s">
        <v>23</v>
      </c>
      <c r="F4514" t="s">
        <v>11</v>
      </c>
      <c r="G4514">
        <v>20000000</v>
      </c>
      <c r="H4514">
        <v>7.5</v>
      </c>
    </row>
    <row r="4515" spans="1:8" x14ac:dyDescent="0.2">
      <c r="A4515" t="s">
        <v>7430</v>
      </c>
      <c r="B4515" t="s">
        <v>7431</v>
      </c>
      <c r="C4515">
        <v>109</v>
      </c>
      <c r="D4515">
        <v>25440971</v>
      </c>
      <c r="E4515" t="s">
        <v>7432</v>
      </c>
      <c r="F4515" t="s">
        <v>11</v>
      </c>
      <c r="G4515">
        <v>1000000</v>
      </c>
      <c r="H4515">
        <v>7.2</v>
      </c>
    </row>
    <row r="4516" spans="1:8" x14ac:dyDescent="0.2">
      <c r="A4516" t="s">
        <v>7433</v>
      </c>
      <c r="B4516" t="s">
        <v>159</v>
      </c>
      <c r="C4516">
        <v>122</v>
      </c>
      <c r="D4516">
        <v>5355376</v>
      </c>
      <c r="E4516" t="s">
        <v>7434</v>
      </c>
      <c r="F4516" t="s">
        <v>11</v>
      </c>
      <c r="G4516">
        <v>20000000</v>
      </c>
      <c r="H4516">
        <v>7.2</v>
      </c>
    </row>
    <row r="4517" spans="1:8" x14ac:dyDescent="0.2">
      <c r="A4517" t="s">
        <v>7435</v>
      </c>
      <c r="B4517" t="s">
        <v>5638</v>
      </c>
      <c r="C4517">
        <v>100</v>
      </c>
      <c r="D4517">
        <v>7186670</v>
      </c>
      <c r="E4517" t="s">
        <v>6099</v>
      </c>
      <c r="F4517" t="s">
        <v>11</v>
      </c>
      <c r="G4517">
        <v>6000000</v>
      </c>
      <c r="H4517">
        <v>5.4</v>
      </c>
    </row>
    <row r="4518" spans="1:8" x14ac:dyDescent="0.2">
      <c r="A4518" t="s">
        <v>7436</v>
      </c>
      <c r="B4518" t="s">
        <v>7437</v>
      </c>
      <c r="C4518">
        <v>109</v>
      </c>
      <c r="D4518">
        <v>25440971</v>
      </c>
      <c r="E4518" t="s">
        <v>4367</v>
      </c>
      <c r="F4518" t="s">
        <v>11</v>
      </c>
      <c r="G4518">
        <v>1100000</v>
      </c>
      <c r="H4518">
        <v>7</v>
      </c>
    </row>
    <row r="4519" spans="1:8" x14ac:dyDescent="0.2">
      <c r="A4519" t="s">
        <v>7438</v>
      </c>
      <c r="B4519" t="s">
        <v>7439</v>
      </c>
      <c r="C4519">
        <v>95</v>
      </c>
      <c r="D4519">
        <v>5997134</v>
      </c>
      <c r="E4519" t="s">
        <v>1734</v>
      </c>
      <c r="F4519" t="s">
        <v>11</v>
      </c>
      <c r="G4519">
        <v>1000000</v>
      </c>
      <c r="H4519">
        <v>7.2</v>
      </c>
    </row>
    <row r="4520" spans="1:8" x14ac:dyDescent="0.2">
      <c r="A4520" t="s">
        <v>7440</v>
      </c>
      <c r="B4520" t="s">
        <v>7441</v>
      </c>
      <c r="C4520">
        <v>94</v>
      </c>
      <c r="D4520">
        <v>4417124</v>
      </c>
      <c r="E4520" t="s">
        <v>23</v>
      </c>
      <c r="F4520" t="s">
        <v>11</v>
      </c>
      <c r="G4520">
        <v>20000000</v>
      </c>
      <c r="H4520">
        <v>7.9</v>
      </c>
    </row>
    <row r="4521" spans="1:8" x14ac:dyDescent="0.2">
      <c r="A4521" t="s">
        <v>7442</v>
      </c>
      <c r="B4521" t="s">
        <v>6294</v>
      </c>
      <c r="C4521">
        <v>107</v>
      </c>
      <c r="D4521">
        <v>5355847</v>
      </c>
      <c r="E4521" t="s">
        <v>1184</v>
      </c>
      <c r="F4521" t="s">
        <v>11</v>
      </c>
      <c r="G4521">
        <v>20000000</v>
      </c>
      <c r="H4521">
        <v>6.8</v>
      </c>
    </row>
    <row r="4522" spans="1:8" x14ac:dyDescent="0.2">
      <c r="A4522" t="s">
        <v>7443</v>
      </c>
      <c r="B4522" t="s">
        <v>4533</v>
      </c>
      <c r="C4522">
        <v>104</v>
      </c>
      <c r="D4522">
        <v>3386698</v>
      </c>
      <c r="E4522" t="s">
        <v>486</v>
      </c>
      <c r="F4522" t="s">
        <v>11</v>
      </c>
      <c r="G4522">
        <v>1000000</v>
      </c>
      <c r="H4522">
        <v>6.7</v>
      </c>
    </row>
    <row r="4523" spans="1:8" x14ac:dyDescent="0.2">
      <c r="A4523" t="s">
        <v>5675</v>
      </c>
      <c r="B4523" t="s">
        <v>2809</v>
      </c>
      <c r="C4523">
        <v>96</v>
      </c>
      <c r="D4523">
        <v>143492840</v>
      </c>
      <c r="E4523" t="s">
        <v>486</v>
      </c>
      <c r="F4523" t="s">
        <v>11</v>
      </c>
      <c r="G4523">
        <v>7500000</v>
      </c>
      <c r="H4523">
        <v>7.5</v>
      </c>
    </row>
    <row r="4524" spans="1:8" x14ac:dyDescent="0.2">
      <c r="A4524" t="s">
        <v>7444</v>
      </c>
      <c r="B4524" t="s">
        <v>7445</v>
      </c>
      <c r="C4524">
        <v>93</v>
      </c>
      <c r="D4524">
        <v>5283379</v>
      </c>
      <c r="E4524" t="s">
        <v>877</v>
      </c>
      <c r="F4524" t="s">
        <v>11</v>
      </c>
      <c r="G4524">
        <v>20000000</v>
      </c>
      <c r="H4524">
        <v>6.8</v>
      </c>
    </row>
    <row r="4525" spans="1:8" x14ac:dyDescent="0.2">
      <c r="A4525" t="s">
        <v>7446</v>
      </c>
      <c r="B4525" t="s">
        <v>7447</v>
      </c>
      <c r="C4525">
        <v>102</v>
      </c>
      <c r="D4525">
        <v>2981638</v>
      </c>
      <c r="E4525" t="s">
        <v>668</v>
      </c>
      <c r="F4525" t="s">
        <v>11</v>
      </c>
      <c r="G4525">
        <v>20000000</v>
      </c>
      <c r="H4525">
        <v>6.9</v>
      </c>
    </row>
    <row r="4526" spans="1:8" x14ac:dyDescent="0.2">
      <c r="A4526" t="s">
        <v>7448</v>
      </c>
      <c r="B4526" t="s">
        <v>7449</v>
      </c>
      <c r="C4526">
        <v>84</v>
      </c>
      <c r="D4526">
        <v>3122616</v>
      </c>
      <c r="E4526" t="s">
        <v>877</v>
      </c>
      <c r="F4526" t="s">
        <v>11</v>
      </c>
      <c r="G4526">
        <v>20000000</v>
      </c>
      <c r="H4526">
        <v>6.8</v>
      </c>
    </row>
    <row r="4527" spans="1:8" x14ac:dyDescent="0.2">
      <c r="A4527" t="s">
        <v>7450</v>
      </c>
      <c r="B4527" t="s">
        <v>7451</v>
      </c>
      <c r="C4527">
        <v>97</v>
      </c>
      <c r="D4527">
        <v>2508841</v>
      </c>
      <c r="E4527" t="s">
        <v>672</v>
      </c>
      <c r="F4527" t="s">
        <v>11</v>
      </c>
      <c r="G4527">
        <v>1000000</v>
      </c>
      <c r="H4527">
        <v>7.2</v>
      </c>
    </row>
    <row r="4528" spans="1:8" x14ac:dyDescent="0.2">
      <c r="A4528" t="s">
        <v>7452</v>
      </c>
      <c r="B4528" t="s">
        <v>7453</v>
      </c>
      <c r="C4528">
        <v>91</v>
      </c>
      <c r="D4528">
        <v>4946250</v>
      </c>
      <c r="E4528" t="s">
        <v>1406</v>
      </c>
      <c r="F4528" t="s">
        <v>11</v>
      </c>
      <c r="G4528">
        <v>1000000</v>
      </c>
      <c r="H4528">
        <v>7.4</v>
      </c>
    </row>
    <row r="4529" spans="1:8" x14ac:dyDescent="0.2">
      <c r="A4529" t="s">
        <v>7454</v>
      </c>
      <c r="B4529" t="s">
        <v>6008</v>
      </c>
      <c r="C4529">
        <v>84</v>
      </c>
      <c r="D4529">
        <v>1950218</v>
      </c>
      <c r="E4529" t="s">
        <v>877</v>
      </c>
      <c r="F4529" t="s">
        <v>11</v>
      </c>
      <c r="G4529">
        <v>1000000</v>
      </c>
      <c r="H4529">
        <v>5.6</v>
      </c>
    </row>
    <row r="4530" spans="1:8" x14ac:dyDescent="0.2">
      <c r="A4530" t="s">
        <v>7455</v>
      </c>
      <c r="B4530" t="s">
        <v>5553</v>
      </c>
      <c r="C4530">
        <v>86</v>
      </c>
      <c r="D4530">
        <v>1277257</v>
      </c>
      <c r="E4530" t="s">
        <v>486</v>
      </c>
      <c r="F4530" t="s">
        <v>11</v>
      </c>
      <c r="G4530">
        <v>1000000</v>
      </c>
      <c r="H4530">
        <v>6.8</v>
      </c>
    </row>
    <row r="4531" spans="1:8" x14ac:dyDescent="0.2">
      <c r="A4531" t="s">
        <v>7456</v>
      </c>
      <c r="B4531" t="s">
        <v>7457</v>
      </c>
      <c r="C4531">
        <v>92</v>
      </c>
      <c r="D4531">
        <v>1677838</v>
      </c>
      <c r="E4531" t="s">
        <v>23</v>
      </c>
      <c r="F4531" t="s">
        <v>11</v>
      </c>
      <c r="G4531">
        <v>1000000</v>
      </c>
      <c r="H4531">
        <v>7.7</v>
      </c>
    </row>
    <row r="4532" spans="1:8" x14ac:dyDescent="0.2">
      <c r="A4532" t="s">
        <v>7458</v>
      </c>
      <c r="B4532" t="s">
        <v>7459</v>
      </c>
      <c r="C4532">
        <v>94</v>
      </c>
      <c r="D4532">
        <v>1744858</v>
      </c>
      <c r="E4532" t="s">
        <v>1554</v>
      </c>
      <c r="F4532" t="s">
        <v>11</v>
      </c>
      <c r="G4532">
        <v>1000000</v>
      </c>
      <c r="H4532">
        <v>7</v>
      </c>
    </row>
    <row r="4533" spans="1:8" x14ac:dyDescent="0.2">
      <c r="A4533" t="s">
        <v>7460</v>
      </c>
      <c r="B4533" t="s">
        <v>6122</v>
      </c>
      <c r="C4533">
        <v>92</v>
      </c>
      <c r="D4533">
        <v>25440971</v>
      </c>
      <c r="E4533" t="s">
        <v>7461</v>
      </c>
      <c r="F4533" t="s">
        <v>11</v>
      </c>
      <c r="G4533">
        <v>1000000</v>
      </c>
      <c r="H4533">
        <v>7.2</v>
      </c>
    </row>
    <row r="4534" spans="1:8" x14ac:dyDescent="0.2">
      <c r="A4534" t="s">
        <v>1544</v>
      </c>
      <c r="B4534" t="s">
        <v>154</v>
      </c>
      <c r="C4534">
        <v>103</v>
      </c>
      <c r="D4534">
        <v>80021740</v>
      </c>
      <c r="E4534" t="s">
        <v>1545</v>
      </c>
      <c r="F4534" t="s">
        <v>11</v>
      </c>
      <c r="G4534">
        <v>58000000</v>
      </c>
      <c r="H4534">
        <v>6.4</v>
      </c>
    </row>
    <row r="4535" spans="1:8" x14ac:dyDescent="0.2">
      <c r="A4535" t="s">
        <v>7462</v>
      </c>
      <c r="B4535" t="s">
        <v>7463</v>
      </c>
      <c r="C4535">
        <v>100</v>
      </c>
      <c r="D4535">
        <v>982214</v>
      </c>
      <c r="E4535" t="s">
        <v>1184</v>
      </c>
      <c r="F4535" t="s">
        <v>11</v>
      </c>
      <c r="G4535">
        <v>1000000</v>
      </c>
      <c r="H4535">
        <v>7.2</v>
      </c>
    </row>
    <row r="4536" spans="1:8" x14ac:dyDescent="0.2">
      <c r="A4536" t="s">
        <v>7464</v>
      </c>
      <c r="B4536" t="s">
        <v>7465</v>
      </c>
      <c r="C4536">
        <v>119</v>
      </c>
      <c r="D4536">
        <v>798341</v>
      </c>
      <c r="E4536" t="s">
        <v>1065</v>
      </c>
      <c r="F4536" t="s">
        <v>11</v>
      </c>
      <c r="G4536">
        <v>1000000</v>
      </c>
      <c r="H4536">
        <v>7.2</v>
      </c>
    </row>
    <row r="4537" spans="1:8" x14ac:dyDescent="0.2">
      <c r="A4537" t="s">
        <v>7466</v>
      </c>
      <c r="B4537" t="s">
        <v>7467</v>
      </c>
      <c r="C4537">
        <v>167</v>
      </c>
      <c r="D4537">
        <v>610991</v>
      </c>
      <c r="E4537" t="s">
        <v>73</v>
      </c>
      <c r="F4537" t="s">
        <v>1936</v>
      </c>
      <c r="G4537">
        <v>1000000</v>
      </c>
      <c r="H4537">
        <v>6.2</v>
      </c>
    </row>
    <row r="4538" spans="1:8" x14ac:dyDescent="0.2">
      <c r="A4538" t="s">
        <v>7468</v>
      </c>
      <c r="B4538" t="s">
        <v>3613</v>
      </c>
      <c r="C4538">
        <v>92</v>
      </c>
      <c r="D4538">
        <v>582024</v>
      </c>
      <c r="E4538" t="s">
        <v>1893</v>
      </c>
      <c r="F4538" t="s">
        <v>11</v>
      </c>
      <c r="G4538">
        <v>1000000</v>
      </c>
      <c r="H4538">
        <v>6.2</v>
      </c>
    </row>
    <row r="4539" spans="1:8" x14ac:dyDescent="0.2">
      <c r="A4539" t="s">
        <v>7469</v>
      </c>
      <c r="B4539" t="s">
        <v>1869</v>
      </c>
      <c r="C4539">
        <v>108</v>
      </c>
      <c r="D4539">
        <v>548712</v>
      </c>
      <c r="E4539" t="s">
        <v>73</v>
      </c>
      <c r="F4539" t="s">
        <v>11</v>
      </c>
      <c r="G4539">
        <v>2500000</v>
      </c>
      <c r="H4539">
        <v>6.9</v>
      </c>
    </row>
    <row r="4540" spans="1:8" x14ac:dyDescent="0.2">
      <c r="A4540" t="s">
        <v>7470</v>
      </c>
      <c r="B4540" t="s">
        <v>7471</v>
      </c>
      <c r="C4540">
        <v>97</v>
      </c>
      <c r="D4540">
        <v>464655</v>
      </c>
      <c r="E4540" t="s">
        <v>877</v>
      </c>
      <c r="F4540" t="s">
        <v>11</v>
      </c>
      <c r="G4540">
        <v>1000000</v>
      </c>
      <c r="H4540">
        <v>7</v>
      </c>
    </row>
    <row r="4541" spans="1:8" x14ac:dyDescent="0.2">
      <c r="A4541" t="s">
        <v>7472</v>
      </c>
      <c r="B4541" t="s">
        <v>6574</v>
      </c>
      <c r="C4541">
        <v>88</v>
      </c>
      <c r="D4541">
        <v>464126</v>
      </c>
      <c r="E4541" t="s">
        <v>1184</v>
      </c>
      <c r="F4541" t="s">
        <v>11</v>
      </c>
      <c r="G4541">
        <v>1000000</v>
      </c>
      <c r="H4541">
        <v>6.7</v>
      </c>
    </row>
    <row r="4542" spans="1:8" x14ac:dyDescent="0.2">
      <c r="A4542" t="s">
        <v>7473</v>
      </c>
      <c r="B4542" t="s">
        <v>7474</v>
      </c>
      <c r="C4542">
        <v>100</v>
      </c>
      <c r="D4542">
        <v>428535</v>
      </c>
      <c r="E4542" t="s">
        <v>580</v>
      </c>
      <c r="F4542" t="s">
        <v>11</v>
      </c>
      <c r="G4542">
        <v>1000000</v>
      </c>
      <c r="H4542">
        <v>3.6</v>
      </c>
    </row>
    <row r="4543" spans="1:8" x14ac:dyDescent="0.2">
      <c r="A4543" t="s">
        <v>7475</v>
      </c>
      <c r="B4543" t="s">
        <v>7476</v>
      </c>
      <c r="C4543">
        <v>100</v>
      </c>
      <c r="D4543">
        <v>750100</v>
      </c>
      <c r="E4543" t="s">
        <v>1184</v>
      </c>
      <c r="F4543" t="s">
        <v>11</v>
      </c>
      <c r="G4543">
        <v>20000000</v>
      </c>
      <c r="H4543">
        <v>6.3</v>
      </c>
    </row>
    <row r="4544" spans="1:8" x14ac:dyDescent="0.2">
      <c r="A4544" t="s">
        <v>7477</v>
      </c>
      <c r="B4544" t="s">
        <v>7478</v>
      </c>
      <c r="C4544">
        <v>124</v>
      </c>
      <c r="D4544">
        <v>621240</v>
      </c>
      <c r="E4544" t="s">
        <v>672</v>
      </c>
      <c r="F4544" t="s">
        <v>5502</v>
      </c>
      <c r="G4544">
        <v>20000000</v>
      </c>
      <c r="H4544">
        <v>7.4</v>
      </c>
    </row>
    <row r="4545" spans="1:8" x14ac:dyDescent="0.2">
      <c r="A4545" t="s">
        <v>7479</v>
      </c>
      <c r="B4545" t="s">
        <v>7480</v>
      </c>
      <c r="C4545">
        <v>88</v>
      </c>
      <c r="D4545">
        <v>104077</v>
      </c>
      <c r="E4545" t="s">
        <v>865</v>
      </c>
      <c r="F4545" t="s">
        <v>11</v>
      </c>
      <c r="G4545">
        <v>1000000</v>
      </c>
      <c r="H4545">
        <v>7.4</v>
      </c>
    </row>
    <row r="4546" spans="1:8" x14ac:dyDescent="0.2">
      <c r="A4546" t="s">
        <v>7481</v>
      </c>
      <c r="B4546" t="s">
        <v>7482</v>
      </c>
      <c r="C4546">
        <v>106</v>
      </c>
      <c r="D4546">
        <v>334658</v>
      </c>
      <c r="E4546" t="s">
        <v>1900</v>
      </c>
      <c r="F4546" t="s">
        <v>11</v>
      </c>
      <c r="G4546">
        <v>20000000</v>
      </c>
      <c r="H4546">
        <v>7.3</v>
      </c>
    </row>
    <row r="4547" spans="1:8" x14ac:dyDescent="0.2">
      <c r="A4547" t="s">
        <v>7483</v>
      </c>
      <c r="B4547" t="s">
        <v>7484</v>
      </c>
      <c r="C4547">
        <v>79</v>
      </c>
      <c r="D4547">
        <v>279282</v>
      </c>
      <c r="E4547" t="s">
        <v>486</v>
      </c>
      <c r="F4547" t="s">
        <v>11</v>
      </c>
      <c r="G4547">
        <v>1000000</v>
      </c>
      <c r="H4547">
        <v>6.1</v>
      </c>
    </row>
    <row r="4548" spans="1:8" x14ac:dyDescent="0.2">
      <c r="A4548" t="s">
        <v>697</v>
      </c>
      <c r="B4548" t="s">
        <v>59</v>
      </c>
      <c r="C4548">
        <v>135</v>
      </c>
      <c r="D4548">
        <v>43982842</v>
      </c>
      <c r="E4548" t="s">
        <v>698</v>
      </c>
      <c r="F4548" t="s">
        <v>11</v>
      </c>
      <c r="G4548">
        <v>65000000</v>
      </c>
      <c r="H4548">
        <v>6.7</v>
      </c>
    </row>
    <row r="4549" spans="1:8" x14ac:dyDescent="0.2">
      <c r="A4549" t="s">
        <v>7485</v>
      </c>
      <c r="B4549" t="s">
        <v>7486</v>
      </c>
      <c r="C4549">
        <v>96</v>
      </c>
      <c r="D4549">
        <v>484221</v>
      </c>
      <c r="E4549" t="s">
        <v>7487</v>
      </c>
      <c r="F4549" t="s">
        <v>7390</v>
      </c>
      <c r="G4549">
        <v>1000000</v>
      </c>
      <c r="H4549">
        <v>8.1999999999999993</v>
      </c>
    </row>
    <row r="4550" spans="1:8" x14ac:dyDescent="0.2">
      <c r="A4550" t="s">
        <v>7488</v>
      </c>
      <c r="B4550" t="s">
        <v>7489</v>
      </c>
      <c r="C4550">
        <v>53</v>
      </c>
      <c r="D4550">
        <v>274661</v>
      </c>
      <c r="E4550" t="s">
        <v>6188</v>
      </c>
      <c r="F4550" t="s">
        <v>11</v>
      </c>
      <c r="G4550">
        <v>1000000</v>
      </c>
      <c r="H4550">
        <v>7.7</v>
      </c>
    </row>
    <row r="4551" spans="1:8" x14ac:dyDescent="0.2">
      <c r="A4551" t="s">
        <v>7490</v>
      </c>
      <c r="B4551" t="s">
        <v>7491</v>
      </c>
      <c r="C4551">
        <v>97</v>
      </c>
      <c r="D4551">
        <v>144431</v>
      </c>
      <c r="E4551" t="s">
        <v>5702</v>
      </c>
      <c r="F4551" t="s">
        <v>11</v>
      </c>
      <c r="G4551">
        <v>1000000</v>
      </c>
      <c r="H4551">
        <v>7.3</v>
      </c>
    </row>
    <row r="4552" spans="1:8" x14ac:dyDescent="0.2">
      <c r="A4552" t="s">
        <v>7492</v>
      </c>
      <c r="B4552" t="s">
        <v>7493</v>
      </c>
      <c r="C4552">
        <v>120</v>
      </c>
      <c r="D4552">
        <v>227241</v>
      </c>
      <c r="E4552" t="s">
        <v>1184</v>
      </c>
      <c r="F4552" t="s">
        <v>11</v>
      </c>
      <c r="G4552">
        <v>20000000</v>
      </c>
      <c r="H4552">
        <v>7.4</v>
      </c>
    </row>
    <row r="4553" spans="1:8" x14ac:dyDescent="0.2">
      <c r="A4553" t="s">
        <v>7494</v>
      </c>
      <c r="B4553" t="s">
        <v>1450</v>
      </c>
      <c r="C4553">
        <v>90</v>
      </c>
      <c r="D4553">
        <v>112521</v>
      </c>
      <c r="E4553" t="s">
        <v>877</v>
      </c>
      <c r="F4553" t="s">
        <v>11</v>
      </c>
      <c r="G4553">
        <v>20000000</v>
      </c>
      <c r="H4553">
        <v>5.7</v>
      </c>
    </row>
    <row r="4554" spans="1:8" x14ac:dyDescent="0.2">
      <c r="A4554" t="s">
        <v>7495</v>
      </c>
      <c r="B4554" t="s">
        <v>7496</v>
      </c>
      <c r="C4554">
        <v>91</v>
      </c>
      <c r="D4554">
        <v>287761</v>
      </c>
      <c r="E4554" t="s">
        <v>7497</v>
      </c>
      <c r="F4554" t="s">
        <v>11</v>
      </c>
      <c r="G4554">
        <v>1000000</v>
      </c>
      <c r="H4554">
        <v>7.6</v>
      </c>
    </row>
    <row r="4555" spans="1:8" x14ac:dyDescent="0.2">
      <c r="A4555" t="s">
        <v>7498</v>
      </c>
      <c r="B4555" t="s">
        <v>7499</v>
      </c>
      <c r="C4555">
        <v>93</v>
      </c>
      <c r="D4555">
        <v>100240</v>
      </c>
      <c r="E4555" t="s">
        <v>23</v>
      </c>
      <c r="F4555" t="s">
        <v>11</v>
      </c>
      <c r="G4555">
        <v>1000000</v>
      </c>
      <c r="H4555">
        <v>6.8</v>
      </c>
    </row>
    <row r="4556" spans="1:8" x14ac:dyDescent="0.2">
      <c r="A4556" t="s">
        <v>7500</v>
      </c>
      <c r="B4556" t="s">
        <v>7501</v>
      </c>
      <c r="C4556">
        <v>112</v>
      </c>
      <c r="D4556">
        <v>96734</v>
      </c>
      <c r="E4556" t="s">
        <v>260</v>
      </c>
      <c r="F4556" t="s">
        <v>11</v>
      </c>
      <c r="G4556">
        <v>1000000</v>
      </c>
      <c r="H4556">
        <v>5.6</v>
      </c>
    </row>
    <row r="4557" spans="1:8" x14ac:dyDescent="0.2">
      <c r="A4557" t="s">
        <v>7502</v>
      </c>
      <c r="B4557" t="s">
        <v>7503</v>
      </c>
      <c r="C4557">
        <v>160</v>
      </c>
      <c r="D4557">
        <v>49000</v>
      </c>
      <c r="E4557" t="s">
        <v>3562</v>
      </c>
      <c r="F4557" t="s">
        <v>1936</v>
      </c>
      <c r="G4557">
        <v>1500000</v>
      </c>
      <c r="H4557">
        <v>4.8</v>
      </c>
    </row>
    <row r="4558" spans="1:8" x14ac:dyDescent="0.2">
      <c r="A4558" t="s">
        <v>7504</v>
      </c>
      <c r="B4558" t="s">
        <v>7505</v>
      </c>
      <c r="C4558">
        <v>95</v>
      </c>
      <c r="D4558">
        <v>100659</v>
      </c>
      <c r="E4558" t="s">
        <v>2209</v>
      </c>
      <c r="F4558" t="s">
        <v>11</v>
      </c>
      <c r="G4558">
        <v>900000</v>
      </c>
      <c r="H4558">
        <v>6.4</v>
      </c>
    </row>
    <row r="4559" spans="1:8" x14ac:dyDescent="0.2">
      <c r="A4559" t="s">
        <v>7506</v>
      </c>
      <c r="B4559" t="s">
        <v>7507</v>
      </c>
      <c r="C4559">
        <v>93</v>
      </c>
      <c r="D4559">
        <v>48430</v>
      </c>
      <c r="E4559" t="s">
        <v>2063</v>
      </c>
      <c r="F4559" t="s">
        <v>11</v>
      </c>
      <c r="G4559">
        <v>500000</v>
      </c>
      <c r="H4559">
        <v>6.8</v>
      </c>
    </row>
    <row r="4560" spans="1:8" x14ac:dyDescent="0.2">
      <c r="A4560" t="s">
        <v>7508</v>
      </c>
      <c r="B4560" t="s">
        <v>2107</v>
      </c>
      <c r="C4560">
        <v>88</v>
      </c>
      <c r="D4560">
        <v>21210</v>
      </c>
      <c r="E4560" t="s">
        <v>340</v>
      </c>
      <c r="F4560" t="s">
        <v>11</v>
      </c>
      <c r="G4560">
        <v>1000000</v>
      </c>
      <c r="H4560">
        <v>6.1</v>
      </c>
    </row>
    <row r="4561" spans="1:8" x14ac:dyDescent="0.2">
      <c r="A4561" t="s">
        <v>7509</v>
      </c>
      <c r="B4561" t="s">
        <v>7510</v>
      </c>
      <c r="C4561">
        <v>105</v>
      </c>
      <c r="D4561">
        <v>25440971</v>
      </c>
      <c r="E4561" t="s">
        <v>1667</v>
      </c>
      <c r="F4561" t="s">
        <v>11</v>
      </c>
      <c r="G4561">
        <v>1000000</v>
      </c>
      <c r="H4561">
        <v>5.2</v>
      </c>
    </row>
    <row r="4562" spans="1:8" x14ac:dyDescent="0.2">
      <c r="A4562" t="s">
        <v>7511</v>
      </c>
      <c r="B4562" t="s">
        <v>7512</v>
      </c>
      <c r="C4562">
        <v>98</v>
      </c>
      <c r="D4562">
        <v>22434</v>
      </c>
      <c r="E4562" t="s">
        <v>877</v>
      </c>
      <c r="F4562" t="s">
        <v>11</v>
      </c>
      <c r="G4562">
        <v>20000000</v>
      </c>
      <c r="H4562">
        <v>6.9</v>
      </c>
    </row>
    <row r="4563" spans="1:8" x14ac:dyDescent="0.2">
      <c r="A4563" t="s">
        <v>7513</v>
      </c>
      <c r="B4563" t="s">
        <v>2594</v>
      </c>
      <c r="C4563">
        <v>82</v>
      </c>
      <c r="D4563">
        <v>12996</v>
      </c>
      <c r="E4563" t="s">
        <v>327</v>
      </c>
      <c r="F4563" t="s">
        <v>11</v>
      </c>
      <c r="G4563">
        <v>1000000</v>
      </c>
      <c r="H4563">
        <v>6</v>
      </c>
    </row>
    <row r="4564" spans="1:8" x14ac:dyDescent="0.2">
      <c r="A4564" t="s">
        <v>7514</v>
      </c>
      <c r="B4564" t="s">
        <v>7515</v>
      </c>
      <c r="C4564">
        <v>89</v>
      </c>
      <c r="D4564">
        <v>25440971</v>
      </c>
      <c r="E4564" t="s">
        <v>580</v>
      </c>
      <c r="F4564" t="s">
        <v>11</v>
      </c>
      <c r="G4564">
        <v>1000000</v>
      </c>
      <c r="H4564">
        <v>6.3</v>
      </c>
    </row>
    <row r="4565" spans="1:8" x14ac:dyDescent="0.2">
      <c r="A4565" t="s">
        <v>7516</v>
      </c>
      <c r="B4565" t="s">
        <v>7517</v>
      </c>
      <c r="C4565">
        <v>78</v>
      </c>
      <c r="D4565">
        <v>10018</v>
      </c>
      <c r="E4565" t="s">
        <v>740</v>
      </c>
      <c r="F4565" t="s">
        <v>11</v>
      </c>
      <c r="G4565">
        <v>1000000</v>
      </c>
      <c r="H4565">
        <v>6.1</v>
      </c>
    </row>
    <row r="4566" spans="1:8" x14ac:dyDescent="0.2">
      <c r="A4566" t="s">
        <v>7518</v>
      </c>
      <c r="B4566" t="s">
        <v>7519</v>
      </c>
      <c r="C4566">
        <v>97</v>
      </c>
      <c r="D4566">
        <v>62480</v>
      </c>
      <c r="E4566" t="s">
        <v>639</v>
      </c>
      <c r="F4566" t="s">
        <v>11</v>
      </c>
      <c r="G4566">
        <v>1000000</v>
      </c>
      <c r="H4566">
        <v>5.5</v>
      </c>
    </row>
    <row r="4567" spans="1:8" x14ac:dyDescent="0.2">
      <c r="A4567" t="s">
        <v>7520</v>
      </c>
      <c r="B4567" t="s">
        <v>7521</v>
      </c>
      <c r="C4567">
        <v>81</v>
      </c>
      <c r="D4567">
        <v>6387</v>
      </c>
      <c r="E4567" t="s">
        <v>786</v>
      </c>
      <c r="F4567" t="s">
        <v>11</v>
      </c>
      <c r="G4567">
        <v>1000000</v>
      </c>
      <c r="H4567">
        <v>6.9</v>
      </c>
    </row>
    <row r="4568" spans="1:8" x14ac:dyDescent="0.2">
      <c r="A4568" t="s">
        <v>7522</v>
      </c>
      <c r="B4568" t="s">
        <v>6676</v>
      </c>
      <c r="C4568">
        <v>90</v>
      </c>
      <c r="D4568">
        <v>5494</v>
      </c>
      <c r="E4568" t="s">
        <v>877</v>
      </c>
      <c r="F4568" t="s">
        <v>11</v>
      </c>
      <c r="G4568">
        <v>20000000</v>
      </c>
      <c r="H4568">
        <v>5.6</v>
      </c>
    </row>
    <row r="4569" spans="1:8" x14ac:dyDescent="0.2">
      <c r="A4569" t="s">
        <v>7523</v>
      </c>
      <c r="B4569" t="s">
        <v>7524</v>
      </c>
      <c r="C4569">
        <v>97</v>
      </c>
      <c r="D4569">
        <v>25440971</v>
      </c>
      <c r="E4569" t="s">
        <v>7525</v>
      </c>
      <c r="F4569" t="s">
        <v>11</v>
      </c>
      <c r="G4569">
        <v>1000000</v>
      </c>
      <c r="H4569">
        <v>1.9</v>
      </c>
    </row>
    <row r="4570" spans="1:8" x14ac:dyDescent="0.2">
      <c r="A4570" t="s">
        <v>7526</v>
      </c>
      <c r="B4570" t="s">
        <v>3580</v>
      </c>
      <c r="C4570">
        <v>88</v>
      </c>
      <c r="D4570">
        <v>721</v>
      </c>
      <c r="E4570" t="s">
        <v>260</v>
      </c>
      <c r="F4570" t="s">
        <v>11</v>
      </c>
      <c r="G4570">
        <v>1000000</v>
      </c>
      <c r="H4570">
        <v>4.0999999999999996</v>
      </c>
    </row>
    <row r="4571" spans="1:8" x14ac:dyDescent="0.2">
      <c r="A4571" t="s">
        <v>7527</v>
      </c>
      <c r="B4571" t="s">
        <v>7528</v>
      </c>
      <c r="C4571">
        <v>96</v>
      </c>
      <c r="D4571">
        <v>703</v>
      </c>
      <c r="E4571" t="s">
        <v>877</v>
      </c>
      <c r="F4571" t="s">
        <v>11</v>
      </c>
      <c r="G4571">
        <v>1500000</v>
      </c>
      <c r="H4571">
        <v>5.4</v>
      </c>
    </row>
    <row r="4572" spans="1:8" x14ac:dyDescent="0.2">
      <c r="A4572" t="s">
        <v>7529</v>
      </c>
      <c r="B4572" t="s">
        <v>7530</v>
      </c>
      <c r="C4572">
        <v>105</v>
      </c>
      <c r="D4572">
        <v>25440971</v>
      </c>
      <c r="E4572" t="s">
        <v>1667</v>
      </c>
      <c r="F4572" t="s">
        <v>963</v>
      </c>
      <c r="G4572">
        <v>1000000</v>
      </c>
      <c r="H4572">
        <v>6.8</v>
      </c>
    </row>
    <row r="4573" spans="1:8" x14ac:dyDescent="0.2">
      <c r="A4573" t="s">
        <v>7531</v>
      </c>
      <c r="B4573" t="s">
        <v>7532</v>
      </c>
      <c r="C4573" s="4">
        <v>103</v>
      </c>
      <c r="D4573">
        <v>25440971</v>
      </c>
      <c r="E4573" t="s">
        <v>1056</v>
      </c>
      <c r="F4573" t="s">
        <v>7533</v>
      </c>
      <c r="G4573">
        <v>1000000</v>
      </c>
      <c r="H4573">
        <v>7</v>
      </c>
    </row>
    <row r="4574" spans="1:8" x14ac:dyDescent="0.2">
      <c r="A4574" t="s">
        <v>7534</v>
      </c>
      <c r="B4574" t="s">
        <v>7535</v>
      </c>
      <c r="C4574">
        <v>76</v>
      </c>
      <c r="D4574">
        <v>25440971</v>
      </c>
      <c r="E4574" t="s">
        <v>73</v>
      </c>
      <c r="F4574" t="s">
        <v>11</v>
      </c>
      <c r="G4574">
        <v>1000000</v>
      </c>
      <c r="H4574">
        <v>6.7</v>
      </c>
    </row>
    <row r="4575" spans="1:8" x14ac:dyDescent="0.2">
      <c r="A4575" t="s">
        <v>7536</v>
      </c>
      <c r="B4575" t="s">
        <v>7537</v>
      </c>
      <c r="C4575">
        <v>96</v>
      </c>
      <c r="D4575">
        <v>25440971</v>
      </c>
      <c r="E4575" t="s">
        <v>877</v>
      </c>
      <c r="F4575" t="s">
        <v>11</v>
      </c>
      <c r="G4575">
        <v>1000000</v>
      </c>
      <c r="H4575">
        <v>5.8</v>
      </c>
    </row>
    <row r="4576" spans="1:8" x14ac:dyDescent="0.2">
      <c r="A4576" t="s">
        <v>7538</v>
      </c>
      <c r="B4576" t="s">
        <v>7539</v>
      </c>
      <c r="C4576">
        <v>99</v>
      </c>
      <c r="D4576">
        <v>25440971</v>
      </c>
      <c r="E4576" t="s">
        <v>740</v>
      </c>
      <c r="F4576" t="s">
        <v>11</v>
      </c>
      <c r="G4576">
        <v>1000000</v>
      </c>
      <c r="H4576">
        <v>6.2</v>
      </c>
    </row>
    <row r="4577" spans="1:8" x14ac:dyDescent="0.2">
      <c r="A4577" t="s">
        <v>7540</v>
      </c>
      <c r="B4577" t="s">
        <v>7541</v>
      </c>
      <c r="C4577">
        <v>90</v>
      </c>
      <c r="D4577">
        <v>25440971</v>
      </c>
      <c r="E4577" t="s">
        <v>575</v>
      </c>
      <c r="F4577" t="s">
        <v>11</v>
      </c>
      <c r="G4577">
        <v>1000000</v>
      </c>
      <c r="H4577">
        <v>2.8</v>
      </c>
    </row>
    <row r="4578" spans="1:8" x14ac:dyDescent="0.2">
      <c r="A4578" t="s">
        <v>7542</v>
      </c>
      <c r="B4578" t="s">
        <v>5679</v>
      </c>
      <c r="C4578">
        <v>94</v>
      </c>
      <c r="D4578">
        <v>25440971</v>
      </c>
      <c r="E4578" t="s">
        <v>1184</v>
      </c>
      <c r="F4578" t="s">
        <v>11</v>
      </c>
      <c r="G4578">
        <v>20000000</v>
      </c>
      <c r="H4578">
        <v>7.3</v>
      </c>
    </row>
    <row r="4579" spans="1:8" x14ac:dyDescent="0.2">
      <c r="A4579" t="s">
        <v>7543</v>
      </c>
      <c r="B4579" t="s">
        <v>7544</v>
      </c>
      <c r="C4579">
        <v>87</v>
      </c>
      <c r="D4579">
        <v>25440971</v>
      </c>
      <c r="E4579" t="s">
        <v>1184</v>
      </c>
      <c r="F4579" t="s">
        <v>11</v>
      </c>
      <c r="G4579">
        <v>1000000</v>
      </c>
      <c r="H4579">
        <v>5.8</v>
      </c>
    </row>
    <row r="4580" spans="1:8" x14ac:dyDescent="0.2">
      <c r="A4580" t="s">
        <v>7545</v>
      </c>
      <c r="B4580" t="s">
        <v>7546</v>
      </c>
      <c r="C4580">
        <v>93</v>
      </c>
      <c r="D4580">
        <v>25440971</v>
      </c>
      <c r="E4580" t="s">
        <v>1184</v>
      </c>
      <c r="F4580" t="s">
        <v>11</v>
      </c>
      <c r="G4580">
        <v>20000000</v>
      </c>
      <c r="H4580">
        <v>6.5</v>
      </c>
    </row>
    <row r="4581" spans="1:8" x14ac:dyDescent="0.2">
      <c r="A4581" t="s">
        <v>7547</v>
      </c>
      <c r="B4581" t="s">
        <v>7548</v>
      </c>
      <c r="C4581">
        <v>90</v>
      </c>
      <c r="D4581">
        <v>25440971</v>
      </c>
      <c r="E4581" t="s">
        <v>1184</v>
      </c>
      <c r="F4581" t="s">
        <v>11</v>
      </c>
      <c r="G4581">
        <v>1000000</v>
      </c>
      <c r="H4581">
        <v>6.1</v>
      </c>
    </row>
    <row r="4582" spans="1:8" x14ac:dyDescent="0.2">
      <c r="A4582" t="s">
        <v>7549</v>
      </c>
      <c r="B4582" t="s">
        <v>7550</v>
      </c>
      <c r="C4582">
        <v>89</v>
      </c>
      <c r="D4582">
        <v>25440971</v>
      </c>
      <c r="E4582" t="s">
        <v>4335</v>
      </c>
      <c r="F4582" t="s">
        <v>11</v>
      </c>
      <c r="G4582">
        <v>500000</v>
      </c>
      <c r="H4582">
        <v>5.0999999999999996</v>
      </c>
    </row>
    <row r="4583" spans="1:8" x14ac:dyDescent="0.2">
      <c r="A4583" t="s">
        <v>7551</v>
      </c>
      <c r="B4583" t="s">
        <v>7552</v>
      </c>
      <c r="C4583">
        <v>83</v>
      </c>
      <c r="D4583">
        <v>25440971</v>
      </c>
      <c r="E4583" t="s">
        <v>2209</v>
      </c>
      <c r="F4583" t="s">
        <v>11</v>
      </c>
      <c r="G4583">
        <v>1000000</v>
      </c>
      <c r="H4583">
        <v>2.2000000000000002</v>
      </c>
    </row>
    <row r="4584" spans="1:8" x14ac:dyDescent="0.2">
      <c r="A4584" t="s">
        <v>7553</v>
      </c>
      <c r="B4584" t="s">
        <v>7554</v>
      </c>
      <c r="C4584">
        <v>96</v>
      </c>
      <c r="D4584">
        <v>25440971</v>
      </c>
      <c r="E4584" t="s">
        <v>73</v>
      </c>
      <c r="F4584" t="s">
        <v>963</v>
      </c>
      <c r="G4584">
        <v>20000000</v>
      </c>
      <c r="H4584">
        <v>7.2</v>
      </c>
    </row>
    <row r="4585" spans="1:8" x14ac:dyDescent="0.2">
      <c r="A4585" t="s">
        <v>7555</v>
      </c>
      <c r="B4585" t="s">
        <v>7556</v>
      </c>
      <c r="C4585">
        <v>90</v>
      </c>
      <c r="D4585">
        <v>25440971</v>
      </c>
      <c r="E4585" t="s">
        <v>486</v>
      </c>
      <c r="F4585" t="s">
        <v>11</v>
      </c>
      <c r="G4585">
        <v>1000000</v>
      </c>
      <c r="H4585">
        <v>5.7</v>
      </c>
    </row>
    <row r="4586" spans="1:8" x14ac:dyDescent="0.2">
      <c r="A4586" t="s">
        <v>7557</v>
      </c>
      <c r="B4586" t="s">
        <v>7558</v>
      </c>
      <c r="C4586">
        <v>138</v>
      </c>
      <c r="D4586">
        <v>25440971</v>
      </c>
      <c r="E4586" t="s">
        <v>2214</v>
      </c>
      <c r="F4586" t="s">
        <v>11</v>
      </c>
      <c r="G4586">
        <v>1000000</v>
      </c>
      <c r="H4586">
        <v>3.4</v>
      </c>
    </row>
    <row r="4587" spans="1:8" x14ac:dyDescent="0.2">
      <c r="A4587" t="s">
        <v>7559</v>
      </c>
      <c r="B4587" t="s">
        <v>7552</v>
      </c>
      <c r="C4587">
        <v>84</v>
      </c>
      <c r="D4587">
        <v>25440971</v>
      </c>
      <c r="E4587" t="s">
        <v>5167</v>
      </c>
      <c r="F4587" t="s">
        <v>11</v>
      </c>
      <c r="G4587">
        <v>1000000</v>
      </c>
      <c r="H4587">
        <v>3.8</v>
      </c>
    </row>
    <row r="4588" spans="1:8" x14ac:dyDescent="0.2">
      <c r="A4588" t="s">
        <v>7560</v>
      </c>
      <c r="B4588" t="s">
        <v>7561</v>
      </c>
      <c r="C4588">
        <v>83</v>
      </c>
      <c r="D4588">
        <v>25440971</v>
      </c>
      <c r="E4588" t="s">
        <v>1915</v>
      </c>
      <c r="F4588" t="s">
        <v>11</v>
      </c>
      <c r="G4588">
        <v>20000000</v>
      </c>
      <c r="H4588">
        <v>4.7</v>
      </c>
    </row>
    <row r="4589" spans="1:8" x14ac:dyDescent="0.2">
      <c r="A4589" t="s">
        <v>7562</v>
      </c>
      <c r="B4589" t="s">
        <v>7563</v>
      </c>
      <c r="C4589">
        <v>96</v>
      </c>
      <c r="D4589">
        <v>25440971</v>
      </c>
      <c r="E4589" t="s">
        <v>1763</v>
      </c>
      <c r="F4589" t="s">
        <v>11</v>
      </c>
      <c r="G4589">
        <v>1000000</v>
      </c>
      <c r="H4589">
        <v>5.6</v>
      </c>
    </row>
    <row r="4590" spans="1:8" x14ac:dyDescent="0.2">
      <c r="A4590" t="s">
        <v>7564</v>
      </c>
      <c r="B4590" t="s">
        <v>7565</v>
      </c>
      <c r="C4590">
        <v>94</v>
      </c>
      <c r="D4590">
        <v>25440971</v>
      </c>
      <c r="E4590" t="s">
        <v>1408</v>
      </c>
      <c r="F4590" t="s">
        <v>11</v>
      </c>
      <c r="G4590">
        <v>1000000</v>
      </c>
      <c r="H4590">
        <v>3.9</v>
      </c>
    </row>
    <row r="4591" spans="1:8" x14ac:dyDescent="0.2">
      <c r="A4591" t="s">
        <v>7566</v>
      </c>
      <c r="B4591" t="s">
        <v>7567</v>
      </c>
      <c r="C4591">
        <v>90</v>
      </c>
      <c r="D4591">
        <v>25440971</v>
      </c>
      <c r="E4591" t="s">
        <v>7568</v>
      </c>
      <c r="F4591" t="s">
        <v>11</v>
      </c>
      <c r="G4591">
        <v>1000000</v>
      </c>
      <c r="H4591">
        <v>5.4</v>
      </c>
    </row>
    <row r="4592" spans="1:8" x14ac:dyDescent="0.2">
      <c r="A4592" t="s">
        <v>7569</v>
      </c>
      <c r="B4592" t="s">
        <v>7570</v>
      </c>
      <c r="C4592">
        <v>95</v>
      </c>
      <c r="D4592">
        <v>25440971</v>
      </c>
      <c r="E4592" t="s">
        <v>2209</v>
      </c>
      <c r="F4592" t="s">
        <v>11</v>
      </c>
      <c r="G4592">
        <v>1000000</v>
      </c>
      <c r="H4592">
        <v>5.2</v>
      </c>
    </row>
    <row r="4593" spans="1:8" x14ac:dyDescent="0.2">
      <c r="A4593" t="s">
        <v>7571</v>
      </c>
      <c r="B4593" t="s">
        <v>7572</v>
      </c>
      <c r="C4593">
        <v>93</v>
      </c>
      <c r="D4593">
        <v>25440971</v>
      </c>
      <c r="E4593" t="s">
        <v>2930</v>
      </c>
      <c r="F4593" t="s">
        <v>11</v>
      </c>
      <c r="G4593">
        <v>1000000</v>
      </c>
      <c r="H4593">
        <v>3.5</v>
      </c>
    </row>
    <row r="4594" spans="1:8" x14ac:dyDescent="0.2">
      <c r="A4594" t="s">
        <v>7573</v>
      </c>
      <c r="B4594" t="s">
        <v>7574</v>
      </c>
      <c r="C4594">
        <v>111</v>
      </c>
      <c r="D4594">
        <v>25440971</v>
      </c>
      <c r="E4594" t="s">
        <v>1184</v>
      </c>
      <c r="F4594" t="s">
        <v>11</v>
      </c>
      <c r="G4594">
        <v>1000000</v>
      </c>
      <c r="H4594">
        <v>5.3</v>
      </c>
    </row>
    <row r="4595" spans="1:8" x14ac:dyDescent="0.2">
      <c r="A4595" t="s">
        <v>7575</v>
      </c>
      <c r="B4595" t="s">
        <v>7576</v>
      </c>
      <c r="C4595">
        <v>103</v>
      </c>
      <c r="D4595">
        <v>25440971</v>
      </c>
      <c r="E4595" t="s">
        <v>1900</v>
      </c>
      <c r="F4595" t="s">
        <v>11</v>
      </c>
      <c r="G4595">
        <v>20000000</v>
      </c>
      <c r="H4595">
        <v>7.1</v>
      </c>
    </row>
    <row r="4596" spans="1:8" x14ac:dyDescent="0.2">
      <c r="A4596" t="s">
        <v>7577</v>
      </c>
      <c r="B4596" t="s">
        <v>7578</v>
      </c>
      <c r="C4596">
        <v>87</v>
      </c>
      <c r="D4596">
        <v>25440971</v>
      </c>
      <c r="E4596" t="s">
        <v>1915</v>
      </c>
      <c r="F4596" t="s">
        <v>11</v>
      </c>
      <c r="G4596">
        <v>950000</v>
      </c>
      <c r="H4596">
        <v>5.5</v>
      </c>
    </row>
    <row r="4597" spans="1:8" x14ac:dyDescent="0.2">
      <c r="A4597" t="s">
        <v>7579</v>
      </c>
      <c r="C4597">
        <v>30</v>
      </c>
      <c r="D4597">
        <v>25440971</v>
      </c>
      <c r="E4597" t="s">
        <v>575</v>
      </c>
      <c r="F4597" t="s">
        <v>11</v>
      </c>
      <c r="G4597">
        <v>20000000</v>
      </c>
      <c r="H4597">
        <v>5.9</v>
      </c>
    </row>
    <row r="4598" spans="1:8" x14ac:dyDescent="0.2">
      <c r="A4598" t="s">
        <v>7580</v>
      </c>
      <c r="B4598" t="s">
        <v>7581</v>
      </c>
      <c r="C4598">
        <v>100</v>
      </c>
      <c r="D4598">
        <v>25440971</v>
      </c>
      <c r="E4598" t="s">
        <v>1184</v>
      </c>
      <c r="F4598" t="s">
        <v>11</v>
      </c>
      <c r="G4598">
        <v>950000</v>
      </c>
      <c r="H4598">
        <v>6</v>
      </c>
    </row>
    <row r="4599" spans="1:8" x14ac:dyDescent="0.2">
      <c r="A4599" t="s">
        <v>7582</v>
      </c>
      <c r="B4599" t="s">
        <v>7583</v>
      </c>
      <c r="C4599">
        <v>90</v>
      </c>
      <c r="D4599">
        <v>25440971</v>
      </c>
      <c r="E4599" t="s">
        <v>580</v>
      </c>
      <c r="F4599" t="s">
        <v>11</v>
      </c>
      <c r="G4599">
        <v>989000</v>
      </c>
      <c r="H4599">
        <v>4.8</v>
      </c>
    </row>
    <row r="4600" spans="1:8" x14ac:dyDescent="0.2">
      <c r="A4600" t="s">
        <v>7584</v>
      </c>
      <c r="B4600" t="s">
        <v>7585</v>
      </c>
      <c r="C4600">
        <v>83</v>
      </c>
      <c r="D4600">
        <v>25440971</v>
      </c>
      <c r="E4600" t="s">
        <v>7586</v>
      </c>
      <c r="F4600" t="s">
        <v>11</v>
      </c>
      <c r="G4600">
        <v>913000</v>
      </c>
      <c r="H4600">
        <v>7.1</v>
      </c>
    </row>
    <row r="4601" spans="1:8" x14ac:dyDescent="0.2">
      <c r="A4601" t="s">
        <v>7587</v>
      </c>
      <c r="B4601" t="s">
        <v>6957</v>
      </c>
      <c r="C4601">
        <v>108</v>
      </c>
      <c r="D4601">
        <v>9600000</v>
      </c>
      <c r="E4601" t="s">
        <v>1667</v>
      </c>
      <c r="F4601" t="s">
        <v>11</v>
      </c>
      <c r="G4601">
        <v>910000</v>
      </c>
      <c r="H4601">
        <v>8.1999999999999993</v>
      </c>
    </row>
    <row r="4602" spans="1:8" x14ac:dyDescent="0.2">
      <c r="A4602" t="s">
        <v>7588</v>
      </c>
      <c r="B4602" t="s">
        <v>7589</v>
      </c>
      <c r="C4602">
        <v>100</v>
      </c>
      <c r="D4602">
        <v>20186</v>
      </c>
      <c r="E4602" t="s">
        <v>575</v>
      </c>
      <c r="F4602" t="s">
        <v>11</v>
      </c>
      <c r="G4602">
        <v>930000</v>
      </c>
      <c r="H4602">
        <v>5.7</v>
      </c>
    </row>
    <row r="4603" spans="1:8" x14ac:dyDescent="0.2">
      <c r="A4603" t="s">
        <v>7590</v>
      </c>
      <c r="B4603" t="s">
        <v>7591</v>
      </c>
      <c r="C4603">
        <v>113</v>
      </c>
      <c r="D4603">
        <v>1185783</v>
      </c>
      <c r="E4603" t="s">
        <v>1184</v>
      </c>
      <c r="F4603" t="s">
        <v>7592</v>
      </c>
      <c r="G4603">
        <v>590000</v>
      </c>
      <c r="H4603">
        <v>7.9</v>
      </c>
    </row>
    <row r="4604" spans="1:8" x14ac:dyDescent="0.2">
      <c r="A4604" t="s">
        <v>7593</v>
      </c>
      <c r="B4604" t="s">
        <v>7594</v>
      </c>
      <c r="C4604">
        <v>97</v>
      </c>
      <c r="D4604">
        <v>25440971</v>
      </c>
      <c r="E4604" t="s">
        <v>2209</v>
      </c>
      <c r="F4604" t="s">
        <v>11</v>
      </c>
      <c r="G4604">
        <v>3000000</v>
      </c>
      <c r="H4604">
        <v>7.3</v>
      </c>
    </row>
    <row r="4605" spans="1:8" x14ac:dyDescent="0.2">
      <c r="A4605" t="s">
        <v>7595</v>
      </c>
      <c r="B4605" t="s">
        <v>1231</v>
      </c>
      <c r="C4605">
        <v>104</v>
      </c>
      <c r="D4605">
        <v>1007962</v>
      </c>
      <c r="E4605" t="s">
        <v>740</v>
      </c>
      <c r="F4605" t="s">
        <v>11</v>
      </c>
      <c r="G4605">
        <v>950000</v>
      </c>
      <c r="H4605">
        <v>7.1</v>
      </c>
    </row>
    <row r="4606" spans="1:8" x14ac:dyDescent="0.2">
      <c r="A4606" t="s">
        <v>7596</v>
      </c>
      <c r="B4606" t="s">
        <v>7335</v>
      </c>
      <c r="C4606">
        <v>91</v>
      </c>
      <c r="D4606">
        <v>381186</v>
      </c>
      <c r="E4606" t="s">
        <v>1408</v>
      </c>
      <c r="F4606" t="s">
        <v>11</v>
      </c>
      <c r="G4606">
        <v>900000</v>
      </c>
      <c r="H4606">
        <v>6.4</v>
      </c>
    </row>
    <row r="4607" spans="1:8" x14ac:dyDescent="0.2">
      <c r="A4607" t="s">
        <v>7597</v>
      </c>
      <c r="B4607" t="s">
        <v>7598</v>
      </c>
      <c r="C4607">
        <v>107</v>
      </c>
      <c r="D4607">
        <v>439958</v>
      </c>
      <c r="E4607" t="s">
        <v>1184</v>
      </c>
      <c r="F4607" t="s">
        <v>7599</v>
      </c>
      <c r="G4607">
        <v>20000000</v>
      </c>
      <c r="H4607">
        <v>5.9</v>
      </c>
    </row>
    <row r="4608" spans="1:8" x14ac:dyDescent="0.2">
      <c r="A4608" t="s">
        <v>7600</v>
      </c>
      <c r="B4608" t="s">
        <v>2442</v>
      </c>
      <c r="C4608">
        <v>85</v>
      </c>
      <c r="D4608">
        <v>16097842</v>
      </c>
      <c r="E4608" t="s">
        <v>2186</v>
      </c>
      <c r="F4608" t="s">
        <v>11</v>
      </c>
      <c r="G4608">
        <v>900000</v>
      </c>
      <c r="H4608">
        <v>7.5</v>
      </c>
    </row>
    <row r="4609" spans="1:8" x14ac:dyDescent="0.2">
      <c r="A4609" t="s">
        <v>7601</v>
      </c>
      <c r="B4609" t="s">
        <v>7602</v>
      </c>
      <c r="C4609">
        <v>101</v>
      </c>
      <c r="D4609">
        <v>6643</v>
      </c>
      <c r="E4609" t="s">
        <v>7603</v>
      </c>
      <c r="F4609" t="s">
        <v>11</v>
      </c>
      <c r="G4609">
        <v>900000</v>
      </c>
      <c r="H4609">
        <v>6.4</v>
      </c>
    </row>
    <row r="4610" spans="1:8" x14ac:dyDescent="0.2">
      <c r="A4610" t="s">
        <v>7604</v>
      </c>
      <c r="B4610" t="s">
        <v>956</v>
      </c>
      <c r="C4610">
        <v>70</v>
      </c>
      <c r="D4610">
        <v>102797150</v>
      </c>
      <c r="E4610" t="s">
        <v>7605</v>
      </c>
      <c r="F4610" t="s">
        <v>11</v>
      </c>
      <c r="G4610">
        <v>20000000</v>
      </c>
      <c r="H4610">
        <v>7.4</v>
      </c>
    </row>
    <row r="4611" spans="1:8" x14ac:dyDescent="0.2">
      <c r="A4611" t="s">
        <v>7606</v>
      </c>
      <c r="B4611" t="s">
        <v>3240</v>
      </c>
      <c r="C4611">
        <v>88</v>
      </c>
      <c r="D4611">
        <v>442638</v>
      </c>
      <c r="E4611" t="s">
        <v>1350</v>
      </c>
      <c r="F4611" t="s">
        <v>11</v>
      </c>
      <c r="G4611">
        <v>850000</v>
      </c>
      <c r="H4611">
        <v>7.3</v>
      </c>
    </row>
    <row r="4612" spans="1:8" x14ac:dyDescent="0.2">
      <c r="A4612" t="s">
        <v>4377</v>
      </c>
      <c r="B4612" t="s">
        <v>4378</v>
      </c>
      <c r="C4612">
        <v>112</v>
      </c>
      <c r="D4612">
        <v>42919096</v>
      </c>
      <c r="E4612" t="s">
        <v>311</v>
      </c>
      <c r="F4612" t="s">
        <v>11</v>
      </c>
      <c r="G4612">
        <v>15000000</v>
      </c>
      <c r="H4612">
        <v>6.5</v>
      </c>
    </row>
    <row r="4613" spans="1:8" x14ac:dyDescent="0.2">
      <c r="A4613" t="s">
        <v>7607</v>
      </c>
      <c r="B4613" t="s">
        <v>7608</v>
      </c>
      <c r="C4613">
        <v>107</v>
      </c>
      <c r="D4613">
        <v>819939</v>
      </c>
      <c r="E4613" t="s">
        <v>486</v>
      </c>
      <c r="F4613" t="s">
        <v>11</v>
      </c>
      <c r="G4613">
        <v>850000</v>
      </c>
      <c r="H4613">
        <v>7.2</v>
      </c>
    </row>
    <row r="4614" spans="1:8" x14ac:dyDescent="0.2">
      <c r="A4614" t="s">
        <v>7609</v>
      </c>
      <c r="B4614" t="s">
        <v>7610</v>
      </c>
      <c r="C4614">
        <v>78</v>
      </c>
      <c r="D4614">
        <v>25440971</v>
      </c>
      <c r="E4614" t="s">
        <v>1184</v>
      </c>
      <c r="F4614" t="s">
        <v>502</v>
      </c>
      <c r="G4614">
        <v>900000</v>
      </c>
      <c r="H4614">
        <v>6.7</v>
      </c>
    </row>
    <row r="4615" spans="1:8" x14ac:dyDescent="0.2">
      <c r="A4615" t="s">
        <v>7611</v>
      </c>
      <c r="B4615" t="s">
        <v>7612</v>
      </c>
      <c r="C4615">
        <v>90</v>
      </c>
      <c r="D4615">
        <v>25440971</v>
      </c>
      <c r="E4615" t="s">
        <v>1184</v>
      </c>
      <c r="F4615" t="s">
        <v>11</v>
      </c>
      <c r="G4615">
        <v>1000000</v>
      </c>
      <c r="H4615">
        <v>7.1</v>
      </c>
    </row>
    <row r="4616" spans="1:8" x14ac:dyDescent="0.2">
      <c r="A4616" t="s">
        <v>7613</v>
      </c>
      <c r="B4616" t="s">
        <v>7614</v>
      </c>
      <c r="C4616">
        <v>88</v>
      </c>
      <c r="D4616">
        <v>1243961</v>
      </c>
      <c r="E4616" t="s">
        <v>575</v>
      </c>
      <c r="F4616" t="s">
        <v>11</v>
      </c>
      <c r="G4616">
        <v>850000</v>
      </c>
      <c r="H4616">
        <v>6</v>
      </c>
    </row>
    <row r="4617" spans="1:8" x14ac:dyDescent="0.2">
      <c r="A4617" t="s">
        <v>7615</v>
      </c>
      <c r="B4617" t="s">
        <v>2862</v>
      </c>
      <c r="C4617">
        <v>92</v>
      </c>
      <c r="D4617">
        <v>3094687</v>
      </c>
      <c r="E4617" t="s">
        <v>486</v>
      </c>
      <c r="F4617" t="s">
        <v>11</v>
      </c>
      <c r="G4617">
        <v>20000000</v>
      </c>
      <c r="H4617">
        <v>6.7</v>
      </c>
    </row>
    <row r="4618" spans="1:8" x14ac:dyDescent="0.2">
      <c r="A4618" t="s">
        <v>7616</v>
      </c>
      <c r="B4618" t="s">
        <v>7617</v>
      </c>
      <c r="C4618">
        <v>95</v>
      </c>
      <c r="D4618">
        <v>15278</v>
      </c>
      <c r="E4618" t="s">
        <v>7618</v>
      </c>
      <c r="F4618" t="s">
        <v>11</v>
      </c>
      <c r="G4618">
        <v>825000</v>
      </c>
      <c r="H4618">
        <v>5.6</v>
      </c>
    </row>
    <row r="4619" spans="1:8" x14ac:dyDescent="0.2">
      <c r="A4619" t="s">
        <v>7619</v>
      </c>
      <c r="B4619" t="s">
        <v>6211</v>
      </c>
      <c r="C4619">
        <v>85</v>
      </c>
      <c r="D4619">
        <v>25440971</v>
      </c>
      <c r="E4619" t="s">
        <v>740</v>
      </c>
      <c r="F4619" t="s">
        <v>11</v>
      </c>
      <c r="G4619">
        <v>500000</v>
      </c>
      <c r="H4619">
        <v>7</v>
      </c>
    </row>
    <row r="4620" spans="1:8" x14ac:dyDescent="0.2">
      <c r="A4620" t="s">
        <v>7620</v>
      </c>
      <c r="B4620" t="s">
        <v>6330</v>
      </c>
      <c r="C4620">
        <v>86</v>
      </c>
      <c r="D4620">
        <v>25440971</v>
      </c>
      <c r="E4620" t="s">
        <v>7621</v>
      </c>
      <c r="F4620" t="s">
        <v>11</v>
      </c>
      <c r="G4620">
        <v>990000</v>
      </c>
      <c r="H4620">
        <v>4.9000000000000004</v>
      </c>
    </row>
    <row r="4621" spans="1:8" x14ac:dyDescent="0.2">
      <c r="A4621" t="s">
        <v>7622</v>
      </c>
      <c r="B4621" t="s">
        <v>7623</v>
      </c>
      <c r="C4621">
        <v>90</v>
      </c>
      <c r="D4621">
        <v>25440971</v>
      </c>
      <c r="E4621" t="s">
        <v>285</v>
      </c>
      <c r="F4621" t="s">
        <v>11</v>
      </c>
      <c r="G4621">
        <v>100000</v>
      </c>
      <c r="H4621">
        <v>3.2</v>
      </c>
    </row>
    <row r="4622" spans="1:8" x14ac:dyDescent="0.2">
      <c r="A4622" t="s">
        <v>7624</v>
      </c>
      <c r="B4622" t="s">
        <v>7625</v>
      </c>
      <c r="C4622">
        <v>123</v>
      </c>
      <c r="D4622">
        <v>7098492</v>
      </c>
      <c r="E4622" t="s">
        <v>2766</v>
      </c>
      <c r="F4622" t="s">
        <v>7599</v>
      </c>
      <c r="G4622">
        <v>500000</v>
      </c>
      <c r="H4622">
        <v>8.4</v>
      </c>
    </row>
    <row r="4623" spans="1:8" x14ac:dyDescent="0.2">
      <c r="A4623" t="s">
        <v>7626</v>
      </c>
      <c r="B4623" t="s">
        <v>7627</v>
      </c>
      <c r="C4623">
        <v>93</v>
      </c>
      <c r="D4623">
        <v>25440971</v>
      </c>
      <c r="E4623" t="s">
        <v>3562</v>
      </c>
      <c r="F4623" t="s">
        <v>11</v>
      </c>
      <c r="G4623">
        <v>20000000</v>
      </c>
      <c r="H4623">
        <v>6.9</v>
      </c>
    </row>
    <row r="4624" spans="1:8" x14ac:dyDescent="0.2">
      <c r="A4624" t="s">
        <v>7628</v>
      </c>
      <c r="B4624" t="s">
        <v>6304</v>
      </c>
      <c r="C4624">
        <v>88</v>
      </c>
      <c r="D4624">
        <v>4771000</v>
      </c>
      <c r="E4624" t="s">
        <v>877</v>
      </c>
      <c r="F4624" t="s">
        <v>11</v>
      </c>
      <c r="G4624">
        <v>800000</v>
      </c>
      <c r="H4624">
        <v>7.5</v>
      </c>
    </row>
    <row r="4625" spans="1:8" x14ac:dyDescent="0.2">
      <c r="A4625" t="s">
        <v>7629</v>
      </c>
      <c r="B4625" t="s">
        <v>6778</v>
      </c>
      <c r="C4625">
        <v>114</v>
      </c>
      <c r="D4625">
        <v>1001437</v>
      </c>
      <c r="E4625" t="s">
        <v>73</v>
      </c>
      <c r="F4625" t="s">
        <v>11</v>
      </c>
      <c r="G4625">
        <v>800000</v>
      </c>
      <c r="H4625">
        <v>7.2</v>
      </c>
    </row>
    <row r="4626" spans="1:8" x14ac:dyDescent="0.2">
      <c r="A4626" t="s">
        <v>7630</v>
      </c>
      <c r="B4626" t="s">
        <v>5126</v>
      </c>
      <c r="C4626">
        <v>88</v>
      </c>
      <c r="D4626">
        <v>2073984</v>
      </c>
      <c r="E4626" t="s">
        <v>73</v>
      </c>
      <c r="F4626" t="s">
        <v>11</v>
      </c>
      <c r="G4626">
        <v>800000</v>
      </c>
      <c r="H4626">
        <v>7.2</v>
      </c>
    </row>
    <row r="4627" spans="1:8" x14ac:dyDescent="0.2">
      <c r="A4627" t="s">
        <v>7631</v>
      </c>
      <c r="B4627" t="s">
        <v>7632</v>
      </c>
      <c r="C4627">
        <v>110</v>
      </c>
      <c r="D4627">
        <v>9950</v>
      </c>
      <c r="E4627" t="s">
        <v>1667</v>
      </c>
      <c r="F4627" t="s">
        <v>2998</v>
      </c>
      <c r="G4627">
        <v>20000000</v>
      </c>
      <c r="H4627">
        <v>8</v>
      </c>
    </row>
    <row r="4628" spans="1:8" x14ac:dyDescent="0.2">
      <c r="A4628" t="s">
        <v>7633</v>
      </c>
      <c r="B4628" t="s">
        <v>7634</v>
      </c>
      <c r="C4628">
        <v>95</v>
      </c>
      <c r="D4628">
        <v>25440971</v>
      </c>
      <c r="E4628" t="s">
        <v>1184</v>
      </c>
      <c r="F4628" t="s">
        <v>11</v>
      </c>
      <c r="G4628">
        <v>850000</v>
      </c>
      <c r="H4628">
        <v>7.4</v>
      </c>
    </row>
    <row r="4629" spans="1:8" x14ac:dyDescent="0.2">
      <c r="A4629" t="s">
        <v>7635</v>
      </c>
      <c r="B4629" t="s">
        <v>7636</v>
      </c>
      <c r="C4629">
        <v>83</v>
      </c>
      <c r="D4629">
        <v>25440971</v>
      </c>
      <c r="E4629" t="s">
        <v>1184</v>
      </c>
      <c r="F4629" t="s">
        <v>963</v>
      </c>
      <c r="G4629">
        <v>800000</v>
      </c>
      <c r="H4629">
        <v>7.2</v>
      </c>
    </row>
    <row r="4630" spans="1:8" x14ac:dyDescent="0.2">
      <c r="A4630" t="s">
        <v>7637</v>
      </c>
      <c r="B4630" t="s">
        <v>1508</v>
      </c>
      <c r="C4630">
        <v>104</v>
      </c>
      <c r="D4630">
        <v>144583</v>
      </c>
      <c r="E4630" t="s">
        <v>1408</v>
      </c>
      <c r="F4630" t="s">
        <v>11</v>
      </c>
      <c r="G4630">
        <v>800000</v>
      </c>
      <c r="H4630">
        <v>6.5</v>
      </c>
    </row>
    <row r="4631" spans="1:8" x14ac:dyDescent="0.2">
      <c r="A4631" t="s">
        <v>7638</v>
      </c>
      <c r="B4631" t="s">
        <v>7639</v>
      </c>
      <c r="C4631">
        <v>94</v>
      </c>
      <c r="D4631">
        <v>25440971</v>
      </c>
      <c r="E4631" t="s">
        <v>1667</v>
      </c>
      <c r="F4631" t="s">
        <v>11</v>
      </c>
      <c r="G4631">
        <v>800000</v>
      </c>
      <c r="H4631">
        <v>7.2</v>
      </c>
    </row>
    <row r="4632" spans="1:8" x14ac:dyDescent="0.2">
      <c r="A4632" t="s">
        <v>7640</v>
      </c>
      <c r="B4632" t="s">
        <v>7641</v>
      </c>
      <c r="C4632">
        <v>87</v>
      </c>
      <c r="D4632">
        <v>58163</v>
      </c>
      <c r="E4632" t="s">
        <v>1184</v>
      </c>
      <c r="F4632" t="s">
        <v>11</v>
      </c>
      <c r="G4632">
        <v>20000000</v>
      </c>
      <c r="H4632">
        <v>4.2</v>
      </c>
    </row>
    <row r="4633" spans="1:8" x14ac:dyDescent="0.2">
      <c r="A4633" t="s">
        <v>7642</v>
      </c>
      <c r="B4633" t="s">
        <v>7643</v>
      </c>
      <c r="C4633">
        <v>93</v>
      </c>
      <c r="D4633">
        <v>35688</v>
      </c>
      <c r="E4633" t="s">
        <v>575</v>
      </c>
      <c r="F4633" t="s">
        <v>11</v>
      </c>
      <c r="G4633">
        <v>600000</v>
      </c>
      <c r="H4633">
        <v>5.0999999999999996</v>
      </c>
    </row>
    <row r="4634" spans="1:8" x14ac:dyDescent="0.2">
      <c r="A4634" t="s">
        <v>7644</v>
      </c>
      <c r="B4634" t="s">
        <v>1789</v>
      </c>
      <c r="C4634">
        <v>91</v>
      </c>
      <c r="D4634">
        <v>41709</v>
      </c>
      <c r="E4634" t="s">
        <v>2599</v>
      </c>
      <c r="F4634" t="s">
        <v>6025</v>
      </c>
      <c r="G4634">
        <v>800000</v>
      </c>
      <c r="H4634">
        <v>6.4</v>
      </c>
    </row>
    <row r="4635" spans="1:8" x14ac:dyDescent="0.2">
      <c r="A4635" t="s">
        <v>7645</v>
      </c>
      <c r="B4635" t="s">
        <v>7646</v>
      </c>
      <c r="C4635">
        <v>90</v>
      </c>
      <c r="D4635">
        <v>1310270</v>
      </c>
      <c r="E4635" t="s">
        <v>7647</v>
      </c>
      <c r="F4635" t="s">
        <v>11</v>
      </c>
      <c r="G4635">
        <v>780000</v>
      </c>
      <c r="H4635">
        <v>6.8</v>
      </c>
    </row>
    <row r="4636" spans="1:8" x14ac:dyDescent="0.2">
      <c r="A4636" t="s">
        <v>7648</v>
      </c>
      <c r="B4636" t="s">
        <v>7649</v>
      </c>
      <c r="C4636">
        <v>14</v>
      </c>
      <c r="D4636">
        <v>25440971</v>
      </c>
      <c r="E4636" t="s">
        <v>7650</v>
      </c>
      <c r="F4636" t="s">
        <v>11</v>
      </c>
      <c r="G4636">
        <v>20000000</v>
      </c>
      <c r="H4636">
        <v>6.2</v>
      </c>
    </row>
    <row r="4637" spans="1:8" x14ac:dyDescent="0.2">
      <c r="A4637" t="s">
        <v>7651</v>
      </c>
      <c r="B4637" t="s">
        <v>493</v>
      </c>
      <c r="C4637">
        <v>112</v>
      </c>
      <c r="D4637">
        <v>115000000</v>
      </c>
      <c r="E4637" t="s">
        <v>1905</v>
      </c>
      <c r="F4637" t="s">
        <v>11</v>
      </c>
      <c r="G4637">
        <v>777000</v>
      </c>
      <c r="H4637">
        <v>7.5</v>
      </c>
    </row>
    <row r="4638" spans="1:8" x14ac:dyDescent="0.2">
      <c r="A4638" t="s">
        <v>7652</v>
      </c>
      <c r="B4638" t="s">
        <v>7245</v>
      </c>
      <c r="C4638">
        <v>75</v>
      </c>
      <c r="D4638">
        <v>25440971</v>
      </c>
      <c r="E4638" t="s">
        <v>6985</v>
      </c>
      <c r="F4638" t="s">
        <v>11</v>
      </c>
      <c r="G4638">
        <v>750000</v>
      </c>
      <c r="H4638">
        <v>7.7</v>
      </c>
    </row>
    <row r="4639" spans="1:8" x14ac:dyDescent="0.2">
      <c r="A4639" t="s">
        <v>7653</v>
      </c>
      <c r="B4639" t="s">
        <v>7654</v>
      </c>
      <c r="C4639">
        <v>86</v>
      </c>
      <c r="D4639">
        <v>5518918</v>
      </c>
      <c r="E4639" t="s">
        <v>7655</v>
      </c>
      <c r="F4639" t="s">
        <v>11</v>
      </c>
      <c r="G4639">
        <v>750000</v>
      </c>
      <c r="H4639">
        <v>6.9</v>
      </c>
    </row>
    <row r="4640" spans="1:8" x14ac:dyDescent="0.2">
      <c r="A4640" t="s">
        <v>7656</v>
      </c>
      <c r="B4640" t="s">
        <v>80</v>
      </c>
      <c r="C4640">
        <v>86</v>
      </c>
      <c r="D4640">
        <v>4007792</v>
      </c>
      <c r="E4640" t="s">
        <v>486</v>
      </c>
      <c r="F4640" t="s">
        <v>11</v>
      </c>
      <c r="G4640">
        <v>750000</v>
      </c>
      <c r="H4640">
        <v>7</v>
      </c>
    </row>
    <row r="4641" spans="1:8" x14ac:dyDescent="0.2">
      <c r="A4641" t="s">
        <v>7657</v>
      </c>
      <c r="B4641" t="s">
        <v>6823</v>
      </c>
      <c r="C4641">
        <v>89</v>
      </c>
      <c r="D4641">
        <v>7705974</v>
      </c>
      <c r="E4641" t="s">
        <v>6042</v>
      </c>
      <c r="F4641" t="s">
        <v>11</v>
      </c>
      <c r="G4641">
        <v>20000000</v>
      </c>
      <c r="H4641">
        <v>7.5</v>
      </c>
    </row>
    <row r="4642" spans="1:8" x14ac:dyDescent="0.2">
      <c r="A4642" t="s">
        <v>7658</v>
      </c>
      <c r="B4642" t="s">
        <v>7659</v>
      </c>
      <c r="C4642">
        <v>95</v>
      </c>
      <c r="D4642">
        <v>26297</v>
      </c>
      <c r="E4642" t="s">
        <v>2333</v>
      </c>
      <c r="F4642" t="s">
        <v>11</v>
      </c>
      <c r="G4642">
        <v>500000</v>
      </c>
      <c r="H4642">
        <v>6.3</v>
      </c>
    </row>
    <row r="4643" spans="1:8" x14ac:dyDescent="0.2">
      <c r="A4643" t="s">
        <v>7660</v>
      </c>
      <c r="B4643" t="s">
        <v>7505</v>
      </c>
      <c r="C4643">
        <v>101</v>
      </c>
      <c r="D4643">
        <v>77501</v>
      </c>
      <c r="E4643" t="s">
        <v>2209</v>
      </c>
      <c r="F4643" t="s">
        <v>11</v>
      </c>
      <c r="G4643">
        <v>750000</v>
      </c>
      <c r="H4643">
        <v>5.5</v>
      </c>
    </row>
    <row r="4644" spans="1:8" x14ac:dyDescent="0.2">
      <c r="A4644" t="s">
        <v>4248</v>
      </c>
      <c r="B4644" t="s">
        <v>1302</v>
      </c>
      <c r="C4644">
        <v>89</v>
      </c>
      <c r="D4644">
        <v>42638165</v>
      </c>
      <c r="E4644" t="s">
        <v>729</v>
      </c>
      <c r="F4644" t="s">
        <v>11</v>
      </c>
      <c r="G4644">
        <v>16000000</v>
      </c>
      <c r="H4644">
        <v>4.8</v>
      </c>
    </row>
    <row r="4645" spans="1:8" x14ac:dyDescent="0.2">
      <c r="A4645" t="s">
        <v>7661</v>
      </c>
      <c r="B4645" t="s">
        <v>3268</v>
      </c>
      <c r="C4645">
        <v>106</v>
      </c>
      <c r="D4645">
        <v>25440971</v>
      </c>
      <c r="E4645" t="s">
        <v>1184</v>
      </c>
      <c r="F4645" t="s">
        <v>3353</v>
      </c>
      <c r="G4645">
        <v>750000</v>
      </c>
      <c r="H4645">
        <v>8.1</v>
      </c>
    </row>
    <row r="4646" spans="1:8" x14ac:dyDescent="0.2">
      <c r="A4646" t="s">
        <v>7662</v>
      </c>
      <c r="B4646" t="s">
        <v>832</v>
      </c>
      <c r="C4646">
        <v>88</v>
      </c>
      <c r="D4646">
        <v>47329</v>
      </c>
      <c r="E4646" t="s">
        <v>1184</v>
      </c>
      <c r="F4646" t="s">
        <v>11</v>
      </c>
      <c r="G4646">
        <v>750000</v>
      </c>
      <c r="H4646">
        <v>6.6</v>
      </c>
    </row>
    <row r="4647" spans="1:8" x14ac:dyDescent="0.2">
      <c r="A4647" t="s">
        <v>7663</v>
      </c>
      <c r="B4647" t="s">
        <v>7664</v>
      </c>
      <c r="C4647">
        <v>99</v>
      </c>
      <c r="D4647">
        <v>18378</v>
      </c>
      <c r="E4647" t="s">
        <v>2285</v>
      </c>
      <c r="F4647" t="s">
        <v>11</v>
      </c>
      <c r="G4647">
        <v>900000</v>
      </c>
      <c r="H4647">
        <v>5.2</v>
      </c>
    </row>
    <row r="4648" spans="1:8" x14ac:dyDescent="0.2">
      <c r="A4648" t="s">
        <v>7665</v>
      </c>
      <c r="B4648" t="s">
        <v>2813</v>
      </c>
      <c r="C4648">
        <v>90</v>
      </c>
      <c r="D4648">
        <v>25440971</v>
      </c>
      <c r="E4648" t="s">
        <v>2209</v>
      </c>
      <c r="F4648" t="s">
        <v>11</v>
      </c>
      <c r="G4648">
        <v>750000</v>
      </c>
      <c r="H4648">
        <v>5.6</v>
      </c>
    </row>
    <row r="4649" spans="1:8" x14ac:dyDescent="0.2">
      <c r="A4649" t="s">
        <v>7666</v>
      </c>
      <c r="B4649" t="s">
        <v>7667</v>
      </c>
      <c r="C4649">
        <v>95</v>
      </c>
      <c r="D4649">
        <v>25440971</v>
      </c>
      <c r="E4649" t="s">
        <v>2209</v>
      </c>
      <c r="F4649" t="s">
        <v>11</v>
      </c>
      <c r="G4649">
        <v>750000</v>
      </c>
      <c r="H4649">
        <v>3.1</v>
      </c>
    </row>
    <row r="4650" spans="1:8" x14ac:dyDescent="0.2">
      <c r="A4650" t="s">
        <v>7668</v>
      </c>
      <c r="B4650" t="s">
        <v>5946</v>
      </c>
      <c r="C4650">
        <v>85</v>
      </c>
      <c r="D4650">
        <v>25440971</v>
      </c>
      <c r="E4650" t="s">
        <v>7669</v>
      </c>
      <c r="F4650" t="s">
        <v>11</v>
      </c>
      <c r="G4650">
        <v>750000</v>
      </c>
      <c r="H4650">
        <v>8.1</v>
      </c>
    </row>
    <row r="4651" spans="1:8" x14ac:dyDescent="0.2">
      <c r="A4651" t="s">
        <v>7670</v>
      </c>
      <c r="B4651" t="s">
        <v>5580</v>
      </c>
      <c r="C4651">
        <v>170</v>
      </c>
      <c r="D4651">
        <v>7830611</v>
      </c>
      <c r="E4651" t="s">
        <v>7671</v>
      </c>
      <c r="F4651" t="s">
        <v>11</v>
      </c>
      <c r="G4651">
        <v>700000</v>
      </c>
      <c r="H4651">
        <v>8.3000000000000007</v>
      </c>
    </row>
    <row r="4652" spans="1:8" x14ac:dyDescent="0.2">
      <c r="A4652" t="s">
        <v>7672</v>
      </c>
      <c r="B4652" t="s">
        <v>7673</v>
      </c>
      <c r="C4652">
        <v>86</v>
      </c>
      <c r="D4652">
        <v>3278611</v>
      </c>
      <c r="E4652" t="s">
        <v>1406</v>
      </c>
      <c r="F4652" t="s">
        <v>11</v>
      </c>
      <c r="G4652">
        <v>20000000</v>
      </c>
      <c r="H4652">
        <v>7.1</v>
      </c>
    </row>
    <row r="4653" spans="1:8" x14ac:dyDescent="0.2">
      <c r="A4653" t="s">
        <v>7674</v>
      </c>
      <c r="B4653" t="s">
        <v>100</v>
      </c>
      <c r="C4653" s="4">
        <v>103</v>
      </c>
      <c r="D4653">
        <v>25440971</v>
      </c>
      <c r="E4653" t="s">
        <v>10</v>
      </c>
      <c r="F4653" t="s">
        <v>11</v>
      </c>
      <c r="G4653">
        <v>20000000</v>
      </c>
      <c r="H4653">
        <v>8.1</v>
      </c>
    </row>
    <row r="4654" spans="1:8" x14ac:dyDescent="0.2">
      <c r="A4654" t="s">
        <v>7675</v>
      </c>
      <c r="B4654" t="s">
        <v>6170</v>
      </c>
      <c r="C4654">
        <v>97</v>
      </c>
      <c r="D4654">
        <v>1141829</v>
      </c>
      <c r="E4654" t="s">
        <v>672</v>
      </c>
      <c r="F4654" t="s">
        <v>11</v>
      </c>
      <c r="G4654">
        <v>700000</v>
      </c>
      <c r="H4654">
        <v>7.2</v>
      </c>
    </row>
    <row r="4655" spans="1:8" x14ac:dyDescent="0.2">
      <c r="A4655" t="s">
        <v>7676</v>
      </c>
      <c r="B4655" t="s">
        <v>7677</v>
      </c>
      <c r="C4655">
        <v>104</v>
      </c>
      <c r="D4655">
        <v>25440971</v>
      </c>
      <c r="E4655" t="s">
        <v>668</v>
      </c>
      <c r="F4655" t="s">
        <v>11</v>
      </c>
      <c r="G4655">
        <v>1000000</v>
      </c>
      <c r="H4655">
        <v>6.3</v>
      </c>
    </row>
    <row r="4656" spans="1:8" x14ac:dyDescent="0.2">
      <c r="A4656" t="s">
        <v>7678</v>
      </c>
      <c r="B4656" t="s">
        <v>7679</v>
      </c>
      <c r="C4656">
        <v>88</v>
      </c>
      <c r="D4656">
        <v>25440971</v>
      </c>
      <c r="E4656" t="s">
        <v>2682</v>
      </c>
      <c r="F4656" t="s">
        <v>11</v>
      </c>
      <c r="G4656">
        <v>20000000</v>
      </c>
      <c r="H4656">
        <v>4</v>
      </c>
    </row>
    <row r="4657" spans="1:8" x14ac:dyDescent="0.2">
      <c r="A4657" t="s">
        <v>70</v>
      </c>
      <c r="B4657" t="s">
        <v>59</v>
      </c>
      <c r="C4657">
        <v>201</v>
      </c>
      <c r="D4657">
        <v>218051260</v>
      </c>
      <c r="E4657" t="s">
        <v>71</v>
      </c>
      <c r="F4657" t="s">
        <v>11</v>
      </c>
      <c r="G4657">
        <v>207000000</v>
      </c>
      <c r="H4657">
        <v>7.2</v>
      </c>
    </row>
    <row r="4658" spans="1:8" x14ac:dyDescent="0.2">
      <c r="A4658" t="s">
        <v>2560</v>
      </c>
      <c r="B4658" t="s">
        <v>1773</v>
      </c>
      <c r="C4658">
        <v>108</v>
      </c>
      <c r="D4658">
        <v>32048809</v>
      </c>
      <c r="E4658" t="s">
        <v>2209</v>
      </c>
      <c r="F4658" t="s">
        <v>11</v>
      </c>
      <c r="G4658">
        <v>30000000</v>
      </c>
      <c r="H4658">
        <v>5.3</v>
      </c>
    </row>
    <row r="4659" spans="1:8" x14ac:dyDescent="0.2">
      <c r="A4659" t="s">
        <v>7680</v>
      </c>
      <c r="B4659" t="s">
        <v>7681</v>
      </c>
      <c r="C4659">
        <v>106</v>
      </c>
      <c r="D4659">
        <v>2694973</v>
      </c>
      <c r="E4659" t="s">
        <v>1184</v>
      </c>
      <c r="F4659" t="s">
        <v>11</v>
      </c>
      <c r="G4659">
        <v>700000</v>
      </c>
      <c r="H4659">
        <v>7.2</v>
      </c>
    </row>
    <row r="4660" spans="1:8" x14ac:dyDescent="0.2">
      <c r="A4660" t="s">
        <v>7682</v>
      </c>
      <c r="B4660" t="s">
        <v>7683</v>
      </c>
      <c r="C4660">
        <v>107</v>
      </c>
      <c r="D4660">
        <v>10508</v>
      </c>
      <c r="E4660" t="s">
        <v>1184</v>
      </c>
      <c r="F4660" t="s">
        <v>11</v>
      </c>
      <c r="G4660">
        <v>700000</v>
      </c>
      <c r="H4660">
        <v>6.5</v>
      </c>
    </row>
    <row r="4661" spans="1:8" x14ac:dyDescent="0.2">
      <c r="A4661" t="s">
        <v>7684</v>
      </c>
      <c r="B4661" t="s">
        <v>7685</v>
      </c>
      <c r="C4661">
        <v>84</v>
      </c>
      <c r="D4661">
        <v>2301777</v>
      </c>
      <c r="E4661" t="s">
        <v>575</v>
      </c>
      <c r="F4661" t="s">
        <v>11</v>
      </c>
      <c r="G4661">
        <v>650000</v>
      </c>
      <c r="H4661">
        <v>6.5</v>
      </c>
    </row>
    <row r="4662" spans="1:8" x14ac:dyDescent="0.2">
      <c r="A4662" t="s">
        <v>7686</v>
      </c>
      <c r="B4662" t="s">
        <v>7687</v>
      </c>
      <c r="C4662">
        <v>91</v>
      </c>
      <c r="D4662">
        <v>25440971</v>
      </c>
      <c r="E4662" t="s">
        <v>740</v>
      </c>
      <c r="F4662" t="s">
        <v>11</v>
      </c>
      <c r="G4662">
        <v>750000</v>
      </c>
      <c r="H4662">
        <v>4.9000000000000004</v>
      </c>
    </row>
    <row r="4663" spans="1:8" x14ac:dyDescent="0.2">
      <c r="A4663" t="s">
        <v>7688</v>
      </c>
      <c r="B4663" t="s">
        <v>7689</v>
      </c>
      <c r="C4663">
        <v>90</v>
      </c>
      <c r="D4663">
        <v>169719</v>
      </c>
      <c r="E4663" t="s">
        <v>2542</v>
      </c>
      <c r="F4663" t="s">
        <v>11</v>
      </c>
      <c r="G4663">
        <v>20000000</v>
      </c>
      <c r="H4663">
        <v>5.2</v>
      </c>
    </row>
    <row r="4664" spans="1:8" x14ac:dyDescent="0.2">
      <c r="A4664" t="s">
        <v>7690</v>
      </c>
      <c r="B4664" t="s">
        <v>7691</v>
      </c>
      <c r="C4664">
        <v>103</v>
      </c>
      <c r="D4664">
        <v>25440971</v>
      </c>
      <c r="E4664" t="s">
        <v>23</v>
      </c>
      <c r="F4664" t="s">
        <v>11</v>
      </c>
      <c r="G4664">
        <v>400000</v>
      </c>
      <c r="H4664">
        <v>7.4</v>
      </c>
    </row>
    <row r="4665" spans="1:8" x14ac:dyDescent="0.2">
      <c r="A4665" t="s">
        <v>7692</v>
      </c>
      <c r="B4665" t="s">
        <v>7693</v>
      </c>
      <c r="C4665">
        <v>71</v>
      </c>
      <c r="D4665">
        <v>25440971</v>
      </c>
      <c r="E4665" t="s">
        <v>23</v>
      </c>
      <c r="F4665" t="s">
        <v>11</v>
      </c>
      <c r="G4665">
        <v>650000</v>
      </c>
      <c r="H4665">
        <v>7.4</v>
      </c>
    </row>
    <row r="4666" spans="1:8" x14ac:dyDescent="0.2">
      <c r="A4666" t="s">
        <v>7694</v>
      </c>
      <c r="B4666" t="s">
        <v>7695</v>
      </c>
      <c r="C4666">
        <v>90</v>
      </c>
      <c r="D4666">
        <v>25440971</v>
      </c>
      <c r="E4666" t="s">
        <v>924</v>
      </c>
      <c r="F4666" t="s">
        <v>11</v>
      </c>
      <c r="G4666">
        <v>650000</v>
      </c>
      <c r="H4666">
        <v>5.4</v>
      </c>
    </row>
    <row r="4667" spans="1:8" x14ac:dyDescent="0.2">
      <c r="A4667" t="s">
        <v>7696</v>
      </c>
      <c r="B4667" t="s">
        <v>7697</v>
      </c>
      <c r="C4667">
        <v>67</v>
      </c>
      <c r="D4667">
        <v>25440971</v>
      </c>
      <c r="E4667" t="s">
        <v>1408</v>
      </c>
      <c r="F4667" t="s">
        <v>11</v>
      </c>
      <c r="G4667">
        <v>625000</v>
      </c>
      <c r="H4667">
        <v>3.9</v>
      </c>
    </row>
    <row r="4668" spans="1:8" x14ac:dyDescent="0.2">
      <c r="A4668" t="s">
        <v>7698</v>
      </c>
      <c r="B4668" t="s">
        <v>7699</v>
      </c>
      <c r="C4668">
        <v>94</v>
      </c>
      <c r="D4668">
        <v>25440971</v>
      </c>
      <c r="E4668" t="s">
        <v>877</v>
      </c>
      <c r="F4668" t="s">
        <v>11</v>
      </c>
      <c r="G4668">
        <v>700000</v>
      </c>
      <c r="H4668">
        <v>5.3</v>
      </c>
    </row>
    <row r="4669" spans="1:8" x14ac:dyDescent="0.2">
      <c r="A4669" t="s">
        <v>7700</v>
      </c>
      <c r="B4669" t="s">
        <v>7701</v>
      </c>
      <c r="C4669">
        <v>81</v>
      </c>
      <c r="D4669">
        <v>3000000</v>
      </c>
      <c r="E4669" t="s">
        <v>3856</v>
      </c>
      <c r="F4669" t="s">
        <v>11</v>
      </c>
      <c r="G4669">
        <v>609000</v>
      </c>
      <c r="H4669">
        <v>7.8</v>
      </c>
    </row>
    <row r="4670" spans="1:8" x14ac:dyDescent="0.2">
      <c r="A4670" t="s">
        <v>7702</v>
      </c>
      <c r="B4670" t="s">
        <v>7703</v>
      </c>
      <c r="C4670">
        <v>81</v>
      </c>
      <c r="D4670">
        <v>140530114</v>
      </c>
      <c r="E4670" t="s">
        <v>2209</v>
      </c>
      <c r="F4670" t="s">
        <v>11</v>
      </c>
      <c r="G4670">
        <v>60000</v>
      </c>
      <c r="H4670">
        <v>6.4</v>
      </c>
    </row>
    <row r="4671" spans="1:8" x14ac:dyDescent="0.2">
      <c r="A4671" t="s">
        <v>7704</v>
      </c>
      <c r="B4671" t="s">
        <v>7705</v>
      </c>
      <c r="C4671">
        <v>215</v>
      </c>
      <c r="D4671">
        <v>13300000</v>
      </c>
      <c r="E4671" t="s">
        <v>7706</v>
      </c>
      <c r="F4671" t="s">
        <v>11</v>
      </c>
      <c r="G4671">
        <v>600000</v>
      </c>
      <c r="H4671">
        <v>8.1</v>
      </c>
    </row>
    <row r="4672" spans="1:8" x14ac:dyDescent="0.2">
      <c r="A4672" t="s">
        <v>7707</v>
      </c>
      <c r="B4672" t="s">
        <v>1814</v>
      </c>
      <c r="C4672">
        <v>83</v>
      </c>
      <c r="D4672">
        <v>25440971</v>
      </c>
      <c r="E4672" t="s">
        <v>575</v>
      </c>
      <c r="F4672" t="s">
        <v>11</v>
      </c>
      <c r="G4672">
        <v>650000</v>
      </c>
      <c r="H4672">
        <v>6.5</v>
      </c>
    </row>
    <row r="4673" spans="1:8" x14ac:dyDescent="0.2">
      <c r="A4673" t="s">
        <v>7708</v>
      </c>
      <c r="B4673" t="s">
        <v>6893</v>
      </c>
      <c r="C4673">
        <v>106</v>
      </c>
      <c r="D4673">
        <v>171988</v>
      </c>
      <c r="E4673" t="s">
        <v>5218</v>
      </c>
      <c r="F4673" t="s">
        <v>11</v>
      </c>
      <c r="G4673">
        <v>600000</v>
      </c>
      <c r="H4673">
        <v>5.6</v>
      </c>
    </row>
    <row r="4674" spans="1:8" x14ac:dyDescent="0.2">
      <c r="A4674" t="s">
        <v>7709</v>
      </c>
      <c r="B4674" t="s">
        <v>7710</v>
      </c>
      <c r="C4674">
        <v>103</v>
      </c>
      <c r="D4674">
        <v>23616</v>
      </c>
      <c r="E4674" t="s">
        <v>285</v>
      </c>
      <c r="F4674" t="s">
        <v>11</v>
      </c>
      <c r="G4674">
        <v>600000</v>
      </c>
      <c r="H4674">
        <v>5.6</v>
      </c>
    </row>
    <row r="4675" spans="1:8" x14ac:dyDescent="0.2">
      <c r="A4675" t="s">
        <v>7711</v>
      </c>
      <c r="B4675" t="s">
        <v>7712</v>
      </c>
      <c r="C4675">
        <v>90</v>
      </c>
      <c r="D4675">
        <v>13493</v>
      </c>
      <c r="E4675" t="s">
        <v>1184</v>
      </c>
      <c r="F4675" t="s">
        <v>11</v>
      </c>
      <c r="G4675">
        <v>600000</v>
      </c>
      <c r="H4675">
        <v>6.6</v>
      </c>
    </row>
    <row r="4676" spans="1:8" x14ac:dyDescent="0.2">
      <c r="A4676" t="s">
        <v>7713</v>
      </c>
      <c r="B4676" t="s">
        <v>7714</v>
      </c>
      <c r="C4676">
        <v>88</v>
      </c>
      <c r="D4676">
        <v>79043</v>
      </c>
      <c r="E4676" t="s">
        <v>672</v>
      </c>
      <c r="F4676" t="s">
        <v>11</v>
      </c>
      <c r="G4676">
        <v>20000000</v>
      </c>
      <c r="H4676">
        <v>6.3</v>
      </c>
    </row>
    <row r="4677" spans="1:8" x14ac:dyDescent="0.2">
      <c r="A4677" t="s">
        <v>7715</v>
      </c>
      <c r="B4677" t="s">
        <v>7716</v>
      </c>
      <c r="C4677">
        <v>105</v>
      </c>
      <c r="D4677">
        <v>25440971</v>
      </c>
      <c r="E4677" t="s">
        <v>23</v>
      </c>
      <c r="F4677" t="s">
        <v>502</v>
      </c>
      <c r="G4677">
        <v>400000</v>
      </c>
      <c r="H4677">
        <v>7.7</v>
      </c>
    </row>
    <row r="4678" spans="1:8" x14ac:dyDescent="0.2">
      <c r="A4678" t="s">
        <v>7717</v>
      </c>
      <c r="B4678" t="s">
        <v>7718</v>
      </c>
      <c r="C4678">
        <v>115</v>
      </c>
      <c r="D4678">
        <v>25440971</v>
      </c>
      <c r="E4678" t="s">
        <v>23</v>
      </c>
      <c r="F4678" t="s">
        <v>11</v>
      </c>
      <c r="G4678">
        <v>750000</v>
      </c>
      <c r="H4678">
        <v>7</v>
      </c>
    </row>
    <row r="4679" spans="1:8" x14ac:dyDescent="0.2">
      <c r="A4679" t="s">
        <v>7719</v>
      </c>
      <c r="B4679" t="s">
        <v>7720</v>
      </c>
      <c r="C4679">
        <v>90</v>
      </c>
      <c r="D4679">
        <v>25440971</v>
      </c>
      <c r="E4679" t="s">
        <v>311</v>
      </c>
      <c r="F4679" t="s">
        <v>11</v>
      </c>
      <c r="G4679">
        <v>600000</v>
      </c>
      <c r="H4679">
        <v>8</v>
      </c>
    </row>
    <row r="4680" spans="1:8" x14ac:dyDescent="0.2">
      <c r="A4680" t="s">
        <v>7721</v>
      </c>
      <c r="B4680" t="s">
        <v>7722</v>
      </c>
      <c r="C4680">
        <v>102</v>
      </c>
      <c r="D4680">
        <v>25440971</v>
      </c>
      <c r="E4680" t="s">
        <v>877</v>
      </c>
      <c r="F4680" t="s">
        <v>502</v>
      </c>
      <c r="G4680">
        <v>20000000</v>
      </c>
      <c r="H4680">
        <v>7.2</v>
      </c>
    </row>
    <row r="4681" spans="1:8" x14ac:dyDescent="0.2">
      <c r="A4681" t="s">
        <v>7723</v>
      </c>
      <c r="B4681" t="s">
        <v>7724</v>
      </c>
      <c r="C4681">
        <v>98</v>
      </c>
      <c r="D4681">
        <v>25440971</v>
      </c>
      <c r="E4681" t="s">
        <v>3562</v>
      </c>
      <c r="F4681" t="s">
        <v>11</v>
      </c>
      <c r="G4681">
        <v>600000</v>
      </c>
      <c r="H4681">
        <v>4.5</v>
      </c>
    </row>
    <row r="4682" spans="1:8" x14ac:dyDescent="0.2">
      <c r="A4682" t="s">
        <v>7725</v>
      </c>
      <c r="B4682" t="s">
        <v>1679</v>
      </c>
      <c r="C4682">
        <v>87</v>
      </c>
      <c r="D4682">
        <v>515005</v>
      </c>
      <c r="E4682" t="s">
        <v>2048</v>
      </c>
      <c r="F4682" t="s">
        <v>11</v>
      </c>
      <c r="G4682">
        <v>560000</v>
      </c>
      <c r="H4682">
        <v>7.7</v>
      </c>
    </row>
    <row r="4683" spans="1:8" x14ac:dyDescent="0.2">
      <c r="A4683" t="s">
        <v>7726</v>
      </c>
      <c r="B4683" t="s">
        <v>7727</v>
      </c>
      <c r="C4683">
        <v>80</v>
      </c>
      <c r="D4683">
        <v>2245</v>
      </c>
      <c r="E4683" t="s">
        <v>23</v>
      </c>
      <c r="F4683" t="s">
        <v>11</v>
      </c>
      <c r="G4683">
        <v>560000</v>
      </c>
      <c r="H4683">
        <v>7.2</v>
      </c>
    </row>
    <row r="4684" spans="1:8" x14ac:dyDescent="0.2">
      <c r="A4684" t="s">
        <v>7728</v>
      </c>
      <c r="B4684" t="s">
        <v>7729</v>
      </c>
      <c r="C4684">
        <v>88</v>
      </c>
      <c r="D4684">
        <v>25440971</v>
      </c>
      <c r="E4684" t="s">
        <v>73</v>
      </c>
      <c r="F4684" t="s">
        <v>11</v>
      </c>
      <c r="G4684">
        <v>550000</v>
      </c>
      <c r="H4684">
        <v>6.1</v>
      </c>
    </row>
    <row r="4685" spans="1:8" x14ac:dyDescent="0.2">
      <c r="A4685" t="s">
        <v>7730</v>
      </c>
      <c r="B4685" t="s">
        <v>7731</v>
      </c>
      <c r="C4685">
        <v>83</v>
      </c>
      <c r="D4685">
        <v>25440971</v>
      </c>
      <c r="E4685" t="s">
        <v>575</v>
      </c>
      <c r="F4685" t="s">
        <v>7732</v>
      </c>
      <c r="G4685">
        <v>500000</v>
      </c>
      <c r="H4685">
        <v>6.4</v>
      </c>
    </row>
    <row r="4686" spans="1:8" x14ac:dyDescent="0.2">
      <c r="A4686" t="s">
        <v>7733</v>
      </c>
      <c r="B4686" t="s">
        <v>6941</v>
      </c>
      <c r="C4686">
        <v>122</v>
      </c>
      <c r="D4686">
        <v>33451479</v>
      </c>
      <c r="E4686" t="s">
        <v>73</v>
      </c>
      <c r="F4686" t="s">
        <v>11</v>
      </c>
      <c r="G4686">
        <v>500000</v>
      </c>
      <c r="H4686">
        <v>6.5</v>
      </c>
    </row>
    <row r="4687" spans="1:8" x14ac:dyDescent="0.2">
      <c r="A4687" t="s">
        <v>7734</v>
      </c>
      <c r="B4687" t="s">
        <v>7735</v>
      </c>
      <c r="C4687">
        <v>115</v>
      </c>
      <c r="D4687">
        <v>25440971</v>
      </c>
      <c r="E4687" t="s">
        <v>7736</v>
      </c>
      <c r="F4687" t="s">
        <v>1936</v>
      </c>
      <c r="G4687">
        <v>550000</v>
      </c>
      <c r="H4687">
        <v>7</v>
      </c>
    </row>
    <row r="4688" spans="1:8" x14ac:dyDescent="0.2">
      <c r="A4688" t="s">
        <v>7737</v>
      </c>
      <c r="B4688" t="s">
        <v>7738</v>
      </c>
      <c r="C4688">
        <v>86</v>
      </c>
      <c r="D4688">
        <v>39552600</v>
      </c>
      <c r="E4688" t="s">
        <v>7739</v>
      </c>
      <c r="F4688" t="s">
        <v>11</v>
      </c>
      <c r="G4688">
        <v>500000</v>
      </c>
      <c r="H4688">
        <v>6.1</v>
      </c>
    </row>
    <row r="4689" spans="1:8" x14ac:dyDescent="0.2">
      <c r="A4689" t="s">
        <v>7740</v>
      </c>
      <c r="B4689" t="s">
        <v>6938</v>
      </c>
      <c r="C4689">
        <v>79</v>
      </c>
      <c r="D4689">
        <v>30500882</v>
      </c>
      <c r="E4689" t="s">
        <v>7741</v>
      </c>
      <c r="F4689" t="s">
        <v>11</v>
      </c>
      <c r="G4689">
        <v>500000</v>
      </c>
      <c r="H4689">
        <v>5.7</v>
      </c>
    </row>
    <row r="4690" spans="1:8" x14ac:dyDescent="0.2">
      <c r="A4690" t="s">
        <v>7742</v>
      </c>
      <c r="B4690" t="s">
        <v>7743</v>
      </c>
      <c r="C4690">
        <v>87</v>
      </c>
      <c r="D4690">
        <v>25440971</v>
      </c>
      <c r="E4690" t="s">
        <v>575</v>
      </c>
      <c r="F4690" t="s">
        <v>11</v>
      </c>
      <c r="G4690">
        <v>20000000</v>
      </c>
      <c r="H4690">
        <v>5.4</v>
      </c>
    </row>
    <row r="4691" spans="1:8" x14ac:dyDescent="0.2">
      <c r="A4691" t="s">
        <v>7744</v>
      </c>
      <c r="B4691" t="s">
        <v>7745</v>
      </c>
      <c r="C4691">
        <v>97</v>
      </c>
      <c r="D4691">
        <v>17000000</v>
      </c>
      <c r="E4691" t="s">
        <v>3502</v>
      </c>
      <c r="F4691" t="s">
        <v>11</v>
      </c>
      <c r="G4691">
        <v>500000</v>
      </c>
      <c r="H4691">
        <v>5.9</v>
      </c>
    </row>
    <row r="4692" spans="1:8" x14ac:dyDescent="0.2">
      <c r="A4692" t="s">
        <v>7746</v>
      </c>
      <c r="B4692" t="s">
        <v>7747</v>
      </c>
      <c r="C4692">
        <v>105</v>
      </c>
      <c r="D4692">
        <v>8044906</v>
      </c>
      <c r="E4692" t="s">
        <v>7748</v>
      </c>
      <c r="F4692" t="s">
        <v>11</v>
      </c>
      <c r="G4692">
        <v>20000000</v>
      </c>
      <c r="H4692">
        <v>7.5</v>
      </c>
    </row>
    <row r="4693" spans="1:8" x14ac:dyDescent="0.2">
      <c r="A4693" t="s">
        <v>7749</v>
      </c>
      <c r="B4693" t="s">
        <v>3700</v>
      </c>
      <c r="C4693">
        <v>89</v>
      </c>
      <c r="D4693">
        <v>5739376</v>
      </c>
      <c r="E4693" t="s">
        <v>877</v>
      </c>
      <c r="F4693" t="s">
        <v>11</v>
      </c>
      <c r="G4693">
        <v>500000</v>
      </c>
      <c r="H4693">
        <v>7.7</v>
      </c>
    </row>
    <row r="4694" spans="1:8" x14ac:dyDescent="0.2">
      <c r="A4694" t="s">
        <v>7750</v>
      </c>
      <c r="B4694" t="s">
        <v>7751</v>
      </c>
      <c r="C4694">
        <v>120</v>
      </c>
      <c r="D4694">
        <v>3773863</v>
      </c>
      <c r="E4694" t="s">
        <v>1184</v>
      </c>
      <c r="F4694" t="s">
        <v>11</v>
      </c>
      <c r="G4694">
        <v>1000000</v>
      </c>
      <c r="H4694">
        <v>7.1</v>
      </c>
    </row>
    <row r="4695" spans="1:8" x14ac:dyDescent="0.2">
      <c r="A4695" t="s">
        <v>7752</v>
      </c>
      <c r="B4695" t="s">
        <v>7753</v>
      </c>
      <c r="C4695">
        <v>94</v>
      </c>
      <c r="D4695">
        <v>3117666</v>
      </c>
      <c r="E4695" t="s">
        <v>23</v>
      </c>
      <c r="F4695" t="s">
        <v>11</v>
      </c>
      <c r="G4695">
        <v>20000000</v>
      </c>
      <c r="H4695">
        <v>7.4</v>
      </c>
    </row>
    <row r="4696" spans="1:8" x14ac:dyDescent="0.2">
      <c r="A4696" t="s">
        <v>7754</v>
      </c>
      <c r="B4696" t="s">
        <v>7755</v>
      </c>
      <c r="C4696">
        <v>108</v>
      </c>
      <c r="D4696">
        <v>2047570</v>
      </c>
      <c r="E4696" t="s">
        <v>7756</v>
      </c>
      <c r="F4696" t="s">
        <v>11</v>
      </c>
      <c r="G4696">
        <v>500000</v>
      </c>
      <c r="H4696">
        <v>7.6</v>
      </c>
    </row>
    <row r="4697" spans="1:8" x14ac:dyDescent="0.2">
      <c r="A4697" t="s">
        <v>7757</v>
      </c>
      <c r="B4697" t="s">
        <v>7758</v>
      </c>
      <c r="C4697">
        <v>102</v>
      </c>
      <c r="D4697">
        <v>1250798</v>
      </c>
      <c r="E4697" t="s">
        <v>486</v>
      </c>
      <c r="F4697" t="s">
        <v>11</v>
      </c>
      <c r="G4697">
        <v>500000</v>
      </c>
      <c r="H4697">
        <v>6.4</v>
      </c>
    </row>
    <row r="4698" spans="1:8" x14ac:dyDescent="0.2">
      <c r="A4698" t="s">
        <v>7759</v>
      </c>
      <c r="B4698" t="s">
        <v>7760</v>
      </c>
      <c r="C4698">
        <v>83</v>
      </c>
      <c r="D4698">
        <v>1127331</v>
      </c>
      <c r="E4698" t="s">
        <v>1184</v>
      </c>
      <c r="F4698" t="s">
        <v>3809</v>
      </c>
      <c r="G4698">
        <v>46000</v>
      </c>
      <c r="H4698">
        <v>7.4</v>
      </c>
    </row>
    <row r="4699" spans="1:8" x14ac:dyDescent="0.2">
      <c r="A4699" t="s">
        <v>7761</v>
      </c>
      <c r="B4699" t="s">
        <v>7762</v>
      </c>
      <c r="C4699">
        <v>93</v>
      </c>
      <c r="D4699">
        <v>906666</v>
      </c>
      <c r="E4699" t="s">
        <v>23</v>
      </c>
      <c r="F4699" t="s">
        <v>11</v>
      </c>
      <c r="G4699">
        <v>500000</v>
      </c>
      <c r="H4699">
        <v>6.8</v>
      </c>
    </row>
    <row r="4700" spans="1:8" x14ac:dyDescent="0.2">
      <c r="A4700" t="s">
        <v>7763</v>
      </c>
      <c r="B4700" t="s">
        <v>7764</v>
      </c>
      <c r="C4700">
        <v>86</v>
      </c>
      <c r="D4700">
        <v>1114943</v>
      </c>
      <c r="E4700" t="s">
        <v>2143</v>
      </c>
      <c r="F4700" t="s">
        <v>11</v>
      </c>
      <c r="G4700">
        <v>500000</v>
      </c>
      <c r="H4700">
        <v>6.5</v>
      </c>
    </row>
    <row r="4701" spans="1:8" x14ac:dyDescent="0.2">
      <c r="A4701" t="s">
        <v>7765</v>
      </c>
      <c r="B4701" t="s">
        <v>7758</v>
      </c>
      <c r="C4701">
        <v>101</v>
      </c>
      <c r="D4701">
        <v>1111615</v>
      </c>
      <c r="E4701" t="s">
        <v>4889</v>
      </c>
      <c r="F4701" t="s">
        <v>11</v>
      </c>
      <c r="G4701">
        <v>500000</v>
      </c>
      <c r="H4701">
        <v>6</v>
      </c>
    </row>
    <row r="4702" spans="1:8" x14ac:dyDescent="0.2">
      <c r="A4702" t="s">
        <v>7766</v>
      </c>
      <c r="B4702" t="s">
        <v>4737</v>
      </c>
      <c r="C4702">
        <v>111</v>
      </c>
      <c r="D4702">
        <v>985341</v>
      </c>
      <c r="E4702" t="s">
        <v>1184</v>
      </c>
      <c r="F4702" t="s">
        <v>11</v>
      </c>
      <c r="G4702">
        <v>500000</v>
      </c>
      <c r="H4702">
        <v>7.3</v>
      </c>
    </row>
    <row r="4703" spans="1:8" x14ac:dyDescent="0.2">
      <c r="A4703" t="s">
        <v>7767</v>
      </c>
      <c r="B4703" t="s">
        <v>7768</v>
      </c>
      <c r="C4703">
        <v>90</v>
      </c>
      <c r="D4703">
        <v>603943</v>
      </c>
      <c r="E4703" t="s">
        <v>672</v>
      </c>
      <c r="F4703" t="s">
        <v>11</v>
      </c>
      <c r="G4703">
        <v>500000</v>
      </c>
      <c r="H4703">
        <v>7.3</v>
      </c>
    </row>
    <row r="4704" spans="1:8" x14ac:dyDescent="0.2">
      <c r="A4704" t="s">
        <v>7769</v>
      </c>
      <c r="B4704" t="s">
        <v>6198</v>
      </c>
      <c r="C4704">
        <v>86</v>
      </c>
      <c r="D4704">
        <v>334041</v>
      </c>
      <c r="E4704" t="s">
        <v>1667</v>
      </c>
      <c r="F4704" t="s">
        <v>11</v>
      </c>
      <c r="G4704">
        <v>500000</v>
      </c>
      <c r="H4704">
        <v>6.5</v>
      </c>
    </row>
    <row r="4705" spans="1:8" x14ac:dyDescent="0.2">
      <c r="A4705" t="s">
        <v>7770</v>
      </c>
      <c r="B4705" t="s">
        <v>7771</v>
      </c>
      <c r="C4705">
        <v>98</v>
      </c>
      <c r="D4705">
        <v>295468</v>
      </c>
      <c r="E4705" t="s">
        <v>580</v>
      </c>
      <c r="F4705" t="s">
        <v>11</v>
      </c>
      <c r="G4705">
        <v>500000</v>
      </c>
      <c r="H4705">
        <v>6</v>
      </c>
    </row>
    <row r="4706" spans="1:8" x14ac:dyDescent="0.2">
      <c r="A4706" t="s">
        <v>7772</v>
      </c>
      <c r="B4706" t="s">
        <v>7773</v>
      </c>
      <c r="C4706">
        <v>91</v>
      </c>
      <c r="D4706">
        <v>243347</v>
      </c>
      <c r="E4706" t="s">
        <v>740</v>
      </c>
      <c r="F4706" t="s">
        <v>11</v>
      </c>
      <c r="G4706">
        <v>500000</v>
      </c>
      <c r="H4706">
        <v>5.3</v>
      </c>
    </row>
    <row r="4707" spans="1:8" x14ac:dyDescent="0.2">
      <c r="A4707" t="s">
        <v>7774</v>
      </c>
      <c r="B4707" t="s">
        <v>7287</v>
      </c>
      <c r="C4707">
        <v>91</v>
      </c>
      <c r="D4707">
        <v>154077</v>
      </c>
      <c r="E4707" t="s">
        <v>877</v>
      </c>
      <c r="F4707" t="s">
        <v>11</v>
      </c>
      <c r="G4707">
        <v>500000</v>
      </c>
      <c r="H4707">
        <v>6.6</v>
      </c>
    </row>
    <row r="4708" spans="1:8" x14ac:dyDescent="0.2">
      <c r="A4708" t="s">
        <v>7775</v>
      </c>
      <c r="B4708" t="s">
        <v>7776</v>
      </c>
      <c r="C4708">
        <v>90</v>
      </c>
      <c r="D4708">
        <v>342936</v>
      </c>
      <c r="E4708" t="s">
        <v>486</v>
      </c>
      <c r="F4708" t="s">
        <v>11</v>
      </c>
      <c r="G4708">
        <v>20000000</v>
      </c>
      <c r="H4708">
        <v>6.1</v>
      </c>
    </row>
    <row r="4709" spans="1:8" x14ac:dyDescent="0.2">
      <c r="A4709" t="s">
        <v>7777</v>
      </c>
      <c r="B4709" t="s">
        <v>7778</v>
      </c>
      <c r="C4709">
        <v>88</v>
      </c>
      <c r="D4709">
        <v>151389</v>
      </c>
      <c r="E4709" t="s">
        <v>23</v>
      </c>
      <c r="F4709" t="s">
        <v>11</v>
      </c>
      <c r="G4709">
        <v>500000</v>
      </c>
      <c r="H4709">
        <v>7.1</v>
      </c>
    </row>
    <row r="4710" spans="1:8" x14ac:dyDescent="0.2">
      <c r="A4710" t="s">
        <v>7779</v>
      </c>
      <c r="B4710" t="s">
        <v>4980</v>
      </c>
      <c r="C4710">
        <v>202</v>
      </c>
      <c r="D4710">
        <v>269061</v>
      </c>
      <c r="E4710" t="s">
        <v>345</v>
      </c>
      <c r="F4710" t="s">
        <v>225</v>
      </c>
      <c r="G4710">
        <v>2000000</v>
      </c>
      <c r="H4710">
        <v>8.6999999999999993</v>
      </c>
    </row>
    <row r="4711" spans="1:8" x14ac:dyDescent="0.2">
      <c r="A4711" t="s">
        <v>7780</v>
      </c>
      <c r="B4711" t="s">
        <v>7781</v>
      </c>
      <c r="C4711">
        <v>89</v>
      </c>
      <c r="D4711">
        <v>133778</v>
      </c>
      <c r="E4711" t="s">
        <v>5702</v>
      </c>
      <c r="F4711" t="s">
        <v>11</v>
      </c>
      <c r="G4711">
        <v>500000</v>
      </c>
      <c r="H4711">
        <v>8.4</v>
      </c>
    </row>
    <row r="4712" spans="1:8" x14ac:dyDescent="0.2">
      <c r="A4712" t="s">
        <v>7782</v>
      </c>
      <c r="B4712" t="s">
        <v>7783</v>
      </c>
      <c r="C4712">
        <v>97</v>
      </c>
      <c r="D4712">
        <v>25440971</v>
      </c>
      <c r="E4712" t="s">
        <v>2254</v>
      </c>
      <c r="F4712" t="s">
        <v>11</v>
      </c>
      <c r="G4712">
        <v>500000</v>
      </c>
      <c r="H4712">
        <v>5.8</v>
      </c>
    </row>
    <row r="4713" spans="1:8" x14ac:dyDescent="0.2">
      <c r="A4713" t="s">
        <v>7784</v>
      </c>
      <c r="B4713" t="s">
        <v>133</v>
      </c>
      <c r="C4713">
        <v>84</v>
      </c>
      <c r="D4713">
        <v>52850</v>
      </c>
      <c r="E4713" t="s">
        <v>575</v>
      </c>
      <c r="F4713" t="s">
        <v>11</v>
      </c>
      <c r="G4713">
        <v>500000</v>
      </c>
      <c r="H4713">
        <v>6.2</v>
      </c>
    </row>
    <row r="4714" spans="1:8" x14ac:dyDescent="0.2">
      <c r="A4714" t="s">
        <v>7785</v>
      </c>
      <c r="B4714" t="s">
        <v>7786</v>
      </c>
      <c r="C4714">
        <v>82</v>
      </c>
      <c r="D4714">
        <v>98017</v>
      </c>
      <c r="E4714" t="s">
        <v>297</v>
      </c>
      <c r="F4714" t="s">
        <v>11</v>
      </c>
      <c r="G4714">
        <v>500000</v>
      </c>
      <c r="H4714">
        <v>5.8</v>
      </c>
    </row>
    <row r="4715" spans="1:8" x14ac:dyDescent="0.2">
      <c r="A4715" t="s">
        <v>399</v>
      </c>
      <c r="B4715" t="s">
        <v>400</v>
      </c>
      <c r="C4715">
        <v>94</v>
      </c>
      <c r="D4715">
        <v>177343675</v>
      </c>
      <c r="E4715" t="s">
        <v>401</v>
      </c>
      <c r="F4715" t="s">
        <v>11</v>
      </c>
      <c r="G4715">
        <v>135000000</v>
      </c>
      <c r="H4715">
        <v>6.7</v>
      </c>
    </row>
    <row r="4716" spans="1:8" x14ac:dyDescent="0.2">
      <c r="A4716" t="s">
        <v>7787</v>
      </c>
      <c r="B4716" t="s">
        <v>7608</v>
      </c>
      <c r="C4716">
        <v>100</v>
      </c>
      <c r="D4716">
        <v>31937</v>
      </c>
      <c r="E4716" t="s">
        <v>580</v>
      </c>
      <c r="F4716" t="s">
        <v>11</v>
      </c>
      <c r="G4716">
        <v>500000</v>
      </c>
      <c r="H4716">
        <v>5.7</v>
      </c>
    </row>
    <row r="4717" spans="1:8" x14ac:dyDescent="0.2">
      <c r="A4717" t="s">
        <v>7788</v>
      </c>
      <c r="B4717" t="s">
        <v>7789</v>
      </c>
      <c r="C4717">
        <v>112</v>
      </c>
      <c r="D4717">
        <v>13134</v>
      </c>
      <c r="E4717" t="s">
        <v>1314</v>
      </c>
      <c r="F4717" t="s">
        <v>11</v>
      </c>
      <c r="G4717">
        <v>500000</v>
      </c>
      <c r="H4717">
        <v>6.1</v>
      </c>
    </row>
    <row r="4718" spans="1:8" x14ac:dyDescent="0.2">
      <c r="A4718" t="s">
        <v>7790</v>
      </c>
      <c r="B4718" t="s">
        <v>7791</v>
      </c>
      <c r="C4718">
        <v>94</v>
      </c>
      <c r="D4718">
        <v>237301</v>
      </c>
      <c r="E4718" t="s">
        <v>932</v>
      </c>
      <c r="F4718" t="s">
        <v>11</v>
      </c>
      <c r="G4718">
        <v>500000</v>
      </c>
      <c r="H4718">
        <v>6.4</v>
      </c>
    </row>
    <row r="4719" spans="1:8" x14ac:dyDescent="0.2">
      <c r="A4719" t="s">
        <v>7792</v>
      </c>
      <c r="B4719" t="s">
        <v>7793</v>
      </c>
      <c r="C4719">
        <v>87</v>
      </c>
      <c r="D4719">
        <v>25440971</v>
      </c>
      <c r="E4719" t="s">
        <v>1184</v>
      </c>
      <c r="F4719" t="s">
        <v>11</v>
      </c>
      <c r="G4719">
        <v>20000000</v>
      </c>
      <c r="H4719">
        <v>5</v>
      </c>
    </row>
    <row r="4720" spans="1:8" x14ac:dyDescent="0.2">
      <c r="A4720" t="s">
        <v>7794</v>
      </c>
      <c r="B4720" t="s">
        <v>7795</v>
      </c>
      <c r="C4720">
        <v>91</v>
      </c>
      <c r="D4720">
        <v>12055</v>
      </c>
      <c r="E4720" t="s">
        <v>575</v>
      </c>
      <c r="F4720" t="s">
        <v>11</v>
      </c>
      <c r="G4720">
        <v>500000</v>
      </c>
      <c r="H4720">
        <v>6.5</v>
      </c>
    </row>
    <row r="4721" spans="1:8" x14ac:dyDescent="0.2">
      <c r="A4721" t="s">
        <v>7796</v>
      </c>
      <c r="B4721" t="s">
        <v>7797</v>
      </c>
      <c r="C4721">
        <v>87</v>
      </c>
      <c r="D4721">
        <v>1332</v>
      </c>
      <c r="E4721" t="s">
        <v>2599</v>
      </c>
      <c r="F4721" t="s">
        <v>11</v>
      </c>
      <c r="G4721">
        <v>500000</v>
      </c>
      <c r="H4721">
        <v>4.5999999999999996</v>
      </c>
    </row>
    <row r="4722" spans="1:8" x14ac:dyDescent="0.2">
      <c r="A4722" t="s">
        <v>7798</v>
      </c>
      <c r="B4722" t="s">
        <v>6806</v>
      </c>
      <c r="C4722">
        <v>98</v>
      </c>
      <c r="D4722">
        <v>25440971</v>
      </c>
      <c r="E4722" t="s">
        <v>340</v>
      </c>
      <c r="F4722" t="s">
        <v>676</v>
      </c>
      <c r="G4722">
        <v>3000000</v>
      </c>
      <c r="H4722">
        <v>7.7</v>
      </c>
    </row>
    <row r="4723" spans="1:8" x14ac:dyDescent="0.2">
      <c r="A4723" t="s">
        <v>7799</v>
      </c>
      <c r="B4723" t="s">
        <v>7800</v>
      </c>
      <c r="C4723">
        <v>95</v>
      </c>
      <c r="D4723">
        <v>25440971</v>
      </c>
      <c r="E4723" t="s">
        <v>7434</v>
      </c>
      <c r="F4723" t="s">
        <v>11</v>
      </c>
      <c r="G4723">
        <v>500000</v>
      </c>
      <c r="H4723">
        <v>7.3</v>
      </c>
    </row>
    <row r="4724" spans="1:8" x14ac:dyDescent="0.2">
      <c r="A4724" t="s">
        <v>7801</v>
      </c>
      <c r="B4724" t="s">
        <v>43</v>
      </c>
      <c r="C4724">
        <v>87</v>
      </c>
      <c r="D4724">
        <v>25440971</v>
      </c>
      <c r="E4724" t="s">
        <v>1184</v>
      </c>
      <c r="F4724" t="s">
        <v>11</v>
      </c>
      <c r="G4724">
        <v>100000</v>
      </c>
      <c r="H4724">
        <v>6.6</v>
      </c>
    </row>
    <row r="4725" spans="1:8" x14ac:dyDescent="0.2">
      <c r="A4725" t="s">
        <v>7802</v>
      </c>
      <c r="B4725" t="s">
        <v>1847</v>
      </c>
      <c r="C4725">
        <v>102</v>
      </c>
      <c r="D4725">
        <v>316842</v>
      </c>
      <c r="E4725" t="s">
        <v>1408</v>
      </c>
      <c r="F4725" t="s">
        <v>11</v>
      </c>
      <c r="G4725">
        <v>20000000</v>
      </c>
      <c r="H4725">
        <v>6.4</v>
      </c>
    </row>
    <row r="4726" spans="1:8" x14ac:dyDescent="0.2">
      <c r="A4726" t="s">
        <v>7803</v>
      </c>
      <c r="B4726" t="s">
        <v>7804</v>
      </c>
      <c r="C4726">
        <v>127</v>
      </c>
      <c r="D4726">
        <v>25440971</v>
      </c>
      <c r="E4726" t="s">
        <v>3562</v>
      </c>
      <c r="F4726" t="s">
        <v>11</v>
      </c>
      <c r="G4726">
        <v>500000</v>
      </c>
      <c r="H4726">
        <v>5.8</v>
      </c>
    </row>
    <row r="4727" spans="1:8" x14ac:dyDescent="0.2">
      <c r="A4727" t="s">
        <v>7805</v>
      </c>
      <c r="B4727" t="s">
        <v>7718</v>
      </c>
      <c r="C4727">
        <v>96</v>
      </c>
      <c r="D4727">
        <v>25440971</v>
      </c>
      <c r="E4727" t="s">
        <v>23</v>
      </c>
      <c r="F4727" t="s">
        <v>11</v>
      </c>
      <c r="G4727">
        <v>500000</v>
      </c>
      <c r="H4727">
        <v>7.2</v>
      </c>
    </row>
    <row r="4728" spans="1:8" x14ac:dyDescent="0.2">
      <c r="A4728" t="s">
        <v>7806</v>
      </c>
      <c r="B4728" t="s">
        <v>5620</v>
      </c>
      <c r="C4728">
        <v>103</v>
      </c>
      <c r="D4728">
        <v>25440971</v>
      </c>
      <c r="E4728" t="s">
        <v>73</v>
      </c>
      <c r="F4728" t="s">
        <v>11</v>
      </c>
      <c r="G4728">
        <v>20000000</v>
      </c>
      <c r="H4728">
        <v>7.2</v>
      </c>
    </row>
    <row r="4729" spans="1:8" x14ac:dyDescent="0.2">
      <c r="A4729" t="s">
        <v>7807</v>
      </c>
      <c r="B4729" t="s">
        <v>7808</v>
      </c>
      <c r="C4729">
        <v>104</v>
      </c>
      <c r="D4729">
        <v>25440971</v>
      </c>
      <c r="E4729" t="s">
        <v>2599</v>
      </c>
      <c r="F4729" t="s">
        <v>11</v>
      </c>
      <c r="G4729">
        <v>500000</v>
      </c>
      <c r="H4729">
        <v>3.5</v>
      </c>
    </row>
    <row r="4730" spans="1:8" x14ac:dyDescent="0.2">
      <c r="A4730" t="s">
        <v>7809</v>
      </c>
      <c r="B4730" t="s">
        <v>7810</v>
      </c>
      <c r="C4730">
        <v>90</v>
      </c>
      <c r="D4730">
        <v>25440971</v>
      </c>
      <c r="E4730" t="s">
        <v>7811</v>
      </c>
      <c r="F4730" t="s">
        <v>11</v>
      </c>
      <c r="G4730">
        <v>20000000</v>
      </c>
      <c r="H4730">
        <v>7.5</v>
      </c>
    </row>
    <row r="4731" spans="1:8" x14ac:dyDescent="0.2">
      <c r="A4731" t="s">
        <v>7812</v>
      </c>
      <c r="B4731" t="s">
        <v>7813</v>
      </c>
      <c r="C4731">
        <v>122</v>
      </c>
      <c r="D4731">
        <v>25440971</v>
      </c>
      <c r="E4731" t="s">
        <v>392</v>
      </c>
      <c r="F4731" t="s">
        <v>11</v>
      </c>
      <c r="G4731">
        <v>20000000</v>
      </c>
      <c r="H4731">
        <v>2.2000000000000002</v>
      </c>
    </row>
    <row r="4732" spans="1:8" x14ac:dyDescent="0.2">
      <c r="A4732" t="s">
        <v>7814</v>
      </c>
      <c r="B4732" t="s">
        <v>7815</v>
      </c>
      <c r="C4732">
        <v>90</v>
      </c>
      <c r="D4732">
        <v>25440971</v>
      </c>
      <c r="E4732" t="s">
        <v>285</v>
      </c>
      <c r="F4732" t="s">
        <v>11</v>
      </c>
      <c r="G4732">
        <v>500000</v>
      </c>
      <c r="H4732">
        <v>6.6</v>
      </c>
    </row>
    <row r="4733" spans="1:8" x14ac:dyDescent="0.2">
      <c r="A4733" t="s">
        <v>7816</v>
      </c>
      <c r="B4733" t="s">
        <v>7817</v>
      </c>
      <c r="C4733">
        <v>101</v>
      </c>
      <c r="D4733">
        <v>25440971</v>
      </c>
      <c r="E4733" t="s">
        <v>672</v>
      </c>
      <c r="F4733" t="s">
        <v>963</v>
      </c>
      <c r="G4733">
        <v>500000</v>
      </c>
      <c r="H4733">
        <v>6.9</v>
      </c>
    </row>
    <row r="4734" spans="1:8" x14ac:dyDescent="0.2">
      <c r="A4734" t="s">
        <v>7818</v>
      </c>
      <c r="B4734" t="s">
        <v>7819</v>
      </c>
      <c r="C4734">
        <v>94</v>
      </c>
      <c r="D4734">
        <v>25440971</v>
      </c>
      <c r="E4734" t="s">
        <v>7820</v>
      </c>
      <c r="F4734" t="s">
        <v>11</v>
      </c>
      <c r="G4734">
        <v>150000</v>
      </c>
      <c r="H4734">
        <v>4</v>
      </c>
    </row>
    <row r="4735" spans="1:8" x14ac:dyDescent="0.2">
      <c r="A4735" t="s">
        <v>7821</v>
      </c>
      <c r="B4735" t="s">
        <v>5089</v>
      </c>
      <c r="C4735">
        <v>97</v>
      </c>
      <c r="D4735">
        <v>25440971</v>
      </c>
      <c r="E4735" t="s">
        <v>7822</v>
      </c>
      <c r="F4735" t="s">
        <v>11</v>
      </c>
      <c r="G4735">
        <v>500000</v>
      </c>
      <c r="H4735">
        <v>7.4</v>
      </c>
    </row>
    <row r="4736" spans="1:8" x14ac:dyDescent="0.2">
      <c r="A4736" t="s">
        <v>7823</v>
      </c>
      <c r="B4736" t="s">
        <v>7824</v>
      </c>
      <c r="C4736">
        <v>90</v>
      </c>
      <c r="D4736">
        <v>25440971</v>
      </c>
      <c r="E4736" t="s">
        <v>7825</v>
      </c>
      <c r="F4736" t="s">
        <v>11</v>
      </c>
      <c r="G4736">
        <v>20000000</v>
      </c>
      <c r="H4736">
        <v>8.3000000000000007</v>
      </c>
    </row>
    <row r="4737" spans="1:8" x14ac:dyDescent="0.2">
      <c r="A4737" t="s">
        <v>7826</v>
      </c>
      <c r="B4737" t="s">
        <v>7827</v>
      </c>
      <c r="C4737">
        <v>108</v>
      </c>
      <c r="D4737">
        <v>25440971</v>
      </c>
      <c r="E4737" t="s">
        <v>6233</v>
      </c>
      <c r="F4737" t="s">
        <v>11</v>
      </c>
      <c r="G4737">
        <v>500000</v>
      </c>
      <c r="H4737">
        <v>5.7</v>
      </c>
    </row>
    <row r="4738" spans="1:8" x14ac:dyDescent="0.2">
      <c r="A4738" t="s">
        <v>7828</v>
      </c>
      <c r="B4738" t="s">
        <v>7829</v>
      </c>
      <c r="C4738">
        <v>82</v>
      </c>
      <c r="D4738">
        <v>21199</v>
      </c>
      <c r="E4738" t="s">
        <v>7830</v>
      </c>
      <c r="F4738" t="s">
        <v>11</v>
      </c>
      <c r="G4738">
        <v>500000</v>
      </c>
      <c r="H4738">
        <v>6.8</v>
      </c>
    </row>
    <row r="4739" spans="1:8" x14ac:dyDescent="0.2">
      <c r="A4739" t="s">
        <v>7831</v>
      </c>
      <c r="B4739" t="s">
        <v>7832</v>
      </c>
      <c r="C4739">
        <v>84</v>
      </c>
      <c r="D4739">
        <v>25440971</v>
      </c>
      <c r="E4739" t="s">
        <v>6233</v>
      </c>
      <c r="F4739" t="s">
        <v>11</v>
      </c>
      <c r="G4739">
        <v>500000</v>
      </c>
      <c r="H4739">
        <v>5.2</v>
      </c>
    </row>
    <row r="4740" spans="1:8" x14ac:dyDescent="0.2">
      <c r="A4740" t="s">
        <v>97</v>
      </c>
      <c r="B4740" t="s">
        <v>28</v>
      </c>
      <c r="C4740">
        <v>130</v>
      </c>
      <c r="D4740">
        <v>234903076</v>
      </c>
      <c r="E4740" t="s">
        <v>69</v>
      </c>
      <c r="F4740" t="s">
        <v>11</v>
      </c>
      <c r="G4740">
        <v>215000000</v>
      </c>
      <c r="H4740">
        <v>6.4</v>
      </c>
    </row>
    <row r="4741" spans="1:8" x14ac:dyDescent="0.2">
      <c r="A4741" t="s">
        <v>7833</v>
      </c>
      <c r="B4741" t="s">
        <v>6924</v>
      </c>
      <c r="C4741">
        <v>91</v>
      </c>
      <c r="D4741">
        <v>25440971</v>
      </c>
      <c r="E4741" t="s">
        <v>6925</v>
      </c>
      <c r="F4741" t="s">
        <v>11</v>
      </c>
      <c r="G4741">
        <v>475000</v>
      </c>
      <c r="H4741">
        <v>6.2</v>
      </c>
    </row>
    <row r="4742" spans="1:8" x14ac:dyDescent="0.2">
      <c r="A4742" t="s">
        <v>7834</v>
      </c>
      <c r="B4742" t="s">
        <v>5556</v>
      </c>
      <c r="C4742">
        <v>91</v>
      </c>
      <c r="D4742">
        <v>2712293</v>
      </c>
      <c r="E4742" t="s">
        <v>672</v>
      </c>
      <c r="F4742" t="s">
        <v>11</v>
      </c>
      <c r="G4742">
        <v>450000</v>
      </c>
      <c r="H4742">
        <v>5.9</v>
      </c>
    </row>
    <row r="4743" spans="1:8" x14ac:dyDescent="0.2">
      <c r="A4743" t="s">
        <v>7835</v>
      </c>
      <c r="B4743" t="s">
        <v>391</v>
      </c>
      <c r="C4743">
        <v>107</v>
      </c>
      <c r="D4743">
        <v>768045</v>
      </c>
      <c r="E4743" t="s">
        <v>684</v>
      </c>
      <c r="F4743" t="s">
        <v>11</v>
      </c>
      <c r="G4743">
        <v>2000000</v>
      </c>
      <c r="H4743">
        <v>7.7</v>
      </c>
    </row>
    <row r="4744" spans="1:8" x14ac:dyDescent="0.2">
      <c r="A4744" t="s">
        <v>7836</v>
      </c>
      <c r="B4744" t="s">
        <v>7837</v>
      </c>
      <c r="C4744">
        <v>82</v>
      </c>
      <c r="D4744">
        <v>25440971</v>
      </c>
      <c r="E4744" t="s">
        <v>455</v>
      </c>
      <c r="F4744" t="s">
        <v>11</v>
      </c>
      <c r="G4744">
        <v>500000</v>
      </c>
      <c r="H4744">
        <v>4.3</v>
      </c>
    </row>
    <row r="4745" spans="1:8" x14ac:dyDescent="0.2">
      <c r="A4745" t="s">
        <v>7838</v>
      </c>
      <c r="B4745" t="s">
        <v>7839</v>
      </c>
      <c r="C4745">
        <v>84</v>
      </c>
      <c r="D4745">
        <v>379122</v>
      </c>
      <c r="E4745" t="s">
        <v>486</v>
      </c>
      <c r="F4745" t="s">
        <v>11</v>
      </c>
      <c r="G4745">
        <v>450000</v>
      </c>
      <c r="H4745">
        <v>7.1</v>
      </c>
    </row>
    <row r="4746" spans="1:8" x14ac:dyDescent="0.2">
      <c r="A4746" t="s">
        <v>7840</v>
      </c>
      <c r="B4746" t="s">
        <v>7841</v>
      </c>
      <c r="C4746">
        <v>103</v>
      </c>
      <c r="D4746">
        <v>23000</v>
      </c>
      <c r="E4746" t="s">
        <v>7383</v>
      </c>
      <c r="F4746" t="s">
        <v>11</v>
      </c>
      <c r="G4746">
        <v>500000</v>
      </c>
      <c r="H4746">
        <v>6.2</v>
      </c>
    </row>
    <row r="4747" spans="1:8" x14ac:dyDescent="0.2">
      <c r="A4747" t="s">
        <v>7842</v>
      </c>
      <c r="B4747" t="s">
        <v>7843</v>
      </c>
      <c r="C4747">
        <v>86</v>
      </c>
      <c r="D4747">
        <v>25440971</v>
      </c>
      <c r="E4747" t="s">
        <v>580</v>
      </c>
      <c r="F4747" t="s">
        <v>11</v>
      </c>
      <c r="G4747">
        <v>450000</v>
      </c>
      <c r="H4747">
        <v>6.8</v>
      </c>
    </row>
    <row r="4748" spans="1:8" x14ac:dyDescent="0.2">
      <c r="A4748" t="s">
        <v>7844</v>
      </c>
      <c r="B4748" t="s">
        <v>7845</v>
      </c>
      <c r="C4748">
        <v>89</v>
      </c>
      <c r="D4748">
        <v>2300000</v>
      </c>
      <c r="E4748" t="s">
        <v>3856</v>
      </c>
      <c r="F4748" t="s">
        <v>11</v>
      </c>
      <c r="G4748">
        <v>439000</v>
      </c>
      <c r="H4748">
        <v>7.7</v>
      </c>
    </row>
    <row r="4749" spans="1:8" x14ac:dyDescent="0.2">
      <c r="A4749" t="s">
        <v>7846</v>
      </c>
      <c r="B4749" t="s">
        <v>7847</v>
      </c>
      <c r="C4749">
        <v>52</v>
      </c>
      <c r="D4749">
        <v>25440971</v>
      </c>
      <c r="E4749" t="s">
        <v>23</v>
      </c>
      <c r="F4749" t="s">
        <v>11</v>
      </c>
      <c r="G4749">
        <v>450000</v>
      </c>
      <c r="H4749">
        <v>8.1999999999999993</v>
      </c>
    </row>
    <row r="4750" spans="1:8" x14ac:dyDescent="0.2">
      <c r="A4750" t="s">
        <v>7848</v>
      </c>
      <c r="B4750" t="s">
        <v>6700</v>
      </c>
      <c r="C4750">
        <v>98</v>
      </c>
      <c r="D4750">
        <v>2938208</v>
      </c>
      <c r="E4750" t="s">
        <v>486</v>
      </c>
      <c r="F4750" t="s">
        <v>11</v>
      </c>
      <c r="G4750">
        <v>225000</v>
      </c>
      <c r="H4750">
        <v>7.5</v>
      </c>
    </row>
    <row r="4751" spans="1:8" x14ac:dyDescent="0.2">
      <c r="A4751" t="s">
        <v>7849</v>
      </c>
      <c r="B4751" t="s">
        <v>7850</v>
      </c>
      <c r="C4751">
        <v>133</v>
      </c>
      <c r="D4751">
        <v>9910</v>
      </c>
      <c r="E4751" t="s">
        <v>2000</v>
      </c>
      <c r="F4751" t="s">
        <v>4273</v>
      </c>
      <c r="G4751">
        <v>25000000</v>
      </c>
      <c r="H4751">
        <v>7.6</v>
      </c>
    </row>
    <row r="4752" spans="1:8" x14ac:dyDescent="0.2">
      <c r="A4752" t="s">
        <v>7851</v>
      </c>
      <c r="B4752" t="s">
        <v>7852</v>
      </c>
      <c r="C4752">
        <v>81</v>
      </c>
      <c r="D4752">
        <v>25440971</v>
      </c>
      <c r="E4752" t="s">
        <v>2120</v>
      </c>
      <c r="F4752" t="s">
        <v>11</v>
      </c>
      <c r="G4752">
        <v>20000000</v>
      </c>
      <c r="H4752">
        <v>4.0999999999999996</v>
      </c>
    </row>
    <row r="4753" spans="1:8" x14ac:dyDescent="0.2">
      <c r="A4753" t="s">
        <v>7853</v>
      </c>
      <c r="B4753" t="s">
        <v>2708</v>
      </c>
      <c r="C4753">
        <v>92</v>
      </c>
      <c r="D4753">
        <v>44540956</v>
      </c>
      <c r="E4753" t="s">
        <v>575</v>
      </c>
      <c r="F4753" t="s">
        <v>11</v>
      </c>
      <c r="G4753">
        <v>400000</v>
      </c>
      <c r="H4753">
        <v>6.9</v>
      </c>
    </row>
    <row r="4754" spans="1:8" x14ac:dyDescent="0.2">
      <c r="A4754" t="s">
        <v>7854</v>
      </c>
      <c r="B4754" t="s">
        <v>6176</v>
      </c>
      <c r="C4754">
        <v>90</v>
      </c>
      <c r="D4754">
        <v>258113</v>
      </c>
      <c r="E4754" t="s">
        <v>740</v>
      </c>
      <c r="F4754" t="s">
        <v>11</v>
      </c>
      <c r="G4754">
        <v>1066167</v>
      </c>
      <c r="H4754">
        <v>7.1</v>
      </c>
    </row>
    <row r="4755" spans="1:8" x14ac:dyDescent="0.2">
      <c r="A4755" t="s">
        <v>7855</v>
      </c>
      <c r="B4755" t="s">
        <v>6208</v>
      </c>
      <c r="C4755">
        <v>84</v>
      </c>
      <c r="D4755">
        <v>107917283</v>
      </c>
      <c r="E4755" t="s">
        <v>2209</v>
      </c>
      <c r="F4755" t="s">
        <v>11</v>
      </c>
      <c r="G4755">
        <v>15000</v>
      </c>
      <c r="H4755">
        <v>6.3</v>
      </c>
    </row>
    <row r="4756" spans="1:8" x14ac:dyDescent="0.2">
      <c r="A4756" t="s">
        <v>7856</v>
      </c>
      <c r="B4756" t="s">
        <v>6801</v>
      </c>
      <c r="C4756">
        <v>91</v>
      </c>
      <c r="D4756">
        <v>1293295</v>
      </c>
      <c r="E4756" t="s">
        <v>5702</v>
      </c>
      <c r="F4756" t="s">
        <v>11</v>
      </c>
      <c r="G4756">
        <v>20000000</v>
      </c>
      <c r="H4756">
        <v>7.7</v>
      </c>
    </row>
    <row r="4757" spans="1:8" x14ac:dyDescent="0.2">
      <c r="A4757" t="s">
        <v>7857</v>
      </c>
      <c r="B4757" t="s">
        <v>970</v>
      </c>
      <c r="C4757">
        <v>91</v>
      </c>
      <c r="D4757">
        <v>1229197</v>
      </c>
      <c r="E4757" t="s">
        <v>1870</v>
      </c>
      <c r="F4757" t="s">
        <v>11</v>
      </c>
      <c r="G4757">
        <v>229575</v>
      </c>
      <c r="H4757">
        <v>8.3000000000000007</v>
      </c>
    </row>
    <row r="4758" spans="1:8" x14ac:dyDescent="0.2">
      <c r="A4758" t="s">
        <v>7858</v>
      </c>
      <c r="B4758" t="s">
        <v>6092</v>
      </c>
      <c r="C4758">
        <v>90</v>
      </c>
      <c r="D4758">
        <v>1689999</v>
      </c>
      <c r="E4758" t="s">
        <v>1184</v>
      </c>
      <c r="F4758" t="s">
        <v>963</v>
      </c>
      <c r="G4758">
        <v>400000</v>
      </c>
      <c r="H4758">
        <v>7.1</v>
      </c>
    </row>
    <row r="4759" spans="1:8" x14ac:dyDescent="0.2">
      <c r="A4759" t="s">
        <v>7859</v>
      </c>
      <c r="B4759" t="s">
        <v>7860</v>
      </c>
      <c r="C4759">
        <v>96</v>
      </c>
      <c r="D4759">
        <v>11798</v>
      </c>
      <c r="E4759" t="s">
        <v>7861</v>
      </c>
      <c r="F4759" t="s">
        <v>11</v>
      </c>
      <c r="G4759">
        <v>100000</v>
      </c>
      <c r="H4759">
        <v>4.7</v>
      </c>
    </row>
    <row r="4760" spans="1:8" x14ac:dyDescent="0.2">
      <c r="A4760" t="s">
        <v>7862</v>
      </c>
      <c r="C4760">
        <v>60</v>
      </c>
      <c r="D4760">
        <v>25440971</v>
      </c>
      <c r="E4760" t="s">
        <v>7863</v>
      </c>
      <c r="F4760" t="s">
        <v>11</v>
      </c>
      <c r="G4760">
        <v>20000000</v>
      </c>
      <c r="H4760">
        <v>7.7</v>
      </c>
    </row>
    <row r="4761" spans="1:8" x14ac:dyDescent="0.2">
      <c r="A4761" t="s">
        <v>7864</v>
      </c>
      <c r="B4761" t="s">
        <v>7865</v>
      </c>
      <c r="C4761">
        <v>88</v>
      </c>
      <c r="D4761">
        <v>592014</v>
      </c>
      <c r="E4761" t="s">
        <v>7866</v>
      </c>
      <c r="F4761" t="s">
        <v>11</v>
      </c>
      <c r="G4761">
        <v>218</v>
      </c>
      <c r="H4761">
        <v>7.2</v>
      </c>
    </row>
    <row r="4762" spans="1:8" x14ac:dyDescent="0.2">
      <c r="A4762" t="s">
        <v>7867</v>
      </c>
      <c r="B4762" t="s">
        <v>7868</v>
      </c>
      <c r="C4762">
        <v>92</v>
      </c>
      <c r="D4762">
        <v>425899</v>
      </c>
      <c r="E4762" t="s">
        <v>23</v>
      </c>
      <c r="F4762" t="s">
        <v>11</v>
      </c>
      <c r="G4762">
        <v>400000</v>
      </c>
      <c r="H4762">
        <v>5.0999999999999996</v>
      </c>
    </row>
    <row r="4763" spans="1:8" x14ac:dyDescent="0.2">
      <c r="A4763" t="s">
        <v>7869</v>
      </c>
      <c r="B4763" t="s">
        <v>7870</v>
      </c>
      <c r="C4763">
        <v>97</v>
      </c>
      <c r="D4763">
        <v>25440971</v>
      </c>
      <c r="E4763" t="s">
        <v>2599</v>
      </c>
      <c r="F4763" t="s">
        <v>11</v>
      </c>
      <c r="G4763">
        <v>500000</v>
      </c>
      <c r="H4763">
        <v>5.4</v>
      </c>
    </row>
    <row r="4764" spans="1:8" x14ac:dyDescent="0.2">
      <c r="A4764" t="s">
        <v>7871</v>
      </c>
      <c r="B4764" t="s">
        <v>7872</v>
      </c>
      <c r="C4764">
        <v>82</v>
      </c>
      <c r="D4764">
        <v>126387</v>
      </c>
      <c r="E4764" t="s">
        <v>2209</v>
      </c>
      <c r="F4764" t="s">
        <v>3353</v>
      </c>
      <c r="G4764">
        <v>400000</v>
      </c>
      <c r="H4764">
        <v>6.9</v>
      </c>
    </row>
    <row r="4765" spans="1:8" x14ac:dyDescent="0.2">
      <c r="A4765" t="s">
        <v>7873</v>
      </c>
      <c r="C4765">
        <v>22</v>
      </c>
      <c r="D4765">
        <v>25440971</v>
      </c>
      <c r="E4765" t="s">
        <v>6949</v>
      </c>
      <c r="F4765" t="s">
        <v>11</v>
      </c>
      <c r="G4765">
        <v>20000000</v>
      </c>
      <c r="H4765">
        <v>8.1999999999999993</v>
      </c>
    </row>
    <row r="4766" spans="1:8" x14ac:dyDescent="0.2">
      <c r="A4766" t="s">
        <v>7874</v>
      </c>
      <c r="B4766" t="s">
        <v>2784</v>
      </c>
      <c r="C4766">
        <v>101</v>
      </c>
      <c r="D4766">
        <v>80276912</v>
      </c>
      <c r="E4766" t="s">
        <v>580</v>
      </c>
      <c r="F4766" t="s">
        <v>11</v>
      </c>
      <c r="G4766">
        <v>35000000</v>
      </c>
      <c r="H4766">
        <v>6.1</v>
      </c>
    </row>
    <row r="4767" spans="1:8" x14ac:dyDescent="0.2">
      <c r="A4767" t="s">
        <v>7875</v>
      </c>
      <c r="B4767" t="s">
        <v>7876</v>
      </c>
      <c r="C4767">
        <v>80</v>
      </c>
      <c r="D4767">
        <v>25440971</v>
      </c>
      <c r="E4767" t="s">
        <v>1915</v>
      </c>
      <c r="F4767" t="s">
        <v>11</v>
      </c>
      <c r="G4767">
        <v>500000</v>
      </c>
      <c r="H4767">
        <v>6.1</v>
      </c>
    </row>
    <row r="4768" spans="1:8" x14ac:dyDescent="0.2">
      <c r="A4768" t="s">
        <v>7877</v>
      </c>
      <c r="B4768" t="s">
        <v>1952</v>
      </c>
      <c r="C4768">
        <v>97</v>
      </c>
      <c r="D4768">
        <v>25440971</v>
      </c>
      <c r="E4768" t="s">
        <v>486</v>
      </c>
      <c r="F4768" t="s">
        <v>11</v>
      </c>
      <c r="G4768">
        <v>650000</v>
      </c>
      <c r="H4768">
        <v>6.9</v>
      </c>
    </row>
    <row r="4769" spans="1:8" x14ac:dyDescent="0.2">
      <c r="A4769" t="s">
        <v>7878</v>
      </c>
      <c r="B4769" t="s">
        <v>7879</v>
      </c>
      <c r="C4769">
        <v>84</v>
      </c>
      <c r="D4769">
        <v>25918</v>
      </c>
      <c r="E4769" t="s">
        <v>2120</v>
      </c>
      <c r="F4769" t="s">
        <v>11</v>
      </c>
      <c r="G4769">
        <v>20000000</v>
      </c>
      <c r="H4769">
        <v>5.8</v>
      </c>
    </row>
    <row r="4770" spans="1:8" x14ac:dyDescent="0.2">
      <c r="A4770" t="s">
        <v>7880</v>
      </c>
      <c r="B4770" t="s">
        <v>7881</v>
      </c>
      <c r="C4770">
        <v>97</v>
      </c>
      <c r="D4770">
        <v>25440971</v>
      </c>
      <c r="E4770" t="s">
        <v>1408</v>
      </c>
      <c r="F4770" t="s">
        <v>502</v>
      </c>
      <c r="G4770">
        <v>900000</v>
      </c>
      <c r="H4770">
        <v>6</v>
      </c>
    </row>
    <row r="4771" spans="1:8" x14ac:dyDescent="0.2">
      <c r="A4771" t="s">
        <v>7882</v>
      </c>
      <c r="B4771" t="s">
        <v>7883</v>
      </c>
      <c r="C4771">
        <v>91</v>
      </c>
      <c r="D4771">
        <v>25440971</v>
      </c>
      <c r="E4771" t="s">
        <v>1184</v>
      </c>
      <c r="F4771" t="s">
        <v>4273</v>
      </c>
      <c r="G4771">
        <v>400000</v>
      </c>
      <c r="H4771">
        <v>8.1999999999999993</v>
      </c>
    </row>
    <row r="4772" spans="1:8" x14ac:dyDescent="0.2">
      <c r="A4772" t="s">
        <v>7884</v>
      </c>
      <c r="B4772" t="s">
        <v>7885</v>
      </c>
      <c r="C4772">
        <v>123</v>
      </c>
      <c r="D4772">
        <v>25440971</v>
      </c>
      <c r="E4772" t="s">
        <v>684</v>
      </c>
      <c r="F4772" t="s">
        <v>11</v>
      </c>
      <c r="G4772">
        <v>385907</v>
      </c>
      <c r="H4772">
        <v>8</v>
      </c>
    </row>
    <row r="4773" spans="1:8" x14ac:dyDescent="0.2">
      <c r="A4773" t="s">
        <v>7886</v>
      </c>
      <c r="B4773" t="s">
        <v>7887</v>
      </c>
      <c r="C4773">
        <v>86</v>
      </c>
      <c r="D4773">
        <v>617172</v>
      </c>
      <c r="E4773" t="s">
        <v>23</v>
      </c>
      <c r="F4773" t="s">
        <v>11</v>
      </c>
      <c r="G4773">
        <v>375000</v>
      </c>
      <c r="H4773">
        <v>7</v>
      </c>
    </row>
    <row r="4774" spans="1:8" x14ac:dyDescent="0.2">
      <c r="A4774" t="s">
        <v>7888</v>
      </c>
      <c r="B4774" t="s">
        <v>7889</v>
      </c>
      <c r="C4774">
        <v>100</v>
      </c>
      <c r="D4774">
        <v>2808000</v>
      </c>
      <c r="E4774" t="s">
        <v>5851</v>
      </c>
      <c r="F4774" t="s">
        <v>11</v>
      </c>
      <c r="G4774">
        <v>379000</v>
      </c>
      <c r="H4774">
        <v>6.3</v>
      </c>
    </row>
    <row r="4775" spans="1:8" x14ac:dyDescent="0.2">
      <c r="A4775" t="s">
        <v>7890</v>
      </c>
      <c r="B4775" t="s">
        <v>28</v>
      </c>
      <c r="C4775">
        <v>96</v>
      </c>
      <c r="D4775">
        <v>25440971</v>
      </c>
      <c r="E4775" t="s">
        <v>2542</v>
      </c>
      <c r="F4775" t="s">
        <v>11</v>
      </c>
      <c r="G4775">
        <v>375000</v>
      </c>
      <c r="H4775">
        <v>7.6</v>
      </c>
    </row>
    <row r="4776" spans="1:8" x14ac:dyDescent="0.2">
      <c r="A4776" t="s">
        <v>7891</v>
      </c>
      <c r="B4776" t="s">
        <v>7892</v>
      </c>
      <c r="C4776">
        <v>89</v>
      </c>
      <c r="D4776">
        <v>12843</v>
      </c>
      <c r="E4776" t="s">
        <v>1915</v>
      </c>
      <c r="F4776" t="s">
        <v>11</v>
      </c>
      <c r="G4776">
        <v>6000000</v>
      </c>
      <c r="H4776">
        <v>6.1</v>
      </c>
    </row>
    <row r="4777" spans="1:8" x14ac:dyDescent="0.2">
      <c r="A4777" t="s">
        <v>7893</v>
      </c>
      <c r="B4777" t="s">
        <v>7894</v>
      </c>
      <c r="C4777">
        <v>84</v>
      </c>
      <c r="D4777">
        <v>34151</v>
      </c>
      <c r="E4777" t="s">
        <v>6991</v>
      </c>
      <c r="F4777" t="s">
        <v>4006</v>
      </c>
      <c r="G4777">
        <v>450000</v>
      </c>
      <c r="H4777">
        <v>7.2</v>
      </c>
    </row>
    <row r="4778" spans="1:8" x14ac:dyDescent="0.2">
      <c r="A4778" t="s">
        <v>7895</v>
      </c>
      <c r="B4778" t="s">
        <v>7896</v>
      </c>
      <c r="C4778">
        <v>88</v>
      </c>
      <c r="D4778">
        <v>1523883</v>
      </c>
      <c r="E4778" t="s">
        <v>5702</v>
      </c>
      <c r="F4778" t="s">
        <v>11</v>
      </c>
      <c r="G4778">
        <v>1750211</v>
      </c>
      <c r="H4778">
        <v>7.8</v>
      </c>
    </row>
    <row r="4779" spans="1:8" x14ac:dyDescent="0.2">
      <c r="A4779" t="s">
        <v>7897</v>
      </c>
      <c r="B4779" t="s">
        <v>7898</v>
      </c>
      <c r="C4779">
        <v>90</v>
      </c>
      <c r="D4779">
        <v>4000000</v>
      </c>
      <c r="E4779" t="s">
        <v>260</v>
      </c>
      <c r="F4779" t="s">
        <v>11</v>
      </c>
      <c r="G4779">
        <v>350000</v>
      </c>
      <c r="H4779">
        <v>4.7</v>
      </c>
    </row>
    <row r="4780" spans="1:8" x14ac:dyDescent="0.2">
      <c r="A4780" t="s">
        <v>7899</v>
      </c>
      <c r="B4780" t="s">
        <v>7900</v>
      </c>
      <c r="C4780">
        <v>90</v>
      </c>
      <c r="D4780">
        <v>84689</v>
      </c>
      <c r="E4780" t="s">
        <v>23</v>
      </c>
      <c r="F4780" t="s">
        <v>11</v>
      </c>
      <c r="G4780">
        <v>20000000</v>
      </c>
      <c r="H4780">
        <v>7.5</v>
      </c>
    </row>
    <row r="4781" spans="1:8" x14ac:dyDescent="0.2">
      <c r="A4781" t="s">
        <v>7901</v>
      </c>
      <c r="C4781">
        <v>43</v>
      </c>
      <c r="D4781">
        <v>25440971</v>
      </c>
      <c r="E4781" t="s">
        <v>191</v>
      </c>
      <c r="F4781" t="s">
        <v>11</v>
      </c>
      <c r="G4781">
        <v>20000000</v>
      </c>
      <c r="H4781">
        <v>6.7</v>
      </c>
    </row>
    <row r="4782" spans="1:8" x14ac:dyDescent="0.2">
      <c r="A4782" t="s">
        <v>7902</v>
      </c>
      <c r="B4782" t="s">
        <v>7903</v>
      </c>
      <c r="C4782">
        <v>98</v>
      </c>
      <c r="D4782">
        <v>25440971</v>
      </c>
      <c r="E4782" t="s">
        <v>5069</v>
      </c>
      <c r="F4782" t="s">
        <v>11</v>
      </c>
      <c r="G4782">
        <v>350000</v>
      </c>
      <c r="H4782">
        <v>3.4</v>
      </c>
    </row>
    <row r="4783" spans="1:8" x14ac:dyDescent="0.2">
      <c r="A4783" t="s">
        <v>4163</v>
      </c>
      <c r="B4783" t="s">
        <v>1852</v>
      </c>
      <c r="C4783">
        <v>101</v>
      </c>
      <c r="D4783">
        <v>47000000</v>
      </c>
      <c r="E4783" t="s">
        <v>1915</v>
      </c>
      <c r="F4783" t="s">
        <v>11</v>
      </c>
      <c r="G4783">
        <v>300000</v>
      </c>
      <c r="H4783">
        <v>7.9</v>
      </c>
    </row>
    <row r="4784" spans="1:8" x14ac:dyDescent="0.2">
      <c r="A4784" t="s">
        <v>7904</v>
      </c>
      <c r="B4784" t="s">
        <v>3476</v>
      </c>
      <c r="C4784">
        <v>96</v>
      </c>
      <c r="D4784">
        <v>25440971</v>
      </c>
      <c r="E4784" t="s">
        <v>672</v>
      </c>
      <c r="F4784" t="s">
        <v>11</v>
      </c>
      <c r="G4784">
        <v>350000</v>
      </c>
      <c r="H4784">
        <v>8.9</v>
      </c>
    </row>
    <row r="4785" spans="1:8" x14ac:dyDescent="0.2">
      <c r="A4785" t="s">
        <v>7905</v>
      </c>
      <c r="B4785" t="s">
        <v>7906</v>
      </c>
      <c r="C4785">
        <v>83</v>
      </c>
      <c r="D4785">
        <v>246574</v>
      </c>
      <c r="E4785" t="s">
        <v>7907</v>
      </c>
      <c r="F4785" t="s">
        <v>11</v>
      </c>
      <c r="G4785">
        <v>20000000</v>
      </c>
      <c r="H4785">
        <v>6.9</v>
      </c>
    </row>
    <row r="4786" spans="1:8" x14ac:dyDescent="0.2">
      <c r="A4786" t="s">
        <v>7908</v>
      </c>
      <c r="B4786" t="s">
        <v>6601</v>
      </c>
      <c r="C4786">
        <v>65</v>
      </c>
      <c r="D4786">
        <v>25440971</v>
      </c>
      <c r="E4786" t="s">
        <v>580</v>
      </c>
      <c r="F4786" t="s">
        <v>11</v>
      </c>
      <c r="G4786">
        <v>325000</v>
      </c>
      <c r="H4786">
        <v>8.1999999999999993</v>
      </c>
    </row>
    <row r="4787" spans="1:8" x14ac:dyDescent="0.2">
      <c r="A4787" t="s">
        <v>7909</v>
      </c>
      <c r="B4787" t="s">
        <v>7910</v>
      </c>
      <c r="C4787">
        <v>94</v>
      </c>
      <c r="D4787">
        <v>110197</v>
      </c>
      <c r="E4787" t="s">
        <v>1408</v>
      </c>
      <c r="F4787" t="s">
        <v>7911</v>
      </c>
      <c r="G4787">
        <v>20000000</v>
      </c>
      <c r="H4787">
        <v>7.3</v>
      </c>
    </row>
    <row r="4788" spans="1:8" x14ac:dyDescent="0.2">
      <c r="A4788" t="s">
        <v>7912</v>
      </c>
      <c r="B4788" t="s">
        <v>7913</v>
      </c>
      <c r="C4788">
        <v>112</v>
      </c>
      <c r="D4788">
        <v>7707563</v>
      </c>
      <c r="E4788" t="s">
        <v>7434</v>
      </c>
      <c r="F4788" t="s">
        <v>11</v>
      </c>
      <c r="G4788">
        <v>20000000</v>
      </c>
      <c r="H4788">
        <v>8</v>
      </c>
    </row>
    <row r="4789" spans="1:8" x14ac:dyDescent="0.2">
      <c r="A4789" t="s">
        <v>7914</v>
      </c>
      <c r="B4789" t="s">
        <v>2941</v>
      </c>
      <c r="C4789">
        <v>102</v>
      </c>
      <c r="D4789">
        <v>1281176</v>
      </c>
      <c r="E4789" t="s">
        <v>877</v>
      </c>
      <c r="F4789" t="s">
        <v>11</v>
      </c>
      <c r="G4789">
        <v>312000</v>
      </c>
      <c r="H4789">
        <v>6.7</v>
      </c>
    </row>
    <row r="4790" spans="1:8" x14ac:dyDescent="0.2">
      <c r="A4790" t="s">
        <v>7915</v>
      </c>
      <c r="B4790" t="s">
        <v>7916</v>
      </c>
      <c r="C4790">
        <v>98</v>
      </c>
      <c r="D4790">
        <v>16115878</v>
      </c>
      <c r="E4790" t="s">
        <v>7917</v>
      </c>
      <c r="F4790" t="s">
        <v>11</v>
      </c>
      <c r="G4790">
        <v>8000000</v>
      </c>
      <c r="H4790">
        <v>6.6</v>
      </c>
    </row>
    <row r="4791" spans="1:8" x14ac:dyDescent="0.2">
      <c r="A4791" t="s">
        <v>7918</v>
      </c>
      <c r="B4791" t="s">
        <v>5962</v>
      </c>
      <c r="C4791">
        <v>91</v>
      </c>
      <c r="D4791">
        <v>1652472</v>
      </c>
      <c r="E4791" t="s">
        <v>580</v>
      </c>
      <c r="F4791" t="s">
        <v>502</v>
      </c>
      <c r="G4791">
        <v>300000</v>
      </c>
      <c r="H4791">
        <v>6.9</v>
      </c>
    </row>
    <row r="4792" spans="1:8" x14ac:dyDescent="0.2">
      <c r="A4792" t="s">
        <v>7919</v>
      </c>
      <c r="B4792" t="s">
        <v>2238</v>
      </c>
      <c r="C4792">
        <v>80</v>
      </c>
      <c r="D4792">
        <v>2360184</v>
      </c>
      <c r="E4792" t="s">
        <v>877</v>
      </c>
      <c r="F4792" t="s">
        <v>11</v>
      </c>
      <c r="G4792">
        <v>300000</v>
      </c>
      <c r="H4792">
        <v>7.1</v>
      </c>
    </row>
    <row r="4793" spans="1:8" x14ac:dyDescent="0.2">
      <c r="A4793" t="s">
        <v>7920</v>
      </c>
      <c r="B4793" t="s">
        <v>7921</v>
      </c>
      <c r="C4793">
        <v>114</v>
      </c>
      <c r="D4793">
        <v>25440971</v>
      </c>
      <c r="E4793" t="s">
        <v>1184</v>
      </c>
      <c r="F4793" t="s">
        <v>11</v>
      </c>
      <c r="G4793">
        <v>20000000</v>
      </c>
      <c r="H4793">
        <v>5.6</v>
      </c>
    </row>
    <row r="4794" spans="1:8" x14ac:dyDescent="0.2">
      <c r="A4794" t="s">
        <v>7922</v>
      </c>
      <c r="B4794" t="s">
        <v>6993</v>
      </c>
      <c r="C4794">
        <v>76</v>
      </c>
      <c r="D4794">
        <v>255352</v>
      </c>
      <c r="E4794" t="s">
        <v>1184</v>
      </c>
      <c r="F4794" t="s">
        <v>11</v>
      </c>
      <c r="G4794">
        <v>300000</v>
      </c>
      <c r="H4794">
        <v>6.7</v>
      </c>
    </row>
    <row r="4795" spans="1:8" x14ac:dyDescent="0.2">
      <c r="A4795" t="s">
        <v>7923</v>
      </c>
      <c r="B4795" t="s">
        <v>6993</v>
      </c>
      <c r="C4795">
        <v>80</v>
      </c>
      <c r="D4795">
        <v>856942</v>
      </c>
      <c r="E4795" t="s">
        <v>1184</v>
      </c>
      <c r="F4795" t="s">
        <v>11</v>
      </c>
      <c r="G4795">
        <v>200000</v>
      </c>
      <c r="H4795">
        <v>7.1</v>
      </c>
    </row>
    <row r="4796" spans="1:8" x14ac:dyDescent="0.2">
      <c r="A4796" t="s">
        <v>7924</v>
      </c>
      <c r="B4796" t="s">
        <v>7925</v>
      </c>
      <c r="C4796">
        <v>88</v>
      </c>
      <c r="D4796">
        <v>25440971</v>
      </c>
      <c r="E4796" t="s">
        <v>1184</v>
      </c>
      <c r="F4796" t="s">
        <v>11</v>
      </c>
      <c r="G4796">
        <v>300000</v>
      </c>
      <c r="H4796">
        <v>5.2</v>
      </c>
    </row>
    <row r="4797" spans="1:8" x14ac:dyDescent="0.2">
      <c r="A4797" t="s">
        <v>7926</v>
      </c>
      <c r="B4797" t="s">
        <v>7927</v>
      </c>
      <c r="C4797">
        <v>110</v>
      </c>
      <c r="D4797">
        <v>25440971</v>
      </c>
      <c r="E4797" t="s">
        <v>1667</v>
      </c>
      <c r="F4797" t="s">
        <v>502</v>
      </c>
      <c r="G4797">
        <v>300000</v>
      </c>
      <c r="H4797">
        <v>7.7</v>
      </c>
    </row>
    <row r="4798" spans="1:8" x14ac:dyDescent="0.2">
      <c r="A4798" t="s">
        <v>7928</v>
      </c>
      <c r="B4798" t="s">
        <v>7929</v>
      </c>
      <c r="C4798">
        <v>104</v>
      </c>
      <c r="D4798">
        <v>32631</v>
      </c>
      <c r="E4798" t="s">
        <v>23</v>
      </c>
      <c r="F4798" t="s">
        <v>11</v>
      </c>
      <c r="G4798">
        <v>20000000</v>
      </c>
      <c r="H4798">
        <v>7.5</v>
      </c>
    </row>
    <row r="4799" spans="1:8" x14ac:dyDescent="0.2">
      <c r="A4799" t="s">
        <v>7930</v>
      </c>
      <c r="B4799" t="s">
        <v>7735</v>
      </c>
      <c r="C4799">
        <v>102</v>
      </c>
      <c r="D4799">
        <v>16892</v>
      </c>
      <c r="E4799" t="s">
        <v>23</v>
      </c>
      <c r="F4799" t="s">
        <v>11</v>
      </c>
      <c r="G4799">
        <v>300000</v>
      </c>
      <c r="H4799">
        <v>7.6</v>
      </c>
    </row>
    <row r="4800" spans="1:8" x14ac:dyDescent="0.2">
      <c r="A4800" t="s">
        <v>7931</v>
      </c>
      <c r="B4800" t="s">
        <v>7932</v>
      </c>
      <c r="C4800">
        <v>95</v>
      </c>
      <c r="D4800">
        <v>12438</v>
      </c>
      <c r="E4800" t="s">
        <v>73</v>
      </c>
      <c r="F4800" t="s">
        <v>11</v>
      </c>
      <c r="G4800">
        <v>160000</v>
      </c>
      <c r="H4800">
        <v>8.1</v>
      </c>
    </row>
    <row r="4801" spans="1:8" x14ac:dyDescent="0.2">
      <c r="A4801" t="s">
        <v>7933</v>
      </c>
      <c r="B4801" t="s">
        <v>6084</v>
      </c>
      <c r="C4801">
        <v>94</v>
      </c>
      <c r="D4801">
        <v>40542</v>
      </c>
      <c r="E4801" t="s">
        <v>73</v>
      </c>
      <c r="F4801" t="s">
        <v>11</v>
      </c>
      <c r="G4801">
        <v>300000</v>
      </c>
      <c r="H4801">
        <v>5.5</v>
      </c>
    </row>
    <row r="4802" spans="1:8" x14ac:dyDescent="0.2">
      <c r="A4802" t="s">
        <v>7934</v>
      </c>
      <c r="B4802" t="s">
        <v>7935</v>
      </c>
      <c r="C4802">
        <v>109</v>
      </c>
      <c r="D4802">
        <v>5199</v>
      </c>
      <c r="E4802" t="s">
        <v>1314</v>
      </c>
      <c r="F4802" t="s">
        <v>11</v>
      </c>
      <c r="G4802">
        <v>200000</v>
      </c>
      <c r="H4802">
        <v>6.6</v>
      </c>
    </row>
    <row r="4803" spans="1:8" x14ac:dyDescent="0.2">
      <c r="A4803" t="s">
        <v>7936</v>
      </c>
      <c r="B4803" t="s">
        <v>7937</v>
      </c>
      <c r="C4803">
        <v>90</v>
      </c>
      <c r="D4803">
        <v>25440971</v>
      </c>
      <c r="E4803" t="s">
        <v>20</v>
      </c>
      <c r="F4803" t="s">
        <v>11</v>
      </c>
      <c r="G4803">
        <v>350000</v>
      </c>
      <c r="H4803">
        <v>3.2</v>
      </c>
    </row>
    <row r="4804" spans="1:8" x14ac:dyDescent="0.2">
      <c r="A4804" t="s">
        <v>2031</v>
      </c>
      <c r="B4804" t="s">
        <v>2032</v>
      </c>
      <c r="C4804">
        <v>133</v>
      </c>
      <c r="D4804">
        <v>24343673</v>
      </c>
      <c r="E4804" t="s">
        <v>2033</v>
      </c>
      <c r="F4804" t="s">
        <v>11</v>
      </c>
      <c r="G4804">
        <v>45000000</v>
      </c>
      <c r="H4804">
        <v>7.4</v>
      </c>
    </row>
    <row r="4805" spans="1:8" x14ac:dyDescent="0.2">
      <c r="A4805" t="s">
        <v>7938</v>
      </c>
      <c r="B4805" t="s">
        <v>7939</v>
      </c>
      <c r="C4805">
        <v>110</v>
      </c>
      <c r="D4805">
        <v>1711</v>
      </c>
      <c r="E4805" t="s">
        <v>2143</v>
      </c>
      <c r="F4805" t="s">
        <v>11</v>
      </c>
      <c r="G4805">
        <v>20000000</v>
      </c>
      <c r="H4805">
        <v>6.6</v>
      </c>
    </row>
    <row r="4806" spans="1:8" x14ac:dyDescent="0.2">
      <c r="A4806" t="s">
        <v>7940</v>
      </c>
      <c r="B4806" t="s">
        <v>7941</v>
      </c>
      <c r="C4806">
        <v>80</v>
      </c>
      <c r="D4806">
        <v>25440971</v>
      </c>
      <c r="E4806" t="s">
        <v>7942</v>
      </c>
      <c r="F4806" t="s">
        <v>11</v>
      </c>
      <c r="G4806">
        <v>300000</v>
      </c>
      <c r="H4806">
        <v>6.2</v>
      </c>
    </row>
    <row r="4807" spans="1:8" x14ac:dyDescent="0.2">
      <c r="A4807" t="s">
        <v>7943</v>
      </c>
      <c r="B4807" t="s">
        <v>7944</v>
      </c>
      <c r="C4807">
        <v>95</v>
      </c>
      <c r="D4807">
        <v>2468</v>
      </c>
      <c r="E4807" t="s">
        <v>3562</v>
      </c>
      <c r="F4807" t="s">
        <v>11</v>
      </c>
      <c r="G4807">
        <v>300000</v>
      </c>
      <c r="H4807">
        <v>4.8</v>
      </c>
    </row>
    <row r="4808" spans="1:8" x14ac:dyDescent="0.2">
      <c r="A4808" t="s">
        <v>7945</v>
      </c>
      <c r="B4808" t="s">
        <v>7946</v>
      </c>
      <c r="C4808">
        <v>94</v>
      </c>
      <c r="D4808">
        <v>25440971</v>
      </c>
      <c r="E4808" t="s">
        <v>2209</v>
      </c>
      <c r="F4808" t="s">
        <v>11</v>
      </c>
      <c r="G4808">
        <v>20000000</v>
      </c>
      <c r="H4808">
        <v>4.5</v>
      </c>
    </row>
    <row r="4809" spans="1:8" x14ac:dyDescent="0.2">
      <c r="A4809" t="s">
        <v>7947</v>
      </c>
      <c r="B4809" t="s">
        <v>7948</v>
      </c>
      <c r="C4809">
        <v>98</v>
      </c>
      <c r="D4809">
        <v>25440971</v>
      </c>
      <c r="E4809" t="s">
        <v>486</v>
      </c>
      <c r="F4809" t="s">
        <v>11</v>
      </c>
      <c r="G4809">
        <v>300000</v>
      </c>
      <c r="H4809">
        <v>7.2</v>
      </c>
    </row>
    <row r="4810" spans="1:8" x14ac:dyDescent="0.2">
      <c r="A4810" t="s">
        <v>7949</v>
      </c>
      <c r="B4810" t="s">
        <v>7950</v>
      </c>
      <c r="C4810">
        <v>98</v>
      </c>
      <c r="D4810">
        <v>25440971</v>
      </c>
      <c r="E4810" t="s">
        <v>990</v>
      </c>
      <c r="F4810" t="s">
        <v>11</v>
      </c>
      <c r="G4810">
        <v>500000</v>
      </c>
      <c r="H4810">
        <v>4.3</v>
      </c>
    </row>
    <row r="4811" spans="1:8" x14ac:dyDescent="0.2">
      <c r="A4811" t="s">
        <v>7951</v>
      </c>
      <c r="B4811" t="s">
        <v>7952</v>
      </c>
      <c r="C4811">
        <v>96</v>
      </c>
      <c r="D4811">
        <v>25440971</v>
      </c>
      <c r="E4811" t="s">
        <v>1763</v>
      </c>
      <c r="F4811" t="s">
        <v>11</v>
      </c>
      <c r="G4811">
        <v>250000</v>
      </c>
      <c r="H4811">
        <v>4.5</v>
      </c>
    </row>
    <row r="4812" spans="1:8" x14ac:dyDescent="0.2">
      <c r="A4812" t="s">
        <v>7953</v>
      </c>
      <c r="B4812" t="s">
        <v>7954</v>
      </c>
      <c r="C4812">
        <v>97</v>
      </c>
      <c r="D4812">
        <v>25440971</v>
      </c>
      <c r="E4812" t="s">
        <v>7955</v>
      </c>
      <c r="F4812" t="s">
        <v>11</v>
      </c>
      <c r="G4812">
        <v>300000</v>
      </c>
      <c r="H4812">
        <v>6.4</v>
      </c>
    </row>
    <row r="4813" spans="1:8" x14ac:dyDescent="0.2">
      <c r="A4813" t="s">
        <v>7956</v>
      </c>
      <c r="B4813" t="s">
        <v>7957</v>
      </c>
      <c r="C4813">
        <v>90</v>
      </c>
      <c r="D4813">
        <v>318622</v>
      </c>
      <c r="E4813" t="s">
        <v>1966</v>
      </c>
      <c r="F4813" t="s">
        <v>11</v>
      </c>
      <c r="G4813">
        <v>270000</v>
      </c>
      <c r="H4813">
        <v>6.4</v>
      </c>
    </row>
    <row r="4814" spans="1:8" x14ac:dyDescent="0.2">
      <c r="A4814" t="s">
        <v>7958</v>
      </c>
      <c r="B4814" t="s">
        <v>2454</v>
      </c>
      <c r="C4814">
        <v>113</v>
      </c>
      <c r="D4814">
        <v>12006514</v>
      </c>
      <c r="E4814" t="s">
        <v>486</v>
      </c>
      <c r="F4814" t="s">
        <v>11</v>
      </c>
      <c r="G4814">
        <v>250000</v>
      </c>
      <c r="H4814">
        <v>7.3</v>
      </c>
    </row>
    <row r="4815" spans="1:8" x14ac:dyDescent="0.2">
      <c r="A4815" t="s">
        <v>7959</v>
      </c>
      <c r="B4815" t="s">
        <v>5553</v>
      </c>
      <c r="C4815">
        <v>91</v>
      </c>
      <c r="D4815">
        <v>4186931</v>
      </c>
      <c r="E4815" t="s">
        <v>486</v>
      </c>
      <c r="F4815" t="s">
        <v>11</v>
      </c>
      <c r="G4815">
        <v>250000</v>
      </c>
      <c r="H4815">
        <v>6.9</v>
      </c>
    </row>
    <row r="4816" spans="1:8" x14ac:dyDescent="0.2">
      <c r="A4816" t="s">
        <v>7960</v>
      </c>
      <c r="B4816" t="s">
        <v>7961</v>
      </c>
      <c r="C4816">
        <v>90</v>
      </c>
      <c r="D4816">
        <v>25440971</v>
      </c>
      <c r="E4816" t="s">
        <v>7962</v>
      </c>
      <c r="F4816" t="s">
        <v>11</v>
      </c>
      <c r="G4816">
        <v>290000</v>
      </c>
      <c r="H4816">
        <v>4.3</v>
      </c>
    </row>
    <row r="4817" spans="1:8" x14ac:dyDescent="0.2">
      <c r="A4817" t="s">
        <v>7963</v>
      </c>
      <c r="B4817" t="s">
        <v>133</v>
      </c>
      <c r="C4817">
        <v>98</v>
      </c>
      <c r="D4817">
        <v>3799339</v>
      </c>
      <c r="E4817" t="s">
        <v>1667</v>
      </c>
      <c r="F4817" t="s">
        <v>11</v>
      </c>
      <c r="G4817">
        <v>250000</v>
      </c>
      <c r="H4817">
        <v>7.2</v>
      </c>
    </row>
    <row r="4818" spans="1:8" x14ac:dyDescent="0.2">
      <c r="A4818" t="s">
        <v>7964</v>
      </c>
      <c r="B4818" t="s">
        <v>7965</v>
      </c>
      <c r="C4818">
        <v>94</v>
      </c>
      <c r="D4818">
        <v>1977544</v>
      </c>
      <c r="E4818" t="s">
        <v>486</v>
      </c>
      <c r="F4818" t="s">
        <v>11</v>
      </c>
      <c r="G4818">
        <v>250000</v>
      </c>
      <c r="H4818">
        <v>6.5</v>
      </c>
    </row>
    <row r="4819" spans="1:8" x14ac:dyDescent="0.2">
      <c r="A4819" t="s">
        <v>7966</v>
      </c>
      <c r="B4819" t="s">
        <v>3071</v>
      </c>
      <c r="C4819">
        <v>96</v>
      </c>
      <c r="D4819">
        <v>1050600</v>
      </c>
      <c r="E4819" t="s">
        <v>877</v>
      </c>
      <c r="F4819" t="s">
        <v>11</v>
      </c>
      <c r="G4819">
        <v>250000</v>
      </c>
      <c r="H4819">
        <v>6.6</v>
      </c>
    </row>
    <row r="4820" spans="1:8" x14ac:dyDescent="0.2">
      <c r="A4820" t="s">
        <v>7967</v>
      </c>
      <c r="B4820" t="s">
        <v>7968</v>
      </c>
      <c r="C4820">
        <v>100</v>
      </c>
      <c r="D4820">
        <v>902835</v>
      </c>
      <c r="E4820" t="s">
        <v>486</v>
      </c>
      <c r="F4820" t="s">
        <v>11</v>
      </c>
      <c r="G4820">
        <v>250000</v>
      </c>
      <c r="H4820">
        <v>6.7</v>
      </c>
    </row>
    <row r="4821" spans="1:8" x14ac:dyDescent="0.2">
      <c r="A4821" t="s">
        <v>7969</v>
      </c>
      <c r="B4821" t="s">
        <v>7970</v>
      </c>
      <c r="C4821">
        <v>90</v>
      </c>
      <c r="D4821">
        <v>25440971</v>
      </c>
      <c r="E4821" t="s">
        <v>5218</v>
      </c>
      <c r="F4821" t="s">
        <v>11</v>
      </c>
      <c r="G4821">
        <v>300000</v>
      </c>
      <c r="H4821">
        <v>4.3</v>
      </c>
    </row>
    <row r="4822" spans="1:8" x14ac:dyDescent="0.2">
      <c r="A4822" t="s">
        <v>7971</v>
      </c>
      <c r="B4822" t="s">
        <v>2937</v>
      </c>
      <c r="C4822">
        <v>90</v>
      </c>
      <c r="D4822">
        <v>489220</v>
      </c>
      <c r="E4822" t="s">
        <v>1738</v>
      </c>
      <c r="F4822" t="s">
        <v>11</v>
      </c>
      <c r="G4822">
        <v>365000</v>
      </c>
      <c r="H4822">
        <v>7.3</v>
      </c>
    </row>
    <row r="4823" spans="1:8" x14ac:dyDescent="0.2">
      <c r="A4823" t="s">
        <v>7972</v>
      </c>
      <c r="B4823" t="s">
        <v>7973</v>
      </c>
      <c r="C4823">
        <v>76</v>
      </c>
      <c r="D4823">
        <v>212285</v>
      </c>
      <c r="E4823" t="s">
        <v>580</v>
      </c>
      <c r="F4823" t="s">
        <v>11</v>
      </c>
      <c r="G4823">
        <v>250000</v>
      </c>
      <c r="H4823">
        <v>6.4</v>
      </c>
    </row>
    <row r="4824" spans="1:8" x14ac:dyDescent="0.2">
      <c r="A4824" t="s">
        <v>7974</v>
      </c>
      <c r="B4824" t="s">
        <v>7975</v>
      </c>
      <c r="C4824">
        <v>75</v>
      </c>
      <c r="D4824">
        <v>203134</v>
      </c>
      <c r="E4824" t="s">
        <v>7976</v>
      </c>
      <c r="F4824" t="s">
        <v>11</v>
      </c>
      <c r="G4824">
        <v>250000</v>
      </c>
      <c r="H4824">
        <v>7</v>
      </c>
    </row>
    <row r="4825" spans="1:8" x14ac:dyDescent="0.2">
      <c r="A4825" t="s">
        <v>7977</v>
      </c>
      <c r="B4825" t="s">
        <v>7764</v>
      </c>
      <c r="C4825">
        <v>78</v>
      </c>
      <c r="D4825">
        <v>191309</v>
      </c>
      <c r="E4825" t="s">
        <v>668</v>
      </c>
      <c r="F4825" t="s">
        <v>11</v>
      </c>
      <c r="G4825">
        <v>150000</v>
      </c>
      <c r="H4825">
        <v>5.5</v>
      </c>
    </row>
    <row r="4826" spans="1:8" x14ac:dyDescent="0.2">
      <c r="A4826" t="s">
        <v>7978</v>
      </c>
      <c r="B4826" t="s">
        <v>7979</v>
      </c>
      <c r="C4826">
        <v>90</v>
      </c>
      <c r="D4826">
        <v>3388210</v>
      </c>
      <c r="E4826" t="s">
        <v>73</v>
      </c>
      <c r="F4826" t="s">
        <v>11</v>
      </c>
      <c r="G4826">
        <v>250000</v>
      </c>
      <c r="H4826">
        <v>6.7</v>
      </c>
    </row>
    <row r="4827" spans="1:8" x14ac:dyDescent="0.2">
      <c r="A4827" t="s">
        <v>7980</v>
      </c>
      <c r="B4827" t="s">
        <v>7981</v>
      </c>
      <c r="C4827">
        <v>96</v>
      </c>
      <c r="D4827">
        <v>25440971</v>
      </c>
      <c r="E4827" t="s">
        <v>2209</v>
      </c>
      <c r="F4827" t="s">
        <v>11</v>
      </c>
      <c r="G4827">
        <v>300000</v>
      </c>
      <c r="H4827">
        <v>4.3</v>
      </c>
    </row>
    <row r="4828" spans="1:8" x14ac:dyDescent="0.2">
      <c r="A4828" t="s">
        <v>7982</v>
      </c>
      <c r="B4828" t="s">
        <v>6392</v>
      </c>
      <c r="C4828">
        <v>92</v>
      </c>
      <c r="D4828">
        <v>177840</v>
      </c>
      <c r="E4828" t="s">
        <v>2214</v>
      </c>
      <c r="F4828" t="s">
        <v>11</v>
      </c>
      <c r="G4828">
        <v>250000</v>
      </c>
      <c r="H4828">
        <v>6.1</v>
      </c>
    </row>
    <row r="4829" spans="1:8" x14ac:dyDescent="0.2">
      <c r="A4829" t="s">
        <v>7983</v>
      </c>
      <c r="B4829" t="s">
        <v>7984</v>
      </c>
      <c r="C4829">
        <v>75</v>
      </c>
      <c r="D4829">
        <v>47111</v>
      </c>
      <c r="E4829" t="s">
        <v>877</v>
      </c>
      <c r="F4829" t="s">
        <v>2490</v>
      </c>
      <c r="G4829">
        <v>20000000</v>
      </c>
      <c r="H4829">
        <v>6.8</v>
      </c>
    </row>
    <row r="4830" spans="1:8" x14ac:dyDescent="0.2">
      <c r="A4830" t="s">
        <v>7985</v>
      </c>
      <c r="B4830" t="s">
        <v>4797</v>
      </c>
      <c r="C4830">
        <v>99</v>
      </c>
      <c r="D4830">
        <v>49494</v>
      </c>
      <c r="E4830" t="s">
        <v>1408</v>
      </c>
      <c r="F4830" t="s">
        <v>11</v>
      </c>
      <c r="G4830">
        <v>250000</v>
      </c>
      <c r="H4830">
        <v>3.9</v>
      </c>
    </row>
    <row r="4831" spans="1:8" x14ac:dyDescent="0.2">
      <c r="A4831" t="s">
        <v>7986</v>
      </c>
      <c r="C4831">
        <v>58</v>
      </c>
      <c r="D4831">
        <v>25440971</v>
      </c>
      <c r="E4831" t="s">
        <v>672</v>
      </c>
      <c r="F4831" t="s">
        <v>11</v>
      </c>
      <c r="G4831">
        <v>20000000</v>
      </c>
      <c r="H4831">
        <v>8.5</v>
      </c>
    </row>
    <row r="4832" spans="1:8" x14ac:dyDescent="0.2">
      <c r="A4832" t="s">
        <v>7987</v>
      </c>
      <c r="B4832" t="s">
        <v>7988</v>
      </c>
      <c r="C4832">
        <v>86</v>
      </c>
      <c r="D4832">
        <v>25440971</v>
      </c>
      <c r="E4832" t="s">
        <v>1184</v>
      </c>
      <c r="F4832" t="s">
        <v>11</v>
      </c>
      <c r="G4832">
        <v>20000000</v>
      </c>
      <c r="H4832">
        <v>6.9</v>
      </c>
    </row>
    <row r="4833" spans="1:8" x14ac:dyDescent="0.2">
      <c r="A4833" t="s">
        <v>7989</v>
      </c>
      <c r="B4833" t="s">
        <v>4103</v>
      </c>
      <c r="C4833">
        <v>92</v>
      </c>
      <c r="D4833">
        <v>45661</v>
      </c>
      <c r="E4833" t="s">
        <v>1408</v>
      </c>
      <c r="F4833" t="s">
        <v>11</v>
      </c>
      <c r="G4833">
        <v>20000000</v>
      </c>
      <c r="H4833">
        <v>7.3</v>
      </c>
    </row>
    <row r="4834" spans="1:8" x14ac:dyDescent="0.2">
      <c r="A4834" t="s">
        <v>7990</v>
      </c>
      <c r="B4834" t="s">
        <v>7991</v>
      </c>
      <c r="C4834">
        <v>101</v>
      </c>
      <c r="D4834">
        <v>25440971</v>
      </c>
      <c r="E4834" t="s">
        <v>285</v>
      </c>
      <c r="F4834" t="s">
        <v>11</v>
      </c>
      <c r="G4834">
        <v>20000000</v>
      </c>
      <c r="H4834">
        <v>6.9</v>
      </c>
    </row>
    <row r="4835" spans="1:8" x14ac:dyDescent="0.2">
      <c r="A4835" t="s">
        <v>7992</v>
      </c>
      <c r="B4835" t="s">
        <v>7993</v>
      </c>
      <c r="C4835">
        <v>81</v>
      </c>
      <c r="D4835">
        <v>18195</v>
      </c>
      <c r="E4835" t="s">
        <v>4224</v>
      </c>
      <c r="F4835" t="s">
        <v>11</v>
      </c>
      <c r="G4835">
        <v>250000</v>
      </c>
      <c r="H4835">
        <v>6.3</v>
      </c>
    </row>
    <row r="4836" spans="1:8" x14ac:dyDescent="0.2">
      <c r="A4836" t="s">
        <v>7994</v>
      </c>
      <c r="B4836" t="s">
        <v>7995</v>
      </c>
      <c r="C4836">
        <v>93</v>
      </c>
      <c r="D4836">
        <v>25440971</v>
      </c>
      <c r="E4836" t="s">
        <v>6291</v>
      </c>
      <c r="F4836" t="s">
        <v>11</v>
      </c>
      <c r="G4836">
        <v>20000000</v>
      </c>
      <c r="H4836">
        <v>2.5</v>
      </c>
    </row>
    <row r="4837" spans="1:8" x14ac:dyDescent="0.2">
      <c r="A4837" t="s">
        <v>7996</v>
      </c>
      <c r="B4837" t="s">
        <v>7997</v>
      </c>
      <c r="C4837">
        <v>95</v>
      </c>
      <c r="D4837">
        <v>25440971</v>
      </c>
      <c r="E4837" t="s">
        <v>1184</v>
      </c>
      <c r="F4837" t="s">
        <v>11</v>
      </c>
      <c r="G4837">
        <v>250000</v>
      </c>
      <c r="H4837">
        <v>5.7</v>
      </c>
    </row>
    <row r="4838" spans="1:8" x14ac:dyDescent="0.2">
      <c r="A4838" t="s">
        <v>7998</v>
      </c>
      <c r="B4838" t="s">
        <v>7999</v>
      </c>
      <c r="C4838">
        <v>107</v>
      </c>
      <c r="D4838">
        <v>25440971</v>
      </c>
      <c r="E4838" t="s">
        <v>8000</v>
      </c>
      <c r="F4838" t="s">
        <v>11</v>
      </c>
      <c r="G4838">
        <v>20000000</v>
      </c>
      <c r="H4838">
        <v>7</v>
      </c>
    </row>
    <row r="4839" spans="1:8" x14ac:dyDescent="0.2">
      <c r="A4839" t="s">
        <v>8001</v>
      </c>
      <c r="B4839" t="s">
        <v>8002</v>
      </c>
      <c r="C4839">
        <v>98</v>
      </c>
      <c r="D4839">
        <v>25440971</v>
      </c>
      <c r="E4839" t="s">
        <v>2459</v>
      </c>
      <c r="F4839" t="s">
        <v>11</v>
      </c>
      <c r="G4839">
        <v>250000</v>
      </c>
      <c r="H4839">
        <v>6.2</v>
      </c>
    </row>
    <row r="4840" spans="1:8" x14ac:dyDescent="0.2">
      <c r="A4840" t="s">
        <v>8003</v>
      </c>
      <c r="B4840" t="s">
        <v>8004</v>
      </c>
      <c r="C4840">
        <v>35</v>
      </c>
      <c r="D4840">
        <v>25440971</v>
      </c>
      <c r="E4840" t="s">
        <v>8005</v>
      </c>
      <c r="F4840" t="s">
        <v>11</v>
      </c>
      <c r="G4840">
        <v>20000000</v>
      </c>
      <c r="H4840">
        <v>6.9</v>
      </c>
    </row>
    <row r="4841" spans="1:8" x14ac:dyDescent="0.2">
      <c r="A4841" t="s">
        <v>8006</v>
      </c>
      <c r="B4841" t="s">
        <v>8007</v>
      </c>
      <c r="C4841">
        <v>108</v>
      </c>
      <c r="D4841">
        <v>25440971</v>
      </c>
      <c r="E4841" t="s">
        <v>672</v>
      </c>
      <c r="F4841" t="s">
        <v>11</v>
      </c>
      <c r="G4841">
        <v>20000000</v>
      </c>
      <c r="H4841">
        <v>4.5</v>
      </c>
    </row>
    <row r="4842" spans="1:8" x14ac:dyDescent="0.2">
      <c r="A4842" t="s">
        <v>8008</v>
      </c>
      <c r="B4842" t="s">
        <v>8009</v>
      </c>
      <c r="C4842">
        <v>66</v>
      </c>
      <c r="D4842">
        <v>25440971</v>
      </c>
      <c r="E4842" t="s">
        <v>23</v>
      </c>
      <c r="F4842" t="s">
        <v>11</v>
      </c>
      <c r="G4842">
        <v>250000</v>
      </c>
      <c r="H4842">
        <v>7.8</v>
      </c>
    </row>
    <row r="4843" spans="1:8" x14ac:dyDescent="0.2">
      <c r="A4843" t="s">
        <v>8010</v>
      </c>
      <c r="B4843" t="s">
        <v>8011</v>
      </c>
      <c r="C4843">
        <v>95</v>
      </c>
      <c r="D4843">
        <v>25440971</v>
      </c>
      <c r="E4843" t="s">
        <v>1915</v>
      </c>
      <c r="F4843" t="s">
        <v>11</v>
      </c>
      <c r="G4843">
        <v>250000</v>
      </c>
      <c r="H4843">
        <v>4.4000000000000004</v>
      </c>
    </row>
    <row r="4844" spans="1:8" x14ac:dyDescent="0.2">
      <c r="A4844" t="s">
        <v>8012</v>
      </c>
      <c r="B4844" t="s">
        <v>7827</v>
      </c>
      <c r="C4844">
        <v>108</v>
      </c>
      <c r="D4844">
        <v>25440971</v>
      </c>
      <c r="E4844" t="s">
        <v>6233</v>
      </c>
      <c r="F4844" t="s">
        <v>11</v>
      </c>
      <c r="G4844">
        <v>250000</v>
      </c>
      <c r="H4844">
        <v>6.6</v>
      </c>
    </row>
    <row r="4845" spans="1:8" x14ac:dyDescent="0.2">
      <c r="A4845" t="s">
        <v>8013</v>
      </c>
      <c r="B4845" t="s">
        <v>8014</v>
      </c>
      <c r="C4845">
        <v>90</v>
      </c>
      <c r="D4845">
        <v>25440971</v>
      </c>
      <c r="E4845" t="s">
        <v>23</v>
      </c>
      <c r="F4845" t="s">
        <v>11</v>
      </c>
      <c r="G4845">
        <v>250000</v>
      </c>
      <c r="H4845">
        <v>8</v>
      </c>
    </row>
    <row r="4846" spans="1:8" x14ac:dyDescent="0.2">
      <c r="A4846" t="s">
        <v>8015</v>
      </c>
      <c r="B4846" t="s">
        <v>5875</v>
      </c>
      <c r="C4846">
        <v>151</v>
      </c>
      <c r="D4846">
        <v>25440971</v>
      </c>
      <c r="E4846" t="s">
        <v>1935</v>
      </c>
      <c r="F4846" t="s">
        <v>11</v>
      </c>
      <c r="G4846">
        <v>245000</v>
      </c>
      <c r="H4846">
        <v>8.3000000000000007</v>
      </c>
    </row>
    <row r="4847" spans="1:8" x14ac:dyDescent="0.2">
      <c r="A4847" t="s">
        <v>8016</v>
      </c>
      <c r="B4847" t="s">
        <v>8017</v>
      </c>
      <c r="C4847">
        <v>83</v>
      </c>
      <c r="D4847">
        <v>25440971</v>
      </c>
      <c r="E4847" t="s">
        <v>575</v>
      </c>
      <c r="F4847" t="s">
        <v>11</v>
      </c>
      <c r="G4847">
        <v>240000</v>
      </c>
      <c r="H4847">
        <v>6.5</v>
      </c>
    </row>
    <row r="4848" spans="1:8" x14ac:dyDescent="0.2">
      <c r="A4848" t="s">
        <v>8018</v>
      </c>
      <c r="B4848" t="s">
        <v>8019</v>
      </c>
      <c r="C4848">
        <v>108</v>
      </c>
      <c r="D4848">
        <v>25440971</v>
      </c>
      <c r="E4848" t="s">
        <v>2254</v>
      </c>
      <c r="F4848" t="s">
        <v>11</v>
      </c>
      <c r="G4848">
        <v>250000</v>
      </c>
      <c r="H4848">
        <v>7.1</v>
      </c>
    </row>
    <row r="4849" spans="1:8" x14ac:dyDescent="0.2">
      <c r="A4849" t="s">
        <v>8020</v>
      </c>
      <c r="B4849" t="s">
        <v>4407</v>
      </c>
      <c r="C4849">
        <v>92</v>
      </c>
      <c r="D4849">
        <v>104792</v>
      </c>
      <c r="E4849" t="s">
        <v>2995</v>
      </c>
      <c r="F4849" t="s">
        <v>11</v>
      </c>
      <c r="G4849">
        <v>20000000</v>
      </c>
      <c r="H4849">
        <v>7.1</v>
      </c>
    </row>
    <row r="4850" spans="1:8" x14ac:dyDescent="0.2">
      <c r="A4850" t="s">
        <v>8021</v>
      </c>
      <c r="B4850" t="s">
        <v>8022</v>
      </c>
      <c r="C4850">
        <v>105</v>
      </c>
      <c r="D4850">
        <v>25440971</v>
      </c>
      <c r="E4850" t="s">
        <v>8023</v>
      </c>
      <c r="F4850" t="s">
        <v>11</v>
      </c>
      <c r="G4850">
        <v>250000</v>
      </c>
      <c r="H4850">
        <v>4</v>
      </c>
    </row>
    <row r="4851" spans="1:8" x14ac:dyDescent="0.2">
      <c r="A4851" t="s">
        <v>8024</v>
      </c>
      <c r="B4851" t="s">
        <v>8025</v>
      </c>
      <c r="C4851">
        <v>86</v>
      </c>
      <c r="D4851">
        <v>111300</v>
      </c>
      <c r="E4851" t="s">
        <v>23</v>
      </c>
      <c r="F4851" t="s">
        <v>11</v>
      </c>
      <c r="G4851">
        <v>225000</v>
      </c>
      <c r="H4851">
        <v>7.5</v>
      </c>
    </row>
    <row r="4852" spans="1:8" x14ac:dyDescent="0.2">
      <c r="A4852" t="s">
        <v>8026</v>
      </c>
      <c r="B4852" t="s">
        <v>8027</v>
      </c>
      <c r="C4852">
        <v>106</v>
      </c>
      <c r="D4852">
        <v>1027119</v>
      </c>
      <c r="E4852" t="s">
        <v>1184</v>
      </c>
      <c r="F4852" t="s">
        <v>11</v>
      </c>
      <c r="G4852">
        <v>225000</v>
      </c>
      <c r="H4852">
        <v>7</v>
      </c>
    </row>
    <row r="4853" spans="1:8" x14ac:dyDescent="0.2">
      <c r="A4853" t="s">
        <v>8028</v>
      </c>
      <c r="B4853" t="s">
        <v>8029</v>
      </c>
      <c r="C4853">
        <v>93</v>
      </c>
      <c r="D4853">
        <v>25440971</v>
      </c>
      <c r="E4853" t="s">
        <v>877</v>
      </c>
      <c r="F4853" t="s">
        <v>11</v>
      </c>
      <c r="G4853">
        <v>100000</v>
      </c>
      <c r="H4853">
        <v>4</v>
      </c>
    </row>
    <row r="4854" spans="1:8" x14ac:dyDescent="0.2">
      <c r="A4854" t="s">
        <v>8030</v>
      </c>
      <c r="B4854" t="s">
        <v>8031</v>
      </c>
      <c r="C4854">
        <v>80</v>
      </c>
      <c r="D4854">
        <v>5000000</v>
      </c>
      <c r="E4854" t="s">
        <v>8032</v>
      </c>
      <c r="F4854" t="s">
        <v>11</v>
      </c>
      <c r="G4854">
        <v>210000</v>
      </c>
      <c r="H4854">
        <v>6.7</v>
      </c>
    </row>
    <row r="4855" spans="1:8" x14ac:dyDescent="0.2">
      <c r="A4855" t="s">
        <v>6058</v>
      </c>
      <c r="B4855" t="s">
        <v>3306</v>
      </c>
      <c r="C4855">
        <v>127</v>
      </c>
      <c r="D4855">
        <v>25440971</v>
      </c>
      <c r="E4855" t="s">
        <v>6059</v>
      </c>
      <c r="F4855" t="s">
        <v>11</v>
      </c>
      <c r="G4855">
        <v>5000000</v>
      </c>
      <c r="H4855">
        <v>7.2</v>
      </c>
    </row>
    <row r="4856" spans="1:8" x14ac:dyDescent="0.2">
      <c r="A4856" t="s">
        <v>8033</v>
      </c>
      <c r="B4856" t="s">
        <v>282</v>
      </c>
      <c r="C4856">
        <v>93</v>
      </c>
      <c r="D4856">
        <v>25440971</v>
      </c>
      <c r="E4856" t="s">
        <v>78</v>
      </c>
      <c r="F4856" t="s">
        <v>11</v>
      </c>
      <c r="G4856">
        <v>200000</v>
      </c>
      <c r="H4856">
        <v>7</v>
      </c>
    </row>
    <row r="4857" spans="1:8" x14ac:dyDescent="0.2">
      <c r="A4857" t="s">
        <v>8034</v>
      </c>
      <c r="B4857" t="s">
        <v>173</v>
      </c>
      <c r="C4857">
        <v>96</v>
      </c>
      <c r="D4857">
        <v>4505922</v>
      </c>
      <c r="E4857" t="s">
        <v>877</v>
      </c>
      <c r="F4857" t="s">
        <v>11</v>
      </c>
      <c r="G4857">
        <v>200000</v>
      </c>
      <c r="H4857">
        <v>7.4</v>
      </c>
    </row>
    <row r="4858" spans="1:8" x14ac:dyDescent="0.2">
      <c r="A4858" t="s">
        <v>8035</v>
      </c>
      <c r="B4858" t="s">
        <v>2972</v>
      </c>
      <c r="C4858">
        <v>99</v>
      </c>
      <c r="D4858">
        <v>3500000</v>
      </c>
      <c r="E4858" t="s">
        <v>3454</v>
      </c>
      <c r="F4858" t="s">
        <v>3353</v>
      </c>
      <c r="G4858">
        <v>200000</v>
      </c>
      <c r="H4858">
        <v>8</v>
      </c>
    </row>
    <row r="4859" spans="1:8" x14ac:dyDescent="0.2">
      <c r="A4859" t="s">
        <v>8036</v>
      </c>
      <c r="B4859" t="s">
        <v>8037</v>
      </c>
      <c r="C4859">
        <v>66</v>
      </c>
      <c r="D4859">
        <v>25440971</v>
      </c>
      <c r="E4859" t="s">
        <v>8038</v>
      </c>
      <c r="F4859" t="s">
        <v>11</v>
      </c>
      <c r="G4859">
        <v>200000</v>
      </c>
      <c r="H4859">
        <v>6.5</v>
      </c>
    </row>
    <row r="4860" spans="1:8" x14ac:dyDescent="0.2">
      <c r="A4860" t="s">
        <v>8039</v>
      </c>
      <c r="B4860" t="s">
        <v>8040</v>
      </c>
      <c r="C4860">
        <v>85</v>
      </c>
      <c r="D4860">
        <v>381225</v>
      </c>
      <c r="E4860" t="s">
        <v>23</v>
      </c>
      <c r="F4860" t="s">
        <v>11</v>
      </c>
      <c r="G4860">
        <v>200000</v>
      </c>
      <c r="H4860">
        <v>7.2</v>
      </c>
    </row>
    <row r="4861" spans="1:8" x14ac:dyDescent="0.2">
      <c r="A4861" t="s">
        <v>8041</v>
      </c>
      <c r="B4861" t="s">
        <v>8042</v>
      </c>
      <c r="C4861">
        <v>101</v>
      </c>
      <c r="D4861">
        <v>2428241</v>
      </c>
      <c r="E4861" t="s">
        <v>1184</v>
      </c>
      <c r="F4861" t="s">
        <v>11</v>
      </c>
      <c r="G4861">
        <v>200000</v>
      </c>
      <c r="H4861">
        <v>6.4</v>
      </c>
    </row>
    <row r="4862" spans="1:8" x14ac:dyDescent="0.2">
      <c r="A4862" t="s">
        <v>8043</v>
      </c>
      <c r="B4862" t="s">
        <v>3685</v>
      </c>
      <c r="C4862">
        <v>97</v>
      </c>
      <c r="D4862">
        <v>78030</v>
      </c>
      <c r="E4862" t="s">
        <v>1184</v>
      </c>
      <c r="F4862" t="s">
        <v>11</v>
      </c>
      <c r="G4862">
        <v>200000</v>
      </c>
      <c r="H4862">
        <v>6.5</v>
      </c>
    </row>
    <row r="4863" spans="1:8" x14ac:dyDescent="0.2">
      <c r="A4863" t="s">
        <v>8044</v>
      </c>
      <c r="B4863" t="s">
        <v>638</v>
      </c>
      <c r="C4863">
        <v>119</v>
      </c>
      <c r="D4863">
        <v>59774</v>
      </c>
      <c r="E4863" t="s">
        <v>486</v>
      </c>
      <c r="F4863" t="s">
        <v>2998</v>
      </c>
      <c r="G4863">
        <v>20000000</v>
      </c>
      <c r="H4863">
        <v>6.8</v>
      </c>
    </row>
    <row r="4864" spans="1:8" x14ac:dyDescent="0.2">
      <c r="A4864" t="s">
        <v>8045</v>
      </c>
      <c r="B4864" t="s">
        <v>8046</v>
      </c>
      <c r="C4864">
        <v>103</v>
      </c>
      <c r="D4864">
        <v>174682</v>
      </c>
      <c r="E4864" t="s">
        <v>2143</v>
      </c>
      <c r="F4864" t="s">
        <v>11</v>
      </c>
      <c r="G4864">
        <v>200000</v>
      </c>
      <c r="H4864">
        <v>6.9</v>
      </c>
    </row>
    <row r="4865" spans="1:8" x14ac:dyDescent="0.2">
      <c r="A4865" t="s">
        <v>8047</v>
      </c>
      <c r="B4865" t="s">
        <v>8048</v>
      </c>
      <c r="C4865">
        <v>86</v>
      </c>
      <c r="D4865">
        <v>215185</v>
      </c>
      <c r="E4865" t="s">
        <v>7706</v>
      </c>
      <c r="F4865" t="s">
        <v>11</v>
      </c>
      <c r="G4865">
        <v>200000</v>
      </c>
      <c r="H4865">
        <v>7.5</v>
      </c>
    </row>
    <row r="4866" spans="1:8" x14ac:dyDescent="0.2">
      <c r="A4866" t="s">
        <v>2896</v>
      </c>
      <c r="B4866" t="s">
        <v>524</v>
      </c>
      <c r="C4866">
        <v>106</v>
      </c>
      <c r="D4866">
        <v>32154410</v>
      </c>
      <c r="E4866" t="s">
        <v>740</v>
      </c>
      <c r="F4866" t="s">
        <v>11</v>
      </c>
      <c r="G4866">
        <v>30000000</v>
      </c>
      <c r="H4866">
        <v>7.1</v>
      </c>
    </row>
    <row r="4867" spans="1:8" x14ac:dyDescent="0.2">
      <c r="A4867" t="s">
        <v>8049</v>
      </c>
      <c r="B4867" t="s">
        <v>8050</v>
      </c>
      <c r="C4867">
        <v>90</v>
      </c>
      <c r="D4867">
        <v>25440971</v>
      </c>
      <c r="E4867" t="s">
        <v>1670</v>
      </c>
      <c r="F4867" t="s">
        <v>11</v>
      </c>
      <c r="G4867">
        <v>200000</v>
      </c>
      <c r="H4867">
        <v>5.0999999999999996</v>
      </c>
    </row>
    <row r="4868" spans="1:8" x14ac:dyDescent="0.2">
      <c r="A4868" t="s">
        <v>8051</v>
      </c>
      <c r="B4868" t="s">
        <v>4299</v>
      </c>
      <c r="C4868">
        <v>95</v>
      </c>
      <c r="D4868">
        <v>25440971</v>
      </c>
      <c r="E4868" t="s">
        <v>877</v>
      </c>
      <c r="F4868" t="s">
        <v>11</v>
      </c>
      <c r="G4868">
        <v>250000</v>
      </c>
      <c r="H4868">
        <v>6.2</v>
      </c>
    </row>
    <row r="4869" spans="1:8" x14ac:dyDescent="0.2">
      <c r="A4869" t="s">
        <v>8052</v>
      </c>
      <c r="B4869" t="s">
        <v>3741</v>
      </c>
      <c r="C4869">
        <v>94</v>
      </c>
      <c r="D4869">
        <v>25440971</v>
      </c>
      <c r="E4869" t="s">
        <v>1500</v>
      </c>
      <c r="F4869" t="s">
        <v>11</v>
      </c>
      <c r="G4869">
        <v>13000000</v>
      </c>
      <c r="H4869">
        <v>3.9</v>
      </c>
    </row>
    <row r="4870" spans="1:8" x14ac:dyDescent="0.2">
      <c r="A4870" t="s">
        <v>8053</v>
      </c>
      <c r="B4870" t="s">
        <v>5233</v>
      </c>
      <c r="C4870">
        <v>84</v>
      </c>
      <c r="D4870">
        <v>140016</v>
      </c>
      <c r="E4870" t="s">
        <v>5337</v>
      </c>
      <c r="F4870" t="s">
        <v>11</v>
      </c>
      <c r="G4870">
        <v>20000000</v>
      </c>
      <c r="H4870">
        <v>6</v>
      </c>
    </row>
    <row r="4871" spans="1:8" x14ac:dyDescent="0.2">
      <c r="A4871" t="s">
        <v>8054</v>
      </c>
      <c r="B4871" t="s">
        <v>8055</v>
      </c>
      <c r="C4871">
        <v>89</v>
      </c>
      <c r="D4871">
        <v>25440971</v>
      </c>
      <c r="E4871" t="s">
        <v>8056</v>
      </c>
      <c r="F4871" t="s">
        <v>11</v>
      </c>
      <c r="G4871">
        <v>20000000</v>
      </c>
      <c r="H4871">
        <v>6.8</v>
      </c>
    </row>
    <row r="4872" spans="1:8" x14ac:dyDescent="0.2">
      <c r="A4872" t="s">
        <v>8057</v>
      </c>
      <c r="B4872" t="s">
        <v>8058</v>
      </c>
      <c r="C4872">
        <v>59</v>
      </c>
      <c r="D4872">
        <v>25440971</v>
      </c>
      <c r="E4872" t="s">
        <v>23</v>
      </c>
      <c r="F4872" t="s">
        <v>502</v>
      </c>
      <c r="G4872">
        <v>150000</v>
      </c>
      <c r="H4872">
        <v>7.4</v>
      </c>
    </row>
    <row r="4873" spans="1:8" x14ac:dyDescent="0.2">
      <c r="A4873" t="s">
        <v>8059</v>
      </c>
      <c r="B4873" t="s">
        <v>8060</v>
      </c>
      <c r="C4873">
        <v>126</v>
      </c>
      <c r="D4873">
        <v>25440971</v>
      </c>
      <c r="E4873" t="s">
        <v>1839</v>
      </c>
      <c r="F4873" t="s">
        <v>5440</v>
      </c>
      <c r="G4873">
        <v>20000000</v>
      </c>
      <c r="H4873">
        <v>8.1</v>
      </c>
    </row>
    <row r="4874" spans="1:8" x14ac:dyDescent="0.2">
      <c r="A4874" t="s">
        <v>8061</v>
      </c>
      <c r="B4874" t="s">
        <v>8062</v>
      </c>
      <c r="C4874">
        <v>86</v>
      </c>
      <c r="D4874">
        <v>15542</v>
      </c>
      <c r="E4874" t="s">
        <v>486</v>
      </c>
      <c r="F4874" t="s">
        <v>11</v>
      </c>
      <c r="G4874">
        <v>20000000</v>
      </c>
      <c r="H4874">
        <v>6.5</v>
      </c>
    </row>
    <row r="4875" spans="1:8" x14ac:dyDescent="0.2">
      <c r="A4875" t="s">
        <v>8063</v>
      </c>
      <c r="B4875" t="s">
        <v>7583</v>
      </c>
      <c r="C4875">
        <v>87</v>
      </c>
      <c r="D4875">
        <v>25440971</v>
      </c>
      <c r="E4875" t="s">
        <v>1900</v>
      </c>
      <c r="F4875" t="s">
        <v>11</v>
      </c>
      <c r="G4875">
        <v>200000</v>
      </c>
      <c r="H4875">
        <v>8</v>
      </c>
    </row>
    <row r="4876" spans="1:8" x14ac:dyDescent="0.2">
      <c r="A4876" t="s">
        <v>8064</v>
      </c>
      <c r="B4876" t="s">
        <v>8065</v>
      </c>
      <c r="C4876">
        <v>106</v>
      </c>
      <c r="D4876">
        <v>1111</v>
      </c>
      <c r="E4876" t="s">
        <v>6967</v>
      </c>
      <c r="F4876" t="s">
        <v>11</v>
      </c>
      <c r="G4876">
        <v>200000</v>
      </c>
      <c r="H4876">
        <v>7.7</v>
      </c>
    </row>
    <row r="4877" spans="1:8" x14ac:dyDescent="0.2">
      <c r="A4877" t="s">
        <v>8066</v>
      </c>
      <c r="B4877" t="s">
        <v>8067</v>
      </c>
      <c r="C4877">
        <v>86</v>
      </c>
      <c r="D4877">
        <v>25440971</v>
      </c>
      <c r="E4877" t="s">
        <v>2459</v>
      </c>
      <c r="F4877" t="s">
        <v>11</v>
      </c>
      <c r="G4877">
        <v>200000</v>
      </c>
      <c r="H4877">
        <v>7.2</v>
      </c>
    </row>
    <row r="4878" spans="1:8" x14ac:dyDescent="0.2">
      <c r="A4878" t="s">
        <v>8068</v>
      </c>
      <c r="B4878" t="s">
        <v>8069</v>
      </c>
      <c r="C4878">
        <v>89</v>
      </c>
      <c r="D4878">
        <v>25440971</v>
      </c>
      <c r="E4878" t="s">
        <v>8070</v>
      </c>
      <c r="F4878" t="s">
        <v>11</v>
      </c>
      <c r="G4878">
        <v>2500000</v>
      </c>
      <c r="H4878">
        <v>5.4</v>
      </c>
    </row>
    <row r="4879" spans="1:8" x14ac:dyDescent="0.2">
      <c r="A4879" t="s">
        <v>8071</v>
      </c>
      <c r="B4879" t="s">
        <v>8072</v>
      </c>
      <c r="C4879">
        <v>105</v>
      </c>
      <c r="D4879">
        <v>25440971</v>
      </c>
      <c r="E4879" t="s">
        <v>1905</v>
      </c>
      <c r="F4879" t="s">
        <v>11</v>
      </c>
      <c r="G4879">
        <v>200000</v>
      </c>
      <c r="H4879">
        <v>6.7</v>
      </c>
    </row>
    <row r="4880" spans="1:8" x14ac:dyDescent="0.2">
      <c r="A4880" t="s">
        <v>8073</v>
      </c>
      <c r="B4880" t="s">
        <v>8074</v>
      </c>
      <c r="C4880">
        <v>93</v>
      </c>
      <c r="D4880">
        <v>25440971</v>
      </c>
      <c r="E4880" t="s">
        <v>932</v>
      </c>
      <c r="F4880" t="s">
        <v>11</v>
      </c>
      <c r="G4880">
        <v>20000000</v>
      </c>
      <c r="H4880">
        <v>6.3</v>
      </c>
    </row>
    <row r="4881" spans="1:8" x14ac:dyDescent="0.2">
      <c r="A4881" t="s">
        <v>8075</v>
      </c>
      <c r="B4881" t="s">
        <v>8076</v>
      </c>
      <c r="C4881">
        <v>94</v>
      </c>
      <c r="D4881">
        <v>25440971</v>
      </c>
      <c r="E4881" t="s">
        <v>1184</v>
      </c>
      <c r="F4881" t="s">
        <v>11</v>
      </c>
      <c r="G4881">
        <v>200000</v>
      </c>
      <c r="H4881">
        <v>8.1</v>
      </c>
    </row>
    <row r="4882" spans="1:8" x14ac:dyDescent="0.2">
      <c r="A4882" t="s">
        <v>8077</v>
      </c>
      <c r="B4882" t="s">
        <v>8078</v>
      </c>
      <c r="C4882">
        <v>89</v>
      </c>
      <c r="D4882">
        <v>925402</v>
      </c>
      <c r="E4882" t="s">
        <v>2459</v>
      </c>
      <c r="F4882" t="s">
        <v>7599</v>
      </c>
      <c r="G4882">
        <v>180000</v>
      </c>
      <c r="H4882">
        <v>8.5</v>
      </c>
    </row>
    <row r="4883" spans="1:8" x14ac:dyDescent="0.2">
      <c r="A4883" t="s">
        <v>8079</v>
      </c>
      <c r="B4883" t="s">
        <v>8080</v>
      </c>
      <c r="C4883">
        <v>97</v>
      </c>
      <c r="D4883">
        <v>469947</v>
      </c>
      <c r="E4883" t="s">
        <v>73</v>
      </c>
      <c r="F4883" t="s">
        <v>11</v>
      </c>
      <c r="G4883">
        <v>120000</v>
      </c>
      <c r="H4883">
        <v>7.7</v>
      </c>
    </row>
    <row r="4884" spans="1:8" x14ac:dyDescent="0.2">
      <c r="A4884" t="s">
        <v>8081</v>
      </c>
      <c r="B4884" t="s">
        <v>1753</v>
      </c>
      <c r="C4884">
        <v>88</v>
      </c>
      <c r="D4884">
        <v>7137502</v>
      </c>
      <c r="E4884" t="s">
        <v>580</v>
      </c>
      <c r="F4884" t="s">
        <v>11</v>
      </c>
      <c r="G4884">
        <v>175000</v>
      </c>
      <c r="H4884">
        <v>6.5</v>
      </c>
    </row>
    <row r="4885" spans="1:8" x14ac:dyDescent="0.2">
      <c r="A4885" t="s">
        <v>8082</v>
      </c>
      <c r="B4885" t="s">
        <v>8083</v>
      </c>
      <c r="C4885">
        <v>78</v>
      </c>
      <c r="D4885">
        <v>25440971</v>
      </c>
      <c r="E4885" t="s">
        <v>23</v>
      </c>
      <c r="F4885" t="s">
        <v>11</v>
      </c>
      <c r="G4885">
        <v>180000</v>
      </c>
      <c r="H4885">
        <v>8.6999999999999993</v>
      </c>
    </row>
    <row r="4886" spans="1:8" x14ac:dyDescent="0.2">
      <c r="A4886" t="s">
        <v>8084</v>
      </c>
      <c r="B4886" t="s">
        <v>8085</v>
      </c>
      <c r="C4886">
        <v>104</v>
      </c>
      <c r="D4886">
        <v>25440971</v>
      </c>
      <c r="E4886" t="s">
        <v>1184</v>
      </c>
      <c r="F4886" t="s">
        <v>7592</v>
      </c>
      <c r="G4886">
        <v>168000</v>
      </c>
      <c r="H4886">
        <v>6.5</v>
      </c>
    </row>
    <row r="4887" spans="1:8" x14ac:dyDescent="0.2">
      <c r="A4887" t="s">
        <v>8086</v>
      </c>
      <c r="B4887" t="s">
        <v>7482</v>
      </c>
      <c r="C4887">
        <v>92</v>
      </c>
      <c r="D4887">
        <v>1316074</v>
      </c>
      <c r="E4887" t="s">
        <v>1900</v>
      </c>
      <c r="F4887" t="s">
        <v>11</v>
      </c>
      <c r="G4887">
        <v>100000</v>
      </c>
      <c r="H4887">
        <v>7</v>
      </c>
    </row>
    <row r="4888" spans="1:8" x14ac:dyDescent="0.2">
      <c r="A4888" t="s">
        <v>8087</v>
      </c>
      <c r="B4888" t="s">
        <v>8088</v>
      </c>
      <c r="C4888">
        <v>97</v>
      </c>
      <c r="D4888">
        <v>15180000</v>
      </c>
      <c r="E4888" t="s">
        <v>740</v>
      </c>
      <c r="F4888" t="s">
        <v>11</v>
      </c>
      <c r="G4888">
        <v>500000</v>
      </c>
      <c r="H4888">
        <v>5.5</v>
      </c>
    </row>
    <row r="4889" spans="1:8" x14ac:dyDescent="0.2">
      <c r="A4889" t="s">
        <v>8089</v>
      </c>
      <c r="B4889" t="s">
        <v>8090</v>
      </c>
      <c r="C4889">
        <v>109</v>
      </c>
      <c r="D4889">
        <v>25440971</v>
      </c>
      <c r="E4889" t="s">
        <v>1184</v>
      </c>
      <c r="F4889" t="s">
        <v>11</v>
      </c>
      <c r="G4889">
        <v>200000</v>
      </c>
      <c r="H4889">
        <v>7</v>
      </c>
    </row>
    <row r="4890" spans="1:8" x14ac:dyDescent="0.2">
      <c r="A4890" t="s">
        <v>8091</v>
      </c>
      <c r="B4890" t="s">
        <v>889</v>
      </c>
      <c r="C4890">
        <v>78</v>
      </c>
      <c r="D4890">
        <v>2882062</v>
      </c>
      <c r="E4890" t="s">
        <v>486</v>
      </c>
      <c r="F4890" t="s">
        <v>11</v>
      </c>
      <c r="G4890">
        <v>150000</v>
      </c>
      <c r="H4890">
        <v>6.3</v>
      </c>
    </row>
    <row r="4891" spans="1:8" x14ac:dyDescent="0.2">
      <c r="A4891" t="s">
        <v>8092</v>
      </c>
      <c r="B4891" t="s">
        <v>5586</v>
      </c>
      <c r="C4891">
        <v>85</v>
      </c>
      <c r="D4891">
        <v>9437933</v>
      </c>
      <c r="E4891" t="s">
        <v>2682</v>
      </c>
      <c r="F4891" t="s">
        <v>11</v>
      </c>
      <c r="G4891">
        <v>180000</v>
      </c>
      <c r="H4891">
        <v>7.9</v>
      </c>
    </row>
    <row r="4892" spans="1:8" x14ac:dyDescent="0.2">
      <c r="A4892" t="s">
        <v>8093</v>
      </c>
      <c r="B4892" t="s">
        <v>8094</v>
      </c>
      <c r="C4892">
        <v>88</v>
      </c>
      <c r="D4892">
        <v>110720</v>
      </c>
      <c r="E4892" t="s">
        <v>575</v>
      </c>
      <c r="F4892" t="s">
        <v>11</v>
      </c>
      <c r="G4892">
        <v>1200000</v>
      </c>
      <c r="H4892">
        <v>7.3</v>
      </c>
    </row>
    <row r="4893" spans="1:8" x14ac:dyDescent="0.2">
      <c r="A4893" t="s">
        <v>8095</v>
      </c>
      <c r="B4893" t="s">
        <v>8096</v>
      </c>
      <c r="C4893">
        <v>93</v>
      </c>
      <c r="D4893">
        <v>155984</v>
      </c>
      <c r="E4893" t="s">
        <v>23</v>
      </c>
      <c r="F4893" t="s">
        <v>11</v>
      </c>
      <c r="G4893">
        <v>160000</v>
      </c>
      <c r="H4893">
        <v>7.4</v>
      </c>
    </row>
    <row r="4894" spans="1:8" x14ac:dyDescent="0.2">
      <c r="A4894" t="s">
        <v>8097</v>
      </c>
      <c r="B4894" t="s">
        <v>8098</v>
      </c>
      <c r="C4894">
        <v>86</v>
      </c>
      <c r="D4894">
        <v>25440971</v>
      </c>
      <c r="E4894" t="s">
        <v>2209</v>
      </c>
      <c r="F4894" t="s">
        <v>11</v>
      </c>
      <c r="G4894">
        <v>20000000</v>
      </c>
      <c r="H4894">
        <v>5.4</v>
      </c>
    </row>
    <row r="4895" spans="1:8" x14ac:dyDescent="0.2">
      <c r="A4895" t="s">
        <v>8099</v>
      </c>
      <c r="B4895" t="s">
        <v>8100</v>
      </c>
      <c r="C4895">
        <v>98</v>
      </c>
      <c r="D4895">
        <v>25440971</v>
      </c>
      <c r="E4895" t="s">
        <v>1135</v>
      </c>
      <c r="F4895" t="s">
        <v>11</v>
      </c>
      <c r="G4895">
        <v>20000000</v>
      </c>
      <c r="H4895">
        <v>7.1</v>
      </c>
    </row>
    <row r="4896" spans="1:8" x14ac:dyDescent="0.2">
      <c r="A4896" t="s">
        <v>5384</v>
      </c>
      <c r="B4896" t="s">
        <v>2541</v>
      </c>
      <c r="C4896">
        <v>88</v>
      </c>
      <c r="D4896">
        <v>30859000</v>
      </c>
      <c r="E4896" t="s">
        <v>1915</v>
      </c>
      <c r="F4896" t="s">
        <v>11</v>
      </c>
      <c r="G4896">
        <v>83532</v>
      </c>
      <c r="H4896">
        <v>7.5</v>
      </c>
    </row>
    <row r="4897" spans="1:8" x14ac:dyDescent="0.2">
      <c r="A4897" t="s">
        <v>8101</v>
      </c>
      <c r="B4897" t="s">
        <v>8102</v>
      </c>
      <c r="C4897">
        <v>25</v>
      </c>
      <c r="D4897">
        <v>25440971</v>
      </c>
      <c r="E4897" t="s">
        <v>1029</v>
      </c>
      <c r="F4897" t="s">
        <v>11</v>
      </c>
      <c r="G4897">
        <v>150000</v>
      </c>
      <c r="H4897">
        <v>8.4</v>
      </c>
    </row>
    <row r="4898" spans="1:8" x14ac:dyDescent="0.2">
      <c r="A4898" t="s">
        <v>8103</v>
      </c>
      <c r="B4898" t="s">
        <v>8104</v>
      </c>
      <c r="C4898">
        <v>72</v>
      </c>
      <c r="D4898">
        <v>4914</v>
      </c>
      <c r="E4898" t="s">
        <v>8105</v>
      </c>
      <c r="F4898" t="s">
        <v>11</v>
      </c>
      <c r="G4898">
        <v>150000</v>
      </c>
      <c r="H4898">
        <v>7</v>
      </c>
    </row>
    <row r="4899" spans="1:8" x14ac:dyDescent="0.2">
      <c r="A4899" t="s">
        <v>8106</v>
      </c>
      <c r="B4899" t="s">
        <v>8107</v>
      </c>
      <c r="C4899">
        <v>66</v>
      </c>
      <c r="D4899">
        <v>25440971</v>
      </c>
      <c r="E4899" t="s">
        <v>23</v>
      </c>
      <c r="F4899" t="s">
        <v>11</v>
      </c>
      <c r="G4899">
        <v>150000</v>
      </c>
      <c r="H4899">
        <v>5.3</v>
      </c>
    </row>
    <row r="4900" spans="1:8" x14ac:dyDescent="0.2">
      <c r="A4900" t="s">
        <v>8108</v>
      </c>
      <c r="B4900" t="s">
        <v>8109</v>
      </c>
      <c r="C4900">
        <v>80</v>
      </c>
      <c r="D4900">
        <v>5858</v>
      </c>
      <c r="E4900" t="s">
        <v>23</v>
      </c>
      <c r="F4900" t="s">
        <v>11</v>
      </c>
      <c r="G4900">
        <v>150000</v>
      </c>
      <c r="H4900">
        <v>7.1</v>
      </c>
    </row>
    <row r="4901" spans="1:8" x14ac:dyDescent="0.2">
      <c r="A4901" t="s">
        <v>8110</v>
      </c>
      <c r="B4901" t="s">
        <v>3818</v>
      </c>
      <c r="C4901">
        <v>91</v>
      </c>
      <c r="D4901">
        <v>6706368</v>
      </c>
      <c r="E4901" t="s">
        <v>23</v>
      </c>
      <c r="F4901" t="s">
        <v>11</v>
      </c>
      <c r="G4901">
        <v>160000</v>
      </c>
      <c r="H4901">
        <v>7.5</v>
      </c>
    </row>
    <row r="4902" spans="1:8" x14ac:dyDescent="0.2">
      <c r="A4902" t="s">
        <v>8111</v>
      </c>
      <c r="B4902" t="s">
        <v>8112</v>
      </c>
      <c r="C4902">
        <v>89</v>
      </c>
      <c r="D4902">
        <v>25440971</v>
      </c>
      <c r="E4902" t="s">
        <v>1184</v>
      </c>
      <c r="F4902" t="s">
        <v>11</v>
      </c>
      <c r="G4902">
        <v>125000</v>
      </c>
      <c r="H4902">
        <v>7.2</v>
      </c>
    </row>
    <row r="4903" spans="1:8" x14ac:dyDescent="0.2">
      <c r="A4903" t="s">
        <v>8113</v>
      </c>
      <c r="B4903" t="s">
        <v>5832</v>
      </c>
      <c r="C4903">
        <v>85</v>
      </c>
      <c r="D4903">
        <v>405614</v>
      </c>
      <c r="E4903" t="s">
        <v>768</v>
      </c>
      <c r="F4903" t="s">
        <v>11</v>
      </c>
      <c r="G4903">
        <v>20000000</v>
      </c>
      <c r="H4903">
        <v>6.7</v>
      </c>
    </row>
    <row r="4904" spans="1:8" x14ac:dyDescent="0.2">
      <c r="A4904" t="s">
        <v>8114</v>
      </c>
      <c r="B4904" t="s">
        <v>8115</v>
      </c>
      <c r="C4904">
        <v>62</v>
      </c>
      <c r="D4904">
        <v>25440971</v>
      </c>
      <c r="E4904" t="s">
        <v>8116</v>
      </c>
      <c r="F4904" t="s">
        <v>5502</v>
      </c>
      <c r="G4904">
        <v>125000</v>
      </c>
      <c r="H4904">
        <v>8.1999999999999993</v>
      </c>
    </row>
    <row r="4905" spans="1:8" x14ac:dyDescent="0.2">
      <c r="A4905" t="s">
        <v>8117</v>
      </c>
      <c r="B4905" t="s">
        <v>8118</v>
      </c>
      <c r="C4905">
        <v>90</v>
      </c>
      <c r="D4905">
        <v>25440971</v>
      </c>
      <c r="E4905" t="s">
        <v>6985</v>
      </c>
      <c r="F4905" t="s">
        <v>11</v>
      </c>
      <c r="G4905">
        <v>120000</v>
      </c>
      <c r="H4905">
        <v>6.6</v>
      </c>
    </row>
    <row r="4906" spans="1:8" x14ac:dyDescent="0.2">
      <c r="A4906" t="s">
        <v>8119</v>
      </c>
      <c r="B4906" t="s">
        <v>8120</v>
      </c>
      <c r="C4906">
        <v>90</v>
      </c>
      <c r="D4906">
        <v>1573712</v>
      </c>
      <c r="E4906" t="s">
        <v>877</v>
      </c>
      <c r="F4906" t="s">
        <v>11</v>
      </c>
      <c r="G4906">
        <v>125000</v>
      </c>
      <c r="H4906">
        <v>6.7</v>
      </c>
    </row>
    <row r="4907" spans="1:8" x14ac:dyDescent="0.2">
      <c r="A4907" t="s">
        <v>8121</v>
      </c>
      <c r="B4907" t="s">
        <v>8122</v>
      </c>
      <c r="C4907" s="4">
        <v>103</v>
      </c>
      <c r="D4907">
        <v>25440971</v>
      </c>
      <c r="E4907" t="s">
        <v>6783</v>
      </c>
      <c r="F4907" t="s">
        <v>11</v>
      </c>
      <c r="G4907">
        <v>125000</v>
      </c>
      <c r="H4907">
        <v>5.0999999999999996</v>
      </c>
    </row>
    <row r="4908" spans="1:8" x14ac:dyDescent="0.2">
      <c r="A4908" t="s">
        <v>8123</v>
      </c>
      <c r="B4908" t="s">
        <v>8124</v>
      </c>
      <c r="C4908">
        <v>88</v>
      </c>
      <c r="D4908">
        <v>25440971</v>
      </c>
      <c r="E4908" t="s">
        <v>575</v>
      </c>
      <c r="F4908" t="s">
        <v>11</v>
      </c>
      <c r="G4908">
        <v>120000</v>
      </c>
      <c r="H4908">
        <v>7</v>
      </c>
    </row>
    <row r="4909" spans="1:8" x14ac:dyDescent="0.2">
      <c r="A4909" t="s">
        <v>8125</v>
      </c>
      <c r="B4909" t="s">
        <v>7927</v>
      </c>
      <c r="C4909">
        <v>94</v>
      </c>
      <c r="D4909">
        <v>25440971</v>
      </c>
      <c r="E4909" t="s">
        <v>1184</v>
      </c>
      <c r="F4909" t="s">
        <v>502</v>
      </c>
      <c r="G4909">
        <v>120000</v>
      </c>
      <c r="H4909">
        <v>7.4</v>
      </c>
    </row>
    <row r="4910" spans="1:8" x14ac:dyDescent="0.2">
      <c r="A4910" t="s">
        <v>8126</v>
      </c>
      <c r="B4910" t="s">
        <v>8127</v>
      </c>
      <c r="C4910">
        <v>120</v>
      </c>
      <c r="D4910">
        <v>25440971</v>
      </c>
      <c r="E4910" t="s">
        <v>530</v>
      </c>
      <c r="F4910" t="s">
        <v>11</v>
      </c>
      <c r="G4910">
        <v>10000000</v>
      </c>
      <c r="H4910">
        <v>5.4</v>
      </c>
    </row>
    <row r="4911" spans="1:8" x14ac:dyDescent="0.2">
      <c r="A4911" t="s">
        <v>8128</v>
      </c>
      <c r="B4911" t="s">
        <v>8129</v>
      </c>
      <c r="C4911">
        <v>77</v>
      </c>
      <c r="D4911">
        <v>25440971</v>
      </c>
      <c r="E4911" t="s">
        <v>575</v>
      </c>
      <c r="F4911" t="s">
        <v>11</v>
      </c>
      <c r="G4911">
        <v>103000</v>
      </c>
      <c r="H4911">
        <v>5.7</v>
      </c>
    </row>
    <row r="4912" spans="1:8" x14ac:dyDescent="0.2">
      <c r="A4912" t="s">
        <v>8130</v>
      </c>
      <c r="B4912" t="s">
        <v>6941</v>
      </c>
      <c r="C4912">
        <v>111</v>
      </c>
      <c r="D4912">
        <v>10174663</v>
      </c>
      <c r="E4912" t="s">
        <v>1314</v>
      </c>
      <c r="F4912" t="s">
        <v>11</v>
      </c>
      <c r="G4912">
        <v>100000</v>
      </c>
      <c r="H4912">
        <v>6.7</v>
      </c>
    </row>
    <row r="4913" spans="1:8" x14ac:dyDescent="0.2">
      <c r="A4913" t="s">
        <v>8131</v>
      </c>
      <c r="B4913" t="s">
        <v>8132</v>
      </c>
      <c r="C4913">
        <v>81</v>
      </c>
      <c r="D4913">
        <v>22757819</v>
      </c>
      <c r="E4913" t="s">
        <v>1915</v>
      </c>
      <c r="F4913" t="s">
        <v>11</v>
      </c>
      <c r="G4913">
        <v>100000</v>
      </c>
      <c r="H4913">
        <v>4.2</v>
      </c>
    </row>
    <row r="4914" spans="1:8" x14ac:dyDescent="0.2">
      <c r="A4914" t="s">
        <v>8133</v>
      </c>
      <c r="B4914" t="s">
        <v>2030</v>
      </c>
      <c r="C4914">
        <v>89</v>
      </c>
      <c r="D4914">
        <v>25440971</v>
      </c>
      <c r="E4914" t="s">
        <v>5131</v>
      </c>
      <c r="F4914" t="s">
        <v>11</v>
      </c>
      <c r="G4914">
        <v>20000</v>
      </c>
      <c r="H4914">
        <v>7.4</v>
      </c>
    </row>
    <row r="4915" spans="1:8" x14ac:dyDescent="0.2">
      <c r="A4915" t="s">
        <v>8134</v>
      </c>
      <c r="B4915" t="s">
        <v>8135</v>
      </c>
      <c r="C4915">
        <v>110</v>
      </c>
      <c r="D4915">
        <v>3000000</v>
      </c>
      <c r="E4915" t="s">
        <v>672</v>
      </c>
      <c r="F4915" t="s">
        <v>11</v>
      </c>
      <c r="G4915">
        <v>100000</v>
      </c>
      <c r="H4915">
        <v>4.8</v>
      </c>
    </row>
    <row r="4916" spans="1:8" x14ac:dyDescent="0.2">
      <c r="A4916" t="s">
        <v>8136</v>
      </c>
      <c r="B4916" t="s">
        <v>8137</v>
      </c>
      <c r="C4916">
        <v>81</v>
      </c>
      <c r="D4916">
        <v>5228617</v>
      </c>
      <c r="E4916" t="s">
        <v>575</v>
      </c>
      <c r="F4916" t="s">
        <v>11</v>
      </c>
      <c r="G4916">
        <v>100000</v>
      </c>
      <c r="H4916">
        <v>7</v>
      </c>
    </row>
    <row r="4917" spans="1:8" x14ac:dyDescent="0.2">
      <c r="A4917" t="s">
        <v>8138</v>
      </c>
      <c r="B4917" t="s">
        <v>579</v>
      </c>
      <c r="C4917">
        <v>100</v>
      </c>
      <c r="D4917">
        <v>2643689</v>
      </c>
      <c r="E4917" t="s">
        <v>877</v>
      </c>
      <c r="F4917" t="s">
        <v>11</v>
      </c>
      <c r="G4917">
        <v>20000000</v>
      </c>
      <c r="H4917">
        <v>7.3</v>
      </c>
    </row>
    <row r="4918" spans="1:8" x14ac:dyDescent="0.2">
      <c r="A4918" t="s">
        <v>8139</v>
      </c>
      <c r="B4918" t="s">
        <v>8140</v>
      </c>
      <c r="C4918">
        <v>99</v>
      </c>
      <c r="D4918">
        <v>25440971</v>
      </c>
      <c r="E4918" t="s">
        <v>2891</v>
      </c>
      <c r="F4918" t="s">
        <v>11</v>
      </c>
      <c r="G4918">
        <v>100000</v>
      </c>
      <c r="H4918">
        <v>5.8</v>
      </c>
    </row>
    <row r="4919" spans="1:8" x14ac:dyDescent="0.2">
      <c r="A4919" t="s">
        <v>8141</v>
      </c>
      <c r="B4919" t="s">
        <v>8142</v>
      </c>
      <c r="C4919">
        <v>90</v>
      </c>
      <c r="D4919">
        <v>110536</v>
      </c>
      <c r="E4919" t="s">
        <v>4335</v>
      </c>
      <c r="F4919" t="s">
        <v>11</v>
      </c>
      <c r="G4919">
        <v>40000</v>
      </c>
      <c r="H4919">
        <v>7</v>
      </c>
    </row>
    <row r="4920" spans="1:8" x14ac:dyDescent="0.2">
      <c r="A4920" t="s">
        <v>8143</v>
      </c>
      <c r="B4920" t="s">
        <v>8144</v>
      </c>
      <c r="C4920">
        <v>82</v>
      </c>
      <c r="D4920">
        <v>25440971</v>
      </c>
      <c r="E4920" t="s">
        <v>6233</v>
      </c>
      <c r="F4920" t="s">
        <v>11</v>
      </c>
      <c r="G4920">
        <v>20000</v>
      </c>
      <c r="H4920">
        <v>3.2</v>
      </c>
    </row>
    <row r="4921" spans="1:8" x14ac:dyDescent="0.2">
      <c r="A4921" t="s">
        <v>8145</v>
      </c>
      <c r="B4921" t="s">
        <v>8146</v>
      </c>
      <c r="C4921">
        <v>88</v>
      </c>
      <c r="D4921">
        <v>59379</v>
      </c>
      <c r="E4921" t="s">
        <v>8147</v>
      </c>
      <c r="F4921" t="s">
        <v>11</v>
      </c>
      <c r="G4921">
        <v>200000</v>
      </c>
      <c r="H4921">
        <v>6.8</v>
      </c>
    </row>
    <row r="4922" spans="1:8" x14ac:dyDescent="0.2">
      <c r="A4922" t="s">
        <v>8148</v>
      </c>
      <c r="B4922" t="s">
        <v>8149</v>
      </c>
      <c r="C4922">
        <v>103</v>
      </c>
      <c r="D4922">
        <v>25440971</v>
      </c>
      <c r="E4922" t="s">
        <v>23</v>
      </c>
      <c r="F4922" t="s">
        <v>11</v>
      </c>
      <c r="G4922">
        <v>100000</v>
      </c>
      <c r="H4922">
        <v>7.7</v>
      </c>
    </row>
    <row r="4923" spans="1:8" x14ac:dyDescent="0.2">
      <c r="A4923" t="s">
        <v>8150</v>
      </c>
      <c r="B4923" t="s">
        <v>8151</v>
      </c>
      <c r="C4923">
        <v>80</v>
      </c>
      <c r="D4923">
        <v>25440971</v>
      </c>
      <c r="E4923" t="s">
        <v>3562</v>
      </c>
      <c r="F4923" t="s">
        <v>11</v>
      </c>
      <c r="G4923">
        <v>1800000</v>
      </c>
      <c r="H4923">
        <v>5.6</v>
      </c>
    </row>
    <row r="4924" spans="1:8" x14ac:dyDescent="0.2">
      <c r="A4924" t="s">
        <v>8152</v>
      </c>
      <c r="B4924" t="s">
        <v>8153</v>
      </c>
      <c r="C4924">
        <v>68</v>
      </c>
      <c r="D4924">
        <v>25440971</v>
      </c>
      <c r="E4924" t="s">
        <v>672</v>
      </c>
      <c r="F4924" t="s">
        <v>11</v>
      </c>
      <c r="G4924">
        <v>20000000</v>
      </c>
      <c r="H4924">
        <v>7.1</v>
      </c>
    </row>
    <row r="4925" spans="1:8" x14ac:dyDescent="0.2">
      <c r="A4925" t="s">
        <v>8154</v>
      </c>
      <c r="B4925" t="s">
        <v>8155</v>
      </c>
      <c r="C4925">
        <v>81</v>
      </c>
      <c r="D4925">
        <v>25440971</v>
      </c>
      <c r="E4925" t="s">
        <v>476</v>
      </c>
      <c r="F4925" t="s">
        <v>11</v>
      </c>
      <c r="G4925">
        <v>100000</v>
      </c>
      <c r="H4925">
        <v>3.6</v>
      </c>
    </row>
    <row r="4926" spans="1:8" x14ac:dyDescent="0.2">
      <c r="A4926" t="s">
        <v>8156</v>
      </c>
      <c r="B4926" t="s">
        <v>8157</v>
      </c>
      <c r="C4926">
        <v>106</v>
      </c>
      <c r="D4926">
        <v>25440971</v>
      </c>
      <c r="E4926" t="s">
        <v>2333</v>
      </c>
      <c r="F4926" t="s">
        <v>11</v>
      </c>
      <c r="G4926">
        <v>20000000</v>
      </c>
      <c r="H4926">
        <v>6.8</v>
      </c>
    </row>
    <row r="4927" spans="1:8" x14ac:dyDescent="0.2">
      <c r="A4927" t="s">
        <v>8158</v>
      </c>
      <c r="B4927" t="s">
        <v>8159</v>
      </c>
      <c r="C4927">
        <v>77</v>
      </c>
      <c r="D4927">
        <v>25440971</v>
      </c>
      <c r="E4927" t="s">
        <v>7434</v>
      </c>
      <c r="F4927" t="s">
        <v>11</v>
      </c>
      <c r="G4927">
        <v>100000</v>
      </c>
      <c r="H4927">
        <v>7.6</v>
      </c>
    </row>
    <row r="4928" spans="1:8" x14ac:dyDescent="0.2">
      <c r="A4928" t="s">
        <v>4397</v>
      </c>
      <c r="B4928" t="s">
        <v>4398</v>
      </c>
      <c r="C4928">
        <v>114</v>
      </c>
      <c r="D4928">
        <v>32721635</v>
      </c>
      <c r="E4928" t="s">
        <v>2333</v>
      </c>
      <c r="F4928" t="s">
        <v>11</v>
      </c>
      <c r="G4928">
        <v>15000000</v>
      </c>
      <c r="H4928">
        <v>6.6</v>
      </c>
    </row>
    <row r="4929" spans="1:8" x14ac:dyDescent="0.2">
      <c r="A4929" t="s">
        <v>8160</v>
      </c>
      <c r="B4929" t="s">
        <v>8161</v>
      </c>
      <c r="C4929">
        <v>80</v>
      </c>
      <c r="D4929">
        <v>25440971</v>
      </c>
      <c r="E4929" t="s">
        <v>23</v>
      </c>
      <c r="F4929" t="s">
        <v>11</v>
      </c>
      <c r="G4929">
        <v>70000</v>
      </c>
      <c r="H4929">
        <v>8.3000000000000007</v>
      </c>
    </row>
    <row r="4930" spans="1:8" x14ac:dyDescent="0.2">
      <c r="A4930" t="s">
        <v>8162</v>
      </c>
      <c r="B4930" t="s">
        <v>409</v>
      </c>
      <c r="C4930">
        <v>84</v>
      </c>
      <c r="D4930">
        <v>3216970</v>
      </c>
      <c r="E4930" t="s">
        <v>668</v>
      </c>
      <c r="F4930" t="s">
        <v>11</v>
      </c>
      <c r="G4930">
        <v>60000</v>
      </c>
      <c r="H4930">
        <v>7.5</v>
      </c>
    </row>
    <row r="4931" spans="1:8" x14ac:dyDescent="0.2">
      <c r="A4931" t="s">
        <v>8163</v>
      </c>
      <c r="B4931" t="s">
        <v>8164</v>
      </c>
      <c r="C4931">
        <v>86</v>
      </c>
      <c r="D4931">
        <v>33598</v>
      </c>
      <c r="E4931" t="s">
        <v>580</v>
      </c>
      <c r="F4931" t="s">
        <v>11</v>
      </c>
      <c r="G4931">
        <v>20000000</v>
      </c>
      <c r="H4931">
        <v>5.4</v>
      </c>
    </row>
    <row r="4932" spans="1:8" x14ac:dyDescent="0.2">
      <c r="A4932" t="s">
        <v>8165</v>
      </c>
      <c r="B4932" t="s">
        <v>8166</v>
      </c>
      <c r="C4932">
        <v>87</v>
      </c>
      <c r="D4932">
        <v>536767</v>
      </c>
      <c r="E4932" t="s">
        <v>2482</v>
      </c>
      <c r="F4932" t="s">
        <v>11</v>
      </c>
      <c r="G4932">
        <v>60000</v>
      </c>
      <c r="H4932">
        <v>5.3</v>
      </c>
    </row>
    <row r="4933" spans="1:8" x14ac:dyDescent="0.2">
      <c r="A4933" t="s">
        <v>8167</v>
      </c>
      <c r="B4933" t="s">
        <v>8168</v>
      </c>
      <c r="C4933">
        <v>80</v>
      </c>
      <c r="D4933">
        <v>25440971</v>
      </c>
      <c r="E4933" t="s">
        <v>978</v>
      </c>
      <c r="F4933" t="s">
        <v>11</v>
      </c>
      <c r="G4933">
        <v>75000</v>
      </c>
      <c r="H4933">
        <v>4.5</v>
      </c>
    </row>
    <row r="4934" spans="1:8" x14ac:dyDescent="0.2">
      <c r="A4934" t="s">
        <v>8169</v>
      </c>
      <c r="B4934" t="s">
        <v>5173</v>
      </c>
      <c r="C4934">
        <v>100</v>
      </c>
      <c r="D4934">
        <v>11529368</v>
      </c>
      <c r="E4934" t="s">
        <v>8170</v>
      </c>
      <c r="F4934" t="s">
        <v>11</v>
      </c>
      <c r="G4934">
        <v>65000</v>
      </c>
      <c r="H4934">
        <v>7.3</v>
      </c>
    </row>
    <row r="4935" spans="1:8" x14ac:dyDescent="0.2">
      <c r="A4935" t="s">
        <v>8171</v>
      </c>
      <c r="B4935" t="s">
        <v>8172</v>
      </c>
      <c r="C4935">
        <v>82</v>
      </c>
      <c r="D4935">
        <v>40557</v>
      </c>
      <c r="E4935" t="s">
        <v>575</v>
      </c>
      <c r="F4935" t="s">
        <v>11</v>
      </c>
      <c r="G4935">
        <v>60000</v>
      </c>
      <c r="H4935">
        <v>5.6</v>
      </c>
    </row>
    <row r="4936" spans="1:8" x14ac:dyDescent="0.2">
      <c r="A4936" t="s">
        <v>8173</v>
      </c>
      <c r="B4936" t="s">
        <v>7776</v>
      </c>
      <c r="C4936">
        <v>82</v>
      </c>
      <c r="D4936">
        <v>30084</v>
      </c>
      <c r="E4936" t="s">
        <v>877</v>
      </c>
      <c r="F4936" t="s">
        <v>11</v>
      </c>
      <c r="G4936">
        <v>70000</v>
      </c>
      <c r="H4936">
        <v>5.6</v>
      </c>
    </row>
    <row r="4937" spans="1:8" x14ac:dyDescent="0.2">
      <c r="A4937" t="s">
        <v>8174</v>
      </c>
      <c r="B4937" t="s">
        <v>8175</v>
      </c>
      <c r="C4937">
        <v>70</v>
      </c>
      <c r="D4937">
        <v>25440971</v>
      </c>
      <c r="E4937" t="s">
        <v>3502</v>
      </c>
      <c r="F4937" t="s">
        <v>11</v>
      </c>
      <c r="G4937">
        <v>62000</v>
      </c>
      <c r="H4937">
        <v>4.0999999999999996</v>
      </c>
    </row>
    <row r="4938" spans="1:8" x14ac:dyDescent="0.2">
      <c r="A4938" t="s">
        <v>8176</v>
      </c>
      <c r="B4938" t="s">
        <v>8177</v>
      </c>
      <c r="C4938">
        <v>75</v>
      </c>
      <c r="D4938">
        <v>25440971</v>
      </c>
      <c r="E4938" t="s">
        <v>1184</v>
      </c>
      <c r="F4938" t="s">
        <v>11</v>
      </c>
      <c r="G4938">
        <v>100000</v>
      </c>
      <c r="H4938">
        <v>6.8</v>
      </c>
    </row>
    <row r="4939" spans="1:8" x14ac:dyDescent="0.2">
      <c r="A4939" t="s">
        <v>8178</v>
      </c>
      <c r="B4939" t="s">
        <v>8179</v>
      </c>
      <c r="C4939">
        <v>87</v>
      </c>
      <c r="D4939">
        <v>25440971</v>
      </c>
      <c r="E4939" t="s">
        <v>575</v>
      </c>
      <c r="F4939" t="s">
        <v>11</v>
      </c>
      <c r="G4939">
        <v>20000000</v>
      </c>
      <c r="H4939">
        <v>6.3</v>
      </c>
    </row>
    <row r="4940" spans="1:8" x14ac:dyDescent="0.2">
      <c r="A4940" t="s">
        <v>8180</v>
      </c>
      <c r="B4940" t="s">
        <v>6068</v>
      </c>
      <c r="C4940">
        <v>87</v>
      </c>
      <c r="D4940">
        <v>25440971</v>
      </c>
      <c r="E4940" t="s">
        <v>6347</v>
      </c>
      <c r="F4940" t="s">
        <v>11</v>
      </c>
      <c r="G4940">
        <v>70000</v>
      </c>
      <c r="H4940">
        <v>5.8</v>
      </c>
    </row>
    <row r="4941" spans="1:8" x14ac:dyDescent="0.2">
      <c r="A4941" t="s">
        <v>8181</v>
      </c>
      <c r="B4941" t="s">
        <v>6458</v>
      </c>
      <c r="C4941">
        <v>98</v>
      </c>
      <c r="D4941">
        <v>10246600</v>
      </c>
      <c r="E4941" t="s">
        <v>486</v>
      </c>
      <c r="F4941" t="s">
        <v>11</v>
      </c>
      <c r="G4941">
        <v>25000</v>
      </c>
      <c r="H4941">
        <v>6.6</v>
      </c>
    </row>
    <row r="4942" spans="1:8" x14ac:dyDescent="0.2">
      <c r="A4942" t="s">
        <v>8182</v>
      </c>
      <c r="B4942" t="s">
        <v>8183</v>
      </c>
      <c r="C4942">
        <v>83</v>
      </c>
      <c r="D4942">
        <v>25440971</v>
      </c>
      <c r="E4942" t="s">
        <v>740</v>
      </c>
      <c r="F4942" t="s">
        <v>11</v>
      </c>
      <c r="G4942">
        <v>20000000</v>
      </c>
      <c r="H4942">
        <v>6.7</v>
      </c>
    </row>
    <row r="4943" spans="1:8" x14ac:dyDescent="0.2">
      <c r="A4943" t="s">
        <v>8184</v>
      </c>
      <c r="B4943" t="s">
        <v>8185</v>
      </c>
      <c r="C4943">
        <v>99</v>
      </c>
      <c r="D4943">
        <v>25440971</v>
      </c>
      <c r="E4943" t="s">
        <v>486</v>
      </c>
      <c r="F4943" t="s">
        <v>4992</v>
      </c>
      <c r="G4943">
        <v>20000000</v>
      </c>
      <c r="H4943">
        <v>6.4</v>
      </c>
    </row>
    <row r="4944" spans="1:8" x14ac:dyDescent="0.2">
      <c r="A4944" t="s">
        <v>8186</v>
      </c>
      <c r="B4944" t="s">
        <v>8187</v>
      </c>
      <c r="C4944">
        <v>98</v>
      </c>
      <c r="D4944">
        <v>389804</v>
      </c>
      <c r="E4944" t="s">
        <v>486</v>
      </c>
      <c r="F4944" t="s">
        <v>11</v>
      </c>
      <c r="G4944">
        <v>65000</v>
      </c>
      <c r="H4944">
        <v>6.3</v>
      </c>
    </row>
    <row r="4945" spans="1:8" x14ac:dyDescent="0.2">
      <c r="A4945" t="s">
        <v>8188</v>
      </c>
      <c r="B4945" t="s">
        <v>8189</v>
      </c>
      <c r="C4945">
        <v>93</v>
      </c>
      <c r="D4945">
        <v>25440971</v>
      </c>
      <c r="E4945" t="s">
        <v>8190</v>
      </c>
      <c r="F4945" t="s">
        <v>11</v>
      </c>
      <c r="G4945">
        <v>60000</v>
      </c>
      <c r="H4945">
        <v>3.4</v>
      </c>
    </row>
    <row r="4946" spans="1:8" x14ac:dyDescent="0.2">
      <c r="A4946" t="s">
        <v>8191</v>
      </c>
      <c r="B4946" t="s">
        <v>8192</v>
      </c>
      <c r="C4946" s="4">
        <v>103</v>
      </c>
      <c r="D4946">
        <v>25440971</v>
      </c>
      <c r="E4946" t="s">
        <v>877</v>
      </c>
      <c r="F4946" t="s">
        <v>11</v>
      </c>
      <c r="G4946">
        <v>20000000</v>
      </c>
      <c r="H4946">
        <v>4.7</v>
      </c>
    </row>
    <row r="4947" spans="1:8" x14ac:dyDescent="0.2">
      <c r="A4947" t="s">
        <v>8193</v>
      </c>
      <c r="B4947" t="s">
        <v>8194</v>
      </c>
      <c r="C4947">
        <v>111</v>
      </c>
      <c r="D4947">
        <v>25440971</v>
      </c>
      <c r="E4947" t="s">
        <v>23</v>
      </c>
      <c r="F4947" t="s">
        <v>11</v>
      </c>
      <c r="G4947">
        <v>50000</v>
      </c>
      <c r="H4947">
        <v>6</v>
      </c>
    </row>
    <row r="4948" spans="1:8" x14ac:dyDescent="0.2">
      <c r="A4948" t="s">
        <v>8195</v>
      </c>
      <c r="B4948" t="s">
        <v>8196</v>
      </c>
      <c r="C4948">
        <v>47</v>
      </c>
      <c r="D4948">
        <v>25440971</v>
      </c>
      <c r="E4948" t="s">
        <v>924</v>
      </c>
      <c r="F4948" t="s">
        <v>11</v>
      </c>
      <c r="G4948">
        <v>50000</v>
      </c>
      <c r="H4948">
        <v>7.3</v>
      </c>
    </row>
    <row r="4949" spans="1:8" x14ac:dyDescent="0.2">
      <c r="A4949" t="s">
        <v>8197</v>
      </c>
      <c r="B4949" t="s">
        <v>8198</v>
      </c>
      <c r="C4949">
        <v>92</v>
      </c>
      <c r="D4949">
        <v>25440971</v>
      </c>
      <c r="E4949" t="s">
        <v>23</v>
      </c>
      <c r="F4949" t="s">
        <v>11</v>
      </c>
      <c r="G4949">
        <v>50000</v>
      </c>
      <c r="H4949">
        <v>7.9</v>
      </c>
    </row>
    <row r="4950" spans="1:8" x14ac:dyDescent="0.2">
      <c r="A4950" t="s">
        <v>8199</v>
      </c>
      <c r="B4950" t="s">
        <v>8200</v>
      </c>
      <c r="C4950">
        <v>97</v>
      </c>
      <c r="D4950">
        <v>25440971</v>
      </c>
      <c r="E4950" t="s">
        <v>1024</v>
      </c>
      <c r="F4950" t="s">
        <v>11</v>
      </c>
      <c r="G4950">
        <v>4000000</v>
      </c>
      <c r="H4950">
        <v>6.1</v>
      </c>
    </row>
    <row r="4951" spans="1:8" x14ac:dyDescent="0.2">
      <c r="A4951" t="s">
        <v>8201</v>
      </c>
      <c r="B4951" t="s">
        <v>8202</v>
      </c>
      <c r="C4951">
        <v>81</v>
      </c>
      <c r="D4951">
        <v>25440971</v>
      </c>
      <c r="E4951" t="s">
        <v>7866</v>
      </c>
      <c r="F4951" t="s">
        <v>11</v>
      </c>
      <c r="G4951">
        <v>50000</v>
      </c>
      <c r="H4951">
        <v>7.4</v>
      </c>
    </row>
    <row r="4952" spans="1:8" x14ac:dyDescent="0.2">
      <c r="A4952" t="s">
        <v>8203</v>
      </c>
      <c r="B4952" t="s">
        <v>8204</v>
      </c>
      <c r="C4952">
        <v>83</v>
      </c>
      <c r="D4952">
        <v>25440971</v>
      </c>
      <c r="E4952" t="s">
        <v>1184</v>
      </c>
      <c r="F4952" t="s">
        <v>11</v>
      </c>
      <c r="G4952">
        <v>42000</v>
      </c>
      <c r="H4952">
        <v>6.6</v>
      </c>
    </row>
    <row r="4953" spans="1:8" x14ac:dyDescent="0.2">
      <c r="A4953" t="s">
        <v>8205</v>
      </c>
      <c r="B4953" t="s">
        <v>8206</v>
      </c>
      <c r="C4953">
        <v>96</v>
      </c>
      <c r="D4953">
        <v>25440971</v>
      </c>
      <c r="E4953" t="s">
        <v>575</v>
      </c>
      <c r="F4953" t="s">
        <v>11</v>
      </c>
      <c r="G4953">
        <v>45000</v>
      </c>
      <c r="H4953">
        <v>5.5</v>
      </c>
    </row>
    <row r="4954" spans="1:8" x14ac:dyDescent="0.2">
      <c r="A4954" t="s">
        <v>8207</v>
      </c>
      <c r="B4954" t="s">
        <v>1869</v>
      </c>
      <c r="C4954">
        <v>90</v>
      </c>
      <c r="D4954">
        <v>241816</v>
      </c>
      <c r="E4954" t="s">
        <v>1184</v>
      </c>
      <c r="F4954" t="s">
        <v>11</v>
      </c>
      <c r="G4954">
        <v>42000</v>
      </c>
      <c r="H4954">
        <v>7.5</v>
      </c>
    </row>
    <row r="4955" spans="1:8" x14ac:dyDescent="0.2">
      <c r="A4955" t="s">
        <v>8208</v>
      </c>
      <c r="B4955" t="s">
        <v>8209</v>
      </c>
      <c r="C4955">
        <v>90</v>
      </c>
      <c r="D4955">
        <v>277233</v>
      </c>
      <c r="E4955" t="s">
        <v>580</v>
      </c>
      <c r="F4955" t="s">
        <v>11</v>
      </c>
      <c r="G4955">
        <v>40000</v>
      </c>
      <c r="H4955">
        <v>7.6</v>
      </c>
    </row>
    <row r="4956" spans="1:8" x14ac:dyDescent="0.2">
      <c r="A4956" t="s">
        <v>8210</v>
      </c>
      <c r="B4956" t="s">
        <v>8211</v>
      </c>
      <c r="C4956">
        <v>95</v>
      </c>
      <c r="D4956">
        <v>25440971</v>
      </c>
      <c r="E4956" t="s">
        <v>932</v>
      </c>
      <c r="F4956" t="s">
        <v>11</v>
      </c>
      <c r="G4956">
        <v>75000</v>
      </c>
      <c r="H4956">
        <v>5</v>
      </c>
    </row>
    <row r="4957" spans="1:8" x14ac:dyDescent="0.2">
      <c r="A4957" t="s">
        <v>8212</v>
      </c>
      <c r="B4957" t="s">
        <v>8213</v>
      </c>
      <c r="C4957">
        <v>83</v>
      </c>
      <c r="D4957">
        <v>25440971</v>
      </c>
      <c r="E4957" t="s">
        <v>2209</v>
      </c>
      <c r="F4957" t="s">
        <v>11</v>
      </c>
      <c r="G4957">
        <v>40000</v>
      </c>
      <c r="H4957">
        <v>3.2</v>
      </c>
    </row>
    <row r="4958" spans="1:8" x14ac:dyDescent="0.2">
      <c r="A4958" t="s">
        <v>8214</v>
      </c>
      <c r="B4958" t="s">
        <v>159</v>
      </c>
      <c r="C4958">
        <v>117</v>
      </c>
      <c r="D4958">
        <v>321952</v>
      </c>
      <c r="E4958" t="s">
        <v>1406</v>
      </c>
      <c r="F4958" t="s">
        <v>11</v>
      </c>
      <c r="G4958">
        <v>20000000</v>
      </c>
      <c r="H4958">
        <v>8.1999999999999993</v>
      </c>
    </row>
    <row r="4959" spans="1:8" x14ac:dyDescent="0.2">
      <c r="A4959" t="s">
        <v>8215</v>
      </c>
      <c r="B4959" t="s">
        <v>8216</v>
      </c>
      <c r="C4959">
        <v>75</v>
      </c>
      <c r="D4959">
        <v>25440971</v>
      </c>
      <c r="E4959" t="s">
        <v>1915</v>
      </c>
      <c r="F4959" t="s">
        <v>11</v>
      </c>
      <c r="G4959">
        <v>50000</v>
      </c>
      <c r="H4959">
        <v>3.7</v>
      </c>
    </row>
    <row r="4960" spans="1:8" x14ac:dyDescent="0.2">
      <c r="A4960" t="s">
        <v>8217</v>
      </c>
      <c r="B4960" t="s">
        <v>8218</v>
      </c>
      <c r="C4960">
        <v>79</v>
      </c>
      <c r="D4960">
        <v>24705</v>
      </c>
      <c r="E4960" t="s">
        <v>1184</v>
      </c>
      <c r="F4960" t="s">
        <v>11</v>
      </c>
      <c r="G4960">
        <v>20000000</v>
      </c>
      <c r="H4960">
        <v>6.3</v>
      </c>
    </row>
    <row r="4961" spans="1:8" x14ac:dyDescent="0.2">
      <c r="A4961" t="s">
        <v>8219</v>
      </c>
      <c r="B4961" t="s">
        <v>8220</v>
      </c>
      <c r="C4961">
        <v>78</v>
      </c>
      <c r="D4961">
        <v>243768</v>
      </c>
      <c r="E4961" t="s">
        <v>5167</v>
      </c>
      <c r="F4961" t="s">
        <v>11</v>
      </c>
      <c r="G4961">
        <v>30000</v>
      </c>
      <c r="H4961">
        <v>4.0999999999999996</v>
      </c>
    </row>
    <row r="4962" spans="1:8" x14ac:dyDescent="0.2">
      <c r="A4962" t="s">
        <v>8221</v>
      </c>
      <c r="B4962" t="s">
        <v>8222</v>
      </c>
      <c r="C4962">
        <v>109</v>
      </c>
      <c r="D4962">
        <v>25440971</v>
      </c>
      <c r="E4962" t="s">
        <v>575</v>
      </c>
      <c r="F4962" t="s">
        <v>11</v>
      </c>
      <c r="G4962">
        <v>20000000</v>
      </c>
      <c r="H4962">
        <v>6.9</v>
      </c>
    </row>
    <row r="4963" spans="1:8" x14ac:dyDescent="0.2">
      <c r="A4963" t="s">
        <v>8223</v>
      </c>
      <c r="B4963" t="s">
        <v>8224</v>
      </c>
      <c r="C4963">
        <v>89</v>
      </c>
      <c r="D4963">
        <v>25440971</v>
      </c>
      <c r="E4963" t="s">
        <v>2209</v>
      </c>
      <c r="F4963" t="s">
        <v>11</v>
      </c>
      <c r="G4963">
        <v>60000</v>
      </c>
      <c r="H4963">
        <v>5.4</v>
      </c>
    </row>
    <row r="4964" spans="1:8" x14ac:dyDescent="0.2">
      <c r="A4964" t="s">
        <v>8225</v>
      </c>
      <c r="B4964" t="s">
        <v>7659</v>
      </c>
      <c r="C4964">
        <v>93</v>
      </c>
      <c r="D4964">
        <v>9609</v>
      </c>
      <c r="E4964" t="s">
        <v>3152</v>
      </c>
      <c r="F4964" t="s">
        <v>11</v>
      </c>
      <c r="G4964">
        <v>20000000</v>
      </c>
      <c r="H4964">
        <v>6.5</v>
      </c>
    </row>
    <row r="4965" spans="1:8" x14ac:dyDescent="0.2">
      <c r="A4965" t="s">
        <v>8226</v>
      </c>
      <c r="B4965" t="s">
        <v>2454</v>
      </c>
      <c r="C4965">
        <v>102</v>
      </c>
      <c r="D4965">
        <v>3151130</v>
      </c>
      <c r="E4965" t="s">
        <v>575</v>
      </c>
      <c r="F4965" t="s">
        <v>11</v>
      </c>
      <c r="G4965">
        <v>230000</v>
      </c>
      <c r="H4965">
        <v>7.8</v>
      </c>
    </row>
    <row r="4966" spans="1:8" x14ac:dyDescent="0.2">
      <c r="A4966" t="s">
        <v>8227</v>
      </c>
      <c r="B4966" t="s">
        <v>8228</v>
      </c>
      <c r="C4966">
        <v>65</v>
      </c>
      <c r="D4966">
        <v>8231</v>
      </c>
      <c r="E4966" t="s">
        <v>1839</v>
      </c>
      <c r="F4966" t="s">
        <v>11</v>
      </c>
      <c r="G4966">
        <v>27000</v>
      </c>
      <c r="H4966">
        <v>6.7</v>
      </c>
    </row>
    <row r="4967" spans="1:8" x14ac:dyDescent="0.2">
      <c r="A4967" t="s">
        <v>8229</v>
      </c>
      <c r="B4967" t="s">
        <v>8222</v>
      </c>
      <c r="C4967">
        <v>85</v>
      </c>
      <c r="D4967">
        <v>25440971</v>
      </c>
      <c r="E4967" t="s">
        <v>877</v>
      </c>
      <c r="F4967" t="s">
        <v>11</v>
      </c>
      <c r="G4967">
        <v>20000000</v>
      </c>
      <c r="H4967">
        <v>6.4</v>
      </c>
    </row>
    <row r="4968" spans="1:8" x14ac:dyDescent="0.2">
      <c r="A4968" t="s">
        <v>8230</v>
      </c>
      <c r="B4968" t="s">
        <v>3466</v>
      </c>
      <c r="C4968">
        <v>97</v>
      </c>
      <c r="D4968">
        <v>2856622</v>
      </c>
      <c r="E4968" t="s">
        <v>877</v>
      </c>
      <c r="F4968" t="s">
        <v>11</v>
      </c>
      <c r="G4968">
        <v>25000</v>
      </c>
      <c r="H4968">
        <v>7.3</v>
      </c>
    </row>
    <row r="4969" spans="1:8" x14ac:dyDescent="0.2">
      <c r="A4969" t="s">
        <v>2624</v>
      </c>
      <c r="B4969" t="s">
        <v>167</v>
      </c>
      <c r="C4969">
        <v>109</v>
      </c>
      <c r="D4969">
        <v>10499968</v>
      </c>
      <c r="E4969" t="s">
        <v>149</v>
      </c>
      <c r="F4969" t="s">
        <v>11</v>
      </c>
      <c r="G4969">
        <v>35000000</v>
      </c>
      <c r="H4969">
        <v>5.7</v>
      </c>
    </row>
    <row r="4970" spans="1:8" x14ac:dyDescent="0.2">
      <c r="A4970" t="s">
        <v>8231</v>
      </c>
      <c r="B4970" t="s">
        <v>8232</v>
      </c>
      <c r="C4970">
        <v>79</v>
      </c>
      <c r="D4970">
        <v>25440971</v>
      </c>
      <c r="E4970" t="s">
        <v>2459</v>
      </c>
      <c r="F4970" t="s">
        <v>11</v>
      </c>
      <c r="G4970">
        <v>24000</v>
      </c>
      <c r="H4970">
        <v>7</v>
      </c>
    </row>
    <row r="4971" spans="1:8" x14ac:dyDescent="0.2">
      <c r="A4971" t="s">
        <v>8233</v>
      </c>
      <c r="B4971" t="s">
        <v>1530</v>
      </c>
      <c r="C4971">
        <v>80</v>
      </c>
      <c r="D4971">
        <v>25440971</v>
      </c>
      <c r="E4971" t="s">
        <v>112</v>
      </c>
      <c r="F4971" t="s">
        <v>11</v>
      </c>
      <c r="G4971">
        <v>20000000</v>
      </c>
      <c r="H4971">
        <v>6.3</v>
      </c>
    </row>
    <row r="4972" spans="1:8" x14ac:dyDescent="0.2">
      <c r="A4972" t="s">
        <v>8234</v>
      </c>
      <c r="B4972" t="s">
        <v>3140</v>
      </c>
      <c r="C4972">
        <v>100</v>
      </c>
      <c r="D4972">
        <v>1227508</v>
      </c>
      <c r="E4972" t="s">
        <v>877</v>
      </c>
      <c r="F4972" t="s">
        <v>11</v>
      </c>
      <c r="G4972">
        <v>23000</v>
      </c>
      <c r="H4972">
        <v>7.1</v>
      </c>
    </row>
    <row r="4973" spans="1:8" x14ac:dyDescent="0.2">
      <c r="A4973" t="s">
        <v>8235</v>
      </c>
      <c r="B4973" t="s">
        <v>8236</v>
      </c>
      <c r="C4973">
        <v>90</v>
      </c>
      <c r="D4973">
        <v>25440971</v>
      </c>
      <c r="E4973" t="s">
        <v>740</v>
      </c>
      <c r="F4973" t="s">
        <v>11</v>
      </c>
      <c r="G4973">
        <v>25000</v>
      </c>
      <c r="H4973">
        <v>4.8</v>
      </c>
    </row>
    <row r="4974" spans="1:8" x14ac:dyDescent="0.2">
      <c r="A4974" t="s">
        <v>8237</v>
      </c>
      <c r="B4974" t="s">
        <v>8213</v>
      </c>
      <c r="C4974">
        <v>90</v>
      </c>
      <c r="D4974">
        <v>25440971</v>
      </c>
      <c r="E4974" t="s">
        <v>580</v>
      </c>
      <c r="F4974" t="s">
        <v>11</v>
      </c>
      <c r="G4974">
        <v>22000</v>
      </c>
      <c r="H4974">
        <v>3.3</v>
      </c>
    </row>
    <row r="4975" spans="1:8" x14ac:dyDescent="0.2">
      <c r="A4975" t="s">
        <v>8238</v>
      </c>
      <c r="B4975" t="s">
        <v>6941</v>
      </c>
      <c r="C4975">
        <v>120</v>
      </c>
      <c r="D4975">
        <v>25440971</v>
      </c>
      <c r="E4975" t="s">
        <v>1184</v>
      </c>
      <c r="F4975" t="s">
        <v>11</v>
      </c>
      <c r="G4975">
        <v>20000</v>
      </c>
      <c r="H4975">
        <v>6.9</v>
      </c>
    </row>
    <row r="4976" spans="1:8" x14ac:dyDescent="0.2">
      <c r="A4976" t="s">
        <v>8239</v>
      </c>
      <c r="B4976" t="s">
        <v>8240</v>
      </c>
      <c r="C4976">
        <v>91</v>
      </c>
      <c r="D4976">
        <v>25440971</v>
      </c>
      <c r="E4976" t="s">
        <v>1047</v>
      </c>
      <c r="F4976" t="s">
        <v>11</v>
      </c>
      <c r="G4976">
        <v>20000000</v>
      </c>
      <c r="H4976">
        <v>4.5999999999999996</v>
      </c>
    </row>
    <row r="4977" spans="1:8" x14ac:dyDescent="0.2">
      <c r="A4977" t="s">
        <v>8241</v>
      </c>
      <c r="B4977" t="s">
        <v>8242</v>
      </c>
      <c r="C4977">
        <v>143</v>
      </c>
      <c r="D4977">
        <v>25440971</v>
      </c>
      <c r="E4977" t="s">
        <v>1521</v>
      </c>
      <c r="F4977" t="s">
        <v>11</v>
      </c>
      <c r="G4977">
        <v>17350</v>
      </c>
      <c r="H4977">
        <v>3</v>
      </c>
    </row>
    <row r="4978" spans="1:8" x14ac:dyDescent="0.2">
      <c r="A4978" t="s">
        <v>8243</v>
      </c>
      <c r="B4978" t="s">
        <v>5233</v>
      </c>
      <c r="C4978">
        <v>85</v>
      </c>
      <c r="D4978">
        <v>192467</v>
      </c>
      <c r="E4978" t="s">
        <v>486</v>
      </c>
      <c r="F4978" t="s">
        <v>11</v>
      </c>
      <c r="G4978">
        <v>15000</v>
      </c>
      <c r="H4978">
        <v>6.6</v>
      </c>
    </row>
    <row r="4979" spans="1:8" x14ac:dyDescent="0.2">
      <c r="A4979" t="s">
        <v>8244</v>
      </c>
      <c r="B4979" t="s">
        <v>8245</v>
      </c>
      <c r="C4979">
        <v>60</v>
      </c>
      <c r="D4979">
        <v>25440971</v>
      </c>
      <c r="E4979" t="s">
        <v>1184</v>
      </c>
      <c r="F4979" t="s">
        <v>8246</v>
      </c>
      <c r="G4979">
        <v>15000</v>
      </c>
      <c r="H4979">
        <v>7.4</v>
      </c>
    </row>
    <row r="4980" spans="1:8" x14ac:dyDescent="0.2">
      <c r="A4980" t="s">
        <v>8247</v>
      </c>
      <c r="B4980" t="s">
        <v>8248</v>
      </c>
      <c r="C4980">
        <v>88</v>
      </c>
      <c r="D4980">
        <v>76382</v>
      </c>
      <c r="E4980" t="s">
        <v>6783</v>
      </c>
      <c r="F4980" t="s">
        <v>11</v>
      </c>
      <c r="G4980">
        <v>15000</v>
      </c>
      <c r="H4980">
        <v>6.2</v>
      </c>
    </row>
    <row r="4981" spans="1:8" x14ac:dyDescent="0.2">
      <c r="A4981" t="s">
        <v>8249</v>
      </c>
      <c r="B4981" t="s">
        <v>8250</v>
      </c>
      <c r="C4981">
        <v>78</v>
      </c>
      <c r="D4981">
        <v>25440971</v>
      </c>
      <c r="E4981" t="s">
        <v>1024</v>
      </c>
      <c r="F4981" t="s">
        <v>11</v>
      </c>
      <c r="G4981">
        <v>20000</v>
      </c>
      <c r="H4981">
        <v>4</v>
      </c>
    </row>
    <row r="4982" spans="1:8" x14ac:dyDescent="0.2">
      <c r="A4982" t="s">
        <v>8251</v>
      </c>
      <c r="B4982" t="s">
        <v>4745</v>
      </c>
      <c r="C4982">
        <v>108</v>
      </c>
      <c r="D4982">
        <v>180483</v>
      </c>
      <c r="E4982" t="s">
        <v>8252</v>
      </c>
      <c r="F4982" t="s">
        <v>11</v>
      </c>
      <c r="G4982">
        <v>10000</v>
      </c>
      <c r="H4982">
        <v>6.1</v>
      </c>
    </row>
    <row r="4983" spans="1:8" x14ac:dyDescent="0.2">
      <c r="A4983" t="s">
        <v>8253</v>
      </c>
      <c r="B4983" t="s">
        <v>4759</v>
      </c>
      <c r="C4983">
        <v>110</v>
      </c>
      <c r="D4983">
        <v>136007</v>
      </c>
      <c r="E4983" t="s">
        <v>2682</v>
      </c>
      <c r="F4983" t="s">
        <v>502</v>
      </c>
      <c r="G4983">
        <v>4500</v>
      </c>
      <c r="H4983">
        <v>6.9</v>
      </c>
    </row>
    <row r="4984" spans="1:8" x14ac:dyDescent="0.2">
      <c r="A4984" t="s">
        <v>8254</v>
      </c>
      <c r="B4984" t="s">
        <v>8255</v>
      </c>
      <c r="C4984">
        <v>90</v>
      </c>
      <c r="D4984">
        <v>673780</v>
      </c>
      <c r="E4984" t="s">
        <v>1184</v>
      </c>
      <c r="F4984" t="s">
        <v>7599</v>
      </c>
      <c r="G4984">
        <v>10000</v>
      </c>
      <c r="H4984">
        <v>7.5</v>
      </c>
    </row>
    <row r="4985" spans="1:8" x14ac:dyDescent="0.2">
      <c r="A4985" t="s">
        <v>8256</v>
      </c>
      <c r="B4985" t="s">
        <v>8257</v>
      </c>
      <c r="C4985">
        <v>83</v>
      </c>
      <c r="D4985">
        <v>25440971</v>
      </c>
      <c r="E4985" t="s">
        <v>2209</v>
      </c>
      <c r="F4985" t="s">
        <v>11</v>
      </c>
      <c r="G4985">
        <v>10000</v>
      </c>
      <c r="H4985">
        <v>6.7</v>
      </c>
    </row>
    <row r="4986" spans="1:8" x14ac:dyDescent="0.2">
      <c r="A4986" t="s">
        <v>8258</v>
      </c>
      <c r="B4986" t="s">
        <v>8259</v>
      </c>
      <c r="C4986">
        <v>111</v>
      </c>
      <c r="D4986">
        <v>94596</v>
      </c>
      <c r="E4986" t="s">
        <v>1670</v>
      </c>
      <c r="F4986" t="s">
        <v>225</v>
      </c>
      <c r="G4986">
        <v>1000000</v>
      </c>
      <c r="H4986">
        <v>7.4</v>
      </c>
    </row>
    <row r="4987" spans="1:8" x14ac:dyDescent="0.2">
      <c r="A4987" t="s">
        <v>8260</v>
      </c>
      <c r="B4987" t="s">
        <v>8261</v>
      </c>
      <c r="C4987">
        <v>84</v>
      </c>
      <c r="D4987">
        <v>25440971</v>
      </c>
      <c r="E4987" t="s">
        <v>1184</v>
      </c>
      <c r="F4987" t="s">
        <v>11</v>
      </c>
      <c r="G4987">
        <v>20000000</v>
      </c>
      <c r="H4987">
        <v>6.1</v>
      </c>
    </row>
    <row r="4988" spans="1:8" x14ac:dyDescent="0.2">
      <c r="A4988" t="s">
        <v>8262</v>
      </c>
      <c r="B4988" t="s">
        <v>8263</v>
      </c>
      <c r="C4988">
        <v>82</v>
      </c>
      <c r="D4988">
        <v>25440971</v>
      </c>
      <c r="E4988" t="s">
        <v>4402</v>
      </c>
      <c r="F4988" t="s">
        <v>11</v>
      </c>
      <c r="G4988">
        <v>200000</v>
      </c>
      <c r="H4988">
        <v>5.4</v>
      </c>
    </row>
    <row r="4989" spans="1:8" x14ac:dyDescent="0.2">
      <c r="A4989" t="s">
        <v>8264</v>
      </c>
      <c r="B4989" t="s">
        <v>8265</v>
      </c>
      <c r="C4989">
        <v>98</v>
      </c>
      <c r="D4989">
        <v>25440971</v>
      </c>
      <c r="E4989" t="s">
        <v>672</v>
      </c>
      <c r="F4989" t="s">
        <v>11</v>
      </c>
      <c r="G4989">
        <v>20000000</v>
      </c>
      <c r="H4989">
        <v>6.4</v>
      </c>
    </row>
    <row r="4990" spans="1:8" x14ac:dyDescent="0.2">
      <c r="A4990" t="s">
        <v>8266</v>
      </c>
      <c r="B4990" t="s">
        <v>8267</v>
      </c>
      <c r="C4990">
        <v>77</v>
      </c>
      <c r="D4990">
        <v>424760</v>
      </c>
      <c r="E4990" t="s">
        <v>932</v>
      </c>
      <c r="F4990" t="s">
        <v>11</v>
      </c>
      <c r="G4990">
        <v>7000</v>
      </c>
      <c r="H4990">
        <v>7</v>
      </c>
    </row>
    <row r="4991" spans="1:8" x14ac:dyDescent="0.2">
      <c r="A4991" t="s">
        <v>8268</v>
      </c>
      <c r="B4991" t="s">
        <v>8269</v>
      </c>
      <c r="C4991">
        <v>80</v>
      </c>
      <c r="D4991">
        <v>70071</v>
      </c>
      <c r="E4991" t="s">
        <v>3562</v>
      </c>
      <c r="F4991" t="s">
        <v>11</v>
      </c>
      <c r="G4991">
        <v>7000</v>
      </c>
      <c r="H4991">
        <v>6.3</v>
      </c>
    </row>
    <row r="4992" spans="1:8" x14ac:dyDescent="0.2">
      <c r="A4992" t="s">
        <v>8270</v>
      </c>
      <c r="B4992" t="s">
        <v>1692</v>
      </c>
      <c r="C4992">
        <v>81</v>
      </c>
      <c r="D4992">
        <v>2040920</v>
      </c>
      <c r="E4992" t="s">
        <v>2005</v>
      </c>
      <c r="F4992" t="s">
        <v>963</v>
      </c>
      <c r="G4992">
        <v>7000</v>
      </c>
      <c r="H4992">
        <v>6.9</v>
      </c>
    </row>
    <row r="4993" spans="1:8" x14ac:dyDescent="0.2">
      <c r="A4993" t="s">
        <v>8271</v>
      </c>
      <c r="B4993" t="s">
        <v>8272</v>
      </c>
      <c r="C4993">
        <v>84</v>
      </c>
      <c r="D4993">
        <v>25440971</v>
      </c>
      <c r="E4993" t="s">
        <v>672</v>
      </c>
      <c r="F4993" t="s">
        <v>11</v>
      </c>
      <c r="G4993">
        <v>3250</v>
      </c>
      <c r="H4993">
        <v>7.8</v>
      </c>
    </row>
    <row r="4994" spans="1:8" x14ac:dyDescent="0.2">
      <c r="A4994" t="s">
        <v>8273</v>
      </c>
      <c r="B4994" t="s">
        <v>6458</v>
      </c>
      <c r="C4994">
        <v>95</v>
      </c>
      <c r="D4994">
        <v>4584</v>
      </c>
      <c r="E4994" t="s">
        <v>877</v>
      </c>
      <c r="F4994" t="s">
        <v>11</v>
      </c>
      <c r="G4994">
        <v>9000</v>
      </c>
      <c r="H4994">
        <v>6.4</v>
      </c>
    </row>
    <row r="4995" spans="1:8" x14ac:dyDescent="0.2">
      <c r="A4995" t="s">
        <v>8274</v>
      </c>
      <c r="B4995" t="s">
        <v>8275</v>
      </c>
      <c r="C4995">
        <v>87</v>
      </c>
      <c r="D4995">
        <v>25440971</v>
      </c>
      <c r="E4995" t="s">
        <v>877</v>
      </c>
      <c r="F4995" t="s">
        <v>11</v>
      </c>
      <c r="G4995">
        <v>20000000</v>
      </c>
      <c r="H4995">
        <v>7.7</v>
      </c>
    </row>
    <row r="4996" spans="1:8" x14ac:dyDescent="0.2">
      <c r="A4996" t="s">
        <v>8276</v>
      </c>
      <c r="C4996">
        <v>43</v>
      </c>
      <c r="D4996">
        <v>25440971</v>
      </c>
      <c r="E4996" t="s">
        <v>747</v>
      </c>
      <c r="F4996" t="s">
        <v>11</v>
      </c>
      <c r="G4996">
        <v>20000000</v>
      </c>
      <c r="H4996">
        <v>7.5</v>
      </c>
    </row>
    <row r="4997" spans="1:8" x14ac:dyDescent="0.2">
      <c r="A4997" t="s">
        <v>8277</v>
      </c>
      <c r="B4997" t="s">
        <v>8278</v>
      </c>
      <c r="C4997">
        <v>76</v>
      </c>
      <c r="D4997">
        <v>25440971</v>
      </c>
      <c r="E4997" t="s">
        <v>1521</v>
      </c>
      <c r="F4997" t="s">
        <v>11</v>
      </c>
      <c r="G4997">
        <v>1400</v>
      </c>
      <c r="H4997">
        <v>6.3</v>
      </c>
    </row>
    <row r="4998" spans="1:8" x14ac:dyDescent="0.2">
      <c r="A4998" t="s">
        <v>8279</v>
      </c>
      <c r="B4998" t="s">
        <v>8280</v>
      </c>
      <c r="C4998">
        <v>100</v>
      </c>
      <c r="D4998">
        <v>10443</v>
      </c>
      <c r="E4998" t="s">
        <v>486</v>
      </c>
      <c r="F4998" t="s">
        <v>11</v>
      </c>
      <c r="G4998">
        <v>20000000</v>
      </c>
      <c r="H4998">
        <v>6.3</v>
      </c>
    </row>
    <row r="4999" spans="1:8" x14ac:dyDescent="0.2">
      <c r="A4999" t="s">
        <v>8281</v>
      </c>
      <c r="B4999" t="s">
        <v>6893</v>
      </c>
      <c r="C4999">
        <v>90</v>
      </c>
      <c r="D4999">
        <v>85222</v>
      </c>
      <c r="E4999" t="s">
        <v>23</v>
      </c>
      <c r="F4999" t="s">
        <v>11</v>
      </c>
      <c r="G4999">
        <v>1100</v>
      </c>
      <c r="H4999">
        <v>6.6</v>
      </c>
    </row>
  </sheetData>
  <autoFilter ref="A1:H4999" xr:uid="{4327104E-B7D0-4E5D-BB80-C92A881D338E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31FE-6807-4693-8B27-2F3F382B5559}">
  <dimension ref="A1:L4999"/>
  <sheetViews>
    <sheetView workbookViewId="0">
      <selection activeCell="H3" sqref="H3"/>
    </sheetView>
  </sheetViews>
  <sheetFormatPr baseColWidth="10" defaultColWidth="8.83203125" defaultRowHeight="16" x14ac:dyDescent="0.2"/>
  <cols>
    <col min="1" max="1" width="63.6640625" bestFit="1" customWidth="1"/>
    <col min="2" max="2" width="10.6640625" bestFit="1" customWidth="1"/>
    <col min="4" max="4" width="12" bestFit="1" customWidth="1"/>
    <col min="5" max="5" width="7.6640625" bestFit="1" customWidth="1"/>
    <col min="6" max="6" width="17.83203125" bestFit="1" customWidth="1"/>
    <col min="7" max="7" width="19.5" bestFit="1" customWidth="1"/>
    <col min="8" max="8" width="17.5" bestFit="1" customWidth="1"/>
    <col min="9" max="9" width="27.33203125" bestFit="1" customWidth="1"/>
    <col min="10" max="10" width="19.5" bestFit="1" customWidth="1"/>
    <col min="11" max="11" width="15.6640625" bestFit="1" customWidth="1"/>
    <col min="12" max="12" width="15.33203125" bestFit="1" customWidth="1"/>
  </cols>
  <sheetData>
    <row r="1" spans="1:12" x14ac:dyDescent="0.2">
      <c r="A1" s="2" t="s">
        <v>4</v>
      </c>
      <c r="B1" s="2" t="s">
        <v>7</v>
      </c>
    </row>
    <row r="2" spans="1:12" x14ac:dyDescent="0.2">
      <c r="A2" t="s">
        <v>10</v>
      </c>
      <c r="B2">
        <v>7.9</v>
      </c>
      <c r="D2" s="2" t="s">
        <v>8287</v>
      </c>
      <c r="E2" s="2" t="s">
        <v>8288</v>
      </c>
      <c r="F2" s="2" t="s">
        <v>8289</v>
      </c>
      <c r="G2" s="2" t="s">
        <v>8290</v>
      </c>
      <c r="H2" s="2" t="s">
        <v>8291</v>
      </c>
      <c r="I2" s="2" t="s">
        <v>8292</v>
      </c>
      <c r="J2" s="2" t="s">
        <v>8293</v>
      </c>
      <c r="K2" s="2" t="s">
        <v>8294</v>
      </c>
      <c r="L2" s="2" t="s">
        <v>8295</v>
      </c>
    </row>
    <row r="3" spans="1:12" x14ac:dyDescent="0.2">
      <c r="A3" t="s">
        <v>14</v>
      </c>
      <c r="B3">
        <v>7.1</v>
      </c>
      <c r="D3" t="s">
        <v>455</v>
      </c>
      <c r="E3">
        <f>COUNTIF($A$2:$A$4999,_xlfn.CONCAT("*",D3,"*"))</f>
        <v>1143</v>
      </c>
      <c r="F3">
        <f>AVERAGEIF(A$2:A$4999,_xlfn.CONCAT("*",D3,"*"),B:B)</f>
        <v>6.4239054290718105</v>
      </c>
      <c r="G3" cm="1">
        <f t="array" ref="G3">MEDIAN(_xlfn._xlws.FILTER($B$2:$B$4999, ISNUMBER(SEARCH($D3,$A$2:$A$4999))))</f>
        <v>6.3</v>
      </c>
      <c r="H3" cm="1">
        <f t="array" ref="H3">IFERROR(MODE(_xlfn._xlws.FILTER($B$2:$B$4999, ISNUMBER(SEARCH($D3,$A$2:$A$4999)))),"MODE NOT FOUND")</f>
        <v>6.1</v>
      </c>
      <c r="I3" cm="1">
        <f t="array" ref="I3">IFERROR(STDEV(_xlfn._xlws.FILTER($B$2:$B$4999, ISNUMBER(SEARCH($D3,$A$2:$A$4999)))),0)</f>
        <v>1.1127156144313093</v>
      </c>
      <c r="J3" cm="1">
        <f t="array" ref="J3">IFERROR(_xlfn.VAR.S(_xlfn._xlws.FILTER($B$2:$B$4999, ISNUMBER(SEARCH($D3,$A$2:$A$4999)))),0)</f>
        <v>1.2381360385992459</v>
      </c>
      <c r="K3" cm="1">
        <f t="array" ref="K3">IFERROR(MAX(_xlfn._xlws.FILTER($B$2:$B$4999, ISNUMBER(SEARCH($D3,$A$2:$A$4999)))),"MAX NOT FOUND")</f>
        <v>9.1</v>
      </c>
      <c r="L3" cm="1">
        <f t="array" ref="L3">IFERROR(MIN(_xlfn._xlws.FILTER($B$2:$B$4999, ISNUMBER(SEARCH($D3,$A$2:$A$4999)))),"MIN NOT FOUND")</f>
        <v>1.7</v>
      </c>
    </row>
    <row r="4" spans="1:12" x14ac:dyDescent="0.2">
      <c r="A4" t="s">
        <v>17</v>
      </c>
      <c r="B4">
        <v>6.8</v>
      </c>
      <c r="D4" t="s">
        <v>321</v>
      </c>
      <c r="E4">
        <f t="shared" ref="E4:E28" si="0">COUNTIF($A$2:$A$4999,_xlfn.CONCAT("*",D4,"*"))</f>
        <v>914</v>
      </c>
      <c r="F4">
        <f t="shared" ref="F4:F28" si="1">AVERAGEIF(A$2:A$4999,_xlfn.CONCAT("*",D4,"*"),B:B)</f>
        <v>6.5004381161007592</v>
      </c>
      <c r="G4" cm="1">
        <f t="array" ref="G4">MEDIAN(_xlfn._xlws.FILTER($B$2:$B$4999, ISNUMBER(SEARCH($D4,$A$2:$A$4999))))</f>
        <v>6.6</v>
      </c>
      <c r="H4" cm="1">
        <f t="array" ref="H4">IFERROR(MODE(_xlfn._xlws.FILTER($B$2:$B$4999, ISNUMBER(SEARCH($D4,$A$2:$A$4999)))),"MODE NOT FOUND")</f>
        <v>6.7</v>
      </c>
      <c r="I4" cm="1">
        <f t="array" ref="I4">IFERROR(STDEV(_xlfn._xlws.FILTER($B$2:$B$4999, ISNUMBER(SEARCH($D4,$A$2:$A$4999)))),0)</f>
        <v>1.1294313808052741</v>
      </c>
      <c r="J4" cm="1">
        <f t="array" ref="J4">IFERROR(_xlfn.VAR.S(_xlfn._xlws.FILTER($B$2:$B$4999, ISNUMBER(SEARCH($D4,$A$2:$A$4999)))),0)</f>
        <v>1.275615243947708</v>
      </c>
      <c r="K4" cm="1">
        <f t="array" ref="K4">IFERROR(MAX(_xlfn._xlws.FILTER($B$2:$B$4999, ISNUMBER(SEARCH($D4,$A$2:$A$4999)))),"MAX NOT FOUND")</f>
        <v>8.9</v>
      </c>
      <c r="L4" cm="1">
        <f t="array" ref="L4">IFERROR(MIN(_xlfn._xlws.FILTER($B$2:$B$4999, ISNUMBER(SEARCH($D4,$A$2:$A$4999)))),"MIN NOT FOUND")</f>
        <v>1.9</v>
      </c>
    </row>
    <row r="5" spans="1:12" x14ac:dyDescent="0.2">
      <c r="A5" t="s">
        <v>20</v>
      </c>
      <c r="B5">
        <v>8.5</v>
      </c>
      <c r="D5" t="s">
        <v>3952</v>
      </c>
      <c r="E5">
        <f t="shared" si="0"/>
        <v>242</v>
      </c>
      <c r="F5">
        <f t="shared" si="1"/>
        <v>6.4008264462809938</v>
      </c>
      <c r="G5" cm="1">
        <f t="array" ref="G5">MEDIAN(_xlfn._xlws.FILTER($B$2:$B$4999, ISNUMBER(SEARCH($D5,$A$2:$A$4999))))</f>
        <v>6.7</v>
      </c>
      <c r="H5" cm="1">
        <f t="array" ref="H5">IFERROR(MODE(_xlfn._xlws.FILTER($B$2:$B$4999, ISNUMBER(SEARCH($D5,$A$2:$A$4999)))),"MODE NOT FOUND")</f>
        <v>6.7</v>
      </c>
      <c r="I5" cm="1">
        <f t="array" ref="I5">IFERROR(STDEV(_xlfn._xlws.FILTER($B$2:$B$4999, ISNUMBER(SEARCH($D5,$A$2:$A$4999)))),0)</f>
        <v>1.1395948026624665</v>
      </c>
      <c r="J5" cm="1">
        <f t="array" ref="J5">IFERROR(_xlfn.VAR.S(_xlfn._xlws.FILTER($B$2:$B$4999, ISNUMBER(SEARCH($D5,$A$2:$A$4999)))),0)</f>
        <v>1.2986763142553059</v>
      </c>
      <c r="K5" cm="1">
        <f t="array" ref="K5">IFERROR(MAX(_xlfn._xlws.FILTER($B$2:$B$4999, ISNUMBER(SEARCH($D5,$A$2:$A$4999)))),"MAX NOT FOUND")</f>
        <v>8.6</v>
      </c>
      <c r="L5" cm="1">
        <f t="array" ref="L5">IFERROR(MIN(_xlfn._xlws.FILTER($B$2:$B$4999, ISNUMBER(SEARCH($D5,$A$2:$A$4999)))),"MIN NOT FOUND")</f>
        <v>1.7</v>
      </c>
    </row>
    <row r="6" spans="1:12" x14ac:dyDescent="0.2">
      <c r="A6" t="s">
        <v>23</v>
      </c>
      <c r="B6">
        <v>7.1</v>
      </c>
      <c r="D6" t="s">
        <v>4581</v>
      </c>
      <c r="E6">
        <f t="shared" si="0"/>
        <v>292</v>
      </c>
      <c r="F6">
        <f t="shared" si="1"/>
        <v>6.4794520547945176</v>
      </c>
      <c r="G6" cm="1">
        <f t="array" ref="G6">MEDIAN(_xlfn._xlws.FILTER($B$2:$B$4999, ISNUMBER(SEARCH($D6,$A$2:$A$4999))))</f>
        <v>7.2</v>
      </c>
      <c r="H6" cm="1">
        <f t="array" ref="H6">IFERROR(MODE(_xlfn._xlws.FILTER($B$2:$B$4999, ISNUMBER(SEARCH($D6,$A$2:$A$4999)))),"MODE NOT FOUND")</f>
        <v>7</v>
      </c>
      <c r="I6" cm="1">
        <f t="array" ref="I6">IFERROR(STDEV(_xlfn._xlws.FILTER($B$2:$B$4999, ISNUMBER(SEARCH($D6,$A$2:$A$4999)))),0)</f>
        <v>0.72375025595139986</v>
      </c>
      <c r="J6" cm="1">
        <f t="array" ref="J6">IFERROR(_xlfn.VAR.S(_xlfn._xlws.FILTER($B$2:$B$4999, ISNUMBER(SEARCH($D6,$A$2:$A$4999)))),0)</f>
        <v>0.52381443298971675</v>
      </c>
      <c r="K6" cm="1">
        <f t="array" ref="K6">IFERROR(MAX(_xlfn._xlws.FILTER($B$2:$B$4999, ISNUMBER(SEARCH($D6,$A$2:$A$4999)))),"MAX NOT FOUND")</f>
        <v>8.9</v>
      </c>
      <c r="L6" cm="1">
        <f t="array" ref="L6">IFERROR(MIN(_xlfn._xlws.FILTER($B$2:$B$4999, ISNUMBER(SEARCH($D6,$A$2:$A$4999)))),"MIN NOT FOUND")</f>
        <v>4.5</v>
      </c>
    </row>
    <row r="7" spans="1:12" x14ac:dyDescent="0.2">
      <c r="A7" t="s">
        <v>26</v>
      </c>
      <c r="B7">
        <v>6.6</v>
      </c>
      <c r="D7" t="s">
        <v>575</v>
      </c>
      <c r="E7">
        <f t="shared" si="0"/>
        <v>1862</v>
      </c>
      <c r="F7">
        <f t="shared" si="1"/>
        <v>6.4364661654135302</v>
      </c>
      <c r="G7" cm="1">
        <f t="array" ref="G7">MEDIAN(_xlfn._xlws.FILTER($B$2:$B$4999, ISNUMBER(SEARCH($D7,$A$2:$A$4999))))</f>
        <v>6.3</v>
      </c>
      <c r="H7" cm="1">
        <f t="array" ref="H7">IFERROR(MODE(_xlfn._xlws.FILTER($B$2:$B$4999, ISNUMBER(SEARCH($D7,$A$2:$A$4999)))),"MODE NOT FOUND")</f>
        <v>6.7</v>
      </c>
      <c r="I7" cm="1">
        <f t="array" ref="I7">IFERROR(STDEV(_xlfn._xlws.FILTER($B$2:$B$4999, ISNUMBER(SEARCH($D7,$A$2:$A$4999)))),0)</f>
        <v>1.0890242720680703</v>
      </c>
      <c r="J7" cm="1">
        <f t="array" ref="J7">IFERROR(_xlfn.VAR.S(_xlfn._xlws.FILTER($B$2:$B$4999, ISNUMBER(SEARCH($D7,$A$2:$A$4999)))),0)</f>
        <v>1.1859738651533904</v>
      </c>
      <c r="K7" cm="1">
        <f t="array" ref="K7">IFERROR(MAX(_xlfn._xlws.FILTER($B$2:$B$4999, ISNUMBER(SEARCH($D7,$A$2:$A$4999)))),"MAX NOT FOUND")</f>
        <v>9.5</v>
      </c>
      <c r="L7" cm="1">
        <f t="array" ref="L7">IFERROR(MIN(_xlfn._xlws.FILTER($B$2:$B$4999, ISNUMBER(SEARCH($D7,$A$2:$A$4999)))),"MIN NOT FOUND")</f>
        <v>1.7</v>
      </c>
    </row>
    <row r="8" spans="1:12" x14ac:dyDescent="0.2">
      <c r="A8" t="s">
        <v>29</v>
      </c>
      <c r="B8">
        <v>6.2</v>
      </c>
      <c r="D8" t="s">
        <v>8296</v>
      </c>
      <c r="E8">
        <f t="shared" si="0"/>
        <v>883</v>
      </c>
      <c r="F8">
        <f t="shared" si="1"/>
        <v>6.3882219705549259</v>
      </c>
      <c r="G8" cm="1">
        <f t="array" ref="G8">MEDIAN(_xlfn._xlws.FILTER($B$2:$B$4999, ISNUMBER(SEARCH($D8,$A$2:$A$4999))))</f>
        <v>6.6</v>
      </c>
      <c r="H8" cm="1">
        <f t="array" ref="H8">IFERROR(MODE(_xlfn._xlws.FILTER($B$2:$B$4999, ISNUMBER(SEARCH($D8,$A$2:$A$4999)))),"MODE NOT FOUND")</f>
        <v>6.6</v>
      </c>
      <c r="I8" cm="1">
        <f t="array" ref="I8">IFERROR(STDEV(_xlfn._xlws.FILTER($B$2:$B$4999, ISNUMBER(SEARCH($D8,$A$2:$A$4999)))),0)</f>
        <v>1.0251497531803226</v>
      </c>
      <c r="J8" cm="1">
        <f t="array" ref="J8">IFERROR(_xlfn.VAR.S(_xlfn._xlws.FILTER($B$2:$B$4999, ISNUMBER(SEARCH($D8,$A$2:$A$4999)))),0)</f>
        <v>1.0509320164456766</v>
      </c>
      <c r="K8" cm="1">
        <f t="array" ref="K8">IFERROR(MAX(_xlfn._xlws.FILTER($B$2:$B$4999, ISNUMBER(SEARCH($D8,$A$2:$A$4999)))),"MAX NOT FOUND")</f>
        <v>9.3000000000000007</v>
      </c>
      <c r="L8" cm="1">
        <f t="array" ref="L8">IFERROR(MIN(_xlfn._xlws.FILTER($B$2:$B$4999, ISNUMBER(SEARCH($D8,$A$2:$A$4999)))),"MIN NOT FOUND")</f>
        <v>2.4</v>
      </c>
    </row>
    <row r="9" spans="1:12" x14ac:dyDescent="0.2">
      <c r="A9" t="s">
        <v>32</v>
      </c>
      <c r="B9">
        <v>7.8</v>
      </c>
      <c r="D9" t="s">
        <v>23</v>
      </c>
      <c r="E9">
        <f t="shared" si="0"/>
        <v>121</v>
      </c>
      <c r="F9">
        <f t="shared" si="1"/>
        <v>6.7041322314049596</v>
      </c>
      <c r="G9" cm="1">
        <f t="array" ref="G9">MEDIAN(_xlfn._xlws.FILTER($B$2:$B$4999, ISNUMBER(SEARCH($D9,$A$2:$A$4999))))</f>
        <v>7.4</v>
      </c>
      <c r="H9" cm="1">
        <f t="array" ref="H9">IFERROR(MODE(_xlfn._xlws.FILTER($B$2:$B$4999, ISNUMBER(SEARCH($D9,$A$2:$A$4999)))),"MODE NOT FOUND")</f>
        <v>7.5</v>
      </c>
      <c r="I9" cm="1">
        <f t="array" ref="I9">IFERROR(STDEV(_xlfn._xlws.FILTER($B$2:$B$4999, ISNUMBER(SEARCH($D9,$A$2:$A$4999)))),0)</f>
        <v>1.056536782346823</v>
      </c>
      <c r="J9" cm="1">
        <f t="array" ref="J9">IFERROR(_xlfn.VAR.S(_xlfn._xlws.FILTER($B$2:$B$4999, ISNUMBER(SEARCH($D9,$A$2:$A$4999)))),0)</f>
        <v>1.1162699724517779</v>
      </c>
      <c r="K9" cm="1">
        <f t="array" ref="K9">IFERROR(MAX(_xlfn._xlws.FILTER($B$2:$B$4999, ISNUMBER(SEARCH($D9,$A$2:$A$4999)))),"MAX NOT FOUND")</f>
        <v>8.6999999999999993</v>
      </c>
      <c r="L9" cm="1">
        <f t="array" ref="L9">IFERROR(MIN(_xlfn._xlws.FILTER($B$2:$B$4999, ISNUMBER(SEARCH($D9,$A$2:$A$4999)))),"MIN NOT FOUND")</f>
        <v>1.6</v>
      </c>
    </row>
    <row r="10" spans="1:12" x14ac:dyDescent="0.2">
      <c r="A10" t="s">
        <v>26</v>
      </c>
      <c r="B10">
        <v>7.5</v>
      </c>
      <c r="D10" t="s">
        <v>1184</v>
      </c>
      <c r="E10">
        <f t="shared" si="0"/>
        <v>2571</v>
      </c>
      <c r="F10">
        <f t="shared" si="1"/>
        <v>6.4232594321275798</v>
      </c>
      <c r="G10" cm="1">
        <f t="array" ref="G10">MEDIAN(_xlfn._xlws.FILTER($B$2:$B$4999, ISNUMBER(SEARCH($D10,$A$2:$A$4999))))</f>
        <v>6.9</v>
      </c>
      <c r="H10" cm="1">
        <f t="array" ref="H10">IFERROR(MODE(_xlfn._xlws.FILTER($B$2:$B$4999, ISNUMBER(SEARCH($D10,$A$2:$A$4999)))),"MODE NOT FOUND")</f>
        <v>7.2</v>
      </c>
      <c r="I10" cm="1">
        <f t="array" ref="I10">IFERROR(STDEV(_xlfn._xlws.FILTER($B$2:$B$4999, ISNUMBER(SEARCH($D10,$A$2:$A$4999)))),0)</f>
        <v>0.95357110023238945</v>
      </c>
      <c r="J10" cm="1">
        <f t="array" ref="J10">IFERROR(_xlfn.VAR.S(_xlfn._xlws.FILTER($B$2:$B$4999, ISNUMBER(SEARCH($D10,$A$2:$A$4999)))),0)</f>
        <v>0.90929784319840978</v>
      </c>
      <c r="K10" cm="1">
        <f t="array" ref="K10">IFERROR(MAX(_xlfn._xlws.FILTER($B$2:$B$4999, ISNUMBER(SEARCH($D10,$A$2:$A$4999)))),"MAX NOT FOUND")</f>
        <v>9.3000000000000007</v>
      </c>
      <c r="L10" cm="1">
        <f t="array" ref="L10">IFERROR(MIN(_xlfn._xlws.FILTER($B$2:$B$4999, ISNUMBER(SEARCH($D10,$A$2:$A$4999)))),"MIN NOT FOUND")</f>
        <v>2</v>
      </c>
    </row>
    <row r="11" spans="1:12" x14ac:dyDescent="0.2">
      <c r="A11" t="s">
        <v>37</v>
      </c>
      <c r="B11">
        <v>7.5</v>
      </c>
      <c r="D11" t="s">
        <v>6233</v>
      </c>
      <c r="E11">
        <f t="shared" si="0"/>
        <v>544</v>
      </c>
      <c r="F11">
        <f t="shared" si="1"/>
        <v>6.4525735294117599</v>
      </c>
      <c r="G11" cm="1">
        <f t="array" ref="G11">MEDIAN(_xlfn._xlws.FILTER($B$2:$B$4999, ISNUMBER(SEARCH($D11,$A$2:$A$4999))))</f>
        <v>6.4</v>
      </c>
      <c r="H11" cm="1">
        <f t="array" ref="H11">IFERROR(MODE(_xlfn._xlws.FILTER($B$2:$B$4999, ISNUMBER(SEARCH($D11,$A$2:$A$4999)))),"MODE NOT FOUND")</f>
        <v>6.7</v>
      </c>
      <c r="I11" cm="1">
        <f t="array" ref="I11">IFERROR(STDEV(_xlfn._xlws.FILTER($B$2:$B$4999, ISNUMBER(SEARCH($D11,$A$2:$A$4999)))),0)</f>
        <v>1.203108617079673</v>
      </c>
      <c r="J11" cm="1">
        <f t="array" ref="J11">IFERROR(_xlfn.VAR.S(_xlfn._xlws.FILTER($B$2:$B$4999, ISNUMBER(SEARCH($D11,$A$2:$A$4999)))),0)</f>
        <v>1.447470344491363</v>
      </c>
      <c r="K11" cm="1">
        <f t="array" ref="K11">IFERROR(MAX(_xlfn._xlws.FILTER($B$2:$B$4999, ISNUMBER(SEARCH($D11,$A$2:$A$4999)))),"MAX NOT FOUND")</f>
        <v>8.6999999999999993</v>
      </c>
      <c r="L11" cm="1">
        <f t="array" ref="L11">IFERROR(MIN(_xlfn._xlws.FILTER($B$2:$B$4999, ISNUMBER(SEARCH($D11,$A$2:$A$4999)))),"MIN NOT FOUND")</f>
        <v>1.7</v>
      </c>
    </row>
    <row r="12" spans="1:12" x14ac:dyDescent="0.2">
      <c r="A12" t="s">
        <v>26</v>
      </c>
      <c r="B12">
        <v>6.9</v>
      </c>
      <c r="D12" t="s">
        <v>434</v>
      </c>
      <c r="E12">
        <f t="shared" si="0"/>
        <v>604</v>
      </c>
      <c r="F12">
        <f t="shared" si="1"/>
        <v>6.4411276948590332</v>
      </c>
      <c r="G12" cm="1">
        <f t="array" ref="G12">MEDIAN(_xlfn._xlws.FILTER($B$2:$B$4999, ISNUMBER(SEARCH($D12,$A$2:$A$4999))))</f>
        <v>6.4</v>
      </c>
      <c r="H12" cm="1">
        <f t="array" ref="H12">IFERROR(MODE(_xlfn._xlws.FILTER($B$2:$B$4999, ISNUMBER(SEARCH($D12,$A$2:$A$4999)))),"MODE NOT FOUND")</f>
        <v>6.7</v>
      </c>
      <c r="I12" cm="1">
        <f t="array" ref="I12">IFERROR(STDEV(_xlfn._xlws.FILTER($B$2:$B$4999, ISNUMBER(SEARCH($D12,$A$2:$A$4999)))),0)</f>
        <v>1.1565486475468827</v>
      </c>
      <c r="J12" cm="1">
        <f t="array" ref="J12">IFERROR(_xlfn.VAR.S(_xlfn._xlws.FILTER($B$2:$B$4999, ISNUMBER(SEARCH($D12,$A$2:$A$4999)))),0)</f>
        <v>1.3376047741425234</v>
      </c>
      <c r="K12" cm="1">
        <f t="array" ref="K12">IFERROR(MAX(_xlfn._xlws.FILTER($B$2:$B$4999, ISNUMBER(SEARCH($D12,$A$2:$A$4999)))),"MAX NOT FOUND")</f>
        <v>8.9</v>
      </c>
      <c r="L12" cm="1">
        <f t="array" ref="L12">IFERROR(MIN(_xlfn._xlws.FILTER($B$2:$B$4999, ISNUMBER(SEARCH($D12,$A$2:$A$4999)))),"MIN NOT FOUND")</f>
        <v>1.7</v>
      </c>
    </row>
    <row r="13" spans="1:12" x14ac:dyDescent="0.2">
      <c r="A13" t="s">
        <v>26</v>
      </c>
      <c r="B13">
        <v>6.1</v>
      </c>
      <c r="D13" t="s">
        <v>8297</v>
      </c>
      <c r="E13">
        <f t="shared" si="0"/>
        <v>6</v>
      </c>
      <c r="F13">
        <f t="shared" si="1"/>
        <v>6.3999999999999995</v>
      </c>
      <c r="G13" cm="1">
        <f t="array" ref="G13">MEDIAN(_xlfn._xlws.FILTER($B$2:$B$4999, ISNUMBER(SEARCH($D13,$A$2:$A$4999))))</f>
        <v>7.65</v>
      </c>
      <c r="H13" t="str" cm="1">
        <f t="array" ref="H13">IFERROR(MODE(_xlfn._xlws.FILTER($B$2:$B$4999, ISNUMBER(SEARCH($D13,$A$2:$A$4999)))),"MODE NOT FOUND")</f>
        <v>MODE NOT FOUND</v>
      </c>
      <c r="I13" cm="1">
        <f t="array" ref="I13">IFERROR(STDEV(_xlfn._xlws.FILTER($B$2:$B$4999, ISNUMBER(SEARCH($D13,$A$2:$A$4999)))),0)</f>
        <v>0.43204937989385722</v>
      </c>
      <c r="J13" cm="1">
        <f t="array" ref="J13">IFERROR(_xlfn.VAR.S(_xlfn._xlws.FILTER($B$2:$B$4999, ISNUMBER(SEARCH($D13,$A$2:$A$4999)))),0)</f>
        <v>0.18666666666666656</v>
      </c>
      <c r="K13" cm="1">
        <f t="array" ref="K13">IFERROR(MAX(_xlfn._xlws.FILTER($B$2:$B$4999, ISNUMBER(SEARCH($D13,$A$2:$A$4999)))),"MAX NOT FOUND")</f>
        <v>8.1999999999999993</v>
      </c>
      <c r="L13" cm="1">
        <f t="array" ref="L13">IFERROR(MIN(_xlfn._xlws.FILTER($B$2:$B$4999, ISNUMBER(SEARCH($D13,$A$2:$A$4999)))),"MIN NOT FOUND")</f>
        <v>7.1</v>
      </c>
    </row>
    <row r="14" spans="1:12" x14ac:dyDescent="0.2">
      <c r="A14" t="s">
        <v>44</v>
      </c>
      <c r="B14">
        <v>6.7</v>
      </c>
      <c r="D14" t="s">
        <v>8298</v>
      </c>
      <c r="E14">
        <f t="shared" si="0"/>
        <v>1</v>
      </c>
      <c r="F14">
        <f t="shared" si="1"/>
        <v>4.5999999999999996</v>
      </c>
      <c r="G14" cm="1">
        <f t="array" ref="G14">MEDIAN(_xlfn._xlws.FILTER($B$2:$B$4999, ISNUMBER(SEARCH($D14,$A$2:$A$4999))))</f>
        <v>2.9</v>
      </c>
      <c r="H14" t="str" cm="1">
        <f t="array" ref="H14">IFERROR(MODE(_xlfn._xlws.FILTER($B$2:$B$4999, ISNUMBER(SEARCH($D14,$A$2:$A$4999)))),"MODE NOT FOUND")</f>
        <v>MODE NOT FOUND</v>
      </c>
      <c r="I14" cm="1">
        <f t="array" ref="I14">IFERROR(STDEV(_xlfn._xlws.FILTER($B$2:$B$4999, ISNUMBER(SEARCH($D14,$A$2:$A$4999)))),0)</f>
        <v>0</v>
      </c>
      <c r="J14" cm="1">
        <f t="array" ref="J14">IFERROR(_xlfn.VAR.S(_xlfn._xlws.FILTER($B$2:$B$4999, ISNUMBER(SEARCH($D14,$A$2:$A$4999)))),0)</f>
        <v>0</v>
      </c>
      <c r="K14" cm="1">
        <f t="array" ref="K14">IFERROR(MAX(_xlfn._xlws.FILTER($B$2:$B$4999, ISNUMBER(SEARCH($D14,$A$2:$A$4999)))),"MAX NOT FOUND")</f>
        <v>2.9</v>
      </c>
      <c r="L14" cm="1">
        <f t="array" ref="L14">IFERROR(MIN(_xlfn._xlws.FILTER($B$2:$B$4999, ISNUMBER(SEARCH($D14,$A$2:$A$4999)))),"MIN NOT FOUND")</f>
        <v>2.9</v>
      </c>
    </row>
    <row r="15" spans="1:12" x14ac:dyDescent="0.2">
      <c r="A15" t="s">
        <v>14</v>
      </c>
      <c r="B15">
        <v>7.3</v>
      </c>
      <c r="D15" t="s">
        <v>7811</v>
      </c>
      <c r="E15">
        <f t="shared" si="0"/>
        <v>205</v>
      </c>
      <c r="F15">
        <f t="shared" si="1"/>
        <v>6.3599999999999985</v>
      </c>
      <c r="G15" cm="1">
        <f t="array" ref="G15">MEDIAN(_xlfn._xlws.FILTER($B$2:$B$4999, ISNUMBER(SEARCH($D15,$A$2:$A$4999))))</f>
        <v>7.2</v>
      </c>
      <c r="H15" cm="1">
        <f t="array" ref="H15">IFERROR(MODE(_xlfn._xlws.FILTER($B$2:$B$4999, ISNUMBER(SEARCH($D15,$A$2:$A$4999)))),"MODE NOT FOUND")</f>
        <v>7.5</v>
      </c>
      <c r="I15" cm="1">
        <f t="array" ref="I15">IFERROR(STDEV(_xlfn._xlws.FILTER($B$2:$B$4999, ISNUMBER(SEARCH($D15,$A$2:$A$4999)))),0)</f>
        <v>0.88717198288262478</v>
      </c>
      <c r="J15" cm="1">
        <f t="array" ref="J15">IFERROR(_xlfn.VAR.S(_xlfn._xlws.FILTER($B$2:$B$4999, ISNUMBER(SEARCH($D15,$A$2:$A$4999)))),0)</f>
        <v>0.78707412721188819</v>
      </c>
      <c r="K15" cm="1">
        <f t="array" ref="K15">IFERROR(MAX(_xlfn._xlws.FILTER($B$2:$B$4999, ISNUMBER(SEARCH($D15,$A$2:$A$4999)))),"MAX NOT FOUND")</f>
        <v>8.9</v>
      </c>
      <c r="L15" cm="1">
        <f t="array" ref="L15">IFERROR(MIN(_xlfn._xlws.FILTER($B$2:$B$4999, ISNUMBER(SEARCH($D15,$A$2:$A$4999)))),"MIN NOT FOUND")</f>
        <v>2</v>
      </c>
    </row>
    <row r="16" spans="1:12" x14ac:dyDescent="0.2">
      <c r="A16" t="s">
        <v>47</v>
      </c>
      <c r="B16">
        <v>6.5</v>
      </c>
      <c r="D16" t="s">
        <v>2209</v>
      </c>
      <c r="E16">
        <f t="shared" si="0"/>
        <v>556</v>
      </c>
      <c r="F16">
        <f t="shared" si="1"/>
        <v>6.3830935251798477</v>
      </c>
      <c r="G16" cm="1">
        <f t="array" ref="G16">MEDIAN(_xlfn._xlws.FILTER($B$2:$B$4999, ISNUMBER(SEARCH($D16,$A$2:$A$4999))))</f>
        <v>5.9</v>
      </c>
      <c r="H16" cm="1">
        <f t="array" ref="H16">IFERROR(MODE(_xlfn._xlws.FILTER($B$2:$B$4999, ISNUMBER(SEARCH($D16,$A$2:$A$4999)))),"MODE NOT FOUND")</f>
        <v>6.2</v>
      </c>
      <c r="I16" cm="1">
        <f t="array" ref="I16">IFERROR(STDEV(_xlfn._xlws.FILTER($B$2:$B$4999, ISNUMBER(SEARCH($D16,$A$2:$A$4999)))),0)</f>
        <v>1.1256903744400109</v>
      </c>
      <c r="J16" cm="1">
        <f t="array" ref="J16">IFERROR(_xlfn.VAR.S(_xlfn._xlws.FILTER($B$2:$B$4999, ISNUMBER(SEARCH($D16,$A$2:$A$4999)))),0)</f>
        <v>1.267178819106892</v>
      </c>
      <c r="K16" cm="1">
        <f t="array" ref="K16">IFERROR(MAX(_xlfn._xlws.FILTER($B$2:$B$4999, ISNUMBER(SEARCH($D16,$A$2:$A$4999)))),"MAX NOT FOUND")</f>
        <v>8.6999999999999993</v>
      </c>
      <c r="L16" cm="1">
        <f t="array" ref="L16">IFERROR(MIN(_xlfn._xlws.FILTER($B$2:$B$4999, ISNUMBER(SEARCH($D16,$A$2:$A$4999)))),"MIN NOT FOUND")</f>
        <v>2.2000000000000002</v>
      </c>
    </row>
    <row r="17" spans="1:12" x14ac:dyDescent="0.2">
      <c r="A17" t="s">
        <v>10</v>
      </c>
      <c r="B17">
        <v>7.2</v>
      </c>
      <c r="D17" t="s">
        <v>4118</v>
      </c>
      <c r="E17">
        <f t="shared" si="0"/>
        <v>324</v>
      </c>
      <c r="F17">
        <f t="shared" si="1"/>
        <v>6.4444444444444473</v>
      </c>
      <c r="G17" cm="1">
        <f t="array" ref="G17">MEDIAN(_xlfn._xlws.FILTER($B$2:$B$4999, ISNUMBER(SEARCH($D17,$A$2:$A$4999))))</f>
        <v>6.7</v>
      </c>
      <c r="H17" cm="1">
        <f t="array" ref="H17">IFERROR(MODE(_xlfn._xlws.FILTER($B$2:$B$4999, ISNUMBER(SEARCH($D17,$A$2:$A$4999)))),"MODE NOT FOUND")</f>
        <v>7.1</v>
      </c>
      <c r="I17" cm="1">
        <f t="array" ref="I17">IFERROR(STDEV(_xlfn._xlws.FILTER($B$2:$B$4999, ISNUMBER(SEARCH($D17,$A$2:$A$4999)))),0)</f>
        <v>1.2013408401621626</v>
      </c>
      <c r="J17" cm="1">
        <f t="array" ref="J17">IFERROR(_xlfn.VAR.S(_xlfn._xlws.FILTER($B$2:$B$4999, ISNUMBER(SEARCH($D17,$A$2:$A$4999)))),0)</f>
        <v>1.4432198142415307</v>
      </c>
      <c r="K17" cm="1">
        <f t="array" ref="K17">IFERROR(MAX(_xlfn._xlws.FILTER($B$2:$B$4999, ISNUMBER(SEARCH($D17,$A$2:$A$4999)))),"MAX NOT FOUND")</f>
        <v>8.5</v>
      </c>
      <c r="L17" cm="1">
        <f t="array" ref="L17">IFERROR(MIN(_xlfn._xlws.FILTER($B$2:$B$4999, ISNUMBER(SEARCH($D17,$A$2:$A$4999)))),"MIN NOT FOUND")</f>
        <v>1.6</v>
      </c>
    </row>
    <row r="18" spans="1:12" x14ac:dyDescent="0.2">
      <c r="A18" t="s">
        <v>51</v>
      </c>
      <c r="B18">
        <v>6.6</v>
      </c>
      <c r="D18" t="s">
        <v>5986</v>
      </c>
      <c r="E18">
        <f t="shared" si="0"/>
        <v>132</v>
      </c>
      <c r="F18">
        <f t="shared" si="1"/>
        <v>6.3371212121212119</v>
      </c>
      <c r="G18" cm="1">
        <f t="array" ref="G18">MEDIAN(_xlfn._xlws.FILTER($B$2:$B$4999, ISNUMBER(SEARCH($D18,$A$2:$A$4999))))</f>
        <v>6.7</v>
      </c>
      <c r="H18" cm="1">
        <f t="array" ref="H18">IFERROR(MODE(_xlfn._xlws.FILTER($B$2:$B$4999, ISNUMBER(SEARCH($D18,$A$2:$A$4999)))),"MODE NOT FOUND")</f>
        <v>7</v>
      </c>
      <c r="I18" cm="1">
        <f t="array" ref="I18">IFERROR(STDEV(_xlfn._xlws.FILTER($B$2:$B$4999, ISNUMBER(SEARCH($D18,$A$2:$A$4999)))),0)</f>
        <v>1.225718123338768</v>
      </c>
      <c r="J18" cm="1">
        <f t="array" ref="J18">IFERROR(_xlfn.VAR.S(_xlfn._xlws.FILTER($B$2:$B$4999, ISNUMBER(SEARCH($D18,$A$2:$A$4999)))),0)</f>
        <v>1.5023849178811111</v>
      </c>
      <c r="K18" cm="1">
        <f t="array" ref="K18">IFERROR(MAX(_xlfn._xlws.FILTER($B$2:$B$4999, ISNUMBER(SEARCH($D18,$A$2:$A$4999)))),"MAX NOT FOUND")</f>
        <v>8.5</v>
      </c>
      <c r="L18" cm="1">
        <f t="array" ref="L18">IFERROR(MIN(_xlfn._xlws.FILTER($B$2:$B$4999, ISNUMBER(SEARCH($D18,$A$2:$A$4999)))),"MIN NOT FOUND")</f>
        <v>2.1</v>
      </c>
    </row>
    <row r="19" spans="1:12" x14ac:dyDescent="0.2">
      <c r="A19" t="s">
        <v>26</v>
      </c>
      <c r="B19">
        <v>8.1</v>
      </c>
      <c r="D19" t="s">
        <v>8299</v>
      </c>
      <c r="E19">
        <f t="shared" si="0"/>
        <v>493</v>
      </c>
      <c r="F19">
        <f t="shared" si="1"/>
        <v>6.3612576064908666</v>
      </c>
      <c r="G19" cm="1">
        <f t="array" ref="G19">MEDIAN(_xlfn._xlws.FILTER($B$2:$B$4999, ISNUMBER(SEARCH($D19,$A$2:$A$4999))))</f>
        <v>6.6</v>
      </c>
      <c r="H19" cm="1">
        <f t="array" ref="H19">IFERROR(MODE(_xlfn._xlws.FILTER($B$2:$B$4999, ISNUMBER(SEARCH($D19,$A$2:$A$4999)))),"MODE NOT FOUND")</f>
        <v>6.6</v>
      </c>
      <c r="I19" cm="1">
        <f t="array" ref="I19">IFERROR(STDEV(_xlfn._xlws.FILTER($B$2:$B$4999, ISNUMBER(SEARCH($D19,$A$2:$A$4999)))),0)</f>
        <v>1.0812673133651598</v>
      </c>
      <c r="J19" cm="1">
        <f t="array" ref="J19">IFERROR(_xlfn.VAR.S(_xlfn._xlws.FILTER($B$2:$B$4999, ISNUMBER(SEARCH($D19,$A$2:$A$4999)))),0)</f>
        <v>1.1691390029519106</v>
      </c>
      <c r="K19" cm="1">
        <f t="array" ref="K19">IFERROR(MAX(_xlfn._xlws.FILTER($B$2:$B$4999, ISNUMBER(SEARCH($D19,$A$2:$A$4999)))),"MAX NOT FOUND")</f>
        <v>8.6</v>
      </c>
      <c r="L19" cm="1">
        <f t="array" ref="L19">IFERROR(MIN(_xlfn._xlws.FILTER($B$2:$B$4999, ISNUMBER(SEARCH($D19,$A$2:$A$4999)))),"MIN NOT FOUND")</f>
        <v>2.2000000000000002</v>
      </c>
    </row>
    <row r="20" spans="1:12" x14ac:dyDescent="0.2">
      <c r="A20" t="s">
        <v>14</v>
      </c>
      <c r="B20">
        <v>6.7</v>
      </c>
      <c r="D20" t="s">
        <v>8300</v>
      </c>
      <c r="E20">
        <f t="shared" si="0"/>
        <v>3</v>
      </c>
      <c r="F20">
        <f t="shared" si="1"/>
        <v>5.8</v>
      </c>
      <c r="G20" cm="1">
        <f t="array" ref="G20">MEDIAN(_xlfn._xlws.FILTER($B$2:$B$4999, ISNUMBER(SEARCH($D20,$A$2:$A$4999))))</f>
        <v>7.4</v>
      </c>
      <c r="H20" t="str" cm="1">
        <f t="array" ref="H20">IFERROR(MODE(_xlfn._xlws.FILTER($B$2:$B$4999, ISNUMBER(SEARCH($D20,$A$2:$A$4999)))),"MODE NOT FOUND")</f>
        <v>MODE NOT FOUND</v>
      </c>
      <c r="I20" cm="1">
        <f t="array" ref="I20">IFERROR(STDEV(_xlfn._xlws.FILTER($B$2:$B$4999, ISNUMBER(SEARCH($D20,$A$2:$A$4999)))),0)</f>
        <v>0.51316014394468834</v>
      </c>
      <c r="J20" cm="1">
        <f t="array" ref="J20">IFERROR(_xlfn.VAR.S(_xlfn._xlws.FILTER($B$2:$B$4999, ISNUMBER(SEARCH($D20,$A$2:$A$4999)))),0)</f>
        <v>0.26333333333333325</v>
      </c>
      <c r="K20" cm="1">
        <f t="array" ref="K20">IFERROR(MAX(_xlfn._xlws.FILTER($B$2:$B$4999, ISNUMBER(SEARCH($D20,$A$2:$A$4999)))),"MAX NOT FOUND")</f>
        <v>8.1</v>
      </c>
      <c r="L20" cm="1">
        <f t="array" ref="L20">IFERROR(MIN(_xlfn._xlws.FILTER($B$2:$B$4999, ISNUMBER(SEARCH($D20,$A$2:$A$4999)))),"MIN NOT FOUND")</f>
        <v>7.1</v>
      </c>
    </row>
    <row r="21" spans="1:12" x14ac:dyDescent="0.2">
      <c r="A21" t="s">
        <v>57</v>
      </c>
      <c r="B21">
        <v>6.8</v>
      </c>
      <c r="D21" t="s">
        <v>8301</v>
      </c>
      <c r="E21">
        <f t="shared" si="0"/>
        <v>2</v>
      </c>
      <c r="F21">
        <f t="shared" si="1"/>
        <v>5.85</v>
      </c>
      <c r="G21" cm="1">
        <f t="array" ref="G21">MEDIAN(_xlfn._xlws.FILTER($B$2:$B$4999, ISNUMBER(SEARCH($D21,$A$2:$A$4999))))</f>
        <v>4.75</v>
      </c>
      <c r="H21" t="str" cm="1">
        <f t="array" ref="H21">IFERROR(MODE(_xlfn._xlws.FILTER($B$2:$B$4999, ISNUMBER(SEARCH($D21,$A$2:$A$4999)))),"MODE NOT FOUND")</f>
        <v>MODE NOT FOUND</v>
      </c>
      <c r="I21" cm="1">
        <f t="array" ref="I21">IFERROR(STDEV(_xlfn._xlws.FILTER($B$2:$B$4999, ISNUMBER(SEARCH($D21,$A$2:$A$4999)))),0)</f>
        <v>2.6162950903902256</v>
      </c>
      <c r="J21" cm="1">
        <f t="array" ref="J21">IFERROR(_xlfn.VAR.S(_xlfn._xlws.FILTER($B$2:$B$4999, ISNUMBER(SEARCH($D21,$A$2:$A$4999)))),0)</f>
        <v>6.8449999999999989</v>
      </c>
      <c r="K21" cm="1">
        <f t="array" ref="K21">IFERROR(MAX(_xlfn._xlws.FILTER($B$2:$B$4999, ISNUMBER(SEARCH($D21,$A$2:$A$4999)))),"MAX NOT FOUND")</f>
        <v>6.6</v>
      </c>
      <c r="L21" cm="1">
        <f t="array" ref="L21">IFERROR(MIN(_xlfn._xlws.FILTER($B$2:$B$4999, ISNUMBER(SEARCH($D21,$A$2:$A$4999)))),"MIN NOT FOUND")</f>
        <v>2.9</v>
      </c>
    </row>
    <row r="22" spans="1:12" x14ac:dyDescent="0.2">
      <c r="A22" t="s">
        <v>60</v>
      </c>
      <c r="B22">
        <v>7.5</v>
      </c>
      <c r="D22" t="s">
        <v>6783</v>
      </c>
      <c r="E22">
        <f t="shared" si="0"/>
        <v>1098</v>
      </c>
      <c r="F22">
        <f t="shared" si="1"/>
        <v>6.4466302367941726</v>
      </c>
      <c r="G22" cm="1">
        <f t="array" ref="G22">MEDIAN(_xlfn._xlws.FILTER($B$2:$B$4999, ISNUMBER(SEARCH($D22,$A$2:$A$4999))))</f>
        <v>6.5</v>
      </c>
      <c r="H22" cm="1">
        <f t="array" ref="H22">IFERROR(MODE(_xlfn._xlws.FILTER($B$2:$B$4999, ISNUMBER(SEARCH($D22,$A$2:$A$4999)))),"MODE NOT FOUND")</f>
        <v>6.5</v>
      </c>
      <c r="I22" cm="1">
        <f t="array" ref="I22">IFERROR(STDEV(_xlfn._xlws.FILTER($B$2:$B$4999, ISNUMBER(SEARCH($D22,$A$2:$A$4999)))),0)</f>
        <v>0.99779162816006173</v>
      </c>
      <c r="J22" cm="1">
        <f t="array" ref="J22">IFERROR(_xlfn.VAR.S(_xlfn._xlws.FILTER($B$2:$B$4999, ISNUMBER(SEARCH($D22,$A$2:$A$4999)))),0)</f>
        <v>0.9955881332263069</v>
      </c>
      <c r="K22" cm="1">
        <f t="array" ref="K22">IFERROR(MAX(_xlfn._xlws.FILTER($B$2:$B$4999, ISNUMBER(SEARCH($D22,$A$2:$A$4999)))),"MAX NOT FOUND")</f>
        <v>8.6</v>
      </c>
      <c r="L22" cm="1">
        <f t="array" ref="L22">IFERROR(MIN(_xlfn._xlws.FILTER($B$2:$B$4999, ISNUMBER(SEARCH($D22,$A$2:$A$4999)))),"MIN NOT FOUND")</f>
        <v>2.1</v>
      </c>
    </row>
    <row r="23" spans="1:12" x14ac:dyDescent="0.2">
      <c r="A23" t="s">
        <v>14</v>
      </c>
      <c r="B23">
        <v>7</v>
      </c>
      <c r="D23" t="s">
        <v>4224</v>
      </c>
      <c r="E23">
        <f t="shared" si="0"/>
        <v>611</v>
      </c>
      <c r="F23">
        <f t="shared" si="1"/>
        <v>6.4498360655737645</v>
      </c>
      <c r="G23" cm="1">
        <f t="array" ref="G23">MEDIAN(_xlfn._xlws.FILTER($B$2:$B$4999, ISNUMBER(SEARCH($D23,$A$2:$A$4999))))</f>
        <v>6.4</v>
      </c>
      <c r="H23" cm="1">
        <f t="array" ref="H23">IFERROR(MODE(_xlfn._xlws.FILTER($B$2:$B$4999, ISNUMBER(SEARCH($D23,$A$2:$A$4999)))),"MODE NOT FOUND")</f>
        <v>6.7</v>
      </c>
      <c r="I23" cm="1">
        <f t="array" ref="I23">IFERROR(STDEV(_xlfn._xlws.FILTER($B$2:$B$4999, ISNUMBER(SEARCH($D23,$A$2:$A$4999)))),0)</f>
        <v>1.2073194222230625</v>
      </c>
      <c r="J23" cm="1">
        <f t="array" ref="J23">IFERROR(_xlfn.VAR.S(_xlfn._xlws.FILTER($B$2:$B$4999, ISNUMBER(SEARCH($D23,$A$2:$A$4999)))),0)</f>
        <v>1.4576201872770294</v>
      </c>
      <c r="K23" cm="1">
        <f t="array" ref="K23">IFERROR(MAX(_xlfn._xlws.FILTER($B$2:$B$4999, ISNUMBER(SEARCH($D23,$A$2:$A$4999)))),"MAX NOT FOUND")</f>
        <v>8.8000000000000007</v>
      </c>
      <c r="L23" cm="1">
        <f t="array" ref="L23">IFERROR(MIN(_xlfn._xlws.FILTER($B$2:$B$4999, ISNUMBER(SEARCH($D23,$A$2:$A$4999)))),"MIN NOT FOUND")</f>
        <v>1.9</v>
      </c>
    </row>
    <row r="24" spans="1:12" x14ac:dyDescent="0.2">
      <c r="A24" t="s">
        <v>65</v>
      </c>
      <c r="B24">
        <v>6.7</v>
      </c>
      <c r="D24" t="s">
        <v>8302</v>
      </c>
      <c r="E24">
        <f t="shared" si="0"/>
        <v>5</v>
      </c>
      <c r="F24">
        <f t="shared" si="1"/>
        <v>6.5200000000000005</v>
      </c>
      <c r="G24" cm="1">
        <f t="array" ref="G24">MEDIAN(_xlfn._xlws.FILTER($B$2:$B$4999, ISNUMBER(SEARCH($D24,$A$2:$A$4999))))</f>
        <v>6.5</v>
      </c>
      <c r="H24" t="str" cm="1">
        <f t="array" ref="H24">IFERROR(MODE(_xlfn._xlws.FILTER($B$2:$B$4999, ISNUMBER(SEARCH($D24,$A$2:$A$4999)))),"MODE NOT FOUND")</f>
        <v>MODE NOT FOUND</v>
      </c>
      <c r="I24" cm="1">
        <f t="array" ref="I24">IFERROR(STDEV(_xlfn._xlws.FILTER($B$2:$B$4999, ISNUMBER(SEARCH($D24,$A$2:$A$4999)))),0)</f>
        <v>0.74632432628181777</v>
      </c>
      <c r="J24" cm="1">
        <f t="array" ref="J24">IFERROR(_xlfn.VAR.S(_xlfn._xlws.FILTER($B$2:$B$4999, ISNUMBER(SEARCH($D24,$A$2:$A$4999)))),0)</f>
        <v>0.55700000000000927</v>
      </c>
      <c r="K24" cm="1">
        <f t="array" ref="K24">IFERROR(MAX(_xlfn._xlws.FILTER($B$2:$B$4999, ISNUMBER(SEARCH($D24,$A$2:$A$4999)))),"MAX NOT FOUND")</f>
        <v>7.1</v>
      </c>
      <c r="L24" cm="1">
        <f t="array" ref="L24">IFERROR(MIN(_xlfn._xlws.FILTER($B$2:$B$4999, ISNUMBER(SEARCH($D24,$A$2:$A$4999)))),"MIN NOT FOUND")</f>
        <v>5.2</v>
      </c>
    </row>
    <row r="25" spans="1:12" x14ac:dyDescent="0.2">
      <c r="A25" t="s">
        <v>60</v>
      </c>
      <c r="B25">
        <v>7.9</v>
      </c>
      <c r="D25" t="s">
        <v>8303</v>
      </c>
      <c r="E25">
        <f t="shared" si="0"/>
        <v>181</v>
      </c>
      <c r="F25">
        <f t="shared" si="1"/>
        <v>6.5082872928176787</v>
      </c>
      <c r="G25" cm="1">
        <f t="array" ref="G25">MEDIAN(_xlfn._xlws.FILTER($B$2:$B$4999, ISNUMBER(SEARCH($D25,$A$2:$A$4999))))</f>
        <v>6.8</v>
      </c>
      <c r="H25" cm="1">
        <f t="array" ref="H25">IFERROR(MODE(_xlfn._xlws.FILTER($B$2:$B$4999, ISNUMBER(SEARCH($D25,$A$2:$A$4999)))),"MODE NOT FOUND")</f>
        <v>7.2</v>
      </c>
      <c r="I25" cm="1">
        <f t="array" ref="I25">IFERROR(STDEV(_xlfn._xlws.FILTER($B$2:$B$4999, ISNUMBER(SEARCH($D25,$A$2:$A$4999)))),0)</f>
        <v>1.1041050140889286</v>
      </c>
      <c r="J25" cm="1">
        <f t="array" ref="J25">IFERROR(_xlfn.VAR.S(_xlfn._xlws.FILTER($B$2:$B$4999, ISNUMBER(SEARCH($D25,$A$2:$A$4999)))),0)</f>
        <v>1.2190478821363133</v>
      </c>
      <c r="K25" cm="1">
        <f t="array" ref="K25">IFERROR(MAX(_xlfn._xlws.FILTER($B$2:$B$4999, ISNUMBER(SEARCH($D25,$A$2:$A$4999)))),"MAX NOT FOUND")</f>
        <v>8.6999999999999993</v>
      </c>
      <c r="L25" cm="1">
        <f t="array" ref="L25">IFERROR(MIN(_xlfn._xlws.FILTER($B$2:$B$4999, ISNUMBER(SEARCH($D25,$A$2:$A$4999)))),"MIN NOT FOUND")</f>
        <v>2</v>
      </c>
    </row>
    <row r="26" spans="1:12" x14ac:dyDescent="0.2">
      <c r="A26" t="s">
        <v>69</v>
      </c>
      <c r="B26">
        <v>6.1</v>
      </c>
      <c r="D26" t="s">
        <v>3562</v>
      </c>
      <c r="E26">
        <f t="shared" si="0"/>
        <v>1396</v>
      </c>
      <c r="F26">
        <f t="shared" si="1"/>
        <v>6.3935530085959957</v>
      </c>
      <c r="G26" cm="1">
        <f t="array" ref="G26">MEDIAN(_xlfn._xlws.FILTER($B$2:$B$4999, ISNUMBER(SEARCH($D26,$A$2:$A$4999))))</f>
        <v>6.4</v>
      </c>
      <c r="H26" cm="1">
        <f t="array" ref="H26">IFERROR(MODE(_xlfn._xlws.FILTER($B$2:$B$4999, ISNUMBER(SEARCH($D26,$A$2:$A$4999)))),"MODE NOT FOUND")</f>
        <v>6.1</v>
      </c>
      <c r="I26" cm="1">
        <f t="array" ref="I26">IFERROR(STDEV(_xlfn._xlws.FILTER($B$2:$B$4999, ISNUMBER(SEARCH($D26,$A$2:$A$4999)))),0)</f>
        <v>1.0520326487940159</v>
      </c>
      <c r="J26" cm="1">
        <f t="array" ref="J26">IFERROR(_xlfn.VAR.S(_xlfn._xlws.FILTER($B$2:$B$4999, ISNUMBER(SEARCH($D26,$A$2:$A$4999)))),0)</f>
        <v>1.1067726941285534</v>
      </c>
      <c r="K26" cm="1">
        <f t="array" ref="K26">IFERROR(MAX(_xlfn._xlws.FILTER($B$2:$B$4999, ISNUMBER(SEARCH($D26,$A$2:$A$4999)))),"MAX NOT FOUND")</f>
        <v>9</v>
      </c>
      <c r="L26" cm="1">
        <f t="array" ref="L26">IFERROR(MIN(_xlfn._xlws.FILTER($B$2:$B$4999, ISNUMBER(SEARCH($D26,$A$2:$A$4999)))),"MIN NOT FOUND")</f>
        <v>2.2000000000000002</v>
      </c>
    </row>
    <row r="27" spans="1:12" x14ac:dyDescent="0.2">
      <c r="A27" t="s">
        <v>71</v>
      </c>
      <c r="B27">
        <v>7.2</v>
      </c>
      <c r="D27" t="s">
        <v>8304</v>
      </c>
      <c r="E27">
        <f t="shared" si="0"/>
        <v>211</v>
      </c>
      <c r="F27">
        <f t="shared" si="1"/>
        <v>6.3772511848341251</v>
      </c>
      <c r="G27" cm="1">
        <f t="array" ref="G27">MEDIAN(_xlfn._xlws.FILTER($B$2:$B$4999, ISNUMBER(SEARCH($D27,$A$2:$A$4999))))</f>
        <v>7.1</v>
      </c>
      <c r="H27" cm="1">
        <f t="array" ref="H27">IFERROR(MODE(_xlfn._xlws.FILTER($B$2:$B$4999, ISNUMBER(SEARCH($D27,$A$2:$A$4999)))),"MODE NOT FOUND")</f>
        <v>7.1</v>
      </c>
      <c r="I27" cm="1">
        <f t="array" ref="I27">IFERROR(STDEV(_xlfn._xlws.FILTER($B$2:$B$4999, ISNUMBER(SEARCH($D27,$A$2:$A$4999)))),0)</f>
        <v>0.87569529392342449</v>
      </c>
      <c r="J27" cm="1">
        <f t="array" ref="J27">IFERROR(_xlfn.VAR.S(_xlfn._xlws.FILTER($B$2:$B$4999, ISNUMBER(SEARCH($D27,$A$2:$A$4999)))),0)</f>
        <v>0.76684224779963273</v>
      </c>
      <c r="K27" cm="1">
        <f t="array" ref="K27">IFERROR(MAX(_xlfn._xlws.FILTER($B$2:$B$4999, ISNUMBER(SEARCH($D27,$A$2:$A$4999)))),"MAX NOT FOUND")</f>
        <v>8.6</v>
      </c>
      <c r="L27" cm="1">
        <f t="array" ref="L27">IFERROR(MIN(_xlfn._xlws.FILTER($B$2:$B$4999, ISNUMBER(SEARCH($D27,$A$2:$A$4999)))),"MIN NOT FOUND")</f>
        <v>2.7</v>
      </c>
    </row>
    <row r="28" spans="1:12" x14ac:dyDescent="0.2">
      <c r="A28" t="s">
        <v>73</v>
      </c>
      <c r="B28">
        <v>7.7</v>
      </c>
      <c r="D28" t="s">
        <v>5167</v>
      </c>
      <c r="E28">
        <f t="shared" si="0"/>
        <v>94</v>
      </c>
      <c r="F28">
        <f t="shared" si="1"/>
        <v>6.4159574468085108</v>
      </c>
      <c r="G28" cm="1">
        <f t="array" ref="G28">MEDIAN(_xlfn._xlws.FILTER($B$2:$B$4999, ISNUMBER(SEARCH($D28,$A$2:$A$4999))))</f>
        <v>6.8</v>
      </c>
      <c r="H28" cm="1">
        <f t="array" ref="H28">IFERROR(MODE(_xlfn._xlws.FILTER($B$2:$B$4999, ISNUMBER(SEARCH($D28,$A$2:$A$4999)))),"MODE NOT FOUND")</f>
        <v>6.5</v>
      </c>
      <c r="I28" cm="1">
        <f t="array" ref="I28">IFERROR(STDEV(_xlfn._xlws.FILTER($B$2:$B$4999, ISNUMBER(SEARCH($D28,$A$2:$A$4999)))),0)</f>
        <v>1.0557015837372088</v>
      </c>
      <c r="J28" cm="1">
        <f t="array" ref="J28">IFERROR(_xlfn.VAR.S(_xlfn._xlws.FILTER($B$2:$B$4999, ISNUMBER(SEARCH($D28,$A$2:$A$4999)))),0)</f>
        <v>1.1145058339052509</v>
      </c>
      <c r="K28" cm="1">
        <f t="array" ref="K28">IFERROR(MAX(_xlfn._xlws.FILTER($B$2:$B$4999, ISNUMBER(SEARCH($D28,$A$2:$A$4999)))),"MAX NOT FOUND")</f>
        <v>8.9</v>
      </c>
      <c r="L28" cm="1">
        <f t="array" ref="L28">IFERROR(MIN(_xlfn._xlws.FILTER($B$2:$B$4999, ISNUMBER(SEARCH($D28,$A$2:$A$4999)))),"MIN NOT FOUND")</f>
        <v>3.8</v>
      </c>
    </row>
    <row r="29" spans="1:12" x14ac:dyDescent="0.2">
      <c r="A29" t="s">
        <v>26</v>
      </c>
      <c r="B29">
        <v>8.1999999999999993</v>
      </c>
    </row>
    <row r="30" spans="1:12" x14ac:dyDescent="0.2">
      <c r="A30" t="s">
        <v>78</v>
      </c>
      <c r="B30">
        <v>5.9</v>
      </c>
    </row>
    <row r="31" spans="1:12" x14ac:dyDescent="0.2">
      <c r="A31" t="s">
        <v>78</v>
      </c>
      <c r="B31">
        <v>7</v>
      </c>
    </row>
    <row r="32" spans="1:12" x14ac:dyDescent="0.2">
      <c r="A32" t="s">
        <v>17</v>
      </c>
      <c r="B32">
        <v>7.8</v>
      </c>
    </row>
    <row r="33" spans="1:2" x14ac:dyDescent="0.2">
      <c r="A33" t="s">
        <v>83</v>
      </c>
      <c r="B33">
        <v>7.3</v>
      </c>
    </row>
    <row r="34" spans="1:2" x14ac:dyDescent="0.2">
      <c r="A34" t="s">
        <v>26</v>
      </c>
      <c r="B34">
        <v>7.2</v>
      </c>
    </row>
    <row r="35" spans="1:2" x14ac:dyDescent="0.2">
      <c r="A35" t="s">
        <v>69</v>
      </c>
      <c r="B35">
        <v>6.5</v>
      </c>
    </row>
    <row r="36" spans="1:2" x14ac:dyDescent="0.2">
      <c r="A36" t="s">
        <v>90</v>
      </c>
      <c r="B36">
        <v>6.8</v>
      </c>
    </row>
    <row r="37" spans="1:2" x14ac:dyDescent="0.2">
      <c r="A37" t="s">
        <v>93</v>
      </c>
      <c r="B37">
        <v>7.3</v>
      </c>
    </row>
    <row r="38" spans="1:2" x14ac:dyDescent="0.2">
      <c r="A38" t="s">
        <v>26</v>
      </c>
      <c r="B38">
        <v>6</v>
      </c>
    </row>
    <row r="39" spans="1:2" x14ac:dyDescent="0.2">
      <c r="A39" t="s">
        <v>26</v>
      </c>
      <c r="B39">
        <v>5.7</v>
      </c>
    </row>
    <row r="40" spans="1:2" x14ac:dyDescent="0.2">
      <c r="A40" t="s">
        <v>69</v>
      </c>
      <c r="B40">
        <v>6.4</v>
      </c>
    </row>
    <row r="41" spans="1:2" x14ac:dyDescent="0.2">
      <c r="A41" t="s">
        <v>10</v>
      </c>
      <c r="B41">
        <v>6.7</v>
      </c>
    </row>
    <row r="42" spans="1:2" x14ac:dyDescent="0.2">
      <c r="A42" t="s">
        <v>26</v>
      </c>
      <c r="B42">
        <v>6.8</v>
      </c>
    </row>
    <row r="43" spans="1:2" x14ac:dyDescent="0.2">
      <c r="A43" t="s">
        <v>103</v>
      </c>
      <c r="B43">
        <v>6.3</v>
      </c>
    </row>
    <row r="44" spans="1:2" x14ac:dyDescent="0.2">
      <c r="A44" t="s">
        <v>26</v>
      </c>
      <c r="B44">
        <v>5.6</v>
      </c>
    </row>
    <row r="45" spans="1:2" x14ac:dyDescent="0.2">
      <c r="A45" t="s">
        <v>93</v>
      </c>
      <c r="B45">
        <v>8.3000000000000007</v>
      </c>
    </row>
    <row r="46" spans="1:2" x14ac:dyDescent="0.2">
      <c r="A46" t="s">
        <v>26</v>
      </c>
      <c r="B46">
        <v>6.6</v>
      </c>
    </row>
    <row r="47" spans="1:2" x14ac:dyDescent="0.2">
      <c r="A47" t="s">
        <v>112</v>
      </c>
      <c r="B47">
        <v>7.2</v>
      </c>
    </row>
    <row r="48" spans="1:2" x14ac:dyDescent="0.2">
      <c r="A48" t="s">
        <v>114</v>
      </c>
      <c r="B48">
        <v>7</v>
      </c>
    </row>
    <row r="49" spans="1:2" x14ac:dyDescent="0.2">
      <c r="A49" t="s">
        <v>90</v>
      </c>
      <c r="B49">
        <v>8</v>
      </c>
    </row>
    <row r="50" spans="1:2" x14ac:dyDescent="0.2">
      <c r="A50" t="s">
        <v>26</v>
      </c>
      <c r="B50">
        <v>7.8</v>
      </c>
    </row>
    <row r="51" spans="1:2" x14ac:dyDescent="0.2">
      <c r="A51" t="s">
        <v>60</v>
      </c>
      <c r="B51">
        <v>6.3</v>
      </c>
    </row>
    <row r="52" spans="1:2" x14ac:dyDescent="0.2">
      <c r="A52" t="s">
        <v>73</v>
      </c>
      <c r="B52">
        <v>7.3</v>
      </c>
    </row>
    <row r="53" spans="1:2" x14ac:dyDescent="0.2">
      <c r="A53" t="s">
        <v>83</v>
      </c>
      <c r="B53">
        <v>6.6</v>
      </c>
    </row>
    <row r="54" spans="1:2" x14ac:dyDescent="0.2">
      <c r="A54" t="s">
        <v>26</v>
      </c>
      <c r="B54">
        <v>7</v>
      </c>
    </row>
    <row r="55" spans="1:2" x14ac:dyDescent="0.2">
      <c r="A55" t="s">
        <v>26</v>
      </c>
      <c r="B55">
        <v>6.3</v>
      </c>
    </row>
    <row r="56" spans="1:2" x14ac:dyDescent="0.2">
      <c r="A56" t="s">
        <v>14</v>
      </c>
      <c r="B56">
        <v>6.2</v>
      </c>
    </row>
    <row r="57" spans="1:2" x14ac:dyDescent="0.2">
      <c r="A57" t="s">
        <v>93</v>
      </c>
      <c r="B57">
        <v>6.8</v>
      </c>
    </row>
    <row r="58" spans="1:2" x14ac:dyDescent="0.2">
      <c r="A58" t="s">
        <v>93</v>
      </c>
      <c r="B58">
        <v>7.2</v>
      </c>
    </row>
    <row r="59" spans="1:2" x14ac:dyDescent="0.2">
      <c r="A59" t="s">
        <v>78</v>
      </c>
      <c r="B59">
        <v>7.5</v>
      </c>
    </row>
    <row r="60" spans="1:2" x14ac:dyDescent="0.2">
      <c r="A60" t="s">
        <v>135</v>
      </c>
      <c r="B60">
        <v>8.4</v>
      </c>
    </row>
    <row r="61" spans="1:2" x14ac:dyDescent="0.2">
      <c r="A61" t="s">
        <v>137</v>
      </c>
      <c r="B61">
        <v>6.2</v>
      </c>
    </row>
    <row r="62" spans="1:2" x14ac:dyDescent="0.2">
      <c r="A62" t="s">
        <v>26</v>
      </c>
      <c r="B62">
        <v>5.8</v>
      </c>
    </row>
    <row r="63" spans="1:2" x14ac:dyDescent="0.2">
      <c r="A63" t="s">
        <v>142</v>
      </c>
      <c r="B63">
        <v>6.8</v>
      </c>
    </row>
    <row r="64" spans="1:2" x14ac:dyDescent="0.2">
      <c r="A64" t="s">
        <v>26</v>
      </c>
      <c r="B64">
        <v>5.4</v>
      </c>
    </row>
    <row r="65" spans="1:2" x14ac:dyDescent="0.2">
      <c r="A65" t="s">
        <v>71</v>
      </c>
      <c r="B65">
        <v>6.6</v>
      </c>
    </row>
    <row r="66" spans="1:2" x14ac:dyDescent="0.2">
      <c r="A66" t="s">
        <v>69</v>
      </c>
      <c r="B66">
        <v>6.9</v>
      </c>
    </row>
    <row r="67" spans="1:2" x14ac:dyDescent="0.2">
      <c r="A67" t="s">
        <v>26</v>
      </c>
      <c r="B67">
        <v>7.3</v>
      </c>
    </row>
    <row r="68" spans="1:2" x14ac:dyDescent="0.2">
      <c r="A68" t="s">
        <v>149</v>
      </c>
      <c r="B68">
        <v>9</v>
      </c>
    </row>
    <row r="69" spans="1:2" x14ac:dyDescent="0.2">
      <c r="A69" t="s">
        <v>152</v>
      </c>
      <c r="B69">
        <v>8.3000000000000007</v>
      </c>
    </row>
    <row r="70" spans="1:2" x14ac:dyDescent="0.2">
      <c r="A70" t="s">
        <v>155</v>
      </c>
      <c r="B70">
        <v>6.5</v>
      </c>
    </row>
    <row r="71" spans="1:2" x14ac:dyDescent="0.2">
      <c r="A71" t="s">
        <v>26</v>
      </c>
      <c r="B71">
        <v>7.9</v>
      </c>
    </row>
    <row r="72" spans="1:2" x14ac:dyDescent="0.2">
      <c r="A72" t="s">
        <v>160</v>
      </c>
      <c r="B72">
        <v>7.5</v>
      </c>
    </row>
    <row r="73" spans="1:2" x14ac:dyDescent="0.2">
      <c r="A73" t="s">
        <v>162</v>
      </c>
      <c r="B73">
        <v>4.8</v>
      </c>
    </row>
    <row r="74" spans="1:2" x14ac:dyDescent="0.2">
      <c r="A74" t="s">
        <v>165</v>
      </c>
      <c r="B74">
        <v>5.2</v>
      </c>
    </row>
    <row r="75" spans="1:2" x14ac:dyDescent="0.2">
      <c r="A75" t="s">
        <v>168</v>
      </c>
      <c r="B75">
        <v>6.9</v>
      </c>
    </row>
    <row r="76" spans="1:2" x14ac:dyDescent="0.2">
      <c r="A76" t="s">
        <v>171</v>
      </c>
      <c r="B76">
        <v>5.4</v>
      </c>
    </row>
    <row r="77" spans="1:2" x14ac:dyDescent="0.2">
      <c r="A77" t="s">
        <v>26</v>
      </c>
      <c r="B77">
        <v>7.9</v>
      </c>
    </row>
    <row r="78" spans="1:2" x14ac:dyDescent="0.2">
      <c r="A78" t="s">
        <v>78</v>
      </c>
      <c r="B78">
        <v>6.1</v>
      </c>
    </row>
    <row r="79" spans="1:2" x14ac:dyDescent="0.2">
      <c r="A79" t="s">
        <v>78</v>
      </c>
      <c r="B79">
        <v>5.8</v>
      </c>
    </row>
    <row r="80" spans="1:2" x14ac:dyDescent="0.2">
      <c r="A80" t="s">
        <v>179</v>
      </c>
      <c r="B80">
        <v>8.3000000000000007</v>
      </c>
    </row>
    <row r="81" spans="1:2" x14ac:dyDescent="0.2">
      <c r="A81" t="s">
        <v>181</v>
      </c>
      <c r="B81">
        <v>7.8</v>
      </c>
    </row>
    <row r="82" spans="1:2" x14ac:dyDescent="0.2">
      <c r="A82" t="s">
        <v>26</v>
      </c>
      <c r="B82">
        <v>7</v>
      </c>
    </row>
    <row r="83" spans="1:2" x14ac:dyDescent="0.2">
      <c r="A83" t="s">
        <v>185</v>
      </c>
      <c r="B83">
        <v>6.1</v>
      </c>
    </row>
    <row r="84" spans="1:2" x14ac:dyDescent="0.2">
      <c r="A84" t="s">
        <v>188</v>
      </c>
      <c r="B84">
        <v>7</v>
      </c>
    </row>
    <row r="85" spans="1:2" x14ac:dyDescent="0.2">
      <c r="A85" t="s">
        <v>191</v>
      </c>
      <c r="B85">
        <v>7.6</v>
      </c>
    </row>
    <row r="86" spans="1:2" x14ac:dyDescent="0.2">
      <c r="A86" t="s">
        <v>194</v>
      </c>
      <c r="B86">
        <v>4.5</v>
      </c>
    </row>
    <row r="87" spans="1:2" x14ac:dyDescent="0.2">
      <c r="A87" t="s">
        <v>185</v>
      </c>
      <c r="B87">
        <v>6.3</v>
      </c>
    </row>
    <row r="88" spans="1:2" x14ac:dyDescent="0.2">
      <c r="A88" t="s">
        <v>26</v>
      </c>
      <c r="B88">
        <v>7.8</v>
      </c>
    </row>
    <row r="89" spans="1:2" x14ac:dyDescent="0.2">
      <c r="A89" t="s">
        <v>93</v>
      </c>
      <c r="B89">
        <v>6.4</v>
      </c>
    </row>
    <row r="90" spans="1:2" x14ac:dyDescent="0.2">
      <c r="A90" t="s">
        <v>202</v>
      </c>
      <c r="B90">
        <v>6.5</v>
      </c>
    </row>
    <row r="91" spans="1:2" x14ac:dyDescent="0.2">
      <c r="A91" t="s">
        <v>205</v>
      </c>
      <c r="B91">
        <v>7.9</v>
      </c>
    </row>
    <row r="92" spans="1:2" x14ac:dyDescent="0.2">
      <c r="A92" t="s">
        <v>208</v>
      </c>
      <c r="B92">
        <v>7.8</v>
      </c>
    </row>
    <row r="93" spans="1:2" x14ac:dyDescent="0.2">
      <c r="A93" t="s">
        <v>210</v>
      </c>
      <c r="B93">
        <v>6.6</v>
      </c>
    </row>
    <row r="94" spans="1:2" x14ac:dyDescent="0.2">
      <c r="A94" t="s">
        <v>26</v>
      </c>
      <c r="B94">
        <v>5.5</v>
      </c>
    </row>
    <row r="95" spans="1:2" x14ac:dyDescent="0.2">
      <c r="A95" t="s">
        <v>210</v>
      </c>
      <c r="B95">
        <v>8.1999999999999993</v>
      </c>
    </row>
    <row r="96" spans="1:2" x14ac:dyDescent="0.2">
      <c r="A96" t="s">
        <v>216</v>
      </c>
      <c r="B96">
        <v>6.4</v>
      </c>
    </row>
    <row r="97" spans="1:2" x14ac:dyDescent="0.2">
      <c r="A97" t="s">
        <v>26</v>
      </c>
      <c r="B97">
        <v>8.1</v>
      </c>
    </row>
    <row r="98" spans="1:2" x14ac:dyDescent="0.2">
      <c r="A98" t="s">
        <v>220</v>
      </c>
      <c r="B98">
        <v>8.6</v>
      </c>
    </row>
    <row r="99" spans="1:2" x14ac:dyDescent="0.2">
      <c r="A99" t="s">
        <v>78</v>
      </c>
      <c r="B99">
        <v>8.8000000000000007</v>
      </c>
    </row>
    <row r="100" spans="1:2" x14ac:dyDescent="0.2">
      <c r="A100" t="s">
        <v>224</v>
      </c>
      <c r="B100">
        <v>8.1999999999999993</v>
      </c>
    </row>
    <row r="101" spans="1:2" x14ac:dyDescent="0.2">
      <c r="A101" t="s">
        <v>60</v>
      </c>
      <c r="B101">
        <v>7.9</v>
      </c>
    </row>
    <row r="102" spans="1:2" x14ac:dyDescent="0.2">
      <c r="A102" t="s">
        <v>112</v>
      </c>
      <c r="B102">
        <v>6.7</v>
      </c>
    </row>
    <row r="103" spans="1:2" x14ac:dyDescent="0.2">
      <c r="A103" t="s">
        <v>230</v>
      </c>
      <c r="B103">
        <v>7.8</v>
      </c>
    </row>
    <row r="104" spans="1:2" x14ac:dyDescent="0.2">
      <c r="A104" t="s">
        <v>26</v>
      </c>
      <c r="B104">
        <v>7.8</v>
      </c>
    </row>
    <row r="105" spans="1:2" x14ac:dyDescent="0.2">
      <c r="A105" t="s">
        <v>235</v>
      </c>
      <c r="B105">
        <v>6.6</v>
      </c>
    </row>
    <row r="106" spans="1:2" x14ac:dyDescent="0.2">
      <c r="A106" t="s">
        <v>51</v>
      </c>
      <c r="B106">
        <v>6.1</v>
      </c>
    </row>
    <row r="107" spans="1:2" x14ac:dyDescent="0.2">
      <c r="A107" t="s">
        <v>240</v>
      </c>
      <c r="B107">
        <v>5.6</v>
      </c>
    </row>
    <row r="108" spans="1:2" x14ac:dyDescent="0.2">
      <c r="A108" t="s">
        <v>69</v>
      </c>
      <c r="B108">
        <v>6.4</v>
      </c>
    </row>
    <row r="109" spans="1:2" x14ac:dyDescent="0.2">
      <c r="A109" t="s">
        <v>93</v>
      </c>
      <c r="B109">
        <v>6.1</v>
      </c>
    </row>
    <row r="110" spans="1:2" x14ac:dyDescent="0.2">
      <c r="A110" t="s">
        <v>14</v>
      </c>
      <c r="B110">
        <v>7.3</v>
      </c>
    </row>
    <row r="111" spans="1:2" x14ac:dyDescent="0.2">
      <c r="A111" t="s">
        <v>26</v>
      </c>
      <c r="B111">
        <v>6.6</v>
      </c>
    </row>
    <row r="112" spans="1:2" x14ac:dyDescent="0.2">
      <c r="A112" t="s">
        <v>69</v>
      </c>
      <c r="B112">
        <v>6.3</v>
      </c>
    </row>
    <row r="113" spans="1:2" x14ac:dyDescent="0.2">
      <c r="A113" t="s">
        <v>252</v>
      </c>
      <c r="B113">
        <v>6.1</v>
      </c>
    </row>
    <row r="114" spans="1:2" x14ac:dyDescent="0.2">
      <c r="A114" t="s">
        <v>26</v>
      </c>
      <c r="B114">
        <v>7.1</v>
      </c>
    </row>
    <row r="115" spans="1:2" x14ac:dyDescent="0.2">
      <c r="A115" t="s">
        <v>256</v>
      </c>
      <c r="B115">
        <v>5.5</v>
      </c>
    </row>
    <row r="116" spans="1:2" x14ac:dyDescent="0.2">
      <c r="A116" t="s">
        <v>37</v>
      </c>
      <c r="B116">
        <v>7.5</v>
      </c>
    </row>
    <row r="117" spans="1:2" x14ac:dyDescent="0.2">
      <c r="A117" t="s">
        <v>37</v>
      </c>
      <c r="B117">
        <v>7.6</v>
      </c>
    </row>
    <row r="118" spans="1:2" x14ac:dyDescent="0.2">
      <c r="A118" t="s">
        <v>260</v>
      </c>
      <c r="B118">
        <v>6.4</v>
      </c>
    </row>
    <row r="119" spans="1:2" x14ac:dyDescent="0.2">
      <c r="A119" t="s">
        <v>262</v>
      </c>
      <c r="B119">
        <v>7.2</v>
      </c>
    </row>
    <row r="120" spans="1:2" x14ac:dyDescent="0.2">
      <c r="A120" t="s">
        <v>264</v>
      </c>
      <c r="B120">
        <v>6.7</v>
      </c>
    </row>
    <row r="121" spans="1:2" x14ac:dyDescent="0.2">
      <c r="A121" t="s">
        <v>266</v>
      </c>
      <c r="B121">
        <v>8</v>
      </c>
    </row>
    <row r="122" spans="1:2" x14ac:dyDescent="0.2">
      <c r="A122" t="s">
        <v>44</v>
      </c>
      <c r="B122">
        <v>8.3000000000000007</v>
      </c>
    </row>
    <row r="123" spans="1:2" x14ac:dyDescent="0.2">
      <c r="A123" t="s">
        <v>270</v>
      </c>
      <c r="B123">
        <v>6.7</v>
      </c>
    </row>
    <row r="124" spans="1:2" x14ac:dyDescent="0.2">
      <c r="A124" t="s">
        <v>264</v>
      </c>
      <c r="B124">
        <v>5.9</v>
      </c>
    </row>
    <row r="125" spans="1:2" x14ac:dyDescent="0.2">
      <c r="A125" t="s">
        <v>90</v>
      </c>
      <c r="B125">
        <v>6.7</v>
      </c>
    </row>
    <row r="126" spans="1:2" x14ac:dyDescent="0.2">
      <c r="A126" t="s">
        <v>216</v>
      </c>
      <c r="B126">
        <v>6.7</v>
      </c>
    </row>
    <row r="127" spans="1:2" x14ac:dyDescent="0.2">
      <c r="A127" t="s">
        <v>278</v>
      </c>
      <c r="B127">
        <v>7.6</v>
      </c>
    </row>
    <row r="128" spans="1:2" x14ac:dyDescent="0.2">
      <c r="A128" t="s">
        <v>216</v>
      </c>
      <c r="B128">
        <v>7.2</v>
      </c>
    </row>
    <row r="129" spans="1:2" x14ac:dyDescent="0.2">
      <c r="A129" t="s">
        <v>14</v>
      </c>
      <c r="B129">
        <v>7.1</v>
      </c>
    </row>
    <row r="130" spans="1:2" x14ac:dyDescent="0.2">
      <c r="A130" t="s">
        <v>78</v>
      </c>
      <c r="B130">
        <v>8.1</v>
      </c>
    </row>
    <row r="131" spans="1:2" x14ac:dyDescent="0.2">
      <c r="A131" t="s">
        <v>285</v>
      </c>
      <c r="B131">
        <v>6.7</v>
      </c>
    </row>
    <row r="132" spans="1:2" x14ac:dyDescent="0.2">
      <c r="A132" t="s">
        <v>14</v>
      </c>
      <c r="B132">
        <v>7</v>
      </c>
    </row>
    <row r="133" spans="1:2" x14ac:dyDescent="0.2">
      <c r="A133" t="s">
        <v>290</v>
      </c>
      <c r="B133">
        <v>6.9</v>
      </c>
    </row>
    <row r="134" spans="1:2" x14ac:dyDescent="0.2">
      <c r="A134" t="s">
        <v>293</v>
      </c>
      <c r="B134">
        <v>5.0999999999999996</v>
      </c>
    </row>
    <row r="135" spans="1:2" x14ac:dyDescent="0.2">
      <c r="A135" t="s">
        <v>14</v>
      </c>
      <c r="B135">
        <v>5.8</v>
      </c>
    </row>
    <row r="136" spans="1:2" x14ac:dyDescent="0.2">
      <c r="A136" t="s">
        <v>297</v>
      </c>
      <c r="B136">
        <v>6.2</v>
      </c>
    </row>
    <row r="137" spans="1:2" x14ac:dyDescent="0.2">
      <c r="A137" t="s">
        <v>17</v>
      </c>
      <c r="B137">
        <v>7.4</v>
      </c>
    </row>
    <row r="138" spans="1:2" x14ac:dyDescent="0.2">
      <c r="A138" t="s">
        <v>302</v>
      </c>
      <c r="B138">
        <v>5.8</v>
      </c>
    </row>
    <row r="139" spans="1:2" x14ac:dyDescent="0.2">
      <c r="A139" t="s">
        <v>152</v>
      </c>
      <c r="B139">
        <v>6.2</v>
      </c>
    </row>
    <row r="140" spans="1:2" x14ac:dyDescent="0.2">
      <c r="A140" t="s">
        <v>270</v>
      </c>
      <c r="B140">
        <v>7.3</v>
      </c>
    </row>
    <row r="141" spans="1:2" x14ac:dyDescent="0.2">
      <c r="A141" t="s">
        <v>51</v>
      </c>
      <c r="B141">
        <v>4.2</v>
      </c>
    </row>
    <row r="142" spans="1:2" x14ac:dyDescent="0.2">
      <c r="A142" t="s">
        <v>17</v>
      </c>
      <c r="B142">
        <v>6.9</v>
      </c>
    </row>
    <row r="143" spans="1:2" x14ac:dyDescent="0.2">
      <c r="A143" t="s">
        <v>311</v>
      </c>
      <c r="B143">
        <v>6.4</v>
      </c>
    </row>
    <row r="144" spans="1:2" x14ac:dyDescent="0.2">
      <c r="A144" t="s">
        <v>155</v>
      </c>
      <c r="B144">
        <v>5.4</v>
      </c>
    </row>
    <row r="145" spans="1:2" x14ac:dyDescent="0.2">
      <c r="A145" t="s">
        <v>152</v>
      </c>
      <c r="B145">
        <v>6.7</v>
      </c>
    </row>
    <row r="146" spans="1:2" x14ac:dyDescent="0.2">
      <c r="A146" t="s">
        <v>69</v>
      </c>
      <c r="B146">
        <v>5.8</v>
      </c>
    </row>
    <row r="147" spans="1:2" x14ac:dyDescent="0.2">
      <c r="A147" t="s">
        <v>208</v>
      </c>
      <c r="B147">
        <v>6.9</v>
      </c>
    </row>
    <row r="148" spans="1:2" x14ac:dyDescent="0.2">
      <c r="A148" t="s">
        <v>321</v>
      </c>
      <c r="B148">
        <v>7.2</v>
      </c>
    </row>
    <row r="149" spans="1:2" x14ac:dyDescent="0.2">
      <c r="A149" t="s">
        <v>152</v>
      </c>
      <c r="B149">
        <v>6.9</v>
      </c>
    </row>
    <row r="150" spans="1:2" x14ac:dyDescent="0.2">
      <c r="A150" t="s">
        <v>17</v>
      </c>
      <c r="B150">
        <v>6.1</v>
      </c>
    </row>
    <row r="151" spans="1:2" x14ac:dyDescent="0.2">
      <c r="A151" t="s">
        <v>327</v>
      </c>
      <c r="B151">
        <v>5.5</v>
      </c>
    </row>
    <row r="152" spans="1:2" x14ac:dyDescent="0.2">
      <c r="A152" t="s">
        <v>78</v>
      </c>
      <c r="B152">
        <v>6.6</v>
      </c>
    </row>
    <row r="153" spans="1:2" x14ac:dyDescent="0.2">
      <c r="A153" t="s">
        <v>330</v>
      </c>
      <c r="B153">
        <v>6.1</v>
      </c>
    </row>
    <row r="154" spans="1:2" x14ac:dyDescent="0.2">
      <c r="A154" t="s">
        <v>332</v>
      </c>
      <c r="B154">
        <v>6.3</v>
      </c>
    </row>
    <row r="155" spans="1:2" x14ac:dyDescent="0.2">
      <c r="A155" t="s">
        <v>270</v>
      </c>
      <c r="B155">
        <v>7.2</v>
      </c>
    </row>
    <row r="156" spans="1:2" x14ac:dyDescent="0.2">
      <c r="A156" t="s">
        <v>17</v>
      </c>
      <c r="B156">
        <v>7.4</v>
      </c>
    </row>
    <row r="157" spans="1:2" x14ac:dyDescent="0.2">
      <c r="A157" t="s">
        <v>210</v>
      </c>
      <c r="B157">
        <v>7.3</v>
      </c>
    </row>
    <row r="158" spans="1:2" x14ac:dyDescent="0.2">
      <c r="A158" t="s">
        <v>340</v>
      </c>
      <c r="B158">
        <v>6.1</v>
      </c>
    </row>
    <row r="159" spans="1:2" x14ac:dyDescent="0.2">
      <c r="A159" t="s">
        <v>343</v>
      </c>
      <c r="B159">
        <v>7.7</v>
      </c>
    </row>
    <row r="160" spans="1:2" x14ac:dyDescent="0.2">
      <c r="A160" t="s">
        <v>345</v>
      </c>
      <c r="B160">
        <v>6.1</v>
      </c>
    </row>
    <row r="161" spans="1:2" x14ac:dyDescent="0.2">
      <c r="A161" t="s">
        <v>26</v>
      </c>
      <c r="B161">
        <v>8</v>
      </c>
    </row>
    <row r="162" spans="1:2" x14ac:dyDescent="0.2">
      <c r="A162" t="s">
        <v>83</v>
      </c>
      <c r="B162">
        <v>7.3</v>
      </c>
    </row>
    <row r="163" spans="1:2" x14ac:dyDescent="0.2">
      <c r="A163" t="s">
        <v>349</v>
      </c>
      <c r="B163">
        <v>7.9</v>
      </c>
    </row>
    <row r="164" spans="1:2" x14ac:dyDescent="0.2">
      <c r="A164" t="s">
        <v>14</v>
      </c>
      <c r="B164">
        <v>5.5</v>
      </c>
    </row>
    <row r="165" spans="1:2" x14ac:dyDescent="0.2">
      <c r="A165" t="s">
        <v>78</v>
      </c>
      <c r="B165">
        <v>5</v>
      </c>
    </row>
    <row r="166" spans="1:2" x14ac:dyDescent="0.2">
      <c r="A166" t="s">
        <v>354</v>
      </c>
      <c r="B166">
        <v>7.7</v>
      </c>
    </row>
    <row r="167" spans="1:2" x14ac:dyDescent="0.2">
      <c r="A167" t="s">
        <v>112</v>
      </c>
      <c r="B167">
        <v>6.6</v>
      </c>
    </row>
    <row r="168" spans="1:2" x14ac:dyDescent="0.2">
      <c r="A168" t="s">
        <v>216</v>
      </c>
      <c r="B168">
        <v>5.7</v>
      </c>
    </row>
    <row r="169" spans="1:2" x14ac:dyDescent="0.2">
      <c r="A169" t="s">
        <v>78</v>
      </c>
      <c r="B169">
        <v>5.8</v>
      </c>
    </row>
    <row r="170" spans="1:2" x14ac:dyDescent="0.2">
      <c r="A170" t="s">
        <v>363</v>
      </c>
      <c r="B170">
        <v>6</v>
      </c>
    </row>
    <row r="171" spans="1:2" x14ac:dyDescent="0.2">
      <c r="A171" t="s">
        <v>366</v>
      </c>
      <c r="B171">
        <v>6.4</v>
      </c>
    </row>
    <row r="172" spans="1:2" x14ac:dyDescent="0.2">
      <c r="A172" t="s">
        <v>26</v>
      </c>
      <c r="B172">
        <v>6.9</v>
      </c>
    </row>
    <row r="173" spans="1:2" x14ac:dyDescent="0.2">
      <c r="A173" t="s">
        <v>17</v>
      </c>
      <c r="B173">
        <v>6.4</v>
      </c>
    </row>
    <row r="174" spans="1:2" x14ac:dyDescent="0.2">
      <c r="A174" t="s">
        <v>371</v>
      </c>
      <c r="B174">
        <v>7.4</v>
      </c>
    </row>
    <row r="175" spans="1:2" x14ac:dyDescent="0.2">
      <c r="A175" t="s">
        <v>374</v>
      </c>
      <c r="B175">
        <v>5.5</v>
      </c>
    </row>
    <row r="176" spans="1:2" x14ac:dyDescent="0.2">
      <c r="A176" t="s">
        <v>376</v>
      </c>
      <c r="B176">
        <v>5.9</v>
      </c>
    </row>
    <row r="177" spans="1:2" x14ac:dyDescent="0.2">
      <c r="A177" t="s">
        <v>26</v>
      </c>
      <c r="B177">
        <v>6.8</v>
      </c>
    </row>
    <row r="178" spans="1:2" x14ac:dyDescent="0.2">
      <c r="A178" t="s">
        <v>380</v>
      </c>
      <c r="B178">
        <v>7.5</v>
      </c>
    </row>
    <row r="179" spans="1:2" x14ac:dyDescent="0.2">
      <c r="A179" t="s">
        <v>69</v>
      </c>
      <c r="B179">
        <v>6.8</v>
      </c>
    </row>
    <row r="180" spans="1:2" x14ac:dyDescent="0.2">
      <c r="A180" t="s">
        <v>384</v>
      </c>
      <c r="B180">
        <v>8.1</v>
      </c>
    </row>
    <row r="181" spans="1:2" x14ac:dyDescent="0.2">
      <c r="A181" t="s">
        <v>103</v>
      </c>
      <c r="B181">
        <v>6.5</v>
      </c>
    </row>
    <row r="182" spans="1:2" x14ac:dyDescent="0.2">
      <c r="A182" t="s">
        <v>388</v>
      </c>
      <c r="B182">
        <v>7.2</v>
      </c>
    </row>
    <row r="183" spans="1:2" x14ac:dyDescent="0.2">
      <c r="A183" t="s">
        <v>152</v>
      </c>
      <c r="B183">
        <v>6.7</v>
      </c>
    </row>
    <row r="184" spans="1:2" x14ac:dyDescent="0.2">
      <c r="A184" t="s">
        <v>392</v>
      </c>
      <c r="B184">
        <v>8.1</v>
      </c>
    </row>
    <row r="185" spans="1:2" x14ac:dyDescent="0.2">
      <c r="A185" t="s">
        <v>270</v>
      </c>
      <c r="B185">
        <v>7.6</v>
      </c>
    </row>
    <row r="186" spans="1:2" x14ac:dyDescent="0.2">
      <c r="A186" t="s">
        <v>168</v>
      </c>
      <c r="B186">
        <v>7.4</v>
      </c>
    </row>
    <row r="187" spans="1:2" x14ac:dyDescent="0.2">
      <c r="A187" t="s">
        <v>398</v>
      </c>
      <c r="B187">
        <v>7.6</v>
      </c>
    </row>
    <row r="188" spans="1:2" x14ac:dyDescent="0.2">
      <c r="A188" t="s">
        <v>401</v>
      </c>
      <c r="B188">
        <v>6.7</v>
      </c>
    </row>
    <row r="189" spans="1:2" x14ac:dyDescent="0.2">
      <c r="A189" t="s">
        <v>398</v>
      </c>
      <c r="B189">
        <v>6.5</v>
      </c>
    </row>
    <row r="190" spans="1:2" x14ac:dyDescent="0.2">
      <c r="A190" t="s">
        <v>137</v>
      </c>
      <c r="B190">
        <v>6.6</v>
      </c>
    </row>
    <row r="191" spans="1:2" x14ac:dyDescent="0.2">
      <c r="A191" t="s">
        <v>349</v>
      </c>
      <c r="B191">
        <v>6.7</v>
      </c>
    </row>
    <row r="192" spans="1:2" x14ac:dyDescent="0.2">
      <c r="A192" t="s">
        <v>407</v>
      </c>
      <c r="B192">
        <v>6.4</v>
      </c>
    </row>
    <row r="193" spans="1:2" x14ac:dyDescent="0.2">
      <c r="A193" t="s">
        <v>345</v>
      </c>
      <c r="B193">
        <v>5.8</v>
      </c>
    </row>
    <row r="194" spans="1:2" x14ac:dyDescent="0.2">
      <c r="A194" t="s">
        <v>411</v>
      </c>
      <c r="B194">
        <v>7.4</v>
      </c>
    </row>
    <row r="195" spans="1:2" x14ac:dyDescent="0.2">
      <c r="A195" t="s">
        <v>37</v>
      </c>
      <c r="B195">
        <v>7.8</v>
      </c>
    </row>
    <row r="196" spans="1:2" x14ac:dyDescent="0.2">
      <c r="A196" t="s">
        <v>415</v>
      </c>
      <c r="B196">
        <v>6.6</v>
      </c>
    </row>
    <row r="197" spans="1:2" x14ac:dyDescent="0.2">
      <c r="A197" t="s">
        <v>26</v>
      </c>
      <c r="B197">
        <v>4.9000000000000004</v>
      </c>
    </row>
    <row r="198" spans="1:2" x14ac:dyDescent="0.2">
      <c r="A198" t="s">
        <v>419</v>
      </c>
      <c r="B198">
        <v>6.5</v>
      </c>
    </row>
    <row r="199" spans="1:2" x14ac:dyDescent="0.2">
      <c r="A199" t="s">
        <v>422</v>
      </c>
      <c r="B199">
        <v>7.5</v>
      </c>
    </row>
    <row r="200" spans="1:2" x14ac:dyDescent="0.2">
      <c r="A200" t="s">
        <v>264</v>
      </c>
      <c r="B200">
        <v>6.2</v>
      </c>
    </row>
    <row r="201" spans="1:2" x14ac:dyDescent="0.2">
      <c r="A201" t="s">
        <v>426</v>
      </c>
      <c r="B201">
        <v>7.3</v>
      </c>
    </row>
    <row r="202" spans="1:2" x14ac:dyDescent="0.2">
      <c r="A202" t="s">
        <v>69</v>
      </c>
      <c r="B202">
        <v>7.5</v>
      </c>
    </row>
    <row r="203" spans="1:2" x14ac:dyDescent="0.2">
      <c r="A203" t="s">
        <v>431</v>
      </c>
      <c r="B203">
        <v>5.6</v>
      </c>
    </row>
    <row r="204" spans="1:2" x14ac:dyDescent="0.2">
      <c r="A204" t="s">
        <v>14</v>
      </c>
      <c r="B204">
        <v>8.1</v>
      </c>
    </row>
    <row r="205" spans="1:2" x14ac:dyDescent="0.2">
      <c r="A205" t="s">
        <v>434</v>
      </c>
      <c r="B205">
        <v>6.4</v>
      </c>
    </row>
    <row r="206" spans="1:2" x14ac:dyDescent="0.2">
      <c r="A206" t="s">
        <v>398</v>
      </c>
      <c r="B206">
        <v>6.7</v>
      </c>
    </row>
    <row r="207" spans="1:2" x14ac:dyDescent="0.2">
      <c r="A207" t="s">
        <v>285</v>
      </c>
      <c r="B207">
        <v>6.6</v>
      </c>
    </row>
    <row r="208" spans="1:2" x14ac:dyDescent="0.2">
      <c r="A208" t="s">
        <v>439</v>
      </c>
      <c r="B208">
        <v>6.4</v>
      </c>
    </row>
    <row r="209" spans="1:2" x14ac:dyDescent="0.2">
      <c r="A209" t="s">
        <v>90</v>
      </c>
      <c r="B209">
        <v>7.5</v>
      </c>
    </row>
    <row r="210" spans="1:2" x14ac:dyDescent="0.2">
      <c r="A210" t="s">
        <v>112</v>
      </c>
      <c r="B210">
        <v>7.3</v>
      </c>
    </row>
    <row r="211" spans="1:2" x14ac:dyDescent="0.2">
      <c r="A211" t="s">
        <v>444</v>
      </c>
      <c r="B211">
        <v>7.5</v>
      </c>
    </row>
    <row r="212" spans="1:2" x14ac:dyDescent="0.2">
      <c r="A212" t="s">
        <v>14</v>
      </c>
      <c r="B212">
        <v>5.8</v>
      </c>
    </row>
    <row r="213" spans="1:2" x14ac:dyDescent="0.2">
      <c r="A213" t="s">
        <v>216</v>
      </c>
      <c r="B213">
        <v>7.5</v>
      </c>
    </row>
    <row r="214" spans="1:2" x14ac:dyDescent="0.2">
      <c r="A214" t="s">
        <v>450</v>
      </c>
      <c r="B214">
        <v>6.6</v>
      </c>
    </row>
    <row r="215" spans="1:2" x14ac:dyDescent="0.2">
      <c r="A215" t="s">
        <v>17</v>
      </c>
      <c r="B215">
        <v>6.7</v>
      </c>
    </row>
    <row r="216" spans="1:2" x14ac:dyDescent="0.2">
      <c r="A216" t="s">
        <v>455</v>
      </c>
      <c r="B216">
        <v>3.7</v>
      </c>
    </row>
    <row r="217" spans="1:2" x14ac:dyDescent="0.2">
      <c r="A217" t="s">
        <v>171</v>
      </c>
      <c r="B217">
        <v>6</v>
      </c>
    </row>
    <row r="218" spans="1:2" x14ac:dyDescent="0.2">
      <c r="A218" t="s">
        <v>78</v>
      </c>
      <c r="B218">
        <v>6.4</v>
      </c>
    </row>
    <row r="219" spans="1:2" x14ac:dyDescent="0.2">
      <c r="A219" t="s">
        <v>17</v>
      </c>
      <c r="B219">
        <v>6.1</v>
      </c>
    </row>
    <row r="220" spans="1:2" x14ac:dyDescent="0.2">
      <c r="A220" t="s">
        <v>240</v>
      </c>
      <c r="B220">
        <v>6.4</v>
      </c>
    </row>
    <row r="221" spans="1:2" x14ac:dyDescent="0.2">
      <c r="A221" t="s">
        <v>78</v>
      </c>
      <c r="B221">
        <v>5.6</v>
      </c>
    </row>
    <row r="222" spans="1:2" x14ac:dyDescent="0.2">
      <c r="A222" t="s">
        <v>464</v>
      </c>
      <c r="B222">
        <v>8</v>
      </c>
    </row>
    <row r="223" spans="1:2" x14ac:dyDescent="0.2">
      <c r="A223" t="s">
        <v>467</v>
      </c>
      <c r="B223">
        <v>5.2</v>
      </c>
    </row>
    <row r="224" spans="1:2" x14ac:dyDescent="0.2">
      <c r="A224" t="s">
        <v>20</v>
      </c>
      <c r="B224">
        <v>7.1</v>
      </c>
    </row>
    <row r="225" spans="1:2" x14ac:dyDescent="0.2">
      <c r="A225" t="s">
        <v>470</v>
      </c>
      <c r="B225">
        <v>4.8</v>
      </c>
    </row>
    <row r="226" spans="1:2" x14ac:dyDescent="0.2">
      <c r="A226" t="s">
        <v>472</v>
      </c>
      <c r="B226">
        <v>7</v>
      </c>
    </row>
    <row r="227" spans="1:2" x14ac:dyDescent="0.2">
      <c r="A227" t="s">
        <v>93</v>
      </c>
      <c r="B227">
        <v>5.4</v>
      </c>
    </row>
    <row r="228" spans="1:2" x14ac:dyDescent="0.2">
      <c r="A228" t="s">
        <v>476</v>
      </c>
      <c r="B228">
        <v>6.6</v>
      </c>
    </row>
    <row r="229" spans="1:2" x14ac:dyDescent="0.2">
      <c r="A229" t="s">
        <v>78</v>
      </c>
      <c r="B229">
        <v>6.7</v>
      </c>
    </row>
    <row r="230" spans="1:2" x14ac:dyDescent="0.2">
      <c r="A230" t="s">
        <v>481</v>
      </c>
      <c r="B230">
        <v>6.2</v>
      </c>
    </row>
    <row r="231" spans="1:2" x14ac:dyDescent="0.2">
      <c r="A231" t="s">
        <v>483</v>
      </c>
      <c r="B231">
        <v>6.1</v>
      </c>
    </row>
    <row r="232" spans="1:2" x14ac:dyDescent="0.2">
      <c r="A232" t="s">
        <v>486</v>
      </c>
      <c r="B232">
        <v>5.3</v>
      </c>
    </row>
    <row r="233" spans="1:2" x14ac:dyDescent="0.2">
      <c r="A233" t="s">
        <v>489</v>
      </c>
      <c r="B233">
        <v>6.3</v>
      </c>
    </row>
    <row r="234" spans="1:2" x14ac:dyDescent="0.2">
      <c r="A234" t="s">
        <v>491</v>
      </c>
      <c r="B234">
        <v>7</v>
      </c>
    </row>
    <row r="235" spans="1:2" x14ac:dyDescent="0.2">
      <c r="A235" t="s">
        <v>10</v>
      </c>
      <c r="B235">
        <v>7.6</v>
      </c>
    </row>
    <row r="236" spans="1:2" x14ac:dyDescent="0.2">
      <c r="A236" t="s">
        <v>10</v>
      </c>
      <c r="B236">
        <v>6.7</v>
      </c>
    </row>
    <row r="237" spans="1:2" x14ac:dyDescent="0.2">
      <c r="A237" t="s">
        <v>93</v>
      </c>
      <c r="B237">
        <v>8.1</v>
      </c>
    </row>
    <row r="238" spans="1:2" x14ac:dyDescent="0.2">
      <c r="A238" t="s">
        <v>78</v>
      </c>
      <c r="B238">
        <v>6.7</v>
      </c>
    </row>
    <row r="239" spans="1:2" x14ac:dyDescent="0.2">
      <c r="A239" t="s">
        <v>10</v>
      </c>
      <c r="B239">
        <v>6.5</v>
      </c>
    </row>
    <row r="240" spans="1:2" x14ac:dyDescent="0.2">
      <c r="A240" t="s">
        <v>93</v>
      </c>
      <c r="B240">
        <v>7.3</v>
      </c>
    </row>
    <row r="241" spans="1:2" x14ac:dyDescent="0.2">
      <c r="A241" t="s">
        <v>264</v>
      </c>
      <c r="B241">
        <v>5.0999999999999996</v>
      </c>
    </row>
    <row r="242" spans="1:2" x14ac:dyDescent="0.2">
      <c r="A242" t="s">
        <v>504</v>
      </c>
      <c r="B242">
        <v>6</v>
      </c>
    </row>
    <row r="243" spans="1:2" x14ac:dyDescent="0.2">
      <c r="A243" t="s">
        <v>185</v>
      </c>
      <c r="B243">
        <v>6.1</v>
      </c>
    </row>
    <row r="244" spans="1:2" x14ac:dyDescent="0.2">
      <c r="A244" t="s">
        <v>168</v>
      </c>
      <c r="B244">
        <v>5.9</v>
      </c>
    </row>
    <row r="245" spans="1:2" x14ac:dyDescent="0.2">
      <c r="A245" t="s">
        <v>509</v>
      </c>
      <c r="B245">
        <v>7.8</v>
      </c>
    </row>
    <row r="246" spans="1:2" x14ac:dyDescent="0.2">
      <c r="A246" t="s">
        <v>17</v>
      </c>
      <c r="B246">
        <v>5.8</v>
      </c>
    </row>
    <row r="247" spans="1:2" x14ac:dyDescent="0.2">
      <c r="A247" t="s">
        <v>168</v>
      </c>
      <c r="B247">
        <v>6.3</v>
      </c>
    </row>
    <row r="248" spans="1:2" x14ac:dyDescent="0.2">
      <c r="A248" t="s">
        <v>26</v>
      </c>
      <c r="B248">
        <v>4.3</v>
      </c>
    </row>
    <row r="249" spans="1:2" x14ac:dyDescent="0.2">
      <c r="A249" t="s">
        <v>517</v>
      </c>
      <c r="B249">
        <v>6.4</v>
      </c>
    </row>
    <row r="250" spans="1:2" x14ac:dyDescent="0.2">
      <c r="A250" t="s">
        <v>240</v>
      </c>
      <c r="B250">
        <v>6.1</v>
      </c>
    </row>
    <row r="251" spans="1:2" x14ac:dyDescent="0.2">
      <c r="A251" t="s">
        <v>17</v>
      </c>
      <c r="B251">
        <v>6.5</v>
      </c>
    </row>
    <row r="252" spans="1:2" x14ac:dyDescent="0.2">
      <c r="A252" t="s">
        <v>343</v>
      </c>
      <c r="B252">
        <v>7.1</v>
      </c>
    </row>
    <row r="253" spans="1:2" x14ac:dyDescent="0.2">
      <c r="A253" t="s">
        <v>525</v>
      </c>
      <c r="B253">
        <v>6.4</v>
      </c>
    </row>
    <row r="254" spans="1:2" x14ac:dyDescent="0.2">
      <c r="A254" t="s">
        <v>527</v>
      </c>
      <c r="B254">
        <v>6.5</v>
      </c>
    </row>
    <row r="255" spans="1:2" x14ac:dyDescent="0.2">
      <c r="A255" t="s">
        <v>398</v>
      </c>
      <c r="B255">
        <v>6.3</v>
      </c>
    </row>
    <row r="256" spans="1:2" x14ac:dyDescent="0.2">
      <c r="A256" t="s">
        <v>530</v>
      </c>
      <c r="B256">
        <v>7.5</v>
      </c>
    </row>
    <row r="257" spans="1:2" x14ac:dyDescent="0.2">
      <c r="A257" t="s">
        <v>264</v>
      </c>
      <c r="B257">
        <v>4.9000000000000004</v>
      </c>
    </row>
    <row r="258" spans="1:2" x14ac:dyDescent="0.2">
      <c r="A258" t="s">
        <v>534</v>
      </c>
      <c r="B258">
        <v>5.8</v>
      </c>
    </row>
    <row r="259" spans="1:2" x14ac:dyDescent="0.2">
      <c r="A259" t="s">
        <v>536</v>
      </c>
      <c r="B259">
        <v>7.6</v>
      </c>
    </row>
    <row r="260" spans="1:2" x14ac:dyDescent="0.2">
      <c r="A260" t="s">
        <v>539</v>
      </c>
      <c r="B260">
        <v>6.2</v>
      </c>
    </row>
    <row r="261" spans="1:2" x14ac:dyDescent="0.2">
      <c r="A261" t="s">
        <v>93</v>
      </c>
      <c r="B261">
        <v>5.5</v>
      </c>
    </row>
    <row r="262" spans="1:2" x14ac:dyDescent="0.2">
      <c r="A262" t="s">
        <v>544</v>
      </c>
      <c r="B262">
        <v>5.4</v>
      </c>
    </row>
    <row r="263" spans="1:2" x14ac:dyDescent="0.2">
      <c r="A263" t="s">
        <v>546</v>
      </c>
      <c r="B263">
        <v>5.8</v>
      </c>
    </row>
    <row r="264" spans="1:2" x14ac:dyDescent="0.2">
      <c r="A264" t="s">
        <v>548</v>
      </c>
      <c r="B264">
        <v>7.1</v>
      </c>
    </row>
    <row r="265" spans="1:2" x14ac:dyDescent="0.2">
      <c r="A265" t="s">
        <v>93</v>
      </c>
      <c r="B265">
        <v>5.4</v>
      </c>
    </row>
    <row r="266" spans="1:2" x14ac:dyDescent="0.2">
      <c r="A266" t="s">
        <v>552</v>
      </c>
      <c r="B266">
        <v>3.7</v>
      </c>
    </row>
    <row r="267" spans="1:2" x14ac:dyDescent="0.2">
      <c r="A267" t="s">
        <v>216</v>
      </c>
      <c r="B267">
        <v>6.7</v>
      </c>
    </row>
    <row r="268" spans="1:2" x14ac:dyDescent="0.2">
      <c r="A268" t="s">
        <v>17</v>
      </c>
      <c r="B268">
        <v>7.2</v>
      </c>
    </row>
    <row r="269" spans="1:2" x14ac:dyDescent="0.2">
      <c r="A269" t="s">
        <v>185</v>
      </c>
      <c r="B269">
        <v>8.8000000000000007</v>
      </c>
    </row>
    <row r="270" spans="1:2" x14ac:dyDescent="0.2">
      <c r="A270" t="s">
        <v>559</v>
      </c>
      <c r="B270">
        <v>5.8</v>
      </c>
    </row>
    <row r="271" spans="1:2" x14ac:dyDescent="0.2">
      <c r="A271" t="s">
        <v>562</v>
      </c>
      <c r="B271">
        <v>6.8</v>
      </c>
    </row>
    <row r="272" spans="1:2" x14ac:dyDescent="0.2">
      <c r="A272" t="s">
        <v>264</v>
      </c>
      <c r="B272">
        <v>3.8</v>
      </c>
    </row>
    <row r="273" spans="1:2" x14ac:dyDescent="0.2">
      <c r="A273" t="s">
        <v>566</v>
      </c>
      <c r="B273">
        <v>7.1</v>
      </c>
    </row>
    <row r="274" spans="1:2" x14ac:dyDescent="0.2">
      <c r="A274" t="s">
        <v>371</v>
      </c>
      <c r="B274">
        <v>7.2</v>
      </c>
    </row>
    <row r="275" spans="1:2" x14ac:dyDescent="0.2">
      <c r="A275" t="s">
        <v>264</v>
      </c>
      <c r="B275">
        <v>5.9</v>
      </c>
    </row>
    <row r="276" spans="1:2" x14ac:dyDescent="0.2">
      <c r="A276" t="s">
        <v>571</v>
      </c>
      <c r="B276">
        <v>7.1</v>
      </c>
    </row>
    <row r="277" spans="1:2" x14ac:dyDescent="0.2">
      <c r="A277" t="s">
        <v>220</v>
      </c>
      <c r="B277">
        <v>8.1</v>
      </c>
    </row>
    <row r="278" spans="1:2" x14ac:dyDescent="0.2">
      <c r="A278" t="s">
        <v>575</v>
      </c>
      <c r="B278">
        <v>7.2</v>
      </c>
    </row>
    <row r="279" spans="1:2" x14ac:dyDescent="0.2">
      <c r="A279" t="s">
        <v>577</v>
      </c>
      <c r="B279">
        <v>6.9</v>
      </c>
    </row>
    <row r="280" spans="1:2" x14ac:dyDescent="0.2">
      <c r="A280" t="s">
        <v>580</v>
      </c>
      <c r="B280">
        <v>4.4000000000000004</v>
      </c>
    </row>
    <row r="281" spans="1:2" x14ac:dyDescent="0.2">
      <c r="A281" t="s">
        <v>112</v>
      </c>
      <c r="B281">
        <v>6.5</v>
      </c>
    </row>
    <row r="282" spans="1:2" x14ac:dyDescent="0.2">
      <c r="A282" t="s">
        <v>584</v>
      </c>
      <c r="B282">
        <v>8.5</v>
      </c>
    </row>
    <row r="283" spans="1:2" x14ac:dyDescent="0.2">
      <c r="A283" t="s">
        <v>566</v>
      </c>
      <c r="B283">
        <v>7.7</v>
      </c>
    </row>
    <row r="284" spans="1:2" x14ac:dyDescent="0.2">
      <c r="A284" t="s">
        <v>37</v>
      </c>
      <c r="B284">
        <v>7.4</v>
      </c>
    </row>
    <row r="285" spans="1:2" x14ac:dyDescent="0.2">
      <c r="A285" t="s">
        <v>17</v>
      </c>
      <c r="B285">
        <v>8</v>
      </c>
    </row>
    <row r="286" spans="1:2" x14ac:dyDescent="0.2">
      <c r="A286" t="s">
        <v>78</v>
      </c>
      <c r="B286">
        <v>5.7</v>
      </c>
    </row>
    <row r="287" spans="1:2" x14ac:dyDescent="0.2">
      <c r="A287" t="s">
        <v>216</v>
      </c>
      <c r="B287">
        <v>8.5</v>
      </c>
    </row>
    <row r="288" spans="1:2" x14ac:dyDescent="0.2">
      <c r="A288" t="s">
        <v>591</v>
      </c>
      <c r="B288">
        <v>7</v>
      </c>
    </row>
    <row r="289" spans="1:2" x14ac:dyDescent="0.2">
      <c r="A289" t="s">
        <v>593</v>
      </c>
      <c r="B289">
        <v>7.8</v>
      </c>
    </row>
    <row r="290" spans="1:2" x14ac:dyDescent="0.2">
      <c r="A290" t="s">
        <v>595</v>
      </c>
      <c r="B290">
        <v>7.2</v>
      </c>
    </row>
    <row r="291" spans="1:2" x14ac:dyDescent="0.2">
      <c r="A291" t="s">
        <v>112</v>
      </c>
      <c r="B291">
        <v>6.4</v>
      </c>
    </row>
    <row r="292" spans="1:2" x14ac:dyDescent="0.2">
      <c r="A292" t="s">
        <v>580</v>
      </c>
      <c r="B292">
        <v>5.5</v>
      </c>
    </row>
    <row r="293" spans="1:2" x14ac:dyDescent="0.2">
      <c r="A293" t="s">
        <v>602</v>
      </c>
      <c r="B293">
        <v>6.7</v>
      </c>
    </row>
    <row r="294" spans="1:2" x14ac:dyDescent="0.2">
      <c r="A294" t="s">
        <v>605</v>
      </c>
      <c r="B294">
        <v>6.1</v>
      </c>
    </row>
    <row r="295" spans="1:2" x14ac:dyDescent="0.2">
      <c r="A295" t="s">
        <v>608</v>
      </c>
      <c r="B295">
        <v>8.5</v>
      </c>
    </row>
    <row r="296" spans="1:2" x14ac:dyDescent="0.2">
      <c r="A296" t="s">
        <v>611</v>
      </c>
      <c r="B296">
        <v>6.9</v>
      </c>
    </row>
    <row r="297" spans="1:2" x14ac:dyDescent="0.2">
      <c r="A297" t="s">
        <v>93</v>
      </c>
      <c r="B297">
        <v>7.3</v>
      </c>
    </row>
    <row r="298" spans="1:2" x14ac:dyDescent="0.2">
      <c r="A298" t="s">
        <v>17</v>
      </c>
      <c r="B298">
        <v>6.7</v>
      </c>
    </row>
    <row r="299" spans="1:2" x14ac:dyDescent="0.2">
      <c r="A299" t="s">
        <v>617</v>
      </c>
      <c r="B299">
        <v>6.9</v>
      </c>
    </row>
    <row r="300" spans="1:2" x14ac:dyDescent="0.2">
      <c r="A300" t="s">
        <v>51</v>
      </c>
      <c r="B300">
        <v>5.0999999999999996</v>
      </c>
    </row>
    <row r="301" spans="1:2" x14ac:dyDescent="0.2">
      <c r="A301" t="s">
        <v>181</v>
      </c>
      <c r="B301">
        <v>6.8</v>
      </c>
    </row>
    <row r="302" spans="1:2" x14ac:dyDescent="0.2">
      <c r="A302" t="s">
        <v>210</v>
      </c>
      <c r="B302">
        <v>6.7</v>
      </c>
    </row>
    <row r="303" spans="1:2" x14ac:dyDescent="0.2">
      <c r="A303" t="s">
        <v>626</v>
      </c>
      <c r="B303">
        <v>6</v>
      </c>
    </row>
    <row r="304" spans="1:2" x14ac:dyDescent="0.2">
      <c r="A304" t="s">
        <v>629</v>
      </c>
      <c r="B304">
        <v>5.7</v>
      </c>
    </row>
    <row r="305" spans="1:2" x14ac:dyDescent="0.2">
      <c r="A305" t="s">
        <v>631</v>
      </c>
      <c r="B305">
        <v>8</v>
      </c>
    </row>
    <row r="306" spans="1:2" x14ac:dyDescent="0.2">
      <c r="A306" t="s">
        <v>633</v>
      </c>
      <c r="B306">
        <v>8.1999999999999993</v>
      </c>
    </row>
    <row r="307" spans="1:2" x14ac:dyDescent="0.2">
      <c r="A307" t="s">
        <v>14</v>
      </c>
      <c r="B307">
        <v>5.4</v>
      </c>
    </row>
    <row r="308" spans="1:2" x14ac:dyDescent="0.2">
      <c r="A308" t="s">
        <v>636</v>
      </c>
      <c r="B308">
        <v>7.2</v>
      </c>
    </row>
    <row r="309" spans="1:2" x14ac:dyDescent="0.2">
      <c r="A309" t="s">
        <v>639</v>
      </c>
      <c r="B309">
        <v>7.5</v>
      </c>
    </row>
    <row r="310" spans="1:2" x14ac:dyDescent="0.2">
      <c r="A310" t="s">
        <v>641</v>
      </c>
      <c r="B310">
        <v>7</v>
      </c>
    </row>
    <row r="311" spans="1:2" x14ac:dyDescent="0.2">
      <c r="A311" t="s">
        <v>644</v>
      </c>
      <c r="B311">
        <v>3.3</v>
      </c>
    </row>
    <row r="312" spans="1:2" x14ac:dyDescent="0.2">
      <c r="A312" t="s">
        <v>44</v>
      </c>
      <c r="B312">
        <v>6</v>
      </c>
    </row>
    <row r="313" spans="1:2" x14ac:dyDescent="0.2">
      <c r="A313" t="s">
        <v>135</v>
      </c>
      <c r="B313">
        <v>7.1</v>
      </c>
    </row>
    <row r="314" spans="1:2" x14ac:dyDescent="0.2">
      <c r="A314" t="s">
        <v>649</v>
      </c>
      <c r="B314">
        <v>5.4</v>
      </c>
    </row>
    <row r="315" spans="1:2" x14ac:dyDescent="0.2">
      <c r="A315" t="s">
        <v>17</v>
      </c>
      <c r="B315">
        <v>6.1</v>
      </c>
    </row>
    <row r="316" spans="1:2" x14ac:dyDescent="0.2">
      <c r="A316" t="s">
        <v>654</v>
      </c>
      <c r="B316">
        <v>5.3</v>
      </c>
    </row>
    <row r="317" spans="1:2" x14ac:dyDescent="0.2">
      <c r="A317" t="s">
        <v>171</v>
      </c>
      <c r="B317">
        <v>2.2000000000000002</v>
      </c>
    </row>
    <row r="318" spans="1:2" x14ac:dyDescent="0.2">
      <c r="A318" t="s">
        <v>658</v>
      </c>
      <c r="B318">
        <v>7</v>
      </c>
    </row>
    <row r="319" spans="1:2" x14ac:dyDescent="0.2">
      <c r="A319" t="s">
        <v>661</v>
      </c>
      <c r="B319">
        <v>3.8</v>
      </c>
    </row>
    <row r="320" spans="1:2" x14ac:dyDescent="0.2">
      <c r="A320" t="s">
        <v>663</v>
      </c>
      <c r="B320">
        <v>6.9</v>
      </c>
    </row>
    <row r="321" spans="1:2" x14ac:dyDescent="0.2">
      <c r="A321" t="s">
        <v>152</v>
      </c>
      <c r="B321">
        <v>7.2</v>
      </c>
    </row>
    <row r="322" spans="1:2" x14ac:dyDescent="0.2">
      <c r="A322" t="s">
        <v>668</v>
      </c>
      <c r="B322">
        <v>7.3</v>
      </c>
    </row>
    <row r="323" spans="1:2" x14ac:dyDescent="0.2">
      <c r="A323" t="s">
        <v>670</v>
      </c>
      <c r="B323">
        <v>6.3</v>
      </c>
    </row>
    <row r="324" spans="1:2" x14ac:dyDescent="0.2">
      <c r="A324" t="s">
        <v>672</v>
      </c>
      <c r="B324">
        <v>7.5</v>
      </c>
    </row>
    <row r="325" spans="1:2" x14ac:dyDescent="0.2">
      <c r="A325" t="s">
        <v>675</v>
      </c>
      <c r="B325">
        <v>7.6</v>
      </c>
    </row>
    <row r="326" spans="1:2" x14ac:dyDescent="0.2">
      <c r="A326" t="s">
        <v>679</v>
      </c>
      <c r="B326">
        <v>6.8</v>
      </c>
    </row>
    <row r="327" spans="1:2" x14ac:dyDescent="0.2">
      <c r="A327" t="s">
        <v>682</v>
      </c>
      <c r="B327">
        <v>5.2</v>
      </c>
    </row>
    <row r="328" spans="1:2" x14ac:dyDescent="0.2">
      <c r="A328" t="s">
        <v>684</v>
      </c>
      <c r="B328">
        <v>7.7</v>
      </c>
    </row>
    <row r="329" spans="1:2" x14ac:dyDescent="0.2">
      <c r="A329" t="s">
        <v>575</v>
      </c>
      <c r="B329">
        <v>6.2</v>
      </c>
    </row>
    <row r="330" spans="1:2" x14ac:dyDescent="0.2">
      <c r="A330" t="s">
        <v>26</v>
      </c>
      <c r="B330">
        <v>7.7</v>
      </c>
    </row>
    <row r="331" spans="1:2" x14ac:dyDescent="0.2">
      <c r="A331" t="s">
        <v>486</v>
      </c>
      <c r="B331">
        <v>4.3</v>
      </c>
    </row>
    <row r="332" spans="1:2" x14ac:dyDescent="0.2">
      <c r="A332" t="s">
        <v>693</v>
      </c>
      <c r="B332">
        <v>6.9</v>
      </c>
    </row>
    <row r="333" spans="1:2" x14ac:dyDescent="0.2">
      <c r="A333" t="s">
        <v>152</v>
      </c>
      <c r="B333">
        <v>6.6</v>
      </c>
    </row>
    <row r="334" spans="1:2" x14ac:dyDescent="0.2">
      <c r="A334" t="s">
        <v>696</v>
      </c>
      <c r="B334">
        <v>7</v>
      </c>
    </row>
    <row r="335" spans="1:2" x14ac:dyDescent="0.2">
      <c r="A335" t="s">
        <v>698</v>
      </c>
      <c r="B335">
        <v>6.7</v>
      </c>
    </row>
    <row r="336" spans="1:2" x14ac:dyDescent="0.2">
      <c r="A336" t="s">
        <v>152</v>
      </c>
      <c r="B336">
        <v>8.1999999999999993</v>
      </c>
    </row>
    <row r="337" spans="1:2" x14ac:dyDescent="0.2">
      <c r="A337" t="s">
        <v>185</v>
      </c>
      <c r="B337">
        <v>8.9</v>
      </c>
    </row>
    <row r="338" spans="1:2" x14ac:dyDescent="0.2">
      <c r="A338" t="s">
        <v>185</v>
      </c>
      <c r="B338">
        <v>8.6999999999999993</v>
      </c>
    </row>
    <row r="339" spans="1:2" x14ac:dyDescent="0.2">
      <c r="A339" t="s">
        <v>14</v>
      </c>
      <c r="B339">
        <v>5.5</v>
      </c>
    </row>
    <row r="340" spans="1:2" x14ac:dyDescent="0.2">
      <c r="A340" t="s">
        <v>670</v>
      </c>
      <c r="B340">
        <v>5.7</v>
      </c>
    </row>
    <row r="341" spans="1:2" x14ac:dyDescent="0.2">
      <c r="A341" t="s">
        <v>707</v>
      </c>
      <c r="B341">
        <v>6.3</v>
      </c>
    </row>
    <row r="342" spans="1:2" x14ac:dyDescent="0.2">
      <c r="A342" t="s">
        <v>78</v>
      </c>
      <c r="B342">
        <v>5.9</v>
      </c>
    </row>
    <row r="343" spans="1:2" x14ac:dyDescent="0.2">
      <c r="A343" t="s">
        <v>476</v>
      </c>
      <c r="B343">
        <v>7.6</v>
      </c>
    </row>
    <row r="344" spans="1:2" x14ac:dyDescent="0.2">
      <c r="A344" t="s">
        <v>69</v>
      </c>
      <c r="B344">
        <v>6.6</v>
      </c>
    </row>
    <row r="345" spans="1:2" x14ac:dyDescent="0.2">
      <c r="A345" t="s">
        <v>20</v>
      </c>
      <c r="B345">
        <v>5.3</v>
      </c>
    </row>
    <row r="346" spans="1:2" x14ac:dyDescent="0.2">
      <c r="A346" t="s">
        <v>717</v>
      </c>
      <c r="B346">
        <v>6</v>
      </c>
    </row>
    <row r="347" spans="1:2" x14ac:dyDescent="0.2">
      <c r="A347" t="s">
        <v>719</v>
      </c>
      <c r="B347">
        <v>8</v>
      </c>
    </row>
    <row r="348" spans="1:2" x14ac:dyDescent="0.2">
      <c r="A348" t="s">
        <v>559</v>
      </c>
      <c r="B348">
        <v>5.6</v>
      </c>
    </row>
    <row r="349" spans="1:2" x14ac:dyDescent="0.2">
      <c r="A349" t="s">
        <v>69</v>
      </c>
      <c r="B349">
        <v>5.9</v>
      </c>
    </row>
    <row r="350" spans="1:2" x14ac:dyDescent="0.2">
      <c r="A350" t="s">
        <v>724</v>
      </c>
      <c r="B350">
        <v>7.3</v>
      </c>
    </row>
    <row r="351" spans="1:2" x14ac:dyDescent="0.2">
      <c r="A351" t="s">
        <v>93</v>
      </c>
      <c r="B351">
        <v>7.9</v>
      </c>
    </row>
    <row r="352" spans="1:2" x14ac:dyDescent="0.2">
      <c r="A352" t="s">
        <v>20</v>
      </c>
      <c r="B352">
        <v>6.8</v>
      </c>
    </row>
    <row r="353" spans="1:2" x14ac:dyDescent="0.2">
      <c r="A353" t="s">
        <v>137</v>
      </c>
      <c r="B353">
        <v>6.6</v>
      </c>
    </row>
    <row r="354" spans="1:2" x14ac:dyDescent="0.2">
      <c r="A354" t="s">
        <v>729</v>
      </c>
      <c r="B354">
        <v>6.6</v>
      </c>
    </row>
    <row r="355" spans="1:2" x14ac:dyDescent="0.2">
      <c r="A355" t="s">
        <v>732</v>
      </c>
      <c r="B355">
        <v>7</v>
      </c>
    </row>
    <row r="356" spans="1:2" x14ac:dyDescent="0.2">
      <c r="A356" t="s">
        <v>270</v>
      </c>
      <c r="B356">
        <v>7</v>
      </c>
    </row>
    <row r="357" spans="1:2" x14ac:dyDescent="0.2">
      <c r="A357" t="s">
        <v>736</v>
      </c>
      <c r="B357">
        <v>7.3</v>
      </c>
    </row>
    <row r="358" spans="1:2" x14ac:dyDescent="0.2">
      <c r="A358" t="s">
        <v>738</v>
      </c>
      <c r="B358">
        <v>5.5</v>
      </c>
    </row>
    <row r="359" spans="1:2" x14ac:dyDescent="0.2">
      <c r="A359" t="s">
        <v>740</v>
      </c>
      <c r="B359">
        <v>8.5</v>
      </c>
    </row>
    <row r="360" spans="1:2" x14ac:dyDescent="0.2">
      <c r="A360" t="s">
        <v>743</v>
      </c>
      <c r="B360">
        <v>7.5</v>
      </c>
    </row>
    <row r="361" spans="1:2" x14ac:dyDescent="0.2">
      <c r="A361" t="s">
        <v>745</v>
      </c>
      <c r="B361">
        <v>7</v>
      </c>
    </row>
    <row r="362" spans="1:2" x14ac:dyDescent="0.2">
      <c r="A362" t="s">
        <v>747</v>
      </c>
      <c r="B362">
        <v>7.8</v>
      </c>
    </row>
    <row r="363" spans="1:2" x14ac:dyDescent="0.2">
      <c r="A363" t="s">
        <v>17</v>
      </c>
      <c r="B363">
        <v>7.6</v>
      </c>
    </row>
    <row r="364" spans="1:2" x14ac:dyDescent="0.2">
      <c r="A364" t="s">
        <v>444</v>
      </c>
      <c r="B364">
        <v>7.6</v>
      </c>
    </row>
    <row r="365" spans="1:2" x14ac:dyDescent="0.2">
      <c r="A365" t="s">
        <v>752</v>
      </c>
      <c r="B365">
        <v>6.1</v>
      </c>
    </row>
    <row r="366" spans="1:2" x14ac:dyDescent="0.2">
      <c r="A366" t="s">
        <v>754</v>
      </c>
      <c r="B366">
        <v>6.8</v>
      </c>
    </row>
    <row r="367" spans="1:2" x14ac:dyDescent="0.2">
      <c r="A367" t="s">
        <v>757</v>
      </c>
      <c r="B367">
        <v>5</v>
      </c>
    </row>
    <row r="368" spans="1:2" x14ac:dyDescent="0.2">
      <c r="A368" t="s">
        <v>759</v>
      </c>
      <c r="B368">
        <v>7.1</v>
      </c>
    </row>
    <row r="369" spans="1:2" x14ac:dyDescent="0.2">
      <c r="A369" t="s">
        <v>745</v>
      </c>
      <c r="B369">
        <v>5.5</v>
      </c>
    </row>
    <row r="370" spans="1:2" x14ac:dyDescent="0.2">
      <c r="A370" t="s">
        <v>763</v>
      </c>
      <c r="B370">
        <v>5.6</v>
      </c>
    </row>
    <row r="371" spans="1:2" x14ac:dyDescent="0.2">
      <c r="A371" t="s">
        <v>220</v>
      </c>
      <c r="B371">
        <v>7.1</v>
      </c>
    </row>
    <row r="372" spans="1:2" x14ac:dyDescent="0.2">
      <c r="A372" t="s">
        <v>766</v>
      </c>
      <c r="B372">
        <v>4.9000000000000004</v>
      </c>
    </row>
    <row r="373" spans="1:2" x14ac:dyDescent="0.2">
      <c r="A373" t="s">
        <v>768</v>
      </c>
      <c r="B373">
        <v>7.4</v>
      </c>
    </row>
    <row r="374" spans="1:2" x14ac:dyDescent="0.2">
      <c r="A374" t="s">
        <v>770</v>
      </c>
      <c r="B374">
        <v>5.7</v>
      </c>
    </row>
    <row r="375" spans="1:2" x14ac:dyDescent="0.2">
      <c r="A375" t="s">
        <v>773</v>
      </c>
      <c r="B375">
        <v>6.4</v>
      </c>
    </row>
    <row r="376" spans="1:2" x14ac:dyDescent="0.2">
      <c r="A376" t="s">
        <v>69</v>
      </c>
      <c r="B376">
        <v>5.9</v>
      </c>
    </row>
    <row r="377" spans="1:2" x14ac:dyDescent="0.2">
      <c r="A377" t="s">
        <v>14</v>
      </c>
      <c r="B377">
        <v>5.5</v>
      </c>
    </row>
    <row r="378" spans="1:2" x14ac:dyDescent="0.2">
      <c r="A378" t="s">
        <v>779</v>
      </c>
      <c r="B378">
        <v>6.9</v>
      </c>
    </row>
    <row r="379" spans="1:2" x14ac:dyDescent="0.2">
      <c r="A379" t="s">
        <v>577</v>
      </c>
      <c r="B379">
        <v>6.2</v>
      </c>
    </row>
    <row r="380" spans="1:2" x14ac:dyDescent="0.2">
      <c r="A380" t="s">
        <v>112</v>
      </c>
      <c r="B380">
        <v>7</v>
      </c>
    </row>
    <row r="381" spans="1:2" x14ac:dyDescent="0.2">
      <c r="A381" t="s">
        <v>398</v>
      </c>
      <c r="B381">
        <v>5.6</v>
      </c>
    </row>
    <row r="382" spans="1:2" x14ac:dyDescent="0.2">
      <c r="A382" t="s">
        <v>439</v>
      </c>
      <c r="B382">
        <v>7</v>
      </c>
    </row>
    <row r="383" spans="1:2" x14ac:dyDescent="0.2">
      <c r="A383" t="s">
        <v>786</v>
      </c>
      <c r="B383">
        <v>6.8</v>
      </c>
    </row>
    <row r="384" spans="1:2" x14ac:dyDescent="0.2">
      <c r="A384" t="s">
        <v>476</v>
      </c>
      <c r="B384">
        <v>5.4</v>
      </c>
    </row>
    <row r="385" spans="1:2" x14ac:dyDescent="0.2">
      <c r="A385" t="s">
        <v>149</v>
      </c>
      <c r="B385">
        <v>6.1</v>
      </c>
    </row>
    <row r="386" spans="1:2" x14ac:dyDescent="0.2">
      <c r="A386" t="s">
        <v>759</v>
      </c>
      <c r="B386">
        <v>6.7</v>
      </c>
    </row>
    <row r="387" spans="1:2" x14ac:dyDescent="0.2">
      <c r="A387" t="s">
        <v>60</v>
      </c>
      <c r="B387">
        <v>6.9</v>
      </c>
    </row>
    <row r="388" spans="1:2" x14ac:dyDescent="0.2">
      <c r="A388" t="s">
        <v>562</v>
      </c>
      <c r="B388">
        <v>8</v>
      </c>
    </row>
    <row r="389" spans="1:2" x14ac:dyDescent="0.2">
      <c r="A389" t="s">
        <v>798</v>
      </c>
      <c r="B389">
        <v>4.4000000000000004</v>
      </c>
    </row>
    <row r="390" spans="1:2" x14ac:dyDescent="0.2">
      <c r="A390" t="s">
        <v>801</v>
      </c>
      <c r="B390">
        <v>7.3</v>
      </c>
    </row>
    <row r="391" spans="1:2" x14ac:dyDescent="0.2">
      <c r="A391" t="s">
        <v>240</v>
      </c>
      <c r="B391">
        <v>6.3</v>
      </c>
    </row>
    <row r="392" spans="1:2" x14ac:dyDescent="0.2">
      <c r="A392" t="s">
        <v>804</v>
      </c>
      <c r="B392">
        <v>7.7</v>
      </c>
    </row>
    <row r="393" spans="1:2" x14ac:dyDescent="0.2">
      <c r="A393" t="s">
        <v>806</v>
      </c>
      <c r="B393">
        <v>6.5</v>
      </c>
    </row>
    <row r="394" spans="1:2" x14ac:dyDescent="0.2">
      <c r="A394" t="s">
        <v>392</v>
      </c>
      <c r="B394">
        <v>7.8</v>
      </c>
    </row>
    <row r="395" spans="1:2" x14ac:dyDescent="0.2">
      <c r="A395" t="s">
        <v>240</v>
      </c>
      <c r="B395">
        <v>6.4</v>
      </c>
    </row>
    <row r="396" spans="1:2" x14ac:dyDescent="0.2">
      <c r="A396" t="s">
        <v>525</v>
      </c>
      <c r="B396">
        <v>7.8</v>
      </c>
    </row>
    <row r="397" spans="1:2" x14ac:dyDescent="0.2">
      <c r="A397" t="s">
        <v>29</v>
      </c>
      <c r="B397">
        <v>5.8</v>
      </c>
    </row>
    <row r="398" spans="1:2" x14ac:dyDescent="0.2">
      <c r="A398" t="s">
        <v>266</v>
      </c>
      <c r="B398">
        <v>7.1</v>
      </c>
    </row>
    <row r="399" spans="1:2" x14ac:dyDescent="0.2">
      <c r="A399" t="s">
        <v>816</v>
      </c>
      <c r="B399">
        <v>7.1</v>
      </c>
    </row>
    <row r="400" spans="1:2" x14ac:dyDescent="0.2">
      <c r="A400" t="s">
        <v>818</v>
      </c>
      <c r="B400">
        <v>8.6</v>
      </c>
    </row>
    <row r="401" spans="1:2" x14ac:dyDescent="0.2">
      <c r="A401" t="s">
        <v>407</v>
      </c>
      <c r="B401">
        <v>6.8</v>
      </c>
    </row>
    <row r="402" spans="1:2" x14ac:dyDescent="0.2">
      <c r="A402" t="s">
        <v>822</v>
      </c>
      <c r="B402">
        <v>4.8</v>
      </c>
    </row>
    <row r="403" spans="1:2" x14ac:dyDescent="0.2">
      <c r="A403" t="s">
        <v>602</v>
      </c>
      <c r="B403">
        <v>6.2</v>
      </c>
    </row>
    <row r="404" spans="1:2" x14ac:dyDescent="0.2">
      <c r="A404" t="s">
        <v>580</v>
      </c>
      <c r="B404">
        <v>6.9</v>
      </c>
    </row>
    <row r="405" spans="1:2" x14ac:dyDescent="0.2">
      <c r="A405" t="s">
        <v>380</v>
      </c>
      <c r="B405">
        <v>7.3</v>
      </c>
    </row>
    <row r="406" spans="1:2" x14ac:dyDescent="0.2">
      <c r="A406" t="s">
        <v>486</v>
      </c>
      <c r="B406">
        <v>6.6</v>
      </c>
    </row>
    <row r="407" spans="1:2" x14ac:dyDescent="0.2">
      <c r="A407" t="s">
        <v>525</v>
      </c>
      <c r="B407">
        <v>6.9</v>
      </c>
    </row>
    <row r="408" spans="1:2" x14ac:dyDescent="0.2">
      <c r="A408" t="s">
        <v>152</v>
      </c>
      <c r="B408">
        <v>6.2</v>
      </c>
    </row>
    <row r="409" spans="1:2" x14ac:dyDescent="0.2">
      <c r="A409" t="s">
        <v>472</v>
      </c>
      <c r="B409">
        <v>6.7</v>
      </c>
    </row>
    <row r="410" spans="1:2" x14ac:dyDescent="0.2">
      <c r="A410" t="s">
        <v>684</v>
      </c>
      <c r="B410">
        <v>7.6</v>
      </c>
    </row>
    <row r="411" spans="1:2" x14ac:dyDescent="0.2">
      <c r="A411" t="s">
        <v>363</v>
      </c>
      <c r="B411">
        <v>6.7</v>
      </c>
    </row>
    <row r="412" spans="1:2" x14ac:dyDescent="0.2">
      <c r="A412" t="s">
        <v>837</v>
      </c>
      <c r="B412">
        <v>6.2</v>
      </c>
    </row>
    <row r="413" spans="1:2" x14ac:dyDescent="0.2">
      <c r="A413" t="s">
        <v>73</v>
      </c>
      <c r="B413">
        <v>7.3</v>
      </c>
    </row>
    <row r="414" spans="1:2" x14ac:dyDescent="0.2">
      <c r="A414" t="s">
        <v>112</v>
      </c>
      <c r="B414">
        <v>6</v>
      </c>
    </row>
    <row r="415" spans="1:2" x14ac:dyDescent="0.2">
      <c r="A415" t="s">
        <v>93</v>
      </c>
      <c r="B415">
        <v>7.1</v>
      </c>
    </row>
    <row r="416" spans="1:2" x14ac:dyDescent="0.2">
      <c r="A416" t="s">
        <v>230</v>
      </c>
      <c r="B416">
        <v>7.1</v>
      </c>
    </row>
    <row r="417" spans="1:2" x14ac:dyDescent="0.2">
      <c r="A417" t="s">
        <v>311</v>
      </c>
      <c r="B417">
        <v>5.5</v>
      </c>
    </row>
    <row r="418" spans="1:2" x14ac:dyDescent="0.2">
      <c r="A418" t="s">
        <v>848</v>
      </c>
      <c r="B418">
        <v>7.8</v>
      </c>
    </row>
    <row r="419" spans="1:2" x14ac:dyDescent="0.2">
      <c r="A419" t="s">
        <v>851</v>
      </c>
      <c r="B419">
        <v>5.6</v>
      </c>
    </row>
    <row r="420" spans="1:2" x14ac:dyDescent="0.2">
      <c r="A420" t="s">
        <v>854</v>
      </c>
      <c r="B420">
        <v>7.5</v>
      </c>
    </row>
    <row r="421" spans="1:2" x14ac:dyDescent="0.2">
      <c r="A421" t="s">
        <v>78</v>
      </c>
      <c r="B421">
        <v>5.4</v>
      </c>
    </row>
    <row r="422" spans="1:2" x14ac:dyDescent="0.2">
      <c r="A422" t="s">
        <v>859</v>
      </c>
      <c r="B422">
        <v>4.3</v>
      </c>
    </row>
    <row r="423" spans="1:2" x14ac:dyDescent="0.2">
      <c r="A423" t="s">
        <v>861</v>
      </c>
      <c r="B423">
        <v>4.9000000000000004</v>
      </c>
    </row>
    <row r="424" spans="1:2" x14ac:dyDescent="0.2">
      <c r="A424" t="s">
        <v>216</v>
      </c>
      <c r="B424">
        <v>7.1</v>
      </c>
    </row>
    <row r="425" spans="1:2" x14ac:dyDescent="0.2">
      <c r="A425" t="s">
        <v>865</v>
      </c>
      <c r="B425">
        <v>6.4</v>
      </c>
    </row>
    <row r="426" spans="1:2" x14ac:dyDescent="0.2">
      <c r="A426" t="s">
        <v>297</v>
      </c>
      <c r="B426">
        <v>6.9</v>
      </c>
    </row>
    <row r="427" spans="1:2" x14ac:dyDescent="0.2">
      <c r="A427" t="s">
        <v>869</v>
      </c>
      <c r="B427">
        <v>4.3</v>
      </c>
    </row>
    <row r="428" spans="1:2" x14ac:dyDescent="0.2">
      <c r="A428" t="s">
        <v>78</v>
      </c>
      <c r="B428">
        <v>6.1</v>
      </c>
    </row>
    <row r="429" spans="1:2" x14ac:dyDescent="0.2">
      <c r="A429" t="s">
        <v>872</v>
      </c>
      <c r="B429">
        <v>7</v>
      </c>
    </row>
    <row r="430" spans="1:2" x14ac:dyDescent="0.2">
      <c r="A430" t="s">
        <v>874</v>
      </c>
      <c r="B430">
        <v>7.7</v>
      </c>
    </row>
    <row r="431" spans="1:2" x14ac:dyDescent="0.2">
      <c r="A431" t="s">
        <v>566</v>
      </c>
      <c r="B431">
        <v>5.9</v>
      </c>
    </row>
    <row r="432" spans="1:2" x14ac:dyDescent="0.2">
      <c r="A432" t="s">
        <v>877</v>
      </c>
      <c r="B432">
        <v>6.7</v>
      </c>
    </row>
    <row r="433" spans="1:2" x14ac:dyDescent="0.2">
      <c r="A433" t="s">
        <v>17</v>
      </c>
      <c r="B433">
        <v>6.5</v>
      </c>
    </row>
    <row r="434" spans="1:2" x14ac:dyDescent="0.2">
      <c r="A434" t="s">
        <v>17</v>
      </c>
      <c r="B434">
        <v>7.1</v>
      </c>
    </row>
    <row r="435" spans="1:2" x14ac:dyDescent="0.2">
      <c r="A435" t="s">
        <v>509</v>
      </c>
      <c r="B435">
        <v>7.3</v>
      </c>
    </row>
    <row r="436" spans="1:2" x14ac:dyDescent="0.2">
      <c r="A436" t="s">
        <v>575</v>
      </c>
      <c r="B436">
        <v>6.5</v>
      </c>
    </row>
    <row r="437" spans="1:2" x14ac:dyDescent="0.2">
      <c r="A437" t="s">
        <v>455</v>
      </c>
      <c r="B437">
        <v>7</v>
      </c>
    </row>
    <row r="438" spans="1:2" x14ac:dyDescent="0.2">
      <c r="A438" t="s">
        <v>152</v>
      </c>
      <c r="B438">
        <v>6.8</v>
      </c>
    </row>
    <row r="439" spans="1:2" x14ac:dyDescent="0.2">
      <c r="A439" t="s">
        <v>887</v>
      </c>
      <c r="B439">
        <v>7.2</v>
      </c>
    </row>
    <row r="440" spans="1:2" x14ac:dyDescent="0.2">
      <c r="A440" t="s">
        <v>171</v>
      </c>
      <c r="B440">
        <v>6.4</v>
      </c>
    </row>
    <row r="441" spans="1:2" x14ac:dyDescent="0.2">
      <c r="A441" t="s">
        <v>892</v>
      </c>
      <c r="B441">
        <v>6.1</v>
      </c>
    </row>
    <row r="442" spans="1:2" x14ac:dyDescent="0.2">
      <c r="A442" t="s">
        <v>137</v>
      </c>
      <c r="B442">
        <v>6.7</v>
      </c>
    </row>
    <row r="443" spans="1:2" x14ac:dyDescent="0.2">
      <c r="A443" t="s">
        <v>895</v>
      </c>
      <c r="B443">
        <v>6.4</v>
      </c>
    </row>
    <row r="444" spans="1:2" x14ac:dyDescent="0.2">
      <c r="A444" t="s">
        <v>757</v>
      </c>
      <c r="B444">
        <v>4.4000000000000004</v>
      </c>
    </row>
    <row r="445" spans="1:2" x14ac:dyDescent="0.2">
      <c r="A445" t="s">
        <v>575</v>
      </c>
      <c r="B445">
        <v>5.4</v>
      </c>
    </row>
    <row r="446" spans="1:2" x14ac:dyDescent="0.2">
      <c r="A446" t="s">
        <v>559</v>
      </c>
      <c r="B446">
        <v>6.5</v>
      </c>
    </row>
    <row r="447" spans="1:2" x14ac:dyDescent="0.2">
      <c r="A447" t="s">
        <v>486</v>
      </c>
      <c r="B447">
        <v>6.7</v>
      </c>
    </row>
    <row r="448" spans="1:2" x14ac:dyDescent="0.2">
      <c r="A448" t="s">
        <v>285</v>
      </c>
      <c r="B448">
        <v>8.1</v>
      </c>
    </row>
    <row r="449" spans="1:2" x14ac:dyDescent="0.2">
      <c r="A449" t="s">
        <v>486</v>
      </c>
      <c r="B449">
        <v>5.6</v>
      </c>
    </row>
    <row r="450" spans="1:2" x14ac:dyDescent="0.2">
      <c r="A450" t="s">
        <v>208</v>
      </c>
      <c r="B450">
        <v>6.3</v>
      </c>
    </row>
    <row r="451" spans="1:2" x14ac:dyDescent="0.2">
      <c r="A451" t="s">
        <v>481</v>
      </c>
      <c r="B451">
        <v>7.3</v>
      </c>
    </row>
    <row r="452" spans="1:2" x14ac:dyDescent="0.2">
      <c r="A452" t="s">
        <v>907</v>
      </c>
      <c r="B452">
        <v>6.1</v>
      </c>
    </row>
    <row r="453" spans="1:2" x14ac:dyDescent="0.2">
      <c r="A453" t="s">
        <v>740</v>
      </c>
      <c r="B453">
        <v>7.7</v>
      </c>
    </row>
    <row r="454" spans="1:2" x14ac:dyDescent="0.2">
      <c r="A454" t="s">
        <v>580</v>
      </c>
      <c r="B454">
        <v>6.4</v>
      </c>
    </row>
    <row r="455" spans="1:2" x14ac:dyDescent="0.2">
      <c r="A455" t="s">
        <v>911</v>
      </c>
      <c r="B455">
        <v>8.8000000000000007</v>
      </c>
    </row>
    <row r="456" spans="1:2" x14ac:dyDescent="0.2">
      <c r="A456" t="s">
        <v>112</v>
      </c>
      <c r="B456">
        <v>6.8</v>
      </c>
    </row>
    <row r="457" spans="1:2" x14ac:dyDescent="0.2">
      <c r="A457" t="s">
        <v>392</v>
      </c>
      <c r="B457">
        <v>6.6</v>
      </c>
    </row>
    <row r="458" spans="1:2" x14ac:dyDescent="0.2">
      <c r="A458" t="s">
        <v>917</v>
      </c>
      <c r="B458">
        <v>7.2</v>
      </c>
    </row>
    <row r="459" spans="1:2" x14ac:dyDescent="0.2">
      <c r="A459" t="s">
        <v>240</v>
      </c>
      <c r="B459">
        <v>6.9</v>
      </c>
    </row>
    <row r="460" spans="1:2" x14ac:dyDescent="0.2">
      <c r="A460" t="s">
        <v>922</v>
      </c>
      <c r="B460">
        <v>5.2</v>
      </c>
    </row>
    <row r="461" spans="1:2" x14ac:dyDescent="0.2">
      <c r="A461" t="s">
        <v>924</v>
      </c>
      <c r="B461">
        <v>4.9000000000000004</v>
      </c>
    </row>
    <row r="462" spans="1:2" x14ac:dyDescent="0.2">
      <c r="A462" t="s">
        <v>927</v>
      </c>
      <c r="B462">
        <v>6.3</v>
      </c>
    </row>
    <row r="463" spans="1:2" x14ac:dyDescent="0.2">
      <c r="A463" t="s">
        <v>929</v>
      </c>
      <c r="B463">
        <v>5.6</v>
      </c>
    </row>
    <row r="464" spans="1:2" x14ac:dyDescent="0.2">
      <c r="A464" t="s">
        <v>932</v>
      </c>
      <c r="B464">
        <v>5.5</v>
      </c>
    </row>
    <row r="465" spans="1:2" x14ac:dyDescent="0.2">
      <c r="A465" t="s">
        <v>934</v>
      </c>
      <c r="B465">
        <v>6.7</v>
      </c>
    </row>
    <row r="466" spans="1:2" x14ac:dyDescent="0.2">
      <c r="A466" t="s">
        <v>504</v>
      </c>
      <c r="B466">
        <v>7.6</v>
      </c>
    </row>
    <row r="467" spans="1:2" x14ac:dyDescent="0.2">
      <c r="A467" t="s">
        <v>938</v>
      </c>
      <c r="B467">
        <v>5.7</v>
      </c>
    </row>
    <row r="468" spans="1:2" x14ac:dyDescent="0.2">
      <c r="A468" t="s">
        <v>152</v>
      </c>
      <c r="B468">
        <v>4.5999999999999996</v>
      </c>
    </row>
    <row r="469" spans="1:2" x14ac:dyDescent="0.2">
      <c r="A469" t="s">
        <v>943</v>
      </c>
      <c r="B469">
        <v>7</v>
      </c>
    </row>
    <row r="470" spans="1:2" x14ac:dyDescent="0.2">
      <c r="A470" t="s">
        <v>945</v>
      </c>
      <c r="B470">
        <v>5.2</v>
      </c>
    </row>
    <row r="471" spans="1:2" x14ac:dyDescent="0.2">
      <c r="A471" t="s">
        <v>948</v>
      </c>
      <c r="B471">
        <v>5.0999999999999996</v>
      </c>
    </row>
    <row r="472" spans="1:2" x14ac:dyDescent="0.2">
      <c r="A472" t="s">
        <v>768</v>
      </c>
      <c r="B472">
        <v>6.6</v>
      </c>
    </row>
    <row r="473" spans="1:2" x14ac:dyDescent="0.2">
      <c r="A473" t="s">
        <v>73</v>
      </c>
      <c r="B473">
        <v>7</v>
      </c>
    </row>
    <row r="474" spans="1:2" x14ac:dyDescent="0.2">
      <c r="A474" t="s">
        <v>266</v>
      </c>
      <c r="B474">
        <v>6.7</v>
      </c>
    </row>
    <row r="475" spans="1:2" x14ac:dyDescent="0.2">
      <c r="A475" t="s">
        <v>171</v>
      </c>
      <c r="B475">
        <v>7.6</v>
      </c>
    </row>
    <row r="476" spans="1:2" x14ac:dyDescent="0.2">
      <c r="A476" t="s">
        <v>957</v>
      </c>
      <c r="B476">
        <v>7.3</v>
      </c>
    </row>
    <row r="477" spans="1:2" x14ac:dyDescent="0.2">
      <c r="A477" t="s">
        <v>26</v>
      </c>
      <c r="B477">
        <v>5.9</v>
      </c>
    </row>
    <row r="478" spans="1:2" x14ac:dyDescent="0.2">
      <c r="A478" t="s">
        <v>960</v>
      </c>
      <c r="B478">
        <v>5.6</v>
      </c>
    </row>
    <row r="479" spans="1:2" x14ac:dyDescent="0.2">
      <c r="A479" t="s">
        <v>112</v>
      </c>
      <c r="B479">
        <v>6.5</v>
      </c>
    </row>
    <row r="480" spans="1:2" x14ac:dyDescent="0.2">
      <c r="A480" t="s">
        <v>47</v>
      </c>
      <c r="B480">
        <v>5.9</v>
      </c>
    </row>
    <row r="481" spans="1:2" x14ac:dyDescent="0.2">
      <c r="A481" t="s">
        <v>230</v>
      </c>
      <c r="B481">
        <v>7</v>
      </c>
    </row>
    <row r="482" spans="1:2" x14ac:dyDescent="0.2">
      <c r="A482" t="s">
        <v>968</v>
      </c>
      <c r="B482">
        <v>5.3</v>
      </c>
    </row>
    <row r="483" spans="1:2" x14ac:dyDescent="0.2">
      <c r="A483" t="s">
        <v>971</v>
      </c>
      <c r="B483">
        <v>5.9</v>
      </c>
    </row>
    <row r="484" spans="1:2" x14ac:dyDescent="0.2">
      <c r="A484" t="s">
        <v>661</v>
      </c>
      <c r="B484">
        <v>6.3</v>
      </c>
    </row>
    <row r="485" spans="1:2" x14ac:dyDescent="0.2">
      <c r="A485" t="s">
        <v>975</v>
      </c>
      <c r="B485">
        <v>6.4</v>
      </c>
    </row>
    <row r="486" spans="1:2" x14ac:dyDescent="0.2">
      <c r="A486" t="s">
        <v>240</v>
      </c>
      <c r="B486">
        <v>6.9</v>
      </c>
    </row>
    <row r="487" spans="1:2" x14ac:dyDescent="0.2">
      <c r="A487" t="s">
        <v>978</v>
      </c>
      <c r="B487">
        <v>6.3</v>
      </c>
    </row>
    <row r="488" spans="1:2" x14ac:dyDescent="0.2">
      <c r="A488" t="s">
        <v>980</v>
      </c>
      <c r="B488">
        <v>7.3</v>
      </c>
    </row>
    <row r="489" spans="1:2" x14ac:dyDescent="0.2">
      <c r="A489" t="s">
        <v>240</v>
      </c>
      <c r="B489">
        <v>5.8</v>
      </c>
    </row>
    <row r="490" spans="1:2" x14ac:dyDescent="0.2">
      <c r="A490" t="s">
        <v>984</v>
      </c>
      <c r="B490">
        <v>5.2</v>
      </c>
    </row>
    <row r="491" spans="1:2" x14ac:dyDescent="0.2">
      <c r="A491" t="s">
        <v>26</v>
      </c>
      <c r="B491">
        <v>2.4</v>
      </c>
    </row>
    <row r="492" spans="1:2" x14ac:dyDescent="0.2">
      <c r="A492" t="s">
        <v>401</v>
      </c>
      <c r="B492">
        <v>5.7</v>
      </c>
    </row>
    <row r="493" spans="1:2" x14ac:dyDescent="0.2">
      <c r="A493" t="s">
        <v>990</v>
      </c>
      <c r="B493">
        <v>5.8</v>
      </c>
    </row>
    <row r="494" spans="1:2" x14ac:dyDescent="0.2">
      <c r="A494" t="s">
        <v>26</v>
      </c>
      <c r="B494">
        <v>5.6</v>
      </c>
    </row>
    <row r="495" spans="1:2" x14ac:dyDescent="0.2">
      <c r="A495" t="s">
        <v>191</v>
      </c>
      <c r="B495">
        <v>6</v>
      </c>
    </row>
    <row r="496" spans="1:2" x14ac:dyDescent="0.2">
      <c r="A496" t="s">
        <v>851</v>
      </c>
      <c r="B496">
        <v>5.8</v>
      </c>
    </row>
    <row r="497" spans="1:2" x14ac:dyDescent="0.2">
      <c r="A497" t="s">
        <v>14</v>
      </c>
      <c r="B497">
        <v>6</v>
      </c>
    </row>
    <row r="498" spans="1:2" x14ac:dyDescent="0.2">
      <c r="A498" t="s">
        <v>978</v>
      </c>
      <c r="B498">
        <v>5.7</v>
      </c>
    </row>
    <row r="499" spans="1:2" x14ac:dyDescent="0.2">
      <c r="A499" t="s">
        <v>210</v>
      </c>
      <c r="B499">
        <v>6</v>
      </c>
    </row>
    <row r="500" spans="1:2" x14ac:dyDescent="0.2">
      <c r="A500" t="s">
        <v>1001</v>
      </c>
      <c r="B500">
        <v>7.8</v>
      </c>
    </row>
    <row r="501" spans="1:2" x14ac:dyDescent="0.2">
      <c r="A501" t="s">
        <v>114</v>
      </c>
      <c r="B501">
        <v>4.2</v>
      </c>
    </row>
    <row r="502" spans="1:2" x14ac:dyDescent="0.2">
      <c r="A502" t="s">
        <v>1004</v>
      </c>
      <c r="B502">
        <v>5.6</v>
      </c>
    </row>
    <row r="503" spans="1:2" x14ac:dyDescent="0.2">
      <c r="A503" t="s">
        <v>1007</v>
      </c>
      <c r="B503">
        <v>4.4000000000000004</v>
      </c>
    </row>
    <row r="504" spans="1:2" x14ac:dyDescent="0.2">
      <c r="A504" t="s">
        <v>530</v>
      </c>
      <c r="B504">
        <v>8.1999999999999993</v>
      </c>
    </row>
    <row r="505" spans="1:2" x14ac:dyDescent="0.2">
      <c r="A505" t="s">
        <v>1010</v>
      </c>
      <c r="B505">
        <v>8.5</v>
      </c>
    </row>
    <row r="506" spans="1:2" x14ac:dyDescent="0.2">
      <c r="A506" t="s">
        <v>57</v>
      </c>
      <c r="B506">
        <v>5.8</v>
      </c>
    </row>
    <row r="507" spans="1:2" x14ac:dyDescent="0.2">
      <c r="A507" t="s">
        <v>1014</v>
      </c>
      <c r="B507">
        <v>6.5</v>
      </c>
    </row>
    <row r="508" spans="1:2" x14ac:dyDescent="0.2">
      <c r="A508" t="s">
        <v>740</v>
      </c>
      <c r="B508">
        <v>7.2</v>
      </c>
    </row>
    <row r="509" spans="1:2" x14ac:dyDescent="0.2">
      <c r="A509" t="s">
        <v>47</v>
      </c>
      <c r="B509">
        <v>6.7</v>
      </c>
    </row>
    <row r="510" spans="1:2" x14ac:dyDescent="0.2">
      <c r="A510" t="s">
        <v>575</v>
      </c>
      <c r="B510">
        <v>3.4</v>
      </c>
    </row>
    <row r="511" spans="1:2" x14ac:dyDescent="0.2">
      <c r="A511" t="s">
        <v>112</v>
      </c>
      <c r="B511">
        <v>5.9</v>
      </c>
    </row>
    <row r="512" spans="1:2" x14ac:dyDescent="0.2">
      <c r="A512" t="s">
        <v>1021</v>
      </c>
      <c r="B512">
        <v>7.8</v>
      </c>
    </row>
    <row r="513" spans="1:2" x14ac:dyDescent="0.2">
      <c r="A513" t="s">
        <v>1024</v>
      </c>
      <c r="B513">
        <v>5.9</v>
      </c>
    </row>
    <row r="514" spans="1:2" x14ac:dyDescent="0.2">
      <c r="A514" t="s">
        <v>93</v>
      </c>
      <c r="B514">
        <v>4.0999999999999996</v>
      </c>
    </row>
    <row r="515" spans="1:2" x14ac:dyDescent="0.2">
      <c r="A515" t="s">
        <v>1029</v>
      </c>
      <c r="B515">
        <v>6.8</v>
      </c>
    </row>
    <row r="516" spans="1:2" x14ac:dyDescent="0.2">
      <c r="A516" t="s">
        <v>10</v>
      </c>
      <c r="B516">
        <v>5.8</v>
      </c>
    </row>
    <row r="517" spans="1:2" x14ac:dyDescent="0.2">
      <c r="A517" t="s">
        <v>732</v>
      </c>
      <c r="B517">
        <v>7.5</v>
      </c>
    </row>
    <row r="518" spans="1:2" x14ac:dyDescent="0.2">
      <c r="A518" t="s">
        <v>26</v>
      </c>
      <c r="B518">
        <v>6.9</v>
      </c>
    </row>
    <row r="519" spans="1:2" x14ac:dyDescent="0.2">
      <c r="A519" t="s">
        <v>26</v>
      </c>
      <c r="B519">
        <v>6.5</v>
      </c>
    </row>
    <row r="520" spans="1:2" x14ac:dyDescent="0.2">
      <c r="A520" t="s">
        <v>152</v>
      </c>
      <c r="B520">
        <v>6.9</v>
      </c>
    </row>
    <row r="521" spans="1:2" x14ac:dyDescent="0.2">
      <c r="A521" t="s">
        <v>932</v>
      </c>
      <c r="B521">
        <v>7.9</v>
      </c>
    </row>
    <row r="522" spans="1:2" x14ac:dyDescent="0.2">
      <c r="A522" t="s">
        <v>26</v>
      </c>
      <c r="B522">
        <v>7.4</v>
      </c>
    </row>
    <row r="523" spans="1:2" x14ac:dyDescent="0.2">
      <c r="A523" t="s">
        <v>1040</v>
      </c>
      <c r="B523">
        <v>6.7</v>
      </c>
    </row>
    <row r="524" spans="1:2" x14ac:dyDescent="0.2">
      <c r="A524" t="s">
        <v>17</v>
      </c>
      <c r="B524">
        <v>7.4</v>
      </c>
    </row>
    <row r="525" spans="1:2" x14ac:dyDescent="0.2">
      <c r="A525" t="s">
        <v>349</v>
      </c>
      <c r="B525">
        <v>6.9</v>
      </c>
    </row>
    <row r="526" spans="1:2" x14ac:dyDescent="0.2">
      <c r="A526" t="s">
        <v>580</v>
      </c>
      <c r="B526">
        <v>6.8</v>
      </c>
    </row>
    <row r="527" spans="1:2" x14ac:dyDescent="0.2">
      <c r="A527" t="s">
        <v>1045</v>
      </c>
      <c r="B527">
        <v>6.7</v>
      </c>
    </row>
    <row r="528" spans="1:2" x14ac:dyDescent="0.2">
      <c r="A528" t="s">
        <v>1047</v>
      </c>
      <c r="B528">
        <v>5.0999999999999996</v>
      </c>
    </row>
    <row r="529" spans="1:2" x14ac:dyDescent="0.2">
      <c r="A529" t="s">
        <v>1050</v>
      </c>
      <c r="B529">
        <v>4.0999999999999996</v>
      </c>
    </row>
    <row r="530" spans="1:2" x14ac:dyDescent="0.2">
      <c r="A530" t="s">
        <v>773</v>
      </c>
      <c r="B530">
        <v>7.3</v>
      </c>
    </row>
    <row r="531" spans="1:2" x14ac:dyDescent="0.2">
      <c r="A531" t="s">
        <v>575</v>
      </c>
      <c r="B531">
        <v>6</v>
      </c>
    </row>
    <row r="532" spans="1:2" x14ac:dyDescent="0.2">
      <c r="A532" t="s">
        <v>877</v>
      </c>
      <c r="B532">
        <v>7.3</v>
      </c>
    </row>
    <row r="533" spans="1:2" x14ac:dyDescent="0.2">
      <c r="A533" t="s">
        <v>302</v>
      </c>
      <c r="B533">
        <v>7.5</v>
      </c>
    </row>
    <row r="534" spans="1:2" x14ac:dyDescent="0.2">
      <c r="A534" t="s">
        <v>1056</v>
      </c>
      <c r="B534">
        <v>5.4</v>
      </c>
    </row>
    <row r="535" spans="1:2" x14ac:dyDescent="0.2">
      <c r="A535" t="s">
        <v>240</v>
      </c>
      <c r="B535">
        <v>5.9</v>
      </c>
    </row>
    <row r="536" spans="1:2" x14ac:dyDescent="0.2">
      <c r="A536" t="s">
        <v>1060</v>
      </c>
      <c r="B536">
        <v>7.1</v>
      </c>
    </row>
    <row r="537" spans="1:2" x14ac:dyDescent="0.2">
      <c r="A537" t="s">
        <v>152</v>
      </c>
      <c r="B537">
        <v>6</v>
      </c>
    </row>
    <row r="538" spans="1:2" x14ac:dyDescent="0.2">
      <c r="A538" t="s">
        <v>1063</v>
      </c>
      <c r="B538">
        <v>6.5</v>
      </c>
    </row>
    <row r="539" spans="1:2" x14ac:dyDescent="0.2">
      <c r="A539" t="s">
        <v>1065</v>
      </c>
      <c r="B539">
        <v>8.3000000000000007</v>
      </c>
    </row>
    <row r="540" spans="1:2" x14ac:dyDescent="0.2">
      <c r="A540" t="s">
        <v>1068</v>
      </c>
      <c r="B540">
        <v>5.7</v>
      </c>
    </row>
    <row r="541" spans="1:2" x14ac:dyDescent="0.2">
      <c r="A541" t="s">
        <v>980</v>
      </c>
      <c r="B541">
        <v>7.6</v>
      </c>
    </row>
    <row r="542" spans="1:2" x14ac:dyDescent="0.2">
      <c r="A542" t="s">
        <v>663</v>
      </c>
      <c r="B542">
        <v>6.6</v>
      </c>
    </row>
    <row r="543" spans="1:2" x14ac:dyDescent="0.2">
      <c r="A543" t="s">
        <v>1074</v>
      </c>
      <c r="B543">
        <v>5.4</v>
      </c>
    </row>
    <row r="544" spans="1:2" x14ac:dyDescent="0.2">
      <c r="A544" t="s">
        <v>559</v>
      </c>
      <c r="B544">
        <v>7.3</v>
      </c>
    </row>
    <row r="545" spans="1:2" x14ac:dyDescent="0.2">
      <c r="A545" t="s">
        <v>486</v>
      </c>
      <c r="B545">
        <v>6.5</v>
      </c>
    </row>
    <row r="546" spans="1:2" x14ac:dyDescent="0.2">
      <c r="A546" t="s">
        <v>1079</v>
      </c>
      <c r="B546">
        <v>6.6</v>
      </c>
    </row>
    <row r="547" spans="1:2" x14ac:dyDescent="0.2">
      <c r="A547" t="s">
        <v>1082</v>
      </c>
      <c r="B547">
        <v>6.6</v>
      </c>
    </row>
    <row r="548" spans="1:2" x14ac:dyDescent="0.2">
      <c r="A548" t="s">
        <v>1085</v>
      </c>
      <c r="B548">
        <v>5.9</v>
      </c>
    </row>
    <row r="549" spans="1:2" x14ac:dyDescent="0.2">
      <c r="A549" t="s">
        <v>1088</v>
      </c>
      <c r="B549">
        <v>6.7</v>
      </c>
    </row>
    <row r="550" spans="1:2" x14ac:dyDescent="0.2">
      <c r="A550" t="s">
        <v>1090</v>
      </c>
      <c r="B550">
        <v>6.1</v>
      </c>
    </row>
    <row r="551" spans="1:2" x14ac:dyDescent="0.2">
      <c r="A551" t="s">
        <v>380</v>
      </c>
      <c r="B551">
        <v>6.6</v>
      </c>
    </row>
    <row r="552" spans="1:2" x14ac:dyDescent="0.2">
      <c r="A552" t="s">
        <v>1095</v>
      </c>
      <c r="B552">
        <v>6.6</v>
      </c>
    </row>
    <row r="553" spans="1:2" x14ac:dyDescent="0.2">
      <c r="A553" t="s">
        <v>137</v>
      </c>
      <c r="B553">
        <v>5.3</v>
      </c>
    </row>
    <row r="554" spans="1:2" x14ac:dyDescent="0.2">
      <c r="A554" t="s">
        <v>1099</v>
      </c>
      <c r="B554">
        <v>6</v>
      </c>
    </row>
    <row r="555" spans="1:2" x14ac:dyDescent="0.2">
      <c r="A555" t="s">
        <v>1102</v>
      </c>
      <c r="B555">
        <v>6</v>
      </c>
    </row>
    <row r="556" spans="1:2" x14ac:dyDescent="0.2">
      <c r="A556" t="s">
        <v>1105</v>
      </c>
      <c r="B556">
        <v>4.7</v>
      </c>
    </row>
    <row r="557" spans="1:2" x14ac:dyDescent="0.2">
      <c r="A557" t="s">
        <v>240</v>
      </c>
      <c r="B557">
        <v>6.1</v>
      </c>
    </row>
    <row r="558" spans="1:2" x14ac:dyDescent="0.2">
      <c r="A558" t="s">
        <v>768</v>
      </c>
      <c r="B558">
        <v>7.2</v>
      </c>
    </row>
    <row r="559" spans="1:2" x14ac:dyDescent="0.2">
      <c r="A559" t="s">
        <v>426</v>
      </c>
      <c r="B559">
        <v>6.4</v>
      </c>
    </row>
    <row r="560" spans="1:2" x14ac:dyDescent="0.2">
      <c r="A560" t="s">
        <v>422</v>
      </c>
      <c r="B560">
        <v>6.1</v>
      </c>
    </row>
    <row r="561" spans="1:2" x14ac:dyDescent="0.2">
      <c r="A561" t="s">
        <v>773</v>
      </c>
      <c r="B561">
        <v>5.9</v>
      </c>
    </row>
    <row r="562" spans="1:2" x14ac:dyDescent="0.2">
      <c r="A562" t="s">
        <v>768</v>
      </c>
      <c r="B562">
        <v>6</v>
      </c>
    </row>
    <row r="563" spans="1:2" x14ac:dyDescent="0.2">
      <c r="A563" t="s">
        <v>1115</v>
      </c>
      <c r="B563">
        <v>6.3</v>
      </c>
    </row>
    <row r="564" spans="1:2" x14ac:dyDescent="0.2">
      <c r="A564" t="s">
        <v>1117</v>
      </c>
      <c r="B564">
        <v>5.6</v>
      </c>
    </row>
    <row r="565" spans="1:2" x14ac:dyDescent="0.2">
      <c r="A565" t="s">
        <v>877</v>
      </c>
      <c r="B565">
        <v>6.4</v>
      </c>
    </row>
    <row r="566" spans="1:2" x14ac:dyDescent="0.2">
      <c r="A566" t="s">
        <v>311</v>
      </c>
      <c r="B566">
        <v>7.1</v>
      </c>
    </row>
    <row r="567" spans="1:2" x14ac:dyDescent="0.2">
      <c r="A567" t="s">
        <v>1122</v>
      </c>
      <c r="B567">
        <v>6.6</v>
      </c>
    </row>
    <row r="568" spans="1:2" x14ac:dyDescent="0.2">
      <c r="A568" t="s">
        <v>171</v>
      </c>
      <c r="B568">
        <v>4.5999999999999996</v>
      </c>
    </row>
    <row r="569" spans="1:2" x14ac:dyDescent="0.2">
      <c r="A569" t="s">
        <v>1127</v>
      </c>
      <c r="B569">
        <v>8.4</v>
      </c>
    </row>
    <row r="570" spans="1:2" x14ac:dyDescent="0.2">
      <c r="A570" t="s">
        <v>504</v>
      </c>
      <c r="B570">
        <v>7.1</v>
      </c>
    </row>
    <row r="571" spans="1:2" x14ac:dyDescent="0.2">
      <c r="A571" t="s">
        <v>1131</v>
      </c>
      <c r="B571">
        <v>7.4</v>
      </c>
    </row>
    <row r="572" spans="1:2" x14ac:dyDescent="0.2">
      <c r="A572" t="s">
        <v>73</v>
      </c>
      <c r="B572">
        <v>6.9</v>
      </c>
    </row>
    <row r="573" spans="1:2" x14ac:dyDescent="0.2">
      <c r="A573" t="s">
        <v>1135</v>
      </c>
      <c r="B573">
        <v>4.5</v>
      </c>
    </row>
    <row r="574" spans="1:2" x14ac:dyDescent="0.2">
      <c r="A574" t="s">
        <v>1137</v>
      </c>
      <c r="B574">
        <v>7.1</v>
      </c>
    </row>
    <row r="575" spans="1:2" x14ac:dyDescent="0.2">
      <c r="A575" t="s">
        <v>1139</v>
      </c>
      <c r="B575">
        <v>6.5</v>
      </c>
    </row>
    <row r="576" spans="1:2" x14ac:dyDescent="0.2">
      <c r="A576" t="s">
        <v>171</v>
      </c>
      <c r="B576">
        <v>5.3</v>
      </c>
    </row>
    <row r="577" spans="1:2" x14ac:dyDescent="0.2">
      <c r="A577" t="s">
        <v>932</v>
      </c>
      <c r="B577">
        <v>6.7</v>
      </c>
    </row>
    <row r="578" spans="1:2" x14ac:dyDescent="0.2">
      <c r="A578" t="s">
        <v>1144</v>
      </c>
      <c r="B578">
        <v>7.2</v>
      </c>
    </row>
    <row r="579" spans="1:2" x14ac:dyDescent="0.2">
      <c r="A579" t="s">
        <v>103</v>
      </c>
      <c r="B579">
        <v>7.2</v>
      </c>
    </row>
    <row r="580" spans="1:2" x14ac:dyDescent="0.2">
      <c r="A580" t="s">
        <v>580</v>
      </c>
      <c r="B580">
        <v>5.5</v>
      </c>
    </row>
    <row r="581" spans="1:2" x14ac:dyDescent="0.2">
      <c r="A581" t="s">
        <v>17</v>
      </c>
      <c r="B581">
        <v>5.8</v>
      </c>
    </row>
    <row r="582" spans="1:2" x14ac:dyDescent="0.2">
      <c r="A582" t="s">
        <v>93</v>
      </c>
      <c r="B582">
        <v>6</v>
      </c>
    </row>
    <row r="583" spans="1:2" x14ac:dyDescent="0.2">
      <c r="A583" t="s">
        <v>525</v>
      </c>
      <c r="B583">
        <v>6.6</v>
      </c>
    </row>
    <row r="584" spans="1:2" x14ac:dyDescent="0.2">
      <c r="A584" t="s">
        <v>1153</v>
      </c>
      <c r="B584">
        <v>8.3000000000000007</v>
      </c>
    </row>
    <row r="585" spans="1:2" x14ac:dyDescent="0.2">
      <c r="A585" t="s">
        <v>264</v>
      </c>
      <c r="B585">
        <v>6.7</v>
      </c>
    </row>
    <row r="586" spans="1:2" x14ac:dyDescent="0.2">
      <c r="A586" t="s">
        <v>20</v>
      </c>
      <c r="B586">
        <v>7.1</v>
      </c>
    </row>
    <row r="587" spans="1:2" x14ac:dyDescent="0.2">
      <c r="A587" t="s">
        <v>1158</v>
      </c>
      <c r="B587">
        <v>6</v>
      </c>
    </row>
    <row r="588" spans="1:2" x14ac:dyDescent="0.2">
      <c r="A588" t="s">
        <v>1160</v>
      </c>
      <c r="B588">
        <v>7.5</v>
      </c>
    </row>
    <row r="589" spans="1:2" x14ac:dyDescent="0.2">
      <c r="A589" t="s">
        <v>1163</v>
      </c>
      <c r="B589">
        <v>6.9</v>
      </c>
    </row>
    <row r="590" spans="1:2" x14ac:dyDescent="0.2">
      <c r="A590" t="s">
        <v>1165</v>
      </c>
      <c r="B590">
        <v>5.6</v>
      </c>
    </row>
    <row r="591" spans="1:2" x14ac:dyDescent="0.2">
      <c r="A591" t="s">
        <v>770</v>
      </c>
      <c r="B591">
        <v>5.6</v>
      </c>
    </row>
    <row r="592" spans="1:2" x14ac:dyDescent="0.2">
      <c r="A592" t="s">
        <v>1168</v>
      </c>
      <c r="B592">
        <v>4.5</v>
      </c>
    </row>
    <row r="593" spans="1:2" x14ac:dyDescent="0.2">
      <c r="A593" t="s">
        <v>343</v>
      </c>
      <c r="B593">
        <v>7.1</v>
      </c>
    </row>
    <row r="594" spans="1:2" x14ac:dyDescent="0.2">
      <c r="A594" t="s">
        <v>20</v>
      </c>
      <c r="B594">
        <v>6.5</v>
      </c>
    </row>
    <row r="595" spans="1:2" x14ac:dyDescent="0.2">
      <c r="A595" t="s">
        <v>78</v>
      </c>
      <c r="B595">
        <v>6.4</v>
      </c>
    </row>
    <row r="596" spans="1:2" x14ac:dyDescent="0.2">
      <c r="A596" t="s">
        <v>216</v>
      </c>
      <c r="B596">
        <v>5.8</v>
      </c>
    </row>
    <row r="597" spans="1:2" x14ac:dyDescent="0.2">
      <c r="A597" t="s">
        <v>464</v>
      </c>
      <c r="B597">
        <v>8</v>
      </c>
    </row>
    <row r="598" spans="1:2" x14ac:dyDescent="0.2">
      <c r="A598" t="s">
        <v>1177</v>
      </c>
      <c r="B598">
        <v>6.2</v>
      </c>
    </row>
    <row r="599" spans="1:2" x14ac:dyDescent="0.2">
      <c r="A599" t="s">
        <v>1179</v>
      </c>
      <c r="B599">
        <v>7.2</v>
      </c>
    </row>
    <row r="600" spans="1:2" x14ac:dyDescent="0.2">
      <c r="A600" t="s">
        <v>1179</v>
      </c>
      <c r="B600">
        <v>6.1</v>
      </c>
    </row>
    <row r="601" spans="1:2" x14ac:dyDescent="0.2">
      <c r="A601" t="s">
        <v>509</v>
      </c>
      <c r="B601">
        <v>7.6</v>
      </c>
    </row>
    <row r="602" spans="1:2" x14ac:dyDescent="0.2">
      <c r="A602" t="s">
        <v>1184</v>
      </c>
      <c r="B602">
        <v>6.3</v>
      </c>
    </row>
    <row r="603" spans="1:2" x14ac:dyDescent="0.2">
      <c r="A603" t="s">
        <v>1187</v>
      </c>
      <c r="B603">
        <v>6.3</v>
      </c>
    </row>
    <row r="604" spans="1:2" x14ac:dyDescent="0.2">
      <c r="A604" t="s">
        <v>20</v>
      </c>
      <c r="B604">
        <v>6.3</v>
      </c>
    </row>
    <row r="605" spans="1:2" x14ac:dyDescent="0.2">
      <c r="A605" t="s">
        <v>1190</v>
      </c>
      <c r="B605">
        <v>7.7</v>
      </c>
    </row>
    <row r="606" spans="1:2" x14ac:dyDescent="0.2">
      <c r="A606" t="s">
        <v>1192</v>
      </c>
      <c r="B606">
        <v>7</v>
      </c>
    </row>
    <row r="607" spans="1:2" x14ac:dyDescent="0.2">
      <c r="A607" t="s">
        <v>877</v>
      </c>
      <c r="B607">
        <v>5.3</v>
      </c>
    </row>
    <row r="608" spans="1:2" x14ac:dyDescent="0.2">
      <c r="A608" t="s">
        <v>363</v>
      </c>
      <c r="B608">
        <v>5.6</v>
      </c>
    </row>
    <row r="609" spans="1:2" x14ac:dyDescent="0.2">
      <c r="A609" t="s">
        <v>1197</v>
      </c>
      <c r="B609">
        <v>5.2</v>
      </c>
    </row>
    <row r="610" spans="1:2" x14ac:dyDescent="0.2">
      <c r="A610" t="s">
        <v>363</v>
      </c>
      <c r="B610">
        <v>5.4</v>
      </c>
    </row>
    <row r="611" spans="1:2" x14ac:dyDescent="0.2">
      <c r="A611" t="s">
        <v>1201</v>
      </c>
      <c r="B611">
        <v>6.4</v>
      </c>
    </row>
    <row r="612" spans="1:2" x14ac:dyDescent="0.2">
      <c r="A612" t="s">
        <v>1203</v>
      </c>
      <c r="B612">
        <v>5.9</v>
      </c>
    </row>
    <row r="613" spans="1:2" x14ac:dyDescent="0.2">
      <c r="A613" t="s">
        <v>1179</v>
      </c>
      <c r="B613">
        <v>6.3</v>
      </c>
    </row>
    <row r="614" spans="1:2" x14ac:dyDescent="0.2">
      <c r="A614" t="s">
        <v>112</v>
      </c>
      <c r="B614">
        <v>6.5</v>
      </c>
    </row>
    <row r="615" spans="1:2" x14ac:dyDescent="0.2">
      <c r="A615" t="s">
        <v>1209</v>
      </c>
      <c r="B615">
        <v>3</v>
      </c>
    </row>
    <row r="616" spans="1:2" x14ac:dyDescent="0.2">
      <c r="A616" t="s">
        <v>481</v>
      </c>
      <c r="B616">
        <v>3.6</v>
      </c>
    </row>
    <row r="617" spans="1:2" x14ac:dyDescent="0.2">
      <c r="A617" t="s">
        <v>149</v>
      </c>
      <c r="B617">
        <v>5.8</v>
      </c>
    </row>
    <row r="618" spans="1:2" x14ac:dyDescent="0.2">
      <c r="A618" t="s">
        <v>1216</v>
      </c>
      <c r="B618">
        <v>6.2</v>
      </c>
    </row>
    <row r="619" spans="1:2" x14ac:dyDescent="0.2">
      <c r="A619" t="s">
        <v>1218</v>
      </c>
      <c r="B619">
        <v>5.6</v>
      </c>
    </row>
    <row r="620" spans="1:2" x14ac:dyDescent="0.2">
      <c r="A620" t="s">
        <v>380</v>
      </c>
      <c r="B620">
        <v>5.4</v>
      </c>
    </row>
    <row r="621" spans="1:2" x14ac:dyDescent="0.2">
      <c r="A621" t="s">
        <v>546</v>
      </c>
      <c r="B621">
        <v>6.1</v>
      </c>
    </row>
    <row r="622" spans="1:2" x14ac:dyDescent="0.2">
      <c r="A622" t="s">
        <v>773</v>
      </c>
      <c r="B622">
        <v>4.2</v>
      </c>
    </row>
    <row r="623" spans="1:2" x14ac:dyDescent="0.2">
      <c r="A623" t="s">
        <v>1226</v>
      </c>
      <c r="B623">
        <v>6.7</v>
      </c>
    </row>
    <row r="624" spans="1:2" x14ac:dyDescent="0.2">
      <c r="A624" t="s">
        <v>14</v>
      </c>
      <c r="B624">
        <v>4.2</v>
      </c>
    </row>
    <row r="625" spans="1:2" x14ac:dyDescent="0.2">
      <c r="A625" t="s">
        <v>311</v>
      </c>
      <c r="B625">
        <v>6.4</v>
      </c>
    </row>
    <row r="626" spans="1:2" x14ac:dyDescent="0.2">
      <c r="A626" t="s">
        <v>374</v>
      </c>
      <c r="B626">
        <v>4.9000000000000004</v>
      </c>
    </row>
    <row r="627" spans="1:2" x14ac:dyDescent="0.2">
      <c r="A627" t="s">
        <v>740</v>
      </c>
      <c r="B627">
        <v>6.8</v>
      </c>
    </row>
    <row r="628" spans="1:2" x14ac:dyDescent="0.2">
      <c r="A628" t="s">
        <v>1029</v>
      </c>
      <c r="B628">
        <v>7.7</v>
      </c>
    </row>
    <row r="629" spans="1:2" x14ac:dyDescent="0.2">
      <c r="A629" t="s">
        <v>1236</v>
      </c>
      <c r="B629">
        <v>5.6</v>
      </c>
    </row>
    <row r="630" spans="1:2" x14ac:dyDescent="0.2">
      <c r="A630" t="s">
        <v>575</v>
      </c>
      <c r="B630">
        <v>6.4</v>
      </c>
    </row>
    <row r="631" spans="1:2" x14ac:dyDescent="0.2">
      <c r="A631" t="s">
        <v>1241</v>
      </c>
      <c r="B631">
        <v>7.2</v>
      </c>
    </row>
    <row r="632" spans="1:2" x14ac:dyDescent="0.2">
      <c r="A632" t="s">
        <v>327</v>
      </c>
      <c r="B632">
        <v>6</v>
      </c>
    </row>
    <row r="633" spans="1:2" x14ac:dyDescent="0.2">
      <c r="A633" t="s">
        <v>580</v>
      </c>
      <c r="B633">
        <v>5.9</v>
      </c>
    </row>
    <row r="634" spans="1:2" x14ac:dyDescent="0.2">
      <c r="A634" t="s">
        <v>1246</v>
      </c>
      <c r="B634">
        <v>7.9</v>
      </c>
    </row>
    <row r="635" spans="1:2" x14ac:dyDescent="0.2">
      <c r="A635" t="s">
        <v>1249</v>
      </c>
      <c r="B635">
        <v>6.8</v>
      </c>
    </row>
    <row r="636" spans="1:2" x14ac:dyDescent="0.2">
      <c r="A636" t="s">
        <v>311</v>
      </c>
      <c r="B636">
        <v>7.1</v>
      </c>
    </row>
    <row r="637" spans="1:2" x14ac:dyDescent="0.2">
      <c r="A637" t="s">
        <v>575</v>
      </c>
      <c r="B637">
        <v>5.9</v>
      </c>
    </row>
    <row r="638" spans="1:2" x14ac:dyDescent="0.2">
      <c r="A638" t="s">
        <v>1201</v>
      </c>
      <c r="B638">
        <v>5.9</v>
      </c>
    </row>
    <row r="639" spans="1:2" x14ac:dyDescent="0.2">
      <c r="A639" t="s">
        <v>552</v>
      </c>
      <c r="B639">
        <v>6.2</v>
      </c>
    </row>
    <row r="640" spans="1:2" x14ac:dyDescent="0.2">
      <c r="A640" t="s">
        <v>575</v>
      </c>
      <c r="B640">
        <v>7.4</v>
      </c>
    </row>
    <row r="641" spans="1:2" x14ac:dyDescent="0.2">
      <c r="A641" t="s">
        <v>768</v>
      </c>
      <c r="B641">
        <v>7</v>
      </c>
    </row>
    <row r="642" spans="1:2" x14ac:dyDescent="0.2">
      <c r="A642" t="s">
        <v>1259</v>
      </c>
      <c r="B642">
        <v>5.4</v>
      </c>
    </row>
    <row r="643" spans="1:2" x14ac:dyDescent="0.2">
      <c r="A643" t="s">
        <v>504</v>
      </c>
      <c r="B643">
        <v>8.6</v>
      </c>
    </row>
    <row r="644" spans="1:2" x14ac:dyDescent="0.2">
      <c r="A644" t="s">
        <v>149</v>
      </c>
      <c r="B644">
        <v>6.5</v>
      </c>
    </row>
    <row r="645" spans="1:2" x14ac:dyDescent="0.2">
      <c r="A645" t="s">
        <v>1264</v>
      </c>
      <c r="B645">
        <v>6.4</v>
      </c>
    </row>
    <row r="646" spans="1:2" x14ac:dyDescent="0.2">
      <c r="A646" t="s">
        <v>152</v>
      </c>
      <c r="B646">
        <v>7.6</v>
      </c>
    </row>
    <row r="647" spans="1:2" x14ac:dyDescent="0.2">
      <c r="A647" t="s">
        <v>1102</v>
      </c>
      <c r="B647">
        <v>5.5</v>
      </c>
    </row>
    <row r="648" spans="1:2" x14ac:dyDescent="0.2">
      <c r="A648" t="s">
        <v>1127</v>
      </c>
      <c r="B648">
        <v>7.4</v>
      </c>
    </row>
    <row r="649" spans="1:2" x14ac:dyDescent="0.2">
      <c r="A649" t="s">
        <v>216</v>
      </c>
      <c r="B649">
        <v>8.6999999999999993</v>
      </c>
    </row>
    <row r="650" spans="1:2" x14ac:dyDescent="0.2">
      <c r="A650" t="s">
        <v>752</v>
      </c>
      <c r="B650">
        <v>7.6</v>
      </c>
    </row>
    <row r="651" spans="1:2" x14ac:dyDescent="0.2">
      <c r="A651" t="s">
        <v>171</v>
      </c>
      <c r="B651">
        <v>5.5</v>
      </c>
    </row>
    <row r="652" spans="1:2" x14ac:dyDescent="0.2">
      <c r="A652" t="s">
        <v>990</v>
      </c>
      <c r="B652">
        <v>7.6</v>
      </c>
    </row>
    <row r="653" spans="1:2" x14ac:dyDescent="0.2">
      <c r="A653" t="s">
        <v>486</v>
      </c>
      <c r="B653">
        <v>6.5</v>
      </c>
    </row>
    <row r="654" spans="1:2" x14ac:dyDescent="0.2">
      <c r="A654" t="s">
        <v>575</v>
      </c>
      <c r="B654">
        <v>6.9</v>
      </c>
    </row>
    <row r="655" spans="1:2" x14ac:dyDescent="0.2">
      <c r="A655" t="s">
        <v>1279</v>
      </c>
      <c r="B655">
        <v>6.7</v>
      </c>
    </row>
    <row r="656" spans="1:2" x14ac:dyDescent="0.2">
      <c r="A656" t="s">
        <v>877</v>
      </c>
      <c r="B656">
        <v>6.6</v>
      </c>
    </row>
    <row r="657" spans="1:2" x14ac:dyDescent="0.2">
      <c r="A657" t="s">
        <v>1283</v>
      </c>
      <c r="B657">
        <v>7.2</v>
      </c>
    </row>
    <row r="658" spans="1:2" x14ac:dyDescent="0.2">
      <c r="A658" t="s">
        <v>17</v>
      </c>
      <c r="B658">
        <v>6.4</v>
      </c>
    </row>
    <row r="659" spans="1:2" x14ac:dyDescent="0.2">
      <c r="A659" t="s">
        <v>17</v>
      </c>
      <c r="B659">
        <v>6.4</v>
      </c>
    </row>
    <row r="660" spans="1:2" x14ac:dyDescent="0.2">
      <c r="A660" t="s">
        <v>112</v>
      </c>
      <c r="B660">
        <v>6</v>
      </c>
    </row>
    <row r="661" spans="1:2" x14ac:dyDescent="0.2">
      <c r="A661" t="s">
        <v>171</v>
      </c>
      <c r="B661">
        <v>6.1</v>
      </c>
    </row>
    <row r="662" spans="1:2" x14ac:dyDescent="0.2">
      <c r="A662" t="s">
        <v>980</v>
      </c>
      <c r="B662">
        <v>6</v>
      </c>
    </row>
    <row r="663" spans="1:2" x14ac:dyDescent="0.2">
      <c r="A663" t="s">
        <v>1184</v>
      </c>
      <c r="B663">
        <v>6.4</v>
      </c>
    </row>
    <row r="664" spans="1:2" x14ac:dyDescent="0.2">
      <c r="A664" t="s">
        <v>580</v>
      </c>
      <c r="B664">
        <v>6.4</v>
      </c>
    </row>
    <row r="665" spans="1:2" x14ac:dyDescent="0.2">
      <c r="A665" t="s">
        <v>668</v>
      </c>
      <c r="B665">
        <v>7.3</v>
      </c>
    </row>
    <row r="666" spans="1:2" x14ac:dyDescent="0.2">
      <c r="A666" t="s">
        <v>1297</v>
      </c>
      <c r="B666">
        <v>5.2</v>
      </c>
    </row>
    <row r="667" spans="1:2" x14ac:dyDescent="0.2">
      <c r="A667" t="s">
        <v>1082</v>
      </c>
      <c r="B667">
        <v>6.6</v>
      </c>
    </row>
    <row r="668" spans="1:2" x14ac:dyDescent="0.2">
      <c r="A668" t="s">
        <v>489</v>
      </c>
      <c r="B668">
        <v>6.3</v>
      </c>
    </row>
    <row r="669" spans="1:2" x14ac:dyDescent="0.2">
      <c r="A669" t="s">
        <v>1303</v>
      </c>
      <c r="B669">
        <v>5.9</v>
      </c>
    </row>
    <row r="670" spans="1:2" x14ac:dyDescent="0.2">
      <c r="A670" t="s">
        <v>504</v>
      </c>
      <c r="B670">
        <v>6.4</v>
      </c>
    </row>
    <row r="671" spans="1:2" x14ac:dyDescent="0.2">
      <c r="A671" t="s">
        <v>877</v>
      </c>
      <c r="B671">
        <v>6.7</v>
      </c>
    </row>
    <row r="672" spans="1:2" x14ac:dyDescent="0.2">
      <c r="A672" t="s">
        <v>770</v>
      </c>
      <c r="B672">
        <v>5.4</v>
      </c>
    </row>
    <row r="673" spans="1:2" x14ac:dyDescent="0.2">
      <c r="A673" t="s">
        <v>978</v>
      </c>
      <c r="B673">
        <v>6.4</v>
      </c>
    </row>
    <row r="674" spans="1:2" x14ac:dyDescent="0.2">
      <c r="A674" t="s">
        <v>380</v>
      </c>
      <c r="B674">
        <v>6.7</v>
      </c>
    </row>
    <row r="675" spans="1:2" x14ac:dyDescent="0.2">
      <c r="A675" t="s">
        <v>311</v>
      </c>
      <c r="B675">
        <v>6.2</v>
      </c>
    </row>
    <row r="676" spans="1:2" x14ac:dyDescent="0.2">
      <c r="A676" t="s">
        <v>57</v>
      </c>
      <c r="B676">
        <v>6.1</v>
      </c>
    </row>
    <row r="677" spans="1:2" x14ac:dyDescent="0.2">
      <c r="A677" t="s">
        <v>1184</v>
      </c>
      <c r="B677">
        <v>8.8000000000000007</v>
      </c>
    </row>
    <row r="678" spans="1:2" x14ac:dyDescent="0.2">
      <c r="A678" t="s">
        <v>1314</v>
      </c>
      <c r="B678">
        <v>7.1</v>
      </c>
    </row>
    <row r="679" spans="1:2" x14ac:dyDescent="0.2">
      <c r="A679" t="s">
        <v>1065</v>
      </c>
      <c r="B679">
        <v>8.1</v>
      </c>
    </row>
    <row r="680" spans="1:2" x14ac:dyDescent="0.2">
      <c r="A680" t="s">
        <v>559</v>
      </c>
      <c r="B680">
        <v>5.7</v>
      </c>
    </row>
    <row r="681" spans="1:2" x14ac:dyDescent="0.2">
      <c r="A681" t="s">
        <v>340</v>
      </c>
      <c r="B681">
        <v>5</v>
      </c>
    </row>
    <row r="682" spans="1:2" x14ac:dyDescent="0.2">
      <c r="A682" t="s">
        <v>1321</v>
      </c>
      <c r="B682">
        <v>5.0999999999999996</v>
      </c>
    </row>
    <row r="683" spans="1:2" x14ac:dyDescent="0.2">
      <c r="A683" t="s">
        <v>672</v>
      </c>
      <c r="B683">
        <v>6.9</v>
      </c>
    </row>
    <row r="684" spans="1:2" x14ac:dyDescent="0.2">
      <c r="A684" t="s">
        <v>1040</v>
      </c>
      <c r="B684">
        <v>4.8</v>
      </c>
    </row>
    <row r="685" spans="1:2" x14ac:dyDescent="0.2">
      <c r="A685" t="s">
        <v>112</v>
      </c>
      <c r="B685">
        <v>6.5</v>
      </c>
    </row>
    <row r="686" spans="1:2" x14ac:dyDescent="0.2">
      <c r="A686" t="s">
        <v>1328</v>
      </c>
      <c r="B686">
        <v>5.0999999999999996</v>
      </c>
    </row>
    <row r="687" spans="1:2" x14ac:dyDescent="0.2">
      <c r="A687" t="s">
        <v>1331</v>
      </c>
      <c r="B687">
        <v>7.1</v>
      </c>
    </row>
    <row r="688" spans="1:2" x14ac:dyDescent="0.2">
      <c r="A688" t="s">
        <v>1333</v>
      </c>
      <c r="B688">
        <v>7.5</v>
      </c>
    </row>
    <row r="689" spans="1:2" x14ac:dyDescent="0.2">
      <c r="A689" t="s">
        <v>602</v>
      </c>
      <c r="B689">
        <v>6.2</v>
      </c>
    </row>
    <row r="690" spans="1:2" x14ac:dyDescent="0.2">
      <c r="A690" t="s">
        <v>426</v>
      </c>
      <c r="B690">
        <v>6.3</v>
      </c>
    </row>
    <row r="691" spans="1:2" x14ac:dyDescent="0.2">
      <c r="A691" t="s">
        <v>398</v>
      </c>
      <c r="B691">
        <v>8.1</v>
      </c>
    </row>
    <row r="692" spans="1:2" x14ac:dyDescent="0.2">
      <c r="A692" t="s">
        <v>1338</v>
      </c>
      <c r="B692">
        <v>6.6</v>
      </c>
    </row>
    <row r="693" spans="1:2" x14ac:dyDescent="0.2">
      <c r="A693" t="s">
        <v>149</v>
      </c>
      <c r="B693">
        <v>6.9</v>
      </c>
    </row>
    <row r="694" spans="1:2" x14ac:dyDescent="0.2">
      <c r="A694" t="s">
        <v>65</v>
      </c>
      <c r="B694">
        <v>6.1</v>
      </c>
    </row>
    <row r="695" spans="1:2" x14ac:dyDescent="0.2">
      <c r="A695" t="s">
        <v>340</v>
      </c>
      <c r="B695">
        <v>4.3</v>
      </c>
    </row>
    <row r="696" spans="1:2" x14ac:dyDescent="0.2">
      <c r="A696" t="s">
        <v>1345</v>
      </c>
      <c r="B696">
        <v>6.6</v>
      </c>
    </row>
    <row r="697" spans="1:2" x14ac:dyDescent="0.2">
      <c r="A697" t="s">
        <v>486</v>
      </c>
      <c r="B697">
        <v>6.8</v>
      </c>
    </row>
    <row r="698" spans="1:2" x14ac:dyDescent="0.2">
      <c r="A698" t="s">
        <v>1350</v>
      </c>
      <c r="B698">
        <v>3.8</v>
      </c>
    </row>
    <row r="699" spans="1:2" x14ac:dyDescent="0.2">
      <c r="A699" t="s">
        <v>137</v>
      </c>
      <c r="B699">
        <v>5.9</v>
      </c>
    </row>
    <row r="700" spans="1:2" x14ac:dyDescent="0.2">
      <c r="A700" t="s">
        <v>1354</v>
      </c>
      <c r="B700">
        <v>7.9</v>
      </c>
    </row>
    <row r="701" spans="1:2" x14ac:dyDescent="0.2">
      <c r="A701" t="s">
        <v>1357</v>
      </c>
      <c r="B701">
        <v>6.3</v>
      </c>
    </row>
    <row r="702" spans="1:2" x14ac:dyDescent="0.2">
      <c r="A702" t="s">
        <v>93</v>
      </c>
      <c r="B702">
        <v>5.5</v>
      </c>
    </row>
    <row r="703" spans="1:2" x14ac:dyDescent="0.2">
      <c r="A703" t="s">
        <v>539</v>
      </c>
      <c r="B703">
        <v>7.7</v>
      </c>
    </row>
    <row r="704" spans="1:2" x14ac:dyDescent="0.2">
      <c r="A704" t="s">
        <v>580</v>
      </c>
      <c r="B704">
        <v>6.3</v>
      </c>
    </row>
    <row r="705" spans="1:2" x14ac:dyDescent="0.2">
      <c r="A705" t="s">
        <v>1364</v>
      </c>
      <c r="B705">
        <v>7.1</v>
      </c>
    </row>
    <row r="706" spans="1:2" x14ac:dyDescent="0.2">
      <c r="A706" t="s">
        <v>1366</v>
      </c>
      <c r="B706">
        <v>8.5</v>
      </c>
    </row>
    <row r="707" spans="1:2" x14ac:dyDescent="0.2">
      <c r="A707" t="s">
        <v>559</v>
      </c>
      <c r="B707">
        <v>5.9</v>
      </c>
    </row>
    <row r="708" spans="1:2" x14ac:dyDescent="0.2">
      <c r="A708" t="s">
        <v>208</v>
      </c>
      <c r="B708">
        <v>5.8</v>
      </c>
    </row>
    <row r="709" spans="1:2" x14ac:dyDescent="0.2">
      <c r="A709" t="s">
        <v>747</v>
      </c>
      <c r="B709">
        <v>8.1</v>
      </c>
    </row>
    <row r="710" spans="1:2" x14ac:dyDescent="0.2">
      <c r="A710" t="s">
        <v>392</v>
      </c>
      <c r="B710">
        <v>7.9</v>
      </c>
    </row>
    <row r="711" spans="1:2" x14ac:dyDescent="0.2">
      <c r="A711" t="s">
        <v>17</v>
      </c>
      <c r="B711">
        <v>7.2</v>
      </c>
    </row>
    <row r="712" spans="1:2" x14ac:dyDescent="0.2">
      <c r="A712" t="s">
        <v>668</v>
      </c>
      <c r="B712">
        <v>6.3</v>
      </c>
    </row>
    <row r="713" spans="1:2" x14ac:dyDescent="0.2">
      <c r="A713" t="s">
        <v>786</v>
      </c>
      <c r="B713">
        <v>8.1</v>
      </c>
    </row>
    <row r="714" spans="1:2" x14ac:dyDescent="0.2">
      <c r="A714" t="s">
        <v>1376</v>
      </c>
      <c r="B714">
        <v>7</v>
      </c>
    </row>
    <row r="715" spans="1:2" x14ac:dyDescent="0.2">
      <c r="A715" t="s">
        <v>1056</v>
      </c>
      <c r="B715">
        <v>5.5</v>
      </c>
    </row>
    <row r="716" spans="1:2" x14ac:dyDescent="0.2">
      <c r="A716" t="s">
        <v>1236</v>
      </c>
      <c r="B716">
        <v>6.7</v>
      </c>
    </row>
    <row r="717" spans="1:2" x14ac:dyDescent="0.2">
      <c r="A717" t="s">
        <v>869</v>
      </c>
      <c r="B717">
        <v>5.2</v>
      </c>
    </row>
    <row r="718" spans="1:2" x14ac:dyDescent="0.2">
      <c r="A718" t="s">
        <v>112</v>
      </c>
      <c r="B718">
        <v>7</v>
      </c>
    </row>
    <row r="719" spans="1:2" x14ac:dyDescent="0.2">
      <c r="A719" t="s">
        <v>580</v>
      </c>
      <c r="B719">
        <v>6.1</v>
      </c>
    </row>
    <row r="720" spans="1:2" x14ac:dyDescent="0.2">
      <c r="A720" t="s">
        <v>152</v>
      </c>
      <c r="B720">
        <v>6.6</v>
      </c>
    </row>
    <row r="721" spans="1:2" x14ac:dyDescent="0.2">
      <c r="A721" t="s">
        <v>575</v>
      </c>
      <c r="B721">
        <v>5.5</v>
      </c>
    </row>
    <row r="722" spans="1:2" x14ac:dyDescent="0.2">
      <c r="A722" t="s">
        <v>1135</v>
      </c>
      <c r="B722">
        <v>5.9</v>
      </c>
    </row>
    <row r="723" spans="1:2" x14ac:dyDescent="0.2">
      <c r="A723" t="s">
        <v>822</v>
      </c>
      <c r="B723">
        <v>5.4</v>
      </c>
    </row>
    <row r="724" spans="1:2" x14ac:dyDescent="0.2">
      <c r="A724" t="s">
        <v>978</v>
      </c>
      <c r="B724">
        <v>6.4</v>
      </c>
    </row>
    <row r="725" spans="1:2" x14ac:dyDescent="0.2">
      <c r="A725" t="s">
        <v>73</v>
      </c>
      <c r="B725">
        <v>5.7</v>
      </c>
    </row>
    <row r="726" spans="1:2" x14ac:dyDescent="0.2">
      <c r="A726" t="s">
        <v>865</v>
      </c>
      <c r="B726">
        <v>6.7</v>
      </c>
    </row>
    <row r="727" spans="1:2" x14ac:dyDescent="0.2">
      <c r="A727" t="s">
        <v>137</v>
      </c>
      <c r="B727">
        <v>7.1</v>
      </c>
    </row>
    <row r="728" spans="1:2" x14ac:dyDescent="0.2">
      <c r="A728" t="s">
        <v>1314</v>
      </c>
      <c r="B728">
        <v>6.8</v>
      </c>
    </row>
    <row r="729" spans="1:2" x14ac:dyDescent="0.2">
      <c r="A729" t="s">
        <v>1397</v>
      </c>
      <c r="B729">
        <v>6.5</v>
      </c>
    </row>
    <row r="730" spans="1:2" x14ac:dyDescent="0.2">
      <c r="A730" t="s">
        <v>740</v>
      </c>
      <c r="B730">
        <v>7.6</v>
      </c>
    </row>
    <row r="731" spans="1:2" x14ac:dyDescent="0.2">
      <c r="A731" t="s">
        <v>670</v>
      </c>
      <c r="B731">
        <v>5.5</v>
      </c>
    </row>
    <row r="732" spans="1:2" x14ac:dyDescent="0.2">
      <c r="A732" t="s">
        <v>311</v>
      </c>
      <c r="B732">
        <v>6.5</v>
      </c>
    </row>
    <row r="733" spans="1:2" x14ac:dyDescent="0.2">
      <c r="A733" t="s">
        <v>407</v>
      </c>
      <c r="B733">
        <v>7</v>
      </c>
    </row>
    <row r="734" spans="1:2" x14ac:dyDescent="0.2">
      <c r="A734" t="s">
        <v>978</v>
      </c>
      <c r="B734">
        <v>5.8</v>
      </c>
    </row>
    <row r="735" spans="1:2" x14ac:dyDescent="0.2">
      <c r="A735" t="s">
        <v>1406</v>
      </c>
      <c r="B735">
        <v>7.3</v>
      </c>
    </row>
    <row r="736" spans="1:2" x14ac:dyDescent="0.2">
      <c r="A736" t="s">
        <v>1408</v>
      </c>
      <c r="B736">
        <v>6.6</v>
      </c>
    </row>
    <row r="737" spans="1:2" x14ac:dyDescent="0.2">
      <c r="A737" t="s">
        <v>470</v>
      </c>
      <c r="B737">
        <v>4.4000000000000004</v>
      </c>
    </row>
    <row r="738" spans="1:2" x14ac:dyDescent="0.2">
      <c r="A738" t="s">
        <v>1412</v>
      </c>
      <c r="B738">
        <v>7.7</v>
      </c>
    </row>
    <row r="739" spans="1:2" x14ac:dyDescent="0.2">
      <c r="A739" t="s">
        <v>1024</v>
      </c>
      <c r="B739">
        <v>5</v>
      </c>
    </row>
    <row r="740" spans="1:2" x14ac:dyDescent="0.2">
      <c r="A740" t="s">
        <v>149</v>
      </c>
      <c r="B740">
        <v>7.7</v>
      </c>
    </row>
    <row r="741" spans="1:2" x14ac:dyDescent="0.2">
      <c r="A741" t="s">
        <v>171</v>
      </c>
      <c r="B741">
        <v>4.4000000000000004</v>
      </c>
    </row>
    <row r="742" spans="1:2" x14ac:dyDescent="0.2">
      <c r="A742" t="s">
        <v>340</v>
      </c>
      <c r="B742">
        <v>6.1</v>
      </c>
    </row>
    <row r="743" spans="1:2" x14ac:dyDescent="0.2">
      <c r="A743" t="s">
        <v>1056</v>
      </c>
      <c r="B743">
        <v>5.4</v>
      </c>
    </row>
    <row r="744" spans="1:2" x14ac:dyDescent="0.2">
      <c r="A744" t="s">
        <v>1421</v>
      </c>
      <c r="B744">
        <v>6.8</v>
      </c>
    </row>
    <row r="745" spans="1:2" x14ac:dyDescent="0.2">
      <c r="A745" t="s">
        <v>1184</v>
      </c>
      <c r="B745">
        <v>6.5</v>
      </c>
    </row>
    <row r="746" spans="1:2" x14ac:dyDescent="0.2">
      <c r="A746" t="s">
        <v>93</v>
      </c>
      <c r="B746">
        <v>7</v>
      </c>
    </row>
    <row r="747" spans="1:2" x14ac:dyDescent="0.2">
      <c r="A747" t="s">
        <v>1158</v>
      </c>
      <c r="B747">
        <v>6.3</v>
      </c>
    </row>
    <row r="748" spans="1:2" x14ac:dyDescent="0.2">
      <c r="A748" t="s">
        <v>566</v>
      </c>
      <c r="B748">
        <v>6.3</v>
      </c>
    </row>
    <row r="749" spans="1:2" x14ac:dyDescent="0.2">
      <c r="A749" t="s">
        <v>73</v>
      </c>
      <c r="B749">
        <v>6.1</v>
      </c>
    </row>
    <row r="750" spans="1:2" x14ac:dyDescent="0.2">
      <c r="A750" t="s">
        <v>93</v>
      </c>
      <c r="B750">
        <v>6.1</v>
      </c>
    </row>
    <row r="751" spans="1:2" x14ac:dyDescent="0.2">
      <c r="A751" t="s">
        <v>580</v>
      </c>
      <c r="B751">
        <v>7.3</v>
      </c>
    </row>
    <row r="752" spans="1:2" x14ac:dyDescent="0.2">
      <c r="A752" t="s">
        <v>661</v>
      </c>
      <c r="B752">
        <v>5.3</v>
      </c>
    </row>
    <row r="753" spans="1:2" x14ac:dyDescent="0.2">
      <c r="A753" t="s">
        <v>20</v>
      </c>
      <c r="B753">
        <v>5.4</v>
      </c>
    </row>
    <row r="754" spans="1:2" x14ac:dyDescent="0.2">
      <c r="A754" t="s">
        <v>311</v>
      </c>
      <c r="B754">
        <v>6.2</v>
      </c>
    </row>
    <row r="755" spans="1:2" x14ac:dyDescent="0.2">
      <c r="A755" t="s">
        <v>1440</v>
      </c>
      <c r="B755">
        <v>6.6</v>
      </c>
    </row>
    <row r="756" spans="1:2" x14ac:dyDescent="0.2">
      <c r="A756" t="s">
        <v>149</v>
      </c>
      <c r="B756">
        <v>5.9</v>
      </c>
    </row>
    <row r="757" spans="1:2" x14ac:dyDescent="0.2">
      <c r="A757" t="s">
        <v>1445</v>
      </c>
      <c r="B757">
        <v>6.3</v>
      </c>
    </row>
    <row r="758" spans="1:2" x14ac:dyDescent="0.2">
      <c r="A758" t="s">
        <v>380</v>
      </c>
      <c r="B758">
        <v>7.2</v>
      </c>
    </row>
    <row r="759" spans="1:2" x14ac:dyDescent="0.2">
      <c r="A759" t="s">
        <v>93</v>
      </c>
      <c r="B759">
        <v>6.8</v>
      </c>
    </row>
    <row r="760" spans="1:2" x14ac:dyDescent="0.2">
      <c r="A760" t="s">
        <v>865</v>
      </c>
      <c r="B760">
        <v>6.1</v>
      </c>
    </row>
    <row r="761" spans="1:2" x14ac:dyDescent="0.2">
      <c r="A761" t="s">
        <v>349</v>
      </c>
      <c r="B761">
        <v>7.8</v>
      </c>
    </row>
    <row r="762" spans="1:2" x14ac:dyDescent="0.2">
      <c r="A762" t="s">
        <v>602</v>
      </c>
      <c r="B762">
        <v>5</v>
      </c>
    </row>
    <row r="763" spans="1:2" x14ac:dyDescent="0.2">
      <c r="A763" t="s">
        <v>90</v>
      </c>
      <c r="B763">
        <v>6.2</v>
      </c>
    </row>
    <row r="764" spans="1:2" x14ac:dyDescent="0.2">
      <c r="A764" t="s">
        <v>149</v>
      </c>
      <c r="B764">
        <v>6.7</v>
      </c>
    </row>
    <row r="765" spans="1:2" x14ac:dyDescent="0.2">
      <c r="A765" t="s">
        <v>1459</v>
      </c>
      <c r="B765">
        <v>4.9000000000000004</v>
      </c>
    </row>
    <row r="766" spans="1:2" x14ac:dyDescent="0.2">
      <c r="A766" t="s">
        <v>1461</v>
      </c>
      <c r="B766">
        <v>7.4</v>
      </c>
    </row>
    <row r="767" spans="1:2" x14ac:dyDescent="0.2">
      <c r="A767" t="s">
        <v>747</v>
      </c>
      <c r="B767">
        <v>7.1</v>
      </c>
    </row>
    <row r="768" spans="1:2" x14ac:dyDescent="0.2">
      <c r="A768" t="s">
        <v>1465</v>
      </c>
      <c r="B768">
        <v>6.2</v>
      </c>
    </row>
    <row r="769" spans="1:2" x14ac:dyDescent="0.2">
      <c r="A769" t="s">
        <v>922</v>
      </c>
      <c r="B769">
        <v>4.9000000000000004</v>
      </c>
    </row>
    <row r="770" spans="1:2" x14ac:dyDescent="0.2">
      <c r="A770" t="s">
        <v>112</v>
      </c>
      <c r="B770">
        <v>6.1</v>
      </c>
    </row>
    <row r="771" spans="1:2" x14ac:dyDescent="0.2">
      <c r="A771" t="s">
        <v>208</v>
      </c>
      <c r="B771">
        <v>6.1</v>
      </c>
    </row>
    <row r="772" spans="1:2" x14ac:dyDescent="0.2">
      <c r="A772" t="s">
        <v>78</v>
      </c>
      <c r="B772">
        <v>6.4</v>
      </c>
    </row>
    <row r="773" spans="1:2" x14ac:dyDescent="0.2">
      <c r="A773" t="s">
        <v>1475</v>
      </c>
      <c r="B773">
        <v>6.3</v>
      </c>
    </row>
    <row r="774" spans="1:2" x14ac:dyDescent="0.2">
      <c r="A774" t="s">
        <v>1314</v>
      </c>
      <c r="B774">
        <v>6.8</v>
      </c>
    </row>
    <row r="775" spans="1:2" x14ac:dyDescent="0.2">
      <c r="A775" t="s">
        <v>747</v>
      </c>
      <c r="B775">
        <v>6.6</v>
      </c>
    </row>
    <row r="776" spans="1:2" x14ac:dyDescent="0.2">
      <c r="A776" t="s">
        <v>1480</v>
      </c>
      <c r="B776">
        <v>5.7</v>
      </c>
    </row>
    <row r="777" spans="1:2" x14ac:dyDescent="0.2">
      <c r="A777" t="s">
        <v>340</v>
      </c>
      <c r="B777">
        <v>5.9</v>
      </c>
    </row>
    <row r="778" spans="1:2" x14ac:dyDescent="0.2">
      <c r="A778" t="s">
        <v>380</v>
      </c>
      <c r="B778">
        <v>6</v>
      </c>
    </row>
    <row r="779" spans="1:2" x14ac:dyDescent="0.2">
      <c r="A779" t="s">
        <v>149</v>
      </c>
      <c r="B779">
        <v>6.1</v>
      </c>
    </row>
    <row r="780" spans="1:2" x14ac:dyDescent="0.2">
      <c r="A780" t="s">
        <v>1486</v>
      </c>
      <c r="B780">
        <v>6.7</v>
      </c>
    </row>
    <row r="781" spans="1:2" x14ac:dyDescent="0.2">
      <c r="A781" t="s">
        <v>1488</v>
      </c>
      <c r="B781">
        <v>6.7</v>
      </c>
    </row>
    <row r="782" spans="1:2" x14ac:dyDescent="0.2">
      <c r="A782" t="s">
        <v>1490</v>
      </c>
      <c r="B782">
        <v>7.9</v>
      </c>
    </row>
    <row r="783" spans="1:2" x14ac:dyDescent="0.2">
      <c r="A783" t="s">
        <v>266</v>
      </c>
      <c r="B783">
        <v>5</v>
      </c>
    </row>
    <row r="784" spans="1:2" x14ac:dyDescent="0.2">
      <c r="A784" t="s">
        <v>1158</v>
      </c>
      <c r="B784">
        <v>4.3</v>
      </c>
    </row>
    <row r="785" spans="1:2" x14ac:dyDescent="0.2">
      <c r="A785" t="s">
        <v>1495</v>
      </c>
      <c r="B785">
        <v>5.7</v>
      </c>
    </row>
    <row r="786" spans="1:2" x14ac:dyDescent="0.2">
      <c r="A786" t="s">
        <v>1498</v>
      </c>
      <c r="B786">
        <v>6.7</v>
      </c>
    </row>
    <row r="787" spans="1:2" x14ac:dyDescent="0.2">
      <c r="A787" t="s">
        <v>1500</v>
      </c>
      <c r="B787">
        <v>6.7</v>
      </c>
    </row>
    <row r="788" spans="1:2" x14ac:dyDescent="0.2">
      <c r="A788" t="s">
        <v>1502</v>
      </c>
      <c r="B788">
        <v>6.1</v>
      </c>
    </row>
    <row r="789" spans="1:2" x14ac:dyDescent="0.2">
      <c r="A789" t="s">
        <v>747</v>
      </c>
      <c r="B789">
        <v>5.6</v>
      </c>
    </row>
    <row r="790" spans="1:2" x14ac:dyDescent="0.2">
      <c r="A790" t="s">
        <v>1506</v>
      </c>
      <c r="B790">
        <v>6.6</v>
      </c>
    </row>
    <row r="791" spans="1:2" x14ac:dyDescent="0.2">
      <c r="A791" t="s">
        <v>311</v>
      </c>
      <c r="B791">
        <v>6.9</v>
      </c>
    </row>
    <row r="792" spans="1:2" x14ac:dyDescent="0.2">
      <c r="A792" t="s">
        <v>1500</v>
      </c>
      <c r="B792">
        <v>4.8</v>
      </c>
    </row>
    <row r="793" spans="1:2" x14ac:dyDescent="0.2">
      <c r="A793" t="s">
        <v>1513</v>
      </c>
      <c r="B793">
        <v>6.2</v>
      </c>
    </row>
    <row r="794" spans="1:2" x14ac:dyDescent="0.2">
      <c r="A794" t="s">
        <v>1516</v>
      </c>
      <c r="B794">
        <v>6</v>
      </c>
    </row>
    <row r="795" spans="1:2" x14ac:dyDescent="0.2">
      <c r="A795" t="s">
        <v>1518</v>
      </c>
      <c r="B795">
        <v>4.9000000000000004</v>
      </c>
    </row>
    <row r="796" spans="1:2" x14ac:dyDescent="0.2">
      <c r="A796" t="s">
        <v>1521</v>
      </c>
      <c r="B796">
        <v>5.6</v>
      </c>
    </row>
    <row r="797" spans="1:2" x14ac:dyDescent="0.2">
      <c r="A797" t="s">
        <v>877</v>
      </c>
      <c r="B797">
        <v>6.1</v>
      </c>
    </row>
    <row r="798" spans="1:2" x14ac:dyDescent="0.2">
      <c r="A798" t="s">
        <v>69</v>
      </c>
      <c r="B798">
        <v>6.1</v>
      </c>
    </row>
    <row r="799" spans="1:2" x14ac:dyDescent="0.2">
      <c r="A799" t="s">
        <v>1040</v>
      </c>
      <c r="B799">
        <v>4.8</v>
      </c>
    </row>
    <row r="800" spans="1:2" x14ac:dyDescent="0.2">
      <c r="A800" t="s">
        <v>1528</v>
      </c>
      <c r="B800">
        <v>5.5</v>
      </c>
    </row>
    <row r="801" spans="1:2" x14ac:dyDescent="0.2">
      <c r="A801" t="s">
        <v>670</v>
      </c>
      <c r="B801">
        <v>3.8</v>
      </c>
    </row>
    <row r="802" spans="1:2" x14ac:dyDescent="0.2">
      <c r="A802" t="s">
        <v>415</v>
      </c>
      <c r="B802">
        <v>6.5</v>
      </c>
    </row>
    <row r="803" spans="1:2" x14ac:dyDescent="0.2">
      <c r="A803" t="s">
        <v>14</v>
      </c>
      <c r="B803">
        <v>6</v>
      </c>
    </row>
    <row r="804" spans="1:2" x14ac:dyDescent="0.2">
      <c r="A804" t="s">
        <v>504</v>
      </c>
      <c r="B804">
        <v>6.7</v>
      </c>
    </row>
    <row r="805" spans="1:2" x14ac:dyDescent="0.2">
      <c r="A805" t="s">
        <v>1539</v>
      </c>
      <c r="B805">
        <v>8.1</v>
      </c>
    </row>
    <row r="806" spans="1:2" x14ac:dyDescent="0.2">
      <c r="A806" t="s">
        <v>877</v>
      </c>
      <c r="B806">
        <v>4.9000000000000004</v>
      </c>
    </row>
    <row r="807" spans="1:2" x14ac:dyDescent="0.2">
      <c r="A807" t="s">
        <v>1543</v>
      </c>
      <c r="B807">
        <v>7.3</v>
      </c>
    </row>
    <row r="808" spans="1:2" x14ac:dyDescent="0.2">
      <c r="A808" t="s">
        <v>1545</v>
      </c>
      <c r="B808">
        <v>6.4</v>
      </c>
    </row>
    <row r="809" spans="1:2" x14ac:dyDescent="0.2">
      <c r="A809" t="s">
        <v>171</v>
      </c>
      <c r="B809">
        <v>6.6</v>
      </c>
    </row>
    <row r="810" spans="1:2" x14ac:dyDescent="0.2">
      <c r="A810" t="s">
        <v>1264</v>
      </c>
      <c r="B810">
        <v>6.7</v>
      </c>
    </row>
    <row r="811" spans="1:2" x14ac:dyDescent="0.2">
      <c r="A811" t="s">
        <v>1549</v>
      </c>
      <c r="B811">
        <v>3.6</v>
      </c>
    </row>
    <row r="812" spans="1:2" x14ac:dyDescent="0.2">
      <c r="A812" t="s">
        <v>1552</v>
      </c>
      <c r="B812">
        <v>5.7</v>
      </c>
    </row>
    <row r="813" spans="1:2" x14ac:dyDescent="0.2">
      <c r="A813" t="s">
        <v>1554</v>
      </c>
      <c r="B813">
        <v>6</v>
      </c>
    </row>
    <row r="814" spans="1:2" x14ac:dyDescent="0.2">
      <c r="A814" t="s">
        <v>1556</v>
      </c>
      <c r="B814">
        <v>4.9000000000000004</v>
      </c>
    </row>
    <row r="815" spans="1:2" x14ac:dyDescent="0.2">
      <c r="A815" t="s">
        <v>486</v>
      </c>
      <c r="B815">
        <v>4.7</v>
      </c>
    </row>
    <row r="816" spans="1:2" x14ac:dyDescent="0.2">
      <c r="A816" t="s">
        <v>575</v>
      </c>
      <c r="B816">
        <v>6.3</v>
      </c>
    </row>
    <row r="817" spans="1:2" x14ac:dyDescent="0.2">
      <c r="A817" t="s">
        <v>1197</v>
      </c>
      <c r="B817">
        <v>5.9</v>
      </c>
    </row>
    <row r="818" spans="1:2" x14ac:dyDescent="0.2">
      <c r="A818" t="s">
        <v>371</v>
      </c>
      <c r="B818">
        <v>5.9</v>
      </c>
    </row>
    <row r="819" spans="1:2" x14ac:dyDescent="0.2">
      <c r="A819" t="s">
        <v>580</v>
      </c>
      <c r="B819">
        <v>7</v>
      </c>
    </row>
    <row r="820" spans="1:2" x14ac:dyDescent="0.2">
      <c r="A820" t="s">
        <v>668</v>
      </c>
      <c r="B820">
        <v>7.5</v>
      </c>
    </row>
    <row r="821" spans="1:2" x14ac:dyDescent="0.2">
      <c r="A821" t="s">
        <v>575</v>
      </c>
      <c r="B821">
        <v>5.6</v>
      </c>
    </row>
    <row r="822" spans="1:2" x14ac:dyDescent="0.2">
      <c r="A822" t="s">
        <v>14</v>
      </c>
      <c r="B822">
        <v>6.4</v>
      </c>
    </row>
    <row r="823" spans="1:2" x14ac:dyDescent="0.2">
      <c r="A823" t="s">
        <v>1568</v>
      </c>
      <c r="B823">
        <v>6.3</v>
      </c>
    </row>
    <row r="824" spans="1:2" x14ac:dyDescent="0.2">
      <c r="A824" t="s">
        <v>467</v>
      </c>
      <c r="B824">
        <v>4.3</v>
      </c>
    </row>
    <row r="825" spans="1:2" x14ac:dyDescent="0.2">
      <c r="A825" t="s">
        <v>1573</v>
      </c>
      <c r="B825">
        <v>5.9</v>
      </c>
    </row>
    <row r="826" spans="1:2" x14ac:dyDescent="0.2">
      <c r="A826" t="s">
        <v>580</v>
      </c>
      <c r="B826">
        <v>6.7</v>
      </c>
    </row>
    <row r="827" spans="1:2" x14ac:dyDescent="0.2">
      <c r="A827" t="s">
        <v>1576</v>
      </c>
      <c r="B827">
        <v>5.5</v>
      </c>
    </row>
    <row r="828" spans="1:2" x14ac:dyDescent="0.2">
      <c r="A828" t="s">
        <v>1579</v>
      </c>
      <c r="B828">
        <v>6.2</v>
      </c>
    </row>
    <row r="829" spans="1:2" x14ac:dyDescent="0.2">
      <c r="A829" t="s">
        <v>877</v>
      </c>
      <c r="B829">
        <v>8.8000000000000007</v>
      </c>
    </row>
    <row r="830" spans="1:2" x14ac:dyDescent="0.2">
      <c r="A830" t="s">
        <v>1168</v>
      </c>
      <c r="B830">
        <v>5.2</v>
      </c>
    </row>
    <row r="831" spans="1:2" x14ac:dyDescent="0.2">
      <c r="A831" t="s">
        <v>575</v>
      </c>
      <c r="B831">
        <v>7</v>
      </c>
    </row>
    <row r="832" spans="1:2" x14ac:dyDescent="0.2">
      <c r="A832" t="s">
        <v>1585</v>
      </c>
      <c r="B832">
        <v>6.6</v>
      </c>
    </row>
    <row r="833" spans="1:2" x14ac:dyDescent="0.2">
      <c r="A833" t="s">
        <v>1587</v>
      </c>
      <c r="B833">
        <v>7.3</v>
      </c>
    </row>
    <row r="834" spans="1:2" x14ac:dyDescent="0.2">
      <c r="A834" t="s">
        <v>859</v>
      </c>
      <c r="B834">
        <v>5.6</v>
      </c>
    </row>
    <row r="835" spans="1:2" x14ac:dyDescent="0.2">
      <c r="A835" t="s">
        <v>580</v>
      </c>
      <c r="B835">
        <v>6.6</v>
      </c>
    </row>
    <row r="836" spans="1:2" x14ac:dyDescent="0.2">
      <c r="A836" t="s">
        <v>1592</v>
      </c>
      <c r="B836">
        <v>5.4</v>
      </c>
    </row>
    <row r="837" spans="1:2" x14ac:dyDescent="0.2">
      <c r="A837" t="s">
        <v>580</v>
      </c>
      <c r="B837">
        <v>6.3</v>
      </c>
    </row>
    <row r="838" spans="1:2" x14ac:dyDescent="0.2">
      <c r="A838" t="s">
        <v>1246</v>
      </c>
      <c r="B838">
        <v>7.9</v>
      </c>
    </row>
    <row r="839" spans="1:2" x14ac:dyDescent="0.2">
      <c r="A839" t="s">
        <v>1465</v>
      </c>
      <c r="B839">
        <v>6.3</v>
      </c>
    </row>
    <row r="840" spans="1:2" x14ac:dyDescent="0.2">
      <c r="A840" t="s">
        <v>171</v>
      </c>
      <c r="B840">
        <v>6</v>
      </c>
    </row>
    <row r="841" spans="1:2" x14ac:dyDescent="0.2">
      <c r="A841" t="s">
        <v>112</v>
      </c>
      <c r="B841">
        <v>7.2</v>
      </c>
    </row>
    <row r="842" spans="1:2" x14ac:dyDescent="0.2">
      <c r="A842" t="s">
        <v>486</v>
      </c>
      <c r="B842">
        <v>5.0999999999999996</v>
      </c>
    </row>
    <row r="843" spans="1:2" x14ac:dyDescent="0.2">
      <c r="A843" t="s">
        <v>663</v>
      </c>
      <c r="B843">
        <v>7.3</v>
      </c>
    </row>
    <row r="844" spans="1:2" x14ac:dyDescent="0.2">
      <c r="A844" t="s">
        <v>530</v>
      </c>
      <c r="B844">
        <v>8</v>
      </c>
    </row>
    <row r="845" spans="1:2" x14ac:dyDescent="0.2">
      <c r="A845" t="s">
        <v>668</v>
      </c>
      <c r="B845">
        <v>6.2</v>
      </c>
    </row>
    <row r="846" spans="1:2" x14ac:dyDescent="0.2">
      <c r="A846" t="s">
        <v>1408</v>
      </c>
      <c r="B846">
        <v>6</v>
      </c>
    </row>
    <row r="847" spans="1:2" x14ac:dyDescent="0.2">
      <c r="A847" t="s">
        <v>230</v>
      </c>
      <c r="B847">
        <v>6.7</v>
      </c>
    </row>
    <row r="848" spans="1:2" x14ac:dyDescent="0.2">
      <c r="A848" t="s">
        <v>455</v>
      </c>
      <c r="B848">
        <v>8.1</v>
      </c>
    </row>
    <row r="849" spans="1:2" x14ac:dyDescent="0.2">
      <c r="A849" t="s">
        <v>575</v>
      </c>
      <c r="B849">
        <v>6.4</v>
      </c>
    </row>
    <row r="850" spans="1:2" x14ac:dyDescent="0.2">
      <c r="A850" t="s">
        <v>191</v>
      </c>
      <c r="B850">
        <v>8.4</v>
      </c>
    </row>
    <row r="851" spans="1:2" x14ac:dyDescent="0.2">
      <c r="A851" t="s">
        <v>149</v>
      </c>
      <c r="B851">
        <v>8</v>
      </c>
    </row>
    <row r="852" spans="1:2" x14ac:dyDescent="0.2">
      <c r="A852" t="s">
        <v>137</v>
      </c>
      <c r="B852">
        <v>6.3</v>
      </c>
    </row>
    <row r="853" spans="1:2" x14ac:dyDescent="0.2">
      <c r="A853" t="s">
        <v>297</v>
      </c>
      <c r="B853">
        <v>6.4</v>
      </c>
    </row>
    <row r="854" spans="1:2" x14ac:dyDescent="0.2">
      <c r="A854" t="s">
        <v>1615</v>
      </c>
      <c r="B854">
        <v>6.6</v>
      </c>
    </row>
    <row r="855" spans="1:2" x14ac:dyDescent="0.2">
      <c r="A855" t="s">
        <v>17</v>
      </c>
      <c r="B855">
        <v>6.4</v>
      </c>
    </row>
    <row r="856" spans="1:2" x14ac:dyDescent="0.2">
      <c r="A856" t="s">
        <v>171</v>
      </c>
      <c r="B856">
        <v>6</v>
      </c>
    </row>
    <row r="857" spans="1:2" x14ac:dyDescent="0.2">
      <c r="A857" t="s">
        <v>14</v>
      </c>
      <c r="B857">
        <v>6.6</v>
      </c>
    </row>
    <row r="858" spans="1:2" x14ac:dyDescent="0.2">
      <c r="A858" t="s">
        <v>152</v>
      </c>
      <c r="B858">
        <v>5.9</v>
      </c>
    </row>
    <row r="859" spans="1:2" x14ac:dyDescent="0.2">
      <c r="A859" t="s">
        <v>1445</v>
      </c>
      <c r="B859">
        <v>6.4</v>
      </c>
    </row>
    <row r="860" spans="1:2" x14ac:dyDescent="0.2">
      <c r="A860" t="s">
        <v>1624</v>
      </c>
      <c r="B860">
        <v>6.3</v>
      </c>
    </row>
    <row r="861" spans="1:2" x14ac:dyDescent="0.2">
      <c r="A861" t="s">
        <v>1158</v>
      </c>
      <c r="B861">
        <v>7.3</v>
      </c>
    </row>
    <row r="862" spans="1:2" x14ac:dyDescent="0.2">
      <c r="A862" t="s">
        <v>1628</v>
      </c>
      <c r="B862">
        <v>6.8</v>
      </c>
    </row>
    <row r="863" spans="1:2" x14ac:dyDescent="0.2">
      <c r="A863" t="s">
        <v>266</v>
      </c>
      <c r="B863">
        <v>7.2</v>
      </c>
    </row>
    <row r="864" spans="1:2" x14ac:dyDescent="0.2">
      <c r="A864" t="s">
        <v>661</v>
      </c>
      <c r="B864">
        <v>5.7</v>
      </c>
    </row>
    <row r="865" spans="1:2" x14ac:dyDescent="0.2">
      <c r="A865" t="s">
        <v>149</v>
      </c>
      <c r="B865">
        <v>6</v>
      </c>
    </row>
    <row r="866" spans="1:2" x14ac:dyDescent="0.2">
      <c r="A866" t="s">
        <v>1408</v>
      </c>
      <c r="B866">
        <v>6.5</v>
      </c>
    </row>
    <row r="867" spans="1:2" x14ac:dyDescent="0.2">
      <c r="A867" t="s">
        <v>575</v>
      </c>
      <c r="B867">
        <v>5.8</v>
      </c>
    </row>
    <row r="868" spans="1:2" x14ac:dyDescent="0.2">
      <c r="A868" t="s">
        <v>1357</v>
      </c>
      <c r="B868">
        <v>5.8</v>
      </c>
    </row>
    <row r="869" spans="1:2" x14ac:dyDescent="0.2">
      <c r="A869" t="s">
        <v>152</v>
      </c>
      <c r="B869">
        <v>6.7</v>
      </c>
    </row>
    <row r="870" spans="1:2" x14ac:dyDescent="0.2">
      <c r="A870" t="s">
        <v>747</v>
      </c>
      <c r="B870">
        <v>7.8</v>
      </c>
    </row>
    <row r="871" spans="1:2" x14ac:dyDescent="0.2">
      <c r="A871" t="s">
        <v>476</v>
      </c>
      <c r="B871">
        <v>5.6</v>
      </c>
    </row>
    <row r="872" spans="1:2" x14ac:dyDescent="0.2">
      <c r="A872" t="s">
        <v>1644</v>
      </c>
      <c r="B872">
        <v>5.8</v>
      </c>
    </row>
    <row r="873" spans="1:2" x14ac:dyDescent="0.2">
      <c r="A873" t="s">
        <v>1646</v>
      </c>
      <c r="B873">
        <v>7.4</v>
      </c>
    </row>
    <row r="874" spans="1:2" x14ac:dyDescent="0.2">
      <c r="A874" t="s">
        <v>1127</v>
      </c>
      <c r="B874">
        <v>6.9</v>
      </c>
    </row>
    <row r="875" spans="1:2" x14ac:dyDescent="0.2">
      <c r="A875" t="s">
        <v>216</v>
      </c>
      <c r="B875">
        <v>5.5</v>
      </c>
    </row>
    <row r="876" spans="1:2" x14ac:dyDescent="0.2">
      <c r="A876" t="s">
        <v>684</v>
      </c>
      <c r="B876">
        <v>6.3</v>
      </c>
    </row>
    <row r="877" spans="1:2" x14ac:dyDescent="0.2">
      <c r="A877" t="s">
        <v>20</v>
      </c>
      <c r="B877">
        <v>4.7</v>
      </c>
    </row>
    <row r="878" spans="1:2" x14ac:dyDescent="0.2">
      <c r="A878" t="s">
        <v>1657</v>
      </c>
      <c r="B878">
        <v>5.6</v>
      </c>
    </row>
    <row r="879" spans="1:2" x14ac:dyDescent="0.2">
      <c r="A879" t="s">
        <v>1659</v>
      </c>
      <c r="B879">
        <v>6.4</v>
      </c>
    </row>
    <row r="880" spans="1:2" x14ac:dyDescent="0.2">
      <c r="A880" t="s">
        <v>1050</v>
      </c>
      <c r="B880">
        <v>4.2</v>
      </c>
    </row>
    <row r="881" spans="1:2" x14ac:dyDescent="0.2">
      <c r="A881" t="s">
        <v>1663</v>
      </c>
      <c r="B881">
        <v>6.4</v>
      </c>
    </row>
    <row r="882" spans="1:2" x14ac:dyDescent="0.2">
      <c r="A882" t="s">
        <v>1665</v>
      </c>
      <c r="B882">
        <v>7.7</v>
      </c>
    </row>
    <row r="883" spans="1:2" x14ac:dyDescent="0.2">
      <c r="A883" t="s">
        <v>1667</v>
      </c>
      <c r="B883">
        <v>7.7</v>
      </c>
    </row>
    <row r="884" spans="1:2" x14ac:dyDescent="0.2">
      <c r="A884" t="s">
        <v>1670</v>
      </c>
      <c r="B884">
        <v>5.3</v>
      </c>
    </row>
    <row r="885" spans="1:2" x14ac:dyDescent="0.2">
      <c r="A885" t="s">
        <v>770</v>
      </c>
      <c r="B885">
        <v>6.7</v>
      </c>
    </row>
    <row r="886" spans="1:2" x14ac:dyDescent="0.2">
      <c r="A886" t="s">
        <v>73</v>
      </c>
      <c r="B886">
        <v>7.7</v>
      </c>
    </row>
    <row r="887" spans="1:2" x14ac:dyDescent="0.2">
      <c r="A887" t="s">
        <v>20</v>
      </c>
      <c r="B887">
        <v>5.7</v>
      </c>
    </row>
    <row r="888" spans="1:2" x14ac:dyDescent="0.2">
      <c r="A888" t="s">
        <v>672</v>
      </c>
      <c r="B888">
        <v>7.6</v>
      </c>
    </row>
    <row r="889" spans="1:2" x14ac:dyDescent="0.2">
      <c r="A889" t="s">
        <v>486</v>
      </c>
      <c r="B889">
        <v>6.4</v>
      </c>
    </row>
    <row r="890" spans="1:2" x14ac:dyDescent="0.2">
      <c r="A890" t="s">
        <v>580</v>
      </c>
      <c r="B890">
        <v>5.6</v>
      </c>
    </row>
    <row r="891" spans="1:2" x14ac:dyDescent="0.2">
      <c r="A891" t="s">
        <v>194</v>
      </c>
      <c r="B891">
        <v>6.8</v>
      </c>
    </row>
    <row r="892" spans="1:2" x14ac:dyDescent="0.2">
      <c r="A892" t="s">
        <v>1475</v>
      </c>
      <c r="B892">
        <v>2.4</v>
      </c>
    </row>
    <row r="893" spans="1:2" x14ac:dyDescent="0.2">
      <c r="A893" t="s">
        <v>1408</v>
      </c>
      <c r="B893">
        <v>6.2</v>
      </c>
    </row>
    <row r="894" spans="1:2" x14ac:dyDescent="0.2">
      <c r="A894" t="s">
        <v>112</v>
      </c>
      <c r="B894">
        <v>5.9</v>
      </c>
    </row>
    <row r="895" spans="1:2" x14ac:dyDescent="0.2">
      <c r="A895" t="s">
        <v>1684</v>
      </c>
      <c r="B895">
        <v>7.1</v>
      </c>
    </row>
    <row r="896" spans="1:2" x14ac:dyDescent="0.2">
      <c r="A896" t="s">
        <v>990</v>
      </c>
      <c r="B896">
        <v>7.6</v>
      </c>
    </row>
    <row r="897" spans="1:2" x14ac:dyDescent="0.2">
      <c r="A897" t="s">
        <v>773</v>
      </c>
      <c r="B897">
        <v>5.5</v>
      </c>
    </row>
    <row r="898" spans="1:2" x14ac:dyDescent="0.2">
      <c r="A898" t="s">
        <v>593</v>
      </c>
      <c r="B898">
        <v>7</v>
      </c>
    </row>
    <row r="899" spans="1:2" x14ac:dyDescent="0.2">
      <c r="A899" t="s">
        <v>684</v>
      </c>
      <c r="B899">
        <v>7.1</v>
      </c>
    </row>
    <row r="900" spans="1:2" x14ac:dyDescent="0.2">
      <c r="A900" t="s">
        <v>740</v>
      </c>
      <c r="B900">
        <v>7.4</v>
      </c>
    </row>
    <row r="901" spans="1:2" x14ac:dyDescent="0.2">
      <c r="A901" t="s">
        <v>1693</v>
      </c>
      <c r="B901">
        <v>7.6</v>
      </c>
    </row>
    <row r="902" spans="1:2" x14ac:dyDescent="0.2">
      <c r="A902" t="s">
        <v>1695</v>
      </c>
      <c r="B902">
        <v>5.9</v>
      </c>
    </row>
    <row r="903" spans="1:2" x14ac:dyDescent="0.2">
      <c r="A903" t="s">
        <v>1698</v>
      </c>
      <c r="B903">
        <v>5.9</v>
      </c>
    </row>
    <row r="904" spans="1:2" x14ac:dyDescent="0.2">
      <c r="A904" t="s">
        <v>593</v>
      </c>
      <c r="B904">
        <v>8</v>
      </c>
    </row>
    <row r="905" spans="1:2" x14ac:dyDescent="0.2">
      <c r="A905" t="s">
        <v>980</v>
      </c>
      <c r="B905">
        <v>7.4</v>
      </c>
    </row>
    <row r="906" spans="1:2" x14ac:dyDescent="0.2">
      <c r="A906" t="s">
        <v>486</v>
      </c>
      <c r="B906">
        <v>5.8</v>
      </c>
    </row>
    <row r="907" spans="1:2" x14ac:dyDescent="0.2">
      <c r="A907" t="s">
        <v>1704</v>
      </c>
      <c r="B907">
        <v>6.3</v>
      </c>
    </row>
    <row r="908" spans="1:2" x14ac:dyDescent="0.2">
      <c r="A908" t="s">
        <v>580</v>
      </c>
      <c r="B908">
        <v>5.7</v>
      </c>
    </row>
    <row r="909" spans="1:2" x14ac:dyDescent="0.2">
      <c r="A909" t="s">
        <v>559</v>
      </c>
      <c r="B909">
        <v>5.0999999999999996</v>
      </c>
    </row>
    <row r="910" spans="1:2" x14ac:dyDescent="0.2">
      <c r="A910" t="s">
        <v>1179</v>
      </c>
      <c r="B910">
        <v>7.6</v>
      </c>
    </row>
    <row r="911" spans="1:2" x14ac:dyDescent="0.2">
      <c r="A911" t="s">
        <v>968</v>
      </c>
      <c r="B911">
        <v>6.4</v>
      </c>
    </row>
    <row r="912" spans="1:2" x14ac:dyDescent="0.2">
      <c r="A912" t="s">
        <v>1440</v>
      </c>
      <c r="B912">
        <v>7.4</v>
      </c>
    </row>
    <row r="913" spans="1:2" x14ac:dyDescent="0.2">
      <c r="A913" t="s">
        <v>593</v>
      </c>
      <c r="B913">
        <v>8.1999999999999993</v>
      </c>
    </row>
    <row r="914" spans="1:2" x14ac:dyDescent="0.2">
      <c r="A914" t="s">
        <v>20</v>
      </c>
      <c r="B914">
        <v>6.5</v>
      </c>
    </row>
    <row r="915" spans="1:2" x14ac:dyDescent="0.2">
      <c r="A915" t="s">
        <v>431</v>
      </c>
      <c r="B915">
        <v>5.5</v>
      </c>
    </row>
    <row r="916" spans="1:2" x14ac:dyDescent="0.2">
      <c r="A916" t="s">
        <v>575</v>
      </c>
      <c r="B916">
        <v>6.5</v>
      </c>
    </row>
    <row r="917" spans="1:2" x14ac:dyDescent="0.2">
      <c r="A917" t="s">
        <v>1029</v>
      </c>
      <c r="B917">
        <v>5.6</v>
      </c>
    </row>
    <row r="918" spans="1:2" x14ac:dyDescent="0.2">
      <c r="A918" t="s">
        <v>1056</v>
      </c>
      <c r="B918">
        <v>4.9000000000000004</v>
      </c>
    </row>
    <row r="919" spans="1:2" x14ac:dyDescent="0.2">
      <c r="A919" t="s">
        <v>374</v>
      </c>
      <c r="B919">
        <v>4.5999999999999996</v>
      </c>
    </row>
    <row r="920" spans="1:2" x14ac:dyDescent="0.2">
      <c r="A920" t="s">
        <v>93</v>
      </c>
      <c r="B920">
        <v>7.9</v>
      </c>
    </row>
    <row r="921" spans="1:2" x14ac:dyDescent="0.2">
      <c r="A921" t="s">
        <v>1728</v>
      </c>
      <c r="B921">
        <v>7.1</v>
      </c>
    </row>
    <row r="922" spans="1:2" x14ac:dyDescent="0.2">
      <c r="A922" t="s">
        <v>71</v>
      </c>
      <c r="B922">
        <v>6.9</v>
      </c>
    </row>
    <row r="923" spans="1:2" x14ac:dyDescent="0.2">
      <c r="A923" t="s">
        <v>1554</v>
      </c>
      <c r="B923">
        <v>7.3</v>
      </c>
    </row>
    <row r="924" spans="1:2" x14ac:dyDescent="0.2">
      <c r="A924" t="s">
        <v>968</v>
      </c>
      <c r="B924">
        <v>7</v>
      </c>
    </row>
    <row r="925" spans="1:2" x14ac:dyDescent="0.2">
      <c r="A925" t="s">
        <v>486</v>
      </c>
      <c r="B925">
        <v>7.7</v>
      </c>
    </row>
    <row r="926" spans="1:2" x14ac:dyDescent="0.2">
      <c r="A926" t="s">
        <v>1734</v>
      </c>
      <c r="B926">
        <v>6.7</v>
      </c>
    </row>
    <row r="927" spans="1:2" x14ac:dyDescent="0.2">
      <c r="A927" t="s">
        <v>575</v>
      </c>
      <c r="B927">
        <v>6.3</v>
      </c>
    </row>
    <row r="928" spans="1:2" x14ac:dyDescent="0.2">
      <c r="A928" t="s">
        <v>580</v>
      </c>
      <c r="B928">
        <v>5.8</v>
      </c>
    </row>
    <row r="929" spans="1:2" x14ac:dyDescent="0.2">
      <c r="A929" t="s">
        <v>1738</v>
      </c>
      <c r="B929">
        <v>7.1</v>
      </c>
    </row>
    <row r="930" spans="1:2" x14ac:dyDescent="0.2">
      <c r="A930" t="s">
        <v>530</v>
      </c>
      <c r="B930">
        <v>7.3</v>
      </c>
    </row>
    <row r="931" spans="1:2" x14ac:dyDescent="0.2">
      <c r="A931" t="s">
        <v>580</v>
      </c>
      <c r="B931">
        <v>6.4</v>
      </c>
    </row>
    <row r="932" spans="1:2" x14ac:dyDescent="0.2">
      <c r="A932" t="s">
        <v>602</v>
      </c>
      <c r="B932">
        <v>7.1</v>
      </c>
    </row>
    <row r="933" spans="1:2" x14ac:dyDescent="0.2">
      <c r="A933" t="s">
        <v>1744</v>
      </c>
      <c r="B933">
        <v>7.6</v>
      </c>
    </row>
    <row r="934" spans="1:2" x14ac:dyDescent="0.2">
      <c r="A934" t="s">
        <v>580</v>
      </c>
      <c r="B934">
        <v>6.8</v>
      </c>
    </row>
    <row r="935" spans="1:2" x14ac:dyDescent="0.2">
      <c r="A935" t="s">
        <v>602</v>
      </c>
      <c r="B935">
        <v>6.6</v>
      </c>
    </row>
    <row r="936" spans="1:2" x14ac:dyDescent="0.2">
      <c r="A936" t="s">
        <v>877</v>
      </c>
      <c r="B936">
        <v>6.7</v>
      </c>
    </row>
    <row r="937" spans="1:2" x14ac:dyDescent="0.2">
      <c r="A937" t="s">
        <v>1056</v>
      </c>
      <c r="B937">
        <v>6.1</v>
      </c>
    </row>
    <row r="938" spans="1:2" x14ac:dyDescent="0.2">
      <c r="A938" t="s">
        <v>1751</v>
      </c>
      <c r="B938">
        <v>6</v>
      </c>
    </row>
    <row r="939" spans="1:2" x14ac:dyDescent="0.2">
      <c r="A939" t="s">
        <v>747</v>
      </c>
      <c r="B939">
        <v>7.6</v>
      </c>
    </row>
    <row r="940" spans="1:2" x14ac:dyDescent="0.2">
      <c r="A940" t="s">
        <v>149</v>
      </c>
      <c r="B940">
        <v>7.1</v>
      </c>
    </row>
    <row r="941" spans="1:2" x14ac:dyDescent="0.2">
      <c r="A941" t="s">
        <v>491</v>
      </c>
      <c r="B941">
        <v>5</v>
      </c>
    </row>
    <row r="942" spans="1:2" x14ac:dyDescent="0.2">
      <c r="A942" t="s">
        <v>1364</v>
      </c>
      <c r="B942">
        <v>7.1</v>
      </c>
    </row>
    <row r="943" spans="1:2" x14ac:dyDescent="0.2">
      <c r="A943" t="s">
        <v>768</v>
      </c>
      <c r="B943">
        <v>6.2</v>
      </c>
    </row>
    <row r="944" spans="1:2" x14ac:dyDescent="0.2">
      <c r="A944" t="s">
        <v>580</v>
      </c>
      <c r="B944">
        <v>5.6</v>
      </c>
    </row>
    <row r="945" spans="1:2" x14ac:dyDescent="0.2">
      <c r="A945" t="s">
        <v>1763</v>
      </c>
      <c r="B945">
        <v>5.4</v>
      </c>
    </row>
    <row r="946" spans="1:2" x14ac:dyDescent="0.2">
      <c r="A946" t="s">
        <v>486</v>
      </c>
      <c r="B946">
        <v>7.4</v>
      </c>
    </row>
    <row r="947" spans="1:2" x14ac:dyDescent="0.2">
      <c r="A947" t="s">
        <v>266</v>
      </c>
      <c r="B947">
        <v>5</v>
      </c>
    </row>
    <row r="948" spans="1:2" x14ac:dyDescent="0.2">
      <c r="A948" t="s">
        <v>1056</v>
      </c>
      <c r="B948">
        <v>5.2</v>
      </c>
    </row>
    <row r="949" spans="1:2" x14ac:dyDescent="0.2">
      <c r="A949" t="s">
        <v>562</v>
      </c>
      <c r="B949">
        <v>7.6</v>
      </c>
    </row>
    <row r="950" spans="1:2" x14ac:dyDescent="0.2">
      <c r="A950" t="s">
        <v>311</v>
      </c>
      <c r="B950">
        <v>6.6</v>
      </c>
    </row>
    <row r="951" spans="1:2" x14ac:dyDescent="0.2">
      <c r="A951" t="s">
        <v>392</v>
      </c>
      <c r="B951">
        <v>7</v>
      </c>
    </row>
    <row r="952" spans="1:2" x14ac:dyDescent="0.2">
      <c r="A952" t="s">
        <v>1776</v>
      </c>
      <c r="B952">
        <v>5.7</v>
      </c>
    </row>
    <row r="953" spans="1:2" x14ac:dyDescent="0.2">
      <c r="A953" t="s">
        <v>311</v>
      </c>
      <c r="B953">
        <v>8.1999999999999993</v>
      </c>
    </row>
    <row r="954" spans="1:2" x14ac:dyDescent="0.2">
      <c r="A954" t="s">
        <v>559</v>
      </c>
      <c r="B954">
        <v>6.2</v>
      </c>
    </row>
    <row r="955" spans="1:2" x14ac:dyDescent="0.2">
      <c r="A955" t="s">
        <v>672</v>
      </c>
      <c r="B955">
        <v>7.9</v>
      </c>
    </row>
    <row r="956" spans="1:2" x14ac:dyDescent="0.2">
      <c r="A956" t="s">
        <v>152</v>
      </c>
      <c r="B956">
        <v>6.6</v>
      </c>
    </row>
    <row r="957" spans="1:2" x14ac:dyDescent="0.2">
      <c r="A957" t="s">
        <v>1785</v>
      </c>
      <c r="B957">
        <v>4.7</v>
      </c>
    </row>
    <row r="958" spans="1:2" x14ac:dyDescent="0.2">
      <c r="A958" t="s">
        <v>747</v>
      </c>
      <c r="B958">
        <v>6.3</v>
      </c>
    </row>
    <row r="959" spans="1:2" x14ac:dyDescent="0.2">
      <c r="A959" t="s">
        <v>1201</v>
      </c>
      <c r="B959">
        <v>6.1</v>
      </c>
    </row>
    <row r="960" spans="1:2" x14ac:dyDescent="0.2">
      <c r="A960" t="s">
        <v>1408</v>
      </c>
      <c r="B960">
        <v>6.7</v>
      </c>
    </row>
    <row r="961" spans="1:2" x14ac:dyDescent="0.2">
      <c r="A961" t="s">
        <v>78</v>
      </c>
      <c r="B961">
        <v>6.1</v>
      </c>
    </row>
    <row r="962" spans="1:2" x14ac:dyDescent="0.2">
      <c r="A962" t="s">
        <v>1408</v>
      </c>
      <c r="B962">
        <v>7</v>
      </c>
    </row>
    <row r="963" spans="1:2" x14ac:dyDescent="0.2">
      <c r="A963" t="s">
        <v>663</v>
      </c>
      <c r="B963">
        <v>7.4</v>
      </c>
    </row>
    <row r="964" spans="1:2" x14ac:dyDescent="0.2">
      <c r="A964" t="s">
        <v>1144</v>
      </c>
      <c r="B964">
        <v>7.3</v>
      </c>
    </row>
    <row r="965" spans="1:2" x14ac:dyDescent="0.2">
      <c r="A965" t="s">
        <v>525</v>
      </c>
      <c r="B965">
        <v>5.8</v>
      </c>
    </row>
    <row r="966" spans="1:2" x14ac:dyDescent="0.2">
      <c r="A966" t="s">
        <v>149</v>
      </c>
      <c r="B966">
        <v>6.7</v>
      </c>
    </row>
    <row r="967" spans="1:2" x14ac:dyDescent="0.2">
      <c r="A967" t="s">
        <v>504</v>
      </c>
      <c r="B967">
        <v>5.8</v>
      </c>
    </row>
    <row r="968" spans="1:2" x14ac:dyDescent="0.2">
      <c r="A968" t="s">
        <v>668</v>
      </c>
      <c r="B968">
        <v>7.8</v>
      </c>
    </row>
    <row r="969" spans="1:2" x14ac:dyDescent="0.2">
      <c r="A969" t="s">
        <v>1805</v>
      </c>
      <c r="B969">
        <v>6.6</v>
      </c>
    </row>
    <row r="970" spans="1:2" x14ac:dyDescent="0.2">
      <c r="A970" t="s">
        <v>1357</v>
      </c>
      <c r="B970">
        <v>6.5</v>
      </c>
    </row>
    <row r="971" spans="1:2" x14ac:dyDescent="0.2">
      <c r="A971" t="s">
        <v>575</v>
      </c>
      <c r="B971">
        <v>6.7</v>
      </c>
    </row>
    <row r="972" spans="1:2" x14ac:dyDescent="0.2">
      <c r="A972" t="s">
        <v>380</v>
      </c>
      <c r="B972">
        <v>7.3</v>
      </c>
    </row>
    <row r="973" spans="1:2" x14ac:dyDescent="0.2">
      <c r="A973" t="s">
        <v>20</v>
      </c>
      <c r="B973">
        <v>5.8</v>
      </c>
    </row>
    <row r="974" spans="1:2" x14ac:dyDescent="0.2">
      <c r="A974" t="s">
        <v>137</v>
      </c>
      <c r="B974">
        <v>5.5</v>
      </c>
    </row>
    <row r="975" spans="1:2" x14ac:dyDescent="0.2">
      <c r="A975" t="s">
        <v>297</v>
      </c>
      <c r="B975">
        <v>6.3</v>
      </c>
    </row>
    <row r="976" spans="1:2" x14ac:dyDescent="0.2">
      <c r="A976" t="s">
        <v>672</v>
      </c>
      <c r="B976">
        <v>7.4</v>
      </c>
    </row>
    <row r="977" spans="1:2" x14ac:dyDescent="0.2">
      <c r="A977" t="s">
        <v>20</v>
      </c>
      <c r="B977">
        <v>5.9</v>
      </c>
    </row>
    <row r="978" spans="1:2" x14ac:dyDescent="0.2">
      <c r="A978" t="s">
        <v>770</v>
      </c>
      <c r="B978">
        <v>6.2</v>
      </c>
    </row>
    <row r="979" spans="1:2" x14ac:dyDescent="0.2">
      <c r="A979" t="s">
        <v>486</v>
      </c>
      <c r="B979">
        <v>5.9</v>
      </c>
    </row>
    <row r="980" spans="1:2" x14ac:dyDescent="0.2">
      <c r="A980" t="s">
        <v>1824</v>
      </c>
      <c r="B980">
        <v>6.5</v>
      </c>
    </row>
    <row r="981" spans="1:2" x14ac:dyDescent="0.2">
      <c r="A981" t="s">
        <v>17</v>
      </c>
      <c r="B981">
        <v>4.4000000000000004</v>
      </c>
    </row>
    <row r="982" spans="1:2" x14ac:dyDescent="0.2">
      <c r="A982" t="s">
        <v>51</v>
      </c>
      <c r="B982">
        <v>3.5</v>
      </c>
    </row>
    <row r="983" spans="1:2" x14ac:dyDescent="0.2">
      <c r="A983" t="s">
        <v>631</v>
      </c>
      <c r="B983">
        <v>6.6</v>
      </c>
    </row>
    <row r="984" spans="1:2" x14ac:dyDescent="0.2">
      <c r="A984" t="s">
        <v>486</v>
      </c>
      <c r="B984">
        <v>6</v>
      </c>
    </row>
    <row r="985" spans="1:2" x14ac:dyDescent="0.2">
      <c r="A985" t="s">
        <v>112</v>
      </c>
      <c r="B985">
        <v>6.4</v>
      </c>
    </row>
    <row r="986" spans="1:2" x14ac:dyDescent="0.2">
      <c r="A986" t="s">
        <v>1698</v>
      </c>
      <c r="B986">
        <v>6.5</v>
      </c>
    </row>
    <row r="987" spans="1:2" x14ac:dyDescent="0.2">
      <c r="A987" t="s">
        <v>1065</v>
      </c>
      <c r="B987">
        <v>7.8</v>
      </c>
    </row>
    <row r="988" spans="1:2" x14ac:dyDescent="0.2">
      <c r="A988" t="s">
        <v>1836</v>
      </c>
      <c r="B988">
        <v>4.3</v>
      </c>
    </row>
    <row r="989" spans="1:2" x14ac:dyDescent="0.2">
      <c r="A989" t="s">
        <v>1056</v>
      </c>
      <c r="B989">
        <v>4.2</v>
      </c>
    </row>
    <row r="990" spans="1:2" x14ac:dyDescent="0.2">
      <c r="A990" t="s">
        <v>1839</v>
      </c>
      <c r="B990">
        <v>6.5</v>
      </c>
    </row>
    <row r="991" spans="1:2" x14ac:dyDescent="0.2">
      <c r="A991" t="s">
        <v>773</v>
      </c>
      <c r="B991">
        <v>6.1</v>
      </c>
    </row>
    <row r="992" spans="1:2" x14ac:dyDescent="0.2">
      <c r="A992" t="s">
        <v>112</v>
      </c>
      <c r="B992">
        <v>6.3</v>
      </c>
    </row>
    <row r="993" spans="1:2" x14ac:dyDescent="0.2">
      <c r="A993" t="s">
        <v>740</v>
      </c>
      <c r="B993">
        <v>6.2</v>
      </c>
    </row>
    <row r="994" spans="1:2" x14ac:dyDescent="0.2">
      <c r="A994" t="s">
        <v>486</v>
      </c>
      <c r="B994">
        <v>5.9</v>
      </c>
    </row>
    <row r="995" spans="1:2" x14ac:dyDescent="0.2">
      <c r="A995" t="s">
        <v>577</v>
      </c>
      <c r="B995">
        <v>5.9</v>
      </c>
    </row>
    <row r="996" spans="1:2" x14ac:dyDescent="0.2">
      <c r="A996" t="s">
        <v>380</v>
      </c>
      <c r="B996">
        <v>6.5</v>
      </c>
    </row>
    <row r="997" spans="1:2" x14ac:dyDescent="0.2">
      <c r="A997" t="s">
        <v>380</v>
      </c>
      <c r="B997">
        <v>6.4</v>
      </c>
    </row>
    <row r="998" spans="1:2" x14ac:dyDescent="0.2">
      <c r="A998" t="s">
        <v>380</v>
      </c>
      <c r="B998">
        <v>6.5</v>
      </c>
    </row>
    <row r="999" spans="1:2" x14ac:dyDescent="0.2">
      <c r="A999" t="s">
        <v>78</v>
      </c>
      <c r="B999">
        <v>5.7</v>
      </c>
    </row>
    <row r="1000" spans="1:2" x14ac:dyDescent="0.2">
      <c r="A1000" t="s">
        <v>668</v>
      </c>
      <c r="B1000">
        <v>7.5</v>
      </c>
    </row>
    <row r="1001" spans="1:2" x14ac:dyDescent="0.2">
      <c r="A1001" t="s">
        <v>205</v>
      </c>
      <c r="B1001">
        <v>8</v>
      </c>
    </row>
    <row r="1002" spans="1:2" x14ac:dyDescent="0.2">
      <c r="A1002" t="s">
        <v>1857</v>
      </c>
      <c r="B1002">
        <v>7.3</v>
      </c>
    </row>
    <row r="1003" spans="1:2" x14ac:dyDescent="0.2">
      <c r="A1003" t="s">
        <v>1859</v>
      </c>
      <c r="B1003">
        <v>6.7</v>
      </c>
    </row>
    <row r="1004" spans="1:2" x14ac:dyDescent="0.2">
      <c r="A1004" t="s">
        <v>740</v>
      </c>
      <c r="B1004">
        <v>7.5</v>
      </c>
    </row>
    <row r="1005" spans="1:2" x14ac:dyDescent="0.2">
      <c r="A1005" t="s">
        <v>745</v>
      </c>
      <c r="B1005">
        <v>5.4</v>
      </c>
    </row>
    <row r="1006" spans="1:2" x14ac:dyDescent="0.2">
      <c r="A1006" t="s">
        <v>149</v>
      </c>
      <c r="B1006">
        <v>6.6</v>
      </c>
    </row>
    <row r="1007" spans="1:2" x14ac:dyDescent="0.2">
      <c r="A1007" t="s">
        <v>773</v>
      </c>
      <c r="B1007">
        <v>7.7</v>
      </c>
    </row>
    <row r="1008" spans="1:2" x14ac:dyDescent="0.2">
      <c r="A1008" t="s">
        <v>1158</v>
      </c>
      <c r="B1008">
        <v>5.8</v>
      </c>
    </row>
    <row r="1009" spans="1:2" x14ac:dyDescent="0.2">
      <c r="A1009" t="s">
        <v>1192</v>
      </c>
      <c r="B1009">
        <v>6.4</v>
      </c>
    </row>
    <row r="1010" spans="1:2" x14ac:dyDescent="0.2">
      <c r="A1010" t="s">
        <v>1870</v>
      </c>
      <c r="B1010">
        <v>5.6</v>
      </c>
    </row>
    <row r="1011" spans="1:2" x14ac:dyDescent="0.2">
      <c r="A1011" t="s">
        <v>668</v>
      </c>
      <c r="B1011">
        <v>6</v>
      </c>
    </row>
    <row r="1012" spans="1:2" x14ac:dyDescent="0.2">
      <c r="A1012" t="s">
        <v>740</v>
      </c>
      <c r="B1012">
        <v>6.2</v>
      </c>
    </row>
    <row r="1013" spans="1:2" x14ac:dyDescent="0.2">
      <c r="A1013" t="s">
        <v>1877</v>
      </c>
      <c r="B1013">
        <v>5.9</v>
      </c>
    </row>
    <row r="1014" spans="1:2" x14ac:dyDescent="0.2">
      <c r="A1014" t="s">
        <v>73</v>
      </c>
      <c r="B1014">
        <v>5.0999999999999996</v>
      </c>
    </row>
    <row r="1015" spans="1:2" x14ac:dyDescent="0.2">
      <c r="A1015" t="s">
        <v>1246</v>
      </c>
      <c r="B1015">
        <v>6.8</v>
      </c>
    </row>
    <row r="1016" spans="1:2" x14ac:dyDescent="0.2">
      <c r="A1016" t="s">
        <v>1099</v>
      </c>
      <c r="B1016">
        <v>7</v>
      </c>
    </row>
    <row r="1017" spans="1:2" x14ac:dyDescent="0.2">
      <c r="A1017" t="s">
        <v>1882</v>
      </c>
      <c r="B1017">
        <v>6</v>
      </c>
    </row>
    <row r="1018" spans="1:2" x14ac:dyDescent="0.2">
      <c r="A1018" t="s">
        <v>740</v>
      </c>
      <c r="B1018">
        <v>5.0999999999999996</v>
      </c>
    </row>
    <row r="1019" spans="1:2" x14ac:dyDescent="0.2">
      <c r="A1019" t="s">
        <v>978</v>
      </c>
      <c r="B1019">
        <v>5.8</v>
      </c>
    </row>
    <row r="1020" spans="1:2" x14ac:dyDescent="0.2">
      <c r="A1020" t="s">
        <v>230</v>
      </c>
      <c r="B1020">
        <v>6.2</v>
      </c>
    </row>
    <row r="1021" spans="1:2" x14ac:dyDescent="0.2">
      <c r="A1021" t="s">
        <v>1836</v>
      </c>
      <c r="B1021">
        <v>6.4</v>
      </c>
    </row>
    <row r="1022" spans="1:2" x14ac:dyDescent="0.2">
      <c r="A1022" t="s">
        <v>575</v>
      </c>
      <c r="B1022">
        <v>4.8</v>
      </c>
    </row>
    <row r="1023" spans="1:2" x14ac:dyDescent="0.2">
      <c r="A1023" t="s">
        <v>340</v>
      </c>
      <c r="B1023">
        <v>4.9000000000000004</v>
      </c>
    </row>
    <row r="1024" spans="1:2" x14ac:dyDescent="0.2">
      <c r="A1024" t="s">
        <v>1893</v>
      </c>
      <c r="B1024">
        <v>5.6</v>
      </c>
    </row>
    <row r="1025" spans="1:2" x14ac:dyDescent="0.2">
      <c r="A1025" t="s">
        <v>467</v>
      </c>
      <c r="B1025">
        <v>5.5</v>
      </c>
    </row>
    <row r="1026" spans="1:2" x14ac:dyDescent="0.2">
      <c r="A1026" t="s">
        <v>380</v>
      </c>
      <c r="B1026">
        <v>3.7</v>
      </c>
    </row>
    <row r="1027" spans="1:2" x14ac:dyDescent="0.2">
      <c r="A1027" t="s">
        <v>978</v>
      </c>
      <c r="B1027">
        <v>5.9</v>
      </c>
    </row>
    <row r="1028" spans="1:2" x14ac:dyDescent="0.2">
      <c r="A1028" t="s">
        <v>1900</v>
      </c>
      <c r="B1028">
        <v>8.5</v>
      </c>
    </row>
    <row r="1029" spans="1:2" x14ac:dyDescent="0.2">
      <c r="A1029" t="s">
        <v>1902</v>
      </c>
      <c r="B1029">
        <v>6.3</v>
      </c>
    </row>
    <row r="1030" spans="1:2" x14ac:dyDescent="0.2">
      <c r="A1030" t="s">
        <v>1905</v>
      </c>
      <c r="B1030">
        <v>7.4</v>
      </c>
    </row>
    <row r="1031" spans="1:2" x14ac:dyDescent="0.2">
      <c r="A1031" t="s">
        <v>740</v>
      </c>
      <c r="B1031">
        <v>7.6</v>
      </c>
    </row>
    <row r="1032" spans="1:2" x14ac:dyDescent="0.2">
      <c r="A1032" t="s">
        <v>14</v>
      </c>
      <c r="B1032">
        <v>8.3000000000000007</v>
      </c>
    </row>
    <row r="1033" spans="1:2" x14ac:dyDescent="0.2">
      <c r="A1033" t="s">
        <v>73</v>
      </c>
      <c r="B1033">
        <v>6.6</v>
      </c>
    </row>
    <row r="1034" spans="1:2" x14ac:dyDescent="0.2">
      <c r="A1034" t="s">
        <v>1910</v>
      </c>
      <c r="B1034">
        <v>6.9</v>
      </c>
    </row>
    <row r="1035" spans="1:2" x14ac:dyDescent="0.2">
      <c r="A1035" t="s">
        <v>747</v>
      </c>
      <c r="B1035">
        <v>6.7</v>
      </c>
    </row>
    <row r="1036" spans="1:2" x14ac:dyDescent="0.2">
      <c r="A1036" t="s">
        <v>740</v>
      </c>
      <c r="B1036">
        <v>6.8</v>
      </c>
    </row>
    <row r="1037" spans="1:2" x14ac:dyDescent="0.2">
      <c r="A1037" t="s">
        <v>1915</v>
      </c>
      <c r="B1037">
        <v>4.5999999999999996</v>
      </c>
    </row>
    <row r="1038" spans="1:2" x14ac:dyDescent="0.2">
      <c r="A1038" t="s">
        <v>1917</v>
      </c>
      <c r="B1038">
        <v>7.1</v>
      </c>
    </row>
    <row r="1039" spans="1:2" x14ac:dyDescent="0.2">
      <c r="A1039" t="s">
        <v>740</v>
      </c>
      <c r="B1039">
        <v>6.4</v>
      </c>
    </row>
    <row r="1040" spans="1:2" x14ac:dyDescent="0.2">
      <c r="A1040" t="s">
        <v>1459</v>
      </c>
      <c r="B1040">
        <v>6.4</v>
      </c>
    </row>
    <row r="1041" spans="1:2" x14ac:dyDescent="0.2">
      <c r="A1041" t="s">
        <v>1921</v>
      </c>
      <c r="B1041">
        <v>7.4</v>
      </c>
    </row>
    <row r="1042" spans="1:2" x14ac:dyDescent="0.2">
      <c r="A1042" t="s">
        <v>1264</v>
      </c>
      <c r="B1042">
        <v>6.4</v>
      </c>
    </row>
    <row r="1043" spans="1:2" x14ac:dyDescent="0.2">
      <c r="A1043" t="s">
        <v>1264</v>
      </c>
      <c r="B1043">
        <v>6</v>
      </c>
    </row>
    <row r="1044" spans="1:2" x14ac:dyDescent="0.2">
      <c r="A1044" t="s">
        <v>1925</v>
      </c>
      <c r="B1044">
        <v>6.5</v>
      </c>
    </row>
    <row r="1045" spans="1:2" x14ac:dyDescent="0.2">
      <c r="A1045" t="s">
        <v>1927</v>
      </c>
      <c r="B1045">
        <v>7.8</v>
      </c>
    </row>
    <row r="1046" spans="1:2" x14ac:dyDescent="0.2">
      <c r="A1046" t="s">
        <v>20</v>
      </c>
      <c r="B1046">
        <v>6</v>
      </c>
    </row>
    <row r="1047" spans="1:2" x14ac:dyDescent="0.2">
      <c r="A1047" t="s">
        <v>1824</v>
      </c>
      <c r="B1047">
        <v>7</v>
      </c>
    </row>
    <row r="1048" spans="1:2" x14ac:dyDescent="0.2">
      <c r="A1048" t="s">
        <v>1932</v>
      </c>
      <c r="B1048">
        <v>6</v>
      </c>
    </row>
    <row r="1049" spans="1:2" x14ac:dyDescent="0.2">
      <c r="A1049" t="s">
        <v>1935</v>
      </c>
      <c r="B1049">
        <v>7.8</v>
      </c>
    </row>
    <row r="1050" spans="1:2" x14ac:dyDescent="0.2">
      <c r="A1050" t="s">
        <v>1939</v>
      </c>
      <c r="B1050">
        <v>6.1</v>
      </c>
    </row>
    <row r="1051" spans="1:2" x14ac:dyDescent="0.2">
      <c r="A1051" t="s">
        <v>1941</v>
      </c>
      <c r="B1051">
        <v>6.8</v>
      </c>
    </row>
    <row r="1052" spans="1:2" x14ac:dyDescent="0.2">
      <c r="A1052" t="s">
        <v>1440</v>
      </c>
      <c r="B1052">
        <v>6.4</v>
      </c>
    </row>
    <row r="1053" spans="1:2" x14ac:dyDescent="0.2">
      <c r="A1053" t="s">
        <v>345</v>
      </c>
      <c r="B1053">
        <v>7.7</v>
      </c>
    </row>
    <row r="1054" spans="1:2" x14ac:dyDescent="0.2">
      <c r="A1054" t="s">
        <v>1921</v>
      </c>
      <c r="B1054">
        <v>8.1</v>
      </c>
    </row>
    <row r="1055" spans="1:2" x14ac:dyDescent="0.2">
      <c r="A1055" t="s">
        <v>93</v>
      </c>
      <c r="B1055">
        <v>4.5</v>
      </c>
    </row>
    <row r="1056" spans="1:2" x14ac:dyDescent="0.2">
      <c r="A1056" t="s">
        <v>1177</v>
      </c>
      <c r="B1056">
        <v>5.8</v>
      </c>
    </row>
    <row r="1057" spans="1:2" x14ac:dyDescent="0.2">
      <c r="A1057" t="s">
        <v>580</v>
      </c>
      <c r="B1057">
        <v>6.3</v>
      </c>
    </row>
    <row r="1058" spans="1:2" x14ac:dyDescent="0.2">
      <c r="A1058" t="s">
        <v>580</v>
      </c>
      <c r="B1058">
        <v>5.7</v>
      </c>
    </row>
    <row r="1059" spans="1:2" x14ac:dyDescent="0.2">
      <c r="A1059" t="s">
        <v>668</v>
      </c>
      <c r="B1059">
        <v>7.2</v>
      </c>
    </row>
    <row r="1060" spans="1:2" x14ac:dyDescent="0.2">
      <c r="A1060" t="s">
        <v>1958</v>
      </c>
      <c r="B1060">
        <v>7.6</v>
      </c>
    </row>
    <row r="1061" spans="1:2" x14ac:dyDescent="0.2">
      <c r="A1061" t="s">
        <v>1960</v>
      </c>
      <c r="B1061">
        <v>4.7</v>
      </c>
    </row>
    <row r="1062" spans="1:2" x14ac:dyDescent="0.2">
      <c r="A1062" t="s">
        <v>1962</v>
      </c>
      <c r="B1062">
        <v>6.6</v>
      </c>
    </row>
    <row r="1063" spans="1:2" x14ac:dyDescent="0.2">
      <c r="A1063" t="s">
        <v>1264</v>
      </c>
      <c r="B1063">
        <v>6.8</v>
      </c>
    </row>
    <row r="1064" spans="1:2" x14ac:dyDescent="0.2">
      <c r="A1064" t="s">
        <v>1966</v>
      </c>
      <c r="B1064">
        <v>7.3</v>
      </c>
    </row>
    <row r="1065" spans="1:2" x14ac:dyDescent="0.2">
      <c r="A1065" t="s">
        <v>684</v>
      </c>
      <c r="B1065">
        <v>2.7</v>
      </c>
    </row>
    <row r="1066" spans="1:2" x14ac:dyDescent="0.2">
      <c r="A1066" t="s">
        <v>171</v>
      </c>
      <c r="B1066">
        <v>4.8</v>
      </c>
    </row>
    <row r="1067" spans="1:2" x14ac:dyDescent="0.2">
      <c r="A1067" t="s">
        <v>112</v>
      </c>
      <c r="B1067">
        <v>6.3</v>
      </c>
    </row>
    <row r="1068" spans="1:2" x14ac:dyDescent="0.2">
      <c r="A1068" t="s">
        <v>575</v>
      </c>
      <c r="B1068">
        <v>5.5</v>
      </c>
    </row>
    <row r="1069" spans="1:2" x14ac:dyDescent="0.2">
      <c r="A1069" t="s">
        <v>1974</v>
      </c>
      <c r="B1069">
        <v>6.2</v>
      </c>
    </row>
    <row r="1070" spans="1:2" x14ac:dyDescent="0.2">
      <c r="A1070" t="s">
        <v>1976</v>
      </c>
      <c r="B1070">
        <v>5.8</v>
      </c>
    </row>
    <row r="1071" spans="1:2" x14ac:dyDescent="0.2">
      <c r="A1071" t="s">
        <v>945</v>
      </c>
      <c r="B1071">
        <v>5.7</v>
      </c>
    </row>
    <row r="1072" spans="1:2" x14ac:dyDescent="0.2">
      <c r="A1072" t="s">
        <v>747</v>
      </c>
      <c r="B1072">
        <v>6.5</v>
      </c>
    </row>
    <row r="1073" spans="1:2" x14ac:dyDescent="0.2">
      <c r="A1073" t="s">
        <v>747</v>
      </c>
      <c r="B1073">
        <v>6.7</v>
      </c>
    </row>
    <row r="1074" spans="1:2" x14ac:dyDescent="0.2">
      <c r="A1074" t="s">
        <v>1857</v>
      </c>
      <c r="B1074">
        <v>7.4</v>
      </c>
    </row>
    <row r="1075" spans="1:2" x14ac:dyDescent="0.2">
      <c r="A1075" t="s">
        <v>20</v>
      </c>
      <c r="B1075">
        <v>6.9</v>
      </c>
    </row>
    <row r="1076" spans="1:2" x14ac:dyDescent="0.2">
      <c r="A1076" t="s">
        <v>580</v>
      </c>
      <c r="B1076">
        <v>5.5</v>
      </c>
    </row>
    <row r="1077" spans="1:2" x14ac:dyDescent="0.2">
      <c r="A1077" t="s">
        <v>747</v>
      </c>
      <c r="B1077">
        <v>8.1</v>
      </c>
    </row>
    <row r="1078" spans="1:2" x14ac:dyDescent="0.2">
      <c r="A1078" t="s">
        <v>740</v>
      </c>
      <c r="B1078">
        <v>7.7</v>
      </c>
    </row>
    <row r="1079" spans="1:2" x14ac:dyDescent="0.2">
      <c r="A1079" t="s">
        <v>649</v>
      </c>
      <c r="B1079">
        <v>7.3</v>
      </c>
    </row>
    <row r="1080" spans="1:2" x14ac:dyDescent="0.2">
      <c r="A1080" t="s">
        <v>575</v>
      </c>
      <c r="B1080">
        <v>5.2</v>
      </c>
    </row>
    <row r="1081" spans="1:2" x14ac:dyDescent="0.2">
      <c r="A1081" t="s">
        <v>1989</v>
      </c>
      <c r="B1081">
        <v>7.1</v>
      </c>
    </row>
    <row r="1082" spans="1:2" x14ac:dyDescent="0.2">
      <c r="A1082" t="s">
        <v>1991</v>
      </c>
      <c r="B1082">
        <v>7.1</v>
      </c>
    </row>
    <row r="1083" spans="1:2" x14ac:dyDescent="0.2">
      <c r="A1083" t="s">
        <v>1314</v>
      </c>
      <c r="B1083">
        <v>7.2</v>
      </c>
    </row>
    <row r="1084" spans="1:2" x14ac:dyDescent="0.2">
      <c r="A1084" t="s">
        <v>1408</v>
      </c>
      <c r="B1084">
        <v>6.5</v>
      </c>
    </row>
    <row r="1085" spans="1:2" x14ac:dyDescent="0.2">
      <c r="A1085" t="s">
        <v>1998</v>
      </c>
      <c r="B1085">
        <v>4.5999999999999996</v>
      </c>
    </row>
    <row r="1086" spans="1:2" x14ac:dyDescent="0.2">
      <c r="A1086" t="s">
        <v>2000</v>
      </c>
      <c r="B1086">
        <v>5.6</v>
      </c>
    </row>
    <row r="1087" spans="1:2" x14ac:dyDescent="0.2">
      <c r="A1087" t="s">
        <v>486</v>
      </c>
      <c r="B1087">
        <v>7.7</v>
      </c>
    </row>
    <row r="1088" spans="1:2" x14ac:dyDescent="0.2">
      <c r="A1088" t="s">
        <v>93</v>
      </c>
      <c r="B1088">
        <v>7.2</v>
      </c>
    </row>
    <row r="1089" spans="1:2" x14ac:dyDescent="0.2">
      <c r="A1089" t="s">
        <v>1047</v>
      </c>
      <c r="B1089">
        <v>6.8</v>
      </c>
    </row>
    <row r="1090" spans="1:2" x14ac:dyDescent="0.2">
      <c r="A1090" t="s">
        <v>2005</v>
      </c>
      <c r="B1090">
        <v>5.4</v>
      </c>
    </row>
    <row r="1091" spans="1:2" x14ac:dyDescent="0.2">
      <c r="A1091" t="s">
        <v>1554</v>
      </c>
      <c r="B1091">
        <v>6.3</v>
      </c>
    </row>
    <row r="1092" spans="1:2" x14ac:dyDescent="0.2">
      <c r="A1092" t="s">
        <v>1056</v>
      </c>
      <c r="B1092">
        <v>7.2</v>
      </c>
    </row>
    <row r="1093" spans="1:2" x14ac:dyDescent="0.2">
      <c r="A1093" t="s">
        <v>2010</v>
      </c>
      <c r="B1093">
        <v>5.6</v>
      </c>
    </row>
    <row r="1094" spans="1:2" x14ac:dyDescent="0.2">
      <c r="A1094" t="s">
        <v>649</v>
      </c>
      <c r="B1094">
        <v>6.8</v>
      </c>
    </row>
    <row r="1095" spans="1:2" x14ac:dyDescent="0.2">
      <c r="A1095" t="s">
        <v>907</v>
      </c>
      <c r="B1095">
        <v>4.3</v>
      </c>
    </row>
    <row r="1096" spans="1:2" x14ac:dyDescent="0.2">
      <c r="A1096" t="s">
        <v>770</v>
      </c>
      <c r="B1096">
        <v>6.3</v>
      </c>
    </row>
    <row r="1097" spans="1:2" x14ac:dyDescent="0.2">
      <c r="A1097" t="s">
        <v>580</v>
      </c>
      <c r="B1097">
        <v>6.5</v>
      </c>
    </row>
    <row r="1098" spans="1:2" x14ac:dyDescent="0.2">
      <c r="A1098" t="s">
        <v>1857</v>
      </c>
      <c r="B1098">
        <v>6.4</v>
      </c>
    </row>
    <row r="1099" spans="1:2" x14ac:dyDescent="0.2">
      <c r="A1099" t="s">
        <v>1158</v>
      </c>
      <c r="B1099">
        <v>6.3</v>
      </c>
    </row>
    <row r="1100" spans="1:2" x14ac:dyDescent="0.2">
      <c r="A1100" t="s">
        <v>2021</v>
      </c>
      <c r="B1100">
        <v>5.9</v>
      </c>
    </row>
    <row r="1101" spans="1:2" x14ac:dyDescent="0.2">
      <c r="A1101" t="s">
        <v>740</v>
      </c>
      <c r="B1101">
        <v>6.5</v>
      </c>
    </row>
    <row r="1102" spans="1:2" x14ac:dyDescent="0.2">
      <c r="A1102" t="s">
        <v>112</v>
      </c>
      <c r="B1102">
        <v>6.5</v>
      </c>
    </row>
    <row r="1103" spans="1:2" x14ac:dyDescent="0.2">
      <c r="A1103" t="s">
        <v>559</v>
      </c>
      <c r="B1103">
        <v>6.1</v>
      </c>
    </row>
    <row r="1104" spans="1:2" x14ac:dyDescent="0.2">
      <c r="A1104" t="s">
        <v>93</v>
      </c>
      <c r="B1104">
        <v>5.9</v>
      </c>
    </row>
    <row r="1105" spans="1:2" x14ac:dyDescent="0.2">
      <c r="A1105" t="s">
        <v>26</v>
      </c>
      <c r="B1105">
        <v>6.6</v>
      </c>
    </row>
    <row r="1106" spans="1:2" x14ac:dyDescent="0.2">
      <c r="A1106" t="s">
        <v>2033</v>
      </c>
      <c r="B1106">
        <v>7.4</v>
      </c>
    </row>
    <row r="1107" spans="1:2" x14ac:dyDescent="0.2">
      <c r="A1107" t="s">
        <v>73</v>
      </c>
      <c r="B1107">
        <v>7.3</v>
      </c>
    </row>
    <row r="1108" spans="1:2" x14ac:dyDescent="0.2">
      <c r="A1108" t="s">
        <v>149</v>
      </c>
      <c r="B1108">
        <v>6.6</v>
      </c>
    </row>
    <row r="1109" spans="1:2" x14ac:dyDescent="0.2">
      <c r="A1109" t="s">
        <v>78</v>
      </c>
      <c r="B1109">
        <v>5.6</v>
      </c>
    </row>
    <row r="1110" spans="1:2" x14ac:dyDescent="0.2">
      <c r="A1110" t="s">
        <v>1236</v>
      </c>
      <c r="B1110">
        <v>5.3</v>
      </c>
    </row>
    <row r="1111" spans="1:2" x14ac:dyDescent="0.2">
      <c r="A1111" t="s">
        <v>859</v>
      </c>
      <c r="B1111">
        <v>6</v>
      </c>
    </row>
    <row r="1112" spans="1:2" x14ac:dyDescent="0.2">
      <c r="A1112" t="s">
        <v>2043</v>
      </c>
      <c r="B1112">
        <v>5.4</v>
      </c>
    </row>
    <row r="1113" spans="1:2" x14ac:dyDescent="0.2">
      <c r="A1113" t="s">
        <v>747</v>
      </c>
      <c r="B1113">
        <v>6.8</v>
      </c>
    </row>
    <row r="1114" spans="1:2" x14ac:dyDescent="0.2">
      <c r="A1114" t="s">
        <v>2048</v>
      </c>
      <c r="B1114">
        <v>6.4</v>
      </c>
    </row>
    <row r="1115" spans="1:2" x14ac:dyDescent="0.2">
      <c r="A1115" t="s">
        <v>216</v>
      </c>
      <c r="B1115">
        <v>7.1</v>
      </c>
    </row>
    <row r="1116" spans="1:2" x14ac:dyDescent="0.2">
      <c r="A1116" t="s">
        <v>837</v>
      </c>
      <c r="B1116">
        <v>4.9000000000000004</v>
      </c>
    </row>
    <row r="1117" spans="1:2" x14ac:dyDescent="0.2">
      <c r="A1117" t="s">
        <v>1397</v>
      </c>
      <c r="B1117">
        <v>5.8</v>
      </c>
    </row>
    <row r="1118" spans="1:2" x14ac:dyDescent="0.2">
      <c r="A1118" t="s">
        <v>2054</v>
      </c>
      <c r="B1118">
        <v>7.1</v>
      </c>
    </row>
    <row r="1119" spans="1:2" x14ac:dyDescent="0.2">
      <c r="A1119" t="s">
        <v>285</v>
      </c>
      <c r="B1119">
        <v>7.2</v>
      </c>
    </row>
    <row r="1120" spans="1:2" x14ac:dyDescent="0.2">
      <c r="A1120" t="s">
        <v>1197</v>
      </c>
      <c r="B1120">
        <v>6</v>
      </c>
    </row>
    <row r="1121" spans="1:2" x14ac:dyDescent="0.2">
      <c r="A1121" t="s">
        <v>2058</v>
      </c>
      <c r="B1121">
        <v>6</v>
      </c>
    </row>
    <row r="1122" spans="1:2" x14ac:dyDescent="0.2">
      <c r="A1122" t="s">
        <v>73</v>
      </c>
      <c r="B1122">
        <v>7</v>
      </c>
    </row>
    <row r="1123" spans="1:2" x14ac:dyDescent="0.2">
      <c r="A1123" t="s">
        <v>112</v>
      </c>
      <c r="B1123">
        <v>5.4</v>
      </c>
    </row>
    <row r="1124" spans="1:2" x14ac:dyDescent="0.2">
      <c r="A1124" t="s">
        <v>2063</v>
      </c>
      <c r="B1124">
        <v>6.5</v>
      </c>
    </row>
    <row r="1125" spans="1:2" x14ac:dyDescent="0.2">
      <c r="A1125" t="s">
        <v>73</v>
      </c>
      <c r="B1125">
        <v>6.4</v>
      </c>
    </row>
    <row r="1126" spans="1:2" x14ac:dyDescent="0.2">
      <c r="A1126" t="s">
        <v>2066</v>
      </c>
      <c r="B1126">
        <v>8.3000000000000007</v>
      </c>
    </row>
    <row r="1127" spans="1:2" x14ac:dyDescent="0.2">
      <c r="A1127" t="s">
        <v>20</v>
      </c>
      <c r="B1127">
        <v>4.9000000000000004</v>
      </c>
    </row>
    <row r="1128" spans="1:2" x14ac:dyDescent="0.2">
      <c r="A1128" t="s">
        <v>470</v>
      </c>
      <c r="B1128">
        <v>6.3</v>
      </c>
    </row>
    <row r="1129" spans="1:2" x14ac:dyDescent="0.2">
      <c r="A1129" t="s">
        <v>2073</v>
      </c>
      <c r="B1129">
        <v>1.7</v>
      </c>
    </row>
    <row r="1130" spans="1:2" x14ac:dyDescent="0.2">
      <c r="A1130" t="s">
        <v>2076</v>
      </c>
      <c r="B1130">
        <v>7.7</v>
      </c>
    </row>
    <row r="1131" spans="1:2" x14ac:dyDescent="0.2">
      <c r="A1131" t="s">
        <v>2078</v>
      </c>
      <c r="B1131">
        <v>7.8</v>
      </c>
    </row>
    <row r="1132" spans="1:2" x14ac:dyDescent="0.2">
      <c r="A1132" t="s">
        <v>489</v>
      </c>
      <c r="B1132">
        <v>5.5</v>
      </c>
    </row>
    <row r="1133" spans="1:2" x14ac:dyDescent="0.2">
      <c r="A1133" t="s">
        <v>740</v>
      </c>
      <c r="B1133">
        <v>7.5</v>
      </c>
    </row>
    <row r="1134" spans="1:2" x14ac:dyDescent="0.2">
      <c r="A1134" t="s">
        <v>1552</v>
      </c>
      <c r="B1134">
        <v>6.4</v>
      </c>
    </row>
    <row r="1135" spans="1:2" x14ac:dyDescent="0.2">
      <c r="A1135" t="s">
        <v>1408</v>
      </c>
      <c r="B1135">
        <v>5.6</v>
      </c>
    </row>
    <row r="1136" spans="1:2" x14ac:dyDescent="0.2">
      <c r="A1136" t="s">
        <v>2086</v>
      </c>
      <c r="B1136">
        <v>7.5</v>
      </c>
    </row>
    <row r="1137" spans="1:2" x14ac:dyDescent="0.2">
      <c r="A1137" t="s">
        <v>2089</v>
      </c>
      <c r="B1137">
        <v>6.8</v>
      </c>
    </row>
    <row r="1138" spans="1:2" x14ac:dyDescent="0.2">
      <c r="A1138" t="s">
        <v>90</v>
      </c>
      <c r="B1138">
        <v>6.8</v>
      </c>
    </row>
    <row r="1139" spans="1:2" x14ac:dyDescent="0.2">
      <c r="A1139" t="s">
        <v>1102</v>
      </c>
      <c r="B1139">
        <v>6</v>
      </c>
    </row>
    <row r="1140" spans="1:2" x14ac:dyDescent="0.2">
      <c r="A1140" t="s">
        <v>1184</v>
      </c>
      <c r="B1140">
        <v>7.3</v>
      </c>
    </row>
    <row r="1141" spans="1:2" x14ac:dyDescent="0.2">
      <c r="A1141" t="s">
        <v>877</v>
      </c>
      <c r="B1141">
        <v>6</v>
      </c>
    </row>
    <row r="1142" spans="1:2" x14ac:dyDescent="0.2">
      <c r="A1142" t="s">
        <v>149</v>
      </c>
      <c r="B1142">
        <v>7</v>
      </c>
    </row>
    <row r="1143" spans="1:2" x14ac:dyDescent="0.2">
      <c r="A1143" t="s">
        <v>580</v>
      </c>
      <c r="B1143">
        <v>5.0999999999999996</v>
      </c>
    </row>
    <row r="1144" spans="1:2" x14ac:dyDescent="0.2">
      <c r="A1144" t="s">
        <v>668</v>
      </c>
      <c r="B1144">
        <v>6.8</v>
      </c>
    </row>
    <row r="1145" spans="1:2" x14ac:dyDescent="0.2">
      <c r="A1145" t="s">
        <v>230</v>
      </c>
      <c r="B1145">
        <v>6.5</v>
      </c>
    </row>
    <row r="1146" spans="1:2" x14ac:dyDescent="0.2">
      <c r="A1146" t="s">
        <v>112</v>
      </c>
      <c r="B1146">
        <v>6.6</v>
      </c>
    </row>
    <row r="1147" spans="1:2" x14ac:dyDescent="0.2">
      <c r="A1147" t="s">
        <v>602</v>
      </c>
      <c r="B1147">
        <v>7.2</v>
      </c>
    </row>
    <row r="1148" spans="1:2" x14ac:dyDescent="0.2">
      <c r="A1148" t="s">
        <v>486</v>
      </c>
      <c r="B1148">
        <v>7</v>
      </c>
    </row>
    <row r="1149" spans="1:2" x14ac:dyDescent="0.2">
      <c r="A1149" t="s">
        <v>290</v>
      </c>
      <c r="B1149">
        <v>7</v>
      </c>
    </row>
    <row r="1150" spans="1:2" x14ac:dyDescent="0.2">
      <c r="A1150" t="s">
        <v>580</v>
      </c>
      <c r="B1150">
        <v>5.9</v>
      </c>
    </row>
    <row r="1151" spans="1:2" x14ac:dyDescent="0.2">
      <c r="A1151" t="s">
        <v>486</v>
      </c>
      <c r="B1151">
        <v>5.4</v>
      </c>
    </row>
    <row r="1152" spans="1:2" x14ac:dyDescent="0.2">
      <c r="A1152" t="s">
        <v>602</v>
      </c>
      <c r="B1152">
        <v>6.6</v>
      </c>
    </row>
    <row r="1153" spans="1:2" x14ac:dyDescent="0.2">
      <c r="A1153" t="s">
        <v>2113</v>
      </c>
      <c r="B1153">
        <v>7</v>
      </c>
    </row>
    <row r="1154" spans="1:2" x14ac:dyDescent="0.2">
      <c r="A1154" t="s">
        <v>1122</v>
      </c>
      <c r="B1154">
        <v>6.5</v>
      </c>
    </row>
    <row r="1155" spans="1:2" x14ac:dyDescent="0.2">
      <c r="A1155" t="s">
        <v>747</v>
      </c>
      <c r="B1155">
        <v>6.3</v>
      </c>
    </row>
    <row r="1156" spans="1:2" x14ac:dyDescent="0.2">
      <c r="A1156" t="s">
        <v>486</v>
      </c>
      <c r="B1156">
        <v>6.5</v>
      </c>
    </row>
    <row r="1157" spans="1:2" x14ac:dyDescent="0.2">
      <c r="A1157" t="s">
        <v>2120</v>
      </c>
      <c r="B1157">
        <v>6.5</v>
      </c>
    </row>
    <row r="1158" spans="1:2" x14ac:dyDescent="0.2">
      <c r="A1158" t="s">
        <v>575</v>
      </c>
      <c r="B1158">
        <v>5.8</v>
      </c>
    </row>
    <row r="1159" spans="1:2" x14ac:dyDescent="0.2">
      <c r="A1159" t="s">
        <v>17</v>
      </c>
      <c r="B1159">
        <v>6.6</v>
      </c>
    </row>
    <row r="1160" spans="1:2" x14ac:dyDescent="0.2">
      <c r="A1160" t="s">
        <v>924</v>
      </c>
      <c r="B1160">
        <v>5.4</v>
      </c>
    </row>
    <row r="1161" spans="1:2" x14ac:dyDescent="0.2">
      <c r="A1161" t="s">
        <v>149</v>
      </c>
      <c r="B1161">
        <v>6.1</v>
      </c>
    </row>
    <row r="1162" spans="1:2" x14ac:dyDescent="0.2">
      <c r="A1162" t="s">
        <v>2043</v>
      </c>
      <c r="B1162">
        <v>4</v>
      </c>
    </row>
    <row r="1163" spans="1:2" x14ac:dyDescent="0.2">
      <c r="A1163" t="s">
        <v>740</v>
      </c>
      <c r="B1163">
        <v>7.6</v>
      </c>
    </row>
    <row r="1164" spans="1:2" x14ac:dyDescent="0.2">
      <c r="A1164" t="s">
        <v>450</v>
      </c>
      <c r="B1164">
        <v>7.9</v>
      </c>
    </row>
    <row r="1165" spans="1:2" x14ac:dyDescent="0.2">
      <c r="A1165" t="s">
        <v>527</v>
      </c>
      <c r="B1165">
        <v>5.3</v>
      </c>
    </row>
    <row r="1166" spans="1:2" x14ac:dyDescent="0.2">
      <c r="A1166" t="s">
        <v>575</v>
      </c>
      <c r="B1166">
        <v>6.6</v>
      </c>
    </row>
    <row r="1167" spans="1:2" x14ac:dyDescent="0.2">
      <c r="A1167" t="s">
        <v>2138</v>
      </c>
      <c r="B1167">
        <v>6.3</v>
      </c>
    </row>
    <row r="1168" spans="1:2" x14ac:dyDescent="0.2">
      <c r="A1168" t="s">
        <v>2140</v>
      </c>
      <c r="B1168">
        <v>7.5</v>
      </c>
    </row>
    <row r="1169" spans="1:2" x14ac:dyDescent="0.2">
      <c r="A1169" t="s">
        <v>602</v>
      </c>
      <c r="B1169">
        <v>7.2</v>
      </c>
    </row>
    <row r="1170" spans="1:2" x14ac:dyDescent="0.2">
      <c r="A1170" t="s">
        <v>2143</v>
      </c>
      <c r="B1170">
        <v>7</v>
      </c>
    </row>
    <row r="1171" spans="1:2" x14ac:dyDescent="0.2">
      <c r="A1171" t="s">
        <v>152</v>
      </c>
      <c r="B1171">
        <v>4.9000000000000004</v>
      </c>
    </row>
    <row r="1172" spans="1:2" x14ac:dyDescent="0.2">
      <c r="A1172" t="s">
        <v>29</v>
      </c>
      <c r="B1172">
        <v>6.9</v>
      </c>
    </row>
    <row r="1173" spans="1:2" x14ac:dyDescent="0.2">
      <c r="A1173" t="s">
        <v>431</v>
      </c>
      <c r="B1173">
        <v>5.2</v>
      </c>
    </row>
    <row r="1174" spans="1:2" x14ac:dyDescent="0.2">
      <c r="A1174" t="s">
        <v>668</v>
      </c>
      <c r="B1174">
        <v>8.1</v>
      </c>
    </row>
    <row r="1175" spans="1:2" x14ac:dyDescent="0.2">
      <c r="A1175" t="s">
        <v>112</v>
      </c>
      <c r="B1175">
        <v>6.6</v>
      </c>
    </row>
    <row r="1176" spans="1:2" x14ac:dyDescent="0.2">
      <c r="A1176" t="s">
        <v>575</v>
      </c>
      <c r="B1176">
        <v>6.2</v>
      </c>
    </row>
    <row r="1177" spans="1:2" x14ac:dyDescent="0.2">
      <c r="A1177" t="s">
        <v>2155</v>
      </c>
      <c r="B1177">
        <v>7.2</v>
      </c>
    </row>
    <row r="1178" spans="1:2" x14ac:dyDescent="0.2">
      <c r="A1178" t="s">
        <v>672</v>
      </c>
      <c r="B1178">
        <v>7.3</v>
      </c>
    </row>
    <row r="1179" spans="1:2" x14ac:dyDescent="0.2">
      <c r="A1179" t="s">
        <v>486</v>
      </c>
      <c r="B1179">
        <v>6.7</v>
      </c>
    </row>
    <row r="1180" spans="1:2" x14ac:dyDescent="0.2">
      <c r="A1180" t="s">
        <v>773</v>
      </c>
      <c r="B1180">
        <v>6.4</v>
      </c>
    </row>
    <row r="1181" spans="1:2" x14ac:dyDescent="0.2">
      <c r="A1181" t="s">
        <v>649</v>
      </c>
      <c r="B1181">
        <v>7.8</v>
      </c>
    </row>
    <row r="1182" spans="1:2" x14ac:dyDescent="0.2">
      <c r="A1182" t="s">
        <v>978</v>
      </c>
      <c r="B1182">
        <v>6.4</v>
      </c>
    </row>
    <row r="1183" spans="1:2" x14ac:dyDescent="0.2">
      <c r="A1183" t="s">
        <v>73</v>
      </c>
      <c r="B1183">
        <v>4.0999999999999996</v>
      </c>
    </row>
    <row r="1184" spans="1:2" x14ac:dyDescent="0.2">
      <c r="A1184" t="s">
        <v>1050</v>
      </c>
      <c r="B1184">
        <v>4.0999999999999996</v>
      </c>
    </row>
    <row r="1185" spans="1:2" x14ac:dyDescent="0.2">
      <c r="A1185" t="s">
        <v>740</v>
      </c>
      <c r="B1185">
        <v>7.4</v>
      </c>
    </row>
    <row r="1186" spans="1:2" x14ac:dyDescent="0.2">
      <c r="A1186" t="s">
        <v>1056</v>
      </c>
      <c r="B1186">
        <v>5.8</v>
      </c>
    </row>
    <row r="1187" spans="1:2" x14ac:dyDescent="0.2">
      <c r="A1187" t="s">
        <v>2169</v>
      </c>
      <c r="B1187">
        <v>7.6</v>
      </c>
    </row>
    <row r="1188" spans="1:2" x14ac:dyDescent="0.2">
      <c r="A1188" t="s">
        <v>2171</v>
      </c>
      <c r="B1188">
        <v>7.2</v>
      </c>
    </row>
    <row r="1189" spans="1:2" x14ac:dyDescent="0.2">
      <c r="A1189" t="s">
        <v>1047</v>
      </c>
      <c r="B1189">
        <v>7.8</v>
      </c>
    </row>
    <row r="1190" spans="1:2" x14ac:dyDescent="0.2">
      <c r="A1190" t="s">
        <v>530</v>
      </c>
      <c r="B1190">
        <v>7.7</v>
      </c>
    </row>
    <row r="1191" spans="1:2" x14ac:dyDescent="0.2">
      <c r="A1191" t="s">
        <v>486</v>
      </c>
      <c r="B1191">
        <v>6.4</v>
      </c>
    </row>
    <row r="1192" spans="1:2" x14ac:dyDescent="0.2">
      <c r="A1192" t="s">
        <v>575</v>
      </c>
      <c r="B1192">
        <v>5.0999999999999996</v>
      </c>
    </row>
    <row r="1193" spans="1:2" x14ac:dyDescent="0.2">
      <c r="A1193" t="s">
        <v>1763</v>
      </c>
      <c r="B1193">
        <v>5.5</v>
      </c>
    </row>
    <row r="1194" spans="1:2" x14ac:dyDescent="0.2">
      <c r="A1194" t="s">
        <v>2180</v>
      </c>
      <c r="B1194">
        <v>7.4</v>
      </c>
    </row>
    <row r="1195" spans="1:2" x14ac:dyDescent="0.2">
      <c r="A1195" t="s">
        <v>340</v>
      </c>
      <c r="B1195">
        <v>6</v>
      </c>
    </row>
    <row r="1196" spans="1:2" x14ac:dyDescent="0.2">
      <c r="A1196" t="s">
        <v>2184</v>
      </c>
      <c r="B1196">
        <v>7.5</v>
      </c>
    </row>
    <row r="1197" spans="1:2" x14ac:dyDescent="0.2">
      <c r="A1197" t="s">
        <v>2186</v>
      </c>
      <c r="B1197">
        <v>7</v>
      </c>
    </row>
    <row r="1198" spans="1:2" x14ac:dyDescent="0.2">
      <c r="A1198" t="s">
        <v>562</v>
      </c>
      <c r="B1198">
        <v>7.5</v>
      </c>
    </row>
    <row r="1199" spans="1:2" x14ac:dyDescent="0.2">
      <c r="A1199" t="s">
        <v>740</v>
      </c>
      <c r="B1199">
        <v>7.3</v>
      </c>
    </row>
    <row r="1200" spans="1:2" x14ac:dyDescent="0.2">
      <c r="A1200" t="s">
        <v>575</v>
      </c>
      <c r="B1200">
        <v>5.7</v>
      </c>
    </row>
    <row r="1201" spans="1:2" x14ac:dyDescent="0.2">
      <c r="A1201" t="s">
        <v>1137</v>
      </c>
      <c r="B1201">
        <v>7.3</v>
      </c>
    </row>
    <row r="1202" spans="1:2" x14ac:dyDescent="0.2">
      <c r="A1202" t="s">
        <v>877</v>
      </c>
      <c r="B1202">
        <v>7.2</v>
      </c>
    </row>
    <row r="1203" spans="1:2" x14ac:dyDescent="0.2">
      <c r="A1203" t="s">
        <v>745</v>
      </c>
      <c r="B1203">
        <v>5.9</v>
      </c>
    </row>
    <row r="1204" spans="1:2" x14ac:dyDescent="0.2">
      <c r="A1204" t="s">
        <v>2194</v>
      </c>
      <c r="B1204">
        <v>7.8</v>
      </c>
    </row>
    <row r="1205" spans="1:2" x14ac:dyDescent="0.2">
      <c r="A1205" t="s">
        <v>1486</v>
      </c>
      <c r="B1205">
        <v>7.7</v>
      </c>
    </row>
    <row r="1206" spans="1:2" x14ac:dyDescent="0.2">
      <c r="A1206" t="s">
        <v>525</v>
      </c>
      <c r="B1206">
        <v>8.1</v>
      </c>
    </row>
    <row r="1207" spans="1:2" x14ac:dyDescent="0.2">
      <c r="A1207" t="s">
        <v>747</v>
      </c>
      <c r="B1207">
        <v>6.6</v>
      </c>
    </row>
    <row r="1208" spans="1:2" x14ac:dyDescent="0.2">
      <c r="A1208" t="s">
        <v>580</v>
      </c>
      <c r="B1208">
        <v>7.1</v>
      </c>
    </row>
    <row r="1209" spans="1:2" x14ac:dyDescent="0.2">
      <c r="A1209" t="s">
        <v>865</v>
      </c>
      <c r="B1209">
        <v>5.9</v>
      </c>
    </row>
    <row r="1210" spans="1:2" x14ac:dyDescent="0.2">
      <c r="A1210" t="s">
        <v>980</v>
      </c>
      <c r="B1210">
        <v>8</v>
      </c>
    </row>
    <row r="1211" spans="1:2" x14ac:dyDescent="0.2">
      <c r="A1211" t="s">
        <v>340</v>
      </c>
      <c r="B1211">
        <v>4.5999999999999996</v>
      </c>
    </row>
    <row r="1212" spans="1:2" x14ac:dyDescent="0.2">
      <c r="A1212" t="s">
        <v>2203</v>
      </c>
      <c r="B1212">
        <v>6.1</v>
      </c>
    </row>
    <row r="1213" spans="1:2" x14ac:dyDescent="0.2">
      <c r="A1213" t="s">
        <v>2205</v>
      </c>
      <c r="B1213">
        <v>6.4</v>
      </c>
    </row>
    <row r="1214" spans="1:2" x14ac:dyDescent="0.2">
      <c r="A1214" t="s">
        <v>580</v>
      </c>
      <c r="B1214">
        <v>6</v>
      </c>
    </row>
    <row r="1215" spans="1:2" x14ac:dyDescent="0.2">
      <c r="A1215" t="s">
        <v>2209</v>
      </c>
      <c r="B1215">
        <v>5.2</v>
      </c>
    </row>
    <row r="1216" spans="1:2" x14ac:dyDescent="0.2">
      <c r="A1216" t="s">
        <v>980</v>
      </c>
      <c r="B1216">
        <v>7.6</v>
      </c>
    </row>
    <row r="1217" spans="1:2" x14ac:dyDescent="0.2">
      <c r="A1217" t="s">
        <v>663</v>
      </c>
      <c r="B1217">
        <v>6.4</v>
      </c>
    </row>
    <row r="1218" spans="1:2" x14ac:dyDescent="0.2">
      <c r="A1218" t="s">
        <v>2214</v>
      </c>
      <c r="B1218">
        <v>6.4</v>
      </c>
    </row>
    <row r="1219" spans="1:2" x14ac:dyDescent="0.2">
      <c r="A1219" t="s">
        <v>486</v>
      </c>
      <c r="B1219">
        <v>6.1</v>
      </c>
    </row>
    <row r="1220" spans="1:2" x14ac:dyDescent="0.2">
      <c r="A1220" t="s">
        <v>1050</v>
      </c>
      <c r="B1220">
        <v>6.1</v>
      </c>
    </row>
    <row r="1221" spans="1:2" x14ac:dyDescent="0.2">
      <c r="A1221" t="s">
        <v>1991</v>
      </c>
      <c r="B1221">
        <v>5.2</v>
      </c>
    </row>
    <row r="1222" spans="1:2" x14ac:dyDescent="0.2">
      <c r="A1222" t="s">
        <v>2220</v>
      </c>
      <c r="B1222">
        <v>7.7</v>
      </c>
    </row>
    <row r="1223" spans="1:2" x14ac:dyDescent="0.2">
      <c r="A1223" t="s">
        <v>740</v>
      </c>
      <c r="B1223">
        <v>7.3</v>
      </c>
    </row>
    <row r="1224" spans="1:2" x14ac:dyDescent="0.2">
      <c r="A1224" t="s">
        <v>392</v>
      </c>
      <c r="B1224">
        <v>6.9</v>
      </c>
    </row>
    <row r="1225" spans="1:2" x14ac:dyDescent="0.2">
      <c r="A1225" t="s">
        <v>768</v>
      </c>
      <c r="B1225">
        <v>8.5</v>
      </c>
    </row>
    <row r="1226" spans="1:2" x14ac:dyDescent="0.2">
      <c r="A1226" t="s">
        <v>340</v>
      </c>
      <c r="B1226">
        <v>6.3</v>
      </c>
    </row>
    <row r="1227" spans="1:2" x14ac:dyDescent="0.2">
      <c r="A1227" t="s">
        <v>208</v>
      </c>
      <c r="B1227">
        <v>5.9</v>
      </c>
    </row>
    <row r="1228" spans="1:2" x14ac:dyDescent="0.2">
      <c r="A1228" t="s">
        <v>240</v>
      </c>
      <c r="B1228">
        <v>7.8</v>
      </c>
    </row>
    <row r="1229" spans="1:2" x14ac:dyDescent="0.2">
      <c r="A1229" t="s">
        <v>17</v>
      </c>
      <c r="B1229">
        <v>6.7</v>
      </c>
    </row>
    <row r="1230" spans="1:2" x14ac:dyDescent="0.2">
      <c r="A1230" t="s">
        <v>78</v>
      </c>
      <c r="B1230">
        <v>6.4</v>
      </c>
    </row>
    <row r="1231" spans="1:2" x14ac:dyDescent="0.2">
      <c r="A1231" t="s">
        <v>1475</v>
      </c>
      <c r="B1231">
        <v>5.9</v>
      </c>
    </row>
    <row r="1232" spans="1:2" x14ac:dyDescent="0.2">
      <c r="A1232" t="s">
        <v>285</v>
      </c>
      <c r="B1232">
        <v>6.6</v>
      </c>
    </row>
    <row r="1233" spans="1:2" x14ac:dyDescent="0.2">
      <c r="A1233" t="s">
        <v>230</v>
      </c>
      <c r="B1233">
        <v>6.8</v>
      </c>
    </row>
    <row r="1234" spans="1:2" x14ac:dyDescent="0.2">
      <c r="A1234" t="s">
        <v>1047</v>
      </c>
      <c r="B1234">
        <v>6.5</v>
      </c>
    </row>
    <row r="1235" spans="1:2" x14ac:dyDescent="0.2">
      <c r="A1235" t="s">
        <v>1657</v>
      </c>
      <c r="B1235">
        <v>6.6</v>
      </c>
    </row>
    <row r="1236" spans="1:2" x14ac:dyDescent="0.2">
      <c r="A1236" t="s">
        <v>580</v>
      </c>
      <c r="B1236">
        <v>5.8</v>
      </c>
    </row>
    <row r="1237" spans="1:2" x14ac:dyDescent="0.2">
      <c r="A1237" t="s">
        <v>2242</v>
      </c>
      <c r="B1237">
        <v>6.9</v>
      </c>
    </row>
    <row r="1238" spans="1:2" x14ac:dyDescent="0.2">
      <c r="A1238" t="s">
        <v>740</v>
      </c>
      <c r="B1238">
        <v>7.1</v>
      </c>
    </row>
    <row r="1239" spans="1:2" x14ac:dyDescent="0.2">
      <c r="A1239" t="s">
        <v>1047</v>
      </c>
      <c r="B1239">
        <v>5.8</v>
      </c>
    </row>
    <row r="1240" spans="1:2" x14ac:dyDescent="0.2">
      <c r="A1240" t="s">
        <v>2246</v>
      </c>
      <c r="B1240">
        <v>7.2</v>
      </c>
    </row>
    <row r="1241" spans="1:2" x14ac:dyDescent="0.2">
      <c r="A1241" t="s">
        <v>804</v>
      </c>
      <c r="B1241">
        <v>6</v>
      </c>
    </row>
    <row r="1242" spans="1:2" x14ac:dyDescent="0.2">
      <c r="A1242" t="s">
        <v>770</v>
      </c>
      <c r="B1242">
        <v>4.7</v>
      </c>
    </row>
    <row r="1243" spans="1:2" x14ac:dyDescent="0.2">
      <c r="A1243" t="s">
        <v>1056</v>
      </c>
      <c r="B1243">
        <v>5.2</v>
      </c>
    </row>
    <row r="1244" spans="1:2" x14ac:dyDescent="0.2">
      <c r="A1244" t="s">
        <v>73</v>
      </c>
      <c r="B1244">
        <v>5.5</v>
      </c>
    </row>
    <row r="1245" spans="1:2" x14ac:dyDescent="0.2">
      <c r="A1245" t="s">
        <v>2254</v>
      </c>
      <c r="B1245">
        <v>6.5</v>
      </c>
    </row>
    <row r="1246" spans="1:2" x14ac:dyDescent="0.2">
      <c r="A1246" t="s">
        <v>649</v>
      </c>
      <c r="B1246">
        <v>7</v>
      </c>
    </row>
    <row r="1247" spans="1:2" x14ac:dyDescent="0.2">
      <c r="A1247" t="s">
        <v>877</v>
      </c>
      <c r="B1247">
        <v>5.8</v>
      </c>
    </row>
    <row r="1248" spans="1:2" x14ac:dyDescent="0.2">
      <c r="A1248" t="s">
        <v>1763</v>
      </c>
      <c r="B1248">
        <v>6.2</v>
      </c>
    </row>
    <row r="1249" spans="1:2" x14ac:dyDescent="0.2">
      <c r="A1249" t="s">
        <v>285</v>
      </c>
      <c r="B1249">
        <v>6.5</v>
      </c>
    </row>
    <row r="1250" spans="1:2" x14ac:dyDescent="0.2">
      <c r="A1250" t="s">
        <v>2242</v>
      </c>
      <c r="B1250">
        <v>7.2</v>
      </c>
    </row>
    <row r="1251" spans="1:2" x14ac:dyDescent="0.2">
      <c r="A1251" t="s">
        <v>575</v>
      </c>
      <c r="B1251">
        <v>5.0999999999999996</v>
      </c>
    </row>
    <row r="1252" spans="1:2" x14ac:dyDescent="0.2">
      <c r="A1252" t="s">
        <v>877</v>
      </c>
      <c r="B1252">
        <v>4.7</v>
      </c>
    </row>
    <row r="1253" spans="1:2" x14ac:dyDescent="0.2">
      <c r="A1253" t="s">
        <v>2209</v>
      </c>
      <c r="B1253">
        <v>5.9</v>
      </c>
    </row>
    <row r="1254" spans="1:2" x14ac:dyDescent="0.2">
      <c r="A1254" t="s">
        <v>1475</v>
      </c>
      <c r="B1254">
        <v>5.8</v>
      </c>
    </row>
    <row r="1255" spans="1:2" x14ac:dyDescent="0.2">
      <c r="A1255" t="s">
        <v>1184</v>
      </c>
      <c r="B1255">
        <v>7.2</v>
      </c>
    </row>
    <row r="1256" spans="1:2" x14ac:dyDescent="0.2">
      <c r="A1256" t="s">
        <v>1554</v>
      </c>
      <c r="B1256">
        <v>6.2</v>
      </c>
    </row>
    <row r="1257" spans="1:2" x14ac:dyDescent="0.2">
      <c r="A1257" t="s">
        <v>1029</v>
      </c>
      <c r="B1257">
        <v>7.4</v>
      </c>
    </row>
    <row r="1258" spans="1:2" x14ac:dyDescent="0.2">
      <c r="A1258" t="s">
        <v>877</v>
      </c>
      <c r="B1258">
        <v>5.7</v>
      </c>
    </row>
    <row r="1259" spans="1:2" x14ac:dyDescent="0.2">
      <c r="A1259" t="s">
        <v>1556</v>
      </c>
      <c r="B1259">
        <v>6.1</v>
      </c>
    </row>
    <row r="1260" spans="1:2" x14ac:dyDescent="0.2">
      <c r="A1260" t="s">
        <v>2274</v>
      </c>
      <c r="B1260">
        <v>6</v>
      </c>
    </row>
    <row r="1261" spans="1:2" x14ac:dyDescent="0.2">
      <c r="A1261" t="s">
        <v>2277</v>
      </c>
      <c r="B1261">
        <v>6.9</v>
      </c>
    </row>
    <row r="1262" spans="1:2" x14ac:dyDescent="0.2">
      <c r="A1262" t="s">
        <v>486</v>
      </c>
      <c r="B1262">
        <v>6.5</v>
      </c>
    </row>
    <row r="1263" spans="1:2" x14ac:dyDescent="0.2">
      <c r="A1263" t="s">
        <v>2280</v>
      </c>
      <c r="B1263">
        <v>5</v>
      </c>
    </row>
    <row r="1264" spans="1:2" x14ac:dyDescent="0.2">
      <c r="A1264" t="s">
        <v>1158</v>
      </c>
      <c r="B1264">
        <v>5.7</v>
      </c>
    </row>
    <row r="1265" spans="1:2" x14ac:dyDescent="0.2">
      <c r="A1265" t="s">
        <v>990</v>
      </c>
      <c r="B1265">
        <v>7</v>
      </c>
    </row>
    <row r="1266" spans="1:2" x14ac:dyDescent="0.2">
      <c r="A1266" t="s">
        <v>2285</v>
      </c>
      <c r="B1266">
        <v>5.0999999999999996</v>
      </c>
    </row>
    <row r="1267" spans="1:2" x14ac:dyDescent="0.2">
      <c r="A1267" t="s">
        <v>575</v>
      </c>
      <c r="B1267">
        <v>5.3</v>
      </c>
    </row>
    <row r="1268" spans="1:2" x14ac:dyDescent="0.2">
      <c r="A1268" t="s">
        <v>1500</v>
      </c>
      <c r="B1268">
        <v>4.4000000000000004</v>
      </c>
    </row>
    <row r="1269" spans="1:2" x14ac:dyDescent="0.2">
      <c r="A1269" t="s">
        <v>29</v>
      </c>
      <c r="B1269">
        <v>4.7</v>
      </c>
    </row>
    <row r="1270" spans="1:2" x14ac:dyDescent="0.2">
      <c r="A1270" t="s">
        <v>2113</v>
      </c>
      <c r="B1270">
        <v>6.7</v>
      </c>
    </row>
    <row r="1271" spans="1:2" x14ac:dyDescent="0.2">
      <c r="A1271" t="s">
        <v>73</v>
      </c>
      <c r="B1271">
        <v>6.7</v>
      </c>
    </row>
    <row r="1272" spans="1:2" x14ac:dyDescent="0.2">
      <c r="A1272" t="s">
        <v>1915</v>
      </c>
      <c r="B1272">
        <v>5.7</v>
      </c>
    </row>
    <row r="1273" spans="1:2" x14ac:dyDescent="0.2">
      <c r="A1273" t="s">
        <v>1824</v>
      </c>
      <c r="B1273">
        <v>7.4</v>
      </c>
    </row>
    <row r="1274" spans="1:2" x14ac:dyDescent="0.2">
      <c r="A1274" t="s">
        <v>877</v>
      </c>
      <c r="B1274">
        <v>6.1</v>
      </c>
    </row>
    <row r="1275" spans="1:2" x14ac:dyDescent="0.2">
      <c r="A1275" t="s">
        <v>149</v>
      </c>
      <c r="B1275">
        <v>6.4</v>
      </c>
    </row>
    <row r="1276" spans="1:2" x14ac:dyDescent="0.2">
      <c r="A1276" t="s">
        <v>2299</v>
      </c>
      <c r="B1276">
        <v>6.2</v>
      </c>
    </row>
    <row r="1277" spans="1:2" x14ac:dyDescent="0.2">
      <c r="A1277" t="s">
        <v>747</v>
      </c>
      <c r="B1277">
        <v>6.2</v>
      </c>
    </row>
    <row r="1278" spans="1:2" x14ac:dyDescent="0.2">
      <c r="A1278" t="s">
        <v>73</v>
      </c>
      <c r="B1278">
        <v>5.9</v>
      </c>
    </row>
    <row r="1279" spans="1:2" x14ac:dyDescent="0.2">
      <c r="A1279" t="s">
        <v>602</v>
      </c>
      <c r="B1279">
        <v>4</v>
      </c>
    </row>
    <row r="1280" spans="1:2" x14ac:dyDescent="0.2">
      <c r="A1280" t="s">
        <v>1408</v>
      </c>
      <c r="B1280">
        <v>6.2</v>
      </c>
    </row>
    <row r="1281" spans="1:2" x14ac:dyDescent="0.2">
      <c r="A1281" t="s">
        <v>1184</v>
      </c>
      <c r="B1281">
        <v>4.5999999999999996</v>
      </c>
    </row>
    <row r="1282" spans="1:2" x14ac:dyDescent="0.2">
      <c r="A1282" t="s">
        <v>2113</v>
      </c>
      <c r="B1282">
        <v>6.4</v>
      </c>
    </row>
    <row r="1283" spans="1:2" x14ac:dyDescent="0.2">
      <c r="A1283" t="s">
        <v>112</v>
      </c>
      <c r="B1283">
        <v>5.9</v>
      </c>
    </row>
    <row r="1284" spans="1:2" x14ac:dyDescent="0.2">
      <c r="A1284" t="s">
        <v>149</v>
      </c>
      <c r="B1284">
        <v>5.0999999999999996</v>
      </c>
    </row>
    <row r="1285" spans="1:2" x14ac:dyDescent="0.2">
      <c r="A1285" t="s">
        <v>1408</v>
      </c>
      <c r="B1285">
        <v>7.6</v>
      </c>
    </row>
    <row r="1286" spans="1:2" x14ac:dyDescent="0.2">
      <c r="A1286" t="s">
        <v>2316</v>
      </c>
      <c r="B1286">
        <v>4.2</v>
      </c>
    </row>
    <row r="1287" spans="1:2" x14ac:dyDescent="0.2">
      <c r="A1287" t="s">
        <v>2318</v>
      </c>
      <c r="B1287">
        <v>7.8</v>
      </c>
    </row>
    <row r="1288" spans="1:2" x14ac:dyDescent="0.2">
      <c r="A1288" t="s">
        <v>580</v>
      </c>
      <c r="B1288">
        <v>5.8</v>
      </c>
    </row>
    <row r="1289" spans="1:2" x14ac:dyDescent="0.2">
      <c r="A1289" t="s">
        <v>2321</v>
      </c>
      <c r="B1289">
        <v>5.9</v>
      </c>
    </row>
    <row r="1290" spans="1:2" x14ac:dyDescent="0.2">
      <c r="A1290" t="s">
        <v>580</v>
      </c>
      <c r="B1290">
        <v>8.4</v>
      </c>
    </row>
    <row r="1291" spans="1:2" x14ac:dyDescent="0.2">
      <c r="A1291" t="s">
        <v>2325</v>
      </c>
      <c r="B1291">
        <v>4.8</v>
      </c>
    </row>
    <row r="1292" spans="1:2" x14ac:dyDescent="0.2">
      <c r="A1292" t="s">
        <v>486</v>
      </c>
      <c r="B1292">
        <v>6.2</v>
      </c>
    </row>
    <row r="1293" spans="1:2" x14ac:dyDescent="0.2">
      <c r="A1293" t="s">
        <v>2186</v>
      </c>
      <c r="B1293">
        <v>6.5</v>
      </c>
    </row>
    <row r="1294" spans="1:2" x14ac:dyDescent="0.2">
      <c r="A1294" t="s">
        <v>1184</v>
      </c>
      <c r="B1294">
        <v>6.3</v>
      </c>
    </row>
    <row r="1295" spans="1:2" x14ac:dyDescent="0.2">
      <c r="A1295" t="s">
        <v>2333</v>
      </c>
      <c r="B1295">
        <v>3.3</v>
      </c>
    </row>
    <row r="1296" spans="1:2" x14ac:dyDescent="0.2">
      <c r="A1296" t="s">
        <v>670</v>
      </c>
      <c r="B1296">
        <v>5.9</v>
      </c>
    </row>
    <row r="1297" spans="1:2" x14ac:dyDescent="0.2">
      <c r="A1297" t="s">
        <v>575</v>
      </c>
      <c r="B1297">
        <v>5.8</v>
      </c>
    </row>
    <row r="1298" spans="1:2" x14ac:dyDescent="0.2">
      <c r="A1298" t="s">
        <v>1905</v>
      </c>
      <c r="B1298">
        <v>6.5</v>
      </c>
    </row>
    <row r="1299" spans="1:2" x14ac:dyDescent="0.2">
      <c r="A1299" t="s">
        <v>240</v>
      </c>
      <c r="B1299">
        <v>4.7</v>
      </c>
    </row>
    <row r="1300" spans="1:2" x14ac:dyDescent="0.2">
      <c r="A1300" t="s">
        <v>216</v>
      </c>
      <c r="B1300">
        <v>4.0999999999999996</v>
      </c>
    </row>
    <row r="1301" spans="1:2" x14ac:dyDescent="0.2">
      <c r="A1301" t="s">
        <v>2344</v>
      </c>
      <c r="B1301">
        <v>6.8</v>
      </c>
    </row>
    <row r="1302" spans="1:2" x14ac:dyDescent="0.2">
      <c r="A1302" t="s">
        <v>768</v>
      </c>
      <c r="B1302">
        <v>6.2</v>
      </c>
    </row>
    <row r="1303" spans="1:2" x14ac:dyDescent="0.2">
      <c r="A1303" t="s">
        <v>17</v>
      </c>
      <c r="B1303">
        <v>4.5</v>
      </c>
    </row>
    <row r="1304" spans="1:2" x14ac:dyDescent="0.2">
      <c r="A1304" t="s">
        <v>2349</v>
      </c>
      <c r="B1304">
        <v>5.8</v>
      </c>
    </row>
    <row r="1305" spans="1:2" x14ac:dyDescent="0.2">
      <c r="A1305" t="s">
        <v>398</v>
      </c>
      <c r="B1305">
        <v>7.3</v>
      </c>
    </row>
    <row r="1306" spans="1:2" x14ac:dyDescent="0.2">
      <c r="A1306" t="s">
        <v>877</v>
      </c>
      <c r="B1306">
        <v>5.9</v>
      </c>
    </row>
    <row r="1307" spans="1:2" x14ac:dyDescent="0.2">
      <c r="A1307" t="s">
        <v>2354</v>
      </c>
      <c r="B1307">
        <v>4.4000000000000004</v>
      </c>
    </row>
    <row r="1308" spans="1:2" x14ac:dyDescent="0.2">
      <c r="A1308" t="s">
        <v>380</v>
      </c>
      <c r="B1308">
        <v>5.8</v>
      </c>
    </row>
    <row r="1309" spans="1:2" x14ac:dyDescent="0.2">
      <c r="A1309" t="s">
        <v>2358</v>
      </c>
      <c r="B1309">
        <v>5.0999999999999996</v>
      </c>
    </row>
    <row r="1310" spans="1:2" x14ac:dyDescent="0.2">
      <c r="A1310" t="s">
        <v>668</v>
      </c>
      <c r="B1310">
        <v>6.9</v>
      </c>
    </row>
    <row r="1311" spans="1:2" x14ac:dyDescent="0.2">
      <c r="A1311" t="s">
        <v>1836</v>
      </c>
      <c r="B1311">
        <v>6.2</v>
      </c>
    </row>
    <row r="1312" spans="1:2" x14ac:dyDescent="0.2">
      <c r="A1312" t="s">
        <v>2363</v>
      </c>
      <c r="B1312">
        <v>6.9</v>
      </c>
    </row>
    <row r="1313" spans="1:2" x14ac:dyDescent="0.2">
      <c r="A1313" t="s">
        <v>968</v>
      </c>
      <c r="B1313">
        <v>7.3</v>
      </c>
    </row>
    <row r="1314" spans="1:2" x14ac:dyDescent="0.2">
      <c r="A1314" t="s">
        <v>252</v>
      </c>
      <c r="B1314">
        <v>7.1</v>
      </c>
    </row>
    <row r="1315" spans="1:2" x14ac:dyDescent="0.2">
      <c r="A1315" t="s">
        <v>684</v>
      </c>
      <c r="B1315">
        <v>6</v>
      </c>
    </row>
    <row r="1316" spans="1:2" x14ac:dyDescent="0.2">
      <c r="A1316" t="s">
        <v>476</v>
      </c>
      <c r="B1316">
        <v>7</v>
      </c>
    </row>
    <row r="1317" spans="1:2" x14ac:dyDescent="0.2">
      <c r="A1317" t="s">
        <v>2372</v>
      </c>
      <c r="B1317">
        <v>6.8</v>
      </c>
    </row>
    <row r="1318" spans="1:2" x14ac:dyDescent="0.2">
      <c r="A1318" t="s">
        <v>575</v>
      </c>
      <c r="B1318">
        <v>5.7</v>
      </c>
    </row>
    <row r="1319" spans="1:2" x14ac:dyDescent="0.2">
      <c r="A1319" t="s">
        <v>2376</v>
      </c>
      <c r="B1319">
        <v>7.6</v>
      </c>
    </row>
    <row r="1320" spans="1:2" x14ac:dyDescent="0.2">
      <c r="A1320" t="s">
        <v>2379</v>
      </c>
      <c r="B1320">
        <v>8.4</v>
      </c>
    </row>
    <row r="1321" spans="1:2" x14ac:dyDescent="0.2">
      <c r="A1321" t="s">
        <v>2382</v>
      </c>
      <c r="B1321">
        <v>7.1</v>
      </c>
    </row>
    <row r="1322" spans="1:2" x14ac:dyDescent="0.2">
      <c r="A1322" t="s">
        <v>580</v>
      </c>
      <c r="B1322">
        <v>5.6</v>
      </c>
    </row>
    <row r="1323" spans="1:2" x14ac:dyDescent="0.2">
      <c r="A1323" t="s">
        <v>112</v>
      </c>
      <c r="B1323">
        <v>6.7</v>
      </c>
    </row>
    <row r="1324" spans="1:2" x14ac:dyDescent="0.2">
      <c r="A1324" t="s">
        <v>2385</v>
      </c>
      <c r="B1324">
        <v>7</v>
      </c>
    </row>
    <row r="1325" spans="1:2" x14ac:dyDescent="0.2">
      <c r="A1325" t="s">
        <v>78</v>
      </c>
      <c r="B1325">
        <v>8</v>
      </c>
    </row>
    <row r="1326" spans="1:2" x14ac:dyDescent="0.2">
      <c r="A1326" t="s">
        <v>2389</v>
      </c>
      <c r="B1326">
        <v>5.3</v>
      </c>
    </row>
    <row r="1327" spans="1:2" x14ac:dyDescent="0.2">
      <c r="A1327" t="s">
        <v>661</v>
      </c>
      <c r="B1327">
        <v>4.9000000000000004</v>
      </c>
    </row>
    <row r="1328" spans="1:2" x14ac:dyDescent="0.2">
      <c r="A1328" t="s">
        <v>1357</v>
      </c>
      <c r="B1328">
        <v>6.4</v>
      </c>
    </row>
    <row r="1329" spans="1:2" x14ac:dyDescent="0.2">
      <c r="A1329" t="s">
        <v>371</v>
      </c>
      <c r="B1329">
        <v>7.4</v>
      </c>
    </row>
    <row r="1330" spans="1:2" x14ac:dyDescent="0.2">
      <c r="A1330" t="s">
        <v>580</v>
      </c>
      <c r="B1330">
        <v>6.1</v>
      </c>
    </row>
    <row r="1331" spans="1:2" x14ac:dyDescent="0.2">
      <c r="A1331" t="s">
        <v>580</v>
      </c>
      <c r="B1331">
        <v>6.5</v>
      </c>
    </row>
    <row r="1332" spans="1:2" x14ac:dyDescent="0.2">
      <c r="A1332" t="s">
        <v>575</v>
      </c>
      <c r="B1332">
        <v>5.7</v>
      </c>
    </row>
    <row r="1333" spans="1:2" x14ac:dyDescent="0.2">
      <c r="A1333" t="s">
        <v>1050</v>
      </c>
      <c r="B1333">
        <v>5.0999999999999996</v>
      </c>
    </row>
    <row r="1334" spans="1:2" x14ac:dyDescent="0.2">
      <c r="A1334" t="s">
        <v>546</v>
      </c>
      <c r="B1334">
        <v>6.6</v>
      </c>
    </row>
    <row r="1335" spans="1:2" x14ac:dyDescent="0.2">
      <c r="A1335" t="s">
        <v>2402</v>
      </c>
      <c r="B1335">
        <v>6.5</v>
      </c>
    </row>
    <row r="1336" spans="1:2" x14ac:dyDescent="0.2">
      <c r="A1336" t="s">
        <v>73</v>
      </c>
      <c r="B1336">
        <v>6.9</v>
      </c>
    </row>
    <row r="1337" spans="1:2" x14ac:dyDescent="0.2">
      <c r="A1337" t="s">
        <v>922</v>
      </c>
      <c r="B1337">
        <v>7.8</v>
      </c>
    </row>
    <row r="1338" spans="1:2" x14ac:dyDescent="0.2">
      <c r="A1338" t="s">
        <v>210</v>
      </c>
      <c r="B1338">
        <v>6.4</v>
      </c>
    </row>
    <row r="1339" spans="1:2" x14ac:dyDescent="0.2">
      <c r="A1339" t="s">
        <v>562</v>
      </c>
      <c r="B1339">
        <v>7.6</v>
      </c>
    </row>
    <row r="1340" spans="1:2" x14ac:dyDescent="0.2">
      <c r="A1340" t="s">
        <v>740</v>
      </c>
      <c r="B1340">
        <v>5.6</v>
      </c>
    </row>
    <row r="1341" spans="1:2" x14ac:dyDescent="0.2">
      <c r="A1341" t="s">
        <v>1475</v>
      </c>
      <c r="B1341">
        <v>6.2</v>
      </c>
    </row>
    <row r="1342" spans="1:2" x14ac:dyDescent="0.2">
      <c r="A1342" t="s">
        <v>602</v>
      </c>
      <c r="B1342">
        <v>4.4000000000000004</v>
      </c>
    </row>
    <row r="1343" spans="1:2" x14ac:dyDescent="0.2">
      <c r="A1343" t="s">
        <v>73</v>
      </c>
      <c r="B1343">
        <v>5.6</v>
      </c>
    </row>
    <row r="1344" spans="1:2" x14ac:dyDescent="0.2">
      <c r="A1344" t="s">
        <v>877</v>
      </c>
      <c r="B1344">
        <v>5.5</v>
      </c>
    </row>
    <row r="1345" spans="1:2" x14ac:dyDescent="0.2">
      <c r="A1345" t="s">
        <v>285</v>
      </c>
      <c r="B1345">
        <v>6.7</v>
      </c>
    </row>
    <row r="1346" spans="1:2" x14ac:dyDescent="0.2">
      <c r="A1346" t="s">
        <v>747</v>
      </c>
      <c r="B1346">
        <v>6.1</v>
      </c>
    </row>
    <row r="1347" spans="1:2" x14ac:dyDescent="0.2">
      <c r="A1347" t="s">
        <v>2143</v>
      </c>
      <c r="B1347">
        <v>6.2</v>
      </c>
    </row>
    <row r="1348" spans="1:2" x14ac:dyDescent="0.2">
      <c r="A1348" t="s">
        <v>1184</v>
      </c>
      <c r="B1348">
        <v>7.3</v>
      </c>
    </row>
    <row r="1349" spans="1:2" x14ac:dyDescent="0.2">
      <c r="A1349" t="s">
        <v>2422</v>
      </c>
      <c r="B1349">
        <v>6.6</v>
      </c>
    </row>
    <row r="1350" spans="1:2" x14ac:dyDescent="0.2">
      <c r="A1350" t="s">
        <v>2424</v>
      </c>
      <c r="B1350">
        <v>8.1999999999999993</v>
      </c>
    </row>
    <row r="1351" spans="1:2" x14ac:dyDescent="0.2">
      <c r="A1351" t="s">
        <v>978</v>
      </c>
      <c r="B1351">
        <v>6.4</v>
      </c>
    </row>
    <row r="1352" spans="1:2" x14ac:dyDescent="0.2">
      <c r="A1352" t="s">
        <v>773</v>
      </c>
      <c r="B1352">
        <v>6.4</v>
      </c>
    </row>
    <row r="1353" spans="1:2" x14ac:dyDescent="0.2">
      <c r="A1353" t="s">
        <v>2430</v>
      </c>
      <c r="B1353">
        <v>5.2</v>
      </c>
    </row>
    <row r="1354" spans="1:2" x14ac:dyDescent="0.2">
      <c r="A1354" t="s">
        <v>2432</v>
      </c>
      <c r="B1354">
        <v>6.5</v>
      </c>
    </row>
    <row r="1355" spans="1:2" x14ac:dyDescent="0.2">
      <c r="A1355" t="s">
        <v>1184</v>
      </c>
      <c r="B1355">
        <v>7.1</v>
      </c>
    </row>
    <row r="1356" spans="1:2" x14ac:dyDescent="0.2">
      <c r="A1356" t="s">
        <v>2437</v>
      </c>
      <c r="B1356">
        <v>4.8</v>
      </c>
    </row>
    <row r="1357" spans="1:2" x14ac:dyDescent="0.2">
      <c r="A1357" t="s">
        <v>562</v>
      </c>
      <c r="B1357">
        <v>7.3</v>
      </c>
    </row>
    <row r="1358" spans="1:2" x14ac:dyDescent="0.2">
      <c r="A1358" t="s">
        <v>78</v>
      </c>
      <c r="B1358">
        <v>5.2</v>
      </c>
    </row>
    <row r="1359" spans="1:2" x14ac:dyDescent="0.2">
      <c r="A1359" t="s">
        <v>1314</v>
      </c>
      <c r="B1359">
        <v>7.7</v>
      </c>
    </row>
    <row r="1360" spans="1:2" x14ac:dyDescent="0.2">
      <c r="A1360" t="s">
        <v>740</v>
      </c>
      <c r="B1360">
        <v>7.6</v>
      </c>
    </row>
    <row r="1361" spans="1:2" x14ac:dyDescent="0.2">
      <c r="A1361" t="s">
        <v>486</v>
      </c>
      <c r="B1361">
        <v>5.7</v>
      </c>
    </row>
    <row r="1362" spans="1:2" x14ac:dyDescent="0.2">
      <c r="A1362" t="s">
        <v>877</v>
      </c>
      <c r="B1362">
        <v>7</v>
      </c>
    </row>
    <row r="1363" spans="1:2" x14ac:dyDescent="0.2">
      <c r="A1363" t="s">
        <v>264</v>
      </c>
      <c r="B1363">
        <v>6</v>
      </c>
    </row>
    <row r="1364" spans="1:2" x14ac:dyDescent="0.2">
      <c r="A1364" t="s">
        <v>2451</v>
      </c>
      <c r="B1364">
        <v>8.1</v>
      </c>
    </row>
    <row r="1365" spans="1:2" x14ac:dyDescent="0.2">
      <c r="A1365" t="s">
        <v>1184</v>
      </c>
      <c r="B1365">
        <v>8</v>
      </c>
    </row>
    <row r="1366" spans="1:2" x14ac:dyDescent="0.2">
      <c r="A1366" t="s">
        <v>602</v>
      </c>
      <c r="B1366">
        <v>5.6</v>
      </c>
    </row>
    <row r="1367" spans="1:2" x14ac:dyDescent="0.2">
      <c r="A1367" t="s">
        <v>580</v>
      </c>
      <c r="B1367">
        <v>6.1</v>
      </c>
    </row>
    <row r="1368" spans="1:2" x14ac:dyDescent="0.2">
      <c r="A1368" t="s">
        <v>2459</v>
      </c>
      <c r="B1368">
        <v>6.9</v>
      </c>
    </row>
    <row r="1369" spans="1:2" x14ac:dyDescent="0.2">
      <c r="A1369" t="s">
        <v>230</v>
      </c>
      <c r="B1369">
        <v>5.2</v>
      </c>
    </row>
    <row r="1370" spans="1:2" x14ac:dyDescent="0.2">
      <c r="A1370" t="s">
        <v>740</v>
      </c>
      <c r="B1370">
        <v>7</v>
      </c>
    </row>
    <row r="1371" spans="1:2" x14ac:dyDescent="0.2">
      <c r="A1371" t="s">
        <v>137</v>
      </c>
      <c r="B1371">
        <v>6.3</v>
      </c>
    </row>
    <row r="1372" spans="1:2" x14ac:dyDescent="0.2">
      <c r="A1372" t="s">
        <v>340</v>
      </c>
      <c r="B1372">
        <v>7</v>
      </c>
    </row>
    <row r="1373" spans="1:2" x14ac:dyDescent="0.2">
      <c r="A1373" t="s">
        <v>26</v>
      </c>
      <c r="B1373">
        <v>5.3</v>
      </c>
    </row>
    <row r="1374" spans="1:2" x14ac:dyDescent="0.2">
      <c r="A1374" t="s">
        <v>380</v>
      </c>
      <c r="B1374">
        <v>6.9</v>
      </c>
    </row>
    <row r="1375" spans="1:2" x14ac:dyDescent="0.2">
      <c r="A1375" t="s">
        <v>17</v>
      </c>
      <c r="B1375">
        <v>6.2</v>
      </c>
    </row>
    <row r="1376" spans="1:2" x14ac:dyDescent="0.2">
      <c r="A1376" t="s">
        <v>1893</v>
      </c>
      <c r="B1376">
        <v>6.4</v>
      </c>
    </row>
    <row r="1377" spans="1:2" x14ac:dyDescent="0.2">
      <c r="A1377" t="s">
        <v>2459</v>
      </c>
      <c r="B1377">
        <v>6.4</v>
      </c>
    </row>
    <row r="1378" spans="1:2" x14ac:dyDescent="0.2">
      <c r="A1378" t="s">
        <v>2473</v>
      </c>
      <c r="B1378">
        <v>5.7</v>
      </c>
    </row>
    <row r="1379" spans="1:2" x14ac:dyDescent="0.2">
      <c r="A1379" t="s">
        <v>149</v>
      </c>
      <c r="B1379">
        <v>6.1</v>
      </c>
    </row>
    <row r="1380" spans="1:2" x14ac:dyDescent="0.2">
      <c r="A1380" t="s">
        <v>486</v>
      </c>
      <c r="B1380">
        <v>5.4</v>
      </c>
    </row>
    <row r="1381" spans="1:2" x14ac:dyDescent="0.2">
      <c r="A1381" t="s">
        <v>2246</v>
      </c>
      <c r="B1381">
        <v>6.7</v>
      </c>
    </row>
    <row r="1382" spans="1:2" x14ac:dyDescent="0.2">
      <c r="A1382" t="s">
        <v>1139</v>
      </c>
      <c r="B1382">
        <v>6.8</v>
      </c>
    </row>
    <row r="1383" spans="1:2" x14ac:dyDescent="0.2">
      <c r="A1383" t="s">
        <v>2120</v>
      </c>
      <c r="B1383">
        <v>6</v>
      </c>
    </row>
    <row r="1384" spans="1:2" x14ac:dyDescent="0.2">
      <c r="A1384" t="s">
        <v>932</v>
      </c>
      <c r="B1384">
        <v>7.8</v>
      </c>
    </row>
    <row r="1385" spans="1:2" x14ac:dyDescent="0.2">
      <c r="A1385" t="s">
        <v>2482</v>
      </c>
      <c r="B1385">
        <v>5.3</v>
      </c>
    </row>
    <row r="1386" spans="1:2" x14ac:dyDescent="0.2">
      <c r="A1386" t="s">
        <v>208</v>
      </c>
      <c r="B1386">
        <v>4.5</v>
      </c>
    </row>
    <row r="1387" spans="1:2" x14ac:dyDescent="0.2">
      <c r="A1387" t="s">
        <v>575</v>
      </c>
      <c r="B1387">
        <v>5.4</v>
      </c>
    </row>
    <row r="1388" spans="1:2" x14ac:dyDescent="0.2">
      <c r="A1388" t="s">
        <v>575</v>
      </c>
      <c r="B1388">
        <v>7.8</v>
      </c>
    </row>
    <row r="1389" spans="1:2" x14ac:dyDescent="0.2">
      <c r="A1389" t="s">
        <v>2489</v>
      </c>
      <c r="B1389">
        <v>7.2</v>
      </c>
    </row>
    <row r="1390" spans="1:2" x14ac:dyDescent="0.2">
      <c r="A1390" t="s">
        <v>470</v>
      </c>
      <c r="B1390">
        <v>6.6</v>
      </c>
    </row>
    <row r="1391" spans="1:2" x14ac:dyDescent="0.2">
      <c r="A1391" t="s">
        <v>44</v>
      </c>
      <c r="B1391">
        <v>7.6</v>
      </c>
    </row>
    <row r="1392" spans="1:2" x14ac:dyDescent="0.2">
      <c r="A1392" t="s">
        <v>2494</v>
      </c>
      <c r="B1392">
        <v>5.9</v>
      </c>
    </row>
    <row r="1393" spans="1:2" x14ac:dyDescent="0.2">
      <c r="A1393" t="s">
        <v>112</v>
      </c>
      <c r="B1393">
        <v>6.7</v>
      </c>
    </row>
    <row r="1394" spans="1:2" x14ac:dyDescent="0.2">
      <c r="A1394" t="s">
        <v>562</v>
      </c>
      <c r="B1394">
        <v>7.7</v>
      </c>
    </row>
    <row r="1395" spans="1:2" x14ac:dyDescent="0.2">
      <c r="A1395" t="s">
        <v>602</v>
      </c>
      <c r="B1395">
        <v>5.8</v>
      </c>
    </row>
    <row r="1396" spans="1:2" x14ac:dyDescent="0.2">
      <c r="A1396" t="s">
        <v>1050</v>
      </c>
      <c r="B1396">
        <v>5.4</v>
      </c>
    </row>
    <row r="1397" spans="1:2" x14ac:dyDescent="0.2">
      <c r="A1397" t="s">
        <v>340</v>
      </c>
      <c r="B1397">
        <v>6.9</v>
      </c>
    </row>
    <row r="1398" spans="1:2" x14ac:dyDescent="0.2">
      <c r="A1398" t="s">
        <v>2089</v>
      </c>
      <c r="B1398">
        <v>7.7</v>
      </c>
    </row>
    <row r="1399" spans="1:2" x14ac:dyDescent="0.2">
      <c r="A1399" t="s">
        <v>486</v>
      </c>
      <c r="B1399">
        <v>6.8</v>
      </c>
    </row>
    <row r="1400" spans="1:2" x14ac:dyDescent="0.2">
      <c r="A1400" t="s">
        <v>472</v>
      </c>
      <c r="B1400">
        <v>6.4</v>
      </c>
    </row>
    <row r="1401" spans="1:2" x14ac:dyDescent="0.2">
      <c r="A1401" t="s">
        <v>340</v>
      </c>
      <c r="B1401">
        <v>5.7</v>
      </c>
    </row>
    <row r="1402" spans="1:2" x14ac:dyDescent="0.2">
      <c r="A1402" t="s">
        <v>525</v>
      </c>
      <c r="B1402">
        <v>7.3</v>
      </c>
    </row>
    <row r="1403" spans="1:2" x14ac:dyDescent="0.2">
      <c r="A1403" t="s">
        <v>740</v>
      </c>
      <c r="B1403">
        <v>6.8</v>
      </c>
    </row>
    <row r="1404" spans="1:2" x14ac:dyDescent="0.2">
      <c r="A1404" t="s">
        <v>580</v>
      </c>
      <c r="B1404">
        <v>6.3</v>
      </c>
    </row>
    <row r="1405" spans="1:2" x14ac:dyDescent="0.2">
      <c r="A1405" t="s">
        <v>580</v>
      </c>
      <c r="B1405">
        <v>5.9</v>
      </c>
    </row>
    <row r="1406" spans="1:2" x14ac:dyDescent="0.2">
      <c r="A1406" t="s">
        <v>1935</v>
      </c>
      <c r="B1406">
        <v>7.4</v>
      </c>
    </row>
    <row r="1407" spans="1:2" x14ac:dyDescent="0.2">
      <c r="A1407" t="s">
        <v>747</v>
      </c>
      <c r="B1407">
        <v>8.3000000000000007</v>
      </c>
    </row>
    <row r="1408" spans="1:2" x14ac:dyDescent="0.2">
      <c r="A1408" t="s">
        <v>2513</v>
      </c>
      <c r="B1408">
        <v>6.2</v>
      </c>
    </row>
    <row r="1409" spans="1:2" x14ac:dyDescent="0.2">
      <c r="A1409" t="s">
        <v>575</v>
      </c>
      <c r="B1409">
        <v>6.3</v>
      </c>
    </row>
    <row r="1410" spans="1:2" x14ac:dyDescent="0.2">
      <c r="A1410" t="s">
        <v>770</v>
      </c>
      <c r="B1410">
        <v>5.8</v>
      </c>
    </row>
    <row r="1411" spans="1:2" x14ac:dyDescent="0.2">
      <c r="A1411" t="s">
        <v>2209</v>
      </c>
      <c r="B1411">
        <v>7.5</v>
      </c>
    </row>
    <row r="1412" spans="1:2" x14ac:dyDescent="0.2">
      <c r="A1412" t="s">
        <v>1500</v>
      </c>
      <c r="B1412">
        <v>6.3</v>
      </c>
    </row>
    <row r="1413" spans="1:2" x14ac:dyDescent="0.2">
      <c r="A1413" t="s">
        <v>44</v>
      </c>
      <c r="B1413">
        <v>6.4</v>
      </c>
    </row>
    <row r="1414" spans="1:2" x14ac:dyDescent="0.2">
      <c r="A1414" t="s">
        <v>2520</v>
      </c>
      <c r="B1414">
        <v>7.2</v>
      </c>
    </row>
    <row r="1415" spans="1:2" x14ac:dyDescent="0.2">
      <c r="A1415" t="s">
        <v>293</v>
      </c>
      <c r="B1415">
        <v>6.3</v>
      </c>
    </row>
    <row r="1416" spans="1:2" x14ac:dyDescent="0.2">
      <c r="A1416" t="s">
        <v>562</v>
      </c>
      <c r="B1416">
        <v>6.9</v>
      </c>
    </row>
    <row r="1417" spans="1:2" x14ac:dyDescent="0.2">
      <c r="A1417" t="s">
        <v>580</v>
      </c>
      <c r="B1417">
        <v>6.6</v>
      </c>
    </row>
    <row r="1418" spans="1:2" x14ac:dyDescent="0.2">
      <c r="A1418" t="s">
        <v>575</v>
      </c>
      <c r="B1418">
        <v>6</v>
      </c>
    </row>
    <row r="1419" spans="1:2" x14ac:dyDescent="0.2">
      <c r="A1419" t="s">
        <v>2528</v>
      </c>
      <c r="B1419">
        <v>7.5</v>
      </c>
    </row>
    <row r="1420" spans="1:2" x14ac:dyDescent="0.2">
      <c r="A1420" t="s">
        <v>2113</v>
      </c>
      <c r="B1420">
        <v>7.7</v>
      </c>
    </row>
    <row r="1421" spans="1:2" x14ac:dyDescent="0.2">
      <c r="A1421" t="s">
        <v>575</v>
      </c>
      <c r="B1421">
        <v>6.2</v>
      </c>
    </row>
    <row r="1422" spans="1:2" x14ac:dyDescent="0.2">
      <c r="A1422" t="s">
        <v>1056</v>
      </c>
      <c r="B1422">
        <v>5.4</v>
      </c>
    </row>
    <row r="1423" spans="1:2" x14ac:dyDescent="0.2">
      <c r="A1423" t="s">
        <v>90</v>
      </c>
      <c r="B1423">
        <v>6.6</v>
      </c>
    </row>
    <row r="1424" spans="1:2" x14ac:dyDescent="0.2">
      <c r="A1424" t="s">
        <v>580</v>
      </c>
      <c r="B1424">
        <v>5.3</v>
      </c>
    </row>
    <row r="1425" spans="1:2" x14ac:dyDescent="0.2">
      <c r="A1425" t="s">
        <v>1350</v>
      </c>
      <c r="B1425">
        <v>5.6</v>
      </c>
    </row>
    <row r="1426" spans="1:2" x14ac:dyDescent="0.2">
      <c r="A1426" t="s">
        <v>580</v>
      </c>
      <c r="B1426">
        <v>5.9</v>
      </c>
    </row>
    <row r="1427" spans="1:2" x14ac:dyDescent="0.2">
      <c r="A1427" t="s">
        <v>593</v>
      </c>
      <c r="B1427">
        <v>7.8</v>
      </c>
    </row>
    <row r="1428" spans="1:2" x14ac:dyDescent="0.2">
      <c r="A1428" t="s">
        <v>1445</v>
      </c>
      <c r="B1428">
        <v>6.7</v>
      </c>
    </row>
    <row r="1429" spans="1:2" x14ac:dyDescent="0.2">
      <c r="A1429" t="s">
        <v>2542</v>
      </c>
      <c r="B1429">
        <v>7.4</v>
      </c>
    </row>
    <row r="1430" spans="1:2" x14ac:dyDescent="0.2">
      <c r="A1430" t="s">
        <v>2063</v>
      </c>
      <c r="B1430">
        <v>6.2</v>
      </c>
    </row>
    <row r="1431" spans="1:2" x14ac:dyDescent="0.2">
      <c r="A1431" t="s">
        <v>380</v>
      </c>
      <c r="B1431">
        <v>5.4</v>
      </c>
    </row>
    <row r="1432" spans="1:2" x14ac:dyDescent="0.2">
      <c r="A1432" t="s">
        <v>978</v>
      </c>
      <c r="B1432">
        <v>6.7</v>
      </c>
    </row>
    <row r="1433" spans="1:2" x14ac:dyDescent="0.2">
      <c r="A1433" t="s">
        <v>580</v>
      </c>
      <c r="B1433">
        <v>5.3</v>
      </c>
    </row>
    <row r="1434" spans="1:2" x14ac:dyDescent="0.2">
      <c r="A1434" t="s">
        <v>486</v>
      </c>
      <c r="B1434">
        <v>5.9</v>
      </c>
    </row>
    <row r="1435" spans="1:2" x14ac:dyDescent="0.2">
      <c r="A1435" t="s">
        <v>73</v>
      </c>
      <c r="B1435">
        <v>7</v>
      </c>
    </row>
    <row r="1436" spans="1:2" x14ac:dyDescent="0.2">
      <c r="A1436" t="s">
        <v>1870</v>
      </c>
      <c r="B1436">
        <v>4.8</v>
      </c>
    </row>
    <row r="1437" spans="1:2" x14ac:dyDescent="0.2">
      <c r="A1437" t="s">
        <v>2555</v>
      </c>
      <c r="B1437">
        <v>7.3</v>
      </c>
    </row>
    <row r="1438" spans="1:2" x14ac:dyDescent="0.2">
      <c r="A1438" t="s">
        <v>363</v>
      </c>
      <c r="B1438">
        <v>3.8</v>
      </c>
    </row>
    <row r="1439" spans="1:2" x14ac:dyDescent="0.2">
      <c r="A1439" t="s">
        <v>2494</v>
      </c>
      <c r="B1439">
        <v>8.5</v>
      </c>
    </row>
    <row r="1440" spans="1:2" x14ac:dyDescent="0.2">
      <c r="A1440" t="s">
        <v>2021</v>
      </c>
      <c r="B1440">
        <v>6.8</v>
      </c>
    </row>
    <row r="1441" spans="1:2" x14ac:dyDescent="0.2">
      <c r="A1441" t="s">
        <v>2209</v>
      </c>
      <c r="B1441">
        <v>5.3</v>
      </c>
    </row>
    <row r="1442" spans="1:2" x14ac:dyDescent="0.2">
      <c r="A1442" t="s">
        <v>73</v>
      </c>
      <c r="B1442">
        <v>7.3</v>
      </c>
    </row>
    <row r="1443" spans="1:2" x14ac:dyDescent="0.2">
      <c r="A1443" t="s">
        <v>593</v>
      </c>
      <c r="B1443">
        <v>6.6</v>
      </c>
    </row>
    <row r="1444" spans="1:2" x14ac:dyDescent="0.2">
      <c r="A1444" t="s">
        <v>1763</v>
      </c>
      <c r="B1444">
        <v>6.2</v>
      </c>
    </row>
    <row r="1445" spans="1:2" x14ac:dyDescent="0.2">
      <c r="A1445" t="s">
        <v>1744</v>
      </c>
      <c r="B1445">
        <v>5.2</v>
      </c>
    </row>
    <row r="1446" spans="1:2" x14ac:dyDescent="0.2">
      <c r="A1446" t="s">
        <v>1445</v>
      </c>
      <c r="B1446">
        <v>6.2</v>
      </c>
    </row>
    <row r="1447" spans="1:2" x14ac:dyDescent="0.2">
      <c r="A1447" t="s">
        <v>740</v>
      </c>
      <c r="B1447">
        <v>6.2</v>
      </c>
    </row>
    <row r="1448" spans="1:2" x14ac:dyDescent="0.2">
      <c r="A1448" t="s">
        <v>2571</v>
      </c>
      <c r="B1448">
        <v>6.6</v>
      </c>
    </row>
    <row r="1449" spans="1:2" x14ac:dyDescent="0.2">
      <c r="A1449" t="s">
        <v>26</v>
      </c>
      <c r="B1449">
        <v>6.4</v>
      </c>
    </row>
    <row r="1450" spans="1:2" x14ac:dyDescent="0.2">
      <c r="A1450" t="s">
        <v>486</v>
      </c>
      <c r="B1450">
        <v>6.2</v>
      </c>
    </row>
    <row r="1451" spans="1:2" x14ac:dyDescent="0.2">
      <c r="A1451" t="s">
        <v>407</v>
      </c>
      <c r="B1451">
        <v>5.0999999999999996</v>
      </c>
    </row>
    <row r="1452" spans="1:2" x14ac:dyDescent="0.2">
      <c r="A1452" t="s">
        <v>747</v>
      </c>
      <c r="B1452">
        <v>6.6</v>
      </c>
    </row>
    <row r="1453" spans="1:2" x14ac:dyDescent="0.2">
      <c r="A1453" t="s">
        <v>112</v>
      </c>
      <c r="B1453">
        <v>6.1</v>
      </c>
    </row>
    <row r="1454" spans="1:2" x14ac:dyDescent="0.2">
      <c r="A1454" t="s">
        <v>171</v>
      </c>
      <c r="B1454">
        <v>6.1</v>
      </c>
    </row>
    <row r="1455" spans="1:2" x14ac:dyDescent="0.2">
      <c r="A1455" t="s">
        <v>593</v>
      </c>
      <c r="B1455">
        <v>6.6</v>
      </c>
    </row>
    <row r="1456" spans="1:2" x14ac:dyDescent="0.2">
      <c r="A1456" t="s">
        <v>768</v>
      </c>
      <c r="B1456">
        <v>5.9</v>
      </c>
    </row>
    <row r="1457" spans="1:2" x14ac:dyDescent="0.2">
      <c r="A1457" t="s">
        <v>907</v>
      </c>
      <c r="B1457">
        <v>6.3</v>
      </c>
    </row>
    <row r="1458" spans="1:2" x14ac:dyDescent="0.2">
      <c r="A1458" t="s">
        <v>562</v>
      </c>
      <c r="B1458">
        <v>7.1</v>
      </c>
    </row>
    <row r="1459" spans="1:2" x14ac:dyDescent="0.2">
      <c r="A1459" t="s">
        <v>392</v>
      </c>
      <c r="B1459">
        <v>5</v>
      </c>
    </row>
    <row r="1460" spans="1:2" x14ac:dyDescent="0.2">
      <c r="A1460" t="s">
        <v>2591</v>
      </c>
      <c r="B1460">
        <v>5.6</v>
      </c>
    </row>
    <row r="1461" spans="1:2" x14ac:dyDescent="0.2">
      <c r="A1461" t="s">
        <v>877</v>
      </c>
      <c r="B1461">
        <v>7.4</v>
      </c>
    </row>
    <row r="1462" spans="1:2" x14ac:dyDescent="0.2">
      <c r="A1462" t="s">
        <v>2595</v>
      </c>
      <c r="B1462">
        <v>4.5</v>
      </c>
    </row>
    <row r="1463" spans="1:2" x14ac:dyDescent="0.2">
      <c r="A1463" t="s">
        <v>740</v>
      </c>
      <c r="B1463">
        <v>6.2</v>
      </c>
    </row>
    <row r="1464" spans="1:2" x14ac:dyDescent="0.2">
      <c r="A1464" t="s">
        <v>2599</v>
      </c>
      <c r="B1464">
        <v>5</v>
      </c>
    </row>
    <row r="1465" spans="1:2" x14ac:dyDescent="0.2">
      <c r="A1465" t="s">
        <v>112</v>
      </c>
      <c r="B1465">
        <v>6.5</v>
      </c>
    </row>
    <row r="1466" spans="1:2" x14ac:dyDescent="0.2">
      <c r="A1466" t="s">
        <v>602</v>
      </c>
      <c r="B1466">
        <v>5.0999999999999996</v>
      </c>
    </row>
    <row r="1467" spans="1:2" x14ac:dyDescent="0.2">
      <c r="A1467" t="s">
        <v>415</v>
      </c>
      <c r="B1467">
        <v>6.5</v>
      </c>
    </row>
    <row r="1468" spans="1:2" x14ac:dyDescent="0.2">
      <c r="A1468" t="s">
        <v>552</v>
      </c>
      <c r="B1468">
        <v>6.2</v>
      </c>
    </row>
    <row r="1469" spans="1:2" x14ac:dyDescent="0.2">
      <c r="A1469" t="s">
        <v>1350</v>
      </c>
      <c r="B1469">
        <v>6.3</v>
      </c>
    </row>
    <row r="1470" spans="1:2" x14ac:dyDescent="0.2">
      <c r="A1470" t="s">
        <v>1056</v>
      </c>
      <c r="B1470">
        <v>3.8</v>
      </c>
    </row>
    <row r="1471" spans="1:2" x14ac:dyDescent="0.2">
      <c r="A1471" t="s">
        <v>1445</v>
      </c>
      <c r="B1471">
        <v>5.2</v>
      </c>
    </row>
    <row r="1472" spans="1:2" x14ac:dyDescent="0.2">
      <c r="A1472" t="s">
        <v>14</v>
      </c>
      <c r="B1472">
        <v>6</v>
      </c>
    </row>
    <row r="1473" spans="1:2" x14ac:dyDescent="0.2">
      <c r="A1473" t="s">
        <v>2611</v>
      </c>
      <c r="B1473">
        <v>6.2</v>
      </c>
    </row>
    <row r="1474" spans="1:2" x14ac:dyDescent="0.2">
      <c r="A1474" t="s">
        <v>663</v>
      </c>
      <c r="B1474">
        <v>5.7</v>
      </c>
    </row>
    <row r="1475" spans="1:2" x14ac:dyDescent="0.2">
      <c r="A1475" t="s">
        <v>2214</v>
      </c>
      <c r="B1475">
        <v>6.7</v>
      </c>
    </row>
    <row r="1476" spans="1:2" x14ac:dyDescent="0.2">
      <c r="A1476" t="s">
        <v>1184</v>
      </c>
      <c r="B1476">
        <v>6.8</v>
      </c>
    </row>
    <row r="1477" spans="1:2" x14ac:dyDescent="0.2">
      <c r="A1477" t="s">
        <v>2617</v>
      </c>
      <c r="B1477">
        <v>6</v>
      </c>
    </row>
    <row r="1478" spans="1:2" x14ac:dyDescent="0.2">
      <c r="A1478" t="s">
        <v>2113</v>
      </c>
      <c r="B1478">
        <v>7.3</v>
      </c>
    </row>
    <row r="1479" spans="1:2" x14ac:dyDescent="0.2">
      <c r="A1479" t="s">
        <v>407</v>
      </c>
      <c r="B1479">
        <v>5.5</v>
      </c>
    </row>
    <row r="1480" spans="1:2" x14ac:dyDescent="0.2">
      <c r="A1480" t="s">
        <v>1839</v>
      </c>
      <c r="B1480">
        <v>6.7</v>
      </c>
    </row>
    <row r="1481" spans="1:2" x14ac:dyDescent="0.2">
      <c r="A1481" t="s">
        <v>595</v>
      </c>
      <c r="B1481">
        <v>4.8</v>
      </c>
    </row>
    <row r="1482" spans="1:2" x14ac:dyDescent="0.2">
      <c r="A1482" t="s">
        <v>149</v>
      </c>
      <c r="B1482">
        <v>5.7</v>
      </c>
    </row>
    <row r="1483" spans="1:2" x14ac:dyDescent="0.2">
      <c r="A1483" t="s">
        <v>392</v>
      </c>
      <c r="B1483">
        <v>5.0999999999999996</v>
      </c>
    </row>
    <row r="1484" spans="1:2" x14ac:dyDescent="0.2">
      <c r="A1484" t="s">
        <v>149</v>
      </c>
      <c r="B1484">
        <v>6</v>
      </c>
    </row>
    <row r="1485" spans="1:2" x14ac:dyDescent="0.2">
      <c r="A1485" t="s">
        <v>2629</v>
      </c>
      <c r="B1485">
        <v>4.2</v>
      </c>
    </row>
    <row r="1486" spans="1:2" x14ac:dyDescent="0.2">
      <c r="A1486" t="s">
        <v>2631</v>
      </c>
      <c r="B1486">
        <v>7.4</v>
      </c>
    </row>
    <row r="1487" spans="1:2" x14ac:dyDescent="0.2">
      <c r="A1487" t="s">
        <v>14</v>
      </c>
      <c r="B1487">
        <v>4.5999999999999996</v>
      </c>
    </row>
    <row r="1488" spans="1:2" x14ac:dyDescent="0.2">
      <c r="A1488" t="s">
        <v>486</v>
      </c>
      <c r="B1488">
        <v>6.9</v>
      </c>
    </row>
    <row r="1489" spans="1:2" x14ac:dyDescent="0.2">
      <c r="A1489" t="s">
        <v>747</v>
      </c>
      <c r="B1489">
        <v>8.6</v>
      </c>
    </row>
    <row r="1490" spans="1:2" x14ac:dyDescent="0.2">
      <c r="A1490" t="s">
        <v>1184</v>
      </c>
      <c r="B1490">
        <v>6.9</v>
      </c>
    </row>
    <row r="1491" spans="1:2" x14ac:dyDescent="0.2">
      <c r="A1491" t="s">
        <v>672</v>
      </c>
      <c r="B1491">
        <v>8</v>
      </c>
    </row>
    <row r="1492" spans="1:2" x14ac:dyDescent="0.2">
      <c r="A1492" t="s">
        <v>476</v>
      </c>
      <c r="B1492">
        <v>6.4</v>
      </c>
    </row>
    <row r="1493" spans="1:2" x14ac:dyDescent="0.2">
      <c r="A1493" t="s">
        <v>747</v>
      </c>
      <c r="B1493">
        <v>6.3</v>
      </c>
    </row>
    <row r="1494" spans="1:2" x14ac:dyDescent="0.2">
      <c r="A1494" t="s">
        <v>1127</v>
      </c>
      <c r="B1494">
        <v>8.4</v>
      </c>
    </row>
    <row r="1495" spans="1:2" x14ac:dyDescent="0.2">
      <c r="A1495" t="s">
        <v>415</v>
      </c>
      <c r="B1495">
        <v>7.1</v>
      </c>
    </row>
    <row r="1496" spans="1:2" x14ac:dyDescent="0.2">
      <c r="A1496" t="s">
        <v>2646</v>
      </c>
      <c r="B1496">
        <v>6.8</v>
      </c>
    </row>
    <row r="1497" spans="1:2" x14ac:dyDescent="0.2">
      <c r="A1497" t="s">
        <v>1184</v>
      </c>
      <c r="B1497">
        <v>7.5</v>
      </c>
    </row>
    <row r="1498" spans="1:2" x14ac:dyDescent="0.2">
      <c r="A1498" t="s">
        <v>194</v>
      </c>
      <c r="B1498">
        <v>4.5</v>
      </c>
    </row>
    <row r="1499" spans="1:2" x14ac:dyDescent="0.2">
      <c r="A1499" t="s">
        <v>2650</v>
      </c>
      <c r="B1499">
        <v>5.7</v>
      </c>
    </row>
    <row r="1500" spans="1:2" x14ac:dyDescent="0.2">
      <c r="A1500" t="s">
        <v>672</v>
      </c>
      <c r="B1500">
        <v>7.2</v>
      </c>
    </row>
    <row r="1501" spans="1:2" x14ac:dyDescent="0.2">
      <c r="A1501" t="s">
        <v>566</v>
      </c>
      <c r="B1501">
        <v>6.8</v>
      </c>
    </row>
    <row r="1502" spans="1:2" x14ac:dyDescent="0.2">
      <c r="A1502" t="s">
        <v>575</v>
      </c>
      <c r="B1502">
        <v>5.4</v>
      </c>
    </row>
    <row r="1503" spans="1:2" x14ac:dyDescent="0.2">
      <c r="A1503" t="s">
        <v>73</v>
      </c>
      <c r="B1503">
        <v>7.2</v>
      </c>
    </row>
    <row r="1504" spans="1:2" x14ac:dyDescent="0.2">
      <c r="A1504" t="s">
        <v>639</v>
      </c>
      <c r="B1504">
        <v>7.3</v>
      </c>
    </row>
    <row r="1505" spans="1:2" x14ac:dyDescent="0.2">
      <c r="A1505" t="s">
        <v>2660</v>
      </c>
      <c r="B1505">
        <v>5.2</v>
      </c>
    </row>
    <row r="1506" spans="1:2" x14ac:dyDescent="0.2">
      <c r="A1506" t="s">
        <v>149</v>
      </c>
      <c r="B1506">
        <v>5.5</v>
      </c>
    </row>
    <row r="1507" spans="1:2" x14ac:dyDescent="0.2">
      <c r="A1507" t="s">
        <v>210</v>
      </c>
      <c r="B1507">
        <v>7.7</v>
      </c>
    </row>
    <row r="1508" spans="1:2" x14ac:dyDescent="0.2">
      <c r="A1508" t="s">
        <v>73</v>
      </c>
      <c r="B1508">
        <v>7.1</v>
      </c>
    </row>
    <row r="1509" spans="1:2" x14ac:dyDescent="0.2">
      <c r="A1509" t="s">
        <v>932</v>
      </c>
      <c r="B1509">
        <v>5.3</v>
      </c>
    </row>
    <row r="1510" spans="1:2" x14ac:dyDescent="0.2">
      <c r="A1510" t="s">
        <v>804</v>
      </c>
      <c r="B1510">
        <v>5.6</v>
      </c>
    </row>
    <row r="1511" spans="1:2" x14ac:dyDescent="0.2">
      <c r="A1511" t="s">
        <v>1350</v>
      </c>
      <c r="B1511">
        <v>5.7</v>
      </c>
    </row>
    <row r="1512" spans="1:2" x14ac:dyDescent="0.2">
      <c r="A1512" t="s">
        <v>2054</v>
      </c>
      <c r="B1512">
        <v>7.1</v>
      </c>
    </row>
    <row r="1513" spans="1:2" x14ac:dyDescent="0.2">
      <c r="A1513" t="s">
        <v>2113</v>
      </c>
      <c r="B1513">
        <v>7.5</v>
      </c>
    </row>
    <row r="1514" spans="1:2" x14ac:dyDescent="0.2">
      <c r="A1514" t="s">
        <v>1408</v>
      </c>
      <c r="B1514">
        <v>7.6</v>
      </c>
    </row>
    <row r="1515" spans="1:2" x14ac:dyDescent="0.2">
      <c r="A1515" t="s">
        <v>1236</v>
      </c>
      <c r="B1515">
        <v>5.5</v>
      </c>
    </row>
    <row r="1516" spans="1:2" x14ac:dyDescent="0.2">
      <c r="A1516" t="s">
        <v>602</v>
      </c>
      <c r="B1516">
        <v>5.0999999999999996</v>
      </c>
    </row>
    <row r="1517" spans="1:2" x14ac:dyDescent="0.2">
      <c r="A1517" t="s">
        <v>93</v>
      </c>
      <c r="B1517">
        <v>6.3</v>
      </c>
    </row>
    <row r="1518" spans="1:2" x14ac:dyDescent="0.2">
      <c r="A1518" t="s">
        <v>114</v>
      </c>
      <c r="B1518">
        <v>4.9000000000000004</v>
      </c>
    </row>
    <row r="1519" spans="1:2" x14ac:dyDescent="0.2">
      <c r="A1519" t="s">
        <v>2682</v>
      </c>
      <c r="B1519">
        <v>6.5</v>
      </c>
    </row>
    <row r="1520" spans="1:2" x14ac:dyDescent="0.2">
      <c r="A1520" t="s">
        <v>2684</v>
      </c>
      <c r="B1520">
        <v>5.6</v>
      </c>
    </row>
    <row r="1521" spans="1:2" x14ac:dyDescent="0.2">
      <c r="A1521" t="s">
        <v>1670</v>
      </c>
      <c r="B1521">
        <v>5.3</v>
      </c>
    </row>
    <row r="1522" spans="1:2" x14ac:dyDescent="0.2">
      <c r="A1522" t="s">
        <v>149</v>
      </c>
      <c r="B1522">
        <v>6.5</v>
      </c>
    </row>
    <row r="1523" spans="1:2" x14ac:dyDescent="0.2">
      <c r="A1523" t="s">
        <v>1698</v>
      </c>
      <c r="B1523">
        <v>6.8</v>
      </c>
    </row>
    <row r="1524" spans="1:2" x14ac:dyDescent="0.2">
      <c r="A1524" t="s">
        <v>112</v>
      </c>
      <c r="B1524">
        <v>6.5</v>
      </c>
    </row>
    <row r="1525" spans="1:2" x14ac:dyDescent="0.2">
      <c r="A1525" t="s">
        <v>486</v>
      </c>
      <c r="B1525">
        <v>6</v>
      </c>
    </row>
    <row r="1526" spans="1:2" x14ac:dyDescent="0.2">
      <c r="A1526" t="s">
        <v>10</v>
      </c>
      <c r="B1526">
        <v>8.4</v>
      </c>
    </row>
    <row r="1527" spans="1:2" x14ac:dyDescent="0.2">
      <c r="A1527" t="s">
        <v>978</v>
      </c>
      <c r="B1527">
        <v>6</v>
      </c>
    </row>
    <row r="1528" spans="1:2" x14ac:dyDescent="0.2">
      <c r="A1528" t="s">
        <v>73</v>
      </c>
      <c r="B1528">
        <v>7.6</v>
      </c>
    </row>
    <row r="1529" spans="1:2" x14ac:dyDescent="0.2">
      <c r="A1529" t="s">
        <v>575</v>
      </c>
      <c r="B1529">
        <v>5.6</v>
      </c>
    </row>
    <row r="1530" spans="1:2" x14ac:dyDescent="0.2">
      <c r="A1530" t="s">
        <v>907</v>
      </c>
      <c r="B1530">
        <v>6.9</v>
      </c>
    </row>
    <row r="1531" spans="1:2" x14ac:dyDescent="0.2">
      <c r="A1531" t="s">
        <v>2382</v>
      </c>
      <c r="B1531">
        <v>6.4</v>
      </c>
    </row>
    <row r="1532" spans="1:2" x14ac:dyDescent="0.2">
      <c r="A1532" t="s">
        <v>2704</v>
      </c>
      <c r="B1532">
        <v>5.0999999999999996</v>
      </c>
    </row>
    <row r="1533" spans="1:2" x14ac:dyDescent="0.2">
      <c r="A1533" t="s">
        <v>2706</v>
      </c>
      <c r="B1533">
        <v>7</v>
      </c>
    </row>
    <row r="1534" spans="1:2" x14ac:dyDescent="0.2">
      <c r="A1534" t="s">
        <v>2709</v>
      </c>
      <c r="B1534">
        <v>5.7</v>
      </c>
    </row>
    <row r="1535" spans="1:2" x14ac:dyDescent="0.2">
      <c r="A1535" t="s">
        <v>580</v>
      </c>
      <c r="B1535">
        <v>6.8</v>
      </c>
    </row>
    <row r="1536" spans="1:2" x14ac:dyDescent="0.2">
      <c r="A1536" t="s">
        <v>968</v>
      </c>
      <c r="B1536">
        <v>6.7</v>
      </c>
    </row>
    <row r="1537" spans="1:2" x14ac:dyDescent="0.2">
      <c r="A1537" t="s">
        <v>2209</v>
      </c>
      <c r="B1537">
        <v>6.2</v>
      </c>
    </row>
    <row r="1538" spans="1:2" x14ac:dyDescent="0.2">
      <c r="A1538" t="s">
        <v>530</v>
      </c>
      <c r="B1538">
        <v>7.2</v>
      </c>
    </row>
    <row r="1539" spans="1:2" x14ac:dyDescent="0.2">
      <c r="A1539" t="s">
        <v>112</v>
      </c>
      <c r="B1539">
        <v>6.2</v>
      </c>
    </row>
    <row r="1540" spans="1:2" x14ac:dyDescent="0.2">
      <c r="A1540" t="s">
        <v>575</v>
      </c>
      <c r="B1540">
        <v>5.6</v>
      </c>
    </row>
    <row r="1541" spans="1:2" x14ac:dyDescent="0.2">
      <c r="A1541" t="s">
        <v>602</v>
      </c>
      <c r="B1541">
        <v>4.4000000000000004</v>
      </c>
    </row>
    <row r="1542" spans="1:2" x14ac:dyDescent="0.2">
      <c r="A1542" t="s">
        <v>1738</v>
      </c>
      <c r="B1542">
        <v>7.5</v>
      </c>
    </row>
    <row r="1543" spans="1:2" x14ac:dyDescent="0.2">
      <c r="A1543" t="s">
        <v>2631</v>
      </c>
      <c r="B1543">
        <v>7.1</v>
      </c>
    </row>
    <row r="1544" spans="1:2" x14ac:dyDescent="0.2">
      <c r="A1544" t="s">
        <v>285</v>
      </c>
      <c r="B1544">
        <v>6.4</v>
      </c>
    </row>
    <row r="1545" spans="1:2" x14ac:dyDescent="0.2">
      <c r="A1545" t="s">
        <v>2724</v>
      </c>
      <c r="B1545">
        <v>7.1</v>
      </c>
    </row>
    <row r="1546" spans="1:2" x14ac:dyDescent="0.2">
      <c r="A1546" t="s">
        <v>2726</v>
      </c>
      <c r="B1546">
        <v>5.9</v>
      </c>
    </row>
    <row r="1547" spans="1:2" x14ac:dyDescent="0.2">
      <c r="A1547" t="s">
        <v>2729</v>
      </c>
      <c r="B1547">
        <v>6.9</v>
      </c>
    </row>
    <row r="1548" spans="1:2" x14ac:dyDescent="0.2">
      <c r="A1548" t="s">
        <v>740</v>
      </c>
      <c r="B1548">
        <v>7.5</v>
      </c>
    </row>
    <row r="1549" spans="1:2" x14ac:dyDescent="0.2">
      <c r="A1549" t="s">
        <v>112</v>
      </c>
      <c r="B1549">
        <v>6.3</v>
      </c>
    </row>
    <row r="1550" spans="1:2" x14ac:dyDescent="0.2">
      <c r="A1550" t="s">
        <v>2733</v>
      </c>
      <c r="B1550">
        <v>6.4</v>
      </c>
    </row>
    <row r="1551" spans="1:2" x14ac:dyDescent="0.2">
      <c r="A1551" t="s">
        <v>580</v>
      </c>
      <c r="B1551">
        <v>5.9</v>
      </c>
    </row>
    <row r="1552" spans="1:2" x14ac:dyDescent="0.2">
      <c r="A1552" t="s">
        <v>1408</v>
      </c>
      <c r="B1552">
        <v>6.8</v>
      </c>
    </row>
    <row r="1553" spans="1:2" x14ac:dyDescent="0.2">
      <c r="A1553" t="s">
        <v>481</v>
      </c>
      <c r="B1553">
        <v>6.3</v>
      </c>
    </row>
    <row r="1554" spans="1:2" x14ac:dyDescent="0.2">
      <c r="A1554" t="s">
        <v>2740</v>
      </c>
      <c r="B1554">
        <v>3.6</v>
      </c>
    </row>
    <row r="1555" spans="1:2" x14ac:dyDescent="0.2">
      <c r="A1555" t="s">
        <v>171</v>
      </c>
      <c r="B1555">
        <v>5.3</v>
      </c>
    </row>
    <row r="1556" spans="1:2" x14ac:dyDescent="0.2">
      <c r="A1556" t="s">
        <v>575</v>
      </c>
      <c r="B1556">
        <v>5.9</v>
      </c>
    </row>
    <row r="1557" spans="1:2" x14ac:dyDescent="0.2">
      <c r="A1557" t="s">
        <v>2745</v>
      </c>
      <c r="B1557">
        <v>6.9</v>
      </c>
    </row>
    <row r="1558" spans="1:2" x14ac:dyDescent="0.2">
      <c r="A1558" t="s">
        <v>1184</v>
      </c>
      <c r="B1558">
        <v>6.9</v>
      </c>
    </row>
    <row r="1559" spans="1:2" x14ac:dyDescent="0.2">
      <c r="A1559" t="s">
        <v>668</v>
      </c>
      <c r="B1559">
        <v>6.1</v>
      </c>
    </row>
    <row r="1560" spans="1:2" x14ac:dyDescent="0.2">
      <c r="A1560" t="s">
        <v>2751</v>
      </c>
      <c r="B1560">
        <v>5.7</v>
      </c>
    </row>
    <row r="1561" spans="1:2" x14ac:dyDescent="0.2">
      <c r="A1561" t="s">
        <v>1179</v>
      </c>
      <c r="B1561">
        <v>8.5</v>
      </c>
    </row>
    <row r="1562" spans="1:2" x14ac:dyDescent="0.2">
      <c r="A1562" t="s">
        <v>580</v>
      </c>
      <c r="B1562">
        <v>6.3</v>
      </c>
    </row>
    <row r="1563" spans="1:2" x14ac:dyDescent="0.2">
      <c r="A1563" t="s">
        <v>2143</v>
      </c>
      <c r="B1563">
        <v>7.3</v>
      </c>
    </row>
    <row r="1564" spans="1:2" x14ac:dyDescent="0.2">
      <c r="A1564" t="s">
        <v>2758</v>
      </c>
      <c r="B1564">
        <v>6.3</v>
      </c>
    </row>
    <row r="1565" spans="1:2" x14ac:dyDescent="0.2">
      <c r="A1565" t="s">
        <v>2186</v>
      </c>
      <c r="B1565">
        <v>7.2</v>
      </c>
    </row>
    <row r="1566" spans="1:2" x14ac:dyDescent="0.2">
      <c r="A1566" t="s">
        <v>1408</v>
      </c>
      <c r="B1566">
        <v>7.3</v>
      </c>
    </row>
    <row r="1567" spans="1:2" x14ac:dyDescent="0.2">
      <c r="A1567" t="s">
        <v>78</v>
      </c>
      <c r="B1567">
        <v>6.3</v>
      </c>
    </row>
    <row r="1568" spans="1:2" x14ac:dyDescent="0.2">
      <c r="A1568" t="s">
        <v>2764</v>
      </c>
      <c r="B1568">
        <v>8.1</v>
      </c>
    </row>
    <row r="1569" spans="1:2" x14ac:dyDescent="0.2">
      <c r="A1569" t="s">
        <v>2766</v>
      </c>
      <c r="B1569">
        <v>6.9</v>
      </c>
    </row>
    <row r="1570" spans="1:2" x14ac:dyDescent="0.2">
      <c r="A1570" t="s">
        <v>2768</v>
      </c>
      <c r="B1570">
        <v>6.3</v>
      </c>
    </row>
    <row r="1571" spans="1:2" x14ac:dyDescent="0.2">
      <c r="A1571" t="s">
        <v>2770</v>
      </c>
      <c r="B1571">
        <v>7.3</v>
      </c>
    </row>
    <row r="1572" spans="1:2" x14ac:dyDescent="0.2">
      <c r="A1572" t="s">
        <v>327</v>
      </c>
      <c r="B1572">
        <v>5.5</v>
      </c>
    </row>
    <row r="1573" spans="1:2" x14ac:dyDescent="0.2">
      <c r="A1573" t="s">
        <v>1459</v>
      </c>
      <c r="B1573">
        <v>6.1</v>
      </c>
    </row>
    <row r="1574" spans="1:2" x14ac:dyDescent="0.2">
      <c r="A1574" t="s">
        <v>2063</v>
      </c>
      <c r="B1574">
        <v>6.9</v>
      </c>
    </row>
    <row r="1575" spans="1:2" x14ac:dyDescent="0.2">
      <c r="A1575" t="s">
        <v>2775</v>
      </c>
      <c r="B1575">
        <v>7.2</v>
      </c>
    </row>
    <row r="1576" spans="1:2" x14ac:dyDescent="0.2">
      <c r="A1576" t="s">
        <v>877</v>
      </c>
      <c r="B1576">
        <v>6.4</v>
      </c>
    </row>
    <row r="1577" spans="1:2" x14ac:dyDescent="0.2">
      <c r="A1577" t="s">
        <v>575</v>
      </c>
      <c r="B1577">
        <v>6.4</v>
      </c>
    </row>
    <row r="1578" spans="1:2" x14ac:dyDescent="0.2">
      <c r="A1578" t="s">
        <v>93</v>
      </c>
      <c r="B1578">
        <v>8.3000000000000007</v>
      </c>
    </row>
    <row r="1579" spans="1:2" x14ac:dyDescent="0.2">
      <c r="A1579" t="s">
        <v>1158</v>
      </c>
      <c r="B1579">
        <v>7.2</v>
      </c>
    </row>
    <row r="1580" spans="1:2" x14ac:dyDescent="0.2">
      <c r="A1580" t="s">
        <v>73</v>
      </c>
      <c r="B1580">
        <v>6.8</v>
      </c>
    </row>
    <row r="1581" spans="1:2" x14ac:dyDescent="0.2">
      <c r="A1581" t="s">
        <v>1184</v>
      </c>
      <c r="B1581">
        <v>6.5</v>
      </c>
    </row>
    <row r="1582" spans="1:2" x14ac:dyDescent="0.2">
      <c r="A1582" t="s">
        <v>562</v>
      </c>
      <c r="B1582">
        <v>7.8</v>
      </c>
    </row>
    <row r="1583" spans="1:2" x14ac:dyDescent="0.2">
      <c r="A1583" t="s">
        <v>17</v>
      </c>
      <c r="B1583">
        <v>7.6</v>
      </c>
    </row>
    <row r="1584" spans="1:2" x14ac:dyDescent="0.2">
      <c r="A1584" t="s">
        <v>530</v>
      </c>
      <c r="B1584">
        <v>7.2</v>
      </c>
    </row>
    <row r="1585" spans="1:2" x14ac:dyDescent="0.2">
      <c r="A1585" t="s">
        <v>1357</v>
      </c>
      <c r="B1585">
        <v>6.7</v>
      </c>
    </row>
    <row r="1586" spans="1:2" x14ac:dyDescent="0.2">
      <c r="A1586" t="s">
        <v>968</v>
      </c>
      <c r="B1586">
        <v>6.8</v>
      </c>
    </row>
    <row r="1587" spans="1:2" x14ac:dyDescent="0.2">
      <c r="A1587" t="s">
        <v>1459</v>
      </c>
      <c r="B1587">
        <v>6.3</v>
      </c>
    </row>
    <row r="1588" spans="1:2" x14ac:dyDescent="0.2">
      <c r="A1588" t="s">
        <v>945</v>
      </c>
      <c r="B1588">
        <v>6.2</v>
      </c>
    </row>
    <row r="1589" spans="1:2" x14ac:dyDescent="0.2">
      <c r="A1589" t="s">
        <v>575</v>
      </c>
      <c r="B1589">
        <v>6.2</v>
      </c>
    </row>
    <row r="1590" spans="1:2" x14ac:dyDescent="0.2">
      <c r="A1590" t="s">
        <v>747</v>
      </c>
      <c r="B1590">
        <v>8.6</v>
      </c>
    </row>
    <row r="1591" spans="1:2" x14ac:dyDescent="0.2">
      <c r="A1591" t="s">
        <v>978</v>
      </c>
      <c r="B1591">
        <v>8</v>
      </c>
    </row>
    <row r="1592" spans="1:2" x14ac:dyDescent="0.2">
      <c r="A1592" t="s">
        <v>93</v>
      </c>
      <c r="B1592">
        <v>7</v>
      </c>
    </row>
    <row r="1593" spans="1:2" x14ac:dyDescent="0.2">
      <c r="A1593" t="s">
        <v>747</v>
      </c>
      <c r="B1593">
        <v>8</v>
      </c>
    </row>
    <row r="1594" spans="1:2" x14ac:dyDescent="0.2">
      <c r="A1594" t="s">
        <v>1314</v>
      </c>
      <c r="B1594">
        <v>8.1</v>
      </c>
    </row>
    <row r="1595" spans="1:2" x14ac:dyDescent="0.2">
      <c r="A1595" t="s">
        <v>340</v>
      </c>
      <c r="B1595">
        <v>6.7</v>
      </c>
    </row>
    <row r="1596" spans="1:2" x14ac:dyDescent="0.2">
      <c r="A1596" t="s">
        <v>73</v>
      </c>
      <c r="B1596">
        <v>7.9</v>
      </c>
    </row>
    <row r="1597" spans="1:2" x14ac:dyDescent="0.2">
      <c r="A1597" t="s">
        <v>580</v>
      </c>
      <c r="B1597">
        <v>6.1</v>
      </c>
    </row>
    <row r="1598" spans="1:2" x14ac:dyDescent="0.2">
      <c r="A1598" t="s">
        <v>2803</v>
      </c>
      <c r="B1598">
        <v>4.2</v>
      </c>
    </row>
    <row r="1599" spans="1:2" x14ac:dyDescent="0.2">
      <c r="A1599" t="s">
        <v>693</v>
      </c>
      <c r="B1599">
        <v>6.1</v>
      </c>
    </row>
    <row r="1600" spans="1:2" x14ac:dyDescent="0.2">
      <c r="A1600" t="s">
        <v>73</v>
      </c>
      <c r="B1600">
        <v>6.6</v>
      </c>
    </row>
    <row r="1601" spans="1:2" x14ac:dyDescent="0.2">
      <c r="A1601" t="s">
        <v>2646</v>
      </c>
      <c r="B1601">
        <v>7.5</v>
      </c>
    </row>
    <row r="1602" spans="1:2" x14ac:dyDescent="0.2">
      <c r="A1602" t="s">
        <v>73</v>
      </c>
      <c r="B1602">
        <v>7.4</v>
      </c>
    </row>
    <row r="1603" spans="1:2" x14ac:dyDescent="0.2">
      <c r="A1603" t="s">
        <v>877</v>
      </c>
      <c r="B1603">
        <v>7.2</v>
      </c>
    </row>
    <row r="1604" spans="1:2" x14ac:dyDescent="0.2">
      <c r="A1604" t="s">
        <v>2814</v>
      </c>
      <c r="B1604">
        <v>6.9</v>
      </c>
    </row>
    <row r="1605" spans="1:2" x14ac:dyDescent="0.2">
      <c r="A1605" t="s">
        <v>1910</v>
      </c>
      <c r="B1605">
        <v>7.4</v>
      </c>
    </row>
    <row r="1606" spans="1:2" x14ac:dyDescent="0.2">
      <c r="A1606" t="s">
        <v>968</v>
      </c>
      <c r="B1606">
        <v>5.4</v>
      </c>
    </row>
    <row r="1607" spans="1:2" x14ac:dyDescent="0.2">
      <c r="A1607" t="s">
        <v>1364</v>
      </c>
      <c r="B1607">
        <v>6.8</v>
      </c>
    </row>
    <row r="1608" spans="1:2" x14ac:dyDescent="0.2">
      <c r="A1608" t="s">
        <v>486</v>
      </c>
      <c r="B1608">
        <v>6.3</v>
      </c>
    </row>
    <row r="1609" spans="1:2" x14ac:dyDescent="0.2">
      <c r="A1609" t="s">
        <v>486</v>
      </c>
      <c r="B1609">
        <v>7.2</v>
      </c>
    </row>
    <row r="1610" spans="1:2" x14ac:dyDescent="0.2">
      <c r="A1610" t="s">
        <v>1314</v>
      </c>
      <c r="B1610">
        <v>8.6999999999999993</v>
      </c>
    </row>
    <row r="1611" spans="1:2" x14ac:dyDescent="0.2">
      <c r="A1611" t="s">
        <v>380</v>
      </c>
      <c r="B1611">
        <v>6.9</v>
      </c>
    </row>
    <row r="1612" spans="1:2" x14ac:dyDescent="0.2">
      <c r="A1612" t="s">
        <v>580</v>
      </c>
      <c r="B1612">
        <v>6</v>
      </c>
    </row>
    <row r="1613" spans="1:2" x14ac:dyDescent="0.2">
      <c r="A1613" t="s">
        <v>73</v>
      </c>
      <c r="B1613">
        <v>5.9</v>
      </c>
    </row>
    <row r="1614" spans="1:2" x14ac:dyDescent="0.2">
      <c r="A1614" t="s">
        <v>580</v>
      </c>
      <c r="B1614">
        <v>5.4</v>
      </c>
    </row>
    <row r="1615" spans="1:2" x14ac:dyDescent="0.2">
      <c r="A1615" t="s">
        <v>861</v>
      </c>
      <c r="B1615">
        <v>5.9</v>
      </c>
    </row>
    <row r="1616" spans="1:2" x14ac:dyDescent="0.2">
      <c r="A1616" t="s">
        <v>1264</v>
      </c>
      <c r="B1616">
        <v>6.1</v>
      </c>
    </row>
    <row r="1617" spans="1:2" x14ac:dyDescent="0.2">
      <c r="A1617" t="s">
        <v>1264</v>
      </c>
      <c r="B1617">
        <v>7.7</v>
      </c>
    </row>
    <row r="1618" spans="1:2" x14ac:dyDescent="0.2">
      <c r="A1618" t="s">
        <v>152</v>
      </c>
      <c r="B1618">
        <v>5.8</v>
      </c>
    </row>
    <row r="1619" spans="1:2" x14ac:dyDescent="0.2">
      <c r="A1619" t="s">
        <v>593</v>
      </c>
      <c r="B1619">
        <v>7.6</v>
      </c>
    </row>
    <row r="1620" spans="1:2" x14ac:dyDescent="0.2">
      <c r="A1620" t="s">
        <v>73</v>
      </c>
      <c r="B1620">
        <v>6.1</v>
      </c>
    </row>
    <row r="1621" spans="1:2" x14ac:dyDescent="0.2">
      <c r="A1621" t="s">
        <v>78</v>
      </c>
      <c r="B1621">
        <v>5.4</v>
      </c>
    </row>
    <row r="1622" spans="1:2" x14ac:dyDescent="0.2">
      <c r="A1622" t="s">
        <v>2841</v>
      </c>
      <c r="B1622">
        <v>5.0999999999999996</v>
      </c>
    </row>
    <row r="1623" spans="1:2" x14ac:dyDescent="0.2">
      <c r="A1623" t="s">
        <v>340</v>
      </c>
      <c r="B1623">
        <v>6.4</v>
      </c>
    </row>
    <row r="1624" spans="1:2" x14ac:dyDescent="0.2">
      <c r="A1624" t="s">
        <v>17</v>
      </c>
      <c r="B1624">
        <v>6.3</v>
      </c>
    </row>
    <row r="1625" spans="1:2" x14ac:dyDescent="0.2">
      <c r="A1625" t="s">
        <v>2846</v>
      </c>
      <c r="B1625">
        <v>7.5</v>
      </c>
    </row>
    <row r="1626" spans="1:2" x14ac:dyDescent="0.2">
      <c r="A1626" t="s">
        <v>73</v>
      </c>
      <c r="B1626">
        <v>7.1</v>
      </c>
    </row>
    <row r="1627" spans="1:2" x14ac:dyDescent="0.2">
      <c r="A1627" t="s">
        <v>2849</v>
      </c>
      <c r="B1627">
        <v>5.2</v>
      </c>
    </row>
    <row r="1628" spans="1:2" x14ac:dyDescent="0.2">
      <c r="A1628" t="s">
        <v>1665</v>
      </c>
      <c r="B1628">
        <v>7.8</v>
      </c>
    </row>
    <row r="1629" spans="1:2" x14ac:dyDescent="0.2">
      <c r="A1629" t="s">
        <v>486</v>
      </c>
      <c r="B1629">
        <v>6.5</v>
      </c>
    </row>
    <row r="1630" spans="1:2" x14ac:dyDescent="0.2">
      <c r="A1630" t="s">
        <v>112</v>
      </c>
      <c r="B1630">
        <v>6.6</v>
      </c>
    </row>
    <row r="1631" spans="1:2" x14ac:dyDescent="0.2">
      <c r="A1631" t="s">
        <v>575</v>
      </c>
      <c r="B1631">
        <v>5.0999999999999996</v>
      </c>
    </row>
    <row r="1632" spans="1:2" x14ac:dyDescent="0.2">
      <c r="A1632" t="s">
        <v>2855</v>
      </c>
      <c r="B1632">
        <v>7.4</v>
      </c>
    </row>
    <row r="1633" spans="1:2" x14ac:dyDescent="0.2">
      <c r="A1633" t="s">
        <v>562</v>
      </c>
      <c r="B1633">
        <v>7.2</v>
      </c>
    </row>
    <row r="1634" spans="1:2" x14ac:dyDescent="0.2">
      <c r="A1634" t="s">
        <v>380</v>
      </c>
      <c r="B1634">
        <v>7.6</v>
      </c>
    </row>
    <row r="1635" spans="1:2" x14ac:dyDescent="0.2">
      <c r="A1635" t="s">
        <v>1314</v>
      </c>
      <c r="B1635">
        <v>7.5</v>
      </c>
    </row>
    <row r="1636" spans="1:2" x14ac:dyDescent="0.2">
      <c r="A1636" t="s">
        <v>1915</v>
      </c>
      <c r="B1636">
        <v>6.6</v>
      </c>
    </row>
    <row r="1637" spans="1:2" x14ac:dyDescent="0.2">
      <c r="A1637" t="s">
        <v>230</v>
      </c>
      <c r="B1637">
        <v>7.2</v>
      </c>
    </row>
    <row r="1638" spans="1:2" x14ac:dyDescent="0.2">
      <c r="A1638" t="s">
        <v>1364</v>
      </c>
      <c r="B1638">
        <v>7.6</v>
      </c>
    </row>
    <row r="1639" spans="1:2" x14ac:dyDescent="0.2">
      <c r="A1639" t="s">
        <v>2682</v>
      </c>
      <c r="B1639">
        <v>6.2</v>
      </c>
    </row>
    <row r="1640" spans="1:2" x14ac:dyDescent="0.2">
      <c r="A1640" t="s">
        <v>1698</v>
      </c>
      <c r="B1640">
        <v>5.6</v>
      </c>
    </row>
    <row r="1641" spans="1:2" x14ac:dyDescent="0.2">
      <c r="A1641" t="s">
        <v>865</v>
      </c>
      <c r="B1641">
        <v>7.6</v>
      </c>
    </row>
    <row r="1642" spans="1:2" x14ac:dyDescent="0.2">
      <c r="A1642" t="s">
        <v>2209</v>
      </c>
      <c r="B1642">
        <v>6.6</v>
      </c>
    </row>
    <row r="1643" spans="1:2" x14ac:dyDescent="0.2">
      <c r="A1643" t="s">
        <v>924</v>
      </c>
      <c r="B1643">
        <v>7</v>
      </c>
    </row>
    <row r="1644" spans="1:2" x14ac:dyDescent="0.2">
      <c r="A1644" t="s">
        <v>575</v>
      </c>
      <c r="B1644">
        <v>2.7</v>
      </c>
    </row>
    <row r="1645" spans="1:2" x14ac:dyDescent="0.2">
      <c r="A1645" t="s">
        <v>137</v>
      </c>
      <c r="B1645">
        <v>7.6</v>
      </c>
    </row>
    <row r="1646" spans="1:2" x14ac:dyDescent="0.2">
      <c r="A1646" t="s">
        <v>481</v>
      </c>
      <c r="B1646">
        <v>6.6</v>
      </c>
    </row>
    <row r="1647" spans="1:2" x14ac:dyDescent="0.2">
      <c r="A1647" t="s">
        <v>2877</v>
      </c>
      <c r="B1647">
        <v>6.9</v>
      </c>
    </row>
    <row r="1648" spans="1:2" x14ac:dyDescent="0.2">
      <c r="A1648" t="s">
        <v>311</v>
      </c>
      <c r="B1648">
        <v>6.8</v>
      </c>
    </row>
    <row r="1649" spans="1:2" x14ac:dyDescent="0.2">
      <c r="A1649" t="s">
        <v>2766</v>
      </c>
      <c r="B1649">
        <v>7.5</v>
      </c>
    </row>
    <row r="1650" spans="1:2" x14ac:dyDescent="0.2">
      <c r="A1650" t="s">
        <v>90</v>
      </c>
      <c r="B1650">
        <v>3.7</v>
      </c>
    </row>
    <row r="1651" spans="1:2" x14ac:dyDescent="0.2">
      <c r="A1651" t="s">
        <v>486</v>
      </c>
      <c r="B1651">
        <v>6.1</v>
      </c>
    </row>
    <row r="1652" spans="1:2" x14ac:dyDescent="0.2">
      <c r="A1652" t="s">
        <v>1744</v>
      </c>
      <c r="B1652">
        <v>5.9</v>
      </c>
    </row>
    <row r="1653" spans="1:2" x14ac:dyDescent="0.2">
      <c r="A1653" t="s">
        <v>2143</v>
      </c>
      <c r="B1653">
        <v>6.7</v>
      </c>
    </row>
    <row r="1654" spans="1:2" x14ac:dyDescent="0.2">
      <c r="A1654" t="s">
        <v>877</v>
      </c>
      <c r="B1654">
        <v>8.5</v>
      </c>
    </row>
    <row r="1655" spans="1:2" x14ac:dyDescent="0.2">
      <c r="A1655" t="s">
        <v>2891</v>
      </c>
      <c r="B1655">
        <v>6.9</v>
      </c>
    </row>
    <row r="1656" spans="1:2" x14ac:dyDescent="0.2">
      <c r="A1656" t="s">
        <v>340</v>
      </c>
      <c r="B1656">
        <v>5.5</v>
      </c>
    </row>
    <row r="1657" spans="1:2" x14ac:dyDescent="0.2">
      <c r="A1657" t="s">
        <v>2895</v>
      </c>
      <c r="B1657">
        <v>7.1</v>
      </c>
    </row>
    <row r="1658" spans="1:2" x14ac:dyDescent="0.2">
      <c r="A1658" t="s">
        <v>740</v>
      </c>
      <c r="B1658">
        <v>7.1</v>
      </c>
    </row>
    <row r="1659" spans="1:2" x14ac:dyDescent="0.2">
      <c r="A1659" t="s">
        <v>945</v>
      </c>
      <c r="B1659">
        <v>5.9</v>
      </c>
    </row>
    <row r="1660" spans="1:2" x14ac:dyDescent="0.2">
      <c r="A1660" t="s">
        <v>439</v>
      </c>
      <c r="B1660">
        <v>7.3</v>
      </c>
    </row>
    <row r="1661" spans="1:2" x14ac:dyDescent="0.2">
      <c r="A1661" t="s">
        <v>575</v>
      </c>
      <c r="B1661">
        <v>3.4</v>
      </c>
    </row>
    <row r="1662" spans="1:2" x14ac:dyDescent="0.2">
      <c r="A1662" t="s">
        <v>486</v>
      </c>
      <c r="B1662">
        <v>6.8</v>
      </c>
    </row>
    <row r="1663" spans="1:2" x14ac:dyDescent="0.2">
      <c r="A1663" t="s">
        <v>1486</v>
      </c>
      <c r="B1663">
        <v>6.9</v>
      </c>
    </row>
    <row r="1664" spans="1:2" x14ac:dyDescent="0.2">
      <c r="A1664" t="s">
        <v>1184</v>
      </c>
      <c r="B1664">
        <v>7</v>
      </c>
    </row>
    <row r="1665" spans="1:2" x14ac:dyDescent="0.2">
      <c r="A1665" t="s">
        <v>481</v>
      </c>
      <c r="B1665">
        <v>5.5</v>
      </c>
    </row>
    <row r="1666" spans="1:2" x14ac:dyDescent="0.2">
      <c r="A1666" t="s">
        <v>859</v>
      </c>
      <c r="B1666">
        <v>5.0999999999999996</v>
      </c>
    </row>
    <row r="1667" spans="1:2" x14ac:dyDescent="0.2">
      <c r="A1667" t="s">
        <v>1047</v>
      </c>
      <c r="B1667">
        <v>6.2</v>
      </c>
    </row>
    <row r="1668" spans="1:2" x14ac:dyDescent="0.2">
      <c r="A1668" t="s">
        <v>631</v>
      </c>
      <c r="B1668">
        <v>5.9</v>
      </c>
    </row>
    <row r="1669" spans="1:2" x14ac:dyDescent="0.2">
      <c r="A1669" t="s">
        <v>486</v>
      </c>
      <c r="B1669">
        <v>5.2</v>
      </c>
    </row>
    <row r="1670" spans="1:2" x14ac:dyDescent="0.2">
      <c r="A1670" t="s">
        <v>580</v>
      </c>
      <c r="B1670">
        <v>6.2</v>
      </c>
    </row>
    <row r="1671" spans="1:2" x14ac:dyDescent="0.2">
      <c r="A1671" t="s">
        <v>1554</v>
      </c>
      <c r="B1671">
        <v>5.5</v>
      </c>
    </row>
    <row r="1672" spans="1:2" x14ac:dyDescent="0.2">
      <c r="A1672" t="s">
        <v>1824</v>
      </c>
      <c r="B1672">
        <v>7.4</v>
      </c>
    </row>
    <row r="1673" spans="1:2" x14ac:dyDescent="0.2">
      <c r="A1673" t="s">
        <v>770</v>
      </c>
      <c r="B1673">
        <v>4.4000000000000004</v>
      </c>
    </row>
    <row r="1674" spans="1:2" x14ac:dyDescent="0.2">
      <c r="A1674" t="s">
        <v>149</v>
      </c>
      <c r="B1674">
        <v>6.3</v>
      </c>
    </row>
    <row r="1675" spans="1:2" x14ac:dyDescent="0.2">
      <c r="A1675" t="s">
        <v>112</v>
      </c>
      <c r="B1675">
        <v>6.1</v>
      </c>
    </row>
    <row r="1676" spans="1:2" x14ac:dyDescent="0.2">
      <c r="A1676" t="s">
        <v>2927</v>
      </c>
      <c r="B1676">
        <v>5.3</v>
      </c>
    </row>
    <row r="1677" spans="1:2" x14ac:dyDescent="0.2">
      <c r="A1677" t="s">
        <v>2930</v>
      </c>
      <c r="B1677">
        <v>5.4</v>
      </c>
    </row>
    <row r="1678" spans="1:2" x14ac:dyDescent="0.2">
      <c r="A1678" t="s">
        <v>486</v>
      </c>
      <c r="B1678">
        <v>6.7</v>
      </c>
    </row>
    <row r="1679" spans="1:2" x14ac:dyDescent="0.2">
      <c r="A1679" t="s">
        <v>747</v>
      </c>
      <c r="B1679">
        <v>5.9</v>
      </c>
    </row>
    <row r="1680" spans="1:2" x14ac:dyDescent="0.2">
      <c r="A1680" t="s">
        <v>1184</v>
      </c>
      <c r="B1680">
        <v>7.3</v>
      </c>
    </row>
    <row r="1681" spans="1:2" x14ac:dyDescent="0.2">
      <c r="A1681" t="s">
        <v>2063</v>
      </c>
      <c r="B1681">
        <v>5.5</v>
      </c>
    </row>
    <row r="1682" spans="1:2" x14ac:dyDescent="0.2">
      <c r="A1682" t="s">
        <v>262</v>
      </c>
      <c r="B1682">
        <v>5.8</v>
      </c>
    </row>
    <row r="1683" spans="1:2" x14ac:dyDescent="0.2">
      <c r="A1683" t="s">
        <v>1539</v>
      </c>
      <c r="B1683">
        <v>4.5999999999999996</v>
      </c>
    </row>
    <row r="1684" spans="1:2" x14ac:dyDescent="0.2">
      <c r="A1684" t="s">
        <v>740</v>
      </c>
      <c r="B1684">
        <v>6.7</v>
      </c>
    </row>
    <row r="1685" spans="1:2" x14ac:dyDescent="0.2">
      <c r="A1685" t="s">
        <v>2944</v>
      </c>
      <c r="B1685">
        <v>5.0999999999999996</v>
      </c>
    </row>
    <row r="1686" spans="1:2" x14ac:dyDescent="0.2">
      <c r="A1686" t="s">
        <v>580</v>
      </c>
      <c r="B1686">
        <v>5.6</v>
      </c>
    </row>
    <row r="1687" spans="1:2" x14ac:dyDescent="0.2">
      <c r="A1687" t="s">
        <v>1139</v>
      </c>
      <c r="B1687">
        <v>7</v>
      </c>
    </row>
    <row r="1688" spans="1:2" x14ac:dyDescent="0.2">
      <c r="A1688" t="s">
        <v>2599</v>
      </c>
      <c r="B1688">
        <v>6.4</v>
      </c>
    </row>
    <row r="1689" spans="1:2" x14ac:dyDescent="0.2">
      <c r="A1689" t="s">
        <v>2113</v>
      </c>
      <c r="B1689">
        <v>6.7</v>
      </c>
    </row>
    <row r="1690" spans="1:2" x14ac:dyDescent="0.2">
      <c r="A1690" t="s">
        <v>26</v>
      </c>
      <c r="B1690">
        <v>4.0999999999999996</v>
      </c>
    </row>
    <row r="1691" spans="1:2" x14ac:dyDescent="0.2">
      <c r="A1691" t="s">
        <v>698</v>
      </c>
      <c r="B1691">
        <v>5.5</v>
      </c>
    </row>
    <row r="1692" spans="1:2" x14ac:dyDescent="0.2">
      <c r="A1692" t="s">
        <v>90</v>
      </c>
      <c r="B1692">
        <v>2.7</v>
      </c>
    </row>
    <row r="1693" spans="1:2" x14ac:dyDescent="0.2">
      <c r="A1693" t="s">
        <v>112</v>
      </c>
      <c r="B1693">
        <v>6.4</v>
      </c>
    </row>
    <row r="1694" spans="1:2" x14ac:dyDescent="0.2">
      <c r="A1694" t="s">
        <v>1102</v>
      </c>
      <c r="B1694">
        <v>4.8</v>
      </c>
    </row>
    <row r="1695" spans="1:2" x14ac:dyDescent="0.2">
      <c r="A1695" t="s">
        <v>580</v>
      </c>
      <c r="B1695">
        <v>6.1</v>
      </c>
    </row>
    <row r="1696" spans="1:2" x14ac:dyDescent="0.2">
      <c r="A1696" t="s">
        <v>1029</v>
      </c>
      <c r="B1696">
        <v>4.8</v>
      </c>
    </row>
    <row r="1697" spans="1:2" x14ac:dyDescent="0.2">
      <c r="A1697" t="s">
        <v>1184</v>
      </c>
      <c r="B1697">
        <v>7</v>
      </c>
    </row>
    <row r="1698" spans="1:2" x14ac:dyDescent="0.2">
      <c r="A1698" t="s">
        <v>2963</v>
      </c>
      <c r="B1698">
        <v>6.8</v>
      </c>
    </row>
    <row r="1699" spans="1:2" x14ac:dyDescent="0.2">
      <c r="A1699" t="s">
        <v>877</v>
      </c>
      <c r="B1699">
        <v>7.3</v>
      </c>
    </row>
    <row r="1700" spans="1:2" x14ac:dyDescent="0.2">
      <c r="A1700" t="s">
        <v>740</v>
      </c>
      <c r="B1700">
        <v>8.1999999999999993</v>
      </c>
    </row>
    <row r="1701" spans="1:2" x14ac:dyDescent="0.2">
      <c r="A1701" t="s">
        <v>525</v>
      </c>
      <c r="B1701">
        <v>5.6</v>
      </c>
    </row>
    <row r="1702" spans="1:2" x14ac:dyDescent="0.2">
      <c r="A1702" t="s">
        <v>149</v>
      </c>
      <c r="B1702">
        <v>6.1</v>
      </c>
    </row>
    <row r="1703" spans="1:2" x14ac:dyDescent="0.2">
      <c r="A1703" t="s">
        <v>684</v>
      </c>
      <c r="B1703">
        <v>7.9</v>
      </c>
    </row>
    <row r="1704" spans="1:2" x14ac:dyDescent="0.2">
      <c r="A1704" t="s">
        <v>672</v>
      </c>
      <c r="B1704">
        <v>8.4</v>
      </c>
    </row>
    <row r="1705" spans="1:2" x14ac:dyDescent="0.2">
      <c r="A1705" t="s">
        <v>149</v>
      </c>
      <c r="B1705">
        <v>6.5</v>
      </c>
    </row>
    <row r="1706" spans="1:2" x14ac:dyDescent="0.2">
      <c r="A1706" t="s">
        <v>73</v>
      </c>
      <c r="B1706">
        <v>7.1</v>
      </c>
    </row>
    <row r="1707" spans="1:2" x14ac:dyDescent="0.2">
      <c r="A1707" t="s">
        <v>2005</v>
      </c>
      <c r="B1707">
        <v>6.6</v>
      </c>
    </row>
    <row r="1708" spans="1:2" x14ac:dyDescent="0.2">
      <c r="A1708" t="s">
        <v>2980</v>
      </c>
      <c r="B1708">
        <v>4</v>
      </c>
    </row>
    <row r="1709" spans="1:2" x14ac:dyDescent="0.2">
      <c r="A1709" t="s">
        <v>2186</v>
      </c>
      <c r="B1709">
        <v>7</v>
      </c>
    </row>
    <row r="1710" spans="1:2" x14ac:dyDescent="0.2">
      <c r="A1710" t="s">
        <v>2376</v>
      </c>
      <c r="B1710">
        <v>5.6</v>
      </c>
    </row>
    <row r="1711" spans="1:2" x14ac:dyDescent="0.2">
      <c r="A1711" t="s">
        <v>44</v>
      </c>
      <c r="B1711">
        <v>4.8</v>
      </c>
    </row>
    <row r="1712" spans="1:2" x14ac:dyDescent="0.2">
      <c r="A1712" t="s">
        <v>2988</v>
      </c>
      <c r="B1712">
        <v>7.5</v>
      </c>
    </row>
    <row r="1713" spans="1:2" x14ac:dyDescent="0.2">
      <c r="A1713" t="s">
        <v>371</v>
      </c>
      <c r="B1713">
        <v>6</v>
      </c>
    </row>
    <row r="1714" spans="1:2" x14ac:dyDescent="0.2">
      <c r="A1714" t="s">
        <v>1056</v>
      </c>
      <c r="B1714">
        <v>7.2</v>
      </c>
    </row>
    <row r="1715" spans="1:2" x14ac:dyDescent="0.2">
      <c r="A1715" t="s">
        <v>149</v>
      </c>
      <c r="B1715">
        <v>5.6</v>
      </c>
    </row>
    <row r="1716" spans="1:2" x14ac:dyDescent="0.2">
      <c r="A1716" t="s">
        <v>2995</v>
      </c>
      <c r="B1716">
        <v>6.8</v>
      </c>
    </row>
    <row r="1717" spans="1:2" x14ac:dyDescent="0.2">
      <c r="A1717" t="s">
        <v>1029</v>
      </c>
      <c r="B1717">
        <v>4.9000000000000004</v>
      </c>
    </row>
    <row r="1718" spans="1:2" x14ac:dyDescent="0.2">
      <c r="A1718" t="s">
        <v>2054</v>
      </c>
      <c r="B1718">
        <v>7.1</v>
      </c>
    </row>
    <row r="1719" spans="1:2" x14ac:dyDescent="0.2">
      <c r="A1719" t="s">
        <v>801</v>
      </c>
      <c r="B1719">
        <v>2</v>
      </c>
    </row>
    <row r="1720" spans="1:2" x14ac:dyDescent="0.2">
      <c r="A1720" t="s">
        <v>2186</v>
      </c>
      <c r="B1720">
        <v>5.7</v>
      </c>
    </row>
    <row r="1721" spans="1:2" x14ac:dyDescent="0.2">
      <c r="A1721" t="s">
        <v>3006</v>
      </c>
      <c r="B1721">
        <v>4.0999999999999996</v>
      </c>
    </row>
    <row r="1722" spans="1:2" x14ac:dyDescent="0.2">
      <c r="A1722" t="s">
        <v>747</v>
      </c>
      <c r="B1722">
        <v>6.7</v>
      </c>
    </row>
    <row r="1723" spans="1:2" x14ac:dyDescent="0.2">
      <c r="A1723" t="s">
        <v>3011</v>
      </c>
      <c r="B1723">
        <v>7.5</v>
      </c>
    </row>
    <row r="1724" spans="1:2" x14ac:dyDescent="0.2">
      <c r="A1724" t="s">
        <v>2214</v>
      </c>
      <c r="B1724">
        <v>6.5</v>
      </c>
    </row>
    <row r="1725" spans="1:2" x14ac:dyDescent="0.2">
      <c r="A1725" t="s">
        <v>3015</v>
      </c>
      <c r="B1725">
        <v>7.9</v>
      </c>
    </row>
    <row r="1726" spans="1:2" x14ac:dyDescent="0.2">
      <c r="A1726" t="s">
        <v>3017</v>
      </c>
      <c r="B1726">
        <v>7.6</v>
      </c>
    </row>
    <row r="1727" spans="1:2" x14ac:dyDescent="0.2">
      <c r="A1727" t="s">
        <v>486</v>
      </c>
      <c r="B1727">
        <v>6.4</v>
      </c>
    </row>
    <row r="1728" spans="1:2" x14ac:dyDescent="0.2">
      <c r="A1728" t="s">
        <v>264</v>
      </c>
      <c r="B1728">
        <v>5.8</v>
      </c>
    </row>
    <row r="1729" spans="1:2" x14ac:dyDescent="0.2">
      <c r="A1729" t="s">
        <v>1184</v>
      </c>
      <c r="B1729">
        <v>7.7</v>
      </c>
    </row>
    <row r="1730" spans="1:2" x14ac:dyDescent="0.2">
      <c r="A1730" t="s">
        <v>3023</v>
      </c>
      <c r="B1730">
        <v>7.1</v>
      </c>
    </row>
    <row r="1731" spans="1:2" x14ac:dyDescent="0.2">
      <c r="A1731" t="s">
        <v>580</v>
      </c>
      <c r="B1731">
        <v>5.3</v>
      </c>
    </row>
    <row r="1732" spans="1:2" x14ac:dyDescent="0.2">
      <c r="A1732" t="s">
        <v>575</v>
      </c>
      <c r="B1732">
        <v>5.3</v>
      </c>
    </row>
    <row r="1733" spans="1:2" x14ac:dyDescent="0.2">
      <c r="A1733" t="s">
        <v>2054</v>
      </c>
      <c r="B1733">
        <v>7.5</v>
      </c>
    </row>
    <row r="1734" spans="1:2" x14ac:dyDescent="0.2">
      <c r="A1734" t="s">
        <v>877</v>
      </c>
      <c r="B1734">
        <v>6.9</v>
      </c>
    </row>
    <row r="1735" spans="1:2" x14ac:dyDescent="0.2">
      <c r="A1735" t="s">
        <v>2768</v>
      </c>
      <c r="B1735">
        <v>4.9000000000000004</v>
      </c>
    </row>
    <row r="1736" spans="1:2" x14ac:dyDescent="0.2">
      <c r="A1736" t="s">
        <v>768</v>
      </c>
      <c r="B1736">
        <v>7.1</v>
      </c>
    </row>
    <row r="1737" spans="1:2" x14ac:dyDescent="0.2">
      <c r="A1737" t="s">
        <v>32</v>
      </c>
      <c r="B1737">
        <v>8</v>
      </c>
    </row>
    <row r="1738" spans="1:2" x14ac:dyDescent="0.2">
      <c r="A1738" t="s">
        <v>3036</v>
      </c>
      <c r="B1738">
        <v>7.9</v>
      </c>
    </row>
    <row r="1739" spans="1:2" x14ac:dyDescent="0.2">
      <c r="A1739" t="s">
        <v>44</v>
      </c>
      <c r="B1739">
        <v>7.6</v>
      </c>
    </row>
    <row r="1740" spans="1:2" x14ac:dyDescent="0.2">
      <c r="A1740" t="s">
        <v>3040</v>
      </c>
      <c r="B1740">
        <v>5.9</v>
      </c>
    </row>
    <row r="1741" spans="1:2" x14ac:dyDescent="0.2">
      <c r="A1741" t="s">
        <v>740</v>
      </c>
      <c r="B1741">
        <v>6.3</v>
      </c>
    </row>
    <row r="1742" spans="1:2" x14ac:dyDescent="0.2">
      <c r="A1742" t="s">
        <v>3043</v>
      </c>
      <c r="B1742">
        <v>7.1</v>
      </c>
    </row>
    <row r="1743" spans="1:2" x14ac:dyDescent="0.2">
      <c r="A1743" t="s">
        <v>112</v>
      </c>
      <c r="B1743">
        <v>6.4</v>
      </c>
    </row>
    <row r="1744" spans="1:2" x14ac:dyDescent="0.2">
      <c r="A1744" t="s">
        <v>20</v>
      </c>
      <c r="B1744">
        <v>8.1999999999999993</v>
      </c>
    </row>
    <row r="1745" spans="1:2" x14ac:dyDescent="0.2">
      <c r="A1745" t="s">
        <v>575</v>
      </c>
      <c r="B1745">
        <v>6.9</v>
      </c>
    </row>
    <row r="1746" spans="1:2" x14ac:dyDescent="0.2">
      <c r="A1746" t="s">
        <v>1060</v>
      </c>
      <c r="B1746">
        <v>7.8</v>
      </c>
    </row>
    <row r="1747" spans="1:2" x14ac:dyDescent="0.2">
      <c r="A1747" t="s">
        <v>1905</v>
      </c>
      <c r="B1747">
        <v>6.7</v>
      </c>
    </row>
    <row r="1748" spans="1:2" x14ac:dyDescent="0.2">
      <c r="A1748" t="s">
        <v>1461</v>
      </c>
      <c r="B1748">
        <v>7.5</v>
      </c>
    </row>
    <row r="1749" spans="1:2" x14ac:dyDescent="0.2">
      <c r="A1749" t="s">
        <v>1693</v>
      </c>
      <c r="B1749">
        <v>7.4</v>
      </c>
    </row>
    <row r="1750" spans="1:2" x14ac:dyDescent="0.2">
      <c r="A1750" t="s">
        <v>580</v>
      </c>
      <c r="B1750">
        <v>5.2</v>
      </c>
    </row>
    <row r="1751" spans="1:2" x14ac:dyDescent="0.2">
      <c r="A1751" t="s">
        <v>3054</v>
      </c>
      <c r="B1751">
        <v>6.5</v>
      </c>
    </row>
    <row r="1752" spans="1:2" x14ac:dyDescent="0.2">
      <c r="A1752" t="s">
        <v>877</v>
      </c>
      <c r="B1752">
        <v>7.6</v>
      </c>
    </row>
    <row r="1753" spans="1:2" x14ac:dyDescent="0.2">
      <c r="A1753" t="s">
        <v>285</v>
      </c>
      <c r="B1753">
        <v>7.3</v>
      </c>
    </row>
    <row r="1754" spans="1:2" x14ac:dyDescent="0.2">
      <c r="A1754" t="s">
        <v>580</v>
      </c>
      <c r="B1754">
        <v>6.6</v>
      </c>
    </row>
    <row r="1755" spans="1:2" x14ac:dyDescent="0.2">
      <c r="A1755" t="s">
        <v>17</v>
      </c>
      <c r="B1755">
        <v>6.8</v>
      </c>
    </row>
    <row r="1756" spans="1:2" x14ac:dyDescent="0.2">
      <c r="A1756" t="s">
        <v>580</v>
      </c>
      <c r="B1756">
        <v>6.9</v>
      </c>
    </row>
    <row r="1757" spans="1:2" x14ac:dyDescent="0.2">
      <c r="A1757" t="s">
        <v>481</v>
      </c>
      <c r="B1757">
        <v>5.8</v>
      </c>
    </row>
    <row r="1758" spans="1:2" x14ac:dyDescent="0.2">
      <c r="A1758" t="s">
        <v>575</v>
      </c>
      <c r="B1758">
        <v>6.6</v>
      </c>
    </row>
    <row r="1759" spans="1:2" x14ac:dyDescent="0.2">
      <c r="A1759" t="s">
        <v>3063</v>
      </c>
      <c r="B1759">
        <v>6.7</v>
      </c>
    </row>
    <row r="1760" spans="1:2" x14ac:dyDescent="0.2">
      <c r="A1760" t="s">
        <v>171</v>
      </c>
      <c r="B1760">
        <v>6.7</v>
      </c>
    </row>
    <row r="1761" spans="1:2" x14ac:dyDescent="0.2">
      <c r="A1761" t="s">
        <v>486</v>
      </c>
      <c r="B1761">
        <v>6.3</v>
      </c>
    </row>
    <row r="1762" spans="1:2" x14ac:dyDescent="0.2">
      <c r="A1762" t="s">
        <v>745</v>
      </c>
      <c r="B1762">
        <v>7.7</v>
      </c>
    </row>
    <row r="1763" spans="1:2" x14ac:dyDescent="0.2">
      <c r="A1763" t="s">
        <v>602</v>
      </c>
      <c r="B1763">
        <v>6.1</v>
      </c>
    </row>
    <row r="1764" spans="1:2" x14ac:dyDescent="0.2">
      <c r="A1764" t="s">
        <v>3069</v>
      </c>
      <c r="B1764">
        <v>4.9000000000000004</v>
      </c>
    </row>
    <row r="1765" spans="1:2" x14ac:dyDescent="0.2">
      <c r="A1765" t="s">
        <v>1056</v>
      </c>
      <c r="B1765">
        <v>6.2</v>
      </c>
    </row>
    <row r="1766" spans="1:2" x14ac:dyDescent="0.2">
      <c r="A1766" t="s">
        <v>73</v>
      </c>
      <c r="B1766">
        <v>7.8</v>
      </c>
    </row>
    <row r="1767" spans="1:2" x14ac:dyDescent="0.2">
      <c r="A1767" t="s">
        <v>1024</v>
      </c>
      <c r="B1767">
        <v>8.1999999999999993</v>
      </c>
    </row>
    <row r="1768" spans="1:2" x14ac:dyDescent="0.2">
      <c r="A1768" t="s">
        <v>3075</v>
      </c>
      <c r="B1768">
        <v>6.9</v>
      </c>
    </row>
    <row r="1769" spans="1:2" x14ac:dyDescent="0.2">
      <c r="A1769" t="s">
        <v>311</v>
      </c>
      <c r="B1769">
        <v>6.2</v>
      </c>
    </row>
    <row r="1770" spans="1:2" x14ac:dyDescent="0.2">
      <c r="A1770" t="s">
        <v>740</v>
      </c>
      <c r="B1770">
        <v>6.9</v>
      </c>
    </row>
    <row r="1771" spans="1:2" x14ac:dyDescent="0.2">
      <c r="A1771" t="s">
        <v>1521</v>
      </c>
      <c r="B1771">
        <v>4.8</v>
      </c>
    </row>
    <row r="1772" spans="1:2" x14ac:dyDescent="0.2">
      <c r="A1772" t="s">
        <v>23</v>
      </c>
      <c r="B1772">
        <v>8</v>
      </c>
    </row>
    <row r="1773" spans="1:2" x14ac:dyDescent="0.2">
      <c r="A1773" t="s">
        <v>1264</v>
      </c>
      <c r="B1773">
        <v>5.3</v>
      </c>
    </row>
    <row r="1774" spans="1:2" x14ac:dyDescent="0.2">
      <c r="A1774" t="s">
        <v>2171</v>
      </c>
      <c r="B1774">
        <v>6.7</v>
      </c>
    </row>
    <row r="1775" spans="1:2" x14ac:dyDescent="0.2">
      <c r="A1775" t="s">
        <v>3085</v>
      </c>
      <c r="B1775">
        <v>5.4</v>
      </c>
    </row>
    <row r="1776" spans="1:2" x14ac:dyDescent="0.2">
      <c r="A1776" t="s">
        <v>171</v>
      </c>
      <c r="B1776">
        <v>5.4</v>
      </c>
    </row>
    <row r="1777" spans="1:2" x14ac:dyDescent="0.2">
      <c r="A1777" t="s">
        <v>1445</v>
      </c>
      <c r="B1777">
        <v>4.9000000000000004</v>
      </c>
    </row>
    <row r="1778" spans="1:2" x14ac:dyDescent="0.2">
      <c r="A1778" t="s">
        <v>877</v>
      </c>
      <c r="B1778">
        <v>6.1</v>
      </c>
    </row>
    <row r="1779" spans="1:2" x14ac:dyDescent="0.2">
      <c r="A1779" t="s">
        <v>3090</v>
      </c>
      <c r="B1779">
        <v>5.8</v>
      </c>
    </row>
    <row r="1780" spans="1:2" x14ac:dyDescent="0.2">
      <c r="A1780" t="s">
        <v>1127</v>
      </c>
      <c r="B1780">
        <v>7</v>
      </c>
    </row>
    <row r="1781" spans="1:2" x14ac:dyDescent="0.2">
      <c r="A1781" t="s">
        <v>486</v>
      </c>
      <c r="B1781">
        <v>6.5</v>
      </c>
    </row>
    <row r="1782" spans="1:2" x14ac:dyDescent="0.2">
      <c r="A1782" t="s">
        <v>602</v>
      </c>
      <c r="B1782">
        <v>6.6</v>
      </c>
    </row>
    <row r="1783" spans="1:2" x14ac:dyDescent="0.2">
      <c r="A1783" t="s">
        <v>3098</v>
      </c>
      <c r="B1783">
        <v>6.1</v>
      </c>
    </row>
    <row r="1784" spans="1:2" x14ac:dyDescent="0.2">
      <c r="A1784" t="s">
        <v>149</v>
      </c>
      <c r="B1784">
        <v>5.7</v>
      </c>
    </row>
    <row r="1785" spans="1:2" x14ac:dyDescent="0.2">
      <c r="A1785" t="s">
        <v>17</v>
      </c>
      <c r="B1785">
        <v>6.6</v>
      </c>
    </row>
    <row r="1786" spans="1:2" x14ac:dyDescent="0.2">
      <c r="A1786" t="s">
        <v>580</v>
      </c>
      <c r="B1786">
        <v>7</v>
      </c>
    </row>
    <row r="1787" spans="1:2" x14ac:dyDescent="0.2">
      <c r="A1787" t="s">
        <v>1184</v>
      </c>
      <c r="B1787">
        <v>7.4</v>
      </c>
    </row>
    <row r="1788" spans="1:2" x14ac:dyDescent="0.2">
      <c r="A1788" t="s">
        <v>486</v>
      </c>
      <c r="B1788">
        <v>5.3</v>
      </c>
    </row>
    <row r="1789" spans="1:2" x14ac:dyDescent="0.2">
      <c r="A1789" t="s">
        <v>752</v>
      </c>
      <c r="B1789">
        <v>7.4</v>
      </c>
    </row>
    <row r="1790" spans="1:2" x14ac:dyDescent="0.2">
      <c r="A1790" t="s">
        <v>1824</v>
      </c>
      <c r="B1790">
        <v>7.4</v>
      </c>
    </row>
    <row r="1791" spans="1:2" x14ac:dyDescent="0.2">
      <c r="A1791" t="s">
        <v>1408</v>
      </c>
      <c r="B1791">
        <v>6.8</v>
      </c>
    </row>
    <row r="1792" spans="1:2" x14ac:dyDescent="0.2">
      <c r="A1792" t="s">
        <v>3111</v>
      </c>
      <c r="B1792">
        <v>7.9</v>
      </c>
    </row>
    <row r="1793" spans="1:2" x14ac:dyDescent="0.2">
      <c r="A1793" t="s">
        <v>78</v>
      </c>
      <c r="B1793">
        <v>7.2</v>
      </c>
    </row>
    <row r="1794" spans="1:2" x14ac:dyDescent="0.2">
      <c r="A1794" t="s">
        <v>1184</v>
      </c>
      <c r="B1794">
        <v>6</v>
      </c>
    </row>
    <row r="1795" spans="1:2" x14ac:dyDescent="0.2">
      <c r="A1795" t="s">
        <v>181</v>
      </c>
      <c r="B1795">
        <v>7.8</v>
      </c>
    </row>
    <row r="1796" spans="1:2" x14ac:dyDescent="0.2">
      <c r="A1796" t="s">
        <v>747</v>
      </c>
      <c r="B1796">
        <v>6.6</v>
      </c>
    </row>
    <row r="1797" spans="1:2" x14ac:dyDescent="0.2">
      <c r="A1797" t="s">
        <v>3118</v>
      </c>
      <c r="B1797">
        <v>7.9</v>
      </c>
    </row>
    <row r="1798" spans="1:2" x14ac:dyDescent="0.2">
      <c r="A1798" t="s">
        <v>3121</v>
      </c>
      <c r="B1798">
        <v>6.2</v>
      </c>
    </row>
    <row r="1799" spans="1:2" x14ac:dyDescent="0.2">
      <c r="A1799" t="s">
        <v>2214</v>
      </c>
      <c r="B1799">
        <v>5.7</v>
      </c>
    </row>
    <row r="1800" spans="1:2" x14ac:dyDescent="0.2">
      <c r="A1800" t="s">
        <v>486</v>
      </c>
      <c r="B1800">
        <v>7.1</v>
      </c>
    </row>
    <row r="1801" spans="1:2" x14ac:dyDescent="0.2">
      <c r="A1801" t="s">
        <v>2930</v>
      </c>
      <c r="B1801">
        <v>5.6</v>
      </c>
    </row>
    <row r="1802" spans="1:2" x14ac:dyDescent="0.2">
      <c r="A1802" t="s">
        <v>747</v>
      </c>
      <c r="B1802">
        <v>7.8</v>
      </c>
    </row>
    <row r="1803" spans="1:2" x14ac:dyDescent="0.2">
      <c r="A1803" t="s">
        <v>752</v>
      </c>
      <c r="B1803">
        <v>7.9</v>
      </c>
    </row>
    <row r="1804" spans="1:2" x14ac:dyDescent="0.2">
      <c r="A1804" t="s">
        <v>980</v>
      </c>
      <c r="B1804">
        <v>6.9</v>
      </c>
    </row>
    <row r="1805" spans="1:2" x14ac:dyDescent="0.2">
      <c r="A1805" t="s">
        <v>181</v>
      </c>
      <c r="B1805">
        <v>7.4</v>
      </c>
    </row>
    <row r="1806" spans="1:2" x14ac:dyDescent="0.2">
      <c r="A1806" t="s">
        <v>3132</v>
      </c>
      <c r="B1806">
        <v>7.7</v>
      </c>
    </row>
    <row r="1807" spans="1:2" x14ac:dyDescent="0.2">
      <c r="A1807" t="s">
        <v>2113</v>
      </c>
      <c r="B1807">
        <v>6.9</v>
      </c>
    </row>
    <row r="1808" spans="1:2" x14ac:dyDescent="0.2">
      <c r="A1808" t="s">
        <v>1056</v>
      </c>
      <c r="B1808">
        <v>8.6999999999999993</v>
      </c>
    </row>
    <row r="1809" spans="1:2" x14ac:dyDescent="0.2">
      <c r="A1809" t="s">
        <v>3138</v>
      </c>
      <c r="B1809">
        <v>6.7</v>
      </c>
    </row>
    <row r="1810" spans="1:2" x14ac:dyDescent="0.2">
      <c r="A1810" t="s">
        <v>3141</v>
      </c>
      <c r="B1810">
        <v>6</v>
      </c>
    </row>
    <row r="1811" spans="1:2" x14ac:dyDescent="0.2">
      <c r="A1811" t="s">
        <v>1047</v>
      </c>
      <c r="B1811">
        <v>6.2</v>
      </c>
    </row>
    <row r="1812" spans="1:2" x14ac:dyDescent="0.2">
      <c r="A1812" t="s">
        <v>747</v>
      </c>
      <c r="B1812">
        <v>5.9</v>
      </c>
    </row>
    <row r="1813" spans="1:2" x14ac:dyDescent="0.2">
      <c r="A1813" t="s">
        <v>1364</v>
      </c>
      <c r="B1813">
        <v>6.8</v>
      </c>
    </row>
    <row r="1814" spans="1:2" x14ac:dyDescent="0.2">
      <c r="A1814" t="s">
        <v>1050</v>
      </c>
      <c r="B1814">
        <v>3.6</v>
      </c>
    </row>
    <row r="1815" spans="1:2" x14ac:dyDescent="0.2">
      <c r="A1815" t="s">
        <v>740</v>
      </c>
      <c r="B1815">
        <v>6.7</v>
      </c>
    </row>
    <row r="1816" spans="1:2" x14ac:dyDescent="0.2">
      <c r="A1816" t="s">
        <v>137</v>
      </c>
      <c r="B1816">
        <v>6.3</v>
      </c>
    </row>
    <row r="1817" spans="1:2" x14ac:dyDescent="0.2">
      <c r="A1817" t="s">
        <v>3152</v>
      </c>
      <c r="B1817">
        <v>6.4</v>
      </c>
    </row>
    <row r="1818" spans="1:2" x14ac:dyDescent="0.2">
      <c r="A1818" t="s">
        <v>1670</v>
      </c>
      <c r="B1818">
        <v>6.4</v>
      </c>
    </row>
    <row r="1819" spans="1:2" x14ac:dyDescent="0.2">
      <c r="A1819" t="s">
        <v>877</v>
      </c>
      <c r="B1819">
        <v>5.7</v>
      </c>
    </row>
    <row r="1820" spans="1:2" x14ac:dyDescent="0.2">
      <c r="A1820" t="s">
        <v>1408</v>
      </c>
      <c r="B1820">
        <v>6.2</v>
      </c>
    </row>
    <row r="1821" spans="1:2" x14ac:dyDescent="0.2">
      <c r="A1821" t="s">
        <v>990</v>
      </c>
      <c r="B1821">
        <v>6.6</v>
      </c>
    </row>
    <row r="1822" spans="1:2" x14ac:dyDescent="0.2">
      <c r="A1822" t="s">
        <v>602</v>
      </c>
      <c r="B1822">
        <v>5.2</v>
      </c>
    </row>
    <row r="1823" spans="1:2" x14ac:dyDescent="0.2">
      <c r="A1823" t="s">
        <v>3159</v>
      </c>
      <c r="B1823">
        <v>6.1</v>
      </c>
    </row>
    <row r="1824" spans="1:2" x14ac:dyDescent="0.2">
      <c r="A1824" t="s">
        <v>580</v>
      </c>
      <c r="B1824">
        <v>7.1</v>
      </c>
    </row>
    <row r="1825" spans="1:2" x14ac:dyDescent="0.2">
      <c r="A1825" t="s">
        <v>486</v>
      </c>
      <c r="B1825">
        <v>7.2</v>
      </c>
    </row>
    <row r="1826" spans="1:2" x14ac:dyDescent="0.2">
      <c r="A1826" t="s">
        <v>747</v>
      </c>
      <c r="B1826">
        <v>6.5</v>
      </c>
    </row>
    <row r="1827" spans="1:2" x14ac:dyDescent="0.2">
      <c r="A1827" t="s">
        <v>602</v>
      </c>
      <c r="B1827">
        <v>6</v>
      </c>
    </row>
    <row r="1828" spans="1:2" x14ac:dyDescent="0.2">
      <c r="A1828" t="s">
        <v>602</v>
      </c>
      <c r="B1828">
        <v>7</v>
      </c>
    </row>
    <row r="1829" spans="1:2" x14ac:dyDescent="0.2">
      <c r="A1829" t="s">
        <v>486</v>
      </c>
      <c r="B1829">
        <v>7</v>
      </c>
    </row>
    <row r="1830" spans="1:2" x14ac:dyDescent="0.2">
      <c r="A1830" t="s">
        <v>1397</v>
      </c>
      <c r="B1830">
        <v>7.5</v>
      </c>
    </row>
    <row r="1831" spans="1:2" x14ac:dyDescent="0.2">
      <c r="A1831" t="s">
        <v>1102</v>
      </c>
      <c r="B1831">
        <v>6.6</v>
      </c>
    </row>
    <row r="1832" spans="1:2" x14ac:dyDescent="0.2">
      <c r="A1832" t="s">
        <v>575</v>
      </c>
      <c r="B1832">
        <v>8.8000000000000007</v>
      </c>
    </row>
    <row r="1833" spans="1:2" x14ac:dyDescent="0.2">
      <c r="A1833" t="s">
        <v>684</v>
      </c>
      <c r="B1833">
        <v>7.4</v>
      </c>
    </row>
    <row r="1834" spans="1:2" x14ac:dyDescent="0.2">
      <c r="A1834" t="s">
        <v>285</v>
      </c>
      <c r="B1834">
        <v>6.5</v>
      </c>
    </row>
    <row r="1835" spans="1:2" x14ac:dyDescent="0.2">
      <c r="A1835" t="s">
        <v>1915</v>
      </c>
      <c r="B1835">
        <v>6.2</v>
      </c>
    </row>
    <row r="1836" spans="1:2" x14ac:dyDescent="0.2">
      <c r="A1836" t="s">
        <v>3174</v>
      </c>
      <c r="B1836">
        <v>7.8</v>
      </c>
    </row>
    <row r="1837" spans="1:2" x14ac:dyDescent="0.2">
      <c r="A1837" t="s">
        <v>1201</v>
      </c>
      <c r="B1837">
        <v>5.2</v>
      </c>
    </row>
    <row r="1838" spans="1:2" x14ac:dyDescent="0.2">
      <c r="A1838" t="s">
        <v>3152</v>
      </c>
      <c r="B1838">
        <v>6.5</v>
      </c>
    </row>
    <row r="1839" spans="1:2" x14ac:dyDescent="0.2">
      <c r="A1839" t="s">
        <v>486</v>
      </c>
      <c r="B1839">
        <v>6.5</v>
      </c>
    </row>
    <row r="1840" spans="1:2" x14ac:dyDescent="0.2">
      <c r="A1840" t="s">
        <v>3179</v>
      </c>
      <c r="B1840">
        <v>5.2</v>
      </c>
    </row>
    <row r="1841" spans="1:2" x14ac:dyDescent="0.2">
      <c r="A1841" t="s">
        <v>3181</v>
      </c>
      <c r="B1841">
        <v>7.2</v>
      </c>
    </row>
    <row r="1842" spans="1:2" x14ac:dyDescent="0.2">
      <c r="A1842" t="s">
        <v>1408</v>
      </c>
      <c r="B1842">
        <v>7.1</v>
      </c>
    </row>
    <row r="1843" spans="1:2" x14ac:dyDescent="0.2">
      <c r="A1843" t="s">
        <v>3185</v>
      </c>
      <c r="B1843">
        <v>4.5</v>
      </c>
    </row>
    <row r="1844" spans="1:2" x14ac:dyDescent="0.2">
      <c r="A1844" t="s">
        <v>580</v>
      </c>
      <c r="B1844">
        <v>5.7</v>
      </c>
    </row>
    <row r="1845" spans="1:2" x14ac:dyDescent="0.2">
      <c r="A1845" t="s">
        <v>1139</v>
      </c>
      <c r="B1845">
        <v>6</v>
      </c>
    </row>
    <row r="1846" spans="1:2" x14ac:dyDescent="0.2">
      <c r="A1846" t="s">
        <v>773</v>
      </c>
      <c r="B1846">
        <v>6.4</v>
      </c>
    </row>
    <row r="1847" spans="1:2" x14ac:dyDescent="0.2">
      <c r="A1847" t="s">
        <v>580</v>
      </c>
      <c r="B1847">
        <v>5.2</v>
      </c>
    </row>
    <row r="1848" spans="1:2" x14ac:dyDescent="0.2">
      <c r="A1848" t="s">
        <v>3193</v>
      </c>
      <c r="B1848">
        <v>4.3</v>
      </c>
    </row>
    <row r="1849" spans="1:2" x14ac:dyDescent="0.2">
      <c r="A1849" t="s">
        <v>740</v>
      </c>
      <c r="B1849">
        <v>6.1</v>
      </c>
    </row>
    <row r="1850" spans="1:2" x14ac:dyDescent="0.2">
      <c r="A1850" t="s">
        <v>2542</v>
      </c>
      <c r="B1850">
        <v>6.3</v>
      </c>
    </row>
    <row r="1851" spans="1:2" x14ac:dyDescent="0.2">
      <c r="A1851" t="s">
        <v>3199</v>
      </c>
      <c r="B1851">
        <v>6.8</v>
      </c>
    </row>
    <row r="1852" spans="1:2" x14ac:dyDescent="0.2">
      <c r="A1852" t="s">
        <v>580</v>
      </c>
      <c r="B1852">
        <v>4</v>
      </c>
    </row>
    <row r="1853" spans="1:2" x14ac:dyDescent="0.2">
      <c r="A1853" t="s">
        <v>3203</v>
      </c>
      <c r="B1853">
        <v>5.2</v>
      </c>
    </row>
    <row r="1854" spans="1:2" x14ac:dyDescent="0.2">
      <c r="A1854" t="s">
        <v>566</v>
      </c>
      <c r="B1854">
        <v>6.5</v>
      </c>
    </row>
    <row r="1855" spans="1:2" x14ac:dyDescent="0.2">
      <c r="A1855" t="s">
        <v>1139</v>
      </c>
      <c r="B1855">
        <v>7.5</v>
      </c>
    </row>
    <row r="1856" spans="1:2" x14ac:dyDescent="0.2">
      <c r="A1856" t="s">
        <v>1184</v>
      </c>
      <c r="B1856">
        <v>7.1</v>
      </c>
    </row>
    <row r="1857" spans="1:2" x14ac:dyDescent="0.2">
      <c r="A1857" t="s">
        <v>3121</v>
      </c>
      <c r="B1857">
        <v>6.9</v>
      </c>
    </row>
    <row r="1858" spans="1:2" x14ac:dyDescent="0.2">
      <c r="A1858" t="s">
        <v>1184</v>
      </c>
      <c r="B1858">
        <v>8</v>
      </c>
    </row>
    <row r="1859" spans="1:2" x14ac:dyDescent="0.2">
      <c r="A1859" t="s">
        <v>1184</v>
      </c>
      <c r="B1859">
        <v>8.1999999999999993</v>
      </c>
    </row>
    <row r="1860" spans="1:2" x14ac:dyDescent="0.2">
      <c r="A1860" t="s">
        <v>2054</v>
      </c>
      <c r="B1860">
        <v>6.4</v>
      </c>
    </row>
    <row r="1861" spans="1:2" x14ac:dyDescent="0.2">
      <c r="A1861" t="s">
        <v>20</v>
      </c>
      <c r="B1861">
        <v>7.9</v>
      </c>
    </row>
    <row r="1862" spans="1:2" x14ac:dyDescent="0.2">
      <c r="A1862" t="s">
        <v>73</v>
      </c>
      <c r="B1862">
        <v>6.7</v>
      </c>
    </row>
    <row r="1863" spans="1:2" x14ac:dyDescent="0.2">
      <c r="A1863" t="s">
        <v>3217</v>
      </c>
      <c r="B1863">
        <v>6.1</v>
      </c>
    </row>
    <row r="1864" spans="1:2" x14ac:dyDescent="0.2">
      <c r="A1864" t="s">
        <v>2054</v>
      </c>
      <c r="B1864">
        <v>8.9</v>
      </c>
    </row>
    <row r="1865" spans="1:2" x14ac:dyDescent="0.2">
      <c r="A1865" t="s">
        <v>1184</v>
      </c>
      <c r="B1865">
        <v>8.1</v>
      </c>
    </row>
    <row r="1866" spans="1:2" x14ac:dyDescent="0.2">
      <c r="A1866" t="s">
        <v>1246</v>
      </c>
      <c r="B1866">
        <v>6.2</v>
      </c>
    </row>
    <row r="1867" spans="1:2" x14ac:dyDescent="0.2">
      <c r="A1867" t="s">
        <v>3222</v>
      </c>
      <c r="B1867">
        <v>4.9000000000000004</v>
      </c>
    </row>
    <row r="1868" spans="1:2" x14ac:dyDescent="0.2">
      <c r="A1868" t="s">
        <v>3225</v>
      </c>
      <c r="B1868">
        <v>5.4</v>
      </c>
    </row>
    <row r="1869" spans="1:2" x14ac:dyDescent="0.2">
      <c r="A1869" t="s">
        <v>1693</v>
      </c>
      <c r="B1869">
        <v>5.8</v>
      </c>
    </row>
    <row r="1870" spans="1:2" x14ac:dyDescent="0.2">
      <c r="A1870" t="s">
        <v>1184</v>
      </c>
      <c r="B1870">
        <v>4.7</v>
      </c>
    </row>
    <row r="1871" spans="1:2" x14ac:dyDescent="0.2">
      <c r="A1871" t="s">
        <v>155</v>
      </c>
      <c r="B1871">
        <v>6</v>
      </c>
    </row>
    <row r="1872" spans="1:2" x14ac:dyDescent="0.2">
      <c r="A1872" t="s">
        <v>1197</v>
      </c>
      <c r="B1872">
        <v>7</v>
      </c>
    </row>
    <row r="1873" spans="1:2" x14ac:dyDescent="0.2">
      <c r="A1873" t="s">
        <v>1050</v>
      </c>
      <c r="B1873">
        <v>6</v>
      </c>
    </row>
    <row r="1874" spans="1:2" x14ac:dyDescent="0.2">
      <c r="A1874" t="s">
        <v>740</v>
      </c>
      <c r="B1874">
        <v>7.9</v>
      </c>
    </row>
    <row r="1875" spans="1:2" x14ac:dyDescent="0.2">
      <c r="A1875" t="s">
        <v>740</v>
      </c>
      <c r="B1875">
        <v>8.1</v>
      </c>
    </row>
    <row r="1876" spans="1:2" x14ac:dyDescent="0.2">
      <c r="A1876" t="s">
        <v>1974</v>
      </c>
      <c r="B1876">
        <v>6.2</v>
      </c>
    </row>
    <row r="1877" spans="1:2" x14ac:dyDescent="0.2">
      <c r="A1877" t="s">
        <v>486</v>
      </c>
      <c r="B1877">
        <v>6.7</v>
      </c>
    </row>
    <row r="1878" spans="1:2" x14ac:dyDescent="0.2">
      <c r="A1878" t="s">
        <v>73</v>
      </c>
      <c r="B1878">
        <v>7.3</v>
      </c>
    </row>
    <row r="1879" spans="1:2" x14ac:dyDescent="0.2">
      <c r="A1879" t="s">
        <v>575</v>
      </c>
      <c r="B1879">
        <v>4.5999999999999996</v>
      </c>
    </row>
    <row r="1880" spans="1:2" x14ac:dyDescent="0.2">
      <c r="A1880" t="s">
        <v>1056</v>
      </c>
      <c r="B1880">
        <v>6.1</v>
      </c>
    </row>
    <row r="1881" spans="1:2" x14ac:dyDescent="0.2">
      <c r="A1881" t="s">
        <v>580</v>
      </c>
      <c r="B1881">
        <v>6.2</v>
      </c>
    </row>
    <row r="1882" spans="1:2" x14ac:dyDescent="0.2">
      <c r="A1882" t="s">
        <v>3244</v>
      </c>
      <c r="B1882">
        <v>7.8</v>
      </c>
    </row>
    <row r="1883" spans="1:2" x14ac:dyDescent="0.2">
      <c r="A1883" t="s">
        <v>112</v>
      </c>
      <c r="B1883">
        <v>6.1</v>
      </c>
    </row>
    <row r="1884" spans="1:2" x14ac:dyDescent="0.2">
      <c r="A1884" t="s">
        <v>3247</v>
      </c>
      <c r="B1884">
        <v>7.6</v>
      </c>
    </row>
    <row r="1885" spans="1:2" x14ac:dyDescent="0.2">
      <c r="A1885" t="s">
        <v>2209</v>
      </c>
      <c r="B1885">
        <v>5.8</v>
      </c>
    </row>
    <row r="1886" spans="1:2" x14ac:dyDescent="0.2">
      <c r="A1886" t="s">
        <v>73</v>
      </c>
      <c r="B1886">
        <v>6.5</v>
      </c>
    </row>
    <row r="1887" spans="1:2" x14ac:dyDescent="0.2">
      <c r="A1887" t="s">
        <v>181</v>
      </c>
      <c r="B1887">
        <v>7.2</v>
      </c>
    </row>
    <row r="1888" spans="1:2" x14ac:dyDescent="0.2">
      <c r="A1888" t="s">
        <v>3253</v>
      </c>
      <c r="B1888">
        <v>7.8</v>
      </c>
    </row>
    <row r="1889" spans="1:2" x14ac:dyDescent="0.2">
      <c r="A1889" t="s">
        <v>877</v>
      </c>
      <c r="B1889">
        <v>4.7</v>
      </c>
    </row>
    <row r="1890" spans="1:2" x14ac:dyDescent="0.2">
      <c r="A1890" t="s">
        <v>240</v>
      </c>
      <c r="B1890">
        <v>6.8</v>
      </c>
    </row>
    <row r="1891" spans="1:2" x14ac:dyDescent="0.2">
      <c r="A1891" t="s">
        <v>2120</v>
      </c>
      <c r="B1891">
        <v>5.9</v>
      </c>
    </row>
    <row r="1892" spans="1:2" x14ac:dyDescent="0.2">
      <c r="A1892" t="s">
        <v>575</v>
      </c>
      <c r="B1892">
        <v>7.2</v>
      </c>
    </row>
    <row r="1893" spans="1:2" x14ac:dyDescent="0.2">
      <c r="A1893" t="s">
        <v>593</v>
      </c>
      <c r="B1893">
        <v>8.6999999999999993</v>
      </c>
    </row>
    <row r="1894" spans="1:2" x14ac:dyDescent="0.2">
      <c r="A1894" t="s">
        <v>3263</v>
      </c>
      <c r="B1894">
        <v>5</v>
      </c>
    </row>
    <row r="1895" spans="1:2" x14ac:dyDescent="0.2">
      <c r="A1895" t="s">
        <v>171</v>
      </c>
      <c r="B1895">
        <v>6.6</v>
      </c>
    </row>
    <row r="1896" spans="1:2" x14ac:dyDescent="0.2">
      <c r="A1896" t="s">
        <v>672</v>
      </c>
      <c r="B1896">
        <v>8.3000000000000007</v>
      </c>
    </row>
    <row r="1897" spans="1:2" x14ac:dyDescent="0.2">
      <c r="A1897" t="s">
        <v>470</v>
      </c>
      <c r="B1897">
        <v>6.7</v>
      </c>
    </row>
    <row r="1898" spans="1:2" x14ac:dyDescent="0.2">
      <c r="A1898" t="s">
        <v>2054</v>
      </c>
      <c r="B1898">
        <v>7.8</v>
      </c>
    </row>
    <row r="1899" spans="1:2" x14ac:dyDescent="0.2">
      <c r="A1899" t="s">
        <v>149</v>
      </c>
      <c r="B1899">
        <v>6.5</v>
      </c>
    </row>
    <row r="1900" spans="1:2" x14ac:dyDescent="0.2">
      <c r="A1900" t="s">
        <v>137</v>
      </c>
      <c r="B1900">
        <v>6.1</v>
      </c>
    </row>
    <row r="1901" spans="1:2" x14ac:dyDescent="0.2">
      <c r="A1901" t="s">
        <v>1184</v>
      </c>
      <c r="B1901">
        <v>8.1</v>
      </c>
    </row>
    <row r="1902" spans="1:2" x14ac:dyDescent="0.2">
      <c r="A1902" t="s">
        <v>93</v>
      </c>
      <c r="B1902">
        <v>5.2</v>
      </c>
    </row>
    <row r="1903" spans="1:2" x14ac:dyDescent="0.2">
      <c r="A1903" t="s">
        <v>278</v>
      </c>
      <c r="B1903">
        <v>5.6</v>
      </c>
    </row>
    <row r="1904" spans="1:2" x14ac:dyDescent="0.2">
      <c r="A1904" t="s">
        <v>745</v>
      </c>
      <c r="B1904">
        <v>5.8</v>
      </c>
    </row>
    <row r="1905" spans="1:2" x14ac:dyDescent="0.2">
      <c r="A1905" t="s">
        <v>3121</v>
      </c>
      <c r="B1905">
        <v>6.6</v>
      </c>
    </row>
    <row r="1906" spans="1:2" x14ac:dyDescent="0.2">
      <c r="A1906" t="s">
        <v>149</v>
      </c>
      <c r="B1906">
        <v>6.6</v>
      </c>
    </row>
    <row r="1907" spans="1:2" x14ac:dyDescent="0.2">
      <c r="A1907" t="s">
        <v>580</v>
      </c>
      <c r="B1907">
        <v>5.5</v>
      </c>
    </row>
    <row r="1908" spans="1:2" x14ac:dyDescent="0.2">
      <c r="A1908" t="s">
        <v>575</v>
      </c>
      <c r="B1908">
        <v>5.5</v>
      </c>
    </row>
    <row r="1909" spans="1:2" x14ac:dyDescent="0.2">
      <c r="A1909" t="s">
        <v>562</v>
      </c>
      <c r="B1909">
        <v>7</v>
      </c>
    </row>
    <row r="1910" spans="1:2" x14ac:dyDescent="0.2">
      <c r="A1910" t="s">
        <v>1900</v>
      </c>
      <c r="B1910">
        <v>6.5</v>
      </c>
    </row>
    <row r="1911" spans="1:2" x14ac:dyDescent="0.2">
      <c r="A1911" t="s">
        <v>3121</v>
      </c>
      <c r="B1911">
        <v>5.8</v>
      </c>
    </row>
    <row r="1912" spans="1:2" x14ac:dyDescent="0.2">
      <c r="A1912" t="s">
        <v>2209</v>
      </c>
      <c r="B1912">
        <v>5.6</v>
      </c>
    </row>
    <row r="1913" spans="1:2" x14ac:dyDescent="0.2">
      <c r="A1913" t="s">
        <v>580</v>
      </c>
      <c r="B1913">
        <v>5.6</v>
      </c>
    </row>
    <row r="1914" spans="1:2" x14ac:dyDescent="0.2">
      <c r="A1914" t="s">
        <v>149</v>
      </c>
      <c r="B1914">
        <v>5.8</v>
      </c>
    </row>
    <row r="1915" spans="1:2" x14ac:dyDescent="0.2">
      <c r="A1915" t="s">
        <v>73</v>
      </c>
      <c r="B1915">
        <v>7.6</v>
      </c>
    </row>
    <row r="1916" spans="1:2" x14ac:dyDescent="0.2">
      <c r="A1916" t="s">
        <v>580</v>
      </c>
      <c r="B1916">
        <v>6.4</v>
      </c>
    </row>
    <row r="1917" spans="1:2" x14ac:dyDescent="0.2">
      <c r="A1917" t="s">
        <v>1056</v>
      </c>
      <c r="B1917">
        <v>6.3</v>
      </c>
    </row>
    <row r="1918" spans="1:2" x14ac:dyDescent="0.2">
      <c r="A1918" t="s">
        <v>1998</v>
      </c>
      <c r="B1918">
        <v>4.5999999999999996</v>
      </c>
    </row>
    <row r="1919" spans="1:2" x14ac:dyDescent="0.2">
      <c r="A1919" t="s">
        <v>740</v>
      </c>
      <c r="B1919">
        <v>6.5</v>
      </c>
    </row>
    <row r="1920" spans="1:2" x14ac:dyDescent="0.2">
      <c r="A1920" t="s">
        <v>2143</v>
      </c>
      <c r="B1920">
        <v>7.5</v>
      </c>
    </row>
    <row r="1921" spans="1:2" x14ac:dyDescent="0.2">
      <c r="A1921" t="s">
        <v>2054</v>
      </c>
      <c r="B1921">
        <v>7.5</v>
      </c>
    </row>
    <row r="1922" spans="1:2" x14ac:dyDescent="0.2">
      <c r="A1922" t="s">
        <v>3304</v>
      </c>
      <c r="B1922">
        <v>5.3</v>
      </c>
    </row>
    <row r="1923" spans="1:2" x14ac:dyDescent="0.2">
      <c r="A1923" t="s">
        <v>343</v>
      </c>
      <c r="B1923">
        <v>7.5</v>
      </c>
    </row>
    <row r="1924" spans="1:2" x14ac:dyDescent="0.2">
      <c r="A1924" t="s">
        <v>3309</v>
      </c>
      <c r="B1924">
        <v>3.3</v>
      </c>
    </row>
    <row r="1925" spans="1:2" x14ac:dyDescent="0.2">
      <c r="A1925" t="s">
        <v>575</v>
      </c>
      <c r="B1925">
        <v>5.7</v>
      </c>
    </row>
    <row r="1926" spans="1:2" x14ac:dyDescent="0.2">
      <c r="A1926" t="s">
        <v>3313</v>
      </c>
      <c r="B1926">
        <v>3.5</v>
      </c>
    </row>
    <row r="1927" spans="1:2" x14ac:dyDescent="0.2">
      <c r="A1927" t="s">
        <v>672</v>
      </c>
      <c r="B1927">
        <v>9.3000000000000007</v>
      </c>
    </row>
    <row r="1928" spans="1:2" x14ac:dyDescent="0.2">
      <c r="A1928" t="s">
        <v>3316</v>
      </c>
      <c r="B1928">
        <v>4.8</v>
      </c>
    </row>
    <row r="1929" spans="1:2" x14ac:dyDescent="0.2">
      <c r="A1929" t="s">
        <v>1357</v>
      </c>
      <c r="B1929">
        <v>6.9</v>
      </c>
    </row>
    <row r="1930" spans="1:2" x14ac:dyDescent="0.2">
      <c r="A1930" t="s">
        <v>740</v>
      </c>
      <c r="B1930">
        <v>6</v>
      </c>
    </row>
    <row r="1931" spans="1:2" x14ac:dyDescent="0.2">
      <c r="A1931" t="s">
        <v>1184</v>
      </c>
      <c r="B1931">
        <v>7.3</v>
      </c>
    </row>
    <row r="1932" spans="1:2" x14ac:dyDescent="0.2">
      <c r="A1932" t="s">
        <v>2555</v>
      </c>
      <c r="B1932">
        <v>6</v>
      </c>
    </row>
    <row r="1933" spans="1:2" x14ac:dyDescent="0.2">
      <c r="A1933" t="s">
        <v>486</v>
      </c>
      <c r="B1933">
        <v>6.6</v>
      </c>
    </row>
    <row r="1934" spans="1:2" x14ac:dyDescent="0.2">
      <c r="A1934" t="s">
        <v>3327</v>
      </c>
      <c r="B1934">
        <v>7.5</v>
      </c>
    </row>
    <row r="1935" spans="1:2" x14ac:dyDescent="0.2">
      <c r="A1935" t="s">
        <v>1314</v>
      </c>
      <c r="B1935">
        <v>6.9</v>
      </c>
    </row>
    <row r="1936" spans="1:2" x14ac:dyDescent="0.2">
      <c r="A1936" t="s">
        <v>486</v>
      </c>
      <c r="B1936">
        <v>6.8</v>
      </c>
    </row>
    <row r="1937" spans="1:2" x14ac:dyDescent="0.2">
      <c r="A1937" t="s">
        <v>1029</v>
      </c>
      <c r="B1937">
        <v>8.3000000000000007</v>
      </c>
    </row>
    <row r="1938" spans="1:2" x14ac:dyDescent="0.2">
      <c r="A1938" t="s">
        <v>1935</v>
      </c>
      <c r="B1938">
        <v>6.3</v>
      </c>
    </row>
    <row r="1939" spans="1:2" x14ac:dyDescent="0.2">
      <c r="A1939" t="s">
        <v>380</v>
      </c>
      <c r="B1939">
        <v>6.4</v>
      </c>
    </row>
    <row r="1940" spans="1:2" x14ac:dyDescent="0.2">
      <c r="A1940" t="s">
        <v>3337</v>
      </c>
      <c r="B1940">
        <v>5.6</v>
      </c>
    </row>
    <row r="1941" spans="1:2" x14ac:dyDescent="0.2">
      <c r="A1941" t="s">
        <v>112</v>
      </c>
      <c r="B1941">
        <v>6.3</v>
      </c>
    </row>
    <row r="1942" spans="1:2" x14ac:dyDescent="0.2">
      <c r="A1942" t="s">
        <v>3341</v>
      </c>
      <c r="B1942">
        <v>7.3</v>
      </c>
    </row>
    <row r="1943" spans="1:2" x14ac:dyDescent="0.2">
      <c r="A1943" t="s">
        <v>575</v>
      </c>
      <c r="B1943">
        <v>6.6</v>
      </c>
    </row>
    <row r="1944" spans="1:2" x14ac:dyDescent="0.2">
      <c r="A1944" t="s">
        <v>112</v>
      </c>
      <c r="B1944">
        <v>4.5999999999999996</v>
      </c>
    </row>
    <row r="1945" spans="1:2" x14ac:dyDescent="0.2">
      <c r="A1945" t="s">
        <v>3347</v>
      </c>
      <c r="B1945">
        <v>5.0999999999999996</v>
      </c>
    </row>
    <row r="1946" spans="1:2" x14ac:dyDescent="0.2">
      <c r="A1946" t="s">
        <v>1184</v>
      </c>
      <c r="B1946">
        <v>5.6</v>
      </c>
    </row>
    <row r="1947" spans="1:2" x14ac:dyDescent="0.2">
      <c r="A1947" t="s">
        <v>3352</v>
      </c>
      <c r="B1947">
        <v>5.3</v>
      </c>
    </row>
    <row r="1948" spans="1:2" x14ac:dyDescent="0.2">
      <c r="A1948" t="s">
        <v>801</v>
      </c>
      <c r="B1948">
        <v>7.5</v>
      </c>
    </row>
    <row r="1949" spans="1:2" x14ac:dyDescent="0.2">
      <c r="A1949" t="s">
        <v>1165</v>
      </c>
      <c r="B1949">
        <v>5.6</v>
      </c>
    </row>
    <row r="1950" spans="1:2" x14ac:dyDescent="0.2">
      <c r="A1950" t="s">
        <v>2209</v>
      </c>
      <c r="B1950">
        <v>5.9</v>
      </c>
    </row>
    <row r="1951" spans="1:2" x14ac:dyDescent="0.2">
      <c r="A1951" t="s">
        <v>486</v>
      </c>
      <c r="B1951">
        <v>4.7</v>
      </c>
    </row>
    <row r="1952" spans="1:2" x14ac:dyDescent="0.2">
      <c r="A1952" t="s">
        <v>1047</v>
      </c>
      <c r="B1952">
        <v>4.8</v>
      </c>
    </row>
    <row r="1953" spans="1:2" x14ac:dyDescent="0.2">
      <c r="A1953" t="s">
        <v>486</v>
      </c>
      <c r="B1953">
        <v>6.8</v>
      </c>
    </row>
    <row r="1954" spans="1:2" x14ac:dyDescent="0.2">
      <c r="A1954" t="s">
        <v>934</v>
      </c>
      <c r="B1954">
        <v>5.4</v>
      </c>
    </row>
    <row r="1955" spans="1:2" x14ac:dyDescent="0.2">
      <c r="A1955" t="s">
        <v>340</v>
      </c>
      <c r="B1955">
        <v>5.0999999999999996</v>
      </c>
    </row>
    <row r="1956" spans="1:2" x14ac:dyDescent="0.2">
      <c r="A1956" t="s">
        <v>3369</v>
      </c>
      <c r="B1956">
        <v>7</v>
      </c>
    </row>
    <row r="1957" spans="1:2" x14ac:dyDescent="0.2">
      <c r="A1957" t="s">
        <v>575</v>
      </c>
      <c r="B1957">
        <v>6.7</v>
      </c>
    </row>
    <row r="1958" spans="1:2" x14ac:dyDescent="0.2">
      <c r="A1958" t="s">
        <v>1915</v>
      </c>
      <c r="B1958">
        <v>4</v>
      </c>
    </row>
    <row r="1959" spans="1:2" x14ac:dyDescent="0.2">
      <c r="A1959" t="s">
        <v>1184</v>
      </c>
      <c r="B1959">
        <v>7.3</v>
      </c>
    </row>
    <row r="1960" spans="1:2" x14ac:dyDescent="0.2">
      <c r="A1960" t="s">
        <v>1314</v>
      </c>
      <c r="B1960">
        <v>6.8</v>
      </c>
    </row>
    <row r="1961" spans="1:2" x14ac:dyDescent="0.2">
      <c r="A1961" t="s">
        <v>770</v>
      </c>
      <c r="B1961">
        <v>6.1</v>
      </c>
    </row>
    <row r="1962" spans="1:2" x14ac:dyDescent="0.2">
      <c r="A1962" t="s">
        <v>3376</v>
      </c>
      <c r="B1962">
        <v>7.2</v>
      </c>
    </row>
    <row r="1963" spans="1:2" x14ac:dyDescent="0.2">
      <c r="A1963" t="s">
        <v>3378</v>
      </c>
      <c r="B1963">
        <v>7</v>
      </c>
    </row>
    <row r="1964" spans="1:2" x14ac:dyDescent="0.2">
      <c r="A1964" t="s">
        <v>562</v>
      </c>
      <c r="B1964">
        <v>7.1</v>
      </c>
    </row>
    <row r="1965" spans="1:2" x14ac:dyDescent="0.2">
      <c r="A1965" t="s">
        <v>2054</v>
      </c>
      <c r="B1965">
        <v>6.9</v>
      </c>
    </row>
    <row r="1966" spans="1:2" x14ac:dyDescent="0.2">
      <c r="A1966" t="s">
        <v>837</v>
      </c>
      <c r="B1966">
        <v>7.3</v>
      </c>
    </row>
    <row r="1967" spans="1:2" x14ac:dyDescent="0.2">
      <c r="A1967" t="s">
        <v>580</v>
      </c>
      <c r="B1967">
        <v>6.3</v>
      </c>
    </row>
    <row r="1968" spans="1:2" x14ac:dyDescent="0.2">
      <c r="A1968" t="s">
        <v>1314</v>
      </c>
      <c r="B1968">
        <v>8.1999999999999993</v>
      </c>
    </row>
    <row r="1969" spans="1:2" x14ac:dyDescent="0.2">
      <c r="A1969" t="s">
        <v>3387</v>
      </c>
      <c r="B1969">
        <v>7.1</v>
      </c>
    </row>
    <row r="1970" spans="1:2" x14ac:dyDescent="0.2">
      <c r="A1970" t="s">
        <v>684</v>
      </c>
      <c r="B1970">
        <v>7.7</v>
      </c>
    </row>
    <row r="1971" spans="1:2" x14ac:dyDescent="0.2">
      <c r="A1971" t="s">
        <v>1179</v>
      </c>
      <c r="B1971">
        <v>6.5</v>
      </c>
    </row>
    <row r="1972" spans="1:2" x14ac:dyDescent="0.2">
      <c r="A1972" t="s">
        <v>3391</v>
      </c>
      <c r="B1972">
        <v>4.9000000000000004</v>
      </c>
    </row>
    <row r="1973" spans="1:2" x14ac:dyDescent="0.2">
      <c r="A1973" t="s">
        <v>668</v>
      </c>
      <c r="B1973">
        <v>6.4</v>
      </c>
    </row>
    <row r="1974" spans="1:2" x14ac:dyDescent="0.2">
      <c r="A1974" t="s">
        <v>1915</v>
      </c>
      <c r="B1974">
        <v>5.9</v>
      </c>
    </row>
    <row r="1975" spans="1:2" x14ac:dyDescent="0.2">
      <c r="A1975" t="s">
        <v>486</v>
      </c>
      <c r="B1975">
        <v>6.2</v>
      </c>
    </row>
    <row r="1976" spans="1:2" x14ac:dyDescent="0.2">
      <c r="A1976" t="s">
        <v>311</v>
      </c>
      <c r="B1976">
        <v>5.8</v>
      </c>
    </row>
    <row r="1977" spans="1:2" x14ac:dyDescent="0.2">
      <c r="A1977" t="s">
        <v>877</v>
      </c>
      <c r="B1977">
        <v>6.7</v>
      </c>
    </row>
    <row r="1978" spans="1:2" x14ac:dyDescent="0.2">
      <c r="A1978" t="s">
        <v>149</v>
      </c>
      <c r="B1978">
        <v>5.9</v>
      </c>
    </row>
    <row r="1979" spans="1:2" x14ac:dyDescent="0.2">
      <c r="A1979" t="s">
        <v>2422</v>
      </c>
      <c r="B1979">
        <v>7.3</v>
      </c>
    </row>
    <row r="1980" spans="1:2" x14ac:dyDescent="0.2">
      <c r="A1980" t="s">
        <v>60</v>
      </c>
      <c r="B1980">
        <v>4.8</v>
      </c>
    </row>
    <row r="1981" spans="1:2" x14ac:dyDescent="0.2">
      <c r="A1981" t="s">
        <v>1236</v>
      </c>
      <c r="B1981">
        <v>4.0999999999999996</v>
      </c>
    </row>
    <row r="1982" spans="1:2" x14ac:dyDescent="0.2">
      <c r="A1982" t="s">
        <v>580</v>
      </c>
      <c r="B1982">
        <v>4.9000000000000004</v>
      </c>
    </row>
    <row r="1983" spans="1:2" x14ac:dyDescent="0.2">
      <c r="A1983" t="s">
        <v>562</v>
      </c>
      <c r="B1983">
        <v>7.9</v>
      </c>
    </row>
    <row r="1984" spans="1:2" x14ac:dyDescent="0.2">
      <c r="A1984" t="s">
        <v>2684</v>
      </c>
      <c r="B1984">
        <v>5.6</v>
      </c>
    </row>
    <row r="1985" spans="1:2" x14ac:dyDescent="0.2">
      <c r="A1985" t="s">
        <v>661</v>
      </c>
      <c r="B1985">
        <v>5.2</v>
      </c>
    </row>
    <row r="1986" spans="1:2" x14ac:dyDescent="0.2">
      <c r="A1986" t="s">
        <v>340</v>
      </c>
      <c r="B1986">
        <v>4.0999999999999996</v>
      </c>
    </row>
    <row r="1987" spans="1:2" x14ac:dyDescent="0.2">
      <c r="A1987" t="s">
        <v>768</v>
      </c>
      <c r="B1987">
        <v>6.6</v>
      </c>
    </row>
    <row r="1988" spans="1:2" x14ac:dyDescent="0.2">
      <c r="A1988" t="s">
        <v>3416</v>
      </c>
      <c r="B1988">
        <v>2.9</v>
      </c>
    </row>
    <row r="1989" spans="1:2" x14ac:dyDescent="0.2">
      <c r="A1989" t="s">
        <v>877</v>
      </c>
      <c r="B1989">
        <v>7.2</v>
      </c>
    </row>
    <row r="1990" spans="1:2" x14ac:dyDescent="0.2">
      <c r="A1990" t="s">
        <v>747</v>
      </c>
      <c r="B1990">
        <v>6.5</v>
      </c>
    </row>
    <row r="1991" spans="1:2" x14ac:dyDescent="0.2">
      <c r="A1991" t="s">
        <v>434</v>
      </c>
      <c r="B1991">
        <v>6.8</v>
      </c>
    </row>
    <row r="1992" spans="1:2" x14ac:dyDescent="0.2">
      <c r="A1992" t="s">
        <v>562</v>
      </c>
      <c r="B1992">
        <v>7.2</v>
      </c>
    </row>
    <row r="1993" spans="1:2" x14ac:dyDescent="0.2">
      <c r="A1993" t="s">
        <v>1184</v>
      </c>
      <c r="B1993">
        <v>6.8</v>
      </c>
    </row>
    <row r="1994" spans="1:2" x14ac:dyDescent="0.2">
      <c r="A1994" t="s">
        <v>3426</v>
      </c>
      <c r="B1994">
        <v>7.8</v>
      </c>
    </row>
    <row r="1995" spans="1:2" x14ac:dyDescent="0.2">
      <c r="A1995" t="s">
        <v>672</v>
      </c>
      <c r="B1995">
        <v>6.7</v>
      </c>
    </row>
    <row r="1996" spans="1:2" x14ac:dyDescent="0.2">
      <c r="A1996" t="s">
        <v>984</v>
      </c>
      <c r="B1996">
        <v>6.1</v>
      </c>
    </row>
    <row r="1997" spans="1:2" x14ac:dyDescent="0.2">
      <c r="A1997" t="s">
        <v>877</v>
      </c>
      <c r="B1997">
        <v>7.1</v>
      </c>
    </row>
    <row r="1998" spans="1:2" x14ac:dyDescent="0.2">
      <c r="A1998" t="s">
        <v>1554</v>
      </c>
      <c r="B1998">
        <v>5.7</v>
      </c>
    </row>
    <row r="1999" spans="1:2" x14ac:dyDescent="0.2">
      <c r="A1999" t="s">
        <v>1131</v>
      </c>
      <c r="B1999">
        <v>2.9</v>
      </c>
    </row>
    <row r="2000" spans="1:2" x14ac:dyDescent="0.2">
      <c r="A2000" t="s">
        <v>152</v>
      </c>
      <c r="B2000">
        <v>5.2</v>
      </c>
    </row>
    <row r="2001" spans="1:2" x14ac:dyDescent="0.2">
      <c r="A2001" t="s">
        <v>740</v>
      </c>
      <c r="B2001">
        <v>5.3</v>
      </c>
    </row>
    <row r="2002" spans="1:2" x14ac:dyDescent="0.2">
      <c r="A2002" t="s">
        <v>3440</v>
      </c>
      <c r="B2002">
        <v>6.2</v>
      </c>
    </row>
    <row r="2003" spans="1:2" x14ac:dyDescent="0.2">
      <c r="A2003" t="s">
        <v>343</v>
      </c>
      <c r="B2003">
        <v>7.3</v>
      </c>
    </row>
    <row r="2004" spans="1:2" x14ac:dyDescent="0.2">
      <c r="A2004" t="s">
        <v>260</v>
      </c>
      <c r="B2004">
        <v>6.5</v>
      </c>
    </row>
    <row r="2005" spans="1:2" x14ac:dyDescent="0.2">
      <c r="A2005" t="s">
        <v>20</v>
      </c>
      <c r="B2005">
        <v>4.0999999999999996</v>
      </c>
    </row>
    <row r="2006" spans="1:2" x14ac:dyDescent="0.2">
      <c r="A2006" t="s">
        <v>73</v>
      </c>
      <c r="B2006">
        <v>7.7</v>
      </c>
    </row>
    <row r="2007" spans="1:2" x14ac:dyDescent="0.2">
      <c r="A2007" t="s">
        <v>2422</v>
      </c>
      <c r="B2007">
        <v>6.1</v>
      </c>
    </row>
    <row r="2008" spans="1:2" x14ac:dyDescent="0.2">
      <c r="A2008" t="s">
        <v>649</v>
      </c>
      <c r="B2008">
        <v>7.3</v>
      </c>
    </row>
    <row r="2009" spans="1:2" x14ac:dyDescent="0.2">
      <c r="A2009" t="s">
        <v>1314</v>
      </c>
      <c r="B2009">
        <v>7.2</v>
      </c>
    </row>
    <row r="2010" spans="1:2" x14ac:dyDescent="0.2">
      <c r="A2010" t="s">
        <v>654</v>
      </c>
      <c r="B2010">
        <v>5.3</v>
      </c>
    </row>
    <row r="2011" spans="1:2" x14ac:dyDescent="0.2">
      <c r="A2011" t="s">
        <v>1763</v>
      </c>
      <c r="B2011">
        <v>6.1</v>
      </c>
    </row>
    <row r="2012" spans="1:2" x14ac:dyDescent="0.2">
      <c r="A2012" t="s">
        <v>3454</v>
      </c>
      <c r="B2012">
        <v>5.8</v>
      </c>
    </row>
    <row r="2013" spans="1:2" x14ac:dyDescent="0.2">
      <c r="A2013" t="s">
        <v>580</v>
      </c>
      <c r="B2013">
        <v>5.7</v>
      </c>
    </row>
    <row r="2014" spans="1:2" x14ac:dyDescent="0.2">
      <c r="A2014" t="s">
        <v>340</v>
      </c>
      <c r="B2014">
        <v>6.7</v>
      </c>
    </row>
    <row r="2015" spans="1:2" x14ac:dyDescent="0.2">
      <c r="A2015" t="s">
        <v>2682</v>
      </c>
      <c r="B2015">
        <v>6.5</v>
      </c>
    </row>
    <row r="2016" spans="1:2" x14ac:dyDescent="0.2">
      <c r="A2016" t="s">
        <v>575</v>
      </c>
      <c r="B2016">
        <v>7.2</v>
      </c>
    </row>
    <row r="2017" spans="1:2" x14ac:dyDescent="0.2">
      <c r="A2017" t="s">
        <v>2706</v>
      </c>
      <c r="B2017">
        <v>7.6</v>
      </c>
    </row>
    <row r="2018" spans="1:2" x14ac:dyDescent="0.2">
      <c r="A2018" t="s">
        <v>1763</v>
      </c>
      <c r="B2018">
        <v>4.5999999999999996</v>
      </c>
    </row>
    <row r="2019" spans="1:2" x14ac:dyDescent="0.2">
      <c r="A2019" t="s">
        <v>486</v>
      </c>
      <c r="B2019">
        <v>6.9</v>
      </c>
    </row>
    <row r="2020" spans="1:2" x14ac:dyDescent="0.2">
      <c r="A2020" t="s">
        <v>580</v>
      </c>
      <c r="B2020">
        <v>6.6</v>
      </c>
    </row>
    <row r="2021" spans="1:2" x14ac:dyDescent="0.2">
      <c r="A2021" t="s">
        <v>3152</v>
      </c>
      <c r="B2021">
        <v>6.3</v>
      </c>
    </row>
    <row r="2022" spans="1:2" x14ac:dyDescent="0.2">
      <c r="A2022" t="s">
        <v>2140</v>
      </c>
      <c r="B2022">
        <v>6.2</v>
      </c>
    </row>
    <row r="2023" spans="1:2" x14ac:dyDescent="0.2">
      <c r="A2023" t="s">
        <v>137</v>
      </c>
      <c r="B2023">
        <v>5.3</v>
      </c>
    </row>
    <row r="2024" spans="1:2" x14ac:dyDescent="0.2">
      <c r="A2024" t="s">
        <v>530</v>
      </c>
      <c r="B2024">
        <v>7.3</v>
      </c>
    </row>
    <row r="2025" spans="1:2" x14ac:dyDescent="0.2">
      <c r="A2025" t="s">
        <v>580</v>
      </c>
      <c r="B2025">
        <v>5.6</v>
      </c>
    </row>
    <row r="2026" spans="1:2" x14ac:dyDescent="0.2">
      <c r="A2026" t="s">
        <v>3474</v>
      </c>
      <c r="B2026">
        <v>6.2</v>
      </c>
    </row>
    <row r="2027" spans="1:2" x14ac:dyDescent="0.2">
      <c r="A2027" t="s">
        <v>3477</v>
      </c>
      <c r="B2027">
        <v>5.2</v>
      </c>
    </row>
    <row r="2028" spans="1:2" x14ac:dyDescent="0.2">
      <c r="A2028" t="s">
        <v>1357</v>
      </c>
      <c r="B2028">
        <v>5.3</v>
      </c>
    </row>
    <row r="2029" spans="1:2" x14ac:dyDescent="0.2">
      <c r="A2029" t="s">
        <v>2171</v>
      </c>
      <c r="B2029">
        <v>5.4</v>
      </c>
    </row>
    <row r="2030" spans="1:2" x14ac:dyDescent="0.2">
      <c r="A2030" t="s">
        <v>580</v>
      </c>
      <c r="B2030">
        <v>4.9000000000000004</v>
      </c>
    </row>
    <row r="2031" spans="1:2" x14ac:dyDescent="0.2">
      <c r="A2031" t="s">
        <v>2599</v>
      </c>
      <c r="B2031">
        <v>5.5</v>
      </c>
    </row>
    <row r="2032" spans="1:2" x14ac:dyDescent="0.2">
      <c r="A2032" t="s">
        <v>2242</v>
      </c>
      <c r="B2032">
        <v>6.7</v>
      </c>
    </row>
    <row r="2033" spans="1:2" x14ac:dyDescent="0.2">
      <c r="A2033" t="s">
        <v>1056</v>
      </c>
      <c r="B2033">
        <v>3.9</v>
      </c>
    </row>
    <row r="2034" spans="1:2" x14ac:dyDescent="0.2">
      <c r="A2034" t="s">
        <v>3488</v>
      </c>
      <c r="B2034">
        <v>7.2</v>
      </c>
    </row>
    <row r="2035" spans="1:2" x14ac:dyDescent="0.2">
      <c r="A2035" t="s">
        <v>73</v>
      </c>
      <c r="B2035">
        <v>5.0999999999999996</v>
      </c>
    </row>
    <row r="2036" spans="1:2" x14ac:dyDescent="0.2">
      <c r="A2036" t="s">
        <v>149</v>
      </c>
      <c r="B2036">
        <v>6.5</v>
      </c>
    </row>
    <row r="2037" spans="1:2" x14ac:dyDescent="0.2">
      <c r="A2037" t="s">
        <v>210</v>
      </c>
      <c r="B2037">
        <v>8.1999999999999993</v>
      </c>
    </row>
    <row r="2038" spans="1:2" x14ac:dyDescent="0.2">
      <c r="A2038" t="s">
        <v>3494</v>
      </c>
      <c r="B2038">
        <v>7.7</v>
      </c>
    </row>
    <row r="2039" spans="1:2" x14ac:dyDescent="0.2">
      <c r="A2039" t="s">
        <v>71</v>
      </c>
      <c r="B2039">
        <v>7.2</v>
      </c>
    </row>
    <row r="2040" spans="1:2" x14ac:dyDescent="0.2">
      <c r="A2040" t="s">
        <v>1357</v>
      </c>
      <c r="B2040">
        <v>6.1</v>
      </c>
    </row>
    <row r="2041" spans="1:2" x14ac:dyDescent="0.2">
      <c r="A2041" t="s">
        <v>10</v>
      </c>
      <c r="B2041">
        <v>8.8000000000000007</v>
      </c>
    </row>
    <row r="2042" spans="1:2" x14ac:dyDescent="0.2">
      <c r="A2042" t="s">
        <v>1236</v>
      </c>
      <c r="B2042">
        <v>6.8</v>
      </c>
    </row>
    <row r="2043" spans="1:2" x14ac:dyDescent="0.2">
      <c r="A2043" t="s">
        <v>340</v>
      </c>
      <c r="B2043">
        <v>6.8</v>
      </c>
    </row>
    <row r="2044" spans="1:2" x14ac:dyDescent="0.2">
      <c r="A2044" t="s">
        <v>1915</v>
      </c>
      <c r="B2044">
        <v>6.7</v>
      </c>
    </row>
    <row r="2045" spans="1:2" x14ac:dyDescent="0.2">
      <c r="A2045" t="s">
        <v>1184</v>
      </c>
      <c r="B2045">
        <v>7.1</v>
      </c>
    </row>
    <row r="2046" spans="1:2" x14ac:dyDescent="0.2">
      <c r="A2046" t="s">
        <v>3502</v>
      </c>
      <c r="B2046">
        <v>7.1</v>
      </c>
    </row>
    <row r="2047" spans="1:2" x14ac:dyDescent="0.2">
      <c r="A2047" t="s">
        <v>580</v>
      </c>
      <c r="B2047">
        <v>6.1</v>
      </c>
    </row>
    <row r="2048" spans="1:2" x14ac:dyDescent="0.2">
      <c r="A2048" t="s">
        <v>1900</v>
      </c>
      <c r="B2048">
        <v>8</v>
      </c>
    </row>
    <row r="2049" spans="1:2" x14ac:dyDescent="0.2">
      <c r="A2049" t="s">
        <v>3327</v>
      </c>
      <c r="B2049">
        <v>7.5</v>
      </c>
    </row>
    <row r="2050" spans="1:2" x14ac:dyDescent="0.2">
      <c r="A2050" t="s">
        <v>285</v>
      </c>
      <c r="B2050">
        <v>6.6</v>
      </c>
    </row>
    <row r="2051" spans="1:2" x14ac:dyDescent="0.2">
      <c r="A2051" t="s">
        <v>69</v>
      </c>
      <c r="B2051">
        <v>5.4</v>
      </c>
    </row>
    <row r="2052" spans="1:2" x14ac:dyDescent="0.2">
      <c r="A2052" t="s">
        <v>877</v>
      </c>
      <c r="B2052">
        <v>6.1</v>
      </c>
    </row>
    <row r="2053" spans="1:2" x14ac:dyDescent="0.2">
      <c r="A2053" t="s">
        <v>580</v>
      </c>
      <c r="B2053">
        <v>6.1</v>
      </c>
    </row>
    <row r="2054" spans="1:2" x14ac:dyDescent="0.2">
      <c r="A2054" t="s">
        <v>340</v>
      </c>
      <c r="B2054">
        <v>5.6</v>
      </c>
    </row>
    <row r="2055" spans="1:2" x14ac:dyDescent="0.2">
      <c r="A2055" t="s">
        <v>20</v>
      </c>
      <c r="B2055">
        <v>5.8</v>
      </c>
    </row>
    <row r="2056" spans="1:2" x14ac:dyDescent="0.2">
      <c r="A2056" t="s">
        <v>2944</v>
      </c>
      <c r="B2056">
        <v>2.8</v>
      </c>
    </row>
    <row r="2057" spans="1:2" x14ac:dyDescent="0.2">
      <c r="A2057" t="s">
        <v>1184</v>
      </c>
      <c r="B2057">
        <v>6.7</v>
      </c>
    </row>
    <row r="2058" spans="1:2" x14ac:dyDescent="0.2">
      <c r="A2058" t="s">
        <v>3519</v>
      </c>
      <c r="B2058">
        <v>5.0999999999999996</v>
      </c>
    </row>
    <row r="2059" spans="1:2" x14ac:dyDescent="0.2">
      <c r="A2059" t="s">
        <v>73</v>
      </c>
      <c r="B2059">
        <v>7.2</v>
      </c>
    </row>
    <row r="2060" spans="1:2" x14ac:dyDescent="0.2">
      <c r="A2060" t="s">
        <v>3522</v>
      </c>
      <c r="B2060">
        <v>6</v>
      </c>
    </row>
    <row r="2061" spans="1:2" x14ac:dyDescent="0.2">
      <c r="A2061" t="s">
        <v>747</v>
      </c>
      <c r="B2061">
        <v>7.2</v>
      </c>
    </row>
    <row r="2062" spans="1:2" x14ac:dyDescent="0.2">
      <c r="A2062" t="s">
        <v>530</v>
      </c>
      <c r="B2062">
        <v>6.7</v>
      </c>
    </row>
    <row r="2063" spans="1:2" x14ac:dyDescent="0.2">
      <c r="A2063" t="s">
        <v>608</v>
      </c>
      <c r="B2063">
        <v>6.3</v>
      </c>
    </row>
    <row r="2064" spans="1:2" x14ac:dyDescent="0.2">
      <c r="A2064" t="s">
        <v>486</v>
      </c>
      <c r="B2064">
        <v>6.2</v>
      </c>
    </row>
    <row r="2065" spans="1:2" x14ac:dyDescent="0.2">
      <c r="A2065" t="s">
        <v>149</v>
      </c>
      <c r="B2065">
        <v>6.8</v>
      </c>
    </row>
    <row r="2066" spans="1:2" x14ac:dyDescent="0.2">
      <c r="A2066" t="s">
        <v>1184</v>
      </c>
      <c r="B2066">
        <v>6.2</v>
      </c>
    </row>
    <row r="2067" spans="1:2" x14ac:dyDescent="0.2">
      <c r="A2067" t="s">
        <v>3533</v>
      </c>
      <c r="B2067">
        <v>6.9</v>
      </c>
    </row>
    <row r="2068" spans="1:2" x14ac:dyDescent="0.2">
      <c r="A2068" t="s">
        <v>2542</v>
      </c>
      <c r="B2068">
        <v>6.8</v>
      </c>
    </row>
    <row r="2069" spans="1:2" x14ac:dyDescent="0.2">
      <c r="A2069" t="s">
        <v>649</v>
      </c>
      <c r="B2069">
        <v>7.1</v>
      </c>
    </row>
    <row r="2070" spans="1:2" x14ac:dyDescent="0.2">
      <c r="A2070" t="s">
        <v>1179</v>
      </c>
      <c r="B2070">
        <v>7.1</v>
      </c>
    </row>
    <row r="2071" spans="1:2" x14ac:dyDescent="0.2">
      <c r="A2071" t="s">
        <v>3540</v>
      </c>
      <c r="B2071">
        <v>7</v>
      </c>
    </row>
    <row r="2072" spans="1:2" x14ac:dyDescent="0.2">
      <c r="A2072" t="s">
        <v>580</v>
      </c>
      <c r="B2072">
        <v>7.1</v>
      </c>
    </row>
    <row r="2073" spans="1:2" x14ac:dyDescent="0.2">
      <c r="A2073" t="s">
        <v>1657</v>
      </c>
      <c r="B2073">
        <v>6.4</v>
      </c>
    </row>
    <row r="2074" spans="1:2" x14ac:dyDescent="0.2">
      <c r="A2074" t="s">
        <v>2729</v>
      </c>
      <c r="B2074">
        <v>7</v>
      </c>
    </row>
    <row r="2075" spans="1:2" x14ac:dyDescent="0.2">
      <c r="A2075" t="s">
        <v>2709</v>
      </c>
      <c r="B2075">
        <v>6.2</v>
      </c>
    </row>
    <row r="2076" spans="1:2" x14ac:dyDescent="0.2">
      <c r="A2076" t="s">
        <v>73</v>
      </c>
      <c r="B2076">
        <v>7.5</v>
      </c>
    </row>
    <row r="2077" spans="1:2" x14ac:dyDescent="0.2">
      <c r="A2077" t="s">
        <v>1893</v>
      </c>
      <c r="B2077">
        <v>4.8</v>
      </c>
    </row>
    <row r="2078" spans="1:2" x14ac:dyDescent="0.2">
      <c r="A2078" t="s">
        <v>2054</v>
      </c>
      <c r="B2078">
        <v>8.1</v>
      </c>
    </row>
    <row r="2079" spans="1:2" x14ac:dyDescent="0.2">
      <c r="A2079" t="s">
        <v>877</v>
      </c>
      <c r="B2079">
        <v>7.3</v>
      </c>
    </row>
    <row r="2080" spans="1:2" x14ac:dyDescent="0.2">
      <c r="A2080" t="s">
        <v>380</v>
      </c>
      <c r="B2080">
        <v>5.8</v>
      </c>
    </row>
    <row r="2081" spans="1:2" x14ac:dyDescent="0.2">
      <c r="A2081" t="s">
        <v>1184</v>
      </c>
      <c r="B2081">
        <v>7.6</v>
      </c>
    </row>
    <row r="2082" spans="1:2" x14ac:dyDescent="0.2">
      <c r="A2082" t="s">
        <v>2054</v>
      </c>
      <c r="B2082">
        <v>5.6</v>
      </c>
    </row>
    <row r="2083" spans="1:2" x14ac:dyDescent="0.2">
      <c r="A2083" t="s">
        <v>467</v>
      </c>
      <c r="B2083">
        <v>7</v>
      </c>
    </row>
    <row r="2084" spans="1:2" x14ac:dyDescent="0.2">
      <c r="A2084" t="s">
        <v>1408</v>
      </c>
      <c r="B2084">
        <v>6.6</v>
      </c>
    </row>
    <row r="2085" spans="1:2" x14ac:dyDescent="0.2">
      <c r="A2085" t="s">
        <v>1836</v>
      </c>
      <c r="B2085">
        <v>6.5</v>
      </c>
    </row>
    <row r="2086" spans="1:2" x14ac:dyDescent="0.2">
      <c r="A2086" t="s">
        <v>2186</v>
      </c>
      <c r="B2086">
        <v>7.4</v>
      </c>
    </row>
    <row r="2087" spans="1:2" x14ac:dyDescent="0.2">
      <c r="A2087" t="s">
        <v>575</v>
      </c>
      <c r="B2087">
        <v>4.5999999999999996</v>
      </c>
    </row>
    <row r="2088" spans="1:2" x14ac:dyDescent="0.2">
      <c r="A2088" t="s">
        <v>877</v>
      </c>
      <c r="B2088">
        <v>6.4</v>
      </c>
    </row>
    <row r="2089" spans="1:2" x14ac:dyDescent="0.2">
      <c r="A2089" t="s">
        <v>1102</v>
      </c>
      <c r="B2089">
        <v>6</v>
      </c>
    </row>
    <row r="2090" spans="1:2" x14ac:dyDescent="0.2">
      <c r="A2090" t="s">
        <v>3562</v>
      </c>
      <c r="B2090">
        <v>6.4</v>
      </c>
    </row>
    <row r="2091" spans="1:2" x14ac:dyDescent="0.2">
      <c r="A2091" t="s">
        <v>1475</v>
      </c>
      <c r="B2091">
        <v>5.9</v>
      </c>
    </row>
    <row r="2092" spans="1:2" x14ac:dyDescent="0.2">
      <c r="A2092" t="s">
        <v>1056</v>
      </c>
      <c r="B2092">
        <v>6.4</v>
      </c>
    </row>
    <row r="2093" spans="1:2" x14ac:dyDescent="0.2">
      <c r="A2093" t="s">
        <v>1824</v>
      </c>
      <c r="B2093">
        <v>6.6</v>
      </c>
    </row>
    <row r="2094" spans="1:2" x14ac:dyDescent="0.2">
      <c r="A2094" t="s">
        <v>575</v>
      </c>
      <c r="B2094">
        <v>6.9</v>
      </c>
    </row>
    <row r="2095" spans="1:2" x14ac:dyDescent="0.2">
      <c r="A2095" t="s">
        <v>577</v>
      </c>
      <c r="B2095">
        <v>6.9</v>
      </c>
    </row>
    <row r="2096" spans="1:2" x14ac:dyDescent="0.2">
      <c r="A2096" t="s">
        <v>747</v>
      </c>
      <c r="B2096">
        <v>5.8</v>
      </c>
    </row>
    <row r="2097" spans="1:2" x14ac:dyDescent="0.2">
      <c r="A2097" t="s">
        <v>3570</v>
      </c>
      <c r="B2097">
        <v>6.4</v>
      </c>
    </row>
    <row r="2098" spans="1:2" x14ac:dyDescent="0.2">
      <c r="A2098" t="s">
        <v>2214</v>
      </c>
      <c r="B2098">
        <v>5.3</v>
      </c>
    </row>
    <row r="2099" spans="1:2" x14ac:dyDescent="0.2">
      <c r="A2099" t="s">
        <v>149</v>
      </c>
      <c r="B2099">
        <v>6.5</v>
      </c>
    </row>
    <row r="2100" spans="1:2" x14ac:dyDescent="0.2">
      <c r="A2100" t="s">
        <v>264</v>
      </c>
      <c r="B2100">
        <v>5.7</v>
      </c>
    </row>
    <row r="2101" spans="1:2" x14ac:dyDescent="0.2">
      <c r="A2101" t="s">
        <v>575</v>
      </c>
      <c r="B2101">
        <v>6.7</v>
      </c>
    </row>
    <row r="2102" spans="1:2" x14ac:dyDescent="0.2">
      <c r="A2102" t="s">
        <v>481</v>
      </c>
      <c r="B2102">
        <v>3.9</v>
      </c>
    </row>
    <row r="2103" spans="1:2" x14ac:dyDescent="0.2">
      <c r="A2103" t="s">
        <v>90</v>
      </c>
      <c r="B2103">
        <v>4.0999999999999996</v>
      </c>
    </row>
    <row r="2104" spans="1:2" x14ac:dyDescent="0.2">
      <c r="A2104" t="s">
        <v>3583</v>
      </c>
      <c r="B2104">
        <v>6.2</v>
      </c>
    </row>
    <row r="2105" spans="1:2" x14ac:dyDescent="0.2">
      <c r="A2105" t="s">
        <v>945</v>
      </c>
      <c r="B2105">
        <v>3.8</v>
      </c>
    </row>
    <row r="2106" spans="1:2" x14ac:dyDescent="0.2">
      <c r="A2106" t="s">
        <v>112</v>
      </c>
      <c r="B2106">
        <v>5.0999999999999996</v>
      </c>
    </row>
    <row r="2107" spans="1:2" x14ac:dyDescent="0.2">
      <c r="A2107" t="s">
        <v>73</v>
      </c>
      <c r="B2107">
        <v>6.4</v>
      </c>
    </row>
    <row r="2108" spans="1:2" x14ac:dyDescent="0.2">
      <c r="A2108" t="s">
        <v>2611</v>
      </c>
      <c r="B2108">
        <v>7.8</v>
      </c>
    </row>
    <row r="2109" spans="1:2" x14ac:dyDescent="0.2">
      <c r="A2109" t="s">
        <v>3592</v>
      </c>
      <c r="B2109">
        <v>7.8</v>
      </c>
    </row>
    <row r="2110" spans="1:2" x14ac:dyDescent="0.2">
      <c r="A2110" t="s">
        <v>489</v>
      </c>
      <c r="B2110">
        <v>6.1</v>
      </c>
    </row>
    <row r="2111" spans="1:2" x14ac:dyDescent="0.2">
      <c r="A2111" t="s">
        <v>2063</v>
      </c>
      <c r="B2111">
        <v>5.8</v>
      </c>
    </row>
    <row r="2112" spans="1:2" x14ac:dyDescent="0.2">
      <c r="A2112" t="s">
        <v>668</v>
      </c>
      <c r="B2112">
        <v>6.3</v>
      </c>
    </row>
    <row r="2113" spans="1:2" x14ac:dyDescent="0.2">
      <c r="A2113" t="s">
        <v>631</v>
      </c>
      <c r="B2113">
        <v>7.7</v>
      </c>
    </row>
    <row r="2114" spans="1:2" x14ac:dyDescent="0.2">
      <c r="A2114" t="s">
        <v>1408</v>
      </c>
      <c r="B2114">
        <v>5.4</v>
      </c>
    </row>
    <row r="2115" spans="1:2" x14ac:dyDescent="0.2">
      <c r="A2115" t="s">
        <v>3602</v>
      </c>
      <c r="B2115">
        <v>7.3</v>
      </c>
    </row>
    <row r="2116" spans="1:2" x14ac:dyDescent="0.2">
      <c r="A2116" t="s">
        <v>740</v>
      </c>
      <c r="B2116">
        <v>6.8</v>
      </c>
    </row>
    <row r="2117" spans="1:2" x14ac:dyDescent="0.2">
      <c r="A2117" t="s">
        <v>747</v>
      </c>
      <c r="B2117">
        <v>7.3</v>
      </c>
    </row>
    <row r="2118" spans="1:2" x14ac:dyDescent="0.2">
      <c r="A2118" t="s">
        <v>1459</v>
      </c>
      <c r="B2118">
        <v>6.5</v>
      </c>
    </row>
    <row r="2119" spans="1:2" x14ac:dyDescent="0.2">
      <c r="A2119" t="s">
        <v>740</v>
      </c>
      <c r="B2119">
        <v>7.2</v>
      </c>
    </row>
    <row r="2120" spans="1:2" x14ac:dyDescent="0.2">
      <c r="A2120" t="s">
        <v>3609</v>
      </c>
      <c r="B2120">
        <v>6.7</v>
      </c>
    </row>
    <row r="2121" spans="1:2" x14ac:dyDescent="0.2">
      <c r="A2121" t="s">
        <v>580</v>
      </c>
      <c r="B2121">
        <v>6.3</v>
      </c>
    </row>
    <row r="2122" spans="1:2" x14ac:dyDescent="0.2">
      <c r="A2122" t="s">
        <v>17</v>
      </c>
      <c r="B2122">
        <v>5.9</v>
      </c>
    </row>
    <row r="2123" spans="1:2" x14ac:dyDescent="0.2">
      <c r="A2123" t="s">
        <v>3614</v>
      </c>
      <c r="B2123">
        <v>7.8</v>
      </c>
    </row>
    <row r="2124" spans="1:2" x14ac:dyDescent="0.2">
      <c r="A2124" t="s">
        <v>575</v>
      </c>
      <c r="B2124">
        <v>7.4</v>
      </c>
    </row>
    <row r="2125" spans="1:2" x14ac:dyDescent="0.2">
      <c r="A2125" t="s">
        <v>57</v>
      </c>
      <c r="B2125">
        <v>4.8</v>
      </c>
    </row>
    <row r="2126" spans="1:2" x14ac:dyDescent="0.2">
      <c r="A2126" t="s">
        <v>1314</v>
      </c>
      <c r="B2126">
        <v>6.3</v>
      </c>
    </row>
    <row r="2127" spans="1:2" x14ac:dyDescent="0.2">
      <c r="A2127" t="s">
        <v>486</v>
      </c>
      <c r="B2127">
        <v>7.8</v>
      </c>
    </row>
    <row r="2128" spans="1:2" x14ac:dyDescent="0.2">
      <c r="A2128" t="s">
        <v>593</v>
      </c>
      <c r="B2128">
        <v>7.5</v>
      </c>
    </row>
    <row r="2129" spans="1:2" x14ac:dyDescent="0.2">
      <c r="A2129" t="s">
        <v>1184</v>
      </c>
      <c r="B2129">
        <v>6</v>
      </c>
    </row>
    <row r="2130" spans="1:2" x14ac:dyDescent="0.2">
      <c r="A2130" t="s">
        <v>112</v>
      </c>
      <c r="B2130">
        <v>6.8</v>
      </c>
    </row>
    <row r="2131" spans="1:2" x14ac:dyDescent="0.2">
      <c r="A2131" t="s">
        <v>1135</v>
      </c>
      <c r="B2131">
        <v>6.6</v>
      </c>
    </row>
    <row r="2132" spans="1:2" x14ac:dyDescent="0.2">
      <c r="A2132" t="s">
        <v>1500</v>
      </c>
      <c r="B2132">
        <v>4.5999999999999996</v>
      </c>
    </row>
    <row r="2133" spans="1:2" x14ac:dyDescent="0.2">
      <c r="A2133" t="s">
        <v>3627</v>
      </c>
      <c r="B2133">
        <v>2.9</v>
      </c>
    </row>
    <row r="2134" spans="1:2" x14ac:dyDescent="0.2">
      <c r="A2134" t="s">
        <v>486</v>
      </c>
      <c r="B2134">
        <v>7.1</v>
      </c>
    </row>
    <row r="2135" spans="1:2" x14ac:dyDescent="0.2">
      <c r="A2135" t="s">
        <v>877</v>
      </c>
      <c r="B2135">
        <v>6.1</v>
      </c>
    </row>
    <row r="2136" spans="1:2" x14ac:dyDescent="0.2">
      <c r="A2136" t="s">
        <v>73</v>
      </c>
      <c r="B2136">
        <v>6.7</v>
      </c>
    </row>
    <row r="2137" spans="1:2" x14ac:dyDescent="0.2">
      <c r="A2137" t="s">
        <v>668</v>
      </c>
      <c r="B2137">
        <v>7.1</v>
      </c>
    </row>
    <row r="2138" spans="1:2" x14ac:dyDescent="0.2">
      <c r="A2138" t="s">
        <v>486</v>
      </c>
      <c r="B2138">
        <v>5.8</v>
      </c>
    </row>
    <row r="2139" spans="1:2" x14ac:dyDescent="0.2">
      <c r="A2139" t="s">
        <v>1184</v>
      </c>
      <c r="B2139">
        <v>6.7</v>
      </c>
    </row>
    <row r="2140" spans="1:2" x14ac:dyDescent="0.2">
      <c r="A2140" t="s">
        <v>2048</v>
      </c>
      <c r="B2140">
        <v>5.8</v>
      </c>
    </row>
    <row r="2141" spans="1:2" x14ac:dyDescent="0.2">
      <c r="A2141" t="s">
        <v>1500</v>
      </c>
      <c r="B2141">
        <v>6.8</v>
      </c>
    </row>
    <row r="2142" spans="1:2" x14ac:dyDescent="0.2">
      <c r="A2142" t="s">
        <v>44</v>
      </c>
      <c r="B2142">
        <v>8.5</v>
      </c>
    </row>
    <row r="2143" spans="1:2" x14ac:dyDescent="0.2">
      <c r="A2143" t="s">
        <v>822</v>
      </c>
      <c r="B2143">
        <v>6.6</v>
      </c>
    </row>
    <row r="2144" spans="1:2" x14ac:dyDescent="0.2">
      <c r="A2144" t="s">
        <v>639</v>
      </c>
      <c r="B2144">
        <v>7.7</v>
      </c>
    </row>
    <row r="2145" spans="1:2" x14ac:dyDescent="0.2">
      <c r="A2145" t="s">
        <v>1102</v>
      </c>
      <c r="B2145">
        <v>4.7</v>
      </c>
    </row>
    <row r="2146" spans="1:2" x14ac:dyDescent="0.2">
      <c r="A2146" t="s">
        <v>137</v>
      </c>
      <c r="B2146">
        <v>6.4</v>
      </c>
    </row>
    <row r="2147" spans="1:2" x14ac:dyDescent="0.2">
      <c r="A2147" t="s">
        <v>575</v>
      </c>
      <c r="B2147">
        <v>5.5</v>
      </c>
    </row>
    <row r="2148" spans="1:2" x14ac:dyDescent="0.2">
      <c r="A2148" t="s">
        <v>2285</v>
      </c>
      <c r="B2148">
        <v>8.6</v>
      </c>
    </row>
    <row r="2149" spans="1:2" x14ac:dyDescent="0.2">
      <c r="A2149" t="s">
        <v>2214</v>
      </c>
      <c r="B2149">
        <v>7</v>
      </c>
    </row>
    <row r="2150" spans="1:2" x14ac:dyDescent="0.2">
      <c r="A2150" t="s">
        <v>3652</v>
      </c>
      <c r="B2150">
        <v>7.1</v>
      </c>
    </row>
    <row r="2151" spans="1:2" x14ac:dyDescent="0.2">
      <c r="A2151" t="s">
        <v>2944</v>
      </c>
      <c r="B2151">
        <v>5.7</v>
      </c>
    </row>
    <row r="2152" spans="1:2" x14ac:dyDescent="0.2">
      <c r="A2152" t="s">
        <v>3656</v>
      </c>
      <c r="B2152">
        <v>3.7</v>
      </c>
    </row>
    <row r="2153" spans="1:2" x14ac:dyDescent="0.2">
      <c r="A2153" t="s">
        <v>1047</v>
      </c>
      <c r="B2153">
        <v>7.5</v>
      </c>
    </row>
    <row r="2154" spans="1:2" x14ac:dyDescent="0.2">
      <c r="A2154" t="s">
        <v>3347</v>
      </c>
      <c r="B2154">
        <v>4.5999999999999996</v>
      </c>
    </row>
    <row r="2155" spans="1:2" x14ac:dyDescent="0.2">
      <c r="A2155" t="s">
        <v>575</v>
      </c>
      <c r="B2155">
        <v>4.9000000000000004</v>
      </c>
    </row>
    <row r="2156" spans="1:2" x14ac:dyDescent="0.2">
      <c r="A2156" t="s">
        <v>668</v>
      </c>
      <c r="B2156">
        <v>6.9</v>
      </c>
    </row>
    <row r="2157" spans="1:2" x14ac:dyDescent="0.2">
      <c r="A2157" t="s">
        <v>2214</v>
      </c>
      <c r="B2157">
        <v>7.1</v>
      </c>
    </row>
    <row r="2158" spans="1:2" x14ac:dyDescent="0.2">
      <c r="A2158" t="s">
        <v>90</v>
      </c>
      <c r="B2158">
        <v>5.8</v>
      </c>
    </row>
    <row r="2159" spans="1:2" x14ac:dyDescent="0.2">
      <c r="A2159" t="s">
        <v>340</v>
      </c>
      <c r="B2159">
        <v>5.4</v>
      </c>
    </row>
    <row r="2160" spans="1:2" x14ac:dyDescent="0.2">
      <c r="A2160" t="s">
        <v>877</v>
      </c>
      <c r="B2160">
        <v>7.3</v>
      </c>
    </row>
    <row r="2161" spans="1:2" x14ac:dyDescent="0.2">
      <c r="A2161" t="s">
        <v>3665</v>
      </c>
      <c r="B2161">
        <v>7.1</v>
      </c>
    </row>
    <row r="2162" spans="1:2" x14ac:dyDescent="0.2">
      <c r="A2162" t="s">
        <v>3667</v>
      </c>
      <c r="B2162">
        <v>5.8</v>
      </c>
    </row>
    <row r="2163" spans="1:2" x14ac:dyDescent="0.2">
      <c r="A2163" t="s">
        <v>2054</v>
      </c>
      <c r="B2163">
        <v>8.1</v>
      </c>
    </row>
    <row r="2164" spans="1:2" x14ac:dyDescent="0.2">
      <c r="A2164" t="s">
        <v>2000</v>
      </c>
      <c r="B2164">
        <v>5.7</v>
      </c>
    </row>
    <row r="2165" spans="1:2" x14ac:dyDescent="0.2">
      <c r="A2165" t="s">
        <v>486</v>
      </c>
      <c r="B2165">
        <v>4.4000000000000004</v>
      </c>
    </row>
    <row r="2166" spans="1:2" x14ac:dyDescent="0.2">
      <c r="A2166" t="s">
        <v>3673</v>
      </c>
      <c r="B2166">
        <v>7.9</v>
      </c>
    </row>
    <row r="2167" spans="1:2" x14ac:dyDescent="0.2">
      <c r="A2167" t="s">
        <v>73</v>
      </c>
      <c r="B2167">
        <v>7.6</v>
      </c>
    </row>
    <row r="2168" spans="1:2" x14ac:dyDescent="0.2">
      <c r="A2168" t="s">
        <v>3152</v>
      </c>
      <c r="B2168">
        <v>4.8</v>
      </c>
    </row>
    <row r="2169" spans="1:2" x14ac:dyDescent="0.2">
      <c r="A2169" t="s">
        <v>149</v>
      </c>
      <c r="B2169">
        <v>7.8</v>
      </c>
    </row>
    <row r="2170" spans="1:2" x14ac:dyDescent="0.2">
      <c r="A2170" t="s">
        <v>575</v>
      </c>
      <c r="B2170">
        <v>6.7</v>
      </c>
    </row>
    <row r="2171" spans="1:2" x14ac:dyDescent="0.2">
      <c r="A2171" t="s">
        <v>580</v>
      </c>
      <c r="B2171">
        <v>2.7</v>
      </c>
    </row>
    <row r="2172" spans="1:2" x14ac:dyDescent="0.2">
      <c r="A2172" t="s">
        <v>210</v>
      </c>
      <c r="B2172">
        <v>5.8</v>
      </c>
    </row>
    <row r="2173" spans="1:2" x14ac:dyDescent="0.2">
      <c r="A2173" t="s">
        <v>2054</v>
      </c>
      <c r="B2173">
        <v>7.5</v>
      </c>
    </row>
    <row r="2174" spans="1:2" x14ac:dyDescent="0.2">
      <c r="A2174" t="s">
        <v>3688</v>
      </c>
      <c r="B2174">
        <v>5.4</v>
      </c>
    </row>
    <row r="2175" spans="1:2" x14ac:dyDescent="0.2">
      <c r="A2175" t="s">
        <v>2120</v>
      </c>
      <c r="B2175">
        <v>4.0999999999999996</v>
      </c>
    </row>
    <row r="2176" spans="1:2" x14ac:dyDescent="0.2">
      <c r="A2176" t="s">
        <v>668</v>
      </c>
      <c r="B2176">
        <v>5.9</v>
      </c>
    </row>
    <row r="2177" spans="1:2" x14ac:dyDescent="0.2">
      <c r="A2177" t="s">
        <v>3694</v>
      </c>
      <c r="B2177">
        <v>6.3</v>
      </c>
    </row>
    <row r="2178" spans="1:2" x14ac:dyDescent="0.2">
      <c r="A2178" t="s">
        <v>1047</v>
      </c>
      <c r="B2178">
        <v>7</v>
      </c>
    </row>
    <row r="2179" spans="1:2" x14ac:dyDescent="0.2">
      <c r="A2179" t="s">
        <v>3203</v>
      </c>
      <c r="B2179">
        <v>6.8</v>
      </c>
    </row>
    <row r="2180" spans="1:2" x14ac:dyDescent="0.2">
      <c r="A2180" t="s">
        <v>575</v>
      </c>
      <c r="B2180">
        <v>3.5</v>
      </c>
    </row>
    <row r="2181" spans="1:2" x14ac:dyDescent="0.2">
      <c r="A2181" t="s">
        <v>1459</v>
      </c>
      <c r="B2181">
        <v>2.2999999999999998</v>
      </c>
    </row>
    <row r="2182" spans="1:2" x14ac:dyDescent="0.2">
      <c r="A2182" t="s">
        <v>60</v>
      </c>
      <c r="B2182">
        <v>6.9</v>
      </c>
    </row>
    <row r="2183" spans="1:2" x14ac:dyDescent="0.2">
      <c r="A2183" t="s">
        <v>3701</v>
      </c>
      <c r="B2183">
        <v>8.1</v>
      </c>
    </row>
    <row r="2184" spans="1:2" x14ac:dyDescent="0.2">
      <c r="A2184" t="s">
        <v>740</v>
      </c>
      <c r="B2184">
        <v>6.1</v>
      </c>
    </row>
    <row r="2185" spans="1:2" x14ac:dyDescent="0.2">
      <c r="A2185" t="s">
        <v>1915</v>
      </c>
      <c r="B2185">
        <v>5</v>
      </c>
    </row>
    <row r="2186" spans="1:2" x14ac:dyDescent="0.2">
      <c r="A2186" t="s">
        <v>486</v>
      </c>
      <c r="B2186">
        <v>5.5</v>
      </c>
    </row>
    <row r="2187" spans="1:2" x14ac:dyDescent="0.2">
      <c r="A2187" t="s">
        <v>3707</v>
      </c>
      <c r="B2187">
        <v>6.2</v>
      </c>
    </row>
    <row r="2188" spans="1:2" x14ac:dyDescent="0.2">
      <c r="A2188" t="s">
        <v>3341</v>
      </c>
      <c r="B2188">
        <v>6.2</v>
      </c>
    </row>
    <row r="2189" spans="1:2" x14ac:dyDescent="0.2">
      <c r="A2189" t="s">
        <v>216</v>
      </c>
      <c r="B2189">
        <v>5.9</v>
      </c>
    </row>
    <row r="2190" spans="1:2" x14ac:dyDescent="0.2">
      <c r="A2190" t="s">
        <v>740</v>
      </c>
      <c r="B2190">
        <v>6.3</v>
      </c>
    </row>
    <row r="2191" spans="1:2" x14ac:dyDescent="0.2">
      <c r="A2191" t="s">
        <v>1486</v>
      </c>
      <c r="B2191">
        <v>6.7</v>
      </c>
    </row>
    <row r="2192" spans="1:2" x14ac:dyDescent="0.2">
      <c r="A2192" t="s">
        <v>575</v>
      </c>
      <c r="B2192">
        <v>3.5</v>
      </c>
    </row>
    <row r="2193" spans="1:2" x14ac:dyDescent="0.2">
      <c r="A2193" t="s">
        <v>1184</v>
      </c>
      <c r="B2193">
        <v>7.5</v>
      </c>
    </row>
    <row r="2194" spans="1:2" x14ac:dyDescent="0.2">
      <c r="A2194" t="s">
        <v>877</v>
      </c>
      <c r="B2194">
        <v>6.6</v>
      </c>
    </row>
    <row r="2195" spans="1:2" x14ac:dyDescent="0.2">
      <c r="A2195" t="s">
        <v>2766</v>
      </c>
      <c r="B2195">
        <v>7.5</v>
      </c>
    </row>
    <row r="2196" spans="1:2" x14ac:dyDescent="0.2">
      <c r="A2196" t="s">
        <v>745</v>
      </c>
      <c r="B2196">
        <v>7.2</v>
      </c>
    </row>
    <row r="2197" spans="1:2" x14ac:dyDescent="0.2">
      <c r="A2197" t="s">
        <v>1915</v>
      </c>
      <c r="B2197">
        <v>4.8</v>
      </c>
    </row>
    <row r="2198" spans="1:2" x14ac:dyDescent="0.2">
      <c r="A2198" t="s">
        <v>747</v>
      </c>
      <c r="B2198">
        <v>6.6</v>
      </c>
    </row>
    <row r="2199" spans="1:2" x14ac:dyDescent="0.2">
      <c r="A2199" t="s">
        <v>575</v>
      </c>
      <c r="B2199">
        <v>3.5</v>
      </c>
    </row>
    <row r="2200" spans="1:2" x14ac:dyDescent="0.2">
      <c r="A2200" t="s">
        <v>3726</v>
      </c>
      <c r="B2200">
        <v>6.7</v>
      </c>
    </row>
    <row r="2201" spans="1:2" x14ac:dyDescent="0.2">
      <c r="A2201" t="s">
        <v>2054</v>
      </c>
      <c r="B2201">
        <v>7.6</v>
      </c>
    </row>
    <row r="2202" spans="1:2" x14ac:dyDescent="0.2">
      <c r="A2202" t="s">
        <v>3729</v>
      </c>
      <c r="B2202">
        <v>6.3</v>
      </c>
    </row>
    <row r="2203" spans="1:2" x14ac:dyDescent="0.2">
      <c r="A2203" t="s">
        <v>2209</v>
      </c>
      <c r="B2203">
        <v>5.5</v>
      </c>
    </row>
    <row r="2204" spans="1:2" x14ac:dyDescent="0.2">
      <c r="A2204" t="s">
        <v>1459</v>
      </c>
      <c r="B2204">
        <v>6.3</v>
      </c>
    </row>
    <row r="2205" spans="1:2" x14ac:dyDescent="0.2">
      <c r="A2205" t="s">
        <v>747</v>
      </c>
      <c r="B2205">
        <v>6.5</v>
      </c>
    </row>
    <row r="2206" spans="1:2" x14ac:dyDescent="0.2">
      <c r="A2206" t="s">
        <v>525</v>
      </c>
      <c r="B2206">
        <v>5.6</v>
      </c>
    </row>
    <row r="2207" spans="1:2" x14ac:dyDescent="0.2">
      <c r="A2207" t="s">
        <v>1408</v>
      </c>
      <c r="B2207">
        <v>6.9</v>
      </c>
    </row>
    <row r="2208" spans="1:2" x14ac:dyDescent="0.2">
      <c r="A2208" t="s">
        <v>2000</v>
      </c>
      <c r="B2208">
        <v>7.6</v>
      </c>
    </row>
    <row r="2209" spans="1:2" x14ac:dyDescent="0.2">
      <c r="A2209" t="s">
        <v>1763</v>
      </c>
      <c r="B2209">
        <v>3.9</v>
      </c>
    </row>
    <row r="2210" spans="1:2" x14ac:dyDescent="0.2">
      <c r="A2210" t="s">
        <v>740</v>
      </c>
      <c r="B2210">
        <v>6.1</v>
      </c>
    </row>
    <row r="2211" spans="1:2" x14ac:dyDescent="0.2">
      <c r="A2211" t="s">
        <v>1824</v>
      </c>
      <c r="B2211">
        <v>7.3</v>
      </c>
    </row>
    <row r="2212" spans="1:2" x14ac:dyDescent="0.2">
      <c r="A2212" t="s">
        <v>2382</v>
      </c>
      <c r="B2212">
        <v>8.3000000000000007</v>
      </c>
    </row>
    <row r="2213" spans="1:2" x14ac:dyDescent="0.2">
      <c r="A2213" t="s">
        <v>945</v>
      </c>
      <c r="B2213">
        <v>5.8</v>
      </c>
    </row>
    <row r="2214" spans="1:2" x14ac:dyDescent="0.2">
      <c r="A2214" t="s">
        <v>149</v>
      </c>
      <c r="B2214">
        <v>6.8</v>
      </c>
    </row>
    <row r="2215" spans="1:2" x14ac:dyDescent="0.2">
      <c r="A2215" t="s">
        <v>661</v>
      </c>
      <c r="B2215">
        <v>7</v>
      </c>
    </row>
    <row r="2216" spans="1:2" x14ac:dyDescent="0.2">
      <c r="A2216" t="s">
        <v>3750</v>
      </c>
      <c r="B2216">
        <v>5.9</v>
      </c>
    </row>
    <row r="2217" spans="1:2" x14ac:dyDescent="0.2">
      <c r="A2217" t="s">
        <v>770</v>
      </c>
      <c r="B2217">
        <v>6.5</v>
      </c>
    </row>
    <row r="2218" spans="1:2" x14ac:dyDescent="0.2">
      <c r="A2218" t="s">
        <v>580</v>
      </c>
      <c r="B2218">
        <v>6.4</v>
      </c>
    </row>
    <row r="2219" spans="1:2" x14ac:dyDescent="0.2">
      <c r="A2219" t="s">
        <v>3347</v>
      </c>
      <c r="B2219">
        <v>5.8</v>
      </c>
    </row>
    <row r="2220" spans="1:2" x14ac:dyDescent="0.2">
      <c r="A2220" t="s">
        <v>1915</v>
      </c>
      <c r="B2220">
        <v>5.0999999999999996</v>
      </c>
    </row>
    <row r="2221" spans="1:2" x14ac:dyDescent="0.2">
      <c r="A2221" t="s">
        <v>3760</v>
      </c>
      <c r="B2221">
        <v>6.8</v>
      </c>
    </row>
    <row r="2222" spans="1:2" x14ac:dyDescent="0.2">
      <c r="A2222" t="s">
        <v>693</v>
      </c>
      <c r="B2222">
        <v>5.3</v>
      </c>
    </row>
    <row r="2223" spans="1:2" x14ac:dyDescent="0.2">
      <c r="A2223" t="s">
        <v>3069</v>
      </c>
      <c r="B2223">
        <v>5.3</v>
      </c>
    </row>
    <row r="2224" spans="1:2" x14ac:dyDescent="0.2">
      <c r="A2224" t="s">
        <v>2171</v>
      </c>
      <c r="B2224">
        <v>6.4</v>
      </c>
    </row>
    <row r="2225" spans="1:2" x14ac:dyDescent="0.2">
      <c r="A2225" t="s">
        <v>171</v>
      </c>
      <c r="B2225">
        <v>4.9000000000000004</v>
      </c>
    </row>
    <row r="2226" spans="1:2" x14ac:dyDescent="0.2">
      <c r="A2226" t="s">
        <v>3152</v>
      </c>
      <c r="B2226">
        <v>6.8</v>
      </c>
    </row>
    <row r="2227" spans="1:2" x14ac:dyDescent="0.2">
      <c r="A2227" t="s">
        <v>3770</v>
      </c>
      <c r="B2227">
        <v>7.1</v>
      </c>
    </row>
    <row r="2228" spans="1:2" x14ac:dyDescent="0.2">
      <c r="A2228" t="s">
        <v>3773</v>
      </c>
      <c r="B2228">
        <v>6.8</v>
      </c>
    </row>
    <row r="2229" spans="1:2" x14ac:dyDescent="0.2">
      <c r="A2229" t="s">
        <v>1693</v>
      </c>
      <c r="B2229">
        <v>6.1</v>
      </c>
    </row>
    <row r="2230" spans="1:2" x14ac:dyDescent="0.2">
      <c r="A2230" t="s">
        <v>641</v>
      </c>
      <c r="B2230">
        <v>7</v>
      </c>
    </row>
    <row r="2231" spans="1:2" x14ac:dyDescent="0.2">
      <c r="A2231" t="s">
        <v>1047</v>
      </c>
      <c r="B2231">
        <v>8.5</v>
      </c>
    </row>
    <row r="2232" spans="1:2" x14ac:dyDescent="0.2">
      <c r="A2232" t="s">
        <v>580</v>
      </c>
      <c r="B2232">
        <v>5.9</v>
      </c>
    </row>
    <row r="2233" spans="1:2" x14ac:dyDescent="0.2">
      <c r="A2233" t="s">
        <v>73</v>
      </c>
      <c r="B2233">
        <v>6.3</v>
      </c>
    </row>
    <row r="2234" spans="1:2" x14ac:dyDescent="0.2">
      <c r="A2234" t="s">
        <v>877</v>
      </c>
      <c r="B2234">
        <v>5.9</v>
      </c>
    </row>
    <row r="2235" spans="1:2" x14ac:dyDescent="0.2">
      <c r="A2235" t="s">
        <v>575</v>
      </c>
      <c r="B2235">
        <v>5.4</v>
      </c>
    </row>
    <row r="2236" spans="1:2" x14ac:dyDescent="0.2">
      <c r="A2236" t="s">
        <v>3785</v>
      </c>
      <c r="B2236">
        <v>7</v>
      </c>
    </row>
    <row r="2237" spans="1:2" x14ac:dyDescent="0.2">
      <c r="A2237" t="s">
        <v>1364</v>
      </c>
      <c r="B2237">
        <v>6.9</v>
      </c>
    </row>
    <row r="2238" spans="1:2" x14ac:dyDescent="0.2">
      <c r="A2238" t="s">
        <v>1184</v>
      </c>
      <c r="B2238">
        <v>7.5</v>
      </c>
    </row>
    <row r="2239" spans="1:2" x14ac:dyDescent="0.2">
      <c r="A2239" t="s">
        <v>3790</v>
      </c>
      <c r="B2239">
        <v>8.1999999999999993</v>
      </c>
    </row>
    <row r="2240" spans="1:2" x14ac:dyDescent="0.2">
      <c r="A2240" t="s">
        <v>575</v>
      </c>
      <c r="B2240">
        <v>5.9</v>
      </c>
    </row>
    <row r="2241" spans="1:2" x14ac:dyDescent="0.2">
      <c r="A2241" t="s">
        <v>3794</v>
      </c>
      <c r="B2241">
        <v>5</v>
      </c>
    </row>
    <row r="2242" spans="1:2" x14ac:dyDescent="0.2">
      <c r="A2242" t="s">
        <v>3796</v>
      </c>
      <c r="B2242">
        <v>7.3</v>
      </c>
    </row>
    <row r="2243" spans="1:2" x14ac:dyDescent="0.2">
      <c r="A2243" t="s">
        <v>3799</v>
      </c>
      <c r="B2243">
        <v>6.4</v>
      </c>
    </row>
    <row r="2244" spans="1:2" x14ac:dyDescent="0.2">
      <c r="A2244" t="s">
        <v>486</v>
      </c>
      <c r="B2244">
        <v>6.6</v>
      </c>
    </row>
    <row r="2245" spans="1:2" x14ac:dyDescent="0.2">
      <c r="A2245" t="s">
        <v>3803</v>
      </c>
      <c r="B2245">
        <v>7.8</v>
      </c>
    </row>
    <row r="2246" spans="1:2" x14ac:dyDescent="0.2">
      <c r="A2246" t="s">
        <v>575</v>
      </c>
      <c r="B2246">
        <v>6.7</v>
      </c>
    </row>
    <row r="2247" spans="1:2" x14ac:dyDescent="0.2">
      <c r="A2247" t="s">
        <v>3807</v>
      </c>
      <c r="B2247">
        <v>4</v>
      </c>
    </row>
    <row r="2248" spans="1:2" x14ac:dyDescent="0.2">
      <c r="A2248" t="s">
        <v>1184</v>
      </c>
      <c r="B2248">
        <v>7.6</v>
      </c>
    </row>
    <row r="2249" spans="1:2" x14ac:dyDescent="0.2">
      <c r="A2249" t="s">
        <v>1184</v>
      </c>
      <c r="B2249">
        <v>7.7</v>
      </c>
    </row>
    <row r="2250" spans="1:2" x14ac:dyDescent="0.2">
      <c r="A2250" t="s">
        <v>149</v>
      </c>
      <c r="B2250">
        <v>5.8</v>
      </c>
    </row>
    <row r="2251" spans="1:2" x14ac:dyDescent="0.2">
      <c r="A2251" t="s">
        <v>230</v>
      </c>
      <c r="B2251">
        <v>5.2</v>
      </c>
    </row>
    <row r="2252" spans="1:2" x14ac:dyDescent="0.2">
      <c r="A2252" t="s">
        <v>580</v>
      </c>
      <c r="B2252">
        <v>5.6</v>
      </c>
    </row>
    <row r="2253" spans="1:2" x14ac:dyDescent="0.2">
      <c r="A2253" t="s">
        <v>580</v>
      </c>
      <c r="B2253">
        <v>5.3</v>
      </c>
    </row>
    <row r="2254" spans="1:2" x14ac:dyDescent="0.2">
      <c r="A2254" t="s">
        <v>3819</v>
      </c>
      <c r="B2254">
        <v>7.4</v>
      </c>
    </row>
    <row r="2255" spans="1:2" x14ac:dyDescent="0.2">
      <c r="A2255" t="s">
        <v>2054</v>
      </c>
      <c r="B2255">
        <v>6.6</v>
      </c>
    </row>
    <row r="2256" spans="1:2" x14ac:dyDescent="0.2">
      <c r="A2256" t="s">
        <v>747</v>
      </c>
      <c r="B2256">
        <v>6.2</v>
      </c>
    </row>
    <row r="2257" spans="1:2" x14ac:dyDescent="0.2">
      <c r="A2257" t="s">
        <v>575</v>
      </c>
      <c r="B2257">
        <v>1.9</v>
      </c>
    </row>
    <row r="2258" spans="1:2" x14ac:dyDescent="0.2">
      <c r="A2258" t="s">
        <v>112</v>
      </c>
      <c r="B2258">
        <v>5.7</v>
      </c>
    </row>
    <row r="2259" spans="1:2" x14ac:dyDescent="0.2">
      <c r="A2259" t="s">
        <v>137</v>
      </c>
      <c r="B2259">
        <v>6.6</v>
      </c>
    </row>
    <row r="2260" spans="1:2" x14ac:dyDescent="0.2">
      <c r="A2260" t="s">
        <v>580</v>
      </c>
      <c r="B2260">
        <v>6</v>
      </c>
    </row>
    <row r="2261" spans="1:2" x14ac:dyDescent="0.2">
      <c r="A2261" t="s">
        <v>78</v>
      </c>
      <c r="B2261">
        <v>6.1</v>
      </c>
    </row>
    <row r="2262" spans="1:2" x14ac:dyDescent="0.2">
      <c r="A2262" t="s">
        <v>575</v>
      </c>
      <c r="B2262">
        <v>4.8</v>
      </c>
    </row>
    <row r="2263" spans="1:2" x14ac:dyDescent="0.2">
      <c r="A2263" t="s">
        <v>481</v>
      </c>
      <c r="B2263">
        <v>6.2</v>
      </c>
    </row>
    <row r="2264" spans="1:2" x14ac:dyDescent="0.2">
      <c r="A2264" t="s">
        <v>340</v>
      </c>
      <c r="B2264">
        <v>7.5</v>
      </c>
    </row>
    <row r="2265" spans="1:2" x14ac:dyDescent="0.2">
      <c r="A2265" t="s">
        <v>2054</v>
      </c>
      <c r="B2265">
        <v>6.3</v>
      </c>
    </row>
    <row r="2266" spans="1:2" x14ac:dyDescent="0.2">
      <c r="A2266" t="s">
        <v>3837</v>
      </c>
      <c r="B2266">
        <v>7.1</v>
      </c>
    </row>
    <row r="2267" spans="1:2" x14ac:dyDescent="0.2">
      <c r="A2267" t="s">
        <v>877</v>
      </c>
      <c r="B2267">
        <v>6.6</v>
      </c>
    </row>
    <row r="2268" spans="1:2" x14ac:dyDescent="0.2">
      <c r="A2268" t="s">
        <v>3840</v>
      </c>
      <c r="B2268">
        <v>6.1</v>
      </c>
    </row>
    <row r="2269" spans="1:2" x14ac:dyDescent="0.2">
      <c r="A2269" t="s">
        <v>865</v>
      </c>
      <c r="B2269">
        <v>6.7</v>
      </c>
    </row>
    <row r="2270" spans="1:2" x14ac:dyDescent="0.2">
      <c r="A2270" t="s">
        <v>112</v>
      </c>
      <c r="B2270">
        <v>5.6</v>
      </c>
    </row>
    <row r="2271" spans="1:2" x14ac:dyDescent="0.2">
      <c r="A2271" t="s">
        <v>2066</v>
      </c>
      <c r="B2271">
        <v>7.2</v>
      </c>
    </row>
    <row r="2272" spans="1:2" x14ac:dyDescent="0.2">
      <c r="A2272" t="s">
        <v>3085</v>
      </c>
      <c r="B2272">
        <v>4.3</v>
      </c>
    </row>
    <row r="2273" spans="1:2" x14ac:dyDescent="0.2">
      <c r="A2273" t="s">
        <v>575</v>
      </c>
      <c r="B2273">
        <v>6.4</v>
      </c>
    </row>
    <row r="2274" spans="1:2" x14ac:dyDescent="0.2">
      <c r="A2274" t="s">
        <v>3848</v>
      </c>
      <c r="B2274">
        <v>7.1</v>
      </c>
    </row>
    <row r="2275" spans="1:2" x14ac:dyDescent="0.2">
      <c r="A2275" t="s">
        <v>149</v>
      </c>
      <c r="B2275">
        <v>6.3</v>
      </c>
    </row>
    <row r="2276" spans="1:2" x14ac:dyDescent="0.2">
      <c r="A2276" t="s">
        <v>575</v>
      </c>
      <c r="B2276">
        <v>7.4</v>
      </c>
    </row>
    <row r="2277" spans="1:2" x14ac:dyDescent="0.2">
      <c r="A2277" t="s">
        <v>580</v>
      </c>
      <c r="B2277">
        <v>6.1</v>
      </c>
    </row>
    <row r="2278" spans="1:2" x14ac:dyDescent="0.2">
      <c r="A2278" t="s">
        <v>877</v>
      </c>
      <c r="B2278">
        <v>6.6</v>
      </c>
    </row>
    <row r="2279" spans="1:2" x14ac:dyDescent="0.2">
      <c r="A2279" t="s">
        <v>340</v>
      </c>
      <c r="B2279">
        <v>6</v>
      </c>
    </row>
    <row r="2280" spans="1:2" x14ac:dyDescent="0.2">
      <c r="A2280" t="s">
        <v>3856</v>
      </c>
      <c r="B2280">
        <v>6.8</v>
      </c>
    </row>
    <row r="2281" spans="1:2" x14ac:dyDescent="0.2">
      <c r="A2281" t="s">
        <v>112</v>
      </c>
      <c r="B2281">
        <v>6.8</v>
      </c>
    </row>
    <row r="2282" spans="1:2" x14ac:dyDescent="0.2">
      <c r="A2282" t="s">
        <v>2422</v>
      </c>
      <c r="B2282">
        <v>7.2</v>
      </c>
    </row>
    <row r="2283" spans="1:2" x14ac:dyDescent="0.2">
      <c r="A2283" t="s">
        <v>922</v>
      </c>
      <c r="B2283">
        <v>1.9</v>
      </c>
    </row>
    <row r="2284" spans="1:2" x14ac:dyDescent="0.2">
      <c r="A2284" t="s">
        <v>602</v>
      </c>
      <c r="B2284">
        <v>5.5</v>
      </c>
    </row>
    <row r="2285" spans="1:2" x14ac:dyDescent="0.2">
      <c r="A2285" t="s">
        <v>602</v>
      </c>
      <c r="B2285">
        <v>4.5</v>
      </c>
    </row>
    <row r="2286" spans="1:2" x14ac:dyDescent="0.2">
      <c r="A2286" t="s">
        <v>1068</v>
      </c>
      <c r="B2286">
        <v>6.3</v>
      </c>
    </row>
    <row r="2287" spans="1:2" x14ac:dyDescent="0.2">
      <c r="A2287" t="s">
        <v>3865</v>
      </c>
      <c r="B2287">
        <v>7</v>
      </c>
    </row>
    <row r="2288" spans="1:2" x14ac:dyDescent="0.2">
      <c r="A2288" t="s">
        <v>3867</v>
      </c>
      <c r="B2288">
        <v>6.7</v>
      </c>
    </row>
    <row r="2289" spans="1:2" x14ac:dyDescent="0.2">
      <c r="A2289" t="s">
        <v>93</v>
      </c>
      <c r="B2289">
        <v>2.8</v>
      </c>
    </row>
    <row r="2290" spans="1:2" x14ac:dyDescent="0.2">
      <c r="A2290" t="s">
        <v>2143</v>
      </c>
      <c r="B2290">
        <v>5</v>
      </c>
    </row>
    <row r="2291" spans="1:2" x14ac:dyDescent="0.2">
      <c r="A2291" t="s">
        <v>747</v>
      </c>
      <c r="B2291">
        <v>7.5</v>
      </c>
    </row>
    <row r="2292" spans="1:2" x14ac:dyDescent="0.2">
      <c r="A2292" t="s">
        <v>968</v>
      </c>
      <c r="B2292">
        <v>4.3</v>
      </c>
    </row>
    <row r="2293" spans="1:2" x14ac:dyDescent="0.2">
      <c r="A2293" t="s">
        <v>137</v>
      </c>
      <c r="B2293">
        <v>5.6</v>
      </c>
    </row>
    <row r="2294" spans="1:2" x14ac:dyDescent="0.2">
      <c r="A2294" t="s">
        <v>1102</v>
      </c>
      <c r="B2294">
        <v>6.2</v>
      </c>
    </row>
    <row r="2295" spans="1:2" x14ac:dyDescent="0.2">
      <c r="A2295" t="s">
        <v>1459</v>
      </c>
      <c r="B2295">
        <v>5.3</v>
      </c>
    </row>
    <row r="2296" spans="1:2" x14ac:dyDescent="0.2">
      <c r="A2296" t="s">
        <v>3880</v>
      </c>
      <c r="B2296">
        <v>7.4</v>
      </c>
    </row>
    <row r="2297" spans="1:2" x14ac:dyDescent="0.2">
      <c r="A2297" t="s">
        <v>1179</v>
      </c>
      <c r="B2297">
        <v>7.4</v>
      </c>
    </row>
    <row r="2298" spans="1:2" x14ac:dyDescent="0.2">
      <c r="A2298" t="s">
        <v>1246</v>
      </c>
      <c r="B2298">
        <v>6.5</v>
      </c>
    </row>
    <row r="2299" spans="1:2" x14ac:dyDescent="0.2">
      <c r="A2299" t="s">
        <v>3885</v>
      </c>
      <c r="B2299">
        <v>7.1</v>
      </c>
    </row>
    <row r="2300" spans="1:2" x14ac:dyDescent="0.2">
      <c r="A2300" t="s">
        <v>562</v>
      </c>
      <c r="B2300">
        <v>7.2</v>
      </c>
    </row>
    <row r="2301" spans="1:2" x14ac:dyDescent="0.2">
      <c r="A2301" t="s">
        <v>3502</v>
      </c>
      <c r="B2301">
        <v>2.2999999999999998</v>
      </c>
    </row>
    <row r="2302" spans="1:2" x14ac:dyDescent="0.2">
      <c r="A2302" t="s">
        <v>2803</v>
      </c>
      <c r="B2302">
        <v>6.4</v>
      </c>
    </row>
    <row r="2303" spans="1:2" x14ac:dyDescent="0.2">
      <c r="A2303" t="s">
        <v>1139</v>
      </c>
      <c r="B2303">
        <v>6.1</v>
      </c>
    </row>
    <row r="2304" spans="1:2" x14ac:dyDescent="0.2">
      <c r="A2304" t="s">
        <v>149</v>
      </c>
      <c r="B2304">
        <v>7</v>
      </c>
    </row>
    <row r="2305" spans="1:2" x14ac:dyDescent="0.2">
      <c r="A2305" t="s">
        <v>675</v>
      </c>
      <c r="B2305">
        <v>6.5</v>
      </c>
    </row>
    <row r="2306" spans="1:2" x14ac:dyDescent="0.2">
      <c r="A2306" t="s">
        <v>530</v>
      </c>
      <c r="B2306">
        <v>7</v>
      </c>
    </row>
    <row r="2307" spans="1:2" x14ac:dyDescent="0.2">
      <c r="A2307" t="s">
        <v>1486</v>
      </c>
      <c r="B2307">
        <v>7</v>
      </c>
    </row>
    <row r="2308" spans="1:2" x14ac:dyDescent="0.2">
      <c r="A2308" t="s">
        <v>20</v>
      </c>
      <c r="B2308">
        <v>4.9000000000000004</v>
      </c>
    </row>
    <row r="2309" spans="1:2" x14ac:dyDescent="0.2">
      <c r="A2309" t="s">
        <v>3902</v>
      </c>
      <c r="B2309">
        <v>6.9</v>
      </c>
    </row>
    <row r="2310" spans="1:2" x14ac:dyDescent="0.2">
      <c r="A2310" t="s">
        <v>486</v>
      </c>
      <c r="B2310">
        <v>7.5</v>
      </c>
    </row>
    <row r="2311" spans="1:2" x14ac:dyDescent="0.2">
      <c r="A2311" t="s">
        <v>3006</v>
      </c>
      <c r="B2311">
        <v>8.4</v>
      </c>
    </row>
    <row r="2312" spans="1:2" x14ac:dyDescent="0.2">
      <c r="A2312" t="s">
        <v>3907</v>
      </c>
      <c r="B2312">
        <v>6.9</v>
      </c>
    </row>
    <row r="2313" spans="1:2" x14ac:dyDescent="0.2">
      <c r="A2313" t="s">
        <v>3910</v>
      </c>
      <c r="B2313">
        <v>4.5</v>
      </c>
    </row>
    <row r="2314" spans="1:2" x14ac:dyDescent="0.2">
      <c r="A2314" t="s">
        <v>3773</v>
      </c>
      <c r="B2314">
        <v>7.4</v>
      </c>
    </row>
    <row r="2315" spans="1:2" x14ac:dyDescent="0.2">
      <c r="A2315" t="s">
        <v>562</v>
      </c>
      <c r="B2315">
        <v>7</v>
      </c>
    </row>
    <row r="2316" spans="1:2" x14ac:dyDescent="0.2">
      <c r="A2316" t="s">
        <v>2214</v>
      </c>
      <c r="B2316">
        <v>2.8</v>
      </c>
    </row>
    <row r="2317" spans="1:2" x14ac:dyDescent="0.2">
      <c r="A2317" t="s">
        <v>476</v>
      </c>
      <c r="B2317">
        <v>7.5</v>
      </c>
    </row>
    <row r="2318" spans="1:2" x14ac:dyDescent="0.2">
      <c r="A2318" t="s">
        <v>1179</v>
      </c>
      <c r="B2318">
        <v>7.1</v>
      </c>
    </row>
    <row r="2319" spans="1:2" x14ac:dyDescent="0.2">
      <c r="A2319" t="s">
        <v>1824</v>
      </c>
      <c r="B2319">
        <v>6.4</v>
      </c>
    </row>
    <row r="2320" spans="1:2" x14ac:dyDescent="0.2">
      <c r="A2320" t="s">
        <v>3352</v>
      </c>
      <c r="B2320">
        <v>6.7</v>
      </c>
    </row>
    <row r="2321" spans="1:2" x14ac:dyDescent="0.2">
      <c r="A2321" t="s">
        <v>73</v>
      </c>
      <c r="B2321">
        <v>5.3</v>
      </c>
    </row>
    <row r="2322" spans="1:2" x14ac:dyDescent="0.2">
      <c r="A2322" t="s">
        <v>3923</v>
      </c>
      <c r="B2322">
        <v>6.9</v>
      </c>
    </row>
    <row r="2323" spans="1:2" x14ac:dyDescent="0.2">
      <c r="A2323" t="s">
        <v>801</v>
      </c>
      <c r="B2323">
        <v>6.2</v>
      </c>
    </row>
    <row r="2324" spans="1:2" x14ac:dyDescent="0.2">
      <c r="A2324" t="s">
        <v>3928</v>
      </c>
      <c r="B2324">
        <v>6.3</v>
      </c>
    </row>
    <row r="2325" spans="1:2" x14ac:dyDescent="0.2">
      <c r="A2325" t="s">
        <v>1004</v>
      </c>
      <c r="B2325">
        <v>6.4</v>
      </c>
    </row>
    <row r="2326" spans="1:2" x14ac:dyDescent="0.2">
      <c r="A2326" t="s">
        <v>922</v>
      </c>
      <c r="B2326">
        <v>6.5</v>
      </c>
    </row>
    <row r="2327" spans="1:2" x14ac:dyDescent="0.2">
      <c r="A2327" t="s">
        <v>3932</v>
      </c>
      <c r="B2327">
        <v>6</v>
      </c>
    </row>
    <row r="2328" spans="1:2" x14ac:dyDescent="0.2">
      <c r="A2328" t="s">
        <v>3934</v>
      </c>
      <c r="B2328">
        <v>5.0999999999999996</v>
      </c>
    </row>
    <row r="2329" spans="1:2" x14ac:dyDescent="0.2">
      <c r="A2329" t="s">
        <v>1065</v>
      </c>
      <c r="B2329">
        <v>5.5</v>
      </c>
    </row>
    <row r="2330" spans="1:2" x14ac:dyDescent="0.2">
      <c r="A2330" t="s">
        <v>2459</v>
      </c>
      <c r="B2330">
        <v>7.2</v>
      </c>
    </row>
    <row r="2331" spans="1:2" x14ac:dyDescent="0.2">
      <c r="A2331" t="s">
        <v>865</v>
      </c>
      <c r="B2331">
        <v>5.4</v>
      </c>
    </row>
    <row r="2332" spans="1:2" x14ac:dyDescent="0.2">
      <c r="A2332" t="s">
        <v>747</v>
      </c>
      <c r="B2332">
        <v>5.7</v>
      </c>
    </row>
    <row r="2333" spans="1:2" x14ac:dyDescent="0.2">
      <c r="A2333" t="s">
        <v>3942</v>
      </c>
      <c r="B2333">
        <v>5.2</v>
      </c>
    </row>
    <row r="2334" spans="1:2" x14ac:dyDescent="0.2">
      <c r="A2334" t="s">
        <v>343</v>
      </c>
      <c r="B2334">
        <v>6.2</v>
      </c>
    </row>
    <row r="2335" spans="1:2" x14ac:dyDescent="0.2">
      <c r="A2335" t="s">
        <v>740</v>
      </c>
      <c r="B2335">
        <v>6.7</v>
      </c>
    </row>
    <row r="2336" spans="1:2" x14ac:dyDescent="0.2">
      <c r="A2336" t="s">
        <v>152</v>
      </c>
      <c r="B2336">
        <v>5.8</v>
      </c>
    </row>
    <row r="2337" spans="1:2" x14ac:dyDescent="0.2">
      <c r="A2337" t="s">
        <v>2054</v>
      </c>
      <c r="B2337">
        <v>7</v>
      </c>
    </row>
    <row r="2338" spans="1:2" x14ac:dyDescent="0.2">
      <c r="A2338" t="s">
        <v>3952</v>
      </c>
      <c r="B2338">
        <v>4.8</v>
      </c>
    </row>
    <row r="2339" spans="1:2" x14ac:dyDescent="0.2">
      <c r="A2339" t="s">
        <v>2451</v>
      </c>
      <c r="B2339">
        <v>7.2</v>
      </c>
    </row>
    <row r="2340" spans="1:2" x14ac:dyDescent="0.2">
      <c r="A2340" t="s">
        <v>112</v>
      </c>
      <c r="B2340">
        <v>5.6</v>
      </c>
    </row>
    <row r="2341" spans="1:2" x14ac:dyDescent="0.2">
      <c r="A2341" t="s">
        <v>747</v>
      </c>
      <c r="B2341">
        <v>6.4</v>
      </c>
    </row>
    <row r="2342" spans="1:2" x14ac:dyDescent="0.2">
      <c r="A2342" t="s">
        <v>73</v>
      </c>
      <c r="B2342">
        <v>7.5</v>
      </c>
    </row>
    <row r="2343" spans="1:2" x14ac:dyDescent="0.2">
      <c r="A2343" t="s">
        <v>2995</v>
      </c>
      <c r="B2343">
        <v>7.4</v>
      </c>
    </row>
    <row r="2344" spans="1:2" x14ac:dyDescent="0.2">
      <c r="A2344" t="s">
        <v>2089</v>
      </c>
      <c r="B2344">
        <v>8</v>
      </c>
    </row>
    <row r="2345" spans="1:2" x14ac:dyDescent="0.2">
      <c r="A2345" t="s">
        <v>575</v>
      </c>
      <c r="B2345">
        <v>5.7</v>
      </c>
    </row>
    <row r="2346" spans="1:2" x14ac:dyDescent="0.2">
      <c r="A2346" t="s">
        <v>747</v>
      </c>
      <c r="B2346">
        <v>6.8</v>
      </c>
    </row>
    <row r="2347" spans="1:2" x14ac:dyDescent="0.2">
      <c r="A2347" t="s">
        <v>945</v>
      </c>
      <c r="B2347">
        <v>5.9</v>
      </c>
    </row>
    <row r="2348" spans="1:2" x14ac:dyDescent="0.2">
      <c r="A2348" t="s">
        <v>1763</v>
      </c>
      <c r="B2348">
        <v>7.2</v>
      </c>
    </row>
    <row r="2349" spans="1:2" x14ac:dyDescent="0.2">
      <c r="A2349" t="s">
        <v>2209</v>
      </c>
      <c r="B2349">
        <v>5.5</v>
      </c>
    </row>
    <row r="2350" spans="1:2" x14ac:dyDescent="0.2">
      <c r="A2350" t="s">
        <v>3968</v>
      </c>
      <c r="B2350">
        <v>8.4</v>
      </c>
    </row>
    <row r="2351" spans="1:2" x14ac:dyDescent="0.2">
      <c r="A2351" t="s">
        <v>649</v>
      </c>
      <c r="B2351">
        <v>8.5</v>
      </c>
    </row>
    <row r="2352" spans="1:2" x14ac:dyDescent="0.2">
      <c r="A2352" t="s">
        <v>1047</v>
      </c>
      <c r="B2352">
        <v>5.6</v>
      </c>
    </row>
    <row r="2353" spans="1:2" x14ac:dyDescent="0.2">
      <c r="A2353" t="s">
        <v>877</v>
      </c>
      <c r="B2353">
        <v>4.0999999999999996</v>
      </c>
    </row>
    <row r="2354" spans="1:2" x14ac:dyDescent="0.2">
      <c r="A2354" t="s">
        <v>260</v>
      </c>
      <c r="B2354">
        <v>5</v>
      </c>
    </row>
    <row r="2355" spans="1:2" x14ac:dyDescent="0.2">
      <c r="A2355" t="s">
        <v>486</v>
      </c>
      <c r="B2355">
        <v>6.1</v>
      </c>
    </row>
    <row r="2356" spans="1:2" x14ac:dyDescent="0.2">
      <c r="A2356" t="s">
        <v>580</v>
      </c>
      <c r="B2356">
        <v>5.4</v>
      </c>
    </row>
    <row r="2357" spans="1:2" x14ac:dyDescent="0.2">
      <c r="A2357" t="s">
        <v>1246</v>
      </c>
      <c r="B2357">
        <v>7.1</v>
      </c>
    </row>
    <row r="2358" spans="1:2" x14ac:dyDescent="0.2">
      <c r="A2358" t="s">
        <v>3978</v>
      </c>
      <c r="B2358">
        <v>6.6</v>
      </c>
    </row>
    <row r="2359" spans="1:2" x14ac:dyDescent="0.2">
      <c r="A2359" t="s">
        <v>851</v>
      </c>
      <c r="B2359">
        <v>3.6</v>
      </c>
    </row>
    <row r="2360" spans="1:2" x14ac:dyDescent="0.2">
      <c r="A2360" t="s">
        <v>1915</v>
      </c>
      <c r="B2360">
        <v>6.5</v>
      </c>
    </row>
    <row r="2361" spans="1:2" x14ac:dyDescent="0.2">
      <c r="A2361" t="s">
        <v>210</v>
      </c>
      <c r="B2361">
        <v>8.6</v>
      </c>
    </row>
    <row r="2362" spans="1:2" x14ac:dyDescent="0.2">
      <c r="A2362" t="s">
        <v>112</v>
      </c>
      <c r="B2362">
        <v>6.2</v>
      </c>
    </row>
    <row r="2363" spans="1:2" x14ac:dyDescent="0.2">
      <c r="A2363" t="s">
        <v>1004</v>
      </c>
      <c r="B2363">
        <v>7</v>
      </c>
    </row>
    <row r="2364" spans="1:2" x14ac:dyDescent="0.2">
      <c r="A2364" t="s">
        <v>1179</v>
      </c>
      <c r="B2364">
        <v>7.6</v>
      </c>
    </row>
    <row r="2365" spans="1:2" x14ac:dyDescent="0.2">
      <c r="A2365" t="s">
        <v>3989</v>
      </c>
      <c r="B2365">
        <v>6.5</v>
      </c>
    </row>
    <row r="2366" spans="1:2" x14ac:dyDescent="0.2">
      <c r="A2366" t="s">
        <v>580</v>
      </c>
      <c r="B2366">
        <v>6.4</v>
      </c>
    </row>
    <row r="2367" spans="1:2" x14ac:dyDescent="0.2">
      <c r="A2367" t="s">
        <v>684</v>
      </c>
      <c r="B2367">
        <v>6.7</v>
      </c>
    </row>
    <row r="2368" spans="1:2" x14ac:dyDescent="0.2">
      <c r="A2368" t="s">
        <v>486</v>
      </c>
      <c r="B2368">
        <v>6.3</v>
      </c>
    </row>
    <row r="2369" spans="1:2" x14ac:dyDescent="0.2">
      <c r="A2369" t="s">
        <v>1184</v>
      </c>
      <c r="B2369">
        <v>6.4</v>
      </c>
    </row>
    <row r="2370" spans="1:2" x14ac:dyDescent="0.2">
      <c r="A2370" t="s">
        <v>4000</v>
      </c>
      <c r="B2370">
        <v>5.7</v>
      </c>
    </row>
    <row r="2371" spans="1:2" x14ac:dyDescent="0.2">
      <c r="A2371" t="s">
        <v>4003</v>
      </c>
      <c r="B2371">
        <v>6.3</v>
      </c>
    </row>
    <row r="2372" spans="1:2" x14ac:dyDescent="0.2">
      <c r="A2372" t="s">
        <v>1184</v>
      </c>
      <c r="B2372">
        <v>7.8</v>
      </c>
    </row>
    <row r="2373" spans="1:2" x14ac:dyDescent="0.2">
      <c r="A2373" t="s">
        <v>2120</v>
      </c>
      <c r="B2373">
        <v>6</v>
      </c>
    </row>
    <row r="2374" spans="1:2" x14ac:dyDescent="0.2">
      <c r="A2374" t="s">
        <v>877</v>
      </c>
      <c r="B2374">
        <v>7.7</v>
      </c>
    </row>
    <row r="2375" spans="1:2" x14ac:dyDescent="0.2">
      <c r="A2375" t="s">
        <v>2209</v>
      </c>
      <c r="B2375">
        <v>6.2</v>
      </c>
    </row>
    <row r="2376" spans="1:2" x14ac:dyDescent="0.2">
      <c r="A2376" t="s">
        <v>455</v>
      </c>
      <c r="B2376">
        <v>5.7</v>
      </c>
    </row>
    <row r="2377" spans="1:2" x14ac:dyDescent="0.2">
      <c r="A2377" t="s">
        <v>1857</v>
      </c>
      <c r="B2377">
        <v>7.7</v>
      </c>
    </row>
    <row r="2378" spans="1:2" x14ac:dyDescent="0.2">
      <c r="A2378" t="s">
        <v>1264</v>
      </c>
      <c r="B2378">
        <v>6.4</v>
      </c>
    </row>
    <row r="2379" spans="1:2" x14ac:dyDescent="0.2">
      <c r="A2379" t="s">
        <v>575</v>
      </c>
      <c r="B2379">
        <v>6.4</v>
      </c>
    </row>
    <row r="2380" spans="1:2" x14ac:dyDescent="0.2">
      <c r="A2380" t="s">
        <v>3803</v>
      </c>
      <c r="B2380">
        <v>6.9</v>
      </c>
    </row>
    <row r="2381" spans="1:2" x14ac:dyDescent="0.2">
      <c r="A2381" t="s">
        <v>2205</v>
      </c>
      <c r="B2381">
        <v>7.3</v>
      </c>
    </row>
    <row r="2382" spans="1:2" x14ac:dyDescent="0.2">
      <c r="A2382" t="s">
        <v>575</v>
      </c>
      <c r="B2382">
        <v>7.3</v>
      </c>
    </row>
    <row r="2383" spans="1:2" x14ac:dyDescent="0.2">
      <c r="A2383" t="s">
        <v>580</v>
      </c>
      <c r="B2383">
        <v>6.2</v>
      </c>
    </row>
    <row r="2384" spans="1:2" x14ac:dyDescent="0.2">
      <c r="A2384" t="s">
        <v>26</v>
      </c>
      <c r="B2384">
        <v>6.6</v>
      </c>
    </row>
    <row r="2385" spans="1:2" x14ac:dyDescent="0.2">
      <c r="A2385" t="s">
        <v>1521</v>
      </c>
      <c r="B2385">
        <v>6.7</v>
      </c>
    </row>
    <row r="2386" spans="1:2" x14ac:dyDescent="0.2">
      <c r="A2386" t="s">
        <v>580</v>
      </c>
      <c r="B2386">
        <v>5.7</v>
      </c>
    </row>
    <row r="2387" spans="1:2" x14ac:dyDescent="0.2">
      <c r="A2387" t="s">
        <v>4026</v>
      </c>
      <c r="B2387">
        <v>3.1</v>
      </c>
    </row>
    <row r="2388" spans="1:2" x14ac:dyDescent="0.2">
      <c r="A2388" t="s">
        <v>486</v>
      </c>
      <c r="B2388">
        <v>6.3</v>
      </c>
    </row>
    <row r="2389" spans="1:2" x14ac:dyDescent="0.2">
      <c r="A2389" t="s">
        <v>877</v>
      </c>
      <c r="B2389">
        <v>5.7</v>
      </c>
    </row>
    <row r="2390" spans="1:2" x14ac:dyDescent="0.2">
      <c r="A2390" t="s">
        <v>3152</v>
      </c>
      <c r="B2390">
        <v>7.1</v>
      </c>
    </row>
    <row r="2391" spans="1:2" x14ac:dyDescent="0.2">
      <c r="A2391" t="s">
        <v>340</v>
      </c>
      <c r="B2391">
        <v>7</v>
      </c>
    </row>
    <row r="2392" spans="1:2" x14ac:dyDescent="0.2">
      <c r="A2392" t="s">
        <v>945</v>
      </c>
      <c r="B2392">
        <v>6.1</v>
      </c>
    </row>
    <row r="2393" spans="1:2" x14ac:dyDescent="0.2">
      <c r="A2393" t="s">
        <v>1056</v>
      </c>
      <c r="B2393">
        <v>6.6</v>
      </c>
    </row>
    <row r="2394" spans="1:2" x14ac:dyDescent="0.2">
      <c r="A2394" t="s">
        <v>1445</v>
      </c>
      <c r="B2394">
        <v>7.8</v>
      </c>
    </row>
    <row r="2395" spans="1:2" x14ac:dyDescent="0.2">
      <c r="A2395" t="s">
        <v>4036</v>
      </c>
      <c r="B2395">
        <v>8.3000000000000007</v>
      </c>
    </row>
    <row r="2396" spans="1:2" x14ac:dyDescent="0.2">
      <c r="A2396" t="s">
        <v>1763</v>
      </c>
      <c r="B2396">
        <v>3.9</v>
      </c>
    </row>
    <row r="2397" spans="1:2" x14ac:dyDescent="0.2">
      <c r="A2397" t="s">
        <v>575</v>
      </c>
      <c r="B2397">
        <v>7</v>
      </c>
    </row>
    <row r="2398" spans="1:2" x14ac:dyDescent="0.2">
      <c r="A2398" t="s">
        <v>486</v>
      </c>
      <c r="B2398">
        <v>6.7</v>
      </c>
    </row>
    <row r="2399" spans="1:2" x14ac:dyDescent="0.2">
      <c r="A2399" t="s">
        <v>2766</v>
      </c>
      <c r="B2399">
        <v>7.3</v>
      </c>
    </row>
    <row r="2400" spans="1:2" x14ac:dyDescent="0.2">
      <c r="A2400" t="s">
        <v>486</v>
      </c>
      <c r="B2400">
        <v>7.5</v>
      </c>
    </row>
    <row r="2401" spans="1:2" x14ac:dyDescent="0.2">
      <c r="A2401" t="s">
        <v>865</v>
      </c>
      <c r="B2401">
        <v>6.3</v>
      </c>
    </row>
    <row r="2402" spans="1:2" x14ac:dyDescent="0.2">
      <c r="A2402" t="s">
        <v>486</v>
      </c>
      <c r="B2402">
        <v>7.8</v>
      </c>
    </row>
    <row r="2403" spans="1:2" x14ac:dyDescent="0.2">
      <c r="A2403" t="s">
        <v>1184</v>
      </c>
      <c r="B2403">
        <v>7.3</v>
      </c>
    </row>
    <row r="2404" spans="1:2" x14ac:dyDescent="0.2">
      <c r="A2404" t="s">
        <v>980</v>
      </c>
      <c r="B2404">
        <v>7.6</v>
      </c>
    </row>
    <row r="2405" spans="1:2" x14ac:dyDescent="0.2">
      <c r="A2405" t="s">
        <v>2682</v>
      </c>
      <c r="B2405">
        <v>5.3</v>
      </c>
    </row>
    <row r="2406" spans="1:2" x14ac:dyDescent="0.2">
      <c r="A2406" t="s">
        <v>684</v>
      </c>
      <c r="B2406">
        <v>7.9</v>
      </c>
    </row>
    <row r="2407" spans="1:2" x14ac:dyDescent="0.2">
      <c r="A2407" t="s">
        <v>745</v>
      </c>
      <c r="B2407">
        <v>5.3</v>
      </c>
    </row>
    <row r="2408" spans="1:2" x14ac:dyDescent="0.2">
      <c r="A2408" t="s">
        <v>2542</v>
      </c>
      <c r="B2408">
        <v>6.8</v>
      </c>
    </row>
    <row r="2409" spans="1:2" x14ac:dyDescent="0.2">
      <c r="A2409" t="s">
        <v>4053</v>
      </c>
      <c r="B2409">
        <v>7.1</v>
      </c>
    </row>
    <row r="2410" spans="1:2" x14ac:dyDescent="0.2">
      <c r="A2410" t="s">
        <v>4055</v>
      </c>
      <c r="B2410">
        <v>7.2</v>
      </c>
    </row>
    <row r="2411" spans="1:2" x14ac:dyDescent="0.2">
      <c r="A2411" t="s">
        <v>3152</v>
      </c>
      <c r="B2411">
        <v>5.8</v>
      </c>
    </row>
    <row r="2412" spans="1:2" x14ac:dyDescent="0.2">
      <c r="A2412" t="s">
        <v>14</v>
      </c>
      <c r="B2412">
        <v>5.8</v>
      </c>
    </row>
    <row r="2413" spans="1:2" x14ac:dyDescent="0.2">
      <c r="A2413" t="s">
        <v>562</v>
      </c>
      <c r="B2413">
        <v>8.3000000000000007</v>
      </c>
    </row>
    <row r="2414" spans="1:2" x14ac:dyDescent="0.2">
      <c r="A2414" t="s">
        <v>73</v>
      </c>
      <c r="B2414">
        <v>5.6</v>
      </c>
    </row>
    <row r="2415" spans="1:2" x14ac:dyDescent="0.2">
      <c r="A2415" t="s">
        <v>3225</v>
      </c>
      <c r="B2415">
        <v>6.8</v>
      </c>
    </row>
    <row r="2416" spans="1:2" x14ac:dyDescent="0.2">
      <c r="A2416" t="s">
        <v>1203</v>
      </c>
      <c r="B2416">
        <v>5</v>
      </c>
    </row>
    <row r="2417" spans="1:2" x14ac:dyDescent="0.2">
      <c r="A2417" t="s">
        <v>2631</v>
      </c>
      <c r="B2417">
        <v>7.6</v>
      </c>
    </row>
    <row r="2418" spans="1:2" x14ac:dyDescent="0.2">
      <c r="A2418" t="s">
        <v>340</v>
      </c>
      <c r="B2418">
        <v>6.7</v>
      </c>
    </row>
    <row r="2419" spans="1:2" x14ac:dyDescent="0.2">
      <c r="A2419" t="s">
        <v>2682</v>
      </c>
      <c r="B2419">
        <v>6.7</v>
      </c>
    </row>
    <row r="2420" spans="1:2" x14ac:dyDescent="0.2">
      <c r="A2420" t="s">
        <v>575</v>
      </c>
      <c r="B2420">
        <v>5.7</v>
      </c>
    </row>
    <row r="2421" spans="1:2" x14ac:dyDescent="0.2">
      <c r="A2421" t="s">
        <v>340</v>
      </c>
      <c r="B2421">
        <v>5.2</v>
      </c>
    </row>
    <row r="2422" spans="1:2" x14ac:dyDescent="0.2">
      <c r="A2422" t="s">
        <v>1184</v>
      </c>
      <c r="B2422">
        <v>7.5</v>
      </c>
    </row>
    <row r="2423" spans="1:2" x14ac:dyDescent="0.2">
      <c r="A2423" t="s">
        <v>530</v>
      </c>
      <c r="B2423">
        <v>7.2</v>
      </c>
    </row>
    <row r="2424" spans="1:2" x14ac:dyDescent="0.2">
      <c r="A2424" t="s">
        <v>580</v>
      </c>
      <c r="B2424">
        <v>5.3</v>
      </c>
    </row>
    <row r="2425" spans="1:2" x14ac:dyDescent="0.2">
      <c r="A2425" t="s">
        <v>486</v>
      </c>
      <c r="B2425">
        <v>6.5</v>
      </c>
    </row>
    <row r="2426" spans="1:2" x14ac:dyDescent="0.2">
      <c r="A2426" t="s">
        <v>47</v>
      </c>
      <c r="B2426">
        <v>5</v>
      </c>
    </row>
    <row r="2427" spans="1:2" x14ac:dyDescent="0.2">
      <c r="A2427" t="s">
        <v>1408</v>
      </c>
      <c r="B2427">
        <v>6.1</v>
      </c>
    </row>
    <row r="2428" spans="1:2" x14ac:dyDescent="0.2">
      <c r="A2428" t="s">
        <v>285</v>
      </c>
      <c r="B2428">
        <v>7.4</v>
      </c>
    </row>
    <row r="2429" spans="1:2" x14ac:dyDescent="0.2">
      <c r="A2429" t="s">
        <v>112</v>
      </c>
      <c r="B2429">
        <v>4.4000000000000004</v>
      </c>
    </row>
    <row r="2430" spans="1:2" x14ac:dyDescent="0.2">
      <c r="A2430" t="s">
        <v>1184</v>
      </c>
      <c r="B2430">
        <v>7.5</v>
      </c>
    </row>
    <row r="2431" spans="1:2" x14ac:dyDescent="0.2">
      <c r="A2431" t="s">
        <v>486</v>
      </c>
      <c r="B2431">
        <v>5.7</v>
      </c>
    </row>
    <row r="2432" spans="1:2" x14ac:dyDescent="0.2">
      <c r="A2432" t="s">
        <v>1459</v>
      </c>
      <c r="B2432">
        <v>5.5</v>
      </c>
    </row>
    <row r="2433" spans="1:2" x14ac:dyDescent="0.2">
      <c r="A2433" t="s">
        <v>486</v>
      </c>
      <c r="B2433">
        <v>7.1</v>
      </c>
    </row>
    <row r="2434" spans="1:2" x14ac:dyDescent="0.2">
      <c r="A2434" t="s">
        <v>73</v>
      </c>
      <c r="B2434">
        <v>5.9</v>
      </c>
    </row>
    <row r="2435" spans="1:2" x14ac:dyDescent="0.2">
      <c r="A2435" t="s">
        <v>14</v>
      </c>
      <c r="B2435">
        <v>6.7</v>
      </c>
    </row>
    <row r="2436" spans="1:2" x14ac:dyDescent="0.2">
      <c r="A2436" t="s">
        <v>2186</v>
      </c>
      <c r="B2436">
        <v>7</v>
      </c>
    </row>
    <row r="2437" spans="1:2" x14ac:dyDescent="0.2">
      <c r="A2437" t="s">
        <v>1440</v>
      </c>
      <c r="B2437">
        <v>7.9</v>
      </c>
    </row>
    <row r="2438" spans="1:2" x14ac:dyDescent="0.2">
      <c r="A2438" t="s">
        <v>1184</v>
      </c>
      <c r="B2438">
        <v>6.9</v>
      </c>
    </row>
    <row r="2439" spans="1:2" x14ac:dyDescent="0.2">
      <c r="A2439" t="s">
        <v>1192</v>
      </c>
      <c r="B2439">
        <v>7.3</v>
      </c>
    </row>
    <row r="2440" spans="1:2" x14ac:dyDescent="0.2">
      <c r="A2440" t="s">
        <v>112</v>
      </c>
      <c r="B2440">
        <v>7.3</v>
      </c>
    </row>
    <row r="2441" spans="1:2" x14ac:dyDescent="0.2">
      <c r="A2441" t="s">
        <v>216</v>
      </c>
      <c r="B2441">
        <v>3.5</v>
      </c>
    </row>
    <row r="2442" spans="1:2" x14ac:dyDescent="0.2">
      <c r="A2442" t="s">
        <v>1184</v>
      </c>
      <c r="B2442">
        <v>7.8</v>
      </c>
    </row>
    <row r="2443" spans="1:2" x14ac:dyDescent="0.2">
      <c r="A2443" t="s">
        <v>3015</v>
      </c>
      <c r="B2443">
        <v>7.4</v>
      </c>
    </row>
    <row r="2444" spans="1:2" x14ac:dyDescent="0.2">
      <c r="A2444" t="s">
        <v>509</v>
      </c>
      <c r="B2444">
        <v>6.7</v>
      </c>
    </row>
    <row r="2445" spans="1:2" x14ac:dyDescent="0.2">
      <c r="A2445" t="s">
        <v>580</v>
      </c>
      <c r="B2445">
        <v>6.4</v>
      </c>
    </row>
    <row r="2446" spans="1:2" x14ac:dyDescent="0.2">
      <c r="A2446" t="s">
        <v>4107</v>
      </c>
      <c r="B2446">
        <v>7.1</v>
      </c>
    </row>
    <row r="2447" spans="1:2" x14ac:dyDescent="0.2">
      <c r="A2447" t="s">
        <v>2766</v>
      </c>
      <c r="B2447">
        <v>6.7</v>
      </c>
    </row>
    <row r="2448" spans="1:2" x14ac:dyDescent="0.2">
      <c r="A2448" t="s">
        <v>2766</v>
      </c>
      <c r="B2448">
        <v>7.8</v>
      </c>
    </row>
    <row r="2449" spans="1:2" x14ac:dyDescent="0.2">
      <c r="A2449" t="s">
        <v>2209</v>
      </c>
      <c r="B2449">
        <v>4</v>
      </c>
    </row>
    <row r="2450" spans="1:2" x14ac:dyDescent="0.2">
      <c r="A2450" t="s">
        <v>4115</v>
      </c>
      <c r="B2450">
        <v>5.9</v>
      </c>
    </row>
    <row r="2451" spans="1:2" x14ac:dyDescent="0.2">
      <c r="A2451" t="s">
        <v>747</v>
      </c>
      <c r="B2451">
        <v>7.2</v>
      </c>
    </row>
    <row r="2452" spans="1:2" x14ac:dyDescent="0.2">
      <c r="A2452" t="s">
        <v>4118</v>
      </c>
      <c r="B2452">
        <v>7.2</v>
      </c>
    </row>
    <row r="2453" spans="1:2" x14ac:dyDescent="0.2">
      <c r="A2453" t="s">
        <v>740</v>
      </c>
      <c r="B2453">
        <v>5.0999999999999996</v>
      </c>
    </row>
    <row r="2454" spans="1:2" x14ac:dyDescent="0.2">
      <c r="A2454" t="s">
        <v>1966</v>
      </c>
      <c r="B2454">
        <v>7.7</v>
      </c>
    </row>
    <row r="2455" spans="1:2" x14ac:dyDescent="0.2">
      <c r="A2455" t="s">
        <v>3562</v>
      </c>
      <c r="B2455">
        <v>5.5</v>
      </c>
    </row>
    <row r="2456" spans="1:2" x14ac:dyDescent="0.2">
      <c r="A2456" t="s">
        <v>4126</v>
      </c>
      <c r="B2456">
        <v>6.2</v>
      </c>
    </row>
    <row r="2457" spans="1:2" x14ac:dyDescent="0.2">
      <c r="A2457" t="s">
        <v>2209</v>
      </c>
      <c r="B2457">
        <v>7.2</v>
      </c>
    </row>
    <row r="2458" spans="1:2" x14ac:dyDescent="0.2">
      <c r="A2458" t="s">
        <v>149</v>
      </c>
      <c r="B2458">
        <v>5.2</v>
      </c>
    </row>
    <row r="2459" spans="1:2" x14ac:dyDescent="0.2">
      <c r="A2459" t="s">
        <v>4131</v>
      </c>
      <c r="B2459">
        <v>6.7</v>
      </c>
    </row>
    <row r="2460" spans="1:2" x14ac:dyDescent="0.2">
      <c r="A2460" t="s">
        <v>14</v>
      </c>
      <c r="B2460">
        <v>5</v>
      </c>
    </row>
    <row r="2461" spans="1:2" x14ac:dyDescent="0.2">
      <c r="A2461" t="s">
        <v>2120</v>
      </c>
      <c r="B2461">
        <v>6.2</v>
      </c>
    </row>
    <row r="2462" spans="1:2" x14ac:dyDescent="0.2">
      <c r="A2462" t="s">
        <v>575</v>
      </c>
      <c r="B2462">
        <v>7.6</v>
      </c>
    </row>
    <row r="2463" spans="1:2" x14ac:dyDescent="0.2">
      <c r="A2463" t="s">
        <v>3152</v>
      </c>
      <c r="B2463">
        <v>4.0999999999999996</v>
      </c>
    </row>
    <row r="2464" spans="1:2" x14ac:dyDescent="0.2">
      <c r="A2464" t="s">
        <v>1991</v>
      </c>
      <c r="B2464">
        <v>5.3</v>
      </c>
    </row>
    <row r="2465" spans="1:2" x14ac:dyDescent="0.2">
      <c r="A2465" t="s">
        <v>1663</v>
      </c>
      <c r="B2465">
        <v>6.2</v>
      </c>
    </row>
    <row r="2466" spans="1:2" x14ac:dyDescent="0.2">
      <c r="A2466" t="s">
        <v>4142</v>
      </c>
      <c r="B2466">
        <v>6.5</v>
      </c>
    </row>
    <row r="2467" spans="1:2" x14ac:dyDescent="0.2">
      <c r="A2467" t="s">
        <v>684</v>
      </c>
      <c r="B2467">
        <v>8.1</v>
      </c>
    </row>
    <row r="2468" spans="1:2" x14ac:dyDescent="0.2">
      <c r="A2468" t="s">
        <v>149</v>
      </c>
      <c r="B2468">
        <v>6.3</v>
      </c>
    </row>
    <row r="2469" spans="1:2" x14ac:dyDescent="0.2">
      <c r="A2469" t="s">
        <v>4149</v>
      </c>
      <c r="B2469">
        <v>4.4000000000000004</v>
      </c>
    </row>
    <row r="2470" spans="1:2" x14ac:dyDescent="0.2">
      <c r="A2470" t="s">
        <v>20</v>
      </c>
      <c r="B2470">
        <v>4.5999999999999996</v>
      </c>
    </row>
    <row r="2471" spans="1:2" x14ac:dyDescent="0.2">
      <c r="A2471" t="s">
        <v>740</v>
      </c>
      <c r="B2471">
        <v>6</v>
      </c>
    </row>
    <row r="2472" spans="1:2" x14ac:dyDescent="0.2">
      <c r="A2472" t="s">
        <v>3337</v>
      </c>
      <c r="B2472">
        <v>7.6</v>
      </c>
    </row>
    <row r="2473" spans="1:2" x14ac:dyDescent="0.2">
      <c r="A2473" t="s">
        <v>26</v>
      </c>
      <c r="B2473">
        <v>8.4</v>
      </c>
    </row>
    <row r="2474" spans="1:2" x14ac:dyDescent="0.2">
      <c r="A2474" t="s">
        <v>4158</v>
      </c>
      <c r="B2474">
        <v>7.9</v>
      </c>
    </row>
    <row r="2475" spans="1:2" x14ac:dyDescent="0.2">
      <c r="A2475" t="s">
        <v>1047</v>
      </c>
      <c r="B2475">
        <v>5.6</v>
      </c>
    </row>
    <row r="2476" spans="1:2" x14ac:dyDescent="0.2">
      <c r="A2476" t="s">
        <v>575</v>
      </c>
      <c r="B2476">
        <v>6.5</v>
      </c>
    </row>
    <row r="2477" spans="1:2" x14ac:dyDescent="0.2">
      <c r="A2477" t="s">
        <v>3902</v>
      </c>
      <c r="B2477">
        <v>7.5</v>
      </c>
    </row>
    <row r="2478" spans="1:2" x14ac:dyDescent="0.2">
      <c r="A2478" t="s">
        <v>575</v>
      </c>
      <c r="B2478">
        <v>6.3</v>
      </c>
    </row>
    <row r="2479" spans="1:2" x14ac:dyDescent="0.2">
      <c r="A2479" t="s">
        <v>1915</v>
      </c>
      <c r="B2479">
        <v>7.9</v>
      </c>
    </row>
    <row r="2480" spans="1:2" x14ac:dyDescent="0.2">
      <c r="A2480" t="s">
        <v>4166</v>
      </c>
      <c r="B2480">
        <v>5.0999999999999996</v>
      </c>
    </row>
    <row r="2481" spans="1:2" x14ac:dyDescent="0.2">
      <c r="A2481" t="s">
        <v>877</v>
      </c>
      <c r="B2481">
        <v>6.7</v>
      </c>
    </row>
    <row r="2482" spans="1:2" x14ac:dyDescent="0.2">
      <c r="A2482" t="s">
        <v>149</v>
      </c>
      <c r="B2482">
        <v>6.7</v>
      </c>
    </row>
    <row r="2483" spans="1:2" x14ac:dyDescent="0.2">
      <c r="A2483" t="s">
        <v>1763</v>
      </c>
      <c r="B2483">
        <v>5.6</v>
      </c>
    </row>
    <row r="2484" spans="1:2" x14ac:dyDescent="0.2">
      <c r="A2484" t="s">
        <v>580</v>
      </c>
      <c r="B2484">
        <v>5.6</v>
      </c>
    </row>
    <row r="2485" spans="1:2" x14ac:dyDescent="0.2">
      <c r="A2485" t="s">
        <v>26</v>
      </c>
      <c r="B2485">
        <v>6.8</v>
      </c>
    </row>
    <row r="2486" spans="1:2" x14ac:dyDescent="0.2">
      <c r="A2486" t="s">
        <v>2254</v>
      </c>
      <c r="B2486">
        <v>6.2</v>
      </c>
    </row>
    <row r="2487" spans="1:2" x14ac:dyDescent="0.2">
      <c r="A2487" t="s">
        <v>230</v>
      </c>
      <c r="B2487">
        <v>5.6</v>
      </c>
    </row>
    <row r="2488" spans="1:2" x14ac:dyDescent="0.2">
      <c r="A2488" t="s">
        <v>2209</v>
      </c>
      <c r="B2488">
        <v>6.4</v>
      </c>
    </row>
    <row r="2489" spans="1:2" x14ac:dyDescent="0.2">
      <c r="A2489" t="s">
        <v>575</v>
      </c>
      <c r="B2489">
        <v>5.6</v>
      </c>
    </row>
    <row r="2490" spans="1:2" x14ac:dyDescent="0.2">
      <c r="A2490" t="s">
        <v>562</v>
      </c>
      <c r="B2490">
        <v>7.4</v>
      </c>
    </row>
    <row r="2491" spans="1:2" x14ac:dyDescent="0.2">
      <c r="A2491" t="s">
        <v>575</v>
      </c>
      <c r="B2491">
        <v>4.9000000000000004</v>
      </c>
    </row>
    <row r="2492" spans="1:2" x14ac:dyDescent="0.2">
      <c r="A2492" t="s">
        <v>4182</v>
      </c>
      <c r="B2492">
        <v>6</v>
      </c>
    </row>
    <row r="2493" spans="1:2" x14ac:dyDescent="0.2">
      <c r="A2493" t="s">
        <v>2254</v>
      </c>
      <c r="B2493">
        <v>7.2</v>
      </c>
    </row>
    <row r="2494" spans="1:2" x14ac:dyDescent="0.2">
      <c r="A2494" t="s">
        <v>1554</v>
      </c>
      <c r="B2494">
        <v>4.9000000000000004</v>
      </c>
    </row>
    <row r="2495" spans="1:2" x14ac:dyDescent="0.2">
      <c r="A2495" t="s">
        <v>740</v>
      </c>
      <c r="B2495">
        <v>7.5</v>
      </c>
    </row>
    <row r="2496" spans="1:2" x14ac:dyDescent="0.2">
      <c r="A2496" t="s">
        <v>1047</v>
      </c>
      <c r="B2496">
        <v>4.8</v>
      </c>
    </row>
    <row r="2497" spans="1:2" x14ac:dyDescent="0.2">
      <c r="A2497" t="s">
        <v>580</v>
      </c>
      <c r="B2497">
        <v>3.1</v>
      </c>
    </row>
    <row r="2498" spans="1:2" x14ac:dyDescent="0.2">
      <c r="A2498" t="s">
        <v>4193</v>
      </c>
      <c r="B2498">
        <v>5.8</v>
      </c>
    </row>
    <row r="2499" spans="1:2" x14ac:dyDescent="0.2">
      <c r="A2499" t="s">
        <v>740</v>
      </c>
      <c r="B2499">
        <v>6.7</v>
      </c>
    </row>
    <row r="2500" spans="1:2" x14ac:dyDescent="0.2">
      <c r="A2500" t="s">
        <v>371</v>
      </c>
      <c r="B2500">
        <v>6.8</v>
      </c>
    </row>
    <row r="2501" spans="1:2" x14ac:dyDescent="0.2">
      <c r="A2501" t="s">
        <v>2209</v>
      </c>
      <c r="B2501">
        <v>6.5</v>
      </c>
    </row>
    <row r="2502" spans="1:2" x14ac:dyDescent="0.2">
      <c r="A2502" t="s">
        <v>580</v>
      </c>
      <c r="B2502">
        <v>5.9</v>
      </c>
    </row>
    <row r="2503" spans="1:2" x14ac:dyDescent="0.2">
      <c r="A2503" t="s">
        <v>2214</v>
      </c>
      <c r="B2503">
        <v>5.5</v>
      </c>
    </row>
    <row r="2504" spans="1:2" x14ac:dyDescent="0.2">
      <c r="A2504" t="s">
        <v>2629</v>
      </c>
      <c r="B2504">
        <v>3.6</v>
      </c>
    </row>
    <row r="2505" spans="1:2" x14ac:dyDescent="0.2">
      <c r="A2505" t="s">
        <v>1184</v>
      </c>
      <c r="B2505">
        <v>3.3</v>
      </c>
    </row>
    <row r="2506" spans="1:2" x14ac:dyDescent="0.2">
      <c r="A2506" t="s">
        <v>149</v>
      </c>
      <c r="B2506">
        <v>7.4</v>
      </c>
    </row>
    <row r="2507" spans="1:2" x14ac:dyDescent="0.2">
      <c r="A2507" t="s">
        <v>2389</v>
      </c>
      <c r="B2507">
        <v>6.7</v>
      </c>
    </row>
    <row r="2508" spans="1:2" x14ac:dyDescent="0.2">
      <c r="A2508" t="s">
        <v>4211</v>
      </c>
      <c r="B2508">
        <v>3</v>
      </c>
    </row>
    <row r="2509" spans="1:2" x14ac:dyDescent="0.2">
      <c r="A2509" t="s">
        <v>1139</v>
      </c>
      <c r="B2509">
        <v>7.6</v>
      </c>
    </row>
    <row r="2510" spans="1:2" x14ac:dyDescent="0.2">
      <c r="A2510" t="s">
        <v>2944</v>
      </c>
      <c r="B2510">
        <v>6.4</v>
      </c>
    </row>
    <row r="2511" spans="1:2" x14ac:dyDescent="0.2">
      <c r="A2511" t="s">
        <v>1966</v>
      </c>
      <c r="B2511">
        <v>6.9</v>
      </c>
    </row>
    <row r="2512" spans="1:2" x14ac:dyDescent="0.2">
      <c r="A2512" t="s">
        <v>1824</v>
      </c>
      <c r="B2512">
        <v>6.6</v>
      </c>
    </row>
    <row r="2513" spans="1:2" x14ac:dyDescent="0.2">
      <c r="A2513" t="s">
        <v>4219</v>
      </c>
      <c r="B2513">
        <v>5.5</v>
      </c>
    </row>
    <row r="2514" spans="1:2" x14ac:dyDescent="0.2">
      <c r="A2514" t="s">
        <v>210</v>
      </c>
      <c r="B2514">
        <v>6.6</v>
      </c>
    </row>
    <row r="2515" spans="1:2" x14ac:dyDescent="0.2">
      <c r="A2515" t="s">
        <v>4224</v>
      </c>
      <c r="B2515">
        <v>5.2</v>
      </c>
    </row>
    <row r="2516" spans="1:2" x14ac:dyDescent="0.2">
      <c r="A2516" t="s">
        <v>1915</v>
      </c>
      <c r="B2516">
        <v>4.0999999999999996</v>
      </c>
    </row>
    <row r="2517" spans="1:2" x14ac:dyDescent="0.2">
      <c r="A2517" t="s">
        <v>3121</v>
      </c>
      <c r="B2517">
        <v>6.8</v>
      </c>
    </row>
    <row r="2518" spans="1:2" x14ac:dyDescent="0.2">
      <c r="A2518" t="s">
        <v>2186</v>
      </c>
      <c r="B2518">
        <v>6.5</v>
      </c>
    </row>
    <row r="2519" spans="1:2" x14ac:dyDescent="0.2">
      <c r="A2519" t="s">
        <v>672</v>
      </c>
      <c r="B2519">
        <v>7.4</v>
      </c>
    </row>
    <row r="2520" spans="1:2" x14ac:dyDescent="0.2">
      <c r="A2520" t="s">
        <v>73</v>
      </c>
      <c r="B2520">
        <v>7.7</v>
      </c>
    </row>
    <row r="2521" spans="1:2" x14ac:dyDescent="0.2">
      <c r="A2521" t="s">
        <v>2186</v>
      </c>
      <c r="B2521">
        <v>7.1</v>
      </c>
    </row>
    <row r="2522" spans="1:2" x14ac:dyDescent="0.2">
      <c r="A2522" t="s">
        <v>580</v>
      </c>
      <c r="B2522">
        <v>6.3</v>
      </c>
    </row>
    <row r="2523" spans="1:2" x14ac:dyDescent="0.2">
      <c r="A2523" t="s">
        <v>1184</v>
      </c>
      <c r="B2523">
        <v>7.6</v>
      </c>
    </row>
    <row r="2524" spans="1:2" x14ac:dyDescent="0.2">
      <c r="A2524" t="s">
        <v>877</v>
      </c>
      <c r="B2524">
        <v>8</v>
      </c>
    </row>
    <row r="2525" spans="1:2" x14ac:dyDescent="0.2">
      <c r="A2525" t="s">
        <v>575</v>
      </c>
      <c r="B2525">
        <v>7.3</v>
      </c>
    </row>
    <row r="2526" spans="1:2" x14ac:dyDescent="0.2">
      <c r="A2526" t="s">
        <v>486</v>
      </c>
      <c r="B2526">
        <v>7.6</v>
      </c>
    </row>
    <row r="2527" spans="1:2" x14ac:dyDescent="0.2">
      <c r="A2527" t="s">
        <v>1184</v>
      </c>
      <c r="B2527">
        <v>7.8</v>
      </c>
    </row>
    <row r="2528" spans="1:2" x14ac:dyDescent="0.2">
      <c r="A2528" t="s">
        <v>575</v>
      </c>
      <c r="B2528">
        <v>6.5</v>
      </c>
    </row>
    <row r="2529" spans="1:2" x14ac:dyDescent="0.2">
      <c r="A2529" t="s">
        <v>1554</v>
      </c>
      <c r="B2529">
        <v>6.4</v>
      </c>
    </row>
    <row r="2530" spans="1:2" x14ac:dyDescent="0.2">
      <c r="A2530" t="s">
        <v>486</v>
      </c>
      <c r="B2530">
        <v>8</v>
      </c>
    </row>
    <row r="2531" spans="1:2" x14ac:dyDescent="0.2">
      <c r="A2531" t="s">
        <v>729</v>
      </c>
      <c r="B2531">
        <v>4.8</v>
      </c>
    </row>
    <row r="2532" spans="1:2" x14ac:dyDescent="0.2">
      <c r="A2532" t="s">
        <v>3902</v>
      </c>
      <c r="B2532">
        <v>7.8</v>
      </c>
    </row>
    <row r="2533" spans="1:2" x14ac:dyDescent="0.2">
      <c r="A2533" t="s">
        <v>2209</v>
      </c>
      <c r="B2533">
        <v>5.9</v>
      </c>
    </row>
    <row r="2534" spans="1:2" x14ac:dyDescent="0.2">
      <c r="A2534" t="s">
        <v>1184</v>
      </c>
      <c r="B2534">
        <v>5.4</v>
      </c>
    </row>
    <row r="2535" spans="1:2" x14ac:dyDescent="0.2">
      <c r="A2535" t="s">
        <v>1056</v>
      </c>
      <c r="B2535">
        <v>3.3</v>
      </c>
    </row>
    <row r="2536" spans="1:2" x14ac:dyDescent="0.2">
      <c r="A2536" t="s">
        <v>4256</v>
      </c>
      <c r="B2536">
        <v>8.1999999999999993</v>
      </c>
    </row>
    <row r="2537" spans="1:2" x14ac:dyDescent="0.2">
      <c r="A2537" t="s">
        <v>1165</v>
      </c>
      <c r="B2537">
        <v>6.6</v>
      </c>
    </row>
    <row r="2538" spans="1:2" x14ac:dyDescent="0.2">
      <c r="A2538" t="s">
        <v>4259</v>
      </c>
      <c r="B2538">
        <v>5.4</v>
      </c>
    </row>
    <row r="2539" spans="1:2" x14ac:dyDescent="0.2">
      <c r="A2539" t="s">
        <v>1824</v>
      </c>
      <c r="B2539">
        <v>6.4</v>
      </c>
    </row>
    <row r="2540" spans="1:2" x14ac:dyDescent="0.2">
      <c r="A2540" t="s">
        <v>1521</v>
      </c>
      <c r="B2540">
        <v>4.8</v>
      </c>
    </row>
    <row r="2541" spans="1:2" x14ac:dyDescent="0.2">
      <c r="A2541" t="s">
        <v>1857</v>
      </c>
      <c r="B2541">
        <v>5.9</v>
      </c>
    </row>
    <row r="2542" spans="1:2" x14ac:dyDescent="0.2">
      <c r="A2542" t="s">
        <v>1579</v>
      </c>
      <c r="B2542">
        <v>5.5</v>
      </c>
    </row>
    <row r="2543" spans="1:2" x14ac:dyDescent="0.2">
      <c r="A2543" t="s">
        <v>4267</v>
      </c>
      <c r="B2543">
        <v>7.9</v>
      </c>
    </row>
    <row r="2544" spans="1:2" x14ac:dyDescent="0.2">
      <c r="A2544" t="s">
        <v>877</v>
      </c>
      <c r="B2544">
        <v>4.9000000000000004</v>
      </c>
    </row>
    <row r="2545" spans="1:2" x14ac:dyDescent="0.2">
      <c r="A2545" t="s">
        <v>73</v>
      </c>
      <c r="B2545">
        <v>7.2</v>
      </c>
    </row>
    <row r="2546" spans="1:2" x14ac:dyDescent="0.2">
      <c r="A2546" t="s">
        <v>2194</v>
      </c>
      <c r="B2546">
        <v>6.6</v>
      </c>
    </row>
    <row r="2547" spans="1:2" x14ac:dyDescent="0.2">
      <c r="A2547" t="s">
        <v>486</v>
      </c>
      <c r="B2547">
        <v>5.3</v>
      </c>
    </row>
    <row r="2548" spans="1:2" x14ac:dyDescent="0.2">
      <c r="A2548" t="s">
        <v>1184</v>
      </c>
      <c r="B2548">
        <v>7.2</v>
      </c>
    </row>
    <row r="2549" spans="1:2" x14ac:dyDescent="0.2">
      <c r="A2549" t="s">
        <v>297</v>
      </c>
      <c r="B2549">
        <v>5.0999999999999996</v>
      </c>
    </row>
    <row r="2550" spans="1:2" x14ac:dyDescent="0.2">
      <c r="A2550" t="s">
        <v>4281</v>
      </c>
      <c r="B2550">
        <v>5.6</v>
      </c>
    </row>
    <row r="2551" spans="1:2" x14ac:dyDescent="0.2">
      <c r="A2551" t="s">
        <v>575</v>
      </c>
      <c r="B2551">
        <v>7.6</v>
      </c>
    </row>
    <row r="2552" spans="1:2" x14ac:dyDescent="0.2">
      <c r="A2552" t="s">
        <v>73</v>
      </c>
      <c r="B2552">
        <v>7.2</v>
      </c>
    </row>
    <row r="2553" spans="1:2" x14ac:dyDescent="0.2">
      <c r="A2553" t="s">
        <v>486</v>
      </c>
      <c r="B2553">
        <v>5.7</v>
      </c>
    </row>
    <row r="2554" spans="1:2" x14ac:dyDescent="0.2">
      <c r="A2554" t="s">
        <v>859</v>
      </c>
      <c r="B2554">
        <v>5.2</v>
      </c>
    </row>
    <row r="2555" spans="1:2" x14ac:dyDescent="0.2">
      <c r="A2555" t="s">
        <v>1184</v>
      </c>
      <c r="B2555">
        <v>7.7</v>
      </c>
    </row>
    <row r="2556" spans="1:2" x14ac:dyDescent="0.2">
      <c r="A2556" t="s">
        <v>1738</v>
      </c>
      <c r="B2556">
        <v>7</v>
      </c>
    </row>
    <row r="2557" spans="1:2" x14ac:dyDescent="0.2">
      <c r="A2557" t="s">
        <v>575</v>
      </c>
      <c r="B2557">
        <v>3.6</v>
      </c>
    </row>
    <row r="2558" spans="1:2" x14ac:dyDescent="0.2">
      <c r="A2558" t="s">
        <v>476</v>
      </c>
      <c r="B2558">
        <v>4.9000000000000004</v>
      </c>
    </row>
    <row r="2559" spans="1:2" x14ac:dyDescent="0.2">
      <c r="A2559" t="s">
        <v>1905</v>
      </c>
      <c r="B2559">
        <v>6</v>
      </c>
    </row>
    <row r="2560" spans="1:2" x14ac:dyDescent="0.2">
      <c r="A2560" t="s">
        <v>580</v>
      </c>
      <c r="B2560">
        <v>6.6</v>
      </c>
    </row>
    <row r="2561" spans="1:2" x14ac:dyDescent="0.2">
      <c r="A2561" t="s">
        <v>2214</v>
      </c>
      <c r="B2561">
        <v>6.8</v>
      </c>
    </row>
    <row r="2562" spans="1:2" x14ac:dyDescent="0.2">
      <c r="A2562" t="s">
        <v>14</v>
      </c>
      <c r="B2562">
        <v>7.2</v>
      </c>
    </row>
    <row r="2563" spans="1:2" x14ac:dyDescent="0.2">
      <c r="A2563" t="s">
        <v>1184</v>
      </c>
      <c r="B2563">
        <v>7.2</v>
      </c>
    </row>
    <row r="2564" spans="1:2" x14ac:dyDescent="0.2">
      <c r="A2564" t="s">
        <v>4305</v>
      </c>
      <c r="B2564">
        <v>2.8</v>
      </c>
    </row>
    <row r="2565" spans="1:2" x14ac:dyDescent="0.2">
      <c r="A2565" t="s">
        <v>73</v>
      </c>
      <c r="B2565">
        <v>6.6</v>
      </c>
    </row>
    <row r="2566" spans="1:2" x14ac:dyDescent="0.2">
      <c r="A2566" t="s">
        <v>675</v>
      </c>
      <c r="B2566">
        <v>6.7</v>
      </c>
    </row>
    <row r="2567" spans="1:2" x14ac:dyDescent="0.2">
      <c r="A2567" t="s">
        <v>747</v>
      </c>
      <c r="B2567">
        <v>7</v>
      </c>
    </row>
    <row r="2568" spans="1:2" x14ac:dyDescent="0.2">
      <c r="A2568" t="s">
        <v>575</v>
      </c>
      <c r="B2568">
        <v>4.4000000000000004</v>
      </c>
    </row>
    <row r="2569" spans="1:2" x14ac:dyDescent="0.2">
      <c r="A2569" t="s">
        <v>580</v>
      </c>
      <c r="B2569">
        <v>7.1</v>
      </c>
    </row>
    <row r="2570" spans="1:2" x14ac:dyDescent="0.2">
      <c r="A2570" t="s">
        <v>1935</v>
      </c>
      <c r="B2570">
        <v>6.2</v>
      </c>
    </row>
    <row r="2571" spans="1:2" x14ac:dyDescent="0.2">
      <c r="A2571" t="s">
        <v>1839</v>
      </c>
      <c r="B2571">
        <v>7.3</v>
      </c>
    </row>
    <row r="2572" spans="1:2" x14ac:dyDescent="0.2">
      <c r="A2572" t="s">
        <v>2814</v>
      </c>
      <c r="B2572">
        <v>5.0999999999999996</v>
      </c>
    </row>
    <row r="2573" spans="1:2" x14ac:dyDescent="0.2">
      <c r="A2573" t="s">
        <v>2459</v>
      </c>
      <c r="B2573">
        <v>8.1</v>
      </c>
    </row>
    <row r="2574" spans="1:2" x14ac:dyDescent="0.2">
      <c r="A2574" t="s">
        <v>740</v>
      </c>
      <c r="B2574">
        <v>6.7</v>
      </c>
    </row>
    <row r="2575" spans="1:2" x14ac:dyDescent="0.2">
      <c r="A2575" t="s">
        <v>608</v>
      </c>
      <c r="B2575">
        <v>6.6</v>
      </c>
    </row>
    <row r="2576" spans="1:2" x14ac:dyDescent="0.2">
      <c r="A2576" t="s">
        <v>1554</v>
      </c>
      <c r="B2576">
        <v>4.5</v>
      </c>
    </row>
    <row r="2577" spans="1:2" x14ac:dyDescent="0.2">
      <c r="A2577" t="s">
        <v>3152</v>
      </c>
      <c r="B2577">
        <v>8.1</v>
      </c>
    </row>
    <row r="2578" spans="1:2" x14ac:dyDescent="0.2">
      <c r="A2578" t="s">
        <v>1179</v>
      </c>
      <c r="B2578">
        <v>6.6</v>
      </c>
    </row>
    <row r="2579" spans="1:2" x14ac:dyDescent="0.2">
      <c r="A2579" t="s">
        <v>1314</v>
      </c>
      <c r="B2579">
        <v>6.5</v>
      </c>
    </row>
    <row r="2580" spans="1:2" x14ac:dyDescent="0.2">
      <c r="A2580" t="s">
        <v>668</v>
      </c>
      <c r="B2580">
        <v>5.9</v>
      </c>
    </row>
    <row r="2581" spans="1:2" x14ac:dyDescent="0.2">
      <c r="A2581" t="s">
        <v>1236</v>
      </c>
      <c r="B2581">
        <v>6.6</v>
      </c>
    </row>
    <row r="2582" spans="1:2" x14ac:dyDescent="0.2">
      <c r="A2582" t="s">
        <v>4335</v>
      </c>
      <c r="B2582">
        <v>6.5</v>
      </c>
    </row>
    <row r="2583" spans="1:2" x14ac:dyDescent="0.2">
      <c r="A2583" t="s">
        <v>602</v>
      </c>
      <c r="B2583">
        <v>7.3</v>
      </c>
    </row>
    <row r="2584" spans="1:2" x14ac:dyDescent="0.2">
      <c r="A2584" t="s">
        <v>1056</v>
      </c>
      <c r="B2584">
        <v>7.5</v>
      </c>
    </row>
    <row r="2585" spans="1:2" x14ac:dyDescent="0.2">
      <c r="A2585" t="s">
        <v>1364</v>
      </c>
      <c r="B2585">
        <v>5.9</v>
      </c>
    </row>
    <row r="2586" spans="1:2" x14ac:dyDescent="0.2">
      <c r="A2586" t="s">
        <v>486</v>
      </c>
      <c r="B2586">
        <v>7.4</v>
      </c>
    </row>
    <row r="2587" spans="1:2" x14ac:dyDescent="0.2">
      <c r="A2587" t="s">
        <v>584</v>
      </c>
      <c r="B2587">
        <v>6.9</v>
      </c>
    </row>
    <row r="2588" spans="1:2" x14ac:dyDescent="0.2">
      <c r="A2588" t="s">
        <v>584</v>
      </c>
      <c r="B2588">
        <v>7.9</v>
      </c>
    </row>
    <row r="2589" spans="1:2" x14ac:dyDescent="0.2">
      <c r="A2589" t="s">
        <v>1184</v>
      </c>
      <c r="B2589">
        <v>8.4</v>
      </c>
    </row>
    <row r="2590" spans="1:2" x14ac:dyDescent="0.2">
      <c r="A2590" t="s">
        <v>2113</v>
      </c>
      <c r="B2590">
        <v>8</v>
      </c>
    </row>
    <row r="2591" spans="1:2" x14ac:dyDescent="0.2">
      <c r="A2591" t="s">
        <v>340</v>
      </c>
      <c r="B2591">
        <v>6</v>
      </c>
    </row>
    <row r="2592" spans="1:2" x14ac:dyDescent="0.2">
      <c r="A2592" t="s">
        <v>818</v>
      </c>
      <c r="B2592">
        <v>7.3</v>
      </c>
    </row>
    <row r="2593" spans="1:2" x14ac:dyDescent="0.2">
      <c r="A2593" t="s">
        <v>73</v>
      </c>
      <c r="B2593">
        <v>6.8</v>
      </c>
    </row>
    <row r="2594" spans="1:2" x14ac:dyDescent="0.2">
      <c r="A2594" t="s">
        <v>1184</v>
      </c>
      <c r="B2594">
        <v>7.8</v>
      </c>
    </row>
    <row r="2595" spans="1:2" x14ac:dyDescent="0.2">
      <c r="A2595" t="s">
        <v>4351</v>
      </c>
      <c r="B2595">
        <v>5.7</v>
      </c>
    </row>
    <row r="2596" spans="1:2" x14ac:dyDescent="0.2">
      <c r="A2596" t="s">
        <v>752</v>
      </c>
      <c r="B2596">
        <v>6.1</v>
      </c>
    </row>
    <row r="2597" spans="1:2" x14ac:dyDescent="0.2">
      <c r="A2597" t="s">
        <v>3387</v>
      </c>
      <c r="B2597">
        <v>8.1</v>
      </c>
    </row>
    <row r="2598" spans="1:2" x14ac:dyDescent="0.2">
      <c r="A2598" t="s">
        <v>2140</v>
      </c>
      <c r="B2598">
        <v>6.1</v>
      </c>
    </row>
    <row r="2599" spans="1:2" x14ac:dyDescent="0.2">
      <c r="A2599" t="s">
        <v>2242</v>
      </c>
      <c r="B2599">
        <v>7.5</v>
      </c>
    </row>
    <row r="2600" spans="1:2" x14ac:dyDescent="0.2">
      <c r="A2600" t="s">
        <v>1056</v>
      </c>
      <c r="B2600">
        <v>6.2</v>
      </c>
    </row>
    <row r="2601" spans="1:2" x14ac:dyDescent="0.2">
      <c r="A2601" t="s">
        <v>2542</v>
      </c>
      <c r="B2601">
        <v>6.2</v>
      </c>
    </row>
    <row r="2602" spans="1:2" x14ac:dyDescent="0.2">
      <c r="A2602" t="s">
        <v>1459</v>
      </c>
      <c r="B2602">
        <v>7.4</v>
      </c>
    </row>
    <row r="2603" spans="1:2" x14ac:dyDescent="0.2">
      <c r="A2603" t="s">
        <v>575</v>
      </c>
      <c r="B2603">
        <v>6.6</v>
      </c>
    </row>
    <row r="2604" spans="1:2" x14ac:dyDescent="0.2">
      <c r="A2604" t="s">
        <v>530</v>
      </c>
      <c r="B2604">
        <v>7.3</v>
      </c>
    </row>
    <row r="2605" spans="1:2" x14ac:dyDescent="0.2">
      <c r="A2605" t="s">
        <v>968</v>
      </c>
      <c r="B2605">
        <v>7.5</v>
      </c>
    </row>
    <row r="2606" spans="1:2" x14ac:dyDescent="0.2">
      <c r="A2606" t="s">
        <v>877</v>
      </c>
      <c r="B2606">
        <v>5.6</v>
      </c>
    </row>
    <row r="2607" spans="1:2" x14ac:dyDescent="0.2">
      <c r="A2607" t="s">
        <v>4367</v>
      </c>
      <c r="B2607">
        <v>7.3</v>
      </c>
    </row>
    <row r="2608" spans="1:2" x14ac:dyDescent="0.2">
      <c r="A2608" t="s">
        <v>302</v>
      </c>
      <c r="B2608">
        <v>6.4</v>
      </c>
    </row>
    <row r="2609" spans="1:2" x14ac:dyDescent="0.2">
      <c r="A2609" t="s">
        <v>1915</v>
      </c>
      <c r="B2609">
        <v>5</v>
      </c>
    </row>
    <row r="2610" spans="1:2" x14ac:dyDescent="0.2">
      <c r="A2610" t="s">
        <v>822</v>
      </c>
      <c r="B2610">
        <v>5.4</v>
      </c>
    </row>
    <row r="2611" spans="1:2" x14ac:dyDescent="0.2">
      <c r="A2611" t="s">
        <v>1179</v>
      </c>
      <c r="B2611">
        <v>8.1999999999999993</v>
      </c>
    </row>
    <row r="2612" spans="1:2" x14ac:dyDescent="0.2">
      <c r="A2612" t="s">
        <v>877</v>
      </c>
      <c r="B2612">
        <v>7.1</v>
      </c>
    </row>
    <row r="2613" spans="1:2" x14ac:dyDescent="0.2">
      <c r="A2613" t="s">
        <v>4376</v>
      </c>
      <c r="B2613">
        <v>5.3</v>
      </c>
    </row>
    <row r="2614" spans="1:2" x14ac:dyDescent="0.2">
      <c r="A2614" t="s">
        <v>311</v>
      </c>
      <c r="B2614">
        <v>6.5</v>
      </c>
    </row>
    <row r="2615" spans="1:2" x14ac:dyDescent="0.2">
      <c r="A2615" t="s">
        <v>297</v>
      </c>
      <c r="B2615">
        <v>6.2</v>
      </c>
    </row>
    <row r="2616" spans="1:2" x14ac:dyDescent="0.2">
      <c r="A2616" t="s">
        <v>2424</v>
      </c>
      <c r="B2616">
        <v>6.4</v>
      </c>
    </row>
    <row r="2617" spans="1:2" x14ac:dyDescent="0.2">
      <c r="A2617" t="s">
        <v>1486</v>
      </c>
      <c r="B2617">
        <v>7.2</v>
      </c>
    </row>
    <row r="2618" spans="1:2" x14ac:dyDescent="0.2">
      <c r="A2618" t="s">
        <v>740</v>
      </c>
      <c r="B2618">
        <v>6.9</v>
      </c>
    </row>
    <row r="2619" spans="1:2" x14ac:dyDescent="0.2">
      <c r="A2619" t="s">
        <v>575</v>
      </c>
      <c r="B2619">
        <v>5.7</v>
      </c>
    </row>
    <row r="2620" spans="1:2" x14ac:dyDescent="0.2">
      <c r="A2620" t="s">
        <v>740</v>
      </c>
      <c r="B2620">
        <v>7.7</v>
      </c>
    </row>
    <row r="2621" spans="1:2" x14ac:dyDescent="0.2">
      <c r="A2621" t="s">
        <v>486</v>
      </c>
      <c r="B2621">
        <v>5.4</v>
      </c>
    </row>
    <row r="2622" spans="1:2" x14ac:dyDescent="0.2">
      <c r="A2622" t="s">
        <v>149</v>
      </c>
      <c r="B2622">
        <v>5.6</v>
      </c>
    </row>
    <row r="2623" spans="1:2" x14ac:dyDescent="0.2">
      <c r="A2623" t="s">
        <v>2186</v>
      </c>
      <c r="B2623">
        <v>7.7</v>
      </c>
    </row>
    <row r="2624" spans="1:2" x14ac:dyDescent="0.2">
      <c r="A2624" t="s">
        <v>340</v>
      </c>
      <c r="B2624">
        <v>5.0999999999999996</v>
      </c>
    </row>
    <row r="2625" spans="1:2" x14ac:dyDescent="0.2">
      <c r="A2625" t="s">
        <v>486</v>
      </c>
      <c r="B2625">
        <v>6.8</v>
      </c>
    </row>
    <row r="2626" spans="1:2" x14ac:dyDescent="0.2">
      <c r="A2626" t="s">
        <v>1192</v>
      </c>
      <c r="B2626">
        <v>8.4</v>
      </c>
    </row>
    <row r="2627" spans="1:2" x14ac:dyDescent="0.2">
      <c r="A2627" t="s">
        <v>2209</v>
      </c>
      <c r="B2627">
        <v>4.9000000000000004</v>
      </c>
    </row>
    <row r="2628" spans="1:2" x14ac:dyDescent="0.2">
      <c r="A2628" t="s">
        <v>3790</v>
      </c>
      <c r="B2628">
        <v>7.1</v>
      </c>
    </row>
    <row r="2629" spans="1:2" x14ac:dyDescent="0.2">
      <c r="A2629" t="s">
        <v>2333</v>
      </c>
      <c r="B2629">
        <v>6.6</v>
      </c>
    </row>
    <row r="2630" spans="1:2" x14ac:dyDescent="0.2">
      <c r="A2630" t="s">
        <v>580</v>
      </c>
      <c r="B2630">
        <v>6.1</v>
      </c>
    </row>
    <row r="2631" spans="1:2" x14ac:dyDescent="0.2">
      <c r="A2631" t="s">
        <v>4402</v>
      </c>
      <c r="B2631">
        <v>4.0999999999999996</v>
      </c>
    </row>
    <row r="2632" spans="1:2" x14ac:dyDescent="0.2">
      <c r="A2632" t="s">
        <v>14</v>
      </c>
      <c r="B2632">
        <v>5.8</v>
      </c>
    </row>
    <row r="2633" spans="1:2" x14ac:dyDescent="0.2">
      <c r="A2633" t="s">
        <v>1190</v>
      </c>
      <c r="B2633">
        <v>8.1</v>
      </c>
    </row>
    <row r="2634" spans="1:2" x14ac:dyDescent="0.2">
      <c r="A2634" t="s">
        <v>530</v>
      </c>
      <c r="B2634">
        <v>7.6</v>
      </c>
    </row>
    <row r="2635" spans="1:2" x14ac:dyDescent="0.2">
      <c r="A2635" t="s">
        <v>672</v>
      </c>
      <c r="B2635">
        <v>7.8</v>
      </c>
    </row>
    <row r="2636" spans="1:2" x14ac:dyDescent="0.2">
      <c r="A2636" t="s">
        <v>4410</v>
      </c>
      <c r="B2636">
        <v>4.5999999999999996</v>
      </c>
    </row>
    <row r="2637" spans="1:2" x14ac:dyDescent="0.2">
      <c r="A2637" t="s">
        <v>486</v>
      </c>
      <c r="B2637">
        <v>6</v>
      </c>
    </row>
    <row r="2638" spans="1:2" x14ac:dyDescent="0.2">
      <c r="A2638" t="s">
        <v>262</v>
      </c>
      <c r="B2638">
        <v>7</v>
      </c>
    </row>
    <row r="2639" spans="1:2" x14ac:dyDescent="0.2">
      <c r="A2639" t="s">
        <v>2729</v>
      </c>
      <c r="B2639">
        <v>6.7</v>
      </c>
    </row>
    <row r="2640" spans="1:2" x14ac:dyDescent="0.2">
      <c r="A2640" t="s">
        <v>1364</v>
      </c>
      <c r="B2640">
        <v>6.4</v>
      </c>
    </row>
    <row r="2641" spans="1:2" x14ac:dyDescent="0.2">
      <c r="A2641" t="s">
        <v>1698</v>
      </c>
      <c r="B2641">
        <v>7.2</v>
      </c>
    </row>
    <row r="2642" spans="1:2" x14ac:dyDescent="0.2">
      <c r="A2642" t="s">
        <v>527</v>
      </c>
      <c r="B2642">
        <v>7.4</v>
      </c>
    </row>
    <row r="2643" spans="1:2" x14ac:dyDescent="0.2">
      <c r="A2643" t="s">
        <v>580</v>
      </c>
      <c r="B2643">
        <v>4.8</v>
      </c>
    </row>
    <row r="2644" spans="1:2" x14ac:dyDescent="0.2">
      <c r="A2644" t="s">
        <v>4423</v>
      </c>
      <c r="B2644">
        <v>4</v>
      </c>
    </row>
    <row r="2645" spans="1:2" x14ac:dyDescent="0.2">
      <c r="A2645" t="s">
        <v>302</v>
      </c>
      <c r="B2645">
        <v>6.2</v>
      </c>
    </row>
    <row r="2646" spans="1:2" x14ac:dyDescent="0.2">
      <c r="A2646" t="s">
        <v>3063</v>
      </c>
      <c r="B2646">
        <v>7.7</v>
      </c>
    </row>
    <row r="2647" spans="1:2" x14ac:dyDescent="0.2">
      <c r="A2647" t="s">
        <v>264</v>
      </c>
      <c r="B2647">
        <v>6.7</v>
      </c>
    </row>
    <row r="2648" spans="1:2" x14ac:dyDescent="0.2">
      <c r="A2648" t="s">
        <v>73</v>
      </c>
      <c r="B2648">
        <v>7.9</v>
      </c>
    </row>
    <row r="2649" spans="1:2" x14ac:dyDescent="0.2">
      <c r="A2649" t="s">
        <v>1184</v>
      </c>
      <c r="B2649">
        <v>7.9</v>
      </c>
    </row>
    <row r="2650" spans="1:2" x14ac:dyDescent="0.2">
      <c r="A2650" t="s">
        <v>2005</v>
      </c>
      <c r="B2650">
        <v>5.5</v>
      </c>
    </row>
    <row r="2651" spans="1:2" x14ac:dyDescent="0.2">
      <c r="A2651" t="s">
        <v>1137</v>
      </c>
      <c r="B2651">
        <v>6.2</v>
      </c>
    </row>
    <row r="2652" spans="1:2" x14ac:dyDescent="0.2">
      <c r="A2652" t="s">
        <v>2209</v>
      </c>
      <c r="B2652">
        <v>5.0999999999999996</v>
      </c>
    </row>
    <row r="2653" spans="1:2" x14ac:dyDescent="0.2">
      <c r="A2653" t="s">
        <v>1047</v>
      </c>
      <c r="B2653">
        <v>4.0999999999999996</v>
      </c>
    </row>
    <row r="2654" spans="1:2" x14ac:dyDescent="0.2">
      <c r="A2654" t="s">
        <v>696</v>
      </c>
      <c r="B2654">
        <v>6.7</v>
      </c>
    </row>
    <row r="2655" spans="1:2" x14ac:dyDescent="0.2">
      <c r="A2655" t="s">
        <v>311</v>
      </c>
      <c r="B2655">
        <v>4.7</v>
      </c>
    </row>
    <row r="2656" spans="1:2" x14ac:dyDescent="0.2">
      <c r="A2656" t="s">
        <v>745</v>
      </c>
      <c r="B2656">
        <v>6.4</v>
      </c>
    </row>
    <row r="2657" spans="1:2" x14ac:dyDescent="0.2">
      <c r="A2657" t="s">
        <v>2143</v>
      </c>
      <c r="B2657">
        <v>6.3</v>
      </c>
    </row>
    <row r="2658" spans="1:2" x14ac:dyDescent="0.2">
      <c r="A2658" t="s">
        <v>1480</v>
      </c>
      <c r="B2658">
        <v>5.5</v>
      </c>
    </row>
    <row r="2659" spans="1:2" x14ac:dyDescent="0.2">
      <c r="A2659" t="s">
        <v>740</v>
      </c>
      <c r="B2659">
        <v>7.3</v>
      </c>
    </row>
    <row r="2660" spans="1:2" x14ac:dyDescent="0.2">
      <c r="A2660" t="s">
        <v>112</v>
      </c>
      <c r="B2660">
        <v>6.3</v>
      </c>
    </row>
    <row r="2661" spans="1:2" x14ac:dyDescent="0.2">
      <c r="A2661" t="s">
        <v>668</v>
      </c>
      <c r="B2661">
        <v>4.9000000000000004</v>
      </c>
    </row>
    <row r="2662" spans="1:2" x14ac:dyDescent="0.2">
      <c r="A2662" t="s">
        <v>759</v>
      </c>
      <c r="B2662">
        <v>7.6</v>
      </c>
    </row>
    <row r="2663" spans="1:2" x14ac:dyDescent="0.2">
      <c r="A2663" t="s">
        <v>770</v>
      </c>
      <c r="B2663">
        <v>6</v>
      </c>
    </row>
    <row r="2664" spans="1:2" x14ac:dyDescent="0.2">
      <c r="A2664" t="s">
        <v>525</v>
      </c>
      <c r="B2664">
        <v>6.2</v>
      </c>
    </row>
    <row r="2665" spans="1:2" x14ac:dyDescent="0.2">
      <c r="A2665" t="s">
        <v>740</v>
      </c>
      <c r="B2665">
        <v>6.8</v>
      </c>
    </row>
    <row r="2666" spans="1:2" x14ac:dyDescent="0.2">
      <c r="A2666" t="s">
        <v>575</v>
      </c>
      <c r="B2666">
        <v>4.5</v>
      </c>
    </row>
    <row r="2667" spans="1:2" x14ac:dyDescent="0.2">
      <c r="A2667" t="s">
        <v>152</v>
      </c>
      <c r="B2667">
        <v>5.7</v>
      </c>
    </row>
    <row r="2668" spans="1:2" x14ac:dyDescent="0.2">
      <c r="A2668" t="s">
        <v>1406</v>
      </c>
      <c r="B2668">
        <v>8.4</v>
      </c>
    </row>
    <row r="2669" spans="1:2" x14ac:dyDescent="0.2">
      <c r="A2669" t="s">
        <v>10</v>
      </c>
      <c r="B2669">
        <v>4.5999999999999996</v>
      </c>
    </row>
    <row r="2670" spans="1:2" x14ac:dyDescent="0.2">
      <c r="A2670" t="s">
        <v>4465</v>
      </c>
      <c r="B2670">
        <v>6.2</v>
      </c>
    </row>
    <row r="2671" spans="1:2" x14ac:dyDescent="0.2">
      <c r="A2671" t="s">
        <v>73</v>
      </c>
      <c r="B2671">
        <v>7</v>
      </c>
    </row>
    <row r="2672" spans="1:2" x14ac:dyDescent="0.2">
      <c r="A2672" t="s">
        <v>1314</v>
      </c>
      <c r="B2672">
        <v>6.9</v>
      </c>
    </row>
    <row r="2673" spans="1:2" x14ac:dyDescent="0.2">
      <c r="A2673" t="s">
        <v>740</v>
      </c>
      <c r="B2673">
        <v>6.1</v>
      </c>
    </row>
    <row r="2674" spans="1:2" x14ac:dyDescent="0.2">
      <c r="A2674" t="s">
        <v>525</v>
      </c>
      <c r="B2674">
        <v>6.7</v>
      </c>
    </row>
    <row r="2675" spans="1:2" x14ac:dyDescent="0.2">
      <c r="A2675" t="s">
        <v>575</v>
      </c>
      <c r="B2675">
        <v>5.6</v>
      </c>
    </row>
    <row r="2676" spans="1:2" x14ac:dyDescent="0.2">
      <c r="A2676" t="s">
        <v>2242</v>
      </c>
      <c r="B2676">
        <v>6.6</v>
      </c>
    </row>
    <row r="2677" spans="1:2" x14ac:dyDescent="0.2">
      <c r="A2677" t="s">
        <v>486</v>
      </c>
      <c r="B2677">
        <v>6.4</v>
      </c>
    </row>
    <row r="2678" spans="1:2" x14ac:dyDescent="0.2">
      <c r="A2678" t="s">
        <v>3203</v>
      </c>
      <c r="B2678">
        <v>2.8</v>
      </c>
    </row>
    <row r="2679" spans="1:2" x14ac:dyDescent="0.2">
      <c r="A2679" t="s">
        <v>455</v>
      </c>
      <c r="B2679">
        <v>5.4</v>
      </c>
    </row>
    <row r="2680" spans="1:2" x14ac:dyDescent="0.2">
      <c r="A2680" t="s">
        <v>486</v>
      </c>
      <c r="B2680">
        <v>5</v>
      </c>
    </row>
    <row r="2681" spans="1:2" x14ac:dyDescent="0.2">
      <c r="A2681" t="s">
        <v>73</v>
      </c>
      <c r="B2681">
        <v>5.0999999999999996</v>
      </c>
    </row>
    <row r="2682" spans="1:2" x14ac:dyDescent="0.2">
      <c r="A2682" t="s">
        <v>639</v>
      </c>
      <c r="B2682">
        <v>8</v>
      </c>
    </row>
    <row r="2683" spans="1:2" x14ac:dyDescent="0.2">
      <c r="A2683" t="s">
        <v>4487</v>
      </c>
      <c r="B2683">
        <v>5.9</v>
      </c>
    </row>
    <row r="2684" spans="1:2" x14ac:dyDescent="0.2">
      <c r="A2684" t="s">
        <v>4489</v>
      </c>
      <c r="B2684">
        <v>7.5</v>
      </c>
    </row>
    <row r="2685" spans="1:2" x14ac:dyDescent="0.2">
      <c r="A2685" t="s">
        <v>340</v>
      </c>
      <c r="B2685">
        <v>8.1999999999999993</v>
      </c>
    </row>
    <row r="2686" spans="1:2" x14ac:dyDescent="0.2">
      <c r="A2686" t="s">
        <v>2143</v>
      </c>
      <c r="B2686">
        <v>7</v>
      </c>
    </row>
    <row r="2687" spans="1:2" x14ac:dyDescent="0.2">
      <c r="A2687" t="s">
        <v>1824</v>
      </c>
      <c r="B2687">
        <v>6.6</v>
      </c>
    </row>
    <row r="2688" spans="1:2" x14ac:dyDescent="0.2">
      <c r="A2688" t="s">
        <v>4495</v>
      </c>
      <c r="B2688">
        <v>6.7</v>
      </c>
    </row>
    <row r="2689" spans="1:2" x14ac:dyDescent="0.2">
      <c r="A2689" t="s">
        <v>486</v>
      </c>
      <c r="B2689">
        <v>5.5</v>
      </c>
    </row>
    <row r="2690" spans="1:2" x14ac:dyDescent="0.2">
      <c r="A2690" t="s">
        <v>575</v>
      </c>
      <c r="B2690">
        <v>4.9000000000000004</v>
      </c>
    </row>
    <row r="2691" spans="1:2" x14ac:dyDescent="0.2">
      <c r="A2691" t="s">
        <v>486</v>
      </c>
      <c r="B2691">
        <v>6.9</v>
      </c>
    </row>
    <row r="2692" spans="1:2" x14ac:dyDescent="0.2">
      <c r="A2692" t="s">
        <v>3673</v>
      </c>
      <c r="B2692">
        <v>7.4</v>
      </c>
    </row>
    <row r="2693" spans="1:2" x14ac:dyDescent="0.2">
      <c r="A2693" t="s">
        <v>822</v>
      </c>
      <c r="B2693">
        <v>5.6</v>
      </c>
    </row>
    <row r="2694" spans="1:2" x14ac:dyDescent="0.2">
      <c r="A2694" t="s">
        <v>3152</v>
      </c>
      <c r="B2694">
        <v>8</v>
      </c>
    </row>
    <row r="2695" spans="1:2" x14ac:dyDescent="0.2">
      <c r="A2695" t="s">
        <v>580</v>
      </c>
      <c r="B2695">
        <v>5.3</v>
      </c>
    </row>
    <row r="2696" spans="1:2" x14ac:dyDescent="0.2">
      <c r="A2696" t="s">
        <v>2214</v>
      </c>
      <c r="B2696">
        <v>6.2</v>
      </c>
    </row>
    <row r="2697" spans="1:2" x14ac:dyDescent="0.2">
      <c r="A2697" t="s">
        <v>580</v>
      </c>
      <c r="B2697">
        <v>5.3</v>
      </c>
    </row>
    <row r="2698" spans="1:2" x14ac:dyDescent="0.2">
      <c r="A2698" t="s">
        <v>1184</v>
      </c>
      <c r="B2698">
        <v>6.6</v>
      </c>
    </row>
    <row r="2699" spans="1:2" x14ac:dyDescent="0.2">
      <c r="A2699" t="s">
        <v>580</v>
      </c>
      <c r="B2699">
        <v>7.2</v>
      </c>
    </row>
    <row r="2700" spans="1:2" x14ac:dyDescent="0.2">
      <c r="A2700" t="s">
        <v>668</v>
      </c>
      <c r="B2700">
        <v>4.5999999999999996</v>
      </c>
    </row>
    <row r="2701" spans="1:2" x14ac:dyDescent="0.2">
      <c r="A2701" t="s">
        <v>4518</v>
      </c>
      <c r="B2701">
        <v>7.5</v>
      </c>
    </row>
    <row r="2702" spans="1:2" x14ac:dyDescent="0.2">
      <c r="A2702" t="s">
        <v>1179</v>
      </c>
      <c r="B2702">
        <v>6.5</v>
      </c>
    </row>
    <row r="2703" spans="1:2" x14ac:dyDescent="0.2">
      <c r="A2703" t="s">
        <v>4281</v>
      </c>
      <c r="B2703">
        <v>7.6</v>
      </c>
    </row>
    <row r="2704" spans="1:2" x14ac:dyDescent="0.2">
      <c r="A2704" t="s">
        <v>2768</v>
      </c>
      <c r="B2704">
        <v>6.2</v>
      </c>
    </row>
    <row r="2705" spans="1:2" x14ac:dyDescent="0.2">
      <c r="A2705" t="s">
        <v>668</v>
      </c>
      <c r="B2705">
        <v>8</v>
      </c>
    </row>
    <row r="2706" spans="1:2" x14ac:dyDescent="0.2">
      <c r="A2706" t="s">
        <v>4527</v>
      </c>
      <c r="B2706">
        <v>5.5</v>
      </c>
    </row>
    <row r="2707" spans="1:2" x14ac:dyDescent="0.2">
      <c r="A2707" t="s">
        <v>486</v>
      </c>
      <c r="B2707">
        <v>6.3</v>
      </c>
    </row>
    <row r="2708" spans="1:2" x14ac:dyDescent="0.2">
      <c r="A2708" t="s">
        <v>1900</v>
      </c>
      <c r="B2708">
        <v>7.2</v>
      </c>
    </row>
    <row r="2709" spans="1:2" x14ac:dyDescent="0.2">
      <c r="A2709" t="s">
        <v>980</v>
      </c>
      <c r="B2709">
        <v>7.9</v>
      </c>
    </row>
    <row r="2710" spans="1:2" x14ac:dyDescent="0.2">
      <c r="A2710" t="s">
        <v>747</v>
      </c>
      <c r="B2710">
        <v>6.7</v>
      </c>
    </row>
    <row r="2711" spans="1:2" x14ac:dyDescent="0.2">
      <c r="A2711" t="s">
        <v>464</v>
      </c>
      <c r="B2711">
        <v>5.3</v>
      </c>
    </row>
    <row r="2712" spans="1:2" x14ac:dyDescent="0.2">
      <c r="A2712" t="s">
        <v>3152</v>
      </c>
      <c r="B2712">
        <v>6.3</v>
      </c>
    </row>
    <row r="2713" spans="1:2" x14ac:dyDescent="0.2">
      <c r="A2713" t="s">
        <v>2285</v>
      </c>
      <c r="B2713">
        <v>6.5</v>
      </c>
    </row>
    <row r="2714" spans="1:2" x14ac:dyDescent="0.2">
      <c r="A2714" t="s">
        <v>932</v>
      </c>
      <c r="B2714">
        <v>5.6</v>
      </c>
    </row>
    <row r="2715" spans="1:2" x14ac:dyDescent="0.2">
      <c r="A2715" t="s">
        <v>1408</v>
      </c>
      <c r="B2715">
        <v>7</v>
      </c>
    </row>
    <row r="2716" spans="1:2" x14ac:dyDescent="0.2">
      <c r="A2716" t="s">
        <v>639</v>
      </c>
      <c r="B2716">
        <v>8.3000000000000007</v>
      </c>
    </row>
    <row r="2717" spans="1:2" x14ac:dyDescent="0.2">
      <c r="A2717" t="s">
        <v>112</v>
      </c>
      <c r="B2717">
        <v>7.2</v>
      </c>
    </row>
    <row r="2718" spans="1:2" x14ac:dyDescent="0.2">
      <c r="A2718" t="s">
        <v>672</v>
      </c>
      <c r="B2718">
        <v>6.8</v>
      </c>
    </row>
    <row r="2719" spans="1:2" x14ac:dyDescent="0.2">
      <c r="A2719" t="s">
        <v>260</v>
      </c>
      <c r="B2719">
        <v>6.4</v>
      </c>
    </row>
    <row r="2720" spans="1:2" x14ac:dyDescent="0.2">
      <c r="A2720" t="s">
        <v>4549</v>
      </c>
      <c r="B2720">
        <v>6.9</v>
      </c>
    </row>
    <row r="2721" spans="1:2" x14ac:dyDescent="0.2">
      <c r="A2721" t="s">
        <v>668</v>
      </c>
      <c r="B2721">
        <v>8</v>
      </c>
    </row>
    <row r="2722" spans="1:2" x14ac:dyDescent="0.2">
      <c r="A2722" t="s">
        <v>455</v>
      </c>
      <c r="B2722">
        <v>6.2</v>
      </c>
    </row>
    <row r="2723" spans="1:2" x14ac:dyDescent="0.2">
      <c r="A2723" t="s">
        <v>4556</v>
      </c>
      <c r="B2723">
        <v>6.4</v>
      </c>
    </row>
    <row r="2724" spans="1:2" x14ac:dyDescent="0.2">
      <c r="A2724" t="s">
        <v>311</v>
      </c>
      <c r="B2724">
        <v>5.6</v>
      </c>
    </row>
    <row r="2725" spans="1:2" x14ac:dyDescent="0.2">
      <c r="A2725" t="s">
        <v>3247</v>
      </c>
      <c r="B2725">
        <v>6.1</v>
      </c>
    </row>
    <row r="2726" spans="1:2" x14ac:dyDescent="0.2">
      <c r="A2726" t="s">
        <v>2054</v>
      </c>
      <c r="B2726">
        <v>6</v>
      </c>
    </row>
    <row r="2727" spans="1:2" x14ac:dyDescent="0.2">
      <c r="A2727" t="s">
        <v>740</v>
      </c>
      <c r="B2727">
        <v>5.0999999999999996</v>
      </c>
    </row>
    <row r="2728" spans="1:2" x14ac:dyDescent="0.2">
      <c r="A2728" t="s">
        <v>4566</v>
      </c>
      <c r="B2728">
        <v>4.5</v>
      </c>
    </row>
    <row r="2729" spans="1:2" x14ac:dyDescent="0.2">
      <c r="A2729" t="s">
        <v>4569</v>
      </c>
      <c r="B2729">
        <v>5.9</v>
      </c>
    </row>
    <row r="2730" spans="1:2" x14ac:dyDescent="0.2">
      <c r="A2730" t="s">
        <v>4572</v>
      </c>
      <c r="B2730">
        <v>6</v>
      </c>
    </row>
    <row r="2731" spans="1:2" x14ac:dyDescent="0.2">
      <c r="A2731" t="s">
        <v>984</v>
      </c>
      <c r="B2731">
        <v>5.8</v>
      </c>
    </row>
    <row r="2732" spans="1:2" x14ac:dyDescent="0.2">
      <c r="A2732" t="s">
        <v>978</v>
      </c>
      <c r="B2732">
        <v>6.1</v>
      </c>
    </row>
    <row r="2733" spans="1:2" x14ac:dyDescent="0.2">
      <c r="A2733" t="s">
        <v>14</v>
      </c>
      <c r="B2733">
        <v>4.9000000000000004</v>
      </c>
    </row>
    <row r="2734" spans="1:2" x14ac:dyDescent="0.2">
      <c r="A2734" t="s">
        <v>4581</v>
      </c>
      <c r="B2734">
        <v>5.7</v>
      </c>
    </row>
    <row r="2735" spans="1:2" x14ac:dyDescent="0.2">
      <c r="A2735" t="s">
        <v>149</v>
      </c>
      <c r="B2735">
        <v>7.1</v>
      </c>
    </row>
    <row r="2736" spans="1:2" x14ac:dyDescent="0.2">
      <c r="A2736" t="s">
        <v>530</v>
      </c>
      <c r="B2736">
        <v>6.6</v>
      </c>
    </row>
    <row r="2737" spans="1:2" x14ac:dyDescent="0.2">
      <c r="A2737" t="s">
        <v>1264</v>
      </c>
      <c r="B2737">
        <v>8.1</v>
      </c>
    </row>
    <row r="2738" spans="1:2" x14ac:dyDescent="0.2">
      <c r="A2738" t="s">
        <v>1905</v>
      </c>
      <c r="B2738">
        <v>5.7</v>
      </c>
    </row>
    <row r="2739" spans="1:2" x14ac:dyDescent="0.2">
      <c r="A2739" t="s">
        <v>73</v>
      </c>
      <c r="B2739">
        <v>6.8</v>
      </c>
    </row>
    <row r="2740" spans="1:2" x14ac:dyDescent="0.2">
      <c r="A2740" t="s">
        <v>1179</v>
      </c>
      <c r="B2740">
        <v>7.5</v>
      </c>
    </row>
    <row r="2741" spans="1:2" x14ac:dyDescent="0.2">
      <c r="A2741" t="s">
        <v>4594</v>
      </c>
      <c r="B2741">
        <v>6.2</v>
      </c>
    </row>
    <row r="2742" spans="1:2" x14ac:dyDescent="0.2">
      <c r="A2742" t="s">
        <v>608</v>
      </c>
      <c r="B2742">
        <v>8.3000000000000007</v>
      </c>
    </row>
    <row r="2743" spans="1:2" x14ac:dyDescent="0.2">
      <c r="A2743" t="s">
        <v>1184</v>
      </c>
      <c r="B2743">
        <v>7.4</v>
      </c>
    </row>
    <row r="2744" spans="1:2" x14ac:dyDescent="0.2">
      <c r="A2744" t="s">
        <v>73</v>
      </c>
      <c r="B2744">
        <v>8</v>
      </c>
    </row>
    <row r="2745" spans="1:2" x14ac:dyDescent="0.2">
      <c r="A2745" t="s">
        <v>3063</v>
      </c>
      <c r="B2745">
        <v>6.9</v>
      </c>
    </row>
    <row r="2746" spans="1:2" x14ac:dyDescent="0.2">
      <c r="A2746" t="s">
        <v>580</v>
      </c>
      <c r="B2746">
        <v>6.9</v>
      </c>
    </row>
    <row r="2747" spans="1:2" x14ac:dyDescent="0.2">
      <c r="A2747" t="s">
        <v>575</v>
      </c>
      <c r="B2747">
        <v>9.5</v>
      </c>
    </row>
    <row r="2748" spans="1:2" x14ac:dyDescent="0.2">
      <c r="A2748" t="s">
        <v>559</v>
      </c>
      <c r="B2748">
        <v>5.5</v>
      </c>
    </row>
    <row r="2749" spans="1:2" x14ac:dyDescent="0.2">
      <c r="A2749" t="s">
        <v>380</v>
      </c>
      <c r="B2749">
        <v>5.7</v>
      </c>
    </row>
    <row r="2750" spans="1:2" x14ac:dyDescent="0.2">
      <c r="A2750" t="s">
        <v>2494</v>
      </c>
      <c r="B2750">
        <v>7.2</v>
      </c>
    </row>
    <row r="2751" spans="1:2" x14ac:dyDescent="0.2">
      <c r="A2751" t="s">
        <v>2704</v>
      </c>
      <c r="B2751">
        <v>6.9</v>
      </c>
    </row>
    <row r="2752" spans="1:2" x14ac:dyDescent="0.2">
      <c r="A2752" t="s">
        <v>1915</v>
      </c>
      <c r="B2752">
        <v>5.5</v>
      </c>
    </row>
    <row r="2753" spans="1:2" x14ac:dyDescent="0.2">
      <c r="A2753" t="s">
        <v>345</v>
      </c>
      <c r="B2753">
        <v>7.7</v>
      </c>
    </row>
    <row r="2754" spans="1:2" x14ac:dyDescent="0.2">
      <c r="A2754" t="s">
        <v>2682</v>
      </c>
      <c r="B2754">
        <v>5.2</v>
      </c>
    </row>
    <row r="2755" spans="1:2" x14ac:dyDescent="0.2">
      <c r="A2755" t="s">
        <v>78</v>
      </c>
      <c r="B2755">
        <v>7.1</v>
      </c>
    </row>
    <row r="2756" spans="1:2" x14ac:dyDescent="0.2">
      <c r="A2756" t="s">
        <v>23</v>
      </c>
      <c r="B2756">
        <v>6.6</v>
      </c>
    </row>
    <row r="2757" spans="1:2" x14ac:dyDescent="0.2">
      <c r="A2757" t="s">
        <v>1047</v>
      </c>
      <c r="B2757">
        <v>5.5</v>
      </c>
    </row>
    <row r="2758" spans="1:2" x14ac:dyDescent="0.2">
      <c r="A2758" t="s">
        <v>486</v>
      </c>
      <c r="B2758">
        <v>5.4</v>
      </c>
    </row>
    <row r="2759" spans="1:2" x14ac:dyDescent="0.2">
      <c r="A2759" t="s">
        <v>2422</v>
      </c>
      <c r="B2759">
        <v>6.7</v>
      </c>
    </row>
    <row r="2760" spans="1:2" x14ac:dyDescent="0.2">
      <c r="A2760" t="s">
        <v>580</v>
      </c>
      <c r="B2760">
        <v>5</v>
      </c>
    </row>
    <row r="2761" spans="1:2" x14ac:dyDescent="0.2">
      <c r="A2761" t="s">
        <v>2054</v>
      </c>
      <c r="B2761">
        <v>6.4</v>
      </c>
    </row>
    <row r="2762" spans="1:2" x14ac:dyDescent="0.2">
      <c r="A2762" t="s">
        <v>3040</v>
      </c>
      <c r="B2762">
        <v>6.6</v>
      </c>
    </row>
    <row r="2763" spans="1:2" x14ac:dyDescent="0.2">
      <c r="A2763" t="s">
        <v>73</v>
      </c>
      <c r="B2763">
        <v>5.9</v>
      </c>
    </row>
    <row r="2764" spans="1:2" x14ac:dyDescent="0.2">
      <c r="A2764" t="s">
        <v>137</v>
      </c>
      <c r="B2764">
        <v>5.7</v>
      </c>
    </row>
    <row r="2765" spans="1:2" x14ac:dyDescent="0.2">
      <c r="A2765" t="s">
        <v>3304</v>
      </c>
      <c r="B2765">
        <v>4.5</v>
      </c>
    </row>
    <row r="2766" spans="1:2" x14ac:dyDescent="0.2">
      <c r="A2766" t="s">
        <v>2209</v>
      </c>
      <c r="B2766">
        <v>3.7</v>
      </c>
    </row>
    <row r="2767" spans="1:2" x14ac:dyDescent="0.2">
      <c r="A2767" t="s">
        <v>1047</v>
      </c>
      <c r="B2767">
        <v>5</v>
      </c>
    </row>
    <row r="2768" spans="1:2" x14ac:dyDescent="0.2">
      <c r="A2768" t="s">
        <v>580</v>
      </c>
      <c r="B2768">
        <v>4.5999999999999996</v>
      </c>
    </row>
    <row r="2769" spans="1:2" x14ac:dyDescent="0.2">
      <c r="A2769" t="s">
        <v>4628</v>
      </c>
      <c r="B2769">
        <v>6.5</v>
      </c>
    </row>
    <row r="2770" spans="1:2" x14ac:dyDescent="0.2">
      <c r="A2770" t="s">
        <v>580</v>
      </c>
      <c r="B2770">
        <v>4.9000000000000004</v>
      </c>
    </row>
    <row r="2771" spans="1:2" x14ac:dyDescent="0.2">
      <c r="A2771" t="s">
        <v>575</v>
      </c>
      <c r="B2771">
        <v>6</v>
      </c>
    </row>
    <row r="2772" spans="1:2" x14ac:dyDescent="0.2">
      <c r="A2772" t="s">
        <v>4055</v>
      </c>
      <c r="B2772">
        <v>6.9</v>
      </c>
    </row>
    <row r="2773" spans="1:2" x14ac:dyDescent="0.2">
      <c r="A2773" t="s">
        <v>2542</v>
      </c>
      <c r="B2773">
        <v>5.7</v>
      </c>
    </row>
    <row r="2774" spans="1:2" x14ac:dyDescent="0.2">
      <c r="A2774" t="s">
        <v>1663</v>
      </c>
      <c r="B2774">
        <v>6.7</v>
      </c>
    </row>
    <row r="2775" spans="1:2" x14ac:dyDescent="0.2">
      <c r="A2775" t="s">
        <v>877</v>
      </c>
      <c r="B2775">
        <v>6.9</v>
      </c>
    </row>
    <row r="2776" spans="1:2" x14ac:dyDescent="0.2">
      <c r="A2776" t="s">
        <v>486</v>
      </c>
      <c r="B2776">
        <v>5.5</v>
      </c>
    </row>
    <row r="2777" spans="1:2" x14ac:dyDescent="0.2">
      <c r="A2777" t="s">
        <v>770</v>
      </c>
      <c r="B2777">
        <v>4.4000000000000004</v>
      </c>
    </row>
    <row r="2778" spans="1:2" x14ac:dyDescent="0.2">
      <c r="A2778" t="s">
        <v>2246</v>
      </c>
      <c r="B2778">
        <v>7</v>
      </c>
    </row>
    <row r="2779" spans="1:2" x14ac:dyDescent="0.2">
      <c r="A2779" t="s">
        <v>4645</v>
      </c>
      <c r="B2779">
        <v>5.4</v>
      </c>
    </row>
    <row r="2780" spans="1:2" x14ac:dyDescent="0.2">
      <c r="A2780" t="s">
        <v>1459</v>
      </c>
      <c r="B2780">
        <v>5.4</v>
      </c>
    </row>
    <row r="2781" spans="1:2" x14ac:dyDescent="0.2">
      <c r="A2781" t="s">
        <v>530</v>
      </c>
      <c r="B2781">
        <v>8</v>
      </c>
    </row>
    <row r="2782" spans="1:2" x14ac:dyDescent="0.2">
      <c r="A2782" t="s">
        <v>73</v>
      </c>
      <c r="B2782">
        <v>7.6</v>
      </c>
    </row>
    <row r="2783" spans="1:2" x14ac:dyDescent="0.2">
      <c r="A2783" t="s">
        <v>668</v>
      </c>
      <c r="B2783">
        <v>5.9</v>
      </c>
    </row>
    <row r="2784" spans="1:2" x14ac:dyDescent="0.2">
      <c r="A2784" t="s">
        <v>1184</v>
      </c>
      <c r="B2784">
        <v>6.6</v>
      </c>
    </row>
    <row r="2785" spans="1:2" x14ac:dyDescent="0.2">
      <c r="A2785" t="s">
        <v>2054</v>
      </c>
      <c r="B2785">
        <v>6.7</v>
      </c>
    </row>
    <row r="2786" spans="1:2" x14ac:dyDescent="0.2">
      <c r="A2786" t="s">
        <v>2120</v>
      </c>
      <c r="B2786">
        <v>3.9</v>
      </c>
    </row>
    <row r="2787" spans="1:2" x14ac:dyDescent="0.2">
      <c r="A2787" t="s">
        <v>2113</v>
      </c>
      <c r="B2787">
        <v>5.7</v>
      </c>
    </row>
    <row r="2788" spans="1:2" x14ac:dyDescent="0.2">
      <c r="A2788" t="s">
        <v>580</v>
      </c>
      <c r="B2788">
        <v>6.7</v>
      </c>
    </row>
    <row r="2789" spans="1:2" x14ac:dyDescent="0.2">
      <c r="A2789" t="s">
        <v>450</v>
      </c>
      <c r="B2789">
        <v>6.5</v>
      </c>
    </row>
    <row r="2790" spans="1:2" x14ac:dyDescent="0.2">
      <c r="A2790" t="s">
        <v>2054</v>
      </c>
      <c r="B2790">
        <v>6.8</v>
      </c>
    </row>
    <row r="2791" spans="1:2" x14ac:dyDescent="0.2">
      <c r="A2791" t="s">
        <v>73</v>
      </c>
      <c r="B2791">
        <v>6.3</v>
      </c>
    </row>
    <row r="2792" spans="1:2" x14ac:dyDescent="0.2">
      <c r="A2792" t="s">
        <v>4666</v>
      </c>
      <c r="B2792">
        <v>7.3</v>
      </c>
    </row>
    <row r="2793" spans="1:2" x14ac:dyDescent="0.2">
      <c r="A2793" t="s">
        <v>455</v>
      </c>
      <c r="B2793">
        <v>6.9</v>
      </c>
    </row>
    <row r="2794" spans="1:2" x14ac:dyDescent="0.2">
      <c r="A2794" t="s">
        <v>4055</v>
      </c>
      <c r="B2794">
        <v>7</v>
      </c>
    </row>
    <row r="2795" spans="1:2" x14ac:dyDescent="0.2">
      <c r="A2795" t="s">
        <v>1184</v>
      </c>
      <c r="B2795">
        <v>6.5</v>
      </c>
    </row>
    <row r="2796" spans="1:2" x14ac:dyDescent="0.2">
      <c r="A2796" t="s">
        <v>2599</v>
      </c>
      <c r="B2796">
        <v>3.6</v>
      </c>
    </row>
    <row r="2797" spans="1:2" x14ac:dyDescent="0.2">
      <c r="A2797" t="s">
        <v>486</v>
      </c>
      <c r="B2797">
        <v>7.7</v>
      </c>
    </row>
    <row r="2798" spans="1:2" x14ac:dyDescent="0.2">
      <c r="A2798" t="s">
        <v>73</v>
      </c>
      <c r="B2798">
        <v>7.7</v>
      </c>
    </row>
    <row r="2799" spans="1:2" x14ac:dyDescent="0.2">
      <c r="A2799" t="s">
        <v>168</v>
      </c>
      <c r="B2799">
        <v>5.9</v>
      </c>
    </row>
    <row r="2800" spans="1:2" x14ac:dyDescent="0.2">
      <c r="A2800" t="s">
        <v>580</v>
      </c>
      <c r="B2800">
        <v>6.8</v>
      </c>
    </row>
    <row r="2801" spans="1:2" x14ac:dyDescent="0.2">
      <c r="A2801" t="s">
        <v>73</v>
      </c>
      <c r="B2801">
        <v>7.4</v>
      </c>
    </row>
    <row r="2802" spans="1:2" x14ac:dyDescent="0.2">
      <c r="A2802" t="s">
        <v>1893</v>
      </c>
      <c r="B2802">
        <v>5.0999999999999996</v>
      </c>
    </row>
    <row r="2803" spans="1:2" x14ac:dyDescent="0.2">
      <c r="A2803" t="s">
        <v>1184</v>
      </c>
      <c r="B2803">
        <v>9.1</v>
      </c>
    </row>
    <row r="2804" spans="1:2" x14ac:dyDescent="0.2">
      <c r="A2804" t="s">
        <v>530</v>
      </c>
      <c r="B2804">
        <v>7.4</v>
      </c>
    </row>
    <row r="2805" spans="1:2" x14ac:dyDescent="0.2">
      <c r="A2805" t="s">
        <v>340</v>
      </c>
      <c r="B2805">
        <v>7.2</v>
      </c>
    </row>
    <row r="2806" spans="1:2" x14ac:dyDescent="0.2">
      <c r="A2806" t="s">
        <v>4684</v>
      </c>
      <c r="B2806">
        <v>6</v>
      </c>
    </row>
    <row r="2807" spans="1:2" x14ac:dyDescent="0.2">
      <c r="A2807" t="s">
        <v>149</v>
      </c>
      <c r="B2807">
        <v>7.4</v>
      </c>
    </row>
    <row r="2808" spans="1:2" x14ac:dyDescent="0.2">
      <c r="A2808" t="s">
        <v>1127</v>
      </c>
      <c r="B2808">
        <v>8.3000000000000007</v>
      </c>
    </row>
    <row r="2809" spans="1:2" x14ac:dyDescent="0.2">
      <c r="A2809" t="s">
        <v>2186</v>
      </c>
      <c r="B2809">
        <v>8.1</v>
      </c>
    </row>
    <row r="2810" spans="1:2" x14ac:dyDescent="0.2">
      <c r="A2810" t="s">
        <v>1102</v>
      </c>
      <c r="B2810">
        <v>6.3</v>
      </c>
    </row>
    <row r="2811" spans="1:2" x14ac:dyDescent="0.2">
      <c r="A2811" t="s">
        <v>4690</v>
      </c>
      <c r="B2811">
        <v>7.3</v>
      </c>
    </row>
    <row r="2812" spans="1:2" x14ac:dyDescent="0.2">
      <c r="A2812" t="s">
        <v>575</v>
      </c>
      <c r="B2812">
        <v>3.6</v>
      </c>
    </row>
    <row r="2813" spans="1:2" x14ac:dyDescent="0.2">
      <c r="A2813" t="s">
        <v>1406</v>
      </c>
      <c r="B2813">
        <v>1.6</v>
      </c>
    </row>
    <row r="2814" spans="1:2" x14ac:dyDescent="0.2">
      <c r="A2814" t="s">
        <v>1408</v>
      </c>
      <c r="B2814">
        <v>8</v>
      </c>
    </row>
    <row r="2815" spans="1:2" x14ac:dyDescent="0.2">
      <c r="A2815" t="s">
        <v>481</v>
      </c>
      <c r="B2815">
        <v>6.2</v>
      </c>
    </row>
    <row r="2816" spans="1:2" x14ac:dyDescent="0.2">
      <c r="A2816" t="s">
        <v>672</v>
      </c>
      <c r="B2816">
        <v>9</v>
      </c>
    </row>
    <row r="2817" spans="1:2" x14ac:dyDescent="0.2">
      <c r="A2817" t="s">
        <v>2682</v>
      </c>
      <c r="B2817">
        <v>6.1</v>
      </c>
    </row>
    <row r="2818" spans="1:2" x14ac:dyDescent="0.2">
      <c r="A2818" t="s">
        <v>3337</v>
      </c>
      <c r="B2818">
        <v>5.7</v>
      </c>
    </row>
    <row r="2819" spans="1:2" x14ac:dyDescent="0.2">
      <c r="A2819" t="s">
        <v>1184</v>
      </c>
      <c r="B2819">
        <v>6.8</v>
      </c>
    </row>
    <row r="2820" spans="1:2" x14ac:dyDescent="0.2">
      <c r="A2820" t="s">
        <v>3570</v>
      </c>
      <c r="B2820">
        <v>5.5</v>
      </c>
    </row>
    <row r="2821" spans="1:2" x14ac:dyDescent="0.2">
      <c r="A2821" t="s">
        <v>3522</v>
      </c>
      <c r="B2821">
        <v>6.8</v>
      </c>
    </row>
    <row r="2822" spans="1:2" x14ac:dyDescent="0.2">
      <c r="A2822" t="s">
        <v>877</v>
      </c>
      <c r="B2822">
        <v>7.3</v>
      </c>
    </row>
    <row r="2823" spans="1:2" x14ac:dyDescent="0.2">
      <c r="A2823" t="s">
        <v>580</v>
      </c>
      <c r="B2823">
        <v>6.1</v>
      </c>
    </row>
    <row r="2824" spans="1:2" x14ac:dyDescent="0.2">
      <c r="A2824" t="s">
        <v>486</v>
      </c>
      <c r="B2824">
        <v>7.2</v>
      </c>
    </row>
    <row r="2825" spans="1:2" x14ac:dyDescent="0.2">
      <c r="A2825" t="s">
        <v>575</v>
      </c>
      <c r="B2825">
        <v>5.9</v>
      </c>
    </row>
    <row r="2826" spans="1:2" x14ac:dyDescent="0.2">
      <c r="A2826" t="s">
        <v>602</v>
      </c>
      <c r="B2826">
        <v>6.1</v>
      </c>
    </row>
    <row r="2827" spans="1:2" x14ac:dyDescent="0.2">
      <c r="A2827" t="s">
        <v>1521</v>
      </c>
      <c r="B2827">
        <v>6.8</v>
      </c>
    </row>
    <row r="2828" spans="1:2" x14ac:dyDescent="0.2">
      <c r="A2828" t="s">
        <v>1024</v>
      </c>
      <c r="B2828">
        <v>7.7</v>
      </c>
    </row>
    <row r="2829" spans="1:2" x14ac:dyDescent="0.2">
      <c r="A2829" t="s">
        <v>822</v>
      </c>
      <c r="B2829">
        <v>4.9000000000000004</v>
      </c>
    </row>
    <row r="2830" spans="1:2" x14ac:dyDescent="0.2">
      <c r="A2830" t="s">
        <v>486</v>
      </c>
      <c r="B2830">
        <v>6.1</v>
      </c>
    </row>
    <row r="2831" spans="1:2" x14ac:dyDescent="0.2">
      <c r="A2831" t="s">
        <v>4717</v>
      </c>
      <c r="B2831">
        <v>2.5</v>
      </c>
    </row>
    <row r="2832" spans="1:2" x14ac:dyDescent="0.2">
      <c r="A2832" t="s">
        <v>137</v>
      </c>
      <c r="B2832">
        <v>6.1</v>
      </c>
    </row>
    <row r="2833" spans="1:2" x14ac:dyDescent="0.2">
      <c r="A2833" t="s">
        <v>1364</v>
      </c>
      <c r="B2833">
        <v>5.9</v>
      </c>
    </row>
    <row r="2834" spans="1:2" x14ac:dyDescent="0.2">
      <c r="A2834" t="s">
        <v>2542</v>
      </c>
      <c r="B2834">
        <v>5.7</v>
      </c>
    </row>
    <row r="2835" spans="1:2" x14ac:dyDescent="0.2">
      <c r="A2835" t="s">
        <v>525</v>
      </c>
      <c r="B2835">
        <v>5.6</v>
      </c>
    </row>
    <row r="2836" spans="1:2" x14ac:dyDescent="0.2">
      <c r="A2836" t="s">
        <v>2209</v>
      </c>
      <c r="B2836">
        <v>7.2</v>
      </c>
    </row>
    <row r="2837" spans="1:2" x14ac:dyDescent="0.2">
      <c r="A2837" t="s">
        <v>768</v>
      </c>
      <c r="B2837">
        <v>7.7</v>
      </c>
    </row>
    <row r="2838" spans="1:2" x14ac:dyDescent="0.2">
      <c r="A2838" t="s">
        <v>2706</v>
      </c>
      <c r="B2838">
        <v>7.8</v>
      </c>
    </row>
    <row r="2839" spans="1:2" x14ac:dyDescent="0.2">
      <c r="A2839" t="s">
        <v>580</v>
      </c>
      <c r="B2839">
        <v>6.1</v>
      </c>
    </row>
    <row r="2840" spans="1:2" x14ac:dyDescent="0.2">
      <c r="A2840" t="s">
        <v>4733</v>
      </c>
      <c r="B2840">
        <v>5.8</v>
      </c>
    </row>
    <row r="2841" spans="1:2" x14ac:dyDescent="0.2">
      <c r="A2841" t="s">
        <v>73</v>
      </c>
      <c r="B2841">
        <v>6.5</v>
      </c>
    </row>
    <row r="2842" spans="1:2" x14ac:dyDescent="0.2">
      <c r="A2842" t="s">
        <v>684</v>
      </c>
      <c r="B2842">
        <v>7.9</v>
      </c>
    </row>
    <row r="2843" spans="1:2" x14ac:dyDescent="0.2">
      <c r="A2843" t="s">
        <v>220</v>
      </c>
      <c r="B2843">
        <v>6.3</v>
      </c>
    </row>
    <row r="2844" spans="1:2" x14ac:dyDescent="0.2">
      <c r="A2844" t="s">
        <v>580</v>
      </c>
      <c r="B2844">
        <v>3.8</v>
      </c>
    </row>
    <row r="2845" spans="1:2" x14ac:dyDescent="0.2">
      <c r="A2845" t="s">
        <v>1184</v>
      </c>
      <c r="B2845">
        <v>8.3000000000000007</v>
      </c>
    </row>
    <row r="2846" spans="1:2" x14ac:dyDescent="0.2">
      <c r="A2846" t="s">
        <v>575</v>
      </c>
      <c r="B2846">
        <v>6.4</v>
      </c>
    </row>
    <row r="2847" spans="1:2" x14ac:dyDescent="0.2">
      <c r="A2847" t="s">
        <v>2063</v>
      </c>
      <c r="B2847">
        <v>6.7</v>
      </c>
    </row>
    <row r="2848" spans="1:2" x14ac:dyDescent="0.2">
      <c r="A2848" t="s">
        <v>575</v>
      </c>
      <c r="B2848">
        <v>6.1</v>
      </c>
    </row>
    <row r="2849" spans="1:2" x14ac:dyDescent="0.2">
      <c r="A2849" t="s">
        <v>407</v>
      </c>
      <c r="B2849">
        <v>8.1</v>
      </c>
    </row>
    <row r="2850" spans="1:2" x14ac:dyDescent="0.2">
      <c r="A2850" t="s">
        <v>1408</v>
      </c>
      <c r="B2850">
        <v>6</v>
      </c>
    </row>
    <row r="2851" spans="1:2" x14ac:dyDescent="0.2">
      <c r="A2851" t="s">
        <v>2143</v>
      </c>
      <c r="B2851">
        <v>5.8</v>
      </c>
    </row>
    <row r="2852" spans="1:2" x14ac:dyDescent="0.2">
      <c r="A2852" t="s">
        <v>4754</v>
      </c>
      <c r="B2852">
        <v>5.6</v>
      </c>
    </row>
    <row r="2853" spans="1:2" x14ac:dyDescent="0.2">
      <c r="A2853" t="s">
        <v>2063</v>
      </c>
      <c r="B2853">
        <v>6.1</v>
      </c>
    </row>
    <row r="2854" spans="1:2" x14ac:dyDescent="0.2">
      <c r="A2854" t="s">
        <v>575</v>
      </c>
      <c r="B2854">
        <v>5.9</v>
      </c>
    </row>
    <row r="2855" spans="1:2" x14ac:dyDescent="0.2">
      <c r="A2855" t="s">
        <v>486</v>
      </c>
      <c r="B2855">
        <v>7.3</v>
      </c>
    </row>
    <row r="2856" spans="1:2" x14ac:dyDescent="0.2">
      <c r="A2856" t="s">
        <v>1314</v>
      </c>
      <c r="B2856">
        <v>6.8</v>
      </c>
    </row>
    <row r="2857" spans="1:2" x14ac:dyDescent="0.2">
      <c r="A2857" t="s">
        <v>486</v>
      </c>
      <c r="B2857">
        <v>5.7</v>
      </c>
    </row>
    <row r="2858" spans="1:2" x14ac:dyDescent="0.2">
      <c r="A2858" t="s">
        <v>73</v>
      </c>
      <c r="B2858">
        <v>7.3</v>
      </c>
    </row>
    <row r="2859" spans="1:2" x14ac:dyDescent="0.2">
      <c r="A2859" t="s">
        <v>1139</v>
      </c>
      <c r="B2859">
        <v>6.3</v>
      </c>
    </row>
    <row r="2860" spans="1:2" x14ac:dyDescent="0.2">
      <c r="A2860" t="s">
        <v>3152</v>
      </c>
      <c r="B2860">
        <v>5.9</v>
      </c>
    </row>
    <row r="2861" spans="1:2" x14ac:dyDescent="0.2">
      <c r="A2861" t="s">
        <v>1408</v>
      </c>
      <c r="B2861">
        <v>7.1</v>
      </c>
    </row>
    <row r="2862" spans="1:2" x14ac:dyDescent="0.2">
      <c r="A2862" t="s">
        <v>633</v>
      </c>
      <c r="B2862">
        <v>7.1</v>
      </c>
    </row>
    <row r="2863" spans="1:2" x14ac:dyDescent="0.2">
      <c r="A2863" t="s">
        <v>73</v>
      </c>
      <c r="B2863">
        <v>8</v>
      </c>
    </row>
    <row r="2864" spans="1:2" x14ac:dyDescent="0.2">
      <c r="A2864" t="s">
        <v>455</v>
      </c>
      <c r="B2864">
        <v>5.0999999999999996</v>
      </c>
    </row>
    <row r="2865" spans="1:2" x14ac:dyDescent="0.2">
      <c r="A2865" t="s">
        <v>593</v>
      </c>
      <c r="B2865">
        <v>7.1</v>
      </c>
    </row>
    <row r="2866" spans="1:2" x14ac:dyDescent="0.2">
      <c r="A2866" t="s">
        <v>1397</v>
      </c>
      <c r="B2866">
        <v>6.5</v>
      </c>
    </row>
    <row r="2867" spans="1:2" x14ac:dyDescent="0.2">
      <c r="A2867" t="s">
        <v>1915</v>
      </c>
      <c r="B2867">
        <v>4.5</v>
      </c>
    </row>
    <row r="2868" spans="1:2" x14ac:dyDescent="0.2">
      <c r="A2868" t="s">
        <v>2595</v>
      </c>
      <c r="B2868">
        <v>6.6</v>
      </c>
    </row>
    <row r="2869" spans="1:2" x14ac:dyDescent="0.2">
      <c r="A2869" t="s">
        <v>1935</v>
      </c>
      <c r="B2869">
        <v>4.3</v>
      </c>
    </row>
    <row r="2870" spans="1:2" x14ac:dyDescent="0.2">
      <c r="A2870" t="s">
        <v>525</v>
      </c>
      <c r="B2870">
        <v>6.7</v>
      </c>
    </row>
    <row r="2871" spans="1:2" x14ac:dyDescent="0.2">
      <c r="A2871" t="s">
        <v>343</v>
      </c>
      <c r="B2871">
        <v>6.8</v>
      </c>
    </row>
    <row r="2872" spans="1:2" x14ac:dyDescent="0.2">
      <c r="A2872" t="s">
        <v>4784</v>
      </c>
      <c r="B2872">
        <v>5.4</v>
      </c>
    </row>
    <row r="2873" spans="1:2" x14ac:dyDescent="0.2">
      <c r="A2873" t="s">
        <v>4786</v>
      </c>
      <c r="B2873">
        <v>6.6</v>
      </c>
    </row>
    <row r="2874" spans="1:2" x14ac:dyDescent="0.2">
      <c r="A2874" t="s">
        <v>752</v>
      </c>
      <c r="B2874">
        <v>7.4</v>
      </c>
    </row>
    <row r="2875" spans="1:2" x14ac:dyDescent="0.2">
      <c r="A2875" t="s">
        <v>530</v>
      </c>
      <c r="B2875">
        <v>7.3</v>
      </c>
    </row>
    <row r="2876" spans="1:2" x14ac:dyDescent="0.2">
      <c r="A2876" t="s">
        <v>1184</v>
      </c>
      <c r="B2876">
        <v>6.9</v>
      </c>
    </row>
    <row r="2877" spans="1:2" x14ac:dyDescent="0.2">
      <c r="A2877" t="s">
        <v>2005</v>
      </c>
      <c r="B2877">
        <v>8</v>
      </c>
    </row>
    <row r="2878" spans="1:2" x14ac:dyDescent="0.2">
      <c r="A2878" t="s">
        <v>1900</v>
      </c>
      <c r="B2878">
        <v>6.4</v>
      </c>
    </row>
    <row r="2879" spans="1:2" x14ac:dyDescent="0.2">
      <c r="A2879" t="s">
        <v>1065</v>
      </c>
      <c r="B2879">
        <v>7.8</v>
      </c>
    </row>
    <row r="2880" spans="1:2" x14ac:dyDescent="0.2">
      <c r="A2880" t="s">
        <v>740</v>
      </c>
      <c r="B2880">
        <v>6.1</v>
      </c>
    </row>
    <row r="2881" spans="1:2" x14ac:dyDescent="0.2">
      <c r="A2881" t="s">
        <v>3337</v>
      </c>
      <c r="B2881">
        <v>6.1</v>
      </c>
    </row>
    <row r="2882" spans="1:2" x14ac:dyDescent="0.2">
      <c r="A2882" t="s">
        <v>1763</v>
      </c>
      <c r="B2882">
        <v>5.0999999999999996</v>
      </c>
    </row>
    <row r="2883" spans="1:2" x14ac:dyDescent="0.2">
      <c r="A2883" t="s">
        <v>804</v>
      </c>
      <c r="B2883">
        <v>7.8</v>
      </c>
    </row>
    <row r="2884" spans="1:2" x14ac:dyDescent="0.2">
      <c r="A2884" t="s">
        <v>486</v>
      </c>
      <c r="B2884">
        <v>7.4</v>
      </c>
    </row>
    <row r="2885" spans="1:2" x14ac:dyDescent="0.2">
      <c r="A2885" t="s">
        <v>1179</v>
      </c>
      <c r="B2885">
        <v>7.8</v>
      </c>
    </row>
    <row r="2886" spans="1:2" x14ac:dyDescent="0.2">
      <c r="A2886" t="s">
        <v>4806</v>
      </c>
      <c r="B2886">
        <v>8</v>
      </c>
    </row>
    <row r="2887" spans="1:2" x14ac:dyDescent="0.2">
      <c r="A2887" t="s">
        <v>73</v>
      </c>
      <c r="B2887">
        <v>6.7</v>
      </c>
    </row>
    <row r="2888" spans="1:2" x14ac:dyDescent="0.2">
      <c r="A2888" t="s">
        <v>672</v>
      </c>
      <c r="B2888">
        <v>6.6</v>
      </c>
    </row>
    <row r="2889" spans="1:2" x14ac:dyDescent="0.2">
      <c r="A2889" t="s">
        <v>486</v>
      </c>
      <c r="B2889">
        <v>6.4</v>
      </c>
    </row>
    <row r="2890" spans="1:2" x14ac:dyDescent="0.2">
      <c r="A2890" t="s">
        <v>112</v>
      </c>
      <c r="B2890">
        <v>6.7</v>
      </c>
    </row>
    <row r="2891" spans="1:2" x14ac:dyDescent="0.2">
      <c r="A2891" t="s">
        <v>633</v>
      </c>
      <c r="B2891">
        <v>6.2</v>
      </c>
    </row>
    <row r="2892" spans="1:2" x14ac:dyDescent="0.2">
      <c r="A2892" t="s">
        <v>984</v>
      </c>
      <c r="B2892">
        <v>7.3</v>
      </c>
    </row>
    <row r="2893" spans="1:2" x14ac:dyDescent="0.2">
      <c r="A2893" t="s">
        <v>504</v>
      </c>
      <c r="B2893">
        <v>8.1</v>
      </c>
    </row>
    <row r="2894" spans="1:2" x14ac:dyDescent="0.2">
      <c r="A2894" t="s">
        <v>2555</v>
      </c>
      <c r="B2894">
        <v>7</v>
      </c>
    </row>
    <row r="2895" spans="1:2" x14ac:dyDescent="0.2">
      <c r="A2895" t="s">
        <v>2209</v>
      </c>
      <c r="B2895">
        <v>8</v>
      </c>
    </row>
    <row r="2896" spans="1:2" x14ac:dyDescent="0.2">
      <c r="A2896" t="s">
        <v>631</v>
      </c>
      <c r="B2896">
        <v>8</v>
      </c>
    </row>
    <row r="2897" spans="1:2" x14ac:dyDescent="0.2">
      <c r="A2897" t="s">
        <v>575</v>
      </c>
      <c r="B2897">
        <v>7</v>
      </c>
    </row>
    <row r="2898" spans="1:2" x14ac:dyDescent="0.2">
      <c r="A2898" t="s">
        <v>4825</v>
      </c>
      <c r="B2898">
        <v>7.9</v>
      </c>
    </row>
    <row r="2899" spans="1:2" x14ac:dyDescent="0.2">
      <c r="A2899" t="s">
        <v>4827</v>
      </c>
      <c r="B2899">
        <v>5.9</v>
      </c>
    </row>
    <row r="2900" spans="1:2" x14ac:dyDescent="0.2">
      <c r="A2900" t="s">
        <v>580</v>
      </c>
      <c r="B2900">
        <v>6.6</v>
      </c>
    </row>
    <row r="2901" spans="1:2" x14ac:dyDescent="0.2">
      <c r="A2901" t="s">
        <v>877</v>
      </c>
      <c r="B2901">
        <v>6.3</v>
      </c>
    </row>
    <row r="2902" spans="1:2" x14ac:dyDescent="0.2">
      <c r="A2902" t="s">
        <v>26</v>
      </c>
      <c r="B2902">
        <v>7.7</v>
      </c>
    </row>
    <row r="2903" spans="1:2" x14ac:dyDescent="0.2">
      <c r="A2903" t="s">
        <v>575</v>
      </c>
      <c r="B2903">
        <v>6.9</v>
      </c>
    </row>
    <row r="2904" spans="1:2" x14ac:dyDescent="0.2">
      <c r="A2904" t="s">
        <v>1024</v>
      </c>
      <c r="B2904">
        <v>7.1</v>
      </c>
    </row>
    <row r="2905" spans="1:2" x14ac:dyDescent="0.2">
      <c r="A2905" t="s">
        <v>1824</v>
      </c>
      <c r="B2905">
        <v>7.4</v>
      </c>
    </row>
    <row r="2906" spans="1:2" x14ac:dyDescent="0.2">
      <c r="A2906" t="s">
        <v>4837</v>
      </c>
      <c r="B2906">
        <v>6.5</v>
      </c>
    </row>
    <row r="2907" spans="1:2" x14ac:dyDescent="0.2">
      <c r="A2907" t="s">
        <v>4839</v>
      </c>
      <c r="B2907">
        <v>6.5</v>
      </c>
    </row>
    <row r="2908" spans="1:2" x14ac:dyDescent="0.2">
      <c r="A2908" t="s">
        <v>4842</v>
      </c>
      <c r="B2908">
        <v>6.8</v>
      </c>
    </row>
    <row r="2909" spans="1:2" x14ac:dyDescent="0.2">
      <c r="A2909" t="s">
        <v>525</v>
      </c>
      <c r="B2909">
        <v>7.5</v>
      </c>
    </row>
    <row r="2910" spans="1:2" x14ac:dyDescent="0.2">
      <c r="A2910" t="s">
        <v>1459</v>
      </c>
      <c r="B2910">
        <v>6.6</v>
      </c>
    </row>
    <row r="2911" spans="1:2" x14ac:dyDescent="0.2">
      <c r="A2911" t="s">
        <v>932</v>
      </c>
      <c r="B2911">
        <v>7.1</v>
      </c>
    </row>
    <row r="2912" spans="1:2" x14ac:dyDescent="0.2">
      <c r="A2912" t="s">
        <v>990</v>
      </c>
      <c r="B2912">
        <v>6.6</v>
      </c>
    </row>
    <row r="2913" spans="1:2" x14ac:dyDescent="0.2">
      <c r="A2913" t="s">
        <v>4848</v>
      </c>
      <c r="B2913">
        <v>7</v>
      </c>
    </row>
    <row r="2914" spans="1:2" x14ac:dyDescent="0.2">
      <c r="A2914" t="s">
        <v>877</v>
      </c>
      <c r="B2914">
        <v>3.3</v>
      </c>
    </row>
    <row r="2915" spans="1:2" x14ac:dyDescent="0.2">
      <c r="A2915" t="s">
        <v>340</v>
      </c>
      <c r="B2915">
        <v>6.7</v>
      </c>
    </row>
    <row r="2916" spans="1:2" x14ac:dyDescent="0.2">
      <c r="A2916" t="s">
        <v>2494</v>
      </c>
      <c r="B2916">
        <v>8</v>
      </c>
    </row>
    <row r="2917" spans="1:2" x14ac:dyDescent="0.2">
      <c r="A2917" t="s">
        <v>1408</v>
      </c>
      <c r="B2917">
        <v>6.8</v>
      </c>
    </row>
    <row r="2918" spans="1:2" x14ac:dyDescent="0.2">
      <c r="A2918" t="s">
        <v>1500</v>
      </c>
      <c r="B2918">
        <v>6</v>
      </c>
    </row>
    <row r="2919" spans="1:2" x14ac:dyDescent="0.2">
      <c r="A2919" t="s">
        <v>1763</v>
      </c>
      <c r="B2919">
        <v>5.4</v>
      </c>
    </row>
    <row r="2920" spans="1:2" x14ac:dyDescent="0.2">
      <c r="A2920" t="s">
        <v>575</v>
      </c>
      <c r="B2920">
        <v>4.3</v>
      </c>
    </row>
    <row r="2921" spans="1:2" x14ac:dyDescent="0.2">
      <c r="A2921" t="s">
        <v>968</v>
      </c>
      <c r="B2921">
        <v>6.2</v>
      </c>
    </row>
    <row r="2922" spans="1:2" x14ac:dyDescent="0.2">
      <c r="A2922" t="s">
        <v>4865</v>
      </c>
      <c r="B2922">
        <v>7.7</v>
      </c>
    </row>
    <row r="2923" spans="1:2" x14ac:dyDescent="0.2">
      <c r="A2923" t="s">
        <v>17</v>
      </c>
      <c r="B2923">
        <v>8</v>
      </c>
    </row>
    <row r="2924" spans="1:2" x14ac:dyDescent="0.2">
      <c r="A2924" t="s">
        <v>2186</v>
      </c>
      <c r="B2924">
        <v>7.4</v>
      </c>
    </row>
    <row r="2925" spans="1:2" x14ac:dyDescent="0.2">
      <c r="A2925" t="s">
        <v>1406</v>
      </c>
      <c r="B2925">
        <v>5.9</v>
      </c>
    </row>
    <row r="2926" spans="1:2" x14ac:dyDescent="0.2">
      <c r="A2926" t="s">
        <v>73</v>
      </c>
      <c r="B2926">
        <v>7.8</v>
      </c>
    </row>
    <row r="2927" spans="1:2" x14ac:dyDescent="0.2">
      <c r="A2927" t="s">
        <v>672</v>
      </c>
      <c r="B2927">
        <v>7.4</v>
      </c>
    </row>
    <row r="2928" spans="1:2" x14ac:dyDescent="0.2">
      <c r="A2928" t="s">
        <v>580</v>
      </c>
      <c r="B2928">
        <v>6.5</v>
      </c>
    </row>
    <row r="2929" spans="1:2" x14ac:dyDescent="0.2">
      <c r="A2929" t="s">
        <v>3502</v>
      </c>
      <c r="B2929">
        <v>5.4</v>
      </c>
    </row>
    <row r="2930" spans="1:2" x14ac:dyDescent="0.2">
      <c r="A2930" t="s">
        <v>1047</v>
      </c>
      <c r="B2930">
        <v>7</v>
      </c>
    </row>
    <row r="2931" spans="1:2" x14ac:dyDescent="0.2">
      <c r="A2931" t="s">
        <v>4876</v>
      </c>
      <c r="B2931">
        <v>8.6</v>
      </c>
    </row>
    <row r="2932" spans="1:2" x14ac:dyDescent="0.2">
      <c r="A2932" t="s">
        <v>530</v>
      </c>
      <c r="B2932">
        <v>7.6</v>
      </c>
    </row>
    <row r="2933" spans="1:2" x14ac:dyDescent="0.2">
      <c r="A2933" t="s">
        <v>877</v>
      </c>
      <c r="B2933">
        <v>6.9</v>
      </c>
    </row>
    <row r="2934" spans="1:2" x14ac:dyDescent="0.2">
      <c r="A2934" t="s">
        <v>1408</v>
      </c>
      <c r="B2934">
        <v>7</v>
      </c>
    </row>
    <row r="2935" spans="1:2" x14ac:dyDescent="0.2">
      <c r="A2935" t="s">
        <v>907</v>
      </c>
      <c r="B2935">
        <v>5.3</v>
      </c>
    </row>
    <row r="2936" spans="1:2" x14ac:dyDescent="0.2">
      <c r="A2936" t="s">
        <v>1328</v>
      </c>
      <c r="B2936">
        <v>6.4</v>
      </c>
    </row>
    <row r="2937" spans="1:2" x14ac:dyDescent="0.2">
      <c r="A2937" t="s">
        <v>575</v>
      </c>
      <c r="B2937">
        <v>4.5</v>
      </c>
    </row>
    <row r="2938" spans="1:2" x14ac:dyDescent="0.2">
      <c r="A2938" t="s">
        <v>1857</v>
      </c>
      <c r="B2938">
        <v>7.8</v>
      </c>
    </row>
    <row r="2939" spans="1:2" x14ac:dyDescent="0.2">
      <c r="A2939" t="s">
        <v>3069</v>
      </c>
      <c r="B2939">
        <v>6.7</v>
      </c>
    </row>
    <row r="2940" spans="1:2" x14ac:dyDescent="0.2">
      <c r="A2940" t="s">
        <v>4889</v>
      </c>
      <c r="B2940">
        <v>5.3</v>
      </c>
    </row>
    <row r="2941" spans="1:2" x14ac:dyDescent="0.2">
      <c r="A2941" t="s">
        <v>877</v>
      </c>
      <c r="B2941">
        <v>6.3</v>
      </c>
    </row>
    <row r="2942" spans="1:2" x14ac:dyDescent="0.2">
      <c r="A2942" t="s">
        <v>112</v>
      </c>
      <c r="B2942">
        <v>7</v>
      </c>
    </row>
    <row r="2943" spans="1:2" x14ac:dyDescent="0.2">
      <c r="A2943" t="s">
        <v>575</v>
      </c>
      <c r="B2943">
        <v>5.3</v>
      </c>
    </row>
    <row r="2944" spans="1:2" x14ac:dyDescent="0.2">
      <c r="A2944" t="s">
        <v>486</v>
      </c>
      <c r="B2944">
        <v>6.6</v>
      </c>
    </row>
    <row r="2945" spans="1:2" x14ac:dyDescent="0.2">
      <c r="A2945" t="s">
        <v>1350</v>
      </c>
      <c r="B2945">
        <v>5.8</v>
      </c>
    </row>
    <row r="2946" spans="1:2" x14ac:dyDescent="0.2">
      <c r="A2946" t="s">
        <v>73</v>
      </c>
      <c r="B2946">
        <v>6.7</v>
      </c>
    </row>
    <row r="2947" spans="1:2" x14ac:dyDescent="0.2">
      <c r="A2947" t="s">
        <v>1824</v>
      </c>
      <c r="B2947">
        <v>6.6</v>
      </c>
    </row>
    <row r="2948" spans="1:2" x14ac:dyDescent="0.2">
      <c r="A2948" t="s">
        <v>2186</v>
      </c>
      <c r="B2948">
        <v>7</v>
      </c>
    </row>
    <row r="2949" spans="1:2" x14ac:dyDescent="0.2">
      <c r="A2949" t="s">
        <v>4900</v>
      </c>
      <c r="B2949">
        <v>8.4</v>
      </c>
    </row>
    <row r="2950" spans="1:2" x14ac:dyDescent="0.2">
      <c r="A2950" t="s">
        <v>575</v>
      </c>
      <c r="B2950">
        <v>5.4</v>
      </c>
    </row>
    <row r="2951" spans="1:2" x14ac:dyDescent="0.2">
      <c r="A2951" t="s">
        <v>230</v>
      </c>
      <c r="B2951">
        <v>7.8</v>
      </c>
    </row>
    <row r="2952" spans="1:2" x14ac:dyDescent="0.2">
      <c r="A2952" t="s">
        <v>71</v>
      </c>
      <c r="B2952">
        <v>7.6</v>
      </c>
    </row>
    <row r="2953" spans="1:2" x14ac:dyDescent="0.2">
      <c r="A2953" t="s">
        <v>1408</v>
      </c>
      <c r="B2953">
        <v>6.6</v>
      </c>
    </row>
    <row r="2954" spans="1:2" x14ac:dyDescent="0.2">
      <c r="A2954" t="s">
        <v>1024</v>
      </c>
      <c r="B2954">
        <v>6.4</v>
      </c>
    </row>
    <row r="2955" spans="1:2" x14ac:dyDescent="0.2">
      <c r="A2955" t="s">
        <v>1486</v>
      </c>
      <c r="B2955">
        <v>7</v>
      </c>
    </row>
    <row r="2956" spans="1:2" x14ac:dyDescent="0.2">
      <c r="A2956" t="s">
        <v>340</v>
      </c>
      <c r="B2956">
        <v>5.7</v>
      </c>
    </row>
    <row r="2957" spans="1:2" x14ac:dyDescent="0.2">
      <c r="A2957" t="s">
        <v>481</v>
      </c>
      <c r="B2957">
        <v>5.9</v>
      </c>
    </row>
    <row r="2958" spans="1:2" x14ac:dyDescent="0.2">
      <c r="A2958" t="s">
        <v>575</v>
      </c>
      <c r="B2958">
        <v>6.3</v>
      </c>
    </row>
    <row r="2959" spans="1:2" x14ac:dyDescent="0.2">
      <c r="A2959" t="s">
        <v>877</v>
      </c>
      <c r="B2959">
        <v>6.3</v>
      </c>
    </row>
    <row r="2960" spans="1:2" x14ac:dyDescent="0.2">
      <c r="A2960" t="s">
        <v>877</v>
      </c>
      <c r="B2960">
        <v>6.2</v>
      </c>
    </row>
    <row r="2961" spans="1:2" x14ac:dyDescent="0.2">
      <c r="A2961" t="s">
        <v>3856</v>
      </c>
      <c r="B2961">
        <v>2.1</v>
      </c>
    </row>
    <row r="2962" spans="1:2" x14ac:dyDescent="0.2">
      <c r="A2962" t="s">
        <v>877</v>
      </c>
      <c r="B2962">
        <v>5</v>
      </c>
    </row>
    <row r="2963" spans="1:2" x14ac:dyDescent="0.2">
      <c r="A2963" t="s">
        <v>285</v>
      </c>
      <c r="B2963">
        <v>5.3</v>
      </c>
    </row>
    <row r="2964" spans="1:2" x14ac:dyDescent="0.2">
      <c r="A2964" t="s">
        <v>73</v>
      </c>
      <c r="B2964">
        <v>7.1</v>
      </c>
    </row>
    <row r="2965" spans="1:2" x14ac:dyDescent="0.2">
      <c r="A2965" t="s">
        <v>1184</v>
      </c>
      <c r="B2965">
        <v>7</v>
      </c>
    </row>
    <row r="2966" spans="1:2" x14ac:dyDescent="0.2">
      <c r="A2966" t="s">
        <v>4926</v>
      </c>
      <c r="B2966">
        <v>7</v>
      </c>
    </row>
    <row r="2967" spans="1:2" x14ac:dyDescent="0.2">
      <c r="A2967" t="s">
        <v>4928</v>
      </c>
      <c r="B2967">
        <v>5.7</v>
      </c>
    </row>
    <row r="2968" spans="1:2" x14ac:dyDescent="0.2">
      <c r="A2968" t="s">
        <v>3337</v>
      </c>
      <c r="B2968">
        <v>7.1</v>
      </c>
    </row>
    <row r="2969" spans="1:2" x14ac:dyDescent="0.2">
      <c r="A2969" t="s">
        <v>486</v>
      </c>
      <c r="B2969">
        <v>7</v>
      </c>
    </row>
    <row r="2970" spans="1:2" x14ac:dyDescent="0.2">
      <c r="A2970" t="s">
        <v>1184</v>
      </c>
      <c r="B2970">
        <v>7.7</v>
      </c>
    </row>
    <row r="2971" spans="1:2" x14ac:dyDescent="0.2">
      <c r="A2971" t="s">
        <v>877</v>
      </c>
      <c r="B2971">
        <v>7.1</v>
      </c>
    </row>
    <row r="2972" spans="1:2" x14ac:dyDescent="0.2">
      <c r="A2972" t="s">
        <v>1408</v>
      </c>
      <c r="B2972">
        <v>6.8</v>
      </c>
    </row>
    <row r="2973" spans="1:2" x14ac:dyDescent="0.2">
      <c r="A2973" t="s">
        <v>1900</v>
      </c>
      <c r="B2973">
        <v>7.5</v>
      </c>
    </row>
    <row r="2974" spans="1:2" x14ac:dyDescent="0.2">
      <c r="A2974" t="s">
        <v>1667</v>
      </c>
      <c r="B2974">
        <v>6.3</v>
      </c>
    </row>
    <row r="2975" spans="1:2" x14ac:dyDescent="0.2">
      <c r="A2975" t="s">
        <v>1137</v>
      </c>
      <c r="B2975">
        <v>7.3</v>
      </c>
    </row>
    <row r="2976" spans="1:2" x14ac:dyDescent="0.2">
      <c r="A2976" t="s">
        <v>1328</v>
      </c>
      <c r="B2976">
        <v>6.8</v>
      </c>
    </row>
    <row r="2977" spans="1:2" x14ac:dyDescent="0.2">
      <c r="A2977" t="s">
        <v>740</v>
      </c>
      <c r="B2977">
        <v>7.2</v>
      </c>
    </row>
    <row r="2978" spans="1:2" x14ac:dyDescent="0.2">
      <c r="A2978" t="s">
        <v>340</v>
      </c>
      <c r="B2978">
        <v>6.4</v>
      </c>
    </row>
    <row r="2979" spans="1:2" x14ac:dyDescent="0.2">
      <c r="A2979" t="s">
        <v>877</v>
      </c>
      <c r="B2979">
        <v>6</v>
      </c>
    </row>
    <row r="2980" spans="1:2" x14ac:dyDescent="0.2">
      <c r="A2980" t="s">
        <v>668</v>
      </c>
      <c r="B2980">
        <v>6.4</v>
      </c>
    </row>
    <row r="2981" spans="1:2" x14ac:dyDescent="0.2">
      <c r="A2981" t="s">
        <v>486</v>
      </c>
      <c r="B2981">
        <v>5.0999999999999996</v>
      </c>
    </row>
    <row r="2982" spans="1:2" x14ac:dyDescent="0.2">
      <c r="A2982" t="s">
        <v>740</v>
      </c>
      <c r="B2982">
        <v>7.5</v>
      </c>
    </row>
    <row r="2983" spans="1:2" x14ac:dyDescent="0.2">
      <c r="A2983" t="s">
        <v>1935</v>
      </c>
      <c r="B2983">
        <v>7.1</v>
      </c>
    </row>
    <row r="2984" spans="1:2" x14ac:dyDescent="0.2">
      <c r="A2984" t="s">
        <v>575</v>
      </c>
      <c r="B2984">
        <v>4.5999999999999996</v>
      </c>
    </row>
    <row r="2985" spans="1:2" x14ac:dyDescent="0.2">
      <c r="A2985" t="s">
        <v>877</v>
      </c>
      <c r="B2985">
        <v>5.7</v>
      </c>
    </row>
    <row r="2986" spans="1:2" x14ac:dyDescent="0.2">
      <c r="A2986" t="s">
        <v>4960</v>
      </c>
      <c r="B2986">
        <v>6.8</v>
      </c>
    </row>
    <row r="2987" spans="1:2" x14ac:dyDescent="0.2">
      <c r="A2987" t="s">
        <v>684</v>
      </c>
      <c r="B2987">
        <v>7.7</v>
      </c>
    </row>
    <row r="2988" spans="1:2" x14ac:dyDescent="0.2">
      <c r="A2988" t="s">
        <v>401</v>
      </c>
      <c r="B2988">
        <v>6.7</v>
      </c>
    </row>
    <row r="2989" spans="1:2" x14ac:dyDescent="0.2">
      <c r="A2989" t="s">
        <v>270</v>
      </c>
      <c r="B2989">
        <v>3.2</v>
      </c>
    </row>
    <row r="2990" spans="1:2" x14ac:dyDescent="0.2">
      <c r="A2990" t="s">
        <v>191</v>
      </c>
      <c r="B2990">
        <v>6.1</v>
      </c>
    </row>
    <row r="2991" spans="1:2" x14ac:dyDescent="0.2">
      <c r="A2991" t="s">
        <v>504</v>
      </c>
      <c r="B2991">
        <v>5.6</v>
      </c>
    </row>
    <row r="2992" spans="1:2" x14ac:dyDescent="0.2">
      <c r="A2992" t="s">
        <v>4970</v>
      </c>
      <c r="B2992">
        <v>6.9</v>
      </c>
    </row>
    <row r="2993" spans="1:2" x14ac:dyDescent="0.2">
      <c r="A2993" t="s">
        <v>1184</v>
      </c>
      <c r="B2993">
        <v>7.5</v>
      </c>
    </row>
    <row r="2994" spans="1:2" x14ac:dyDescent="0.2">
      <c r="A2994" t="s">
        <v>530</v>
      </c>
      <c r="B2994">
        <v>5.8</v>
      </c>
    </row>
    <row r="2995" spans="1:2" x14ac:dyDescent="0.2">
      <c r="A2995" t="s">
        <v>340</v>
      </c>
      <c r="B2995">
        <v>8.3000000000000007</v>
      </c>
    </row>
    <row r="2996" spans="1:2" x14ac:dyDescent="0.2">
      <c r="A2996" t="s">
        <v>4977</v>
      </c>
      <c r="B2996">
        <v>2.8</v>
      </c>
    </row>
    <row r="2997" spans="1:2" x14ac:dyDescent="0.2">
      <c r="A2997" t="s">
        <v>2542</v>
      </c>
      <c r="B2997">
        <v>6.6</v>
      </c>
    </row>
    <row r="2998" spans="1:2" x14ac:dyDescent="0.2">
      <c r="A2998" t="s">
        <v>1184</v>
      </c>
      <c r="B2998">
        <v>7.5</v>
      </c>
    </row>
    <row r="2999" spans="1:2" x14ac:dyDescent="0.2">
      <c r="A2999" t="s">
        <v>1408</v>
      </c>
      <c r="B2999">
        <v>6</v>
      </c>
    </row>
    <row r="3000" spans="1:2" x14ac:dyDescent="0.2">
      <c r="A3000" t="s">
        <v>1184</v>
      </c>
      <c r="B3000">
        <v>6.2</v>
      </c>
    </row>
    <row r="3001" spans="1:2" x14ac:dyDescent="0.2">
      <c r="A3001" t="s">
        <v>297</v>
      </c>
      <c r="B3001">
        <v>7.2</v>
      </c>
    </row>
    <row r="3002" spans="1:2" x14ac:dyDescent="0.2">
      <c r="A3002" t="s">
        <v>10</v>
      </c>
      <c r="B3002">
        <v>8.6999999999999993</v>
      </c>
    </row>
    <row r="3003" spans="1:2" x14ac:dyDescent="0.2">
      <c r="A3003" t="s">
        <v>575</v>
      </c>
      <c r="B3003">
        <v>6</v>
      </c>
    </row>
    <row r="3004" spans="1:2" x14ac:dyDescent="0.2">
      <c r="A3004" t="s">
        <v>1935</v>
      </c>
      <c r="B3004">
        <v>8</v>
      </c>
    </row>
    <row r="3005" spans="1:2" x14ac:dyDescent="0.2">
      <c r="A3005" t="s">
        <v>4991</v>
      </c>
      <c r="B3005">
        <v>7.2</v>
      </c>
    </row>
    <row r="3006" spans="1:2" x14ac:dyDescent="0.2">
      <c r="A3006" t="s">
        <v>1045</v>
      </c>
      <c r="B3006">
        <v>4.5</v>
      </c>
    </row>
    <row r="3007" spans="1:2" x14ac:dyDescent="0.2">
      <c r="A3007" t="s">
        <v>562</v>
      </c>
      <c r="B3007">
        <v>7.9</v>
      </c>
    </row>
    <row r="3008" spans="1:2" x14ac:dyDescent="0.2">
      <c r="A3008" t="s">
        <v>3652</v>
      </c>
      <c r="B3008">
        <v>7.1</v>
      </c>
    </row>
    <row r="3009" spans="1:2" x14ac:dyDescent="0.2">
      <c r="A3009" t="s">
        <v>340</v>
      </c>
      <c r="B3009">
        <v>7.5</v>
      </c>
    </row>
    <row r="3010" spans="1:2" x14ac:dyDescent="0.2">
      <c r="A3010" t="s">
        <v>4999</v>
      </c>
      <c r="B3010">
        <v>6.8</v>
      </c>
    </row>
    <row r="3011" spans="1:2" x14ac:dyDescent="0.2">
      <c r="A3011" t="s">
        <v>602</v>
      </c>
      <c r="B3011">
        <v>4.3</v>
      </c>
    </row>
    <row r="3012" spans="1:2" x14ac:dyDescent="0.2">
      <c r="A3012" t="s">
        <v>1357</v>
      </c>
      <c r="B3012">
        <v>7.2</v>
      </c>
    </row>
    <row r="3013" spans="1:2" x14ac:dyDescent="0.2">
      <c r="A3013" t="s">
        <v>575</v>
      </c>
      <c r="B3013">
        <v>5.8</v>
      </c>
    </row>
    <row r="3014" spans="1:2" x14ac:dyDescent="0.2">
      <c r="A3014" t="s">
        <v>525</v>
      </c>
      <c r="B3014">
        <v>7.1</v>
      </c>
    </row>
    <row r="3015" spans="1:2" x14ac:dyDescent="0.2">
      <c r="A3015" t="s">
        <v>73</v>
      </c>
      <c r="B3015">
        <v>7.4</v>
      </c>
    </row>
    <row r="3016" spans="1:2" x14ac:dyDescent="0.2">
      <c r="A3016" t="s">
        <v>672</v>
      </c>
      <c r="B3016">
        <v>7.6</v>
      </c>
    </row>
    <row r="3017" spans="1:2" x14ac:dyDescent="0.2">
      <c r="A3017" t="s">
        <v>73</v>
      </c>
      <c r="B3017">
        <v>6.9</v>
      </c>
    </row>
    <row r="3018" spans="1:2" x14ac:dyDescent="0.2">
      <c r="A3018" t="s">
        <v>1763</v>
      </c>
      <c r="B3018">
        <v>6</v>
      </c>
    </row>
    <row r="3019" spans="1:2" x14ac:dyDescent="0.2">
      <c r="A3019" t="s">
        <v>575</v>
      </c>
      <c r="B3019">
        <v>6.9</v>
      </c>
    </row>
    <row r="3020" spans="1:2" x14ac:dyDescent="0.2">
      <c r="A3020" t="s">
        <v>1184</v>
      </c>
      <c r="B3020">
        <v>7.3</v>
      </c>
    </row>
    <row r="3021" spans="1:2" x14ac:dyDescent="0.2">
      <c r="A3021" t="s">
        <v>340</v>
      </c>
      <c r="B3021">
        <v>4.5999999999999996</v>
      </c>
    </row>
    <row r="3022" spans="1:2" x14ac:dyDescent="0.2">
      <c r="A3022" t="s">
        <v>740</v>
      </c>
      <c r="B3022">
        <v>6</v>
      </c>
    </row>
    <row r="3023" spans="1:2" x14ac:dyDescent="0.2">
      <c r="A3023" t="s">
        <v>1184</v>
      </c>
      <c r="B3023">
        <v>6.4</v>
      </c>
    </row>
    <row r="3024" spans="1:2" x14ac:dyDescent="0.2">
      <c r="A3024" t="s">
        <v>3502</v>
      </c>
      <c r="B3024">
        <v>5.5</v>
      </c>
    </row>
    <row r="3025" spans="1:2" x14ac:dyDescent="0.2">
      <c r="A3025" t="s">
        <v>73</v>
      </c>
      <c r="B3025">
        <v>7.5</v>
      </c>
    </row>
    <row r="3026" spans="1:2" x14ac:dyDescent="0.2">
      <c r="A3026" t="s">
        <v>5019</v>
      </c>
      <c r="B3026">
        <v>8.1</v>
      </c>
    </row>
    <row r="3027" spans="1:2" x14ac:dyDescent="0.2">
      <c r="A3027" t="s">
        <v>1357</v>
      </c>
      <c r="B3027">
        <v>6.3</v>
      </c>
    </row>
    <row r="3028" spans="1:2" x14ac:dyDescent="0.2">
      <c r="A3028" t="s">
        <v>575</v>
      </c>
      <c r="B3028">
        <v>5.0999999999999996</v>
      </c>
    </row>
    <row r="3029" spans="1:2" x14ac:dyDescent="0.2">
      <c r="A3029" t="s">
        <v>877</v>
      </c>
      <c r="B3029">
        <v>6.8</v>
      </c>
    </row>
    <row r="3030" spans="1:2" x14ac:dyDescent="0.2">
      <c r="A3030" t="s">
        <v>575</v>
      </c>
      <c r="B3030">
        <v>5.3</v>
      </c>
    </row>
    <row r="3031" spans="1:2" x14ac:dyDescent="0.2">
      <c r="A3031" t="s">
        <v>740</v>
      </c>
      <c r="B3031">
        <v>7.3</v>
      </c>
    </row>
    <row r="3032" spans="1:2" x14ac:dyDescent="0.2">
      <c r="A3032" t="s">
        <v>2054</v>
      </c>
      <c r="B3032">
        <v>7.3</v>
      </c>
    </row>
    <row r="3033" spans="1:2" x14ac:dyDescent="0.2">
      <c r="A3033" t="s">
        <v>530</v>
      </c>
      <c r="B3033">
        <v>7.1</v>
      </c>
    </row>
    <row r="3034" spans="1:2" x14ac:dyDescent="0.2">
      <c r="A3034" t="s">
        <v>297</v>
      </c>
      <c r="B3034">
        <v>7.6</v>
      </c>
    </row>
    <row r="3035" spans="1:2" x14ac:dyDescent="0.2">
      <c r="A3035" t="s">
        <v>580</v>
      </c>
      <c r="B3035">
        <v>5.3</v>
      </c>
    </row>
    <row r="3036" spans="1:2" x14ac:dyDescent="0.2">
      <c r="A3036" t="s">
        <v>73</v>
      </c>
      <c r="B3036">
        <v>7.8</v>
      </c>
    </row>
    <row r="3037" spans="1:2" x14ac:dyDescent="0.2">
      <c r="A3037" t="s">
        <v>2054</v>
      </c>
      <c r="B3037">
        <v>7.7</v>
      </c>
    </row>
    <row r="3038" spans="1:2" x14ac:dyDescent="0.2">
      <c r="A3038" t="s">
        <v>672</v>
      </c>
      <c r="B3038">
        <v>7.7</v>
      </c>
    </row>
    <row r="3039" spans="1:2" x14ac:dyDescent="0.2">
      <c r="A3039" t="s">
        <v>2254</v>
      </c>
      <c r="B3039">
        <v>5.4</v>
      </c>
    </row>
    <row r="3040" spans="1:2" x14ac:dyDescent="0.2">
      <c r="A3040" t="s">
        <v>486</v>
      </c>
      <c r="B3040">
        <v>6.2</v>
      </c>
    </row>
    <row r="3041" spans="1:2" x14ac:dyDescent="0.2">
      <c r="A3041" t="s">
        <v>2143</v>
      </c>
      <c r="B3041">
        <v>7.4</v>
      </c>
    </row>
    <row r="3042" spans="1:2" x14ac:dyDescent="0.2">
      <c r="A3042" t="s">
        <v>3063</v>
      </c>
      <c r="B3042">
        <v>6.2</v>
      </c>
    </row>
    <row r="3043" spans="1:2" x14ac:dyDescent="0.2">
      <c r="A3043" t="s">
        <v>804</v>
      </c>
      <c r="B3043">
        <v>5.0999999999999996</v>
      </c>
    </row>
    <row r="3044" spans="1:2" x14ac:dyDescent="0.2">
      <c r="A3044" t="s">
        <v>2246</v>
      </c>
      <c r="B3044">
        <v>6.9</v>
      </c>
    </row>
    <row r="3045" spans="1:2" x14ac:dyDescent="0.2">
      <c r="A3045" t="s">
        <v>3856</v>
      </c>
      <c r="B3045">
        <v>6.3</v>
      </c>
    </row>
    <row r="3046" spans="1:2" x14ac:dyDescent="0.2">
      <c r="A3046" t="s">
        <v>1486</v>
      </c>
      <c r="B3046">
        <v>6.8</v>
      </c>
    </row>
    <row r="3047" spans="1:2" x14ac:dyDescent="0.2">
      <c r="A3047" t="s">
        <v>2542</v>
      </c>
      <c r="B3047">
        <v>7.4</v>
      </c>
    </row>
    <row r="3048" spans="1:2" x14ac:dyDescent="0.2">
      <c r="A3048" t="s">
        <v>740</v>
      </c>
      <c r="B3048">
        <v>5.7</v>
      </c>
    </row>
    <row r="3049" spans="1:2" x14ac:dyDescent="0.2">
      <c r="A3049" t="s">
        <v>1763</v>
      </c>
      <c r="B3049">
        <v>5.8</v>
      </c>
    </row>
    <row r="3050" spans="1:2" x14ac:dyDescent="0.2">
      <c r="A3050" t="s">
        <v>740</v>
      </c>
      <c r="B3050">
        <v>6.2</v>
      </c>
    </row>
    <row r="3051" spans="1:2" x14ac:dyDescent="0.2">
      <c r="A3051" t="s">
        <v>486</v>
      </c>
      <c r="B3051">
        <v>4.3</v>
      </c>
    </row>
    <row r="3052" spans="1:2" x14ac:dyDescent="0.2">
      <c r="A3052" t="s">
        <v>747</v>
      </c>
      <c r="B3052">
        <v>6.4</v>
      </c>
    </row>
    <row r="3053" spans="1:2" x14ac:dyDescent="0.2">
      <c r="A3053" t="s">
        <v>1184</v>
      </c>
      <c r="B3053">
        <v>6</v>
      </c>
    </row>
    <row r="3054" spans="1:2" x14ac:dyDescent="0.2">
      <c r="A3054" t="s">
        <v>580</v>
      </c>
      <c r="B3054">
        <v>6.9</v>
      </c>
    </row>
    <row r="3055" spans="1:2" x14ac:dyDescent="0.2">
      <c r="A3055" t="s">
        <v>1500</v>
      </c>
      <c r="B3055">
        <v>5.5</v>
      </c>
    </row>
    <row r="3056" spans="1:2" x14ac:dyDescent="0.2">
      <c r="A3056" t="s">
        <v>2209</v>
      </c>
      <c r="B3056">
        <v>5.4</v>
      </c>
    </row>
    <row r="3057" spans="1:2" x14ac:dyDescent="0.2">
      <c r="A3057" t="s">
        <v>472</v>
      </c>
      <c r="B3057">
        <v>8.3000000000000007</v>
      </c>
    </row>
    <row r="3058" spans="1:2" x14ac:dyDescent="0.2">
      <c r="A3058" t="s">
        <v>5069</v>
      </c>
      <c r="B3058">
        <v>7.9</v>
      </c>
    </row>
    <row r="3059" spans="1:2" x14ac:dyDescent="0.2">
      <c r="A3059" t="s">
        <v>486</v>
      </c>
      <c r="B3059">
        <v>6.5</v>
      </c>
    </row>
    <row r="3060" spans="1:2" x14ac:dyDescent="0.2">
      <c r="A3060" t="s">
        <v>2422</v>
      </c>
      <c r="B3060">
        <v>6.3</v>
      </c>
    </row>
    <row r="3061" spans="1:2" x14ac:dyDescent="0.2">
      <c r="A3061" t="s">
        <v>877</v>
      </c>
      <c r="B3061">
        <v>6.4</v>
      </c>
    </row>
    <row r="3062" spans="1:2" x14ac:dyDescent="0.2">
      <c r="A3062" t="s">
        <v>575</v>
      </c>
      <c r="B3062">
        <v>7.9</v>
      </c>
    </row>
    <row r="3063" spans="1:2" x14ac:dyDescent="0.2">
      <c r="A3063" t="s">
        <v>575</v>
      </c>
      <c r="B3063">
        <v>5.3</v>
      </c>
    </row>
    <row r="3064" spans="1:2" x14ac:dyDescent="0.2">
      <c r="A3064" t="s">
        <v>5080</v>
      </c>
      <c r="B3064">
        <v>5.8</v>
      </c>
    </row>
    <row r="3065" spans="1:2" x14ac:dyDescent="0.2">
      <c r="A3065" t="s">
        <v>684</v>
      </c>
      <c r="B3065">
        <v>6.6</v>
      </c>
    </row>
    <row r="3066" spans="1:2" x14ac:dyDescent="0.2">
      <c r="A3066" t="s">
        <v>1905</v>
      </c>
      <c r="B3066">
        <v>7.4</v>
      </c>
    </row>
    <row r="3067" spans="1:2" x14ac:dyDescent="0.2">
      <c r="A3067" t="s">
        <v>1184</v>
      </c>
      <c r="B3067">
        <v>8.3000000000000007</v>
      </c>
    </row>
    <row r="3068" spans="1:2" x14ac:dyDescent="0.2">
      <c r="A3068" t="s">
        <v>1408</v>
      </c>
      <c r="B3068">
        <v>5.3</v>
      </c>
    </row>
    <row r="3069" spans="1:2" x14ac:dyDescent="0.2">
      <c r="A3069" t="s">
        <v>1763</v>
      </c>
      <c r="B3069">
        <v>6.2</v>
      </c>
    </row>
    <row r="3070" spans="1:2" x14ac:dyDescent="0.2">
      <c r="A3070" t="s">
        <v>2726</v>
      </c>
      <c r="B3070">
        <v>6.9</v>
      </c>
    </row>
    <row r="3071" spans="1:2" x14ac:dyDescent="0.2">
      <c r="A3071" t="s">
        <v>1357</v>
      </c>
      <c r="B3071">
        <v>5.9</v>
      </c>
    </row>
    <row r="3072" spans="1:2" x14ac:dyDescent="0.2">
      <c r="A3072" t="s">
        <v>770</v>
      </c>
      <c r="B3072">
        <v>6.1</v>
      </c>
    </row>
    <row r="3073" spans="1:2" x14ac:dyDescent="0.2">
      <c r="A3073" t="s">
        <v>580</v>
      </c>
      <c r="B3073">
        <v>5.8</v>
      </c>
    </row>
    <row r="3074" spans="1:2" x14ac:dyDescent="0.2">
      <c r="A3074" t="s">
        <v>1184</v>
      </c>
      <c r="B3074">
        <v>7.3</v>
      </c>
    </row>
    <row r="3075" spans="1:2" x14ac:dyDescent="0.2">
      <c r="A3075" t="s">
        <v>1763</v>
      </c>
      <c r="B3075">
        <v>5.9</v>
      </c>
    </row>
    <row r="3076" spans="1:2" x14ac:dyDescent="0.2">
      <c r="A3076" t="s">
        <v>2120</v>
      </c>
      <c r="B3076">
        <v>5.5</v>
      </c>
    </row>
    <row r="3077" spans="1:2" x14ac:dyDescent="0.2">
      <c r="A3077" t="s">
        <v>486</v>
      </c>
      <c r="B3077">
        <v>5</v>
      </c>
    </row>
    <row r="3078" spans="1:2" x14ac:dyDescent="0.2">
      <c r="A3078" t="s">
        <v>1314</v>
      </c>
      <c r="B3078">
        <v>7</v>
      </c>
    </row>
    <row r="3079" spans="1:2" x14ac:dyDescent="0.2">
      <c r="A3079" t="s">
        <v>343</v>
      </c>
      <c r="B3079">
        <v>7.8</v>
      </c>
    </row>
    <row r="3080" spans="1:2" x14ac:dyDescent="0.2">
      <c r="A3080" t="s">
        <v>2555</v>
      </c>
      <c r="B3080">
        <v>6.4</v>
      </c>
    </row>
    <row r="3081" spans="1:2" x14ac:dyDescent="0.2">
      <c r="A3081" t="s">
        <v>1047</v>
      </c>
      <c r="B3081">
        <v>5.9</v>
      </c>
    </row>
    <row r="3082" spans="1:2" x14ac:dyDescent="0.2">
      <c r="A3082" t="s">
        <v>1357</v>
      </c>
      <c r="B3082">
        <v>7</v>
      </c>
    </row>
    <row r="3083" spans="1:2" x14ac:dyDescent="0.2">
      <c r="A3083" t="s">
        <v>1763</v>
      </c>
      <c r="B3083">
        <v>6.1</v>
      </c>
    </row>
    <row r="3084" spans="1:2" x14ac:dyDescent="0.2">
      <c r="A3084" t="s">
        <v>5106</v>
      </c>
      <c r="B3084">
        <v>6.9</v>
      </c>
    </row>
    <row r="3085" spans="1:2" x14ac:dyDescent="0.2">
      <c r="A3085" t="s">
        <v>5109</v>
      </c>
      <c r="B3085">
        <v>7.5</v>
      </c>
    </row>
    <row r="3086" spans="1:2" x14ac:dyDescent="0.2">
      <c r="A3086" t="s">
        <v>877</v>
      </c>
      <c r="B3086">
        <v>7.3</v>
      </c>
    </row>
    <row r="3087" spans="1:2" x14ac:dyDescent="0.2">
      <c r="A3087" t="s">
        <v>2846</v>
      </c>
      <c r="B3087">
        <v>6.5</v>
      </c>
    </row>
    <row r="3088" spans="1:2" x14ac:dyDescent="0.2">
      <c r="A3088" t="s">
        <v>78</v>
      </c>
      <c r="B3088">
        <v>6.2</v>
      </c>
    </row>
    <row r="3089" spans="1:2" x14ac:dyDescent="0.2">
      <c r="A3089" t="s">
        <v>17</v>
      </c>
      <c r="B3089">
        <v>6.7</v>
      </c>
    </row>
    <row r="3090" spans="1:2" x14ac:dyDescent="0.2">
      <c r="A3090" t="s">
        <v>1047</v>
      </c>
      <c r="B3090">
        <v>6</v>
      </c>
    </row>
    <row r="3091" spans="1:2" x14ac:dyDescent="0.2">
      <c r="A3091" t="s">
        <v>1047</v>
      </c>
      <c r="B3091">
        <v>6.3</v>
      </c>
    </row>
    <row r="3092" spans="1:2" x14ac:dyDescent="0.2">
      <c r="A3092" t="s">
        <v>877</v>
      </c>
      <c r="B3092">
        <v>5.8</v>
      </c>
    </row>
    <row r="3093" spans="1:2" x14ac:dyDescent="0.2">
      <c r="A3093" t="s">
        <v>3337</v>
      </c>
      <c r="B3093">
        <v>6.1</v>
      </c>
    </row>
    <row r="3094" spans="1:2" x14ac:dyDescent="0.2">
      <c r="A3094" t="s">
        <v>5123</v>
      </c>
      <c r="B3094">
        <v>6.9</v>
      </c>
    </row>
    <row r="3095" spans="1:2" x14ac:dyDescent="0.2">
      <c r="A3095" t="s">
        <v>3502</v>
      </c>
      <c r="B3095">
        <v>5.4</v>
      </c>
    </row>
    <row r="3096" spans="1:2" x14ac:dyDescent="0.2">
      <c r="A3096" t="s">
        <v>2000</v>
      </c>
      <c r="B3096">
        <v>6.7</v>
      </c>
    </row>
    <row r="3097" spans="1:2" x14ac:dyDescent="0.2">
      <c r="A3097" t="s">
        <v>3785</v>
      </c>
      <c r="B3097">
        <v>7.4</v>
      </c>
    </row>
    <row r="3098" spans="1:2" x14ac:dyDescent="0.2">
      <c r="A3098" t="s">
        <v>877</v>
      </c>
      <c r="B3098">
        <v>5.6</v>
      </c>
    </row>
    <row r="3099" spans="1:2" x14ac:dyDescent="0.2">
      <c r="A3099" t="s">
        <v>5131</v>
      </c>
      <c r="B3099">
        <v>6.5</v>
      </c>
    </row>
    <row r="3100" spans="1:2" x14ac:dyDescent="0.2">
      <c r="A3100" t="s">
        <v>20</v>
      </c>
      <c r="B3100">
        <v>6.5</v>
      </c>
    </row>
    <row r="3101" spans="1:2" x14ac:dyDescent="0.2">
      <c r="A3101" t="s">
        <v>602</v>
      </c>
      <c r="B3101">
        <v>5.8</v>
      </c>
    </row>
    <row r="3102" spans="1:2" x14ac:dyDescent="0.2">
      <c r="A3102" t="s">
        <v>1408</v>
      </c>
      <c r="B3102">
        <v>5</v>
      </c>
    </row>
    <row r="3103" spans="1:2" x14ac:dyDescent="0.2">
      <c r="A3103" t="s">
        <v>580</v>
      </c>
      <c r="B3103">
        <v>5.5</v>
      </c>
    </row>
    <row r="3104" spans="1:2" x14ac:dyDescent="0.2">
      <c r="A3104" t="s">
        <v>580</v>
      </c>
      <c r="B3104">
        <v>6.5</v>
      </c>
    </row>
    <row r="3105" spans="1:2" x14ac:dyDescent="0.2">
      <c r="A3105" t="s">
        <v>672</v>
      </c>
      <c r="B3105">
        <v>7.2</v>
      </c>
    </row>
    <row r="3106" spans="1:2" x14ac:dyDescent="0.2">
      <c r="A3106" t="s">
        <v>69</v>
      </c>
      <c r="B3106">
        <v>7.3</v>
      </c>
    </row>
    <row r="3107" spans="1:2" x14ac:dyDescent="0.2">
      <c r="A3107" t="s">
        <v>1500</v>
      </c>
      <c r="B3107">
        <v>7.2</v>
      </c>
    </row>
    <row r="3108" spans="1:2" x14ac:dyDescent="0.2">
      <c r="A3108" t="s">
        <v>1047</v>
      </c>
      <c r="B3108">
        <v>5.2</v>
      </c>
    </row>
    <row r="3109" spans="1:2" x14ac:dyDescent="0.2">
      <c r="A3109" t="s">
        <v>2143</v>
      </c>
      <c r="B3109">
        <v>5.7</v>
      </c>
    </row>
    <row r="3110" spans="1:2" x14ac:dyDescent="0.2">
      <c r="A3110" t="s">
        <v>1047</v>
      </c>
      <c r="B3110">
        <v>4.7</v>
      </c>
    </row>
    <row r="3111" spans="1:2" x14ac:dyDescent="0.2">
      <c r="A3111" t="s">
        <v>1738</v>
      </c>
      <c r="B3111">
        <v>5.9</v>
      </c>
    </row>
    <row r="3112" spans="1:2" x14ac:dyDescent="0.2">
      <c r="A3112" t="s">
        <v>1905</v>
      </c>
      <c r="B3112">
        <v>6.8</v>
      </c>
    </row>
    <row r="3113" spans="1:2" x14ac:dyDescent="0.2">
      <c r="A3113" t="s">
        <v>1408</v>
      </c>
      <c r="B3113">
        <v>5.9</v>
      </c>
    </row>
    <row r="3114" spans="1:2" x14ac:dyDescent="0.2">
      <c r="A3114" t="s">
        <v>20</v>
      </c>
      <c r="B3114">
        <v>5.3</v>
      </c>
    </row>
    <row r="3115" spans="1:2" x14ac:dyDescent="0.2">
      <c r="A3115" t="s">
        <v>2000</v>
      </c>
      <c r="B3115">
        <v>6</v>
      </c>
    </row>
    <row r="3116" spans="1:2" x14ac:dyDescent="0.2">
      <c r="A3116" t="s">
        <v>877</v>
      </c>
      <c r="B3116">
        <v>7.7</v>
      </c>
    </row>
    <row r="3117" spans="1:2" x14ac:dyDescent="0.2">
      <c r="A3117" t="s">
        <v>978</v>
      </c>
      <c r="B3117">
        <v>4.4000000000000004</v>
      </c>
    </row>
    <row r="3118" spans="1:2" x14ac:dyDescent="0.2">
      <c r="A3118" t="s">
        <v>877</v>
      </c>
      <c r="B3118">
        <v>6.6</v>
      </c>
    </row>
    <row r="3119" spans="1:2" x14ac:dyDescent="0.2">
      <c r="A3119" t="s">
        <v>2459</v>
      </c>
      <c r="B3119">
        <v>6.7</v>
      </c>
    </row>
    <row r="3120" spans="1:2" x14ac:dyDescent="0.2">
      <c r="A3120" t="s">
        <v>945</v>
      </c>
      <c r="B3120">
        <v>5.5</v>
      </c>
    </row>
    <row r="3121" spans="1:2" x14ac:dyDescent="0.2">
      <c r="A3121" t="s">
        <v>2682</v>
      </c>
      <c r="B3121">
        <v>6.5</v>
      </c>
    </row>
    <row r="3122" spans="1:2" x14ac:dyDescent="0.2">
      <c r="A3122" t="s">
        <v>745</v>
      </c>
      <c r="B3122">
        <v>6.2</v>
      </c>
    </row>
    <row r="3123" spans="1:2" x14ac:dyDescent="0.2">
      <c r="A3123" t="s">
        <v>4335</v>
      </c>
      <c r="B3123">
        <v>7.1</v>
      </c>
    </row>
    <row r="3124" spans="1:2" x14ac:dyDescent="0.2">
      <c r="A3124" t="s">
        <v>1915</v>
      </c>
      <c r="B3124">
        <v>6.1</v>
      </c>
    </row>
    <row r="3125" spans="1:2" x14ac:dyDescent="0.2">
      <c r="A3125" t="s">
        <v>5167</v>
      </c>
      <c r="B3125">
        <v>7.1</v>
      </c>
    </row>
    <row r="3126" spans="1:2" x14ac:dyDescent="0.2">
      <c r="A3126" t="s">
        <v>380</v>
      </c>
      <c r="B3126">
        <v>6</v>
      </c>
    </row>
    <row r="3127" spans="1:2" x14ac:dyDescent="0.2">
      <c r="A3127" t="s">
        <v>1184</v>
      </c>
      <c r="B3127">
        <v>7.4</v>
      </c>
    </row>
    <row r="3128" spans="1:2" x14ac:dyDescent="0.2">
      <c r="A3128" t="s">
        <v>340</v>
      </c>
      <c r="B3128">
        <v>5.9</v>
      </c>
    </row>
    <row r="3129" spans="1:2" x14ac:dyDescent="0.2">
      <c r="A3129" t="s">
        <v>1406</v>
      </c>
      <c r="B3129">
        <v>4.0999999999999996</v>
      </c>
    </row>
    <row r="3130" spans="1:2" x14ac:dyDescent="0.2">
      <c r="A3130" t="s">
        <v>575</v>
      </c>
      <c r="B3130">
        <v>5.8</v>
      </c>
    </row>
    <row r="3131" spans="1:2" x14ac:dyDescent="0.2">
      <c r="A3131" t="s">
        <v>152</v>
      </c>
      <c r="B3131">
        <v>5.9</v>
      </c>
    </row>
    <row r="3132" spans="1:2" x14ac:dyDescent="0.2">
      <c r="A3132" t="s">
        <v>530</v>
      </c>
      <c r="B3132">
        <v>7</v>
      </c>
    </row>
    <row r="3133" spans="1:2" x14ac:dyDescent="0.2">
      <c r="A3133" t="s">
        <v>1836</v>
      </c>
      <c r="B3133">
        <v>6.8</v>
      </c>
    </row>
    <row r="3134" spans="1:2" x14ac:dyDescent="0.2">
      <c r="A3134" t="s">
        <v>73</v>
      </c>
      <c r="B3134">
        <v>7.4</v>
      </c>
    </row>
    <row r="3135" spans="1:2" x14ac:dyDescent="0.2">
      <c r="A3135" t="s">
        <v>285</v>
      </c>
      <c r="B3135">
        <v>7.1</v>
      </c>
    </row>
    <row r="3136" spans="1:2" x14ac:dyDescent="0.2">
      <c r="A3136" t="s">
        <v>2422</v>
      </c>
      <c r="B3136">
        <v>7</v>
      </c>
    </row>
    <row r="3137" spans="1:2" x14ac:dyDescent="0.2">
      <c r="A3137" t="s">
        <v>580</v>
      </c>
      <c r="B3137">
        <v>5.8</v>
      </c>
    </row>
    <row r="3138" spans="1:2" x14ac:dyDescent="0.2">
      <c r="A3138" t="s">
        <v>575</v>
      </c>
      <c r="B3138">
        <v>7.8</v>
      </c>
    </row>
    <row r="3139" spans="1:2" x14ac:dyDescent="0.2">
      <c r="A3139" t="s">
        <v>5190</v>
      </c>
      <c r="B3139">
        <v>6.5</v>
      </c>
    </row>
    <row r="3140" spans="1:2" x14ac:dyDescent="0.2">
      <c r="A3140" t="s">
        <v>5192</v>
      </c>
      <c r="B3140">
        <v>7</v>
      </c>
    </row>
    <row r="3141" spans="1:2" x14ac:dyDescent="0.2">
      <c r="A3141" t="s">
        <v>2063</v>
      </c>
      <c r="B3141">
        <v>6.3</v>
      </c>
    </row>
    <row r="3142" spans="1:2" x14ac:dyDescent="0.2">
      <c r="A3142" t="s">
        <v>580</v>
      </c>
      <c r="B3142">
        <v>5.3</v>
      </c>
    </row>
    <row r="3143" spans="1:2" x14ac:dyDescent="0.2">
      <c r="A3143" t="s">
        <v>285</v>
      </c>
      <c r="B3143">
        <v>6.8</v>
      </c>
    </row>
    <row r="3144" spans="1:2" x14ac:dyDescent="0.2">
      <c r="A3144" t="s">
        <v>489</v>
      </c>
      <c r="B3144">
        <v>5.5</v>
      </c>
    </row>
    <row r="3145" spans="1:2" x14ac:dyDescent="0.2">
      <c r="A3145" t="s">
        <v>740</v>
      </c>
      <c r="B3145">
        <v>7.4</v>
      </c>
    </row>
    <row r="3146" spans="1:2" x14ac:dyDescent="0.2">
      <c r="A3146" t="s">
        <v>575</v>
      </c>
      <c r="B3146">
        <v>4.3</v>
      </c>
    </row>
    <row r="3147" spans="1:2" x14ac:dyDescent="0.2">
      <c r="A3147" t="s">
        <v>626</v>
      </c>
      <c r="B3147">
        <v>6</v>
      </c>
    </row>
    <row r="3148" spans="1:2" x14ac:dyDescent="0.2">
      <c r="A3148" t="s">
        <v>1264</v>
      </c>
      <c r="B3148">
        <v>5.2</v>
      </c>
    </row>
    <row r="3149" spans="1:2" x14ac:dyDescent="0.2">
      <c r="A3149" t="s">
        <v>5204</v>
      </c>
      <c r="B3149">
        <v>6.7</v>
      </c>
    </row>
    <row r="3150" spans="1:2" x14ac:dyDescent="0.2">
      <c r="A3150" t="s">
        <v>575</v>
      </c>
      <c r="B3150">
        <v>6.3</v>
      </c>
    </row>
    <row r="3151" spans="1:2" x14ac:dyDescent="0.2">
      <c r="A3151" t="s">
        <v>3867</v>
      </c>
      <c r="B3151">
        <v>7.9</v>
      </c>
    </row>
    <row r="3152" spans="1:2" x14ac:dyDescent="0.2">
      <c r="A3152" t="s">
        <v>672</v>
      </c>
      <c r="B3152">
        <v>8.6</v>
      </c>
    </row>
    <row r="3153" spans="1:2" x14ac:dyDescent="0.2">
      <c r="A3153" t="s">
        <v>1693</v>
      </c>
      <c r="B3153">
        <v>6.1</v>
      </c>
    </row>
    <row r="3154" spans="1:2" x14ac:dyDescent="0.2">
      <c r="A3154" t="s">
        <v>2745</v>
      </c>
      <c r="B3154">
        <v>5.8</v>
      </c>
    </row>
    <row r="3155" spans="1:2" x14ac:dyDescent="0.2">
      <c r="A3155" t="s">
        <v>5214</v>
      </c>
      <c r="B3155">
        <v>7.7</v>
      </c>
    </row>
    <row r="3156" spans="1:2" x14ac:dyDescent="0.2">
      <c r="A3156" t="s">
        <v>530</v>
      </c>
      <c r="B3156">
        <v>8</v>
      </c>
    </row>
    <row r="3157" spans="1:2" x14ac:dyDescent="0.2">
      <c r="A3157" t="s">
        <v>5218</v>
      </c>
      <c r="B3157">
        <v>5.6</v>
      </c>
    </row>
    <row r="3158" spans="1:2" x14ac:dyDescent="0.2">
      <c r="A3158" t="s">
        <v>877</v>
      </c>
      <c r="B3158">
        <v>6.7</v>
      </c>
    </row>
    <row r="3159" spans="1:2" x14ac:dyDescent="0.2">
      <c r="A3159" t="s">
        <v>1350</v>
      </c>
      <c r="B3159">
        <v>6.6</v>
      </c>
    </row>
    <row r="3160" spans="1:2" x14ac:dyDescent="0.2">
      <c r="A3160" t="s">
        <v>1893</v>
      </c>
      <c r="B3160">
        <v>4.2</v>
      </c>
    </row>
    <row r="3161" spans="1:2" x14ac:dyDescent="0.2">
      <c r="A3161" t="s">
        <v>1184</v>
      </c>
      <c r="B3161">
        <v>6.6</v>
      </c>
    </row>
    <row r="3162" spans="1:2" x14ac:dyDescent="0.2">
      <c r="A3162" t="s">
        <v>945</v>
      </c>
      <c r="B3162">
        <v>4.0999999999999996</v>
      </c>
    </row>
    <row r="3163" spans="1:2" x14ac:dyDescent="0.2">
      <c r="A3163" t="s">
        <v>5229</v>
      </c>
      <c r="B3163">
        <v>7.3</v>
      </c>
    </row>
    <row r="3164" spans="1:2" x14ac:dyDescent="0.2">
      <c r="A3164" t="s">
        <v>1905</v>
      </c>
      <c r="B3164">
        <v>7.1</v>
      </c>
    </row>
    <row r="3165" spans="1:2" x14ac:dyDescent="0.2">
      <c r="A3165" t="s">
        <v>877</v>
      </c>
      <c r="B3165">
        <v>6.5</v>
      </c>
    </row>
    <row r="3166" spans="1:2" x14ac:dyDescent="0.2">
      <c r="A3166" t="s">
        <v>73</v>
      </c>
      <c r="B3166">
        <v>7</v>
      </c>
    </row>
    <row r="3167" spans="1:2" x14ac:dyDescent="0.2">
      <c r="A3167" t="s">
        <v>1921</v>
      </c>
      <c r="B3167">
        <v>5.5</v>
      </c>
    </row>
    <row r="3168" spans="1:2" x14ac:dyDescent="0.2">
      <c r="A3168" t="s">
        <v>149</v>
      </c>
      <c r="B3168">
        <v>6.6</v>
      </c>
    </row>
    <row r="3169" spans="1:2" x14ac:dyDescent="0.2">
      <c r="A3169" t="s">
        <v>747</v>
      </c>
      <c r="B3169">
        <v>7.1</v>
      </c>
    </row>
    <row r="3170" spans="1:2" x14ac:dyDescent="0.2">
      <c r="A3170" t="s">
        <v>740</v>
      </c>
      <c r="B3170">
        <v>7.9</v>
      </c>
    </row>
    <row r="3171" spans="1:2" x14ac:dyDescent="0.2">
      <c r="A3171" t="s">
        <v>73</v>
      </c>
      <c r="B3171">
        <v>7.1</v>
      </c>
    </row>
    <row r="3172" spans="1:2" x14ac:dyDescent="0.2">
      <c r="A3172" t="s">
        <v>311</v>
      </c>
      <c r="B3172">
        <v>5.6</v>
      </c>
    </row>
    <row r="3173" spans="1:2" x14ac:dyDescent="0.2">
      <c r="A3173" t="s">
        <v>1698</v>
      </c>
      <c r="B3173">
        <v>7.3</v>
      </c>
    </row>
    <row r="3174" spans="1:2" x14ac:dyDescent="0.2">
      <c r="A3174" t="s">
        <v>575</v>
      </c>
      <c r="B3174">
        <v>3.3</v>
      </c>
    </row>
    <row r="3175" spans="1:2" x14ac:dyDescent="0.2">
      <c r="A3175" t="s">
        <v>1905</v>
      </c>
      <c r="B3175">
        <v>6.5</v>
      </c>
    </row>
    <row r="3176" spans="1:2" x14ac:dyDescent="0.2">
      <c r="A3176" t="s">
        <v>1047</v>
      </c>
      <c r="B3176">
        <v>4.8</v>
      </c>
    </row>
    <row r="3177" spans="1:2" x14ac:dyDescent="0.2">
      <c r="A3177" t="s">
        <v>4628</v>
      </c>
      <c r="B3177">
        <v>5.2</v>
      </c>
    </row>
    <row r="3178" spans="1:2" x14ac:dyDescent="0.2">
      <c r="A3178" t="s">
        <v>877</v>
      </c>
      <c r="B3178">
        <v>6.3</v>
      </c>
    </row>
    <row r="3179" spans="1:2" x14ac:dyDescent="0.2">
      <c r="A3179" t="s">
        <v>73</v>
      </c>
      <c r="B3179">
        <v>7.2</v>
      </c>
    </row>
    <row r="3180" spans="1:2" x14ac:dyDescent="0.2">
      <c r="A3180" t="s">
        <v>668</v>
      </c>
      <c r="B3180">
        <v>6.8</v>
      </c>
    </row>
    <row r="3181" spans="1:2" x14ac:dyDescent="0.2">
      <c r="A3181" t="s">
        <v>1475</v>
      </c>
      <c r="B3181">
        <v>5.7</v>
      </c>
    </row>
    <row r="3182" spans="1:2" x14ac:dyDescent="0.2">
      <c r="A3182" t="s">
        <v>73</v>
      </c>
      <c r="B3182">
        <v>7.2</v>
      </c>
    </row>
    <row r="3183" spans="1:2" x14ac:dyDescent="0.2">
      <c r="A3183" t="s">
        <v>593</v>
      </c>
      <c r="B3183">
        <v>6.9</v>
      </c>
    </row>
    <row r="3184" spans="1:2" x14ac:dyDescent="0.2">
      <c r="A3184" t="s">
        <v>1184</v>
      </c>
      <c r="B3184">
        <v>9.1</v>
      </c>
    </row>
    <row r="3185" spans="1:2" x14ac:dyDescent="0.2">
      <c r="A3185" t="s">
        <v>194</v>
      </c>
      <c r="B3185">
        <v>6.3</v>
      </c>
    </row>
    <row r="3186" spans="1:2" x14ac:dyDescent="0.2">
      <c r="A3186" t="s">
        <v>2063</v>
      </c>
      <c r="B3186">
        <v>6.2</v>
      </c>
    </row>
    <row r="3187" spans="1:2" x14ac:dyDescent="0.2">
      <c r="A3187" t="s">
        <v>1824</v>
      </c>
      <c r="B3187">
        <v>6.7</v>
      </c>
    </row>
    <row r="3188" spans="1:2" x14ac:dyDescent="0.2">
      <c r="A3188" t="s">
        <v>877</v>
      </c>
      <c r="B3188">
        <v>6.5</v>
      </c>
    </row>
    <row r="3189" spans="1:2" x14ac:dyDescent="0.2">
      <c r="A3189" t="s">
        <v>740</v>
      </c>
      <c r="B3189">
        <v>7.2</v>
      </c>
    </row>
    <row r="3190" spans="1:2" x14ac:dyDescent="0.2">
      <c r="A3190" t="s">
        <v>575</v>
      </c>
      <c r="B3190">
        <v>5.3</v>
      </c>
    </row>
    <row r="3191" spans="1:2" x14ac:dyDescent="0.2">
      <c r="A3191" t="s">
        <v>73</v>
      </c>
      <c r="B3191">
        <v>6.7</v>
      </c>
    </row>
    <row r="3192" spans="1:2" x14ac:dyDescent="0.2">
      <c r="A3192" t="s">
        <v>1184</v>
      </c>
      <c r="B3192">
        <v>6.2</v>
      </c>
    </row>
    <row r="3193" spans="1:2" x14ac:dyDescent="0.2">
      <c r="A3193" t="s">
        <v>580</v>
      </c>
      <c r="B3193">
        <v>3.6</v>
      </c>
    </row>
    <row r="3194" spans="1:2" x14ac:dyDescent="0.2">
      <c r="A3194" t="s">
        <v>595</v>
      </c>
      <c r="B3194">
        <v>5.7</v>
      </c>
    </row>
    <row r="3195" spans="1:2" x14ac:dyDescent="0.2">
      <c r="A3195" t="s">
        <v>1122</v>
      </c>
      <c r="B3195">
        <v>7.3</v>
      </c>
    </row>
    <row r="3196" spans="1:2" x14ac:dyDescent="0.2">
      <c r="A3196" t="s">
        <v>1184</v>
      </c>
      <c r="B3196">
        <v>5</v>
      </c>
    </row>
    <row r="3197" spans="1:2" x14ac:dyDescent="0.2">
      <c r="A3197" t="s">
        <v>2063</v>
      </c>
      <c r="B3197">
        <v>6.6</v>
      </c>
    </row>
    <row r="3198" spans="1:2" x14ac:dyDescent="0.2">
      <c r="A3198" t="s">
        <v>530</v>
      </c>
      <c r="B3198">
        <v>6.6</v>
      </c>
    </row>
    <row r="3199" spans="1:2" x14ac:dyDescent="0.2">
      <c r="A3199" t="s">
        <v>73</v>
      </c>
      <c r="B3199">
        <v>6.8</v>
      </c>
    </row>
    <row r="3200" spans="1:2" x14ac:dyDescent="0.2">
      <c r="A3200" t="s">
        <v>2611</v>
      </c>
      <c r="B3200">
        <v>6.2</v>
      </c>
    </row>
    <row r="3201" spans="1:2" x14ac:dyDescent="0.2">
      <c r="A3201" t="s">
        <v>877</v>
      </c>
      <c r="B3201">
        <v>7.3</v>
      </c>
    </row>
    <row r="3202" spans="1:2" x14ac:dyDescent="0.2">
      <c r="A3202" t="s">
        <v>5291</v>
      </c>
      <c r="B3202">
        <v>6.2</v>
      </c>
    </row>
    <row r="3203" spans="1:2" x14ac:dyDescent="0.2">
      <c r="A3203" t="s">
        <v>877</v>
      </c>
      <c r="B3203">
        <v>6.9</v>
      </c>
    </row>
    <row r="3204" spans="1:2" x14ac:dyDescent="0.2">
      <c r="A3204" t="s">
        <v>4402</v>
      </c>
      <c r="B3204">
        <v>6.6</v>
      </c>
    </row>
    <row r="3205" spans="1:2" x14ac:dyDescent="0.2">
      <c r="A3205" t="s">
        <v>1408</v>
      </c>
      <c r="B3205">
        <v>6.3</v>
      </c>
    </row>
    <row r="3206" spans="1:2" x14ac:dyDescent="0.2">
      <c r="A3206" t="s">
        <v>1184</v>
      </c>
      <c r="B3206">
        <v>7</v>
      </c>
    </row>
    <row r="3207" spans="1:2" x14ac:dyDescent="0.2">
      <c r="A3207" t="s">
        <v>340</v>
      </c>
      <c r="B3207">
        <v>3.3</v>
      </c>
    </row>
    <row r="3208" spans="1:2" x14ac:dyDescent="0.2">
      <c r="A3208" t="s">
        <v>1184</v>
      </c>
      <c r="B3208">
        <v>6.7</v>
      </c>
    </row>
    <row r="3209" spans="1:2" x14ac:dyDescent="0.2">
      <c r="A3209" t="s">
        <v>684</v>
      </c>
      <c r="B3209">
        <v>6.2</v>
      </c>
    </row>
    <row r="3210" spans="1:2" x14ac:dyDescent="0.2">
      <c r="A3210" t="s">
        <v>486</v>
      </c>
      <c r="B3210">
        <v>6.5</v>
      </c>
    </row>
    <row r="3211" spans="1:2" x14ac:dyDescent="0.2">
      <c r="A3211" t="s">
        <v>575</v>
      </c>
      <c r="B3211">
        <v>3.5</v>
      </c>
    </row>
    <row r="3212" spans="1:2" x14ac:dyDescent="0.2">
      <c r="A3212" t="s">
        <v>877</v>
      </c>
      <c r="B3212">
        <v>5.5</v>
      </c>
    </row>
    <row r="3213" spans="1:2" x14ac:dyDescent="0.2">
      <c r="A3213" t="s">
        <v>580</v>
      </c>
      <c r="B3213">
        <v>5.9</v>
      </c>
    </row>
    <row r="3214" spans="1:2" x14ac:dyDescent="0.2">
      <c r="A3214" t="s">
        <v>877</v>
      </c>
      <c r="B3214">
        <v>4.7</v>
      </c>
    </row>
    <row r="3215" spans="1:2" x14ac:dyDescent="0.2">
      <c r="A3215" t="s">
        <v>1184</v>
      </c>
      <c r="B3215">
        <v>4.2</v>
      </c>
    </row>
    <row r="3216" spans="1:2" x14ac:dyDescent="0.2">
      <c r="A3216" t="s">
        <v>668</v>
      </c>
      <c r="B3216">
        <v>5.2</v>
      </c>
    </row>
    <row r="3217" spans="1:2" x14ac:dyDescent="0.2">
      <c r="A3217" t="s">
        <v>1068</v>
      </c>
      <c r="B3217">
        <v>5.2</v>
      </c>
    </row>
    <row r="3218" spans="1:2" x14ac:dyDescent="0.2">
      <c r="A3218" t="s">
        <v>580</v>
      </c>
      <c r="B3218">
        <v>3.9</v>
      </c>
    </row>
    <row r="3219" spans="1:2" x14ac:dyDescent="0.2">
      <c r="A3219" t="s">
        <v>773</v>
      </c>
      <c r="B3219">
        <v>6.1</v>
      </c>
    </row>
    <row r="3220" spans="1:2" x14ac:dyDescent="0.2">
      <c r="A3220" t="s">
        <v>1915</v>
      </c>
      <c r="B3220">
        <v>5.8</v>
      </c>
    </row>
    <row r="3221" spans="1:2" x14ac:dyDescent="0.2">
      <c r="A3221" t="s">
        <v>877</v>
      </c>
      <c r="B3221">
        <v>6.7</v>
      </c>
    </row>
    <row r="3222" spans="1:2" x14ac:dyDescent="0.2">
      <c r="A3222" t="s">
        <v>302</v>
      </c>
      <c r="B3222">
        <v>5.7</v>
      </c>
    </row>
    <row r="3223" spans="1:2" x14ac:dyDescent="0.2">
      <c r="A3223" t="s">
        <v>2143</v>
      </c>
      <c r="B3223">
        <v>4.5</v>
      </c>
    </row>
    <row r="3224" spans="1:2" x14ac:dyDescent="0.2">
      <c r="A3224" t="s">
        <v>1408</v>
      </c>
      <c r="B3224">
        <v>6.9</v>
      </c>
    </row>
    <row r="3225" spans="1:2" x14ac:dyDescent="0.2">
      <c r="A3225" t="s">
        <v>5331</v>
      </c>
      <c r="B3225">
        <v>4.8</v>
      </c>
    </row>
    <row r="3226" spans="1:2" x14ac:dyDescent="0.2">
      <c r="A3226" t="s">
        <v>1179</v>
      </c>
      <c r="B3226">
        <v>6.3</v>
      </c>
    </row>
    <row r="3227" spans="1:2" x14ac:dyDescent="0.2">
      <c r="A3227" t="s">
        <v>486</v>
      </c>
      <c r="B3227">
        <v>6.9</v>
      </c>
    </row>
    <row r="3228" spans="1:2" x14ac:dyDescent="0.2">
      <c r="A3228" t="s">
        <v>5337</v>
      </c>
      <c r="B3228">
        <v>5.4</v>
      </c>
    </row>
    <row r="3229" spans="1:2" x14ac:dyDescent="0.2">
      <c r="A3229" t="s">
        <v>1445</v>
      </c>
      <c r="B3229">
        <v>3.8</v>
      </c>
    </row>
    <row r="3230" spans="1:2" x14ac:dyDescent="0.2">
      <c r="A3230" t="s">
        <v>73</v>
      </c>
      <c r="B3230">
        <v>7</v>
      </c>
    </row>
    <row r="3231" spans="1:2" x14ac:dyDescent="0.2">
      <c r="A3231" t="s">
        <v>575</v>
      </c>
      <c r="B3231">
        <v>5.2</v>
      </c>
    </row>
    <row r="3232" spans="1:2" x14ac:dyDescent="0.2">
      <c r="A3232" t="s">
        <v>1615</v>
      </c>
      <c r="B3232">
        <v>7.3</v>
      </c>
    </row>
    <row r="3233" spans="1:2" x14ac:dyDescent="0.2">
      <c r="A3233" t="s">
        <v>1915</v>
      </c>
      <c r="B3233">
        <v>4.5999999999999996</v>
      </c>
    </row>
    <row r="3234" spans="1:2" x14ac:dyDescent="0.2">
      <c r="A3234" t="s">
        <v>5348</v>
      </c>
      <c r="B3234">
        <v>6.5</v>
      </c>
    </row>
    <row r="3235" spans="1:2" x14ac:dyDescent="0.2">
      <c r="A3235" t="s">
        <v>486</v>
      </c>
      <c r="B3235">
        <v>6.8</v>
      </c>
    </row>
    <row r="3236" spans="1:2" x14ac:dyDescent="0.2">
      <c r="A3236" t="s">
        <v>73</v>
      </c>
      <c r="B3236">
        <v>6.7</v>
      </c>
    </row>
    <row r="3237" spans="1:2" x14ac:dyDescent="0.2">
      <c r="A3237" t="s">
        <v>575</v>
      </c>
      <c r="B3237">
        <v>6.1</v>
      </c>
    </row>
    <row r="3238" spans="1:2" x14ac:dyDescent="0.2">
      <c r="A3238" t="s">
        <v>149</v>
      </c>
      <c r="B3238">
        <v>5.2</v>
      </c>
    </row>
    <row r="3239" spans="1:2" x14ac:dyDescent="0.2">
      <c r="A3239" t="s">
        <v>17</v>
      </c>
      <c r="B3239">
        <v>6.9</v>
      </c>
    </row>
    <row r="3240" spans="1:2" x14ac:dyDescent="0.2">
      <c r="A3240" t="s">
        <v>1568</v>
      </c>
      <c r="B3240">
        <v>6</v>
      </c>
    </row>
    <row r="3241" spans="1:2" x14ac:dyDescent="0.2">
      <c r="A3241" t="s">
        <v>73</v>
      </c>
      <c r="B3241">
        <v>7.9</v>
      </c>
    </row>
    <row r="3242" spans="1:2" x14ac:dyDescent="0.2">
      <c r="A3242" t="s">
        <v>1915</v>
      </c>
      <c r="B3242">
        <v>4.5</v>
      </c>
    </row>
    <row r="3243" spans="1:2" x14ac:dyDescent="0.2">
      <c r="A3243" t="s">
        <v>1991</v>
      </c>
      <c r="B3243">
        <v>5.0999999999999996</v>
      </c>
    </row>
    <row r="3244" spans="1:2" x14ac:dyDescent="0.2">
      <c r="A3244" t="s">
        <v>470</v>
      </c>
      <c r="B3244">
        <v>7.6</v>
      </c>
    </row>
    <row r="3245" spans="1:2" x14ac:dyDescent="0.2">
      <c r="A3245" t="s">
        <v>5367</v>
      </c>
      <c r="B3245">
        <v>7.6</v>
      </c>
    </row>
    <row r="3246" spans="1:2" x14ac:dyDescent="0.2">
      <c r="A3246" t="s">
        <v>5370</v>
      </c>
      <c r="B3246">
        <v>6.7</v>
      </c>
    </row>
    <row r="3247" spans="1:2" x14ac:dyDescent="0.2">
      <c r="A3247" t="s">
        <v>649</v>
      </c>
      <c r="B3247">
        <v>6.1</v>
      </c>
    </row>
    <row r="3248" spans="1:2" x14ac:dyDescent="0.2">
      <c r="A3248" t="s">
        <v>1179</v>
      </c>
      <c r="B3248">
        <v>7.5</v>
      </c>
    </row>
    <row r="3249" spans="1:2" x14ac:dyDescent="0.2">
      <c r="A3249" t="s">
        <v>1693</v>
      </c>
      <c r="B3249">
        <v>5.3</v>
      </c>
    </row>
    <row r="3250" spans="1:2" x14ac:dyDescent="0.2">
      <c r="A3250" t="s">
        <v>5376</v>
      </c>
      <c r="B3250">
        <v>6</v>
      </c>
    </row>
    <row r="3251" spans="1:2" x14ac:dyDescent="0.2">
      <c r="A3251" t="s">
        <v>639</v>
      </c>
      <c r="B3251">
        <v>7.1</v>
      </c>
    </row>
    <row r="3252" spans="1:2" x14ac:dyDescent="0.2">
      <c r="A3252" t="s">
        <v>5380</v>
      </c>
      <c r="B3252">
        <v>7.5</v>
      </c>
    </row>
    <row r="3253" spans="1:2" x14ac:dyDescent="0.2">
      <c r="A3253" t="s">
        <v>73</v>
      </c>
      <c r="B3253">
        <v>6.9</v>
      </c>
    </row>
    <row r="3254" spans="1:2" x14ac:dyDescent="0.2">
      <c r="A3254" t="s">
        <v>3502</v>
      </c>
      <c r="B3254">
        <v>8.5</v>
      </c>
    </row>
    <row r="3255" spans="1:2" x14ac:dyDescent="0.2">
      <c r="A3255" t="s">
        <v>1915</v>
      </c>
      <c r="B3255">
        <v>7.5</v>
      </c>
    </row>
    <row r="3256" spans="1:2" x14ac:dyDescent="0.2">
      <c r="A3256" t="s">
        <v>1486</v>
      </c>
      <c r="B3256">
        <v>6.6</v>
      </c>
    </row>
    <row r="3257" spans="1:2" x14ac:dyDescent="0.2">
      <c r="A3257" t="s">
        <v>4158</v>
      </c>
      <c r="B3257">
        <v>8</v>
      </c>
    </row>
    <row r="3258" spans="1:2" x14ac:dyDescent="0.2">
      <c r="A3258" t="s">
        <v>17</v>
      </c>
      <c r="B3258">
        <v>7</v>
      </c>
    </row>
    <row r="3259" spans="1:2" x14ac:dyDescent="0.2">
      <c r="A3259" t="s">
        <v>4335</v>
      </c>
      <c r="B3259">
        <v>5.8</v>
      </c>
    </row>
    <row r="3260" spans="1:2" x14ac:dyDescent="0.2">
      <c r="A3260" t="s">
        <v>486</v>
      </c>
      <c r="B3260">
        <v>7.3</v>
      </c>
    </row>
    <row r="3261" spans="1:2" x14ac:dyDescent="0.2">
      <c r="A3261" t="s">
        <v>2005</v>
      </c>
      <c r="B3261">
        <v>6.8</v>
      </c>
    </row>
    <row r="3262" spans="1:2" x14ac:dyDescent="0.2">
      <c r="A3262" t="s">
        <v>877</v>
      </c>
      <c r="B3262">
        <v>6.7</v>
      </c>
    </row>
    <row r="3263" spans="1:2" x14ac:dyDescent="0.2">
      <c r="A3263" t="s">
        <v>2542</v>
      </c>
      <c r="B3263">
        <v>6.5</v>
      </c>
    </row>
    <row r="3264" spans="1:2" x14ac:dyDescent="0.2">
      <c r="A3264" t="s">
        <v>1001</v>
      </c>
      <c r="B3264">
        <v>8</v>
      </c>
    </row>
    <row r="3265" spans="1:2" x14ac:dyDescent="0.2">
      <c r="A3265" t="s">
        <v>770</v>
      </c>
      <c r="B3265">
        <v>6.5</v>
      </c>
    </row>
    <row r="3266" spans="1:2" x14ac:dyDescent="0.2">
      <c r="A3266" t="s">
        <v>486</v>
      </c>
      <c r="B3266">
        <v>4.9000000000000004</v>
      </c>
    </row>
    <row r="3267" spans="1:2" x14ac:dyDescent="0.2">
      <c r="A3267" t="s">
        <v>1459</v>
      </c>
      <c r="B3267">
        <v>7.1</v>
      </c>
    </row>
    <row r="3268" spans="1:2" x14ac:dyDescent="0.2">
      <c r="A3268" t="s">
        <v>1408</v>
      </c>
      <c r="B3268">
        <v>7</v>
      </c>
    </row>
    <row r="3269" spans="1:2" x14ac:dyDescent="0.2">
      <c r="A3269" t="s">
        <v>740</v>
      </c>
      <c r="B3269">
        <v>7</v>
      </c>
    </row>
    <row r="3270" spans="1:2" x14ac:dyDescent="0.2">
      <c r="A3270" t="s">
        <v>575</v>
      </c>
      <c r="B3270">
        <v>7.5</v>
      </c>
    </row>
    <row r="3271" spans="1:2" x14ac:dyDescent="0.2">
      <c r="A3271" t="s">
        <v>2209</v>
      </c>
      <c r="B3271">
        <v>4.5</v>
      </c>
    </row>
    <row r="3272" spans="1:2" x14ac:dyDescent="0.2">
      <c r="A3272" t="s">
        <v>580</v>
      </c>
      <c r="B3272">
        <v>5.5</v>
      </c>
    </row>
    <row r="3273" spans="1:2" x14ac:dyDescent="0.2">
      <c r="A3273" t="s">
        <v>5408</v>
      </c>
      <c r="B3273">
        <v>7.7</v>
      </c>
    </row>
    <row r="3274" spans="1:2" x14ac:dyDescent="0.2">
      <c r="A3274" t="s">
        <v>877</v>
      </c>
      <c r="B3274">
        <v>7.2</v>
      </c>
    </row>
    <row r="3275" spans="1:2" x14ac:dyDescent="0.2">
      <c r="A3275" t="s">
        <v>580</v>
      </c>
      <c r="B3275">
        <v>4.8</v>
      </c>
    </row>
    <row r="3276" spans="1:2" x14ac:dyDescent="0.2">
      <c r="A3276" t="s">
        <v>149</v>
      </c>
      <c r="B3276">
        <v>6.7</v>
      </c>
    </row>
    <row r="3277" spans="1:2" x14ac:dyDescent="0.2">
      <c r="A3277" t="s">
        <v>877</v>
      </c>
      <c r="B3277">
        <v>7</v>
      </c>
    </row>
    <row r="3278" spans="1:2" x14ac:dyDescent="0.2">
      <c r="A3278" t="s">
        <v>575</v>
      </c>
      <c r="B3278">
        <v>6.5</v>
      </c>
    </row>
    <row r="3279" spans="1:2" x14ac:dyDescent="0.2">
      <c r="A3279" t="s">
        <v>4367</v>
      </c>
      <c r="B3279">
        <v>7.4</v>
      </c>
    </row>
    <row r="3280" spans="1:2" x14ac:dyDescent="0.2">
      <c r="A3280" t="s">
        <v>73</v>
      </c>
      <c r="B3280">
        <v>3.5</v>
      </c>
    </row>
    <row r="3281" spans="1:2" x14ac:dyDescent="0.2">
      <c r="A3281" t="s">
        <v>1539</v>
      </c>
      <c r="B3281">
        <v>5.7</v>
      </c>
    </row>
    <row r="3282" spans="1:2" x14ac:dyDescent="0.2">
      <c r="A3282" t="s">
        <v>562</v>
      </c>
      <c r="B3282">
        <v>6.2</v>
      </c>
    </row>
    <row r="3283" spans="1:2" x14ac:dyDescent="0.2">
      <c r="A3283" t="s">
        <v>486</v>
      </c>
      <c r="B3283">
        <v>5.7</v>
      </c>
    </row>
    <row r="3284" spans="1:2" x14ac:dyDescent="0.2">
      <c r="A3284" t="s">
        <v>2214</v>
      </c>
      <c r="B3284">
        <v>6.4</v>
      </c>
    </row>
    <row r="3285" spans="1:2" x14ac:dyDescent="0.2">
      <c r="A3285" t="s">
        <v>2143</v>
      </c>
      <c r="B3285">
        <v>7</v>
      </c>
    </row>
    <row r="3286" spans="1:2" x14ac:dyDescent="0.2">
      <c r="A3286" t="s">
        <v>924</v>
      </c>
      <c r="B3286">
        <v>7.7</v>
      </c>
    </row>
    <row r="3287" spans="1:2" x14ac:dyDescent="0.2">
      <c r="A3287" t="s">
        <v>1406</v>
      </c>
      <c r="B3287">
        <v>5.4</v>
      </c>
    </row>
    <row r="3288" spans="1:2" x14ac:dyDescent="0.2">
      <c r="A3288" t="s">
        <v>371</v>
      </c>
      <c r="B3288">
        <v>6.6</v>
      </c>
    </row>
    <row r="3289" spans="1:2" x14ac:dyDescent="0.2">
      <c r="A3289" t="s">
        <v>2209</v>
      </c>
      <c r="B3289">
        <v>6.1</v>
      </c>
    </row>
    <row r="3290" spans="1:2" x14ac:dyDescent="0.2">
      <c r="A3290" t="s">
        <v>575</v>
      </c>
      <c r="B3290">
        <v>6.1</v>
      </c>
    </row>
    <row r="3291" spans="1:2" x14ac:dyDescent="0.2">
      <c r="A3291" t="s">
        <v>1184</v>
      </c>
      <c r="B3291">
        <v>7.6</v>
      </c>
    </row>
    <row r="3292" spans="1:2" x14ac:dyDescent="0.2">
      <c r="A3292" t="s">
        <v>1184</v>
      </c>
      <c r="B3292">
        <v>6.2</v>
      </c>
    </row>
    <row r="3293" spans="1:2" x14ac:dyDescent="0.2">
      <c r="A3293" t="s">
        <v>2459</v>
      </c>
      <c r="B3293">
        <v>6.6</v>
      </c>
    </row>
    <row r="3294" spans="1:2" x14ac:dyDescent="0.2">
      <c r="A3294" t="s">
        <v>112</v>
      </c>
      <c r="B3294">
        <v>6.1</v>
      </c>
    </row>
    <row r="3295" spans="1:2" x14ac:dyDescent="0.2">
      <c r="A3295" t="s">
        <v>759</v>
      </c>
      <c r="B3295">
        <v>7.3</v>
      </c>
    </row>
    <row r="3296" spans="1:2" x14ac:dyDescent="0.2">
      <c r="A3296" t="s">
        <v>2254</v>
      </c>
      <c r="B3296">
        <v>4.2</v>
      </c>
    </row>
    <row r="3297" spans="1:2" x14ac:dyDescent="0.2">
      <c r="A3297" t="s">
        <v>747</v>
      </c>
      <c r="B3297">
        <v>7.1</v>
      </c>
    </row>
    <row r="3298" spans="1:2" x14ac:dyDescent="0.2">
      <c r="A3298" t="s">
        <v>1184</v>
      </c>
      <c r="B3298">
        <v>6</v>
      </c>
    </row>
    <row r="3299" spans="1:2" x14ac:dyDescent="0.2">
      <c r="A3299" t="s">
        <v>73</v>
      </c>
      <c r="B3299">
        <v>6.5</v>
      </c>
    </row>
    <row r="3300" spans="1:2" x14ac:dyDescent="0.2">
      <c r="A3300" t="s">
        <v>1459</v>
      </c>
      <c r="B3300">
        <v>6.5</v>
      </c>
    </row>
    <row r="3301" spans="1:2" x14ac:dyDescent="0.2">
      <c r="A3301" t="s">
        <v>5452</v>
      </c>
      <c r="B3301">
        <v>5.7</v>
      </c>
    </row>
    <row r="3302" spans="1:2" x14ac:dyDescent="0.2">
      <c r="A3302" t="s">
        <v>1738</v>
      </c>
      <c r="B3302">
        <v>6.1</v>
      </c>
    </row>
    <row r="3303" spans="1:2" x14ac:dyDescent="0.2">
      <c r="A3303" t="s">
        <v>684</v>
      </c>
      <c r="B3303">
        <v>7.1</v>
      </c>
    </row>
    <row r="3304" spans="1:2" x14ac:dyDescent="0.2">
      <c r="A3304" t="s">
        <v>672</v>
      </c>
      <c r="B3304">
        <v>7.3</v>
      </c>
    </row>
    <row r="3305" spans="1:2" x14ac:dyDescent="0.2">
      <c r="A3305" t="s">
        <v>773</v>
      </c>
      <c r="B3305">
        <v>6.5</v>
      </c>
    </row>
    <row r="3306" spans="1:2" x14ac:dyDescent="0.2">
      <c r="A3306" t="s">
        <v>5462</v>
      </c>
      <c r="B3306">
        <v>7.9</v>
      </c>
    </row>
    <row r="3307" spans="1:2" x14ac:dyDescent="0.2">
      <c r="A3307" t="s">
        <v>112</v>
      </c>
      <c r="B3307">
        <v>5.7</v>
      </c>
    </row>
    <row r="3308" spans="1:2" x14ac:dyDescent="0.2">
      <c r="A3308" t="s">
        <v>297</v>
      </c>
      <c r="B3308">
        <v>7.2</v>
      </c>
    </row>
    <row r="3309" spans="1:2" x14ac:dyDescent="0.2">
      <c r="A3309" t="s">
        <v>2682</v>
      </c>
      <c r="B3309">
        <v>7.3</v>
      </c>
    </row>
    <row r="3310" spans="1:2" x14ac:dyDescent="0.2">
      <c r="A3310" t="s">
        <v>2682</v>
      </c>
      <c r="B3310">
        <v>6.9</v>
      </c>
    </row>
    <row r="3311" spans="1:2" x14ac:dyDescent="0.2">
      <c r="A3311" t="s">
        <v>575</v>
      </c>
      <c r="B3311">
        <v>5</v>
      </c>
    </row>
    <row r="3312" spans="1:2" x14ac:dyDescent="0.2">
      <c r="A3312" t="s">
        <v>4848</v>
      </c>
      <c r="B3312">
        <v>5.9</v>
      </c>
    </row>
    <row r="3313" spans="1:2" x14ac:dyDescent="0.2">
      <c r="A3313" t="s">
        <v>3203</v>
      </c>
      <c r="B3313">
        <v>6.7</v>
      </c>
    </row>
    <row r="3314" spans="1:2" x14ac:dyDescent="0.2">
      <c r="A3314" t="s">
        <v>877</v>
      </c>
      <c r="B3314">
        <v>7.3</v>
      </c>
    </row>
    <row r="3315" spans="1:2" x14ac:dyDescent="0.2">
      <c r="A3315" t="s">
        <v>1184</v>
      </c>
      <c r="B3315">
        <v>7.6</v>
      </c>
    </row>
    <row r="3316" spans="1:2" x14ac:dyDescent="0.2">
      <c r="A3316" t="s">
        <v>575</v>
      </c>
      <c r="B3316">
        <v>6.5</v>
      </c>
    </row>
    <row r="3317" spans="1:2" x14ac:dyDescent="0.2">
      <c r="A3317" t="s">
        <v>2682</v>
      </c>
      <c r="B3317">
        <v>2.1</v>
      </c>
    </row>
    <row r="3318" spans="1:2" x14ac:dyDescent="0.2">
      <c r="A3318" t="s">
        <v>2120</v>
      </c>
      <c r="B3318">
        <v>5.3</v>
      </c>
    </row>
    <row r="3319" spans="1:2" x14ac:dyDescent="0.2">
      <c r="A3319" t="s">
        <v>260</v>
      </c>
      <c r="B3319">
        <v>7.2</v>
      </c>
    </row>
    <row r="3320" spans="1:2" x14ac:dyDescent="0.2">
      <c r="A3320" t="s">
        <v>2186</v>
      </c>
      <c r="B3320">
        <v>7</v>
      </c>
    </row>
    <row r="3321" spans="1:2" x14ac:dyDescent="0.2">
      <c r="A3321" t="s">
        <v>631</v>
      </c>
      <c r="B3321">
        <v>8</v>
      </c>
    </row>
    <row r="3322" spans="1:2" x14ac:dyDescent="0.2">
      <c r="A3322" t="s">
        <v>345</v>
      </c>
      <c r="B3322">
        <v>6.9</v>
      </c>
    </row>
    <row r="3323" spans="1:2" x14ac:dyDescent="0.2">
      <c r="A3323" t="s">
        <v>631</v>
      </c>
      <c r="B3323">
        <v>7.1</v>
      </c>
    </row>
    <row r="3324" spans="1:2" x14ac:dyDescent="0.2">
      <c r="A3324" t="s">
        <v>486</v>
      </c>
      <c r="B3324">
        <v>7.3</v>
      </c>
    </row>
    <row r="3325" spans="1:2" x14ac:dyDescent="0.2">
      <c r="A3325" t="s">
        <v>1179</v>
      </c>
      <c r="B3325">
        <v>7.5</v>
      </c>
    </row>
    <row r="3326" spans="1:2" x14ac:dyDescent="0.2">
      <c r="A3326" t="s">
        <v>1203</v>
      </c>
      <c r="B3326">
        <v>6.9</v>
      </c>
    </row>
    <row r="3327" spans="1:2" x14ac:dyDescent="0.2">
      <c r="A3327" t="s">
        <v>2155</v>
      </c>
      <c r="B3327">
        <v>7.2</v>
      </c>
    </row>
    <row r="3328" spans="1:2" x14ac:dyDescent="0.2">
      <c r="A3328" t="s">
        <v>2113</v>
      </c>
      <c r="B3328">
        <v>7.2</v>
      </c>
    </row>
    <row r="3329" spans="1:2" x14ac:dyDescent="0.2">
      <c r="A3329" t="s">
        <v>5499</v>
      </c>
      <c r="B3329">
        <v>6.7</v>
      </c>
    </row>
    <row r="3330" spans="1:2" x14ac:dyDescent="0.2">
      <c r="A3330" t="s">
        <v>44</v>
      </c>
      <c r="B3330">
        <v>6</v>
      </c>
    </row>
    <row r="3331" spans="1:2" x14ac:dyDescent="0.2">
      <c r="A3331" t="s">
        <v>672</v>
      </c>
      <c r="B3331">
        <v>8.9</v>
      </c>
    </row>
    <row r="3332" spans="1:2" x14ac:dyDescent="0.2">
      <c r="A3332" t="s">
        <v>1989</v>
      </c>
      <c r="B3332">
        <v>7.7</v>
      </c>
    </row>
    <row r="3333" spans="1:2" x14ac:dyDescent="0.2">
      <c r="A3333" t="s">
        <v>740</v>
      </c>
      <c r="B3333">
        <v>7.9</v>
      </c>
    </row>
    <row r="3334" spans="1:2" x14ac:dyDescent="0.2">
      <c r="A3334" t="s">
        <v>4402</v>
      </c>
      <c r="B3334">
        <v>5.6</v>
      </c>
    </row>
    <row r="3335" spans="1:2" x14ac:dyDescent="0.2">
      <c r="A3335" t="s">
        <v>5510</v>
      </c>
      <c r="B3335">
        <v>8</v>
      </c>
    </row>
    <row r="3336" spans="1:2" x14ac:dyDescent="0.2">
      <c r="A3336" t="s">
        <v>1264</v>
      </c>
      <c r="B3336">
        <v>6.2</v>
      </c>
    </row>
    <row r="3337" spans="1:2" x14ac:dyDescent="0.2">
      <c r="A3337" t="s">
        <v>877</v>
      </c>
      <c r="B3337">
        <v>7.9</v>
      </c>
    </row>
    <row r="3338" spans="1:2" x14ac:dyDescent="0.2">
      <c r="A3338" t="s">
        <v>2422</v>
      </c>
      <c r="B3338">
        <v>8.1</v>
      </c>
    </row>
    <row r="3339" spans="1:2" x14ac:dyDescent="0.2">
      <c r="A3339" t="s">
        <v>1102</v>
      </c>
      <c r="B3339">
        <v>7.6</v>
      </c>
    </row>
    <row r="3340" spans="1:2" x14ac:dyDescent="0.2">
      <c r="A3340" t="s">
        <v>2143</v>
      </c>
      <c r="B3340">
        <v>3.5</v>
      </c>
    </row>
    <row r="3341" spans="1:2" x14ac:dyDescent="0.2">
      <c r="A3341" t="s">
        <v>593</v>
      </c>
      <c r="B3341">
        <v>7.6</v>
      </c>
    </row>
    <row r="3342" spans="1:2" x14ac:dyDescent="0.2">
      <c r="A3342" t="s">
        <v>2000</v>
      </c>
      <c r="B3342">
        <v>6.5</v>
      </c>
    </row>
    <row r="3343" spans="1:2" x14ac:dyDescent="0.2">
      <c r="A3343" t="s">
        <v>5523</v>
      </c>
      <c r="B3343">
        <v>5.6</v>
      </c>
    </row>
    <row r="3344" spans="1:2" x14ac:dyDescent="0.2">
      <c r="A3344" t="s">
        <v>486</v>
      </c>
      <c r="B3344">
        <v>7.7</v>
      </c>
    </row>
    <row r="3345" spans="1:2" x14ac:dyDescent="0.2">
      <c r="A3345" t="s">
        <v>1047</v>
      </c>
      <c r="B3345">
        <v>5.2</v>
      </c>
    </row>
    <row r="3346" spans="1:2" x14ac:dyDescent="0.2">
      <c r="A3346" t="s">
        <v>297</v>
      </c>
      <c r="B3346">
        <v>6.9</v>
      </c>
    </row>
    <row r="3347" spans="1:2" x14ac:dyDescent="0.2">
      <c r="A3347" t="s">
        <v>580</v>
      </c>
      <c r="B3347">
        <v>6.1</v>
      </c>
    </row>
    <row r="3348" spans="1:2" x14ac:dyDescent="0.2">
      <c r="A3348" t="s">
        <v>2349</v>
      </c>
      <c r="B3348">
        <v>5</v>
      </c>
    </row>
    <row r="3349" spans="1:2" x14ac:dyDescent="0.2">
      <c r="A3349" t="s">
        <v>321</v>
      </c>
      <c r="B3349">
        <v>7.8</v>
      </c>
    </row>
    <row r="3350" spans="1:2" x14ac:dyDescent="0.2">
      <c r="A3350" t="s">
        <v>486</v>
      </c>
      <c r="B3350">
        <v>7.4</v>
      </c>
    </row>
    <row r="3351" spans="1:2" x14ac:dyDescent="0.2">
      <c r="A3351" t="s">
        <v>17</v>
      </c>
      <c r="B3351">
        <v>6.8</v>
      </c>
    </row>
    <row r="3352" spans="1:2" x14ac:dyDescent="0.2">
      <c r="A3352" t="s">
        <v>149</v>
      </c>
      <c r="B3352">
        <v>7.1</v>
      </c>
    </row>
    <row r="3353" spans="1:2" x14ac:dyDescent="0.2">
      <c r="A3353" t="s">
        <v>924</v>
      </c>
      <c r="B3353">
        <v>6.4</v>
      </c>
    </row>
    <row r="3354" spans="1:2" x14ac:dyDescent="0.2">
      <c r="A3354" t="s">
        <v>486</v>
      </c>
      <c r="B3354">
        <v>5.7</v>
      </c>
    </row>
    <row r="3355" spans="1:2" x14ac:dyDescent="0.2">
      <c r="A3355" t="s">
        <v>1184</v>
      </c>
      <c r="B3355">
        <v>7.5</v>
      </c>
    </row>
    <row r="3356" spans="1:2" x14ac:dyDescent="0.2">
      <c r="A3356" t="s">
        <v>340</v>
      </c>
      <c r="B3356">
        <v>6.7</v>
      </c>
    </row>
    <row r="3357" spans="1:2" x14ac:dyDescent="0.2">
      <c r="A3357" t="s">
        <v>580</v>
      </c>
      <c r="B3357">
        <v>5.6</v>
      </c>
    </row>
    <row r="3358" spans="1:2" x14ac:dyDescent="0.2">
      <c r="A3358" t="s">
        <v>1408</v>
      </c>
      <c r="B3358">
        <v>7</v>
      </c>
    </row>
    <row r="3359" spans="1:2" x14ac:dyDescent="0.2">
      <c r="A3359" t="s">
        <v>672</v>
      </c>
      <c r="B3359">
        <v>7.6</v>
      </c>
    </row>
    <row r="3360" spans="1:2" x14ac:dyDescent="0.2">
      <c r="A3360" t="s">
        <v>73</v>
      </c>
      <c r="B3360">
        <v>6.5</v>
      </c>
    </row>
    <row r="3361" spans="1:2" x14ac:dyDescent="0.2">
      <c r="A3361" t="s">
        <v>137</v>
      </c>
      <c r="B3361">
        <v>7</v>
      </c>
    </row>
    <row r="3362" spans="1:2" x14ac:dyDescent="0.2">
      <c r="A3362" t="s">
        <v>112</v>
      </c>
      <c r="B3362">
        <v>6.3</v>
      </c>
    </row>
    <row r="3363" spans="1:2" x14ac:dyDescent="0.2">
      <c r="A3363" t="s">
        <v>73</v>
      </c>
      <c r="B3363">
        <v>6.4</v>
      </c>
    </row>
    <row r="3364" spans="1:2" x14ac:dyDescent="0.2">
      <c r="A3364" t="s">
        <v>486</v>
      </c>
      <c r="B3364">
        <v>7.1</v>
      </c>
    </row>
    <row r="3365" spans="1:2" x14ac:dyDescent="0.2">
      <c r="A3365" t="s">
        <v>580</v>
      </c>
      <c r="B3365">
        <v>7.1</v>
      </c>
    </row>
    <row r="3366" spans="1:2" x14ac:dyDescent="0.2">
      <c r="A3366" t="s">
        <v>486</v>
      </c>
      <c r="B3366">
        <v>6.5</v>
      </c>
    </row>
    <row r="3367" spans="1:2" x14ac:dyDescent="0.2">
      <c r="A3367" t="s">
        <v>3968</v>
      </c>
      <c r="B3367">
        <v>6.9</v>
      </c>
    </row>
    <row r="3368" spans="1:2" x14ac:dyDescent="0.2">
      <c r="A3368" t="s">
        <v>877</v>
      </c>
      <c r="B3368">
        <v>5.4</v>
      </c>
    </row>
    <row r="3369" spans="1:2" x14ac:dyDescent="0.2">
      <c r="A3369" t="s">
        <v>580</v>
      </c>
      <c r="B3369">
        <v>4.9000000000000004</v>
      </c>
    </row>
    <row r="3370" spans="1:2" x14ac:dyDescent="0.2">
      <c r="A3370" t="s">
        <v>575</v>
      </c>
      <c r="B3370">
        <v>5.0999999999999996</v>
      </c>
    </row>
    <row r="3371" spans="1:2" x14ac:dyDescent="0.2">
      <c r="A3371" t="s">
        <v>1264</v>
      </c>
      <c r="B3371">
        <v>5.3</v>
      </c>
    </row>
    <row r="3372" spans="1:2" x14ac:dyDescent="0.2">
      <c r="A3372" t="s">
        <v>73</v>
      </c>
      <c r="B3372">
        <v>7.5</v>
      </c>
    </row>
    <row r="3373" spans="1:2" x14ac:dyDescent="0.2">
      <c r="A3373" t="s">
        <v>5565</v>
      </c>
      <c r="B3373">
        <v>8.3000000000000007</v>
      </c>
    </row>
    <row r="3374" spans="1:2" x14ac:dyDescent="0.2">
      <c r="A3374" t="s">
        <v>5568</v>
      </c>
      <c r="B3374">
        <v>7.3</v>
      </c>
    </row>
    <row r="3375" spans="1:2" x14ac:dyDescent="0.2">
      <c r="A3375" t="s">
        <v>877</v>
      </c>
      <c r="B3375">
        <v>7.3</v>
      </c>
    </row>
    <row r="3376" spans="1:2" x14ac:dyDescent="0.2">
      <c r="A3376" t="s">
        <v>5572</v>
      </c>
      <c r="B3376">
        <v>7.1</v>
      </c>
    </row>
    <row r="3377" spans="1:2" x14ac:dyDescent="0.2">
      <c r="A3377" t="s">
        <v>137</v>
      </c>
      <c r="B3377">
        <v>6</v>
      </c>
    </row>
    <row r="3378" spans="1:2" x14ac:dyDescent="0.2">
      <c r="A3378" t="s">
        <v>340</v>
      </c>
      <c r="B3378">
        <v>6.6</v>
      </c>
    </row>
    <row r="3379" spans="1:2" x14ac:dyDescent="0.2">
      <c r="A3379" t="s">
        <v>486</v>
      </c>
      <c r="B3379">
        <v>7.2</v>
      </c>
    </row>
    <row r="3380" spans="1:2" x14ac:dyDescent="0.2">
      <c r="A3380" t="s">
        <v>1060</v>
      </c>
      <c r="B3380">
        <v>7.2</v>
      </c>
    </row>
    <row r="3381" spans="1:2" x14ac:dyDescent="0.2">
      <c r="A3381" t="s">
        <v>530</v>
      </c>
      <c r="B3381">
        <v>6.9</v>
      </c>
    </row>
    <row r="3382" spans="1:2" x14ac:dyDescent="0.2">
      <c r="A3382" t="s">
        <v>2389</v>
      </c>
      <c r="B3382">
        <v>6.8</v>
      </c>
    </row>
    <row r="3383" spans="1:2" x14ac:dyDescent="0.2">
      <c r="A3383" t="s">
        <v>2422</v>
      </c>
      <c r="B3383">
        <v>4</v>
      </c>
    </row>
    <row r="3384" spans="1:2" x14ac:dyDescent="0.2">
      <c r="A3384" t="s">
        <v>210</v>
      </c>
      <c r="B3384">
        <v>7.7</v>
      </c>
    </row>
    <row r="3385" spans="1:2" x14ac:dyDescent="0.2">
      <c r="A3385" t="s">
        <v>2143</v>
      </c>
      <c r="B3385">
        <v>7.4</v>
      </c>
    </row>
    <row r="3386" spans="1:2" x14ac:dyDescent="0.2">
      <c r="A3386" t="s">
        <v>3063</v>
      </c>
      <c r="B3386">
        <v>6.5</v>
      </c>
    </row>
    <row r="3387" spans="1:2" x14ac:dyDescent="0.2">
      <c r="A3387" t="s">
        <v>672</v>
      </c>
      <c r="B3387">
        <v>6.4</v>
      </c>
    </row>
    <row r="3388" spans="1:2" x14ac:dyDescent="0.2">
      <c r="A3388" t="s">
        <v>73</v>
      </c>
      <c r="B3388">
        <v>7.2</v>
      </c>
    </row>
    <row r="3389" spans="1:2" x14ac:dyDescent="0.2">
      <c r="A3389" t="s">
        <v>5595</v>
      </c>
      <c r="B3389">
        <v>5.6</v>
      </c>
    </row>
    <row r="3390" spans="1:2" x14ac:dyDescent="0.2">
      <c r="A3390" t="s">
        <v>1935</v>
      </c>
      <c r="B3390">
        <v>6.3</v>
      </c>
    </row>
    <row r="3391" spans="1:2" x14ac:dyDescent="0.2">
      <c r="A3391" t="s">
        <v>4926</v>
      </c>
      <c r="B3391">
        <v>6.8</v>
      </c>
    </row>
    <row r="3392" spans="1:2" x14ac:dyDescent="0.2">
      <c r="A3392" t="s">
        <v>486</v>
      </c>
      <c r="B3392">
        <v>5.5</v>
      </c>
    </row>
    <row r="3393" spans="1:2" x14ac:dyDescent="0.2">
      <c r="A3393" t="s">
        <v>602</v>
      </c>
      <c r="B3393">
        <v>6.9</v>
      </c>
    </row>
    <row r="3394" spans="1:2" x14ac:dyDescent="0.2">
      <c r="A3394" t="s">
        <v>2333</v>
      </c>
      <c r="B3394">
        <v>6</v>
      </c>
    </row>
    <row r="3395" spans="1:2" x14ac:dyDescent="0.2">
      <c r="A3395" t="s">
        <v>73</v>
      </c>
      <c r="B3395">
        <v>7.7</v>
      </c>
    </row>
    <row r="3396" spans="1:2" x14ac:dyDescent="0.2">
      <c r="A3396" t="s">
        <v>740</v>
      </c>
      <c r="B3396">
        <v>6.4</v>
      </c>
    </row>
    <row r="3397" spans="1:2" x14ac:dyDescent="0.2">
      <c r="A3397" t="s">
        <v>1082</v>
      </c>
      <c r="B3397">
        <v>6.6</v>
      </c>
    </row>
    <row r="3398" spans="1:2" x14ac:dyDescent="0.2">
      <c r="A3398" t="s">
        <v>1184</v>
      </c>
      <c r="B3398">
        <v>5.3</v>
      </c>
    </row>
    <row r="3399" spans="1:2" x14ac:dyDescent="0.2">
      <c r="A3399" t="s">
        <v>5612</v>
      </c>
      <c r="B3399">
        <v>8.1</v>
      </c>
    </row>
    <row r="3400" spans="1:2" x14ac:dyDescent="0.2">
      <c r="A3400" t="s">
        <v>112</v>
      </c>
      <c r="B3400">
        <v>5.9</v>
      </c>
    </row>
    <row r="3401" spans="1:2" x14ac:dyDescent="0.2">
      <c r="A3401" t="s">
        <v>562</v>
      </c>
      <c r="B3401">
        <v>7.7</v>
      </c>
    </row>
    <row r="3402" spans="1:2" x14ac:dyDescent="0.2">
      <c r="A3402" t="s">
        <v>149</v>
      </c>
      <c r="B3402">
        <v>4.5999999999999996</v>
      </c>
    </row>
    <row r="3403" spans="1:2" x14ac:dyDescent="0.2">
      <c r="A3403" t="s">
        <v>938</v>
      </c>
      <c r="B3403">
        <v>5.0999999999999996</v>
      </c>
    </row>
    <row r="3404" spans="1:2" x14ac:dyDescent="0.2">
      <c r="A3404" t="s">
        <v>486</v>
      </c>
      <c r="B3404">
        <v>6.9</v>
      </c>
    </row>
    <row r="3405" spans="1:2" x14ac:dyDescent="0.2">
      <c r="A3405" t="s">
        <v>1184</v>
      </c>
      <c r="B3405">
        <v>8</v>
      </c>
    </row>
    <row r="3406" spans="1:2" x14ac:dyDescent="0.2">
      <c r="A3406" t="s">
        <v>747</v>
      </c>
      <c r="B3406">
        <v>6.8</v>
      </c>
    </row>
    <row r="3407" spans="1:2" x14ac:dyDescent="0.2">
      <c r="A3407" t="s">
        <v>260</v>
      </c>
      <c r="B3407">
        <v>5.4</v>
      </c>
    </row>
    <row r="3408" spans="1:2" x14ac:dyDescent="0.2">
      <c r="A3408" t="s">
        <v>1209</v>
      </c>
      <c r="B3408">
        <v>6.5</v>
      </c>
    </row>
    <row r="3409" spans="1:2" x14ac:dyDescent="0.2">
      <c r="A3409" t="s">
        <v>455</v>
      </c>
      <c r="B3409">
        <v>4.2</v>
      </c>
    </row>
    <row r="3410" spans="1:2" x14ac:dyDescent="0.2">
      <c r="A3410" t="s">
        <v>1364</v>
      </c>
      <c r="B3410">
        <v>7.4</v>
      </c>
    </row>
    <row r="3411" spans="1:2" x14ac:dyDescent="0.2">
      <c r="A3411" t="s">
        <v>877</v>
      </c>
      <c r="B3411">
        <v>6.9</v>
      </c>
    </row>
    <row r="3412" spans="1:2" x14ac:dyDescent="0.2">
      <c r="A3412" t="s">
        <v>745</v>
      </c>
      <c r="B3412">
        <v>6.7</v>
      </c>
    </row>
    <row r="3413" spans="1:2" x14ac:dyDescent="0.2">
      <c r="A3413" t="s">
        <v>5635</v>
      </c>
      <c r="B3413">
        <v>7.3</v>
      </c>
    </row>
    <row r="3414" spans="1:2" x14ac:dyDescent="0.2">
      <c r="A3414" t="s">
        <v>877</v>
      </c>
      <c r="B3414">
        <v>7.6</v>
      </c>
    </row>
    <row r="3415" spans="1:2" x14ac:dyDescent="0.2">
      <c r="A3415" t="s">
        <v>2209</v>
      </c>
      <c r="B3415">
        <v>5.4</v>
      </c>
    </row>
    <row r="3416" spans="1:2" x14ac:dyDescent="0.2">
      <c r="A3416" t="s">
        <v>1184</v>
      </c>
      <c r="B3416">
        <v>7.3</v>
      </c>
    </row>
    <row r="3417" spans="1:2" x14ac:dyDescent="0.2">
      <c r="A3417" t="s">
        <v>73</v>
      </c>
      <c r="B3417">
        <v>6.4</v>
      </c>
    </row>
    <row r="3418" spans="1:2" x14ac:dyDescent="0.2">
      <c r="A3418" t="s">
        <v>486</v>
      </c>
      <c r="B3418">
        <v>6</v>
      </c>
    </row>
    <row r="3419" spans="1:2" x14ac:dyDescent="0.2">
      <c r="A3419" t="s">
        <v>747</v>
      </c>
      <c r="B3419">
        <v>7.2</v>
      </c>
    </row>
    <row r="3420" spans="1:2" x14ac:dyDescent="0.2">
      <c r="A3420" t="s">
        <v>1554</v>
      </c>
      <c r="B3420">
        <v>6</v>
      </c>
    </row>
    <row r="3421" spans="1:2" x14ac:dyDescent="0.2">
      <c r="A3421" t="s">
        <v>340</v>
      </c>
      <c r="B3421">
        <v>3.1</v>
      </c>
    </row>
    <row r="3422" spans="1:2" x14ac:dyDescent="0.2">
      <c r="A3422" t="s">
        <v>73</v>
      </c>
      <c r="B3422">
        <v>6.9</v>
      </c>
    </row>
    <row r="3423" spans="1:2" x14ac:dyDescent="0.2">
      <c r="A3423" t="s">
        <v>1475</v>
      </c>
      <c r="B3423">
        <v>6.2</v>
      </c>
    </row>
    <row r="3424" spans="1:2" x14ac:dyDescent="0.2">
      <c r="A3424" t="s">
        <v>1905</v>
      </c>
      <c r="B3424">
        <v>5.5</v>
      </c>
    </row>
    <row r="3425" spans="1:2" x14ac:dyDescent="0.2">
      <c r="A3425" t="s">
        <v>5523</v>
      </c>
      <c r="B3425">
        <v>6.9</v>
      </c>
    </row>
    <row r="3426" spans="1:2" x14ac:dyDescent="0.2">
      <c r="A3426" t="s">
        <v>5654</v>
      </c>
      <c r="B3426">
        <v>6.3</v>
      </c>
    </row>
    <row r="3427" spans="1:2" x14ac:dyDescent="0.2">
      <c r="A3427" t="s">
        <v>575</v>
      </c>
      <c r="B3427">
        <v>4.8</v>
      </c>
    </row>
    <row r="3428" spans="1:2" x14ac:dyDescent="0.2">
      <c r="A3428" t="s">
        <v>1184</v>
      </c>
      <c r="B3428">
        <v>6.7</v>
      </c>
    </row>
    <row r="3429" spans="1:2" x14ac:dyDescent="0.2">
      <c r="A3429" t="s">
        <v>149</v>
      </c>
      <c r="B3429">
        <v>5.6</v>
      </c>
    </row>
    <row r="3430" spans="1:2" x14ac:dyDescent="0.2">
      <c r="A3430" t="s">
        <v>945</v>
      </c>
      <c r="B3430">
        <v>5.4</v>
      </c>
    </row>
    <row r="3431" spans="1:2" x14ac:dyDescent="0.2">
      <c r="A3431" t="s">
        <v>5665</v>
      </c>
      <c r="B3431">
        <v>8</v>
      </c>
    </row>
    <row r="3432" spans="1:2" x14ac:dyDescent="0.2">
      <c r="A3432" t="s">
        <v>5667</v>
      </c>
      <c r="B3432">
        <v>5.7</v>
      </c>
    </row>
    <row r="3433" spans="1:2" x14ac:dyDescent="0.2">
      <c r="A3433" t="s">
        <v>1408</v>
      </c>
      <c r="B3433">
        <v>7.6</v>
      </c>
    </row>
    <row r="3434" spans="1:2" x14ac:dyDescent="0.2">
      <c r="A3434" t="s">
        <v>1915</v>
      </c>
      <c r="B3434">
        <v>7</v>
      </c>
    </row>
    <row r="3435" spans="1:2" x14ac:dyDescent="0.2">
      <c r="A3435" t="s">
        <v>149</v>
      </c>
      <c r="B3435">
        <v>7.2</v>
      </c>
    </row>
    <row r="3436" spans="1:2" x14ac:dyDescent="0.2">
      <c r="A3436" t="s">
        <v>29</v>
      </c>
      <c r="B3436">
        <v>6.2</v>
      </c>
    </row>
    <row r="3437" spans="1:2" x14ac:dyDescent="0.2">
      <c r="A3437" t="s">
        <v>90</v>
      </c>
      <c r="B3437">
        <v>3.5</v>
      </c>
    </row>
    <row r="3438" spans="1:2" x14ac:dyDescent="0.2">
      <c r="A3438" t="s">
        <v>486</v>
      </c>
      <c r="B3438">
        <v>7.5</v>
      </c>
    </row>
    <row r="3439" spans="1:2" x14ac:dyDescent="0.2">
      <c r="A3439" t="s">
        <v>20</v>
      </c>
      <c r="B3439">
        <v>5.0999999999999996</v>
      </c>
    </row>
    <row r="3440" spans="1:2" x14ac:dyDescent="0.2">
      <c r="A3440" t="s">
        <v>17</v>
      </c>
      <c r="B3440">
        <v>6.7</v>
      </c>
    </row>
    <row r="3441" spans="1:2" x14ac:dyDescent="0.2">
      <c r="A3441" t="s">
        <v>672</v>
      </c>
      <c r="B3441">
        <v>9.1999999999999993</v>
      </c>
    </row>
    <row r="3442" spans="1:2" x14ac:dyDescent="0.2">
      <c r="A3442" t="s">
        <v>2682</v>
      </c>
      <c r="B3442">
        <v>6.1</v>
      </c>
    </row>
    <row r="3443" spans="1:2" x14ac:dyDescent="0.2">
      <c r="A3443" t="s">
        <v>486</v>
      </c>
      <c r="B3443">
        <v>7.7</v>
      </c>
    </row>
    <row r="3444" spans="1:2" x14ac:dyDescent="0.2">
      <c r="A3444" t="s">
        <v>2682</v>
      </c>
      <c r="B3444">
        <v>7.6</v>
      </c>
    </row>
    <row r="3445" spans="1:2" x14ac:dyDescent="0.2">
      <c r="A3445" t="s">
        <v>877</v>
      </c>
      <c r="B3445">
        <v>6.1</v>
      </c>
    </row>
    <row r="3446" spans="1:2" x14ac:dyDescent="0.2">
      <c r="A3446" t="s">
        <v>1047</v>
      </c>
      <c r="B3446">
        <v>4.9000000000000004</v>
      </c>
    </row>
    <row r="3447" spans="1:2" x14ac:dyDescent="0.2">
      <c r="A3447" t="s">
        <v>17</v>
      </c>
      <c r="B3447">
        <v>6.8</v>
      </c>
    </row>
    <row r="3448" spans="1:2" x14ac:dyDescent="0.2">
      <c r="A3448" t="s">
        <v>2729</v>
      </c>
      <c r="B3448">
        <v>7</v>
      </c>
    </row>
    <row r="3449" spans="1:2" x14ac:dyDescent="0.2">
      <c r="A3449" t="s">
        <v>486</v>
      </c>
      <c r="B3449">
        <v>7.2</v>
      </c>
    </row>
    <row r="3450" spans="1:2" x14ac:dyDescent="0.2">
      <c r="A3450" t="s">
        <v>877</v>
      </c>
      <c r="B3450">
        <v>5.7</v>
      </c>
    </row>
    <row r="3451" spans="1:2" x14ac:dyDescent="0.2">
      <c r="A3451" t="s">
        <v>73</v>
      </c>
      <c r="B3451">
        <v>7.3</v>
      </c>
    </row>
    <row r="3452" spans="1:2" x14ac:dyDescent="0.2">
      <c r="A3452" t="s">
        <v>2054</v>
      </c>
      <c r="B3452">
        <v>7.5</v>
      </c>
    </row>
    <row r="3453" spans="1:2" x14ac:dyDescent="0.2">
      <c r="A3453" t="s">
        <v>593</v>
      </c>
      <c r="B3453">
        <v>7.4</v>
      </c>
    </row>
    <row r="3454" spans="1:2" x14ac:dyDescent="0.2">
      <c r="A3454" t="s">
        <v>112</v>
      </c>
      <c r="B3454">
        <v>7.2</v>
      </c>
    </row>
    <row r="3455" spans="1:2" x14ac:dyDescent="0.2">
      <c r="A3455" t="s">
        <v>740</v>
      </c>
      <c r="B3455">
        <v>9</v>
      </c>
    </row>
    <row r="3456" spans="1:2" x14ac:dyDescent="0.2">
      <c r="A3456" t="s">
        <v>26</v>
      </c>
      <c r="B3456">
        <v>6.8</v>
      </c>
    </row>
    <row r="3457" spans="1:2" x14ac:dyDescent="0.2">
      <c r="A3457" t="s">
        <v>17</v>
      </c>
      <c r="B3457">
        <v>6.8</v>
      </c>
    </row>
    <row r="3458" spans="1:2" x14ac:dyDescent="0.2">
      <c r="A3458" t="s">
        <v>137</v>
      </c>
      <c r="B3458">
        <v>5.2</v>
      </c>
    </row>
    <row r="3459" spans="1:2" x14ac:dyDescent="0.2">
      <c r="A3459" t="s">
        <v>2944</v>
      </c>
      <c r="B3459">
        <v>7.2</v>
      </c>
    </row>
    <row r="3460" spans="1:2" x14ac:dyDescent="0.2">
      <c r="A3460" t="s">
        <v>5702</v>
      </c>
      <c r="B3460">
        <v>7.5</v>
      </c>
    </row>
    <row r="3461" spans="1:2" x14ac:dyDescent="0.2">
      <c r="A3461" t="s">
        <v>1763</v>
      </c>
      <c r="B3461">
        <v>4</v>
      </c>
    </row>
    <row r="3462" spans="1:2" x14ac:dyDescent="0.2">
      <c r="A3462" t="s">
        <v>575</v>
      </c>
      <c r="B3462">
        <v>6.8</v>
      </c>
    </row>
    <row r="3463" spans="1:2" x14ac:dyDescent="0.2">
      <c r="A3463" t="s">
        <v>5707</v>
      </c>
      <c r="B3463">
        <v>6.9</v>
      </c>
    </row>
    <row r="3464" spans="1:2" x14ac:dyDescent="0.2">
      <c r="A3464" t="s">
        <v>1090</v>
      </c>
      <c r="B3464">
        <v>8.1999999999999993</v>
      </c>
    </row>
    <row r="3465" spans="1:2" x14ac:dyDescent="0.2">
      <c r="A3465" t="s">
        <v>3152</v>
      </c>
      <c r="B3465">
        <v>7.3</v>
      </c>
    </row>
    <row r="3466" spans="1:2" x14ac:dyDescent="0.2">
      <c r="A3466" t="s">
        <v>740</v>
      </c>
      <c r="B3466">
        <v>6.1</v>
      </c>
    </row>
    <row r="3467" spans="1:2" x14ac:dyDescent="0.2">
      <c r="A3467" t="s">
        <v>17</v>
      </c>
      <c r="B3467">
        <v>7.8</v>
      </c>
    </row>
    <row r="3468" spans="1:2" x14ac:dyDescent="0.2">
      <c r="A3468" t="s">
        <v>2209</v>
      </c>
      <c r="B3468">
        <v>6</v>
      </c>
    </row>
    <row r="3469" spans="1:2" x14ac:dyDescent="0.2">
      <c r="A3469" t="s">
        <v>2209</v>
      </c>
      <c r="B3469">
        <v>4.0999999999999996</v>
      </c>
    </row>
    <row r="3470" spans="1:2" x14ac:dyDescent="0.2">
      <c r="A3470" t="s">
        <v>877</v>
      </c>
      <c r="B3470">
        <v>7</v>
      </c>
    </row>
    <row r="3471" spans="1:2" x14ac:dyDescent="0.2">
      <c r="A3471" t="s">
        <v>2766</v>
      </c>
      <c r="B3471">
        <v>7.1</v>
      </c>
    </row>
    <row r="3472" spans="1:2" x14ac:dyDescent="0.2">
      <c r="A3472" t="s">
        <v>3069</v>
      </c>
      <c r="B3472">
        <v>6.2</v>
      </c>
    </row>
    <row r="3473" spans="1:2" x14ac:dyDescent="0.2">
      <c r="A3473" t="s">
        <v>2143</v>
      </c>
      <c r="B3473">
        <v>6.9</v>
      </c>
    </row>
    <row r="3474" spans="1:2" x14ac:dyDescent="0.2">
      <c r="A3474" t="s">
        <v>73</v>
      </c>
      <c r="B3474">
        <v>7.6</v>
      </c>
    </row>
    <row r="3475" spans="1:2" x14ac:dyDescent="0.2">
      <c r="A3475" t="s">
        <v>1184</v>
      </c>
      <c r="B3475">
        <v>7.6</v>
      </c>
    </row>
    <row r="3476" spans="1:2" x14ac:dyDescent="0.2">
      <c r="A3476" t="s">
        <v>486</v>
      </c>
      <c r="B3476">
        <v>6.4</v>
      </c>
    </row>
    <row r="3477" spans="1:2" x14ac:dyDescent="0.2">
      <c r="A3477" t="s">
        <v>1203</v>
      </c>
      <c r="B3477">
        <v>6.2</v>
      </c>
    </row>
    <row r="3478" spans="1:2" x14ac:dyDescent="0.2">
      <c r="A3478" t="s">
        <v>5725</v>
      </c>
      <c r="B3478">
        <v>7.5</v>
      </c>
    </row>
    <row r="3479" spans="1:2" x14ac:dyDescent="0.2">
      <c r="A3479" t="s">
        <v>1357</v>
      </c>
      <c r="B3479">
        <v>2</v>
      </c>
    </row>
    <row r="3480" spans="1:2" x14ac:dyDescent="0.2">
      <c r="A3480" t="s">
        <v>5729</v>
      </c>
      <c r="B3480">
        <v>6.2</v>
      </c>
    </row>
    <row r="3481" spans="1:2" x14ac:dyDescent="0.2">
      <c r="A3481" t="s">
        <v>149</v>
      </c>
      <c r="B3481">
        <v>7.7</v>
      </c>
    </row>
    <row r="3482" spans="1:2" x14ac:dyDescent="0.2">
      <c r="A3482" t="s">
        <v>3790</v>
      </c>
      <c r="B3482">
        <v>6.5</v>
      </c>
    </row>
    <row r="3483" spans="1:2" x14ac:dyDescent="0.2">
      <c r="A3483" t="s">
        <v>354</v>
      </c>
      <c r="B3483">
        <v>7.4</v>
      </c>
    </row>
    <row r="3484" spans="1:2" x14ac:dyDescent="0.2">
      <c r="A3484" t="s">
        <v>990</v>
      </c>
      <c r="B3484">
        <v>7.9</v>
      </c>
    </row>
    <row r="3485" spans="1:2" x14ac:dyDescent="0.2">
      <c r="A3485" t="s">
        <v>1314</v>
      </c>
      <c r="B3485">
        <v>6.8</v>
      </c>
    </row>
    <row r="3486" spans="1:2" x14ac:dyDescent="0.2">
      <c r="A3486" t="s">
        <v>486</v>
      </c>
      <c r="B3486">
        <v>6.3</v>
      </c>
    </row>
    <row r="3487" spans="1:2" x14ac:dyDescent="0.2">
      <c r="A3487" t="s">
        <v>2459</v>
      </c>
      <c r="B3487">
        <v>6.3</v>
      </c>
    </row>
    <row r="3488" spans="1:2" x14ac:dyDescent="0.2">
      <c r="A3488" t="s">
        <v>593</v>
      </c>
      <c r="B3488">
        <v>6.6</v>
      </c>
    </row>
    <row r="3489" spans="1:2" x14ac:dyDescent="0.2">
      <c r="A3489" t="s">
        <v>530</v>
      </c>
      <c r="B3489">
        <v>6.4</v>
      </c>
    </row>
    <row r="3490" spans="1:2" x14ac:dyDescent="0.2">
      <c r="A3490" t="s">
        <v>1408</v>
      </c>
      <c r="B3490">
        <v>7.5</v>
      </c>
    </row>
    <row r="3491" spans="1:2" x14ac:dyDescent="0.2">
      <c r="A3491" t="s">
        <v>2459</v>
      </c>
      <c r="B3491">
        <v>5.8</v>
      </c>
    </row>
    <row r="3492" spans="1:2" x14ac:dyDescent="0.2">
      <c r="A3492" t="s">
        <v>1314</v>
      </c>
      <c r="B3492">
        <v>6.5</v>
      </c>
    </row>
    <row r="3493" spans="1:2" x14ac:dyDescent="0.2">
      <c r="A3493" t="s">
        <v>1364</v>
      </c>
      <c r="B3493">
        <v>4.8</v>
      </c>
    </row>
    <row r="3494" spans="1:2" x14ac:dyDescent="0.2">
      <c r="A3494" t="s">
        <v>73</v>
      </c>
      <c r="B3494">
        <v>7.2</v>
      </c>
    </row>
    <row r="3495" spans="1:2" x14ac:dyDescent="0.2">
      <c r="A3495" t="s">
        <v>415</v>
      </c>
      <c r="B3495">
        <v>6.3</v>
      </c>
    </row>
    <row r="3496" spans="1:2" x14ac:dyDescent="0.2">
      <c r="A3496" t="s">
        <v>2349</v>
      </c>
      <c r="B3496">
        <v>7</v>
      </c>
    </row>
    <row r="3497" spans="1:2" x14ac:dyDescent="0.2">
      <c r="A3497" t="s">
        <v>877</v>
      </c>
      <c r="B3497">
        <v>6.3</v>
      </c>
    </row>
    <row r="3498" spans="1:2" x14ac:dyDescent="0.2">
      <c r="A3498" t="s">
        <v>575</v>
      </c>
      <c r="B3498">
        <v>5.3</v>
      </c>
    </row>
    <row r="3499" spans="1:2" x14ac:dyDescent="0.2">
      <c r="A3499" t="s">
        <v>575</v>
      </c>
      <c r="B3499">
        <v>2.2999999999999998</v>
      </c>
    </row>
    <row r="3500" spans="1:2" x14ac:dyDescent="0.2">
      <c r="A3500" t="s">
        <v>1184</v>
      </c>
      <c r="B3500">
        <v>7.1</v>
      </c>
    </row>
    <row r="3501" spans="1:2" x14ac:dyDescent="0.2">
      <c r="A3501" t="s">
        <v>3152</v>
      </c>
      <c r="B3501">
        <v>6.2</v>
      </c>
    </row>
    <row r="3502" spans="1:2" x14ac:dyDescent="0.2">
      <c r="A3502" t="s">
        <v>2277</v>
      </c>
      <c r="B3502">
        <v>6.2</v>
      </c>
    </row>
    <row r="3503" spans="1:2" x14ac:dyDescent="0.2">
      <c r="A3503" t="s">
        <v>73</v>
      </c>
      <c r="B3503">
        <v>6.7</v>
      </c>
    </row>
    <row r="3504" spans="1:2" x14ac:dyDescent="0.2">
      <c r="A3504" t="s">
        <v>2186</v>
      </c>
      <c r="B3504">
        <v>6.5</v>
      </c>
    </row>
    <row r="3505" spans="1:2" x14ac:dyDescent="0.2">
      <c r="A3505" t="s">
        <v>575</v>
      </c>
      <c r="B3505">
        <v>5.9</v>
      </c>
    </row>
    <row r="3506" spans="1:2" x14ac:dyDescent="0.2">
      <c r="A3506" t="s">
        <v>639</v>
      </c>
      <c r="B3506">
        <v>6.7</v>
      </c>
    </row>
    <row r="3507" spans="1:2" x14ac:dyDescent="0.2">
      <c r="A3507" t="s">
        <v>2063</v>
      </c>
      <c r="B3507">
        <v>6</v>
      </c>
    </row>
    <row r="3508" spans="1:2" x14ac:dyDescent="0.2">
      <c r="A3508" t="s">
        <v>1184</v>
      </c>
      <c r="B3508">
        <v>6.9</v>
      </c>
    </row>
    <row r="3509" spans="1:2" x14ac:dyDescent="0.2">
      <c r="A3509" t="s">
        <v>112</v>
      </c>
      <c r="B3509">
        <v>7.9</v>
      </c>
    </row>
    <row r="3510" spans="1:2" x14ac:dyDescent="0.2">
      <c r="A3510" t="s">
        <v>1579</v>
      </c>
      <c r="B3510">
        <v>5.3</v>
      </c>
    </row>
    <row r="3511" spans="1:2" x14ac:dyDescent="0.2">
      <c r="A3511" t="s">
        <v>5776</v>
      </c>
      <c r="B3511">
        <v>4.8</v>
      </c>
    </row>
    <row r="3512" spans="1:2" x14ac:dyDescent="0.2">
      <c r="A3512" t="s">
        <v>984</v>
      </c>
      <c r="B3512">
        <v>5.3</v>
      </c>
    </row>
    <row r="3513" spans="1:2" x14ac:dyDescent="0.2">
      <c r="A3513" t="s">
        <v>5781</v>
      </c>
      <c r="B3513">
        <v>6</v>
      </c>
    </row>
    <row r="3514" spans="1:2" x14ac:dyDescent="0.2">
      <c r="A3514" t="s">
        <v>5167</v>
      </c>
      <c r="B3514">
        <v>7.3</v>
      </c>
    </row>
    <row r="3515" spans="1:2" x14ac:dyDescent="0.2">
      <c r="A3515" t="s">
        <v>5785</v>
      </c>
      <c r="B3515">
        <v>7.4</v>
      </c>
    </row>
    <row r="3516" spans="1:2" x14ac:dyDescent="0.2">
      <c r="A3516" t="s">
        <v>575</v>
      </c>
      <c r="B3516">
        <v>7.7</v>
      </c>
    </row>
    <row r="3517" spans="1:2" x14ac:dyDescent="0.2">
      <c r="A3517" t="s">
        <v>1045</v>
      </c>
      <c r="B3517">
        <v>4.8</v>
      </c>
    </row>
    <row r="3518" spans="1:2" x14ac:dyDescent="0.2">
      <c r="A3518" t="s">
        <v>73</v>
      </c>
      <c r="B3518">
        <v>7.2</v>
      </c>
    </row>
    <row r="3519" spans="1:2" x14ac:dyDescent="0.2">
      <c r="A3519" t="s">
        <v>740</v>
      </c>
      <c r="B3519">
        <v>5.8</v>
      </c>
    </row>
    <row r="3520" spans="1:2" x14ac:dyDescent="0.2">
      <c r="A3520" t="s">
        <v>4107</v>
      </c>
      <c r="B3520">
        <v>7.3</v>
      </c>
    </row>
    <row r="3521" spans="1:2" x14ac:dyDescent="0.2">
      <c r="A3521" t="s">
        <v>877</v>
      </c>
      <c r="B3521">
        <v>7</v>
      </c>
    </row>
    <row r="3522" spans="1:2" x14ac:dyDescent="0.2">
      <c r="A3522" t="s">
        <v>525</v>
      </c>
      <c r="B3522">
        <v>6.4</v>
      </c>
    </row>
    <row r="3523" spans="1:2" x14ac:dyDescent="0.2">
      <c r="A3523" t="s">
        <v>1521</v>
      </c>
      <c r="B3523">
        <v>5.6</v>
      </c>
    </row>
    <row r="3524" spans="1:2" x14ac:dyDescent="0.2">
      <c r="A3524" t="s">
        <v>5801</v>
      </c>
      <c r="B3524">
        <v>8.1999999999999993</v>
      </c>
    </row>
    <row r="3525" spans="1:2" x14ac:dyDescent="0.2">
      <c r="A3525" t="s">
        <v>486</v>
      </c>
      <c r="B3525">
        <v>6.5</v>
      </c>
    </row>
    <row r="3526" spans="1:2" x14ac:dyDescent="0.2">
      <c r="A3526" t="s">
        <v>5805</v>
      </c>
      <c r="B3526">
        <v>6.4</v>
      </c>
    </row>
    <row r="3527" spans="1:2" x14ac:dyDescent="0.2">
      <c r="A3527" t="s">
        <v>149</v>
      </c>
      <c r="B3527">
        <v>8.1</v>
      </c>
    </row>
    <row r="3528" spans="1:2" x14ac:dyDescent="0.2">
      <c r="A3528" t="s">
        <v>1763</v>
      </c>
      <c r="B3528">
        <v>5.4</v>
      </c>
    </row>
    <row r="3529" spans="1:2" x14ac:dyDescent="0.2">
      <c r="A3529" t="s">
        <v>5810</v>
      </c>
      <c r="B3529">
        <v>6.3</v>
      </c>
    </row>
    <row r="3530" spans="1:2" x14ac:dyDescent="0.2">
      <c r="A3530" t="s">
        <v>672</v>
      </c>
      <c r="B3530">
        <v>7.8</v>
      </c>
    </row>
    <row r="3531" spans="1:2" x14ac:dyDescent="0.2">
      <c r="A3531" t="s">
        <v>1486</v>
      </c>
      <c r="B3531">
        <v>6.8</v>
      </c>
    </row>
    <row r="3532" spans="1:2" x14ac:dyDescent="0.2">
      <c r="A3532" t="s">
        <v>877</v>
      </c>
      <c r="B3532">
        <v>7.2</v>
      </c>
    </row>
    <row r="3533" spans="1:2" x14ac:dyDescent="0.2">
      <c r="A3533" t="s">
        <v>5817</v>
      </c>
      <c r="B3533">
        <v>7.1</v>
      </c>
    </row>
    <row r="3534" spans="1:2" x14ac:dyDescent="0.2">
      <c r="A3534" t="s">
        <v>5819</v>
      </c>
      <c r="B3534">
        <v>6.2</v>
      </c>
    </row>
    <row r="3535" spans="1:2" x14ac:dyDescent="0.2">
      <c r="A3535" t="s">
        <v>340</v>
      </c>
      <c r="B3535">
        <v>7.3</v>
      </c>
    </row>
    <row r="3536" spans="1:2" x14ac:dyDescent="0.2">
      <c r="A3536" t="s">
        <v>486</v>
      </c>
      <c r="B3536">
        <v>5.9</v>
      </c>
    </row>
    <row r="3537" spans="1:2" x14ac:dyDescent="0.2">
      <c r="A3537" t="s">
        <v>1024</v>
      </c>
      <c r="B3537">
        <v>7.2</v>
      </c>
    </row>
    <row r="3538" spans="1:2" x14ac:dyDescent="0.2">
      <c r="A3538" t="s">
        <v>1500</v>
      </c>
      <c r="B3538">
        <v>3.6</v>
      </c>
    </row>
    <row r="3539" spans="1:2" x14ac:dyDescent="0.2">
      <c r="A3539" t="s">
        <v>530</v>
      </c>
      <c r="B3539">
        <v>7.7</v>
      </c>
    </row>
    <row r="3540" spans="1:2" x14ac:dyDescent="0.2">
      <c r="A3540" t="s">
        <v>1184</v>
      </c>
      <c r="B3540">
        <v>7.3</v>
      </c>
    </row>
    <row r="3541" spans="1:2" x14ac:dyDescent="0.2">
      <c r="A3541" t="s">
        <v>740</v>
      </c>
      <c r="B3541">
        <v>7.4</v>
      </c>
    </row>
    <row r="3542" spans="1:2" x14ac:dyDescent="0.2">
      <c r="A3542" t="s">
        <v>608</v>
      </c>
      <c r="B3542">
        <v>6.6</v>
      </c>
    </row>
    <row r="3543" spans="1:2" x14ac:dyDescent="0.2">
      <c r="A3543" t="s">
        <v>1408</v>
      </c>
      <c r="B3543">
        <v>6.9</v>
      </c>
    </row>
    <row r="3544" spans="1:2" x14ac:dyDescent="0.2">
      <c r="A3544" t="s">
        <v>73</v>
      </c>
      <c r="B3544">
        <v>6.8</v>
      </c>
    </row>
    <row r="3545" spans="1:2" x14ac:dyDescent="0.2">
      <c r="A3545" t="s">
        <v>1184</v>
      </c>
      <c r="B3545">
        <v>7.3</v>
      </c>
    </row>
    <row r="3546" spans="1:2" x14ac:dyDescent="0.2">
      <c r="A3546" t="s">
        <v>1935</v>
      </c>
      <c r="B3546">
        <v>7.2</v>
      </c>
    </row>
    <row r="3547" spans="1:2" x14ac:dyDescent="0.2">
      <c r="A3547" t="s">
        <v>5840</v>
      </c>
      <c r="B3547">
        <v>6.5</v>
      </c>
    </row>
    <row r="3548" spans="1:2" x14ac:dyDescent="0.2">
      <c r="A3548" t="s">
        <v>1486</v>
      </c>
      <c r="B3548">
        <v>7.7</v>
      </c>
    </row>
    <row r="3549" spans="1:2" x14ac:dyDescent="0.2">
      <c r="A3549" t="s">
        <v>216</v>
      </c>
      <c r="B3549">
        <v>8.1</v>
      </c>
    </row>
    <row r="3550" spans="1:2" x14ac:dyDescent="0.2">
      <c r="A3550" t="s">
        <v>73</v>
      </c>
      <c r="B3550">
        <v>7.7</v>
      </c>
    </row>
    <row r="3551" spans="1:2" x14ac:dyDescent="0.2">
      <c r="A3551" t="s">
        <v>562</v>
      </c>
      <c r="B3551">
        <v>7.6</v>
      </c>
    </row>
    <row r="3552" spans="1:2" x14ac:dyDescent="0.2">
      <c r="A3552" t="s">
        <v>4335</v>
      </c>
      <c r="B3552">
        <v>7.3</v>
      </c>
    </row>
    <row r="3553" spans="1:2" x14ac:dyDescent="0.2">
      <c r="A3553" t="s">
        <v>740</v>
      </c>
      <c r="B3553">
        <v>8.6999999999999993</v>
      </c>
    </row>
    <row r="3554" spans="1:2" x14ac:dyDescent="0.2">
      <c r="A3554" t="s">
        <v>580</v>
      </c>
      <c r="B3554">
        <v>7.2</v>
      </c>
    </row>
    <row r="3555" spans="1:2" x14ac:dyDescent="0.2">
      <c r="A3555" t="s">
        <v>5851</v>
      </c>
      <c r="B3555">
        <v>7.2</v>
      </c>
    </row>
    <row r="3556" spans="1:2" x14ac:dyDescent="0.2">
      <c r="A3556" t="s">
        <v>1179</v>
      </c>
      <c r="B3556">
        <v>8.1</v>
      </c>
    </row>
    <row r="3557" spans="1:2" x14ac:dyDescent="0.2">
      <c r="A3557" t="s">
        <v>5854</v>
      </c>
      <c r="B3557">
        <v>7.5</v>
      </c>
    </row>
    <row r="3558" spans="1:2" x14ac:dyDescent="0.2">
      <c r="A3558" t="s">
        <v>5857</v>
      </c>
      <c r="B3558">
        <v>8.1</v>
      </c>
    </row>
    <row r="3559" spans="1:2" x14ac:dyDescent="0.2">
      <c r="A3559" t="s">
        <v>5860</v>
      </c>
      <c r="B3559">
        <v>7.8</v>
      </c>
    </row>
    <row r="3560" spans="1:2" x14ac:dyDescent="0.2">
      <c r="A3560" t="s">
        <v>1184</v>
      </c>
      <c r="B3560">
        <v>7.8</v>
      </c>
    </row>
    <row r="3561" spans="1:2" x14ac:dyDescent="0.2">
      <c r="A3561" t="s">
        <v>559</v>
      </c>
      <c r="B3561">
        <v>5.8</v>
      </c>
    </row>
    <row r="3562" spans="1:2" x14ac:dyDescent="0.2">
      <c r="A3562" t="s">
        <v>5864</v>
      </c>
      <c r="B3562">
        <v>7.6</v>
      </c>
    </row>
    <row r="3563" spans="1:2" x14ac:dyDescent="0.2">
      <c r="A3563" t="s">
        <v>1357</v>
      </c>
      <c r="B3563">
        <v>7.4</v>
      </c>
    </row>
    <row r="3564" spans="1:2" x14ac:dyDescent="0.2">
      <c r="A3564" t="s">
        <v>877</v>
      </c>
      <c r="B3564">
        <v>6.3</v>
      </c>
    </row>
    <row r="3565" spans="1:2" x14ac:dyDescent="0.2">
      <c r="A3565" t="s">
        <v>486</v>
      </c>
      <c r="B3565">
        <v>6.9</v>
      </c>
    </row>
    <row r="3566" spans="1:2" x14ac:dyDescent="0.2">
      <c r="A3566" t="s">
        <v>747</v>
      </c>
      <c r="B3566">
        <v>8.6</v>
      </c>
    </row>
    <row r="3567" spans="1:2" x14ac:dyDescent="0.2">
      <c r="A3567" t="s">
        <v>5871</v>
      </c>
      <c r="B3567">
        <v>5.0999999999999996</v>
      </c>
    </row>
    <row r="3568" spans="1:2" x14ac:dyDescent="0.2">
      <c r="A3568" t="s">
        <v>580</v>
      </c>
      <c r="B3568">
        <v>6.4</v>
      </c>
    </row>
    <row r="3569" spans="1:2" x14ac:dyDescent="0.2">
      <c r="A3569" t="s">
        <v>1314</v>
      </c>
      <c r="B3569">
        <v>7.9</v>
      </c>
    </row>
    <row r="3570" spans="1:2" x14ac:dyDescent="0.2">
      <c r="A3570" t="s">
        <v>1397</v>
      </c>
      <c r="B3570">
        <v>6.9</v>
      </c>
    </row>
    <row r="3571" spans="1:2" x14ac:dyDescent="0.2">
      <c r="A3571" t="s">
        <v>575</v>
      </c>
      <c r="B3571">
        <v>7.5</v>
      </c>
    </row>
    <row r="3572" spans="1:2" x14ac:dyDescent="0.2">
      <c r="A3572" t="s">
        <v>216</v>
      </c>
      <c r="B3572">
        <v>7.2</v>
      </c>
    </row>
    <row r="3573" spans="1:2" x14ac:dyDescent="0.2">
      <c r="A3573" t="s">
        <v>5810</v>
      </c>
      <c r="B3573">
        <v>5.8</v>
      </c>
    </row>
    <row r="3574" spans="1:2" x14ac:dyDescent="0.2">
      <c r="A3574" t="s">
        <v>1056</v>
      </c>
      <c r="B3574">
        <v>2.9</v>
      </c>
    </row>
    <row r="3575" spans="1:2" x14ac:dyDescent="0.2">
      <c r="A3575" t="s">
        <v>602</v>
      </c>
      <c r="B3575">
        <v>6.2</v>
      </c>
    </row>
    <row r="3576" spans="1:2" x14ac:dyDescent="0.2">
      <c r="A3576" t="s">
        <v>2214</v>
      </c>
      <c r="B3576">
        <v>7.3</v>
      </c>
    </row>
    <row r="3577" spans="1:2" x14ac:dyDescent="0.2">
      <c r="A3577" t="s">
        <v>486</v>
      </c>
      <c r="B3577">
        <v>6.2</v>
      </c>
    </row>
    <row r="3578" spans="1:2" x14ac:dyDescent="0.2">
      <c r="A3578" t="s">
        <v>675</v>
      </c>
      <c r="B3578">
        <v>8.1999999999999993</v>
      </c>
    </row>
    <row r="3579" spans="1:2" x14ac:dyDescent="0.2">
      <c r="A3579" t="s">
        <v>865</v>
      </c>
      <c r="B3579">
        <v>6.8</v>
      </c>
    </row>
    <row r="3580" spans="1:2" x14ac:dyDescent="0.2">
      <c r="A3580" t="s">
        <v>4402</v>
      </c>
      <c r="B3580">
        <v>6.1</v>
      </c>
    </row>
    <row r="3581" spans="1:2" x14ac:dyDescent="0.2">
      <c r="A3581" t="s">
        <v>2076</v>
      </c>
      <c r="B3581">
        <v>7.7</v>
      </c>
    </row>
    <row r="3582" spans="1:2" x14ac:dyDescent="0.2">
      <c r="A3582" t="s">
        <v>1915</v>
      </c>
      <c r="B3582">
        <v>5.2</v>
      </c>
    </row>
    <row r="3583" spans="1:2" x14ac:dyDescent="0.2">
      <c r="A3583" t="s">
        <v>3152</v>
      </c>
      <c r="B3583">
        <v>6.8</v>
      </c>
    </row>
    <row r="3584" spans="1:2" x14ac:dyDescent="0.2">
      <c r="A3584" t="s">
        <v>5895</v>
      </c>
      <c r="B3584">
        <v>6.5</v>
      </c>
    </row>
    <row r="3585" spans="1:2" x14ac:dyDescent="0.2">
      <c r="A3585" t="s">
        <v>530</v>
      </c>
      <c r="B3585">
        <v>7</v>
      </c>
    </row>
    <row r="3586" spans="1:2" x14ac:dyDescent="0.2">
      <c r="A3586" t="s">
        <v>486</v>
      </c>
      <c r="B3586">
        <v>5.9</v>
      </c>
    </row>
    <row r="3587" spans="1:2" x14ac:dyDescent="0.2">
      <c r="A3587" t="s">
        <v>1139</v>
      </c>
      <c r="B3587">
        <v>7.1</v>
      </c>
    </row>
    <row r="3588" spans="1:2" x14ac:dyDescent="0.2">
      <c r="A3588" t="s">
        <v>1556</v>
      </c>
      <c r="B3588">
        <v>5.5</v>
      </c>
    </row>
    <row r="3589" spans="1:2" x14ac:dyDescent="0.2">
      <c r="A3589" t="s">
        <v>877</v>
      </c>
      <c r="B3589">
        <v>7.4</v>
      </c>
    </row>
    <row r="3590" spans="1:2" x14ac:dyDescent="0.2">
      <c r="A3590" t="s">
        <v>2063</v>
      </c>
      <c r="B3590">
        <v>7.3</v>
      </c>
    </row>
    <row r="3591" spans="1:2" x14ac:dyDescent="0.2">
      <c r="A3591" t="s">
        <v>575</v>
      </c>
      <c r="B3591">
        <v>4.5999999999999996</v>
      </c>
    </row>
    <row r="3592" spans="1:2" x14ac:dyDescent="0.2">
      <c r="A3592" t="s">
        <v>73</v>
      </c>
      <c r="B3592">
        <v>7.2</v>
      </c>
    </row>
    <row r="3593" spans="1:2" x14ac:dyDescent="0.2">
      <c r="A3593" t="s">
        <v>2000</v>
      </c>
      <c r="B3593">
        <v>7</v>
      </c>
    </row>
    <row r="3594" spans="1:2" x14ac:dyDescent="0.2">
      <c r="A3594" t="s">
        <v>580</v>
      </c>
      <c r="B3594">
        <v>5.0999999999999996</v>
      </c>
    </row>
    <row r="3595" spans="1:2" x14ac:dyDescent="0.2">
      <c r="A3595" t="s">
        <v>877</v>
      </c>
      <c r="B3595">
        <v>6.7</v>
      </c>
    </row>
    <row r="3596" spans="1:2" x14ac:dyDescent="0.2">
      <c r="A3596" t="s">
        <v>865</v>
      </c>
      <c r="B3596">
        <v>5.3</v>
      </c>
    </row>
    <row r="3597" spans="1:2" x14ac:dyDescent="0.2">
      <c r="A3597" t="s">
        <v>1065</v>
      </c>
      <c r="B3597">
        <v>8.4</v>
      </c>
    </row>
    <row r="3598" spans="1:2" x14ac:dyDescent="0.2">
      <c r="A3598" t="s">
        <v>848</v>
      </c>
      <c r="B3598">
        <v>7.8</v>
      </c>
    </row>
    <row r="3599" spans="1:2" x14ac:dyDescent="0.2">
      <c r="A3599" t="s">
        <v>260</v>
      </c>
      <c r="B3599">
        <v>6.7</v>
      </c>
    </row>
    <row r="3600" spans="1:2" x14ac:dyDescent="0.2">
      <c r="A3600" t="s">
        <v>2120</v>
      </c>
      <c r="B3600">
        <v>5.4</v>
      </c>
    </row>
    <row r="3601" spans="1:2" x14ac:dyDescent="0.2">
      <c r="A3601" t="s">
        <v>2246</v>
      </c>
      <c r="B3601">
        <v>7.2</v>
      </c>
    </row>
    <row r="3602" spans="1:2" x14ac:dyDescent="0.2">
      <c r="A3602" t="s">
        <v>1836</v>
      </c>
      <c r="B3602">
        <v>5.8</v>
      </c>
    </row>
    <row r="3603" spans="1:2" x14ac:dyDescent="0.2">
      <c r="A3603" t="s">
        <v>1408</v>
      </c>
      <c r="B3603">
        <v>6.4</v>
      </c>
    </row>
    <row r="3604" spans="1:2" x14ac:dyDescent="0.2">
      <c r="A3604" t="s">
        <v>47</v>
      </c>
      <c r="B3604">
        <v>8</v>
      </c>
    </row>
    <row r="3605" spans="1:2" x14ac:dyDescent="0.2">
      <c r="A3605" t="s">
        <v>486</v>
      </c>
      <c r="B3605">
        <v>7</v>
      </c>
    </row>
    <row r="3606" spans="1:2" x14ac:dyDescent="0.2">
      <c r="A3606" t="s">
        <v>5933</v>
      </c>
      <c r="B3606">
        <v>7</v>
      </c>
    </row>
    <row r="3607" spans="1:2" x14ac:dyDescent="0.2">
      <c r="A3607" t="s">
        <v>1184</v>
      </c>
      <c r="B3607">
        <v>6.7</v>
      </c>
    </row>
    <row r="3608" spans="1:2" x14ac:dyDescent="0.2">
      <c r="A3608" t="s">
        <v>10</v>
      </c>
      <c r="B3608">
        <v>3.8</v>
      </c>
    </row>
    <row r="3609" spans="1:2" x14ac:dyDescent="0.2">
      <c r="A3609" t="s">
        <v>562</v>
      </c>
      <c r="B3609">
        <v>5.7</v>
      </c>
    </row>
    <row r="3610" spans="1:2" x14ac:dyDescent="0.2">
      <c r="A3610" t="s">
        <v>1184</v>
      </c>
      <c r="B3610">
        <v>6.6</v>
      </c>
    </row>
    <row r="3611" spans="1:2" x14ac:dyDescent="0.2">
      <c r="A3611" t="s">
        <v>73</v>
      </c>
      <c r="B3611">
        <v>6.7</v>
      </c>
    </row>
    <row r="3612" spans="1:2" x14ac:dyDescent="0.2">
      <c r="A3612" t="s">
        <v>2246</v>
      </c>
      <c r="B3612">
        <v>6.1</v>
      </c>
    </row>
    <row r="3613" spans="1:2" x14ac:dyDescent="0.2">
      <c r="A3613" t="s">
        <v>73</v>
      </c>
      <c r="B3613">
        <v>6.2</v>
      </c>
    </row>
    <row r="3614" spans="1:2" x14ac:dyDescent="0.2">
      <c r="A3614" t="s">
        <v>1475</v>
      </c>
      <c r="B3614">
        <v>6.2</v>
      </c>
    </row>
    <row r="3615" spans="1:2" x14ac:dyDescent="0.2">
      <c r="A3615" t="s">
        <v>1184</v>
      </c>
      <c r="B3615">
        <v>7.4</v>
      </c>
    </row>
    <row r="3616" spans="1:2" x14ac:dyDescent="0.2">
      <c r="A3616" t="s">
        <v>575</v>
      </c>
      <c r="B3616">
        <v>4.7</v>
      </c>
    </row>
    <row r="3617" spans="1:2" x14ac:dyDescent="0.2">
      <c r="A3617" t="s">
        <v>23</v>
      </c>
      <c r="B3617">
        <v>8.3000000000000007</v>
      </c>
    </row>
    <row r="3618" spans="1:2" x14ac:dyDescent="0.2">
      <c r="A3618" t="s">
        <v>3152</v>
      </c>
      <c r="B3618">
        <v>7.2</v>
      </c>
    </row>
    <row r="3619" spans="1:2" x14ac:dyDescent="0.2">
      <c r="A3619" t="s">
        <v>311</v>
      </c>
      <c r="B3619">
        <v>5.8</v>
      </c>
    </row>
    <row r="3620" spans="1:2" x14ac:dyDescent="0.2">
      <c r="A3620" t="s">
        <v>668</v>
      </c>
      <c r="B3620">
        <v>5.9</v>
      </c>
    </row>
    <row r="3621" spans="1:2" x14ac:dyDescent="0.2">
      <c r="A3621" t="s">
        <v>740</v>
      </c>
      <c r="B3621">
        <v>6.3</v>
      </c>
    </row>
    <row r="3622" spans="1:2" x14ac:dyDescent="0.2">
      <c r="A3622" t="s">
        <v>2459</v>
      </c>
      <c r="B3622">
        <v>7.2</v>
      </c>
    </row>
    <row r="3623" spans="1:2" x14ac:dyDescent="0.2">
      <c r="A3623" t="s">
        <v>20</v>
      </c>
      <c r="B3623">
        <v>5.4</v>
      </c>
    </row>
    <row r="3624" spans="1:2" x14ac:dyDescent="0.2">
      <c r="A3624" t="s">
        <v>486</v>
      </c>
      <c r="B3624">
        <v>8.1999999999999993</v>
      </c>
    </row>
    <row r="3625" spans="1:2" x14ac:dyDescent="0.2">
      <c r="A3625" t="s">
        <v>1480</v>
      </c>
      <c r="B3625">
        <v>7.3</v>
      </c>
    </row>
    <row r="3626" spans="1:2" x14ac:dyDescent="0.2">
      <c r="A3626" t="s">
        <v>877</v>
      </c>
      <c r="B3626">
        <v>7.3</v>
      </c>
    </row>
    <row r="3627" spans="1:2" x14ac:dyDescent="0.2">
      <c r="A3627" t="s">
        <v>2143</v>
      </c>
      <c r="B3627">
        <v>5.8</v>
      </c>
    </row>
    <row r="3628" spans="1:2" x14ac:dyDescent="0.2">
      <c r="A3628" t="s">
        <v>773</v>
      </c>
      <c r="B3628">
        <v>6.1</v>
      </c>
    </row>
    <row r="3629" spans="1:2" x14ac:dyDescent="0.2">
      <c r="A3629" t="s">
        <v>684</v>
      </c>
      <c r="B3629">
        <v>7.1</v>
      </c>
    </row>
    <row r="3630" spans="1:2" x14ac:dyDescent="0.2">
      <c r="A3630" t="s">
        <v>2063</v>
      </c>
      <c r="B3630">
        <v>6.5</v>
      </c>
    </row>
    <row r="3631" spans="1:2" x14ac:dyDescent="0.2">
      <c r="A3631" t="s">
        <v>5970</v>
      </c>
      <c r="B3631">
        <v>7.9</v>
      </c>
    </row>
    <row r="3632" spans="1:2" x14ac:dyDescent="0.2">
      <c r="A3632" t="s">
        <v>1408</v>
      </c>
      <c r="B3632">
        <v>5.4</v>
      </c>
    </row>
    <row r="3633" spans="1:2" x14ac:dyDescent="0.2">
      <c r="A3633" t="s">
        <v>149</v>
      </c>
      <c r="B3633">
        <v>7.1</v>
      </c>
    </row>
    <row r="3634" spans="1:2" x14ac:dyDescent="0.2">
      <c r="A3634" t="s">
        <v>575</v>
      </c>
      <c r="B3634">
        <v>6.4</v>
      </c>
    </row>
    <row r="3635" spans="1:2" x14ac:dyDescent="0.2">
      <c r="A3635" t="s">
        <v>580</v>
      </c>
      <c r="B3635">
        <v>8.4</v>
      </c>
    </row>
    <row r="3636" spans="1:2" x14ac:dyDescent="0.2">
      <c r="A3636" t="s">
        <v>1554</v>
      </c>
      <c r="B3636">
        <v>6.7</v>
      </c>
    </row>
    <row r="3637" spans="1:2" x14ac:dyDescent="0.2">
      <c r="A3637" t="s">
        <v>73</v>
      </c>
      <c r="B3637">
        <v>6.9</v>
      </c>
    </row>
    <row r="3638" spans="1:2" x14ac:dyDescent="0.2">
      <c r="A3638" t="s">
        <v>5981</v>
      </c>
      <c r="B3638">
        <v>2.1</v>
      </c>
    </row>
    <row r="3639" spans="1:2" x14ac:dyDescent="0.2">
      <c r="A3639" t="s">
        <v>745</v>
      </c>
      <c r="B3639">
        <v>4.3</v>
      </c>
    </row>
    <row r="3640" spans="1:2" x14ac:dyDescent="0.2">
      <c r="A3640" t="s">
        <v>2209</v>
      </c>
      <c r="B3640">
        <v>6.6</v>
      </c>
    </row>
    <row r="3641" spans="1:2" x14ac:dyDescent="0.2">
      <c r="A3641" t="s">
        <v>5986</v>
      </c>
      <c r="B3641">
        <v>3.4</v>
      </c>
    </row>
    <row r="3642" spans="1:2" x14ac:dyDescent="0.2">
      <c r="A3642" t="s">
        <v>3152</v>
      </c>
      <c r="B3642">
        <v>8.3000000000000007</v>
      </c>
    </row>
    <row r="3643" spans="1:2" x14ac:dyDescent="0.2">
      <c r="A3643" t="s">
        <v>562</v>
      </c>
      <c r="B3643">
        <v>7.2</v>
      </c>
    </row>
    <row r="3644" spans="1:2" x14ac:dyDescent="0.2">
      <c r="A3644" t="s">
        <v>486</v>
      </c>
      <c r="B3644">
        <v>5.6</v>
      </c>
    </row>
    <row r="3645" spans="1:2" x14ac:dyDescent="0.2">
      <c r="A3645" t="s">
        <v>3015</v>
      </c>
      <c r="B3645">
        <v>7.7</v>
      </c>
    </row>
    <row r="3646" spans="1:2" x14ac:dyDescent="0.2">
      <c r="A3646" t="s">
        <v>486</v>
      </c>
      <c r="B3646">
        <v>6.6</v>
      </c>
    </row>
    <row r="3647" spans="1:2" x14ac:dyDescent="0.2">
      <c r="A3647" t="s">
        <v>5995</v>
      </c>
      <c r="B3647">
        <v>7.6</v>
      </c>
    </row>
    <row r="3648" spans="1:2" x14ac:dyDescent="0.2">
      <c r="A3648" t="s">
        <v>877</v>
      </c>
      <c r="B3648">
        <v>7.4</v>
      </c>
    </row>
    <row r="3649" spans="1:2" x14ac:dyDescent="0.2">
      <c r="A3649" t="s">
        <v>2186</v>
      </c>
      <c r="B3649">
        <v>7.1</v>
      </c>
    </row>
    <row r="3650" spans="1:2" x14ac:dyDescent="0.2">
      <c r="A3650" t="s">
        <v>1893</v>
      </c>
      <c r="B3650">
        <v>3.4</v>
      </c>
    </row>
    <row r="3651" spans="1:2" x14ac:dyDescent="0.2">
      <c r="A3651" t="s">
        <v>2143</v>
      </c>
      <c r="B3651">
        <v>7.9</v>
      </c>
    </row>
    <row r="3652" spans="1:2" x14ac:dyDescent="0.2">
      <c r="A3652" t="s">
        <v>877</v>
      </c>
      <c r="B3652">
        <v>6.7</v>
      </c>
    </row>
    <row r="3653" spans="1:2" x14ac:dyDescent="0.2">
      <c r="A3653" t="s">
        <v>747</v>
      </c>
      <c r="B3653">
        <v>6.6</v>
      </c>
    </row>
    <row r="3654" spans="1:2" x14ac:dyDescent="0.2">
      <c r="A3654" t="s">
        <v>1184</v>
      </c>
      <c r="B3654">
        <v>7.9</v>
      </c>
    </row>
    <row r="3655" spans="1:2" x14ac:dyDescent="0.2">
      <c r="A3655" t="s">
        <v>5523</v>
      </c>
      <c r="B3655">
        <v>4.9000000000000004</v>
      </c>
    </row>
    <row r="3656" spans="1:2" x14ac:dyDescent="0.2">
      <c r="A3656" t="s">
        <v>877</v>
      </c>
      <c r="B3656">
        <v>7.2</v>
      </c>
    </row>
    <row r="3657" spans="1:2" x14ac:dyDescent="0.2">
      <c r="A3657" t="s">
        <v>747</v>
      </c>
      <c r="B3657">
        <v>7.4</v>
      </c>
    </row>
    <row r="3658" spans="1:2" x14ac:dyDescent="0.2">
      <c r="A3658" t="s">
        <v>877</v>
      </c>
      <c r="B3658">
        <v>6.1</v>
      </c>
    </row>
    <row r="3659" spans="1:2" x14ac:dyDescent="0.2">
      <c r="A3659" t="s">
        <v>6016</v>
      </c>
      <c r="B3659">
        <v>8.4</v>
      </c>
    </row>
    <row r="3660" spans="1:2" x14ac:dyDescent="0.2">
      <c r="A3660" t="s">
        <v>1184</v>
      </c>
      <c r="B3660">
        <v>6.2</v>
      </c>
    </row>
    <row r="3661" spans="1:2" x14ac:dyDescent="0.2">
      <c r="A3661" t="s">
        <v>4351</v>
      </c>
      <c r="B3661">
        <v>5.3</v>
      </c>
    </row>
    <row r="3662" spans="1:2" x14ac:dyDescent="0.2">
      <c r="A3662" t="s">
        <v>580</v>
      </c>
      <c r="B3662">
        <v>5</v>
      </c>
    </row>
    <row r="3663" spans="1:2" x14ac:dyDescent="0.2">
      <c r="A3663" t="s">
        <v>877</v>
      </c>
      <c r="B3663">
        <v>7.7</v>
      </c>
    </row>
    <row r="3664" spans="1:2" x14ac:dyDescent="0.2">
      <c r="A3664" t="s">
        <v>740</v>
      </c>
      <c r="B3664">
        <v>7.6</v>
      </c>
    </row>
    <row r="3665" spans="1:2" x14ac:dyDescent="0.2">
      <c r="A3665" t="s">
        <v>6028</v>
      </c>
      <c r="B3665">
        <v>6.3</v>
      </c>
    </row>
    <row r="3666" spans="1:2" x14ac:dyDescent="0.2">
      <c r="A3666" t="s">
        <v>2171</v>
      </c>
      <c r="B3666">
        <v>7.6</v>
      </c>
    </row>
    <row r="3667" spans="1:2" x14ac:dyDescent="0.2">
      <c r="A3667" t="s">
        <v>73</v>
      </c>
      <c r="B3667">
        <v>5.6</v>
      </c>
    </row>
    <row r="3668" spans="1:2" x14ac:dyDescent="0.2">
      <c r="A3668" t="s">
        <v>230</v>
      </c>
      <c r="B3668">
        <v>7.3</v>
      </c>
    </row>
    <row r="3669" spans="1:2" x14ac:dyDescent="0.2">
      <c r="A3669" t="s">
        <v>149</v>
      </c>
      <c r="B3669">
        <v>6.2</v>
      </c>
    </row>
    <row r="3670" spans="1:2" x14ac:dyDescent="0.2">
      <c r="A3670" t="s">
        <v>3337</v>
      </c>
      <c r="B3670">
        <v>6.6</v>
      </c>
    </row>
    <row r="3671" spans="1:2" x14ac:dyDescent="0.2">
      <c r="A3671" t="s">
        <v>1763</v>
      </c>
      <c r="B3671">
        <v>6.6</v>
      </c>
    </row>
    <row r="3672" spans="1:2" x14ac:dyDescent="0.2">
      <c r="A3672" t="s">
        <v>6040</v>
      </c>
      <c r="B3672">
        <v>7.3</v>
      </c>
    </row>
    <row r="3673" spans="1:2" x14ac:dyDescent="0.2">
      <c r="A3673" t="s">
        <v>6042</v>
      </c>
      <c r="B3673">
        <v>6.6</v>
      </c>
    </row>
    <row r="3674" spans="1:2" x14ac:dyDescent="0.2">
      <c r="A3674" t="s">
        <v>2209</v>
      </c>
      <c r="B3674">
        <v>6.9</v>
      </c>
    </row>
    <row r="3675" spans="1:2" x14ac:dyDescent="0.2">
      <c r="A3675" t="s">
        <v>2209</v>
      </c>
      <c r="B3675">
        <v>5.8</v>
      </c>
    </row>
    <row r="3676" spans="1:2" x14ac:dyDescent="0.2">
      <c r="A3676" t="s">
        <v>2542</v>
      </c>
      <c r="B3676">
        <v>4.4000000000000004</v>
      </c>
    </row>
    <row r="3677" spans="1:2" x14ac:dyDescent="0.2">
      <c r="A3677" t="s">
        <v>3069</v>
      </c>
      <c r="B3677">
        <v>6.6</v>
      </c>
    </row>
    <row r="3678" spans="1:2" x14ac:dyDescent="0.2">
      <c r="A3678" t="s">
        <v>285</v>
      </c>
      <c r="B3678">
        <v>7.1</v>
      </c>
    </row>
    <row r="3679" spans="1:2" x14ac:dyDescent="0.2">
      <c r="A3679" t="s">
        <v>877</v>
      </c>
      <c r="B3679">
        <v>7.6</v>
      </c>
    </row>
    <row r="3680" spans="1:2" x14ac:dyDescent="0.2">
      <c r="A3680" t="s">
        <v>2209</v>
      </c>
      <c r="B3680">
        <v>4.5999999999999996</v>
      </c>
    </row>
    <row r="3681" spans="1:2" x14ac:dyDescent="0.2">
      <c r="A3681" t="s">
        <v>2246</v>
      </c>
      <c r="B3681">
        <v>6.8</v>
      </c>
    </row>
    <row r="3682" spans="1:2" x14ac:dyDescent="0.2">
      <c r="A3682" t="s">
        <v>4281</v>
      </c>
      <c r="B3682">
        <v>7.1</v>
      </c>
    </row>
    <row r="3683" spans="1:2" x14ac:dyDescent="0.2">
      <c r="A3683" t="s">
        <v>2768</v>
      </c>
      <c r="B3683">
        <v>4.9000000000000004</v>
      </c>
    </row>
    <row r="3684" spans="1:2" x14ac:dyDescent="0.2">
      <c r="A3684" t="s">
        <v>1966</v>
      </c>
      <c r="B3684">
        <v>7.3</v>
      </c>
    </row>
    <row r="3685" spans="1:2" x14ac:dyDescent="0.2">
      <c r="A3685" t="s">
        <v>6059</v>
      </c>
      <c r="B3685">
        <v>7.2</v>
      </c>
    </row>
    <row r="3686" spans="1:2" x14ac:dyDescent="0.2">
      <c r="A3686" t="s">
        <v>3337</v>
      </c>
      <c r="B3686">
        <v>5</v>
      </c>
    </row>
    <row r="3687" spans="1:2" x14ac:dyDescent="0.2">
      <c r="A3687" t="s">
        <v>530</v>
      </c>
      <c r="B3687">
        <v>8.1999999999999993</v>
      </c>
    </row>
    <row r="3688" spans="1:2" x14ac:dyDescent="0.2">
      <c r="A3688" t="s">
        <v>530</v>
      </c>
      <c r="B3688">
        <v>8</v>
      </c>
    </row>
    <row r="3689" spans="1:2" x14ac:dyDescent="0.2">
      <c r="A3689" t="s">
        <v>1500</v>
      </c>
      <c r="B3689">
        <v>5.2</v>
      </c>
    </row>
    <row r="3690" spans="1:2" x14ac:dyDescent="0.2">
      <c r="A3690" t="s">
        <v>285</v>
      </c>
      <c r="B3690">
        <v>8.5</v>
      </c>
    </row>
    <row r="3691" spans="1:2" x14ac:dyDescent="0.2">
      <c r="A3691" t="s">
        <v>1763</v>
      </c>
      <c r="B3691">
        <v>6.5</v>
      </c>
    </row>
    <row r="3692" spans="1:2" x14ac:dyDescent="0.2">
      <c r="A3692" t="s">
        <v>575</v>
      </c>
      <c r="B3692">
        <v>7.4</v>
      </c>
    </row>
    <row r="3693" spans="1:2" x14ac:dyDescent="0.2">
      <c r="A3693" t="s">
        <v>2143</v>
      </c>
      <c r="B3693">
        <v>7.7</v>
      </c>
    </row>
    <row r="3694" spans="1:2" x14ac:dyDescent="0.2">
      <c r="A3694" t="s">
        <v>877</v>
      </c>
      <c r="B3694">
        <v>7.4</v>
      </c>
    </row>
    <row r="3695" spans="1:2" x14ac:dyDescent="0.2">
      <c r="A3695" t="s">
        <v>2000</v>
      </c>
      <c r="B3695">
        <v>5.0999999999999996</v>
      </c>
    </row>
    <row r="3696" spans="1:2" x14ac:dyDescent="0.2">
      <c r="A3696" t="s">
        <v>6076</v>
      </c>
      <c r="B3696">
        <v>7.3</v>
      </c>
    </row>
    <row r="3697" spans="1:2" x14ac:dyDescent="0.2">
      <c r="A3697" t="s">
        <v>1029</v>
      </c>
      <c r="B3697">
        <v>5</v>
      </c>
    </row>
    <row r="3698" spans="1:2" x14ac:dyDescent="0.2">
      <c r="A3698" t="s">
        <v>1184</v>
      </c>
      <c r="B3698">
        <v>7.2</v>
      </c>
    </row>
    <row r="3699" spans="1:2" x14ac:dyDescent="0.2">
      <c r="A3699" t="s">
        <v>530</v>
      </c>
      <c r="B3699">
        <v>6.7</v>
      </c>
    </row>
    <row r="3700" spans="1:2" x14ac:dyDescent="0.2">
      <c r="A3700" t="s">
        <v>877</v>
      </c>
      <c r="B3700">
        <v>6.4</v>
      </c>
    </row>
    <row r="3701" spans="1:2" x14ac:dyDescent="0.2">
      <c r="A3701" t="s">
        <v>562</v>
      </c>
      <c r="B3701">
        <v>7.1</v>
      </c>
    </row>
    <row r="3702" spans="1:2" x14ac:dyDescent="0.2">
      <c r="A3702" t="s">
        <v>877</v>
      </c>
      <c r="B3702">
        <v>5.6</v>
      </c>
    </row>
    <row r="3703" spans="1:2" x14ac:dyDescent="0.2">
      <c r="A3703" t="s">
        <v>1047</v>
      </c>
      <c r="B3703">
        <v>6.1</v>
      </c>
    </row>
    <row r="3704" spans="1:2" x14ac:dyDescent="0.2">
      <c r="A3704" t="s">
        <v>1408</v>
      </c>
      <c r="B3704">
        <v>5.2</v>
      </c>
    </row>
    <row r="3705" spans="1:2" x14ac:dyDescent="0.2">
      <c r="A3705" t="s">
        <v>1184</v>
      </c>
      <c r="B3705">
        <v>7.3</v>
      </c>
    </row>
    <row r="3706" spans="1:2" x14ac:dyDescent="0.2">
      <c r="A3706" t="s">
        <v>1184</v>
      </c>
      <c r="B3706">
        <v>7.5</v>
      </c>
    </row>
    <row r="3707" spans="1:2" x14ac:dyDescent="0.2">
      <c r="A3707" t="s">
        <v>2246</v>
      </c>
      <c r="B3707">
        <v>6.6</v>
      </c>
    </row>
    <row r="3708" spans="1:2" x14ac:dyDescent="0.2">
      <c r="A3708" t="s">
        <v>112</v>
      </c>
      <c r="B3708">
        <v>6.4</v>
      </c>
    </row>
    <row r="3709" spans="1:2" x14ac:dyDescent="0.2">
      <c r="A3709" t="s">
        <v>6099</v>
      </c>
      <c r="B3709">
        <v>4.5</v>
      </c>
    </row>
    <row r="3710" spans="1:2" x14ac:dyDescent="0.2">
      <c r="A3710" t="s">
        <v>945</v>
      </c>
      <c r="B3710">
        <v>6.6</v>
      </c>
    </row>
    <row r="3711" spans="1:2" x14ac:dyDescent="0.2">
      <c r="A3711" t="s">
        <v>672</v>
      </c>
      <c r="B3711">
        <v>5.3</v>
      </c>
    </row>
    <row r="3712" spans="1:2" x14ac:dyDescent="0.2">
      <c r="A3712" t="s">
        <v>1915</v>
      </c>
      <c r="B3712">
        <v>4.9000000000000004</v>
      </c>
    </row>
    <row r="3713" spans="1:2" x14ac:dyDescent="0.2">
      <c r="A3713" t="s">
        <v>3902</v>
      </c>
      <c r="B3713">
        <v>7.7</v>
      </c>
    </row>
    <row r="3714" spans="1:2" x14ac:dyDescent="0.2">
      <c r="A3714" t="s">
        <v>2599</v>
      </c>
      <c r="B3714">
        <v>8</v>
      </c>
    </row>
    <row r="3715" spans="1:2" x14ac:dyDescent="0.2">
      <c r="A3715" t="s">
        <v>1521</v>
      </c>
      <c r="B3715">
        <v>3.8</v>
      </c>
    </row>
    <row r="3716" spans="1:2" x14ac:dyDescent="0.2">
      <c r="A3716" t="s">
        <v>2766</v>
      </c>
      <c r="B3716">
        <v>7.6</v>
      </c>
    </row>
    <row r="3717" spans="1:2" x14ac:dyDescent="0.2">
      <c r="A3717" t="s">
        <v>1915</v>
      </c>
      <c r="B3717">
        <v>5.9</v>
      </c>
    </row>
    <row r="3718" spans="1:2" x14ac:dyDescent="0.2">
      <c r="A3718" t="s">
        <v>1763</v>
      </c>
      <c r="B3718">
        <v>6.2</v>
      </c>
    </row>
    <row r="3719" spans="1:2" x14ac:dyDescent="0.2">
      <c r="A3719" t="s">
        <v>877</v>
      </c>
      <c r="B3719">
        <v>7.2</v>
      </c>
    </row>
    <row r="3720" spans="1:2" x14ac:dyDescent="0.2">
      <c r="A3720" t="s">
        <v>3522</v>
      </c>
      <c r="B3720">
        <v>6.3</v>
      </c>
    </row>
    <row r="3721" spans="1:2" x14ac:dyDescent="0.2">
      <c r="A3721" t="s">
        <v>1480</v>
      </c>
      <c r="B3721">
        <v>5.2</v>
      </c>
    </row>
    <row r="3722" spans="1:2" x14ac:dyDescent="0.2">
      <c r="A3722" t="s">
        <v>877</v>
      </c>
      <c r="B3722">
        <v>6.9</v>
      </c>
    </row>
    <row r="3723" spans="1:2" x14ac:dyDescent="0.2">
      <c r="A3723" t="s">
        <v>20</v>
      </c>
      <c r="B3723">
        <v>6.8</v>
      </c>
    </row>
    <row r="3724" spans="1:2" x14ac:dyDescent="0.2">
      <c r="A3724" t="s">
        <v>14</v>
      </c>
      <c r="B3724">
        <v>6.2</v>
      </c>
    </row>
    <row r="3725" spans="1:2" x14ac:dyDescent="0.2">
      <c r="A3725" t="s">
        <v>675</v>
      </c>
      <c r="B3725">
        <v>6.2</v>
      </c>
    </row>
    <row r="3726" spans="1:2" x14ac:dyDescent="0.2">
      <c r="A3726" t="s">
        <v>575</v>
      </c>
      <c r="B3726">
        <v>3.5</v>
      </c>
    </row>
    <row r="3727" spans="1:2" x14ac:dyDescent="0.2">
      <c r="A3727" t="s">
        <v>73</v>
      </c>
      <c r="B3727">
        <v>6.1</v>
      </c>
    </row>
    <row r="3728" spans="1:2" x14ac:dyDescent="0.2">
      <c r="A3728" t="s">
        <v>1935</v>
      </c>
      <c r="B3728">
        <v>6.6</v>
      </c>
    </row>
    <row r="3729" spans="1:2" x14ac:dyDescent="0.2">
      <c r="A3729" t="s">
        <v>580</v>
      </c>
      <c r="B3729">
        <v>4.5</v>
      </c>
    </row>
    <row r="3730" spans="1:2" x14ac:dyDescent="0.2">
      <c r="A3730" t="s">
        <v>1095</v>
      </c>
      <c r="B3730">
        <v>5.9</v>
      </c>
    </row>
    <row r="3731" spans="1:2" x14ac:dyDescent="0.2">
      <c r="A3731" t="s">
        <v>877</v>
      </c>
      <c r="B3731">
        <v>6.9</v>
      </c>
    </row>
    <row r="3732" spans="1:2" x14ac:dyDescent="0.2">
      <c r="A3732" t="s">
        <v>3867</v>
      </c>
      <c r="B3732">
        <v>7.7</v>
      </c>
    </row>
    <row r="3733" spans="1:2" x14ac:dyDescent="0.2">
      <c r="A3733" t="s">
        <v>804</v>
      </c>
      <c r="B3733">
        <v>6.6</v>
      </c>
    </row>
    <row r="3734" spans="1:2" x14ac:dyDescent="0.2">
      <c r="A3734" t="s">
        <v>1915</v>
      </c>
      <c r="B3734">
        <v>5.3</v>
      </c>
    </row>
    <row r="3735" spans="1:2" x14ac:dyDescent="0.2">
      <c r="A3735" t="s">
        <v>504</v>
      </c>
      <c r="B3735">
        <v>6.3</v>
      </c>
    </row>
    <row r="3736" spans="1:2" x14ac:dyDescent="0.2">
      <c r="A3736" t="s">
        <v>877</v>
      </c>
      <c r="B3736">
        <v>7</v>
      </c>
    </row>
    <row r="3737" spans="1:2" x14ac:dyDescent="0.2">
      <c r="A3737" t="s">
        <v>575</v>
      </c>
      <c r="B3737">
        <v>7</v>
      </c>
    </row>
    <row r="3738" spans="1:2" x14ac:dyDescent="0.2">
      <c r="A3738" t="s">
        <v>877</v>
      </c>
      <c r="B3738">
        <v>6.6</v>
      </c>
    </row>
    <row r="3739" spans="1:2" x14ac:dyDescent="0.2">
      <c r="A3739" t="s">
        <v>5167</v>
      </c>
      <c r="B3739">
        <v>8.6</v>
      </c>
    </row>
    <row r="3740" spans="1:2" x14ac:dyDescent="0.2">
      <c r="A3740" t="s">
        <v>1836</v>
      </c>
      <c r="B3740">
        <v>6.4</v>
      </c>
    </row>
    <row r="3741" spans="1:2" x14ac:dyDescent="0.2">
      <c r="A3741" t="s">
        <v>1921</v>
      </c>
      <c r="B3741">
        <v>7.9</v>
      </c>
    </row>
    <row r="3742" spans="1:2" x14ac:dyDescent="0.2">
      <c r="A3742" t="s">
        <v>575</v>
      </c>
      <c r="B3742">
        <v>5.4</v>
      </c>
    </row>
    <row r="3743" spans="1:2" x14ac:dyDescent="0.2">
      <c r="A3743" t="s">
        <v>23</v>
      </c>
      <c r="B3743">
        <v>6.9</v>
      </c>
    </row>
    <row r="3744" spans="1:2" x14ac:dyDescent="0.2">
      <c r="A3744" t="s">
        <v>1184</v>
      </c>
      <c r="B3744">
        <v>7.7</v>
      </c>
    </row>
    <row r="3745" spans="1:2" x14ac:dyDescent="0.2">
      <c r="A3745" t="s">
        <v>1184</v>
      </c>
      <c r="B3745">
        <v>7.2</v>
      </c>
    </row>
    <row r="3746" spans="1:2" x14ac:dyDescent="0.2">
      <c r="A3746" t="s">
        <v>877</v>
      </c>
      <c r="B3746">
        <v>6.8</v>
      </c>
    </row>
    <row r="3747" spans="1:2" x14ac:dyDescent="0.2">
      <c r="A3747" t="s">
        <v>6159</v>
      </c>
      <c r="B3747">
        <v>6.2</v>
      </c>
    </row>
    <row r="3748" spans="1:2" x14ac:dyDescent="0.2">
      <c r="A3748" t="s">
        <v>6161</v>
      </c>
      <c r="B3748">
        <v>7.4</v>
      </c>
    </row>
    <row r="3749" spans="1:2" x14ac:dyDescent="0.2">
      <c r="A3749" t="s">
        <v>1184</v>
      </c>
      <c r="B3749">
        <v>4.5999999999999996</v>
      </c>
    </row>
    <row r="3750" spans="1:2" x14ac:dyDescent="0.2">
      <c r="A3750" t="s">
        <v>877</v>
      </c>
      <c r="B3750">
        <v>6.4</v>
      </c>
    </row>
    <row r="3751" spans="1:2" x14ac:dyDescent="0.2">
      <c r="A3751" t="s">
        <v>6166</v>
      </c>
      <c r="B3751">
        <v>7</v>
      </c>
    </row>
    <row r="3752" spans="1:2" x14ac:dyDescent="0.2">
      <c r="A3752" t="s">
        <v>1408</v>
      </c>
      <c r="B3752">
        <v>7.7</v>
      </c>
    </row>
    <row r="3753" spans="1:2" x14ac:dyDescent="0.2">
      <c r="A3753" t="s">
        <v>672</v>
      </c>
      <c r="B3753">
        <v>6.8</v>
      </c>
    </row>
    <row r="3754" spans="1:2" x14ac:dyDescent="0.2">
      <c r="A3754" t="s">
        <v>6171</v>
      </c>
      <c r="B3754">
        <v>7</v>
      </c>
    </row>
    <row r="3755" spans="1:2" x14ac:dyDescent="0.2">
      <c r="A3755" t="s">
        <v>1184</v>
      </c>
      <c r="B3755">
        <v>7</v>
      </c>
    </row>
    <row r="3756" spans="1:2" x14ac:dyDescent="0.2">
      <c r="A3756" t="s">
        <v>1966</v>
      </c>
      <c r="B3756">
        <v>6.3</v>
      </c>
    </row>
    <row r="3757" spans="1:2" x14ac:dyDescent="0.2">
      <c r="A3757" t="s">
        <v>6177</v>
      </c>
      <c r="B3757">
        <v>7.1</v>
      </c>
    </row>
    <row r="3758" spans="1:2" x14ac:dyDescent="0.2">
      <c r="A3758" t="s">
        <v>486</v>
      </c>
      <c r="B3758">
        <v>5.6</v>
      </c>
    </row>
    <row r="3759" spans="1:2" x14ac:dyDescent="0.2">
      <c r="A3759" t="s">
        <v>1921</v>
      </c>
      <c r="B3759">
        <v>4.4000000000000004</v>
      </c>
    </row>
    <row r="3760" spans="1:2" x14ac:dyDescent="0.2">
      <c r="A3760" t="s">
        <v>3152</v>
      </c>
      <c r="B3760">
        <v>7.1</v>
      </c>
    </row>
    <row r="3761" spans="1:2" x14ac:dyDescent="0.2">
      <c r="A3761" t="s">
        <v>740</v>
      </c>
      <c r="B3761">
        <v>6.1</v>
      </c>
    </row>
    <row r="3762" spans="1:2" x14ac:dyDescent="0.2">
      <c r="A3762" t="s">
        <v>2054</v>
      </c>
      <c r="B3762">
        <v>7.4</v>
      </c>
    </row>
    <row r="3763" spans="1:2" x14ac:dyDescent="0.2">
      <c r="A3763" t="s">
        <v>6188</v>
      </c>
      <c r="B3763">
        <v>7.5</v>
      </c>
    </row>
    <row r="3764" spans="1:2" x14ac:dyDescent="0.2">
      <c r="A3764" t="s">
        <v>1184</v>
      </c>
      <c r="B3764">
        <v>7.2</v>
      </c>
    </row>
    <row r="3765" spans="1:2" x14ac:dyDescent="0.2">
      <c r="A3765" t="s">
        <v>2599</v>
      </c>
      <c r="B3765">
        <v>7.6</v>
      </c>
    </row>
    <row r="3766" spans="1:2" x14ac:dyDescent="0.2">
      <c r="A3766" t="s">
        <v>73</v>
      </c>
      <c r="B3766">
        <v>7.3</v>
      </c>
    </row>
    <row r="3767" spans="1:2" x14ac:dyDescent="0.2">
      <c r="A3767" t="s">
        <v>804</v>
      </c>
      <c r="B3767">
        <v>6.2</v>
      </c>
    </row>
    <row r="3768" spans="1:2" x14ac:dyDescent="0.2">
      <c r="A3768" t="s">
        <v>1184</v>
      </c>
      <c r="B3768">
        <v>6.2</v>
      </c>
    </row>
    <row r="3769" spans="1:2" x14ac:dyDescent="0.2">
      <c r="A3769" t="s">
        <v>4335</v>
      </c>
      <c r="B3769">
        <v>4.5999999999999996</v>
      </c>
    </row>
    <row r="3770" spans="1:2" x14ac:dyDescent="0.2">
      <c r="A3770" t="s">
        <v>1915</v>
      </c>
      <c r="B3770">
        <v>6.2</v>
      </c>
    </row>
    <row r="3771" spans="1:2" x14ac:dyDescent="0.2">
      <c r="A3771" t="s">
        <v>6203</v>
      </c>
      <c r="B3771">
        <v>6.2</v>
      </c>
    </row>
    <row r="3772" spans="1:2" x14ac:dyDescent="0.2">
      <c r="A3772" t="s">
        <v>5817</v>
      </c>
      <c r="B3772">
        <v>3.3</v>
      </c>
    </row>
    <row r="3773" spans="1:2" x14ac:dyDescent="0.2">
      <c r="A3773" t="s">
        <v>1839</v>
      </c>
      <c r="B3773">
        <v>7.5</v>
      </c>
    </row>
    <row r="3774" spans="1:2" x14ac:dyDescent="0.2">
      <c r="A3774" t="s">
        <v>1500</v>
      </c>
      <c r="B3774">
        <v>4.2</v>
      </c>
    </row>
    <row r="3775" spans="1:2" x14ac:dyDescent="0.2">
      <c r="A3775" t="s">
        <v>1521</v>
      </c>
      <c r="B3775">
        <v>7.2</v>
      </c>
    </row>
    <row r="3776" spans="1:2" x14ac:dyDescent="0.2">
      <c r="A3776" t="s">
        <v>6212</v>
      </c>
      <c r="B3776">
        <v>6.2</v>
      </c>
    </row>
    <row r="3777" spans="1:2" x14ac:dyDescent="0.2">
      <c r="A3777" t="s">
        <v>2706</v>
      </c>
      <c r="B3777">
        <v>6.1</v>
      </c>
    </row>
    <row r="3778" spans="1:2" x14ac:dyDescent="0.2">
      <c r="A3778" t="s">
        <v>6215</v>
      </c>
      <c r="B3778">
        <v>4.2</v>
      </c>
    </row>
    <row r="3779" spans="1:2" x14ac:dyDescent="0.2">
      <c r="A3779" t="s">
        <v>4594</v>
      </c>
      <c r="B3779">
        <v>4.5</v>
      </c>
    </row>
    <row r="3780" spans="1:2" x14ac:dyDescent="0.2">
      <c r="A3780" t="s">
        <v>4281</v>
      </c>
      <c r="B3780">
        <v>8.4</v>
      </c>
    </row>
    <row r="3781" spans="1:2" x14ac:dyDescent="0.2">
      <c r="A3781" t="s">
        <v>1905</v>
      </c>
      <c r="B3781">
        <v>7.5</v>
      </c>
    </row>
    <row r="3782" spans="1:2" x14ac:dyDescent="0.2">
      <c r="A3782" t="s">
        <v>1007</v>
      </c>
      <c r="B3782">
        <v>6.7</v>
      </c>
    </row>
    <row r="3783" spans="1:2" x14ac:dyDescent="0.2">
      <c r="A3783" t="s">
        <v>575</v>
      </c>
      <c r="B3783">
        <v>5.0999999999999996</v>
      </c>
    </row>
    <row r="3784" spans="1:2" x14ac:dyDescent="0.2">
      <c r="A3784" t="s">
        <v>740</v>
      </c>
      <c r="B3784">
        <v>5.5</v>
      </c>
    </row>
    <row r="3785" spans="1:2" x14ac:dyDescent="0.2">
      <c r="A3785" t="s">
        <v>1408</v>
      </c>
      <c r="B3785">
        <v>4.4000000000000004</v>
      </c>
    </row>
    <row r="3786" spans="1:2" x14ac:dyDescent="0.2">
      <c r="A3786" t="s">
        <v>663</v>
      </c>
      <c r="B3786">
        <v>4.4000000000000004</v>
      </c>
    </row>
    <row r="3787" spans="1:2" x14ac:dyDescent="0.2">
      <c r="A3787" t="s">
        <v>978</v>
      </c>
      <c r="B3787">
        <v>6.8</v>
      </c>
    </row>
    <row r="3788" spans="1:2" x14ac:dyDescent="0.2">
      <c r="A3788" t="s">
        <v>877</v>
      </c>
      <c r="B3788">
        <v>6.7</v>
      </c>
    </row>
    <row r="3789" spans="1:2" x14ac:dyDescent="0.2">
      <c r="A3789" t="s">
        <v>6233</v>
      </c>
      <c r="B3789">
        <v>8.6</v>
      </c>
    </row>
    <row r="3790" spans="1:2" x14ac:dyDescent="0.2">
      <c r="A3790" t="s">
        <v>2768</v>
      </c>
      <c r="B3790">
        <v>4.8</v>
      </c>
    </row>
    <row r="3791" spans="1:2" x14ac:dyDescent="0.2">
      <c r="A3791" t="s">
        <v>1991</v>
      </c>
      <c r="B3791">
        <v>3.4</v>
      </c>
    </row>
    <row r="3792" spans="1:2" x14ac:dyDescent="0.2">
      <c r="A3792" t="s">
        <v>6239</v>
      </c>
      <c r="B3792">
        <v>7.4</v>
      </c>
    </row>
    <row r="3793" spans="1:2" x14ac:dyDescent="0.2">
      <c r="A3793" t="s">
        <v>877</v>
      </c>
      <c r="B3793">
        <v>7.3</v>
      </c>
    </row>
    <row r="3794" spans="1:2" x14ac:dyDescent="0.2">
      <c r="A3794" t="s">
        <v>1184</v>
      </c>
      <c r="B3794">
        <v>8</v>
      </c>
    </row>
    <row r="3795" spans="1:2" x14ac:dyDescent="0.2">
      <c r="A3795" t="s">
        <v>1915</v>
      </c>
      <c r="B3795">
        <v>6.5</v>
      </c>
    </row>
    <row r="3796" spans="1:2" x14ac:dyDescent="0.2">
      <c r="A3796" t="s">
        <v>2209</v>
      </c>
      <c r="B3796">
        <v>5.9</v>
      </c>
    </row>
    <row r="3797" spans="1:2" x14ac:dyDescent="0.2">
      <c r="A3797" t="s">
        <v>877</v>
      </c>
      <c r="B3797">
        <v>6.8</v>
      </c>
    </row>
    <row r="3798" spans="1:2" x14ac:dyDescent="0.2">
      <c r="A3798" t="s">
        <v>1408</v>
      </c>
      <c r="B3798">
        <v>7.4</v>
      </c>
    </row>
    <row r="3799" spans="1:2" x14ac:dyDescent="0.2">
      <c r="A3799" t="s">
        <v>924</v>
      </c>
      <c r="B3799">
        <v>6.7</v>
      </c>
    </row>
    <row r="3800" spans="1:2" x14ac:dyDescent="0.2">
      <c r="A3800" t="s">
        <v>877</v>
      </c>
      <c r="B3800">
        <v>6.8</v>
      </c>
    </row>
    <row r="3801" spans="1:2" x14ac:dyDescent="0.2">
      <c r="A3801" t="s">
        <v>340</v>
      </c>
      <c r="B3801">
        <v>5.4</v>
      </c>
    </row>
    <row r="3802" spans="1:2" x14ac:dyDescent="0.2">
      <c r="A3802" t="s">
        <v>2599</v>
      </c>
      <c r="B3802">
        <v>5.5</v>
      </c>
    </row>
    <row r="3803" spans="1:2" x14ac:dyDescent="0.2">
      <c r="A3803" t="s">
        <v>6257</v>
      </c>
      <c r="B3803">
        <v>7.4</v>
      </c>
    </row>
    <row r="3804" spans="1:2" x14ac:dyDescent="0.2">
      <c r="A3804" t="s">
        <v>672</v>
      </c>
      <c r="B3804">
        <v>5.7</v>
      </c>
    </row>
    <row r="3805" spans="1:2" x14ac:dyDescent="0.2">
      <c r="A3805" t="s">
        <v>1184</v>
      </c>
      <c r="B3805">
        <v>5.4</v>
      </c>
    </row>
    <row r="3806" spans="1:2" x14ac:dyDescent="0.2">
      <c r="A3806" t="s">
        <v>575</v>
      </c>
      <c r="B3806">
        <v>3.2</v>
      </c>
    </row>
    <row r="3807" spans="1:2" x14ac:dyDescent="0.2">
      <c r="A3807" t="s">
        <v>580</v>
      </c>
      <c r="B3807">
        <v>7.1</v>
      </c>
    </row>
    <row r="3808" spans="1:2" x14ac:dyDescent="0.2">
      <c r="A3808" t="s">
        <v>73</v>
      </c>
      <c r="B3808">
        <v>7.8</v>
      </c>
    </row>
    <row r="3809" spans="1:2" x14ac:dyDescent="0.2">
      <c r="A3809" t="s">
        <v>5167</v>
      </c>
      <c r="B3809">
        <v>5.3</v>
      </c>
    </row>
    <row r="3810" spans="1:2" x14ac:dyDescent="0.2">
      <c r="A3810" t="s">
        <v>486</v>
      </c>
      <c r="B3810">
        <v>7.2</v>
      </c>
    </row>
    <row r="3811" spans="1:2" x14ac:dyDescent="0.2">
      <c r="A3811" t="s">
        <v>877</v>
      </c>
      <c r="B3811">
        <v>6.2</v>
      </c>
    </row>
    <row r="3812" spans="1:2" x14ac:dyDescent="0.2">
      <c r="A3812" t="s">
        <v>1184</v>
      </c>
      <c r="B3812">
        <v>5.9</v>
      </c>
    </row>
    <row r="3813" spans="1:2" x14ac:dyDescent="0.2">
      <c r="A3813" t="s">
        <v>672</v>
      </c>
      <c r="B3813">
        <v>7.3</v>
      </c>
    </row>
    <row r="3814" spans="1:2" x14ac:dyDescent="0.2">
      <c r="A3814" t="s">
        <v>575</v>
      </c>
      <c r="B3814">
        <v>6.7</v>
      </c>
    </row>
    <row r="3815" spans="1:2" x14ac:dyDescent="0.2">
      <c r="A3815" t="s">
        <v>804</v>
      </c>
      <c r="B3815">
        <v>5.7</v>
      </c>
    </row>
    <row r="3816" spans="1:2" x14ac:dyDescent="0.2">
      <c r="A3816" t="s">
        <v>486</v>
      </c>
      <c r="B3816">
        <v>7.1</v>
      </c>
    </row>
    <row r="3817" spans="1:2" x14ac:dyDescent="0.2">
      <c r="A3817" t="s">
        <v>877</v>
      </c>
      <c r="B3817">
        <v>7.2</v>
      </c>
    </row>
    <row r="3818" spans="1:2" x14ac:dyDescent="0.2">
      <c r="A3818" t="s">
        <v>2422</v>
      </c>
      <c r="B3818">
        <v>7.4</v>
      </c>
    </row>
    <row r="3819" spans="1:2" x14ac:dyDescent="0.2">
      <c r="A3819" t="s">
        <v>1184</v>
      </c>
      <c r="B3819">
        <v>7.7</v>
      </c>
    </row>
    <row r="3820" spans="1:2" x14ac:dyDescent="0.2">
      <c r="A3820" t="s">
        <v>672</v>
      </c>
      <c r="B3820">
        <v>7.7</v>
      </c>
    </row>
    <row r="3821" spans="1:2" x14ac:dyDescent="0.2">
      <c r="A3821" t="s">
        <v>1824</v>
      </c>
      <c r="B3821">
        <v>7.4</v>
      </c>
    </row>
    <row r="3822" spans="1:2" x14ac:dyDescent="0.2">
      <c r="A3822" t="s">
        <v>1184</v>
      </c>
      <c r="B3822">
        <v>8.4</v>
      </c>
    </row>
    <row r="3823" spans="1:2" x14ac:dyDescent="0.2">
      <c r="A3823" t="s">
        <v>5851</v>
      </c>
      <c r="B3823">
        <v>7.1</v>
      </c>
    </row>
    <row r="3824" spans="1:2" x14ac:dyDescent="0.2">
      <c r="A3824" t="s">
        <v>6291</v>
      </c>
      <c r="B3824">
        <v>7.2</v>
      </c>
    </row>
    <row r="3825" spans="1:2" x14ac:dyDescent="0.2">
      <c r="A3825" t="s">
        <v>759</v>
      </c>
      <c r="B3825">
        <v>7.5</v>
      </c>
    </row>
    <row r="3826" spans="1:2" x14ac:dyDescent="0.2">
      <c r="A3826" t="s">
        <v>575</v>
      </c>
      <c r="B3826">
        <v>5.4</v>
      </c>
    </row>
    <row r="3827" spans="1:2" x14ac:dyDescent="0.2">
      <c r="A3827" t="s">
        <v>932</v>
      </c>
      <c r="B3827">
        <v>8.1</v>
      </c>
    </row>
    <row r="3828" spans="1:2" x14ac:dyDescent="0.2">
      <c r="A3828" t="s">
        <v>6298</v>
      </c>
      <c r="B3828">
        <v>6</v>
      </c>
    </row>
    <row r="3829" spans="1:2" x14ac:dyDescent="0.2">
      <c r="A3829" t="s">
        <v>1065</v>
      </c>
      <c r="B3829">
        <v>7.8</v>
      </c>
    </row>
    <row r="3830" spans="1:2" x14ac:dyDescent="0.2">
      <c r="A3830" t="s">
        <v>3152</v>
      </c>
      <c r="B3830">
        <v>6.8</v>
      </c>
    </row>
    <row r="3831" spans="1:2" x14ac:dyDescent="0.2">
      <c r="A3831" t="s">
        <v>877</v>
      </c>
      <c r="B3831">
        <v>6.5</v>
      </c>
    </row>
    <row r="3832" spans="1:2" x14ac:dyDescent="0.2">
      <c r="A3832" t="s">
        <v>672</v>
      </c>
      <c r="B3832">
        <v>7.7</v>
      </c>
    </row>
    <row r="3833" spans="1:2" x14ac:dyDescent="0.2">
      <c r="A3833" t="s">
        <v>3015</v>
      </c>
      <c r="B3833">
        <v>6.4</v>
      </c>
    </row>
    <row r="3834" spans="1:2" x14ac:dyDescent="0.2">
      <c r="A3834" t="s">
        <v>2171</v>
      </c>
      <c r="B3834">
        <v>6.5</v>
      </c>
    </row>
    <row r="3835" spans="1:2" x14ac:dyDescent="0.2">
      <c r="A3835" t="s">
        <v>112</v>
      </c>
      <c r="B3835">
        <v>7.3</v>
      </c>
    </row>
    <row r="3836" spans="1:2" x14ac:dyDescent="0.2">
      <c r="A3836" t="s">
        <v>47</v>
      </c>
      <c r="B3836">
        <v>6.6</v>
      </c>
    </row>
    <row r="3837" spans="1:2" x14ac:dyDescent="0.2">
      <c r="A3837" t="s">
        <v>672</v>
      </c>
      <c r="B3837">
        <v>7.9</v>
      </c>
    </row>
    <row r="3838" spans="1:2" x14ac:dyDescent="0.2">
      <c r="A3838" t="s">
        <v>2120</v>
      </c>
      <c r="B3838">
        <v>5.9</v>
      </c>
    </row>
    <row r="3839" spans="1:2" x14ac:dyDescent="0.2">
      <c r="A3839" t="s">
        <v>1408</v>
      </c>
      <c r="B3839">
        <v>4.7</v>
      </c>
    </row>
    <row r="3840" spans="1:2" x14ac:dyDescent="0.2">
      <c r="A3840" t="s">
        <v>1184</v>
      </c>
      <c r="B3840">
        <v>8.6999999999999993</v>
      </c>
    </row>
    <row r="3841" spans="1:2" x14ac:dyDescent="0.2">
      <c r="A3841" t="s">
        <v>575</v>
      </c>
      <c r="B3841">
        <v>5.9</v>
      </c>
    </row>
    <row r="3842" spans="1:2" x14ac:dyDescent="0.2">
      <c r="A3842" t="s">
        <v>580</v>
      </c>
      <c r="B3842">
        <v>6.7</v>
      </c>
    </row>
    <row r="3843" spans="1:2" x14ac:dyDescent="0.2">
      <c r="A3843" t="s">
        <v>6326</v>
      </c>
      <c r="B3843">
        <v>8.5</v>
      </c>
    </row>
    <row r="3844" spans="1:2" x14ac:dyDescent="0.2">
      <c r="A3844" t="s">
        <v>2459</v>
      </c>
      <c r="B3844">
        <v>8.4</v>
      </c>
    </row>
    <row r="3845" spans="1:2" x14ac:dyDescent="0.2">
      <c r="A3845" t="s">
        <v>44</v>
      </c>
      <c r="B3845">
        <v>5.8</v>
      </c>
    </row>
    <row r="3846" spans="1:2" x14ac:dyDescent="0.2">
      <c r="A3846" t="s">
        <v>5218</v>
      </c>
      <c r="B3846">
        <v>6.1</v>
      </c>
    </row>
    <row r="3847" spans="1:2" x14ac:dyDescent="0.2">
      <c r="A3847" t="s">
        <v>525</v>
      </c>
      <c r="B3847">
        <v>7.3</v>
      </c>
    </row>
    <row r="3848" spans="1:2" x14ac:dyDescent="0.2">
      <c r="A3848" t="s">
        <v>149</v>
      </c>
      <c r="B3848">
        <v>6.7</v>
      </c>
    </row>
    <row r="3849" spans="1:2" x14ac:dyDescent="0.2">
      <c r="A3849" t="s">
        <v>2459</v>
      </c>
      <c r="B3849">
        <v>7.6</v>
      </c>
    </row>
    <row r="3850" spans="1:2" x14ac:dyDescent="0.2">
      <c r="A3850" t="s">
        <v>877</v>
      </c>
      <c r="B3850">
        <v>7.2</v>
      </c>
    </row>
    <row r="3851" spans="1:2" x14ac:dyDescent="0.2">
      <c r="A3851" t="s">
        <v>1738</v>
      </c>
      <c r="B3851">
        <v>6.2</v>
      </c>
    </row>
    <row r="3852" spans="1:2" x14ac:dyDescent="0.2">
      <c r="A3852" t="s">
        <v>69</v>
      </c>
      <c r="B3852">
        <v>5.8</v>
      </c>
    </row>
    <row r="3853" spans="1:2" x14ac:dyDescent="0.2">
      <c r="A3853" t="s">
        <v>1045</v>
      </c>
      <c r="B3853">
        <v>5.2</v>
      </c>
    </row>
    <row r="3854" spans="1:2" x14ac:dyDescent="0.2">
      <c r="A3854" t="s">
        <v>672</v>
      </c>
      <c r="B3854">
        <v>8.1</v>
      </c>
    </row>
    <row r="3855" spans="1:2" x14ac:dyDescent="0.2">
      <c r="A3855" t="s">
        <v>877</v>
      </c>
      <c r="B3855">
        <v>7.1</v>
      </c>
    </row>
    <row r="3856" spans="1:2" x14ac:dyDescent="0.2">
      <c r="A3856" t="s">
        <v>6342</v>
      </c>
      <c r="B3856">
        <v>6.5</v>
      </c>
    </row>
    <row r="3857" spans="1:2" x14ac:dyDescent="0.2">
      <c r="A3857" t="s">
        <v>1824</v>
      </c>
      <c r="B3857">
        <v>7.3</v>
      </c>
    </row>
    <row r="3858" spans="1:2" x14ac:dyDescent="0.2">
      <c r="A3858" t="s">
        <v>575</v>
      </c>
      <c r="B3858">
        <v>6.2</v>
      </c>
    </row>
    <row r="3859" spans="1:2" x14ac:dyDescent="0.2">
      <c r="A3859" t="s">
        <v>2209</v>
      </c>
      <c r="B3859">
        <v>5</v>
      </c>
    </row>
    <row r="3860" spans="1:2" x14ac:dyDescent="0.2">
      <c r="A3860" t="s">
        <v>6347</v>
      </c>
      <c r="B3860">
        <v>8</v>
      </c>
    </row>
    <row r="3861" spans="1:2" x14ac:dyDescent="0.2">
      <c r="A3861" t="s">
        <v>1184</v>
      </c>
      <c r="B3861">
        <v>7.8</v>
      </c>
    </row>
    <row r="3862" spans="1:2" x14ac:dyDescent="0.2">
      <c r="A3862" t="s">
        <v>580</v>
      </c>
      <c r="B3862">
        <v>8.1</v>
      </c>
    </row>
    <row r="3863" spans="1:2" x14ac:dyDescent="0.2">
      <c r="A3863" t="s">
        <v>4367</v>
      </c>
      <c r="B3863">
        <v>6.7</v>
      </c>
    </row>
    <row r="3864" spans="1:2" x14ac:dyDescent="0.2">
      <c r="A3864" t="s">
        <v>345</v>
      </c>
      <c r="B3864">
        <v>6.1</v>
      </c>
    </row>
    <row r="3865" spans="1:2" x14ac:dyDescent="0.2">
      <c r="A3865" t="s">
        <v>73</v>
      </c>
      <c r="B3865">
        <v>7.1</v>
      </c>
    </row>
    <row r="3866" spans="1:2" x14ac:dyDescent="0.2">
      <c r="A3866" t="s">
        <v>3968</v>
      </c>
      <c r="B3866">
        <v>5.6</v>
      </c>
    </row>
    <row r="3867" spans="1:2" x14ac:dyDescent="0.2">
      <c r="A3867" t="s">
        <v>73</v>
      </c>
      <c r="B3867">
        <v>7.6</v>
      </c>
    </row>
    <row r="3868" spans="1:2" x14ac:dyDescent="0.2">
      <c r="A3868" t="s">
        <v>2599</v>
      </c>
      <c r="B3868">
        <v>4.3</v>
      </c>
    </row>
    <row r="3869" spans="1:2" x14ac:dyDescent="0.2">
      <c r="A3869" t="s">
        <v>4335</v>
      </c>
      <c r="B3869">
        <v>7.3</v>
      </c>
    </row>
    <row r="3870" spans="1:2" x14ac:dyDescent="0.2">
      <c r="A3870" t="s">
        <v>486</v>
      </c>
      <c r="B3870">
        <v>7.3</v>
      </c>
    </row>
    <row r="3871" spans="1:2" x14ac:dyDescent="0.2">
      <c r="A3871" t="s">
        <v>285</v>
      </c>
      <c r="B3871">
        <v>4.5999999999999996</v>
      </c>
    </row>
    <row r="3872" spans="1:2" x14ac:dyDescent="0.2">
      <c r="A3872" t="s">
        <v>73</v>
      </c>
      <c r="B3872">
        <v>6.8</v>
      </c>
    </row>
    <row r="3873" spans="1:2" x14ac:dyDescent="0.2">
      <c r="A3873" t="s">
        <v>877</v>
      </c>
      <c r="B3873">
        <v>7.1</v>
      </c>
    </row>
    <row r="3874" spans="1:2" x14ac:dyDescent="0.2">
      <c r="A3874" t="s">
        <v>1500</v>
      </c>
      <c r="B3874">
        <v>7.3</v>
      </c>
    </row>
    <row r="3875" spans="1:2" x14ac:dyDescent="0.2">
      <c r="A3875" t="s">
        <v>6368</v>
      </c>
      <c r="B3875">
        <v>8.3000000000000007</v>
      </c>
    </row>
    <row r="3876" spans="1:2" x14ac:dyDescent="0.2">
      <c r="A3876" t="s">
        <v>6371</v>
      </c>
      <c r="B3876">
        <v>5.4</v>
      </c>
    </row>
    <row r="3877" spans="1:2" x14ac:dyDescent="0.2">
      <c r="A3877" t="s">
        <v>1521</v>
      </c>
      <c r="B3877">
        <v>4</v>
      </c>
    </row>
    <row r="3878" spans="1:2" x14ac:dyDescent="0.2">
      <c r="A3878" t="s">
        <v>1184</v>
      </c>
      <c r="B3878">
        <v>8</v>
      </c>
    </row>
    <row r="3879" spans="1:2" x14ac:dyDescent="0.2">
      <c r="A3879" t="s">
        <v>4281</v>
      </c>
      <c r="B3879">
        <v>6.7</v>
      </c>
    </row>
    <row r="3880" spans="1:2" x14ac:dyDescent="0.2">
      <c r="A3880" t="s">
        <v>78</v>
      </c>
      <c r="B3880">
        <v>5.7</v>
      </c>
    </row>
    <row r="3881" spans="1:2" x14ac:dyDescent="0.2">
      <c r="A3881" t="s">
        <v>575</v>
      </c>
      <c r="B3881">
        <v>4.5999999999999996</v>
      </c>
    </row>
    <row r="3882" spans="1:2" x14ac:dyDescent="0.2">
      <c r="A3882" t="s">
        <v>575</v>
      </c>
      <c r="B3882">
        <v>4</v>
      </c>
    </row>
    <row r="3883" spans="1:2" x14ac:dyDescent="0.2">
      <c r="A3883" t="s">
        <v>6380</v>
      </c>
      <c r="B3883">
        <v>7</v>
      </c>
    </row>
    <row r="3884" spans="1:2" x14ac:dyDescent="0.2">
      <c r="A3884" t="s">
        <v>1397</v>
      </c>
      <c r="B3884">
        <v>7.4</v>
      </c>
    </row>
    <row r="3885" spans="1:2" x14ac:dyDescent="0.2">
      <c r="A3885" t="s">
        <v>773</v>
      </c>
      <c r="B3885">
        <v>5.9</v>
      </c>
    </row>
    <row r="3886" spans="1:2" x14ac:dyDescent="0.2">
      <c r="A3886" t="s">
        <v>340</v>
      </c>
      <c r="B3886">
        <v>4.5999999999999996</v>
      </c>
    </row>
    <row r="3887" spans="1:2" x14ac:dyDescent="0.2">
      <c r="A3887" t="s">
        <v>668</v>
      </c>
      <c r="B3887">
        <v>7.5</v>
      </c>
    </row>
    <row r="3888" spans="1:2" x14ac:dyDescent="0.2">
      <c r="A3888" t="s">
        <v>968</v>
      </c>
      <c r="B3888">
        <v>4.7</v>
      </c>
    </row>
    <row r="3889" spans="1:2" x14ac:dyDescent="0.2">
      <c r="A3889" t="s">
        <v>486</v>
      </c>
      <c r="B3889">
        <v>6.7</v>
      </c>
    </row>
    <row r="3890" spans="1:2" x14ac:dyDescent="0.2">
      <c r="A3890" t="s">
        <v>1408</v>
      </c>
      <c r="B3890">
        <v>6.3</v>
      </c>
    </row>
    <row r="3891" spans="1:2" x14ac:dyDescent="0.2">
      <c r="A3891" t="s">
        <v>340</v>
      </c>
      <c r="B3891">
        <v>6</v>
      </c>
    </row>
    <row r="3892" spans="1:2" x14ac:dyDescent="0.2">
      <c r="A3892" t="s">
        <v>968</v>
      </c>
      <c r="B3892">
        <v>6.7</v>
      </c>
    </row>
    <row r="3893" spans="1:2" x14ac:dyDescent="0.2">
      <c r="A3893" t="s">
        <v>486</v>
      </c>
      <c r="B3893">
        <v>7.1</v>
      </c>
    </row>
    <row r="3894" spans="1:2" x14ac:dyDescent="0.2">
      <c r="A3894" t="s">
        <v>23</v>
      </c>
      <c r="B3894">
        <v>2.7</v>
      </c>
    </row>
    <row r="3895" spans="1:2" x14ac:dyDescent="0.2">
      <c r="A3895" t="s">
        <v>1184</v>
      </c>
      <c r="B3895">
        <v>7.3</v>
      </c>
    </row>
    <row r="3896" spans="1:2" x14ac:dyDescent="0.2">
      <c r="A3896" t="s">
        <v>575</v>
      </c>
      <c r="B3896">
        <v>7.6</v>
      </c>
    </row>
    <row r="3897" spans="1:2" x14ac:dyDescent="0.2">
      <c r="A3897" t="s">
        <v>575</v>
      </c>
      <c r="B3897">
        <v>5.8</v>
      </c>
    </row>
    <row r="3898" spans="1:2" x14ac:dyDescent="0.2">
      <c r="A3898" t="s">
        <v>1465</v>
      </c>
      <c r="B3898">
        <v>6.5</v>
      </c>
    </row>
    <row r="3899" spans="1:2" x14ac:dyDescent="0.2">
      <c r="A3899" t="s">
        <v>877</v>
      </c>
      <c r="B3899">
        <v>6.6</v>
      </c>
    </row>
    <row r="3900" spans="1:2" x14ac:dyDescent="0.2">
      <c r="A3900" t="s">
        <v>6404</v>
      </c>
      <c r="B3900">
        <v>6.2</v>
      </c>
    </row>
    <row r="3901" spans="1:2" x14ac:dyDescent="0.2">
      <c r="A3901" t="s">
        <v>60</v>
      </c>
      <c r="B3901">
        <v>6.9</v>
      </c>
    </row>
    <row r="3902" spans="1:2" x14ac:dyDescent="0.2">
      <c r="A3902" t="s">
        <v>1406</v>
      </c>
      <c r="B3902">
        <v>8.5</v>
      </c>
    </row>
    <row r="3903" spans="1:2" x14ac:dyDescent="0.2">
      <c r="A3903" t="s">
        <v>60</v>
      </c>
      <c r="B3903">
        <v>4.8</v>
      </c>
    </row>
    <row r="3904" spans="1:2" x14ac:dyDescent="0.2">
      <c r="A3904" t="s">
        <v>73</v>
      </c>
      <c r="B3904">
        <v>6.6</v>
      </c>
    </row>
    <row r="3905" spans="1:2" x14ac:dyDescent="0.2">
      <c r="A3905" t="s">
        <v>1408</v>
      </c>
      <c r="B3905">
        <v>5.7</v>
      </c>
    </row>
    <row r="3906" spans="1:2" x14ac:dyDescent="0.2">
      <c r="A3906" t="s">
        <v>1408</v>
      </c>
      <c r="B3906">
        <v>7</v>
      </c>
    </row>
    <row r="3907" spans="1:2" x14ac:dyDescent="0.2">
      <c r="A3907" t="s">
        <v>1184</v>
      </c>
      <c r="B3907">
        <v>5.4</v>
      </c>
    </row>
    <row r="3908" spans="1:2" x14ac:dyDescent="0.2">
      <c r="A3908" t="s">
        <v>1839</v>
      </c>
      <c r="B3908">
        <v>7.1</v>
      </c>
    </row>
    <row r="3909" spans="1:2" x14ac:dyDescent="0.2">
      <c r="A3909" t="s">
        <v>1184</v>
      </c>
      <c r="B3909">
        <v>6.9</v>
      </c>
    </row>
    <row r="3910" spans="1:2" x14ac:dyDescent="0.2">
      <c r="A3910" t="s">
        <v>1475</v>
      </c>
      <c r="B3910">
        <v>6.6</v>
      </c>
    </row>
    <row r="3911" spans="1:2" x14ac:dyDescent="0.2">
      <c r="A3911" t="s">
        <v>2285</v>
      </c>
      <c r="B3911">
        <v>5.9</v>
      </c>
    </row>
    <row r="3912" spans="1:2" x14ac:dyDescent="0.2">
      <c r="A3912" t="s">
        <v>6426</v>
      </c>
      <c r="B3912">
        <v>6.3</v>
      </c>
    </row>
    <row r="3913" spans="1:2" x14ac:dyDescent="0.2">
      <c r="A3913" t="s">
        <v>575</v>
      </c>
      <c r="B3913">
        <v>6.3</v>
      </c>
    </row>
    <row r="3914" spans="1:2" x14ac:dyDescent="0.2">
      <c r="A3914" t="s">
        <v>1184</v>
      </c>
      <c r="B3914">
        <v>7.7</v>
      </c>
    </row>
    <row r="3915" spans="1:2" x14ac:dyDescent="0.2">
      <c r="A3915" t="s">
        <v>740</v>
      </c>
      <c r="B3915">
        <v>7</v>
      </c>
    </row>
    <row r="3916" spans="1:2" x14ac:dyDescent="0.2">
      <c r="A3916" t="s">
        <v>575</v>
      </c>
      <c r="B3916">
        <v>6.3</v>
      </c>
    </row>
    <row r="3917" spans="1:2" x14ac:dyDescent="0.2">
      <c r="A3917" t="s">
        <v>580</v>
      </c>
      <c r="B3917">
        <v>5.9</v>
      </c>
    </row>
    <row r="3918" spans="1:2" x14ac:dyDescent="0.2">
      <c r="A3918" t="s">
        <v>73</v>
      </c>
      <c r="B3918">
        <v>6.2</v>
      </c>
    </row>
    <row r="3919" spans="1:2" x14ac:dyDescent="0.2">
      <c r="A3919" t="s">
        <v>486</v>
      </c>
      <c r="B3919">
        <v>5</v>
      </c>
    </row>
    <row r="3920" spans="1:2" x14ac:dyDescent="0.2">
      <c r="A3920" t="s">
        <v>877</v>
      </c>
      <c r="B3920">
        <v>7.7</v>
      </c>
    </row>
    <row r="3921" spans="1:2" x14ac:dyDescent="0.2">
      <c r="A3921" t="s">
        <v>262</v>
      </c>
      <c r="B3921">
        <v>6.5</v>
      </c>
    </row>
    <row r="3922" spans="1:2" x14ac:dyDescent="0.2">
      <c r="A3922" t="s">
        <v>945</v>
      </c>
      <c r="B3922">
        <v>6.1</v>
      </c>
    </row>
    <row r="3923" spans="1:2" x14ac:dyDescent="0.2">
      <c r="A3923" t="s">
        <v>530</v>
      </c>
      <c r="B3923">
        <v>5.8</v>
      </c>
    </row>
    <row r="3924" spans="1:2" x14ac:dyDescent="0.2">
      <c r="A3924" t="s">
        <v>1184</v>
      </c>
      <c r="B3924">
        <v>6.1</v>
      </c>
    </row>
    <row r="3925" spans="1:2" x14ac:dyDescent="0.2">
      <c r="A3925" t="s">
        <v>877</v>
      </c>
      <c r="B3925">
        <v>6</v>
      </c>
    </row>
    <row r="3926" spans="1:2" x14ac:dyDescent="0.2">
      <c r="A3926" t="s">
        <v>1158</v>
      </c>
      <c r="B3926">
        <v>6.3</v>
      </c>
    </row>
    <row r="3927" spans="1:2" x14ac:dyDescent="0.2">
      <c r="A3927" t="s">
        <v>968</v>
      </c>
      <c r="B3927">
        <v>6.3</v>
      </c>
    </row>
    <row r="3928" spans="1:2" x14ac:dyDescent="0.2">
      <c r="A3928" t="s">
        <v>2422</v>
      </c>
      <c r="B3928">
        <v>7.5</v>
      </c>
    </row>
    <row r="3929" spans="1:2" x14ac:dyDescent="0.2">
      <c r="A3929" t="s">
        <v>6452</v>
      </c>
      <c r="B3929">
        <v>7.6</v>
      </c>
    </row>
    <row r="3930" spans="1:2" x14ac:dyDescent="0.2">
      <c r="A3930" t="s">
        <v>1139</v>
      </c>
      <c r="B3930">
        <v>5.2</v>
      </c>
    </row>
    <row r="3931" spans="1:2" x14ac:dyDescent="0.2">
      <c r="A3931" t="s">
        <v>1179</v>
      </c>
      <c r="B3931">
        <v>7.8</v>
      </c>
    </row>
    <row r="3932" spans="1:2" x14ac:dyDescent="0.2">
      <c r="A3932" t="s">
        <v>486</v>
      </c>
      <c r="B3932">
        <v>6.6</v>
      </c>
    </row>
    <row r="3933" spans="1:2" x14ac:dyDescent="0.2">
      <c r="A3933" t="s">
        <v>2209</v>
      </c>
      <c r="B3933">
        <v>4.7</v>
      </c>
    </row>
    <row r="3934" spans="1:2" x14ac:dyDescent="0.2">
      <c r="A3934" t="s">
        <v>1915</v>
      </c>
      <c r="B3934">
        <v>6.7</v>
      </c>
    </row>
    <row r="3935" spans="1:2" x14ac:dyDescent="0.2">
      <c r="A3935" t="s">
        <v>2209</v>
      </c>
      <c r="B3935">
        <v>4.2</v>
      </c>
    </row>
    <row r="3936" spans="1:2" x14ac:dyDescent="0.2">
      <c r="A3936" t="s">
        <v>580</v>
      </c>
      <c r="B3936">
        <v>6.3</v>
      </c>
    </row>
    <row r="3937" spans="1:2" x14ac:dyDescent="0.2">
      <c r="A3937" t="s">
        <v>6467</v>
      </c>
      <c r="B3937">
        <v>4.7</v>
      </c>
    </row>
    <row r="3938" spans="1:2" x14ac:dyDescent="0.2">
      <c r="A3938" t="s">
        <v>752</v>
      </c>
      <c r="B3938">
        <v>6</v>
      </c>
    </row>
    <row r="3939" spans="1:2" x14ac:dyDescent="0.2">
      <c r="A3939" t="s">
        <v>2054</v>
      </c>
      <c r="B3939">
        <v>7.9</v>
      </c>
    </row>
    <row r="3940" spans="1:2" x14ac:dyDescent="0.2">
      <c r="A3940" t="s">
        <v>73</v>
      </c>
      <c r="B3940">
        <v>8.1</v>
      </c>
    </row>
    <row r="3941" spans="1:2" x14ac:dyDescent="0.2">
      <c r="A3941" t="s">
        <v>675</v>
      </c>
      <c r="B3941">
        <v>8.1999999999999993</v>
      </c>
    </row>
    <row r="3942" spans="1:2" x14ac:dyDescent="0.2">
      <c r="A3942" t="s">
        <v>530</v>
      </c>
      <c r="B3942">
        <v>6</v>
      </c>
    </row>
    <row r="3943" spans="1:2" x14ac:dyDescent="0.2">
      <c r="A3943" t="s">
        <v>6475</v>
      </c>
      <c r="B3943">
        <v>6.8</v>
      </c>
    </row>
    <row r="3944" spans="1:2" x14ac:dyDescent="0.2">
      <c r="A3944" t="s">
        <v>1184</v>
      </c>
      <c r="B3944">
        <v>7.3</v>
      </c>
    </row>
    <row r="3945" spans="1:2" x14ac:dyDescent="0.2">
      <c r="A3945" t="s">
        <v>6480</v>
      </c>
      <c r="B3945">
        <v>7</v>
      </c>
    </row>
    <row r="3946" spans="1:2" x14ac:dyDescent="0.2">
      <c r="A3946" t="s">
        <v>3152</v>
      </c>
      <c r="B3946">
        <v>7.3</v>
      </c>
    </row>
    <row r="3947" spans="1:2" x14ac:dyDescent="0.2">
      <c r="A3947" t="s">
        <v>1184</v>
      </c>
      <c r="B3947">
        <v>7.5</v>
      </c>
    </row>
    <row r="3948" spans="1:2" x14ac:dyDescent="0.2">
      <c r="A3948" t="s">
        <v>3152</v>
      </c>
      <c r="B3948">
        <v>6.8</v>
      </c>
    </row>
    <row r="3949" spans="1:2" x14ac:dyDescent="0.2">
      <c r="A3949" t="s">
        <v>6489</v>
      </c>
      <c r="B3949">
        <v>7.1</v>
      </c>
    </row>
    <row r="3950" spans="1:2" x14ac:dyDescent="0.2">
      <c r="A3950" t="s">
        <v>1184</v>
      </c>
      <c r="B3950">
        <v>6.9</v>
      </c>
    </row>
    <row r="3951" spans="1:2" x14ac:dyDescent="0.2">
      <c r="A3951" t="s">
        <v>877</v>
      </c>
      <c r="B3951">
        <v>6.9</v>
      </c>
    </row>
    <row r="3952" spans="1:2" x14ac:dyDescent="0.2">
      <c r="A3952" t="s">
        <v>392</v>
      </c>
      <c r="B3952">
        <v>6.9</v>
      </c>
    </row>
    <row r="3953" spans="1:2" x14ac:dyDescent="0.2">
      <c r="A3953" t="s">
        <v>4055</v>
      </c>
      <c r="B3953">
        <v>8.4</v>
      </c>
    </row>
    <row r="3954" spans="1:2" x14ac:dyDescent="0.2">
      <c r="A3954" t="s">
        <v>1184</v>
      </c>
      <c r="B3954">
        <v>7.9</v>
      </c>
    </row>
    <row r="3955" spans="1:2" x14ac:dyDescent="0.2">
      <c r="A3955" t="s">
        <v>1905</v>
      </c>
      <c r="B3955">
        <v>7.2</v>
      </c>
    </row>
    <row r="3956" spans="1:2" x14ac:dyDescent="0.2">
      <c r="A3956" t="s">
        <v>575</v>
      </c>
      <c r="B3956">
        <v>7.8</v>
      </c>
    </row>
    <row r="3957" spans="1:2" x14ac:dyDescent="0.2">
      <c r="A3957" t="s">
        <v>20</v>
      </c>
      <c r="B3957">
        <v>3.5</v>
      </c>
    </row>
    <row r="3958" spans="1:2" x14ac:dyDescent="0.2">
      <c r="A3958" t="s">
        <v>877</v>
      </c>
      <c r="B3958">
        <v>7.3</v>
      </c>
    </row>
    <row r="3959" spans="1:2" x14ac:dyDescent="0.2">
      <c r="A3959" t="s">
        <v>740</v>
      </c>
      <c r="B3959">
        <v>7.5</v>
      </c>
    </row>
    <row r="3960" spans="1:2" x14ac:dyDescent="0.2">
      <c r="A3960" t="s">
        <v>2143</v>
      </c>
      <c r="B3960">
        <v>7.8</v>
      </c>
    </row>
    <row r="3961" spans="1:2" x14ac:dyDescent="0.2">
      <c r="A3961" t="s">
        <v>2768</v>
      </c>
      <c r="B3961">
        <v>6</v>
      </c>
    </row>
    <row r="3962" spans="1:2" x14ac:dyDescent="0.2">
      <c r="A3962" t="s">
        <v>6506</v>
      </c>
      <c r="B3962">
        <v>7.3</v>
      </c>
    </row>
    <row r="3963" spans="1:2" x14ac:dyDescent="0.2">
      <c r="A3963" t="s">
        <v>3701</v>
      </c>
      <c r="B3963">
        <v>8</v>
      </c>
    </row>
    <row r="3964" spans="1:2" x14ac:dyDescent="0.2">
      <c r="A3964" t="s">
        <v>1184</v>
      </c>
      <c r="B3964">
        <v>7.6</v>
      </c>
    </row>
    <row r="3965" spans="1:2" x14ac:dyDescent="0.2">
      <c r="A3965" t="s">
        <v>380</v>
      </c>
      <c r="B3965">
        <v>7</v>
      </c>
    </row>
    <row r="3966" spans="1:2" x14ac:dyDescent="0.2">
      <c r="A3966" t="s">
        <v>3562</v>
      </c>
      <c r="B3966">
        <v>7.5</v>
      </c>
    </row>
    <row r="3967" spans="1:2" x14ac:dyDescent="0.2">
      <c r="A3967" t="s">
        <v>1763</v>
      </c>
      <c r="B3967">
        <v>6.8</v>
      </c>
    </row>
    <row r="3968" spans="1:2" x14ac:dyDescent="0.2">
      <c r="A3968" t="s">
        <v>575</v>
      </c>
      <c r="B3968">
        <v>3.9</v>
      </c>
    </row>
    <row r="3969" spans="1:2" x14ac:dyDescent="0.2">
      <c r="A3969" t="s">
        <v>486</v>
      </c>
      <c r="B3969">
        <v>6.1</v>
      </c>
    </row>
    <row r="3970" spans="1:2" x14ac:dyDescent="0.2">
      <c r="A3970" t="s">
        <v>530</v>
      </c>
      <c r="B3970">
        <v>7.5</v>
      </c>
    </row>
    <row r="3971" spans="1:2" x14ac:dyDescent="0.2">
      <c r="A3971" t="s">
        <v>668</v>
      </c>
      <c r="B3971">
        <v>8.1999999999999993</v>
      </c>
    </row>
    <row r="3972" spans="1:2" x14ac:dyDescent="0.2">
      <c r="A3972" t="s">
        <v>2209</v>
      </c>
      <c r="B3972">
        <v>7.2</v>
      </c>
    </row>
    <row r="3973" spans="1:2" x14ac:dyDescent="0.2">
      <c r="A3973" t="s">
        <v>1915</v>
      </c>
      <c r="B3973">
        <v>4.8</v>
      </c>
    </row>
    <row r="3974" spans="1:2" x14ac:dyDescent="0.2">
      <c r="A3974" t="s">
        <v>2768</v>
      </c>
      <c r="B3974">
        <v>7.8</v>
      </c>
    </row>
    <row r="3975" spans="1:2" x14ac:dyDescent="0.2">
      <c r="A3975" t="s">
        <v>6524</v>
      </c>
      <c r="B3975">
        <v>5.2</v>
      </c>
    </row>
    <row r="3976" spans="1:2" x14ac:dyDescent="0.2">
      <c r="A3976" t="s">
        <v>2209</v>
      </c>
      <c r="B3976">
        <v>3.3</v>
      </c>
    </row>
    <row r="3977" spans="1:2" x14ac:dyDescent="0.2">
      <c r="A3977" t="s">
        <v>2246</v>
      </c>
      <c r="B3977">
        <v>6.8</v>
      </c>
    </row>
    <row r="3978" spans="1:2" x14ac:dyDescent="0.2">
      <c r="A3978" t="s">
        <v>6531</v>
      </c>
      <c r="B3978">
        <v>7</v>
      </c>
    </row>
    <row r="3979" spans="1:2" x14ac:dyDescent="0.2">
      <c r="A3979" t="s">
        <v>580</v>
      </c>
      <c r="B3979">
        <v>6.5</v>
      </c>
    </row>
    <row r="3980" spans="1:2" x14ac:dyDescent="0.2">
      <c r="A3980" t="s">
        <v>661</v>
      </c>
      <c r="B3980">
        <v>5.7</v>
      </c>
    </row>
    <row r="3981" spans="1:2" x14ac:dyDescent="0.2">
      <c r="A3981" t="s">
        <v>877</v>
      </c>
      <c r="B3981">
        <v>6.4</v>
      </c>
    </row>
    <row r="3982" spans="1:2" x14ac:dyDescent="0.2">
      <c r="A3982" t="s">
        <v>489</v>
      </c>
      <c r="B3982">
        <v>5.3</v>
      </c>
    </row>
    <row r="3983" spans="1:2" x14ac:dyDescent="0.2">
      <c r="A3983" t="s">
        <v>6539</v>
      </c>
      <c r="B3983">
        <v>4.7</v>
      </c>
    </row>
    <row r="3984" spans="1:2" x14ac:dyDescent="0.2">
      <c r="A3984" t="s">
        <v>747</v>
      </c>
      <c r="B3984">
        <v>6.1</v>
      </c>
    </row>
    <row r="3985" spans="1:2" x14ac:dyDescent="0.2">
      <c r="A3985" t="s">
        <v>137</v>
      </c>
      <c r="B3985">
        <v>5.5</v>
      </c>
    </row>
    <row r="3986" spans="1:2" x14ac:dyDescent="0.2">
      <c r="A3986" t="s">
        <v>1408</v>
      </c>
      <c r="B3986">
        <v>7.3</v>
      </c>
    </row>
    <row r="3987" spans="1:2" x14ac:dyDescent="0.2">
      <c r="A3987" t="s">
        <v>1915</v>
      </c>
      <c r="B3987">
        <v>4.8</v>
      </c>
    </row>
    <row r="3988" spans="1:2" x14ac:dyDescent="0.2">
      <c r="A3988" t="s">
        <v>6548</v>
      </c>
      <c r="B3988">
        <v>8.4</v>
      </c>
    </row>
    <row r="3989" spans="1:2" x14ac:dyDescent="0.2">
      <c r="A3989" t="s">
        <v>23</v>
      </c>
      <c r="B3989">
        <v>7</v>
      </c>
    </row>
    <row r="3990" spans="1:2" x14ac:dyDescent="0.2">
      <c r="A3990" t="s">
        <v>670</v>
      </c>
      <c r="B3990">
        <v>3.3</v>
      </c>
    </row>
    <row r="3991" spans="1:2" x14ac:dyDescent="0.2">
      <c r="A3991" t="s">
        <v>149</v>
      </c>
      <c r="B3991">
        <v>5.4</v>
      </c>
    </row>
    <row r="3992" spans="1:2" x14ac:dyDescent="0.2">
      <c r="A3992" t="s">
        <v>1408</v>
      </c>
      <c r="B3992">
        <v>4.8</v>
      </c>
    </row>
    <row r="3993" spans="1:2" x14ac:dyDescent="0.2">
      <c r="A3993" t="s">
        <v>773</v>
      </c>
      <c r="B3993">
        <v>3.1</v>
      </c>
    </row>
    <row r="3994" spans="1:2" x14ac:dyDescent="0.2">
      <c r="A3994" t="s">
        <v>575</v>
      </c>
      <c r="B3994">
        <v>6.7</v>
      </c>
    </row>
    <row r="3995" spans="1:2" x14ac:dyDescent="0.2">
      <c r="A3995" t="s">
        <v>23</v>
      </c>
      <c r="B3995">
        <v>7.6</v>
      </c>
    </row>
    <row r="3996" spans="1:2" x14ac:dyDescent="0.2">
      <c r="A3996" t="s">
        <v>1246</v>
      </c>
      <c r="B3996">
        <v>7.1</v>
      </c>
    </row>
    <row r="3997" spans="1:2" x14ac:dyDescent="0.2">
      <c r="A3997" t="s">
        <v>73</v>
      </c>
      <c r="B3997">
        <v>6.1</v>
      </c>
    </row>
    <row r="3998" spans="1:2" x14ac:dyDescent="0.2">
      <c r="A3998" t="s">
        <v>877</v>
      </c>
      <c r="B3998">
        <v>6.5</v>
      </c>
    </row>
    <row r="3999" spans="1:2" x14ac:dyDescent="0.2">
      <c r="A3999" t="s">
        <v>2143</v>
      </c>
      <c r="B3999">
        <v>8.5</v>
      </c>
    </row>
    <row r="4000" spans="1:2" x14ac:dyDescent="0.2">
      <c r="A4000" t="s">
        <v>672</v>
      </c>
      <c r="B4000">
        <v>8.6999999999999993</v>
      </c>
    </row>
    <row r="4001" spans="1:2" x14ac:dyDescent="0.2">
      <c r="A4001" t="s">
        <v>2214</v>
      </c>
      <c r="B4001">
        <v>7.1</v>
      </c>
    </row>
    <row r="4002" spans="1:2" x14ac:dyDescent="0.2">
      <c r="A4002" t="s">
        <v>1486</v>
      </c>
      <c r="B4002">
        <v>6.6</v>
      </c>
    </row>
    <row r="4003" spans="1:2" x14ac:dyDescent="0.2">
      <c r="A4003" t="s">
        <v>1065</v>
      </c>
      <c r="B4003">
        <v>6.7</v>
      </c>
    </row>
    <row r="4004" spans="1:2" x14ac:dyDescent="0.2">
      <c r="A4004" t="s">
        <v>1184</v>
      </c>
      <c r="B4004">
        <v>8.3000000000000007</v>
      </c>
    </row>
    <row r="4005" spans="1:2" x14ac:dyDescent="0.2">
      <c r="A4005" t="s">
        <v>1056</v>
      </c>
      <c r="B4005">
        <v>8.1</v>
      </c>
    </row>
    <row r="4006" spans="1:2" x14ac:dyDescent="0.2">
      <c r="A4006" t="s">
        <v>73</v>
      </c>
      <c r="B4006">
        <v>7.4</v>
      </c>
    </row>
    <row r="4007" spans="1:2" x14ac:dyDescent="0.2">
      <c r="A4007" t="s">
        <v>149</v>
      </c>
      <c r="B4007">
        <v>6.6</v>
      </c>
    </row>
    <row r="4008" spans="1:2" x14ac:dyDescent="0.2">
      <c r="A4008" t="s">
        <v>575</v>
      </c>
      <c r="B4008">
        <v>4.5</v>
      </c>
    </row>
    <row r="4009" spans="1:2" x14ac:dyDescent="0.2">
      <c r="A4009" t="s">
        <v>73</v>
      </c>
      <c r="B4009">
        <v>6.4</v>
      </c>
    </row>
    <row r="4010" spans="1:2" x14ac:dyDescent="0.2">
      <c r="A4010" t="s">
        <v>1184</v>
      </c>
      <c r="B4010">
        <v>7.5</v>
      </c>
    </row>
    <row r="4011" spans="1:2" x14ac:dyDescent="0.2">
      <c r="A4011" t="s">
        <v>3968</v>
      </c>
      <c r="B4011">
        <v>8</v>
      </c>
    </row>
    <row r="4012" spans="1:2" x14ac:dyDescent="0.2">
      <c r="A4012" t="s">
        <v>608</v>
      </c>
      <c r="B4012">
        <v>8.1</v>
      </c>
    </row>
    <row r="4013" spans="1:2" x14ac:dyDescent="0.2">
      <c r="A4013" t="s">
        <v>73</v>
      </c>
      <c r="B4013">
        <v>7.2</v>
      </c>
    </row>
    <row r="4014" spans="1:2" x14ac:dyDescent="0.2">
      <c r="A4014" t="s">
        <v>672</v>
      </c>
      <c r="B4014">
        <v>7.5</v>
      </c>
    </row>
    <row r="4015" spans="1:2" x14ac:dyDescent="0.2">
      <c r="A4015" t="s">
        <v>486</v>
      </c>
      <c r="B4015">
        <v>7.2</v>
      </c>
    </row>
    <row r="4016" spans="1:2" x14ac:dyDescent="0.2">
      <c r="A4016" t="s">
        <v>6595</v>
      </c>
      <c r="B4016">
        <v>6.4</v>
      </c>
    </row>
    <row r="4017" spans="1:2" x14ac:dyDescent="0.2">
      <c r="A4017" t="s">
        <v>575</v>
      </c>
      <c r="B4017">
        <v>7.6</v>
      </c>
    </row>
    <row r="4018" spans="1:2" x14ac:dyDescent="0.2">
      <c r="A4018" t="s">
        <v>17</v>
      </c>
      <c r="B4018">
        <v>7.8</v>
      </c>
    </row>
    <row r="4019" spans="1:2" x14ac:dyDescent="0.2">
      <c r="A4019" t="s">
        <v>1500</v>
      </c>
      <c r="B4019">
        <v>5.7</v>
      </c>
    </row>
    <row r="4020" spans="1:2" x14ac:dyDescent="0.2">
      <c r="A4020" t="s">
        <v>696</v>
      </c>
      <c r="B4020">
        <v>8.6</v>
      </c>
    </row>
    <row r="4021" spans="1:2" x14ac:dyDescent="0.2">
      <c r="A4021" t="s">
        <v>1184</v>
      </c>
      <c r="B4021">
        <v>8.1999999999999993</v>
      </c>
    </row>
    <row r="4022" spans="1:2" x14ac:dyDescent="0.2">
      <c r="A4022" t="s">
        <v>6042</v>
      </c>
      <c r="B4022">
        <v>6.6</v>
      </c>
    </row>
    <row r="4023" spans="1:2" x14ac:dyDescent="0.2">
      <c r="A4023" t="s">
        <v>2209</v>
      </c>
      <c r="B4023">
        <v>5.7</v>
      </c>
    </row>
    <row r="4024" spans="1:2" x14ac:dyDescent="0.2">
      <c r="A4024" t="s">
        <v>575</v>
      </c>
      <c r="B4024">
        <v>7.4</v>
      </c>
    </row>
    <row r="4025" spans="1:2" x14ac:dyDescent="0.2">
      <c r="A4025" t="s">
        <v>6608</v>
      </c>
      <c r="B4025">
        <v>8</v>
      </c>
    </row>
    <row r="4026" spans="1:2" x14ac:dyDescent="0.2">
      <c r="A4026" t="s">
        <v>1184</v>
      </c>
      <c r="B4026">
        <v>7.3</v>
      </c>
    </row>
    <row r="4027" spans="1:2" x14ac:dyDescent="0.2">
      <c r="A4027" t="s">
        <v>2542</v>
      </c>
      <c r="B4027">
        <v>5.4</v>
      </c>
    </row>
    <row r="4028" spans="1:2" x14ac:dyDescent="0.2">
      <c r="A4028" t="s">
        <v>73</v>
      </c>
      <c r="B4028">
        <v>7.4</v>
      </c>
    </row>
    <row r="4029" spans="1:2" x14ac:dyDescent="0.2">
      <c r="A4029" t="s">
        <v>1500</v>
      </c>
      <c r="B4029">
        <v>5.7</v>
      </c>
    </row>
    <row r="4030" spans="1:2" x14ac:dyDescent="0.2">
      <c r="A4030" t="s">
        <v>1763</v>
      </c>
      <c r="B4030">
        <v>6.8</v>
      </c>
    </row>
    <row r="4031" spans="1:2" x14ac:dyDescent="0.2">
      <c r="A4031" t="s">
        <v>6616</v>
      </c>
      <c r="B4031">
        <v>5.4</v>
      </c>
    </row>
    <row r="4032" spans="1:2" x14ac:dyDescent="0.2">
      <c r="A4032" t="s">
        <v>73</v>
      </c>
      <c r="B4032">
        <v>8.1</v>
      </c>
    </row>
    <row r="4033" spans="1:2" x14ac:dyDescent="0.2">
      <c r="A4033" t="s">
        <v>26</v>
      </c>
      <c r="B4033">
        <v>6.1</v>
      </c>
    </row>
    <row r="4034" spans="1:2" x14ac:dyDescent="0.2">
      <c r="A4034" t="s">
        <v>2555</v>
      </c>
      <c r="B4034">
        <v>5.0999999999999996</v>
      </c>
    </row>
    <row r="4035" spans="1:2" x14ac:dyDescent="0.2">
      <c r="A4035" t="s">
        <v>754</v>
      </c>
      <c r="B4035">
        <v>5.6</v>
      </c>
    </row>
    <row r="4036" spans="1:2" x14ac:dyDescent="0.2">
      <c r="A4036" t="s">
        <v>1915</v>
      </c>
      <c r="B4036">
        <v>5.9</v>
      </c>
    </row>
    <row r="4037" spans="1:2" x14ac:dyDescent="0.2">
      <c r="A4037" t="s">
        <v>1153</v>
      </c>
      <c r="B4037">
        <v>8.1999999999999993</v>
      </c>
    </row>
    <row r="4038" spans="1:2" x14ac:dyDescent="0.2">
      <c r="A4038" t="s">
        <v>649</v>
      </c>
      <c r="B4038">
        <v>5.3</v>
      </c>
    </row>
    <row r="4039" spans="1:2" x14ac:dyDescent="0.2">
      <c r="A4039" t="s">
        <v>6628</v>
      </c>
      <c r="B4039">
        <v>6.8</v>
      </c>
    </row>
    <row r="4040" spans="1:2" x14ac:dyDescent="0.2">
      <c r="A4040" t="s">
        <v>486</v>
      </c>
      <c r="B4040">
        <v>8.3000000000000007</v>
      </c>
    </row>
    <row r="4041" spans="1:2" x14ac:dyDescent="0.2">
      <c r="A4041" t="s">
        <v>3337</v>
      </c>
      <c r="B4041">
        <v>4.3</v>
      </c>
    </row>
    <row r="4042" spans="1:2" x14ac:dyDescent="0.2">
      <c r="A4042" t="s">
        <v>3562</v>
      </c>
      <c r="B4042">
        <v>6.7</v>
      </c>
    </row>
    <row r="4043" spans="1:2" x14ac:dyDescent="0.2">
      <c r="A4043" t="s">
        <v>6634</v>
      </c>
      <c r="B4043">
        <v>7.2</v>
      </c>
    </row>
    <row r="4044" spans="1:2" x14ac:dyDescent="0.2">
      <c r="A4044" t="s">
        <v>5167</v>
      </c>
      <c r="B4044">
        <v>6.9</v>
      </c>
    </row>
    <row r="4045" spans="1:2" x14ac:dyDescent="0.2">
      <c r="A4045" t="s">
        <v>1905</v>
      </c>
      <c r="B4045">
        <v>6.6</v>
      </c>
    </row>
    <row r="4046" spans="1:2" x14ac:dyDescent="0.2">
      <c r="A4046" t="s">
        <v>602</v>
      </c>
      <c r="B4046">
        <v>5.9</v>
      </c>
    </row>
    <row r="4047" spans="1:2" x14ac:dyDescent="0.2">
      <c r="A4047" t="s">
        <v>1184</v>
      </c>
      <c r="B4047">
        <v>7.9</v>
      </c>
    </row>
    <row r="4048" spans="1:2" x14ac:dyDescent="0.2">
      <c r="A4048" t="s">
        <v>1179</v>
      </c>
      <c r="B4048">
        <v>8.3000000000000007</v>
      </c>
    </row>
    <row r="4049" spans="1:2" x14ac:dyDescent="0.2">
      <c r="A4049" t="s">
        <v>575</v>
      </c>
      <c r="B4049">
        <v>5.2</v>
      </c>
    </row>
    <row r="4050" spans="1:2" x14ac:dyDescent="0.2">
      <c r="A4050" t="s">
        <v>6215</v>
      </c>
      <c r="B4050">
        <v>7.8</v>
      </c>
    </row>
    <row r="4051" spans="1:2" x14ac:dyDescent="0.2">
      <c r="A4051" t="s">
        <v>6646</v>
      </c>
      <c r="B4051">
        <v>7.8</v>
      </c>
    </row>
    <row r="4052" spans="1:2" x14ac:dyDescent="0.2">
      <c r="A4052" t="s">
        <v>575</v>
      </c>
      <c r="B4052">
        <v>3</v>
      </c>
    </row>
    <row r="4053" spans="1:2" x14ac:dyDescent="0.2">
      <c r="A4053" t="s">
        <v>73</v>
      </c>
      <c r="B4053">
        <v>7.9</v>
      </c>
    </row>
    <row r="4054" spans="1:2" x14ac:dyDescent="0.2">
      <c r="A4054" t="s">
        <v>968</v>
      </c>
      <c r="B4054">
        <v>3.2</v>
      </c>
    </row>
    <row r="4055" spans="1:2" x14ac:dyDescent="0.2">
      <c r="A4055" t="s">
        <v>1495</v>
      </c>
      <c r="B4055">
        <v>6.5</v>
      </c>
    </row>
    <row r="4056" spans="1:2" x14ac:dyDescent="0.2">
      <c r="A4056" t="s">
        <v>1184</v>
      </c>
      <c r="B4056">
        <v>6.9</v>
      </c>
    </row>
    <row r="4057" spans="1:2" x14ac:dyDescent="0.2">
      <c r="A4057" t="s">
        <v>877</v>
      </c>
      <c r="B4057">
        <v>7</v>
      </c>
    </row>
    <row r="4058" spans="1:2" x14ac:dyDescent="0.2">
      <c r="A4058" t="s">
        <v>1179</v>
      </c>
      <c r="B4058">
        <v>7.4</v>
      </c>
    </row>
    <row r="4059" spans="1:2" x14ac:dyDescent="0.2">
      <c r="A4059" t="s">
        <v>73</v>
      </c>
      <c r="B4059">
        <v>7.8</v>
      </c>
    </row>
    <row r="4060" spans="1:2" x14ac:dyDescent="0.2">
      <c r="A4060" t="s">
        <v>877</v>
      </c>
      <c r="B4060">
        <v>6.9</v>
      </c>
    </row>
    <row r="4061" spans="1:2" x14ac:dyDescent="0.2">
      <c r="A4061" t="s">
        <v>580</v>
      </c>
      <c r="B4061">
        <v>4.4000000000000004</v>
      </c>
    </row>
    <row r="4062" spans="1:2" x14ac:dyDescent="0.2">
      <c r="A4062" t="s">
        <v>6663</v>
      </c>
      <c r="B4062">
        <v>6</v>
      </c>
    </row>
    <row r="4063" spans="1:2" x14ac:dyDescent="0.2">
      <c r="A4063" t="s">
        <v>877</v>
      </c>
      <c r="B4063">
        <v>6.6</v>
      </c>
    </row>
    <row r="4064" spans="1:2" x14ac:dyDescent="0.2">
      <c r="A4064" t="s">
        <v>6667</v>
      </c>
      <c r="B4064">
        <v>7.8</v>
      </c>
    </row>
    <row r="4065" spans="1:2" x14ac:dyDescent="0.2">
      <c r="A4065" t="s">
        <v>2542</v>
      </c>
      <c r="B4065">
        <v>5.3</v>
      </c>
    </row>
    <row r="4066" spans="1:2" x14ac:dyDescent="0.2">
      <c r="A4066" t="s">
        <v>340</v>
      </c>
      <c r="B4066">
        <v>5.3</v>
      </c>
    </row>
    <row r="4067" spans="1:2" x14ac:dyDescent="0.2">
      <c r="A4067" t="s">
        <v>73</v>
      </c>
      <c r="B4067">
        <v>8</v>
      </c>
    </row>
    <row r="4068" spans="1:2" x14ac:dyDescent="0.2">
      <c r="A4068" t="s">
        <v>1184</v>
      </c>
      <c r="B4068">
        <v>7.1</v>
      </c>
    </row>
    <row r="4069" spans="1:2" x14ac:dyDescent="0.2">
      <c r="A4069" t="s">
        <v>2063</v>
      </c>
      <c r="B4069">
        <v>5.4</v>
      </c>
    </row>
    <row r="4070" spans="1:2" x14ac:dyDescent="0.2">
      <c r="A4070" t="s">
        <v>530</v>
      </c>
      <c r="B4070">
        <v>6.9</v>
      </c>
    </row>
    <row r="4071" spans="1:2" x14ac:dyDescent="0.2">
      <c r="A4071" t="s">
        <v>486</v>
      </c>
      <c r="B4071">
        <v>7.4</v>
      </c>
    </row>
    <row r="4072" spans="1:2" x14ac:dyDescent="0.2">
      <c r="A4072" t="s">
        <v>672</v>
      </c>
      <c r="B4072">
        <v>7.3</v>
      </c>
    </row>
    <row r="4073" spans="1:2" x14ac:dyDescent="0.2">
      <c r="A4073" t="s">
        <v>877</v>
      </c>
      <c r="B4073">
        <v>7.8</v>
      </c>
    </row>
    <row r="4074" spans="1:2" x14ac:dyDescent="0.2">
      <c r="A4074" t="s">
        <v>6042</v>
      </c>
      <c r="B4074">
        <v>6.6</v>
      </c>
    </row>
    <row r="4075" spans="1:2" x14ac:dyDescent="0.2">
      <c r="A4075" t="s">
        <v>6684</v>
      </c>
      <c r="B4075">
        <v>5.4</v>
      </c>
    </row>
    <row r="4076" spans="1:2" x14ac:dyDescent="0.2">
      <c r="A4076" t="s">
        <v>668</v>
      </c>
      <c r="B4076">
        <v>8.4</v>
      </c>
    </row>
    <row r="4077" spans="1:2" x14ac:dyDescent="0.2">
      <c r="A4077" t="s">
        <v>2459</v>
      </c>
      <c r="B4077">
        <v>6.3</v>
      </c>
    </row>
    <row r="4078" spans="1:2" x14ac:dyDescent="0.2">
      <c r="A4078" t="s">
        <v>595</v>
      </c>
      <c r="B4078">
        <v>6.1</v>
      </c>
    </row>
    <row r="4079" spans="1:2" x14ac:dyDescent="0.2">
      <c r="A4079" t="s">
        <v>745</v>
      </c>
      <c r="B4079">
        <v>5</v>
      </c>
    </row>
    <row r="4080" spans="1:2" x14ac:dyDescent="0.2">
      <c r="A4080" t="s">
        <v>1836</v>
      </c>
      <c r="B4080">
        <v>6.9</v>
      </c>
    </row>
    <row r="4081" spans="1:2" x14ac:dyDescent="0.2">
      <c r="A4081" t="s">
        <v>6696</v>
      </c>
      <c r="B4081">
        <v>7.2</v>
      </c>
    </row>
    <row r="4082" spans="1:2" x14ac:dyDescent="0.2">
      <c r="A4082" t="s">
        <v>1184</v>
      </c>
      <c r="B4082">
        <v>7.3</v>
      </c>
    </row>
    <row r="4083" spans="1:2" x14ac:dyDescent="0.2">
      <c r="A4083" t="s">
        <v>486</v>
      </c>
      <c r="B4083">
        <v>5.7</v>
      </c>
    </row>
    <row r="4084" spans="1:2" x14ac:dyDescent="0.2">
      <c r="A4084" t="s">
        <v>1500</v>
      </c>
      <c r="B4084">
        <v>5</v>
      </c>
    </row>
    <row r="4085" spans="1:2" x14ac:dyDescent="0.2">
      <c r="A4085" t="s">
        <v>580</v>
      </c>
      <c r="B4085">
        <v>5.3</v>
      </c>
    </row>
    <row r="4086" spans="1:2" x14ac:dyDescent="0.2">
      <c r="A4086" t="s">
        <v>6705</v>
      </c>
      <c r="B4086">
        <v>7.9</v>
      </c>
    </row>
    <row r="4087" spans="1:2" x14ac:dyDescent="0.2">
      <c r="A4087" t="s">
        <v>4594</v>
      </c>
      <c r="B4087">
        <v>5</v>
      </c>
    </row>
    <row r="4088" spans="1:2" x14ac:dyDescent="0.2">
      <c r="A4088" t="s">
        <v>575</v>
      </c>
      <c r="B4088">
        <v>5.3</v>
      </c>
    </row>
    <row r="4089" spans="1:2" x14ac:dyDescent="0.2">
      <c r="A4089" t="s">
        <v>740</v>
      </c>
      <c r="B4089">
        <v>6</v>
      </c>
    </row>
    <row r="4090" spans="1:2" x14ac:dyDescent="0.2">
      <c r="A4090" t="s">
        <v>1184</v>
      </c>
      <c r="B4090">
        <v>7.6</v>
      </c>
    </row>
    <row r="4091" spans="1:2" x14ac:dyDescent="0.2">
      <c r="A4091" t="s">
        <v>1554</v>
      </c>
      <c r="B4091">
        <v>7.4</v>
      </c>
    </row>
    <row r="4092" spans="1:2" x14ac:dyDescent="0.2">
      <c r="A4092" t="s">
        <v>684</v>
      </c>
      <c r="B4092">
        <v>5.9</v>
      </c>
    </row>
    <row r="4093" spans="1:2" x14ac:dyDescent="0.2">
      <c r="A4093" t="s">
        <v>1915</v>
      </c>
      <c r="B4093">
        <v>4.0999999999999996</v>
      </c>
    </row>
    <row r="4094" spans="1:2" x14ac:dyDescent="0.2">
      <c r="A4094" t="s">
        <v>877</v>
      </c>
      <c r="B4094">
        <v>6.7</v>
      </c>
    </row>
    <row r="4095" spans="1:2" x14ac:dyDescent="0.2">
      <c r="A4095" t="s">
        <v>932</v>
      </c>
      <c r="B4095">
        <v>5.8</v>
      </c>
    </row>
    <row r="4096" spans="1:2" x14ac:dyDescent="0.2">
      <c r="A4096" t="s">
        <v>6721</v>
      </c>
      <c r="B4096">
        <v>6.2</v>
      </c>
    </row>
    <row r="4097" spans="1:2" x14ac:dyDescent="0.2">
      <c r="A4097" t="s">
        <v>1915</v>
      </c>
      <c r="B4097">
        <v>5.3</v>
      </c>
    </row>
    <row r="4098" spans="1:2" x14ac:dyDescent="0.2">
      <c r="A4098" t="s">
        <v>575</v>
      </c>
      <c r="B4098">
        <v>3.3</v>
      </c>
    </row>
    <row r="4099" spans="1:2" x14ac:dyDescent="0.2">
      <c r="A4099" t="s">
        <v>69</v>
      </c>
      <c r="B4099">
        <v>6.5</v>
      </c>
    </row>
    <row r="4100" spans="1:2" x14ac:dyDescent="0.2">
      <c r="A4100" t="s">
        <v>575</v>
      </c>
      <c r="B4100">
        <v>6.2</v>
      </c>
    </row>
    <row r="4101" spans="1:2" x14ac:dyDescent="0.2">
      <c r="A4101" t="s">
        <v>1184</v>
      </c>
      <c r="B4101">
        <v>5.9</v>
      </c>
    </row>
    <row r="4102" spans="1:2" x14ac:dyDescent="0.2">
      <c r="A4102" t="s">
        <v>311</v>
      </c>
      <c r="B4102">
        <v>5.5</v>
      </c>
    </row>
    <row r="4103" spans="1:2" x14ac:dyDescent="0.2">
      <c r="A4103" t="s">
        <v>575</v>
      </c>
      <c r="B4103">
        <v>5.5</v>
      </c>
    </row>
    <row r="4104" spans="1:2" x14ac:dyDescent="0.2">
      <c r="A4104" t="s">
        <v>575</v>
      </c>
      <c r="B4104">
        <v>2.6</v>
      </c>
    </row>
    <row r="4105" spans="1:2" x14ac:dyDescent="0.2">
      <c r="A4105" t="s">
        <v>1135</v>
      </c>
      <c r="B4105">
        <v>5.8</v>
      </c>
    </row>
    <row r="4106" spans="1:2" x14ac:dyDescent="0.2">
      <c r="A4106" t="s">
        <v>525</v>
      </c>
      <c r="B4106">
        <v>7.4</v>
      </c>
    </row>
    <row r="4107" spans="1:2" x14ac:dyDescent="0.2">
      <c r="A4107" t="s">
        <v>575</v>
      </c>
      <c r="B4107">
        <v>5.0999999999999996</v>
      </c>
    </row>
    <row r="4108" spans="1:2" x14ac:dyDescent="0.2">
      <c r="A4108" t="s">
        <v>3562</v>
      </c>
      <c r="B4108">
        <v>5.2</v>
      </c>
    </row>
    <row r="4109" spans="1:2" x14ac:dyDescent="0.2">
      <c r="A4109" t="s">
        <v>2120</v>
      </c>
      <c r="B4109">
        <v>4.8</v>
      </c>
    </row>
    <row r="4110" spans="1:2" x14ac:dyDescent="0.2">
      <c r="A4110" t="s">
        <v>3562</v>
      </c>
      <c r="B4110">
        <v>3.9</v>
      </c>
    </row>
    <row r="4111" spans="1:2" x14ac:dyDescent="0.2">
      <c r="A4111" t="s">
        <v>6748</v>
      </c>
      <c r="B4111">
        <v>6.2</v>
      </c>
    </row>
    <row r="4112" spans="1:2" x14ac:dyDescent="0.2">
      <c r="A4112" t="s">
        <v>696</v>
      </c>
      <c r="B4112">
        <v>7</v>
      </c>
    </row>
    <row r="4113" spans="1:2" x14ac:dyDescent="0.2">
      <c r="A4113" t="s">
        <v>6751</v>
      </c>
      <c r="B4113">
        <v>6.2</v>
      </c>
    </row>
    <row r="4114" spans="1:2" x14ac:dyDescent="0.2">
      <c r="A4114" t="s">
        <v>486</v>
      </c>
      <c r="B4114">
        <v>5.9</v>
      </c>
    </row>
    <row r="4115" spans="1:2" x14ac:dyDescent="0.2">
      <c r="A4115" t="s">
        <v>1184</v>
      </c>
      <c r="B4115">
        <v>8</v>
      </c>
    </row>
    <row r="4116" spans="1:2" x14ac:dyDescent="0.2">
      <c r="A4116" t="s">
        <v>877</v>
      </c>
      <c r="B4116">
        <v>7.3</v>
      </c>
    </row>
    <row r="4117" spans="1:2" x14ac:dyDescent="0.2">
      <c r="A4117" t="s">
        <v>1579</v>
      </c>
      <c r="B4117">
        <v>4.9000000000000004</v>
      </c>
    </row>
    <row r="4118" spans="1:2" x14ac:dyDescent="0.2">
      <c r="A4118" t="s">
        <v>580</v>
      </c>
      <c r="B4118">
        <v>6.5</v>
      </c>
    </row>
    <row r="4119" spans="1:2" x14ac:dyDescent="0.2">
      <c r="A4119" t="s">
        <v>2120</v>
      </c>
      <c r="B4119">
        <v>4.3</v>
      </c>
    </row>
    <row r="4120" spans="1:2" x14ac:dyDescent="0.2">
      <c r="A4120" t="s">
        <v>23</v>
      </c>
      <c r="B4120">
        <v>6.4</v>
      </c>
    </row>
    <row r="4121" spans="1:2" x14ac:dyDescent="0.2">
      <c r="A4121" t="s">
        <v>3247</v>
      </c>
      <c r="B4121">
        <v>7.6</v>
      </c>
    </row>
    <row r="4122" spans="1:2" x14ac:dyDescent="0.2">
      <c r="A4122" t="s">
        <v>2209</v>
      </c>
      <c r="B4122">
        <v>6.8</v>
      </c>
    </row>
    <row r="4123" spans="1:2" x14ac:dyDescent="0.2">
      <c r="A4123" t="s">
        <v>2571</v>
      </c>
      <c r="B4123">
        <v>6.1</v>
      </c>
    </row>
    <row r="4124" spans="1:2" x14ac:dyDescent="0.2">
      <c r="A4124" t="s">
        <v>1693</v>
      </c>
      <c r="B4124">
        <v>4</v>
      </c>
    </row>
    <row r="4125" spans="1:2" x14ac:dyDescent="0.2">
      <c r="A4125" t="s">
        <v>1925</v>
      </c>
      <c r="B4125">
        <v>7.4</v>
      </c>
    </row>
    <row r="4126" spans="1:2" x14ac:dyDescent="0.2">
      <c r="A4126" t="s">
        <v>2254</v>
      </c>
      <c r="B4126">
        <v>8.3000000000000007</v>
      </c>
    </row>
    <row r="4127" spans="1:2" x14ac:dyDescent="0.2">
      <c r="A4127" t="s">
        <v>2209</v>
      </c>
      <c r="B4127">
        <v>5.3</v>
      </c>
    </row>
    <row r="4128" spans="1:2" x14ac:dyDescent="0.2">
      <c r="A4128" t="s">
        <v>3352</v>
      </c>
      <c r="B4128">
        <v>8.1</v>
      </c>
    </row>
    <row r="4129" spans="1:2" x14ac:dyDescent="0.2">
      <c r="A4129" t="s">
        <v>575</v>
      </c>
      <c r="B4129">
        <v>8</v>
      </c>
    </row>
    <row r="4130" spans="1:2" x14ac:dyDescent="0.2">
      <c r="A4130" t="s">
        <v>2209</v>
      </c>
      <c r="B4130">
        <v>5.7</v>
      </c>
    </row>
    <row r="4131" spans="1:2" x14ac:dyDescent="0.2">
      <c r="A4131" t="s">
        <v>486</v>
      </c>
      <c r="B4131">
        <v>8.1999999999999993</v>
      </c>
    </row>
    <row r="4132" spans="1:2" x14ac:dyDescent="0.2">
      <c r="A4132" t="s">
        <v>1184</v>
      </c>
      <c r="B4132">
        <v>7.1</v>
      </c>
    </row>
    <row r="4133" spans="1:2" x14ac:dyDescent="0.2">
      <c r="A4133" t="s">
        <v>6780</v>
      </c>
      <c r="B4133">
        <v>7.4</v>
      </c>
    </row>
    <row r="4134" spans="1:2" x14ac:dyDescent="0.2">
      <c r="A4134" t="s">
        <v>6783</v>
      </c>
      <c r="B4134">
        <v>6.6</v>
      </c>
    </row>
    <row r="4135" spans="1:2" x14ac:dyDescent="0.2">
      <c r="A4135" t="s">
        <v>6787</v>
      </c>
      <c r="B4135">
        <v>5.7</v>
      </c>
    </row>
    <row r="4136" spans="1:2" x14ac:dyDescent="0.2">
      <c r="A4136" t="s">
        <v>3989</v>
      </c>
      <c r="B4136">
        <v>6.9</v>
      </c>
    </row>
    <row r="4137" spans="1:2" x14ac:dyDescent="0.2">
      <c r="A4137" t="s">
        <v>877</v>
      </c>
      <c r="B4137">
        <v>7</v>
      </c>
    </row>
    <row r="4138" spans="1:2" x14ac:dyDescent="0.2">
      <c r="A4138" t="s">
        <v>6792</v>
      </c>
      <c r="B4138">
        <v>7</v>
      </c>
    </row>
    <row r="4139" spans="1:2" x14ac:dyDescent="0.2">
      <c r="A4139" t="s">
        <v>1556</v>
      </c>
      <c r="B4139">
        <v>7.8</v>
      </c>
    </row>
    <row r="4140" spans="1:2" x14ac:dyDescent="0.2">
      <c r="A4140" t="s">
        <v>1915</v>
      </c>
      <c r="B4140">
        <v>5.9</v>
      </c>
    </row>
    <row r="4141" spans="1:2" x14ac:dyDescent="0.2">
      <c r="A4141" t="s">
        <v>1184</v>
      </c>
      <c r="B4141">
        <v>7.4</v>
      </c>
    </row>
    <row r="4142" spans="1:2" x14ac:dyDescent="0.2">
      <c r="A4142" t="s">
        <v>73</v>
      </c>
      <c r="B4142">
        <v>7.8</v>
      </c>
    </row>
    <row r="4143" spans="1:2" x14ac:dyDescent="0.2">
      <c r="A4143" t="s">
        <v>1357</v>
      </c>
      <c r="B4143">
        <v>6</v>
      </c>
    </row>
    <row r="4144" spans="1:2" x14ac:dyDescent="0.2">
      <c r="A4144" t="s">
        <v>932</v>
      </c>
      <c r="B4144">
        <v>5.3</v>
      </c>
    </row>
    <row r="4145" spans="1:2" x14ac:dyDescent="0.2">
      <c r="A4145" t="s">
        <v>6802</v>
      </c>
      <c r="B4145">
        <v>7.9</v>
      </c>
    </row>
    <row r="4146" spans="1:2" x14ac:dyDescent="0.2">
      <c r="A4146" t="s">
        <v>1480</v>
      </c>
      <c r="B4146">
        <v>7.2</v>
      </c>
    </row>
    <row r="4147" spans="1:2" x14ac:dyDescent="0.2">
      <c r="A4147" t="s">
        <v>559</v>
      </c>
      <c r="B4147">
        <v>7.4</v>
      </c>
    </row>
    <row r="4148" spans="1:2" x14ac:dyDescent="0.2">
      <c r="A4148" t="s">
        <v>1915</v>
      </c>
      <c r="B4148">
        <v>5.3</v>
      </c>
    </row>
    <row r="4149" spans="1:2" x14ac:dyDescent="0.2">
      <c r="A4149" t="s">
        <v>3856</v>
      </c>
      <c r="B4149">
        <v>8.3000000000000007</v>
      </c>
    </row>
    <row r="4150" spans="1:2" x14ac:dyDescent="0.2">
      <c r="A4150" t="s">
        <v>23</v>
      </c>
      <c r="B4150">
        <v>7.6</v>
      </c>
    </row>
    <row r="4151" spans="1:2" x14ac:dyDescent="0.2">
      <c r="A4151" t="s">
        <v>968</v>
      </c>
      <c r="B4151">
        <v>5.0999999999999996</v>
      </c>
    </row>
    <row r="4152" spans="1:2" x14ac:dyDescent="0.2">
      <c r="A4152" t="s">
        <v>23</v>
      </c>
      <c r="B4152">
        <v>5.0999999999999996</v>
      </c>
    </row>
    <row r="4153" spans="1:2" x14ac:dyDescent="0.2">
      <c r="A4153" t="s">
        <v>1905</v>
      </c>
      <c r="B4153">
        <v>6.9</v>
      </c>
    </row>
    <row r="4154" spans="1:2" x14ac:dyDescent="0.2">
      <c r="A4154" t="s">
        <v>2424</v>
      </c>
      <c r="B4154">
        <v>4.5999999999999996</v>
      </c>
    </row>
    <row r="4155" spans="1:2" x14ac:dyDescent="0.2">
      <c r="A4155" t="s">
        <v>216</v>
      </c>
      <c r="B4155">
        <v>6.3</v>
      </c>
    </row>
    <row r="4156" spans="1:2" x14ac:dyDescent="0.2">
      <c r="A4156" t="s">
        <v>1184</v>
      </c>
      <c r="B4156">
        <v>7.9</v>
      </c>
    </row>
    <row r="4157" spans="1:2" x14ac:dyDescent="0.2">
      <c r="A4157" t="s">
        <v>6042</v>
      </c>
      <c r="B4157">
        <v>6.7</v>
      </c>
    </row>
    <row r="4158" spans="1:2" x14ac:dyDescent="0.2">
      <c r="A4158" t="s">
        <v>1184</v>
      </c>
      <c r="B4158">
        <v>7.1</v>
      </c>
    </row>
    <row r="4159" spans="1:2" x14ac:dyDescent="0.2">
      <c r="A4159" t="s">
        <v>486</v>
      </c>
      <c r="B4159">
        <v>7.6</v>
      </c>
    </row>
    <row r="4160" spans="1:2" x14ac:dyDescent="0.2">
      <c r="A4160" t="s">
        <v>73</v>
      </c>
      <c r="B4160">
        <v>8.1</v>
      </c>
    </row>
    <row r="4161" spans="1:2" x14ac:dyDescent="0.2">
      <c r="A4161" t="s">
        <v>6829</v>
      </c>
      <c r="B4161">
        <v>6.6</v>
      </c>
    </row>
    <row r="4162" spans="1:2" x14ac:dyDescent="0.2">
      <c r="A4162" t="s">
        <v>1184</v>
      </c>
      <c r="B4162">
        <v>7</v>
      </c>
    </row>
    <row r="4163" spans="1:2" x14ac:dyDescent="0.2">
      <c r="A4163" t="s">
        <v>486</v>
      </c>
      <c r="B4163">
        <v>7.6</v>
      </c>
    </row>
    <row r="4164" spans="1:2" x14ac:dyDescent="0.2">
      <c r="A4164" t="s">
        <v>1184</v>
      </c>
      <c r="B4164">
        <v>6.7</v>
      </c>
    </row>
    <row r="4165" spans="1:2" x14ac:dyDescent="0.2">
      <c r="A4165" t="s">
        <v>6837</v>
      </c>
      <c r="B4165">
        <v>7.1</v>
      </c>
    </row>
    <row r="4166" spans="1:2" x14ac:dyDescent="0.2">
      <c r="A4166" t="s">
        <v>73</v>
      </c>
      <c r="B4166">
        <v>7.6</v>
      </c>
    </row>
    <row r="4167" spans="1:2" x14ac:dyDescent="0.2">
      <c r="A4167" t="s">
        <v>486</v>
      </c>
      <c r="B4167">
        <v>7.1</v>
      </c>
    </row>
    <row r="4168" spans="1:2" x14ac:dyDescent="0.2">
      <c r="A4168" t="s">
        <v>6843</v>
      </c>
      <c r="B4168">
        <v>7.1</v>
      </c>
    </row>
    <row r="4169" spans="1:2" x14ac:dyDescent="0.2">
      <c r="A4169" t="s">
        <v>6845</v>
      </c>
      <c r="B4169">
        <v>7.7</v>
      </c>
    </row>
    <row r="4170" spans="1:2" x14ac:dyDescent="0.2">
      <c r="A4170" t="s">
        <v>23</v>
      </c>
      <c r="B4170">
        <v>7.6</v>
      </c>
    </row>
    <row r="4171" spans="1:2" x14ac:dyDescent="0.2">
      <c r="A4171" t="s">
        <v>1184</v>
      </c>
      <c r="B4171">
        <v>6.6</v>
      </c>
    </row>
    <row r="4172" spans="1:2" x14ac:dyDescent="0.2">
      <c r="A4172" t="s">
        <v>1357</v>
      </c>
      <c r="B4172">
        <v>6.7</v>
      </c>
    </row>
    <row r="4173" spans="1:2" x14ac:dyDescent="0.2">
      <c r="A4173" t="s">
        <v>1364</v>
      </c>
      <c r="B4173">
        <v>5.7</v>
      </c>
    </row>
    <row r="4174" spans="1:2" x14ac:dyDescent="0.2">
      <c r="A4174" t="s">
        <v>23</v>
      </c>
      <c r="B4174">
        <v>7.1</v>
      </c>
    </row>
    <row r="4175" spans="1:2" x14ac:dyDescent="0.2">
      <c r="A4175" t="s">
        <v>486</v>
      </c>
      <c r="B4175">
        <v>6.2</v>
      </c>
    </row>
    <row r="4176" spans="1:2" x14ac:dyDescent="0.2">
      <c r="A4176" t="s">
        <v>1915</v>
      </c>
      <c r="B4176">
        <v>6.1</v>
      </c>
    </row>
    <row r="4177" spans="1:2" x14ac:dyDescent="0.2">
      <c r="A4177" t="s">
        <v>5654</v>
      </c>
      <c r="B4177">
        <v>5.9</v>
      </c>
    </row>
    <row r="4178" spans="1:2" x14ac:dyDescent="0.2">
      <c r="A4178" t="s">
        <v>3152</v>
      </c>
      <c r="B4178">
        <v>6.8</v>
      </c>
    </row>
    <row r="4179" spans="1:2" x14ac:dyDescent="0.2">
      <c r="A4179" t="s">
        <v>3121</v>
      </c>
      <c r="B4179">
        <v>5.8</v>
      </c>
    </row>
    <row r="4180" spans="1:2" x14ac:dyDescent="0.2">
      <c r="A4180" t="s">
        <v>2599</v>
      </c>
      <c r="B4180">
        <v>5</v>
      </c>
    </row>
    <row r="4181" spans="1:2" x14ac:dyDescent="0.2">
      <c r="A4181" t="s">
        <v>2209</v>
      </c>
      <c r="B4181">
        <v>6.3</v>
      </c>
    </row>
    <row r="4182" spans="1:2" x14ac:dyDescent="0.2">
      <c r="A4182" t="s">
        <v>2246</v>
      </c>
      <c r="B4182">
        <v>6.8</v>
      </c>
    </row>
    <row r="4183" spans="1:2" x14ac:dyDescent="0.2">
      <c r="A4183" t="s">
        <v>2120</v>
      </c>
      <c r="B4183">
        <v>5.0999999999999996</v>
      </c>
    </row>
    <row r="4184" spans="1:2" x14ac:dyDescent="0.2">
      <c r="A4184" t="s">
        <v>649</v>
      </c>
      <c r="B4184">
        <v>6.6</v>
      </c>
    </row>
    <row r="4185" spans="1:2" x14ac:dyDescent="0.2">
      <c r="A4185" t="s">
        <v>672</v>
      </c>
      <c r="B4185">
        <v>5</v>
      </c>
    </row>
    <row r="4186" spans="1:2" x14ac:dyDescent="0.2">
      <c r="A4186" t="s">
        <v>672</v>
      </c>
      <c r="B4186">
        <v>7.7</v>
      </c>
    </row>
    <row r="4187" spans="1:2" x14ac:dyDescent="0.2">
      <c r="A4187" t="s">
        <v>1893</v>
      </c>
      <c r="B4187">
        <v>3.1</v>
      </c>
    </row>
    <row r="4188" spans="1:2" x14ac:dyDescent="0.2">
      <c r="A4188" t="s">
        <v>2048</v>
      </c>
      <c r="B4188">
        <v>6.5</v>
      </c>
    </row>
    <row r="4189" spans="1:2" x14ac:dyDescent="0.2">
      <c r="A4189" t="s">
        <v>6291</v>
      </c>
      <c r="B4189">
        <v>3.9</v>
      </c>
    </row>
    <row r="4190" spans="1:2" x14ac:dyDescent="0.2">
      <c r="A4190" t="s">
        <v>1364</v>
      </c>
      <c r="B4190">
        <v>6.8</v>
      </c>
    </row>
    <row r="4191" spans="1:2" x14ac:dyDescent="0.2">
      <c r="A4191" t="s">
        <v>4158</v>
      </c>
      <c r="B4191">
        <v>7</v>
      </c>
    </row>
    <row r="4192" spans="1:2" x14ac:dyDescent="0.2">
      <c r="A4192" t="s">
        <v>1184</v>
      </c>
      <c r="B4192">
        <v>5.9</v>
      </c>
    </row>
    <row r="4193" spans="1:2" x14ac:dyDescent="0.2">
      <c r="A4193" t="s">
        <v>3562</v>
      </c>
      <c r="B4193">
        <v>5.8</v>
      </c>
    </row>
    <row r="4194" spans="1:2" x14ac:dyDescent="0.2">
      <c r="A4194" t="s">
        <v>278</v>
      </c>
      <c r="B4194">
        <v>7.3</v>
      </c>
    </row>
    <row r="4195" spans="1:2" x14ac:dyDescent="0.2">
      <c r="A4195" t="s">
        <v>957</v>
      </c>
      <c r="B4195">
        <v>7.8</v>
      </c>
    </row>
    <row r="4196" spans="1:2" x14ac:dyDescent="0.2">
      <c r="A4196" t="s">
        <v>1408</v>
      </c>
      <c r="B4196">
        <v>6.9</v>
      </c>
    </row>
    <row r="4197" spans="1:2" x14ac:dyDescent="0.2">
      <c r="A4197" t="s">
        <v>1915</v>
      </c>
      <c r="B4197">
        <v>5.7</v>
      </c>
    </row>
    <row r="4198" spans="1:2" x14ac:dyDescent="0.2">
      <c r="A4198" t="s">
        <v>1047</v>
      </c>
      <c r="B4198">
        <v>4.7</v>
      </c>
    </row>
    <row r="4199" spans="1:2" x14ac:dyDescent="0.2">
      <c r="A4199" t="s">
        <v>1184</v>
      </c>
      <c r="B4199">
        <v>5.9</v>
      </c>
    </row>
    <row r="4200" spans="1:2" x14ac:dyDescent="0.2">
      <c r="A4200" t="s">
        <v>1184</v>
      </c>
      <c r="B4200">
        <v>5.9</v>
      </c>
    </row>
    <row r="4201" spans="1:2" x14ac:dyDescent="0.2">
      <c r="A4201" t="s">
        <v>3562</v>
      </c>
      <c r="B4201">
        <v>4.3</v>
      </c>
    </row>
    <row r="4202" spans="1:2" x14ac:dyDescent="0.2">
      <c r="A4202" t="s">
        <v>1184</v>
      </c>
      <c r="B4202">
        <v>7.5</v>
      </c>
    </row>
    <row r="4203" spans="1:2" x14ac:dyDescent="0.2">
      <c r="A4203" t="s">
        <v>1408</v>
      </c>
      <c r="B4203">
        <v>4.8</v>
      </c>
    </row>
    <row r="4204" spans="1:2" x14ac:dyDescent="0.2">
      <c r="A4204" t="s">
        <v>486</v>
      </c>
      <c r="B4204">
        <v>5.8</v>
      </c>
    </row>
    <row r="4205" spans="1:2" x14ac:dyDescent="0.2">
      <c r="A4205" t="s">
        <v>2254</v>
      </c>
      <c r="B4205">
        <v>5.3</v>
      </c>
    </row>
    <row r="4206" spans="1:2" x14ac:dyDescent="0.2">
      <c r="A4206" t="s">
        <v>2930</v>
      </c>
      <c r="B4206">
        <v>6</v>
      </c>
    </row>
    <row r="4207" spans="1:2" x14ac:dyDescent="0.2">
      <c r="A4207" t="s">
        <v>1935</v>
      </c>
      <c r="B4207">
        <v>8.1</v>
      </c>
    </row>
    <row r="4208" spans="1:2" x14ac:dyDescent="0.2">
      <c r="A4208" t="s">
        <v>593</v>
      </c>
      <c r="B4208">
        <v>7</v>
      </c>
    </row>
    <row r="4209" spans="1:2" x14ac:dyDescent="0.2">
      <c r="A4209" t="s">
        <v>877</v>
      </c>
      <c r="B4209">
        <v>7.6</v>
      </c>
    </row>
    <row r="4210" spans="1:2" x14ac:dyDescent="0.2">
      <c r="A4210" t="s">
        <v>672</v>
      </c>
      <c r="B4210">
        <v>7.2</v>
      </c>
    </row>
    <row r="4211" spans="1:2" x14ac:dyDescent="0.2">
      <c r="A4211" t="s">
        <v>2209</v>
      </c>
      <c r="B4211">
        <v>7.5</v>
      </c>
    </row>
    <row r="4212" spans="1:2" x14ac:dyDescent="0.2">
      <c r="A4212" t="s">
        <v>1184</v>
      </c>
      <c r="B4212">
        <v>6.3</v>
      </c>
    </row>
    <row r="4213" spans="1:2" x14ac:dyDescent="0.2">
      <c r="A4213" t="s">
        <v>6917</v>
      </c>
      <c r="B4213">
        <v>6.7</v>
      </c>
    </row>
    <row r="4214" spans="1:2" x14ac:dyDescent="0.2">
      <c r="A4214" t="s">
        <v>1500</v>
      </c>
      <c r="B4214">
        <v>4.8</v>
      </c>
    </row>
    <row r="4215" spans="1:2" x14ac:dyDescent="0.2">
      <c r="A4215" t="s">
        <v>2089</v>
      </c>
      <c r="B4215">
        <v>5.5</v>
      </c>
    </row>
    <row r="4216" spans="1:2" x14ac:dyDescent="0.2">
      <c r="A4216" t="s">
        <v>17</v>
      </c>
      <c r="B4216">
        <v>7.5</v>
      </c>
    </row>
    <row r="4217" spans="1:2" x14ac:dyDescent="0.2">
      <c r="A4217" t="s">
        <v>6925</v>
      </c>
      <c r="B4217">
        <v>5.0999999999999996</v>
      </c>
    </row>
    <row r="4218" spans="1:2" x14ac:dyDescent="0.2">
      <c r="A4218" t="s">
        <v>1065</v>
      </c>
      <c r="B4218">
        <v>7.4</v>
      </c>
    </row>
    <row r="4219" spans="1:2" x14ac:dyDescent="0.2">
      <c r="A4219" t="s">
        <v>1893</v>
      </c>
      <c r="B4219">
        <v>7.3</v>
      </c>
    </row>
    <row r="4220" spans="1:2" x14ac:dyDescent="0.2">
      <c r="A4220" t="s">
        <v>1763</v>
      </c>
      <c r="B4220">
        <v>6.9</v>
      </c>
    </row>
    <row r="4221" spans="1:2" x14ac:dyDescent="0.2">
      <c r="A4221" t="s">
        <v>575</v>
      </c>
      <c r="B4221">
        <v>6.8</v>
      </c>
    </row>
    <row r="4222" spans="1:2" x14ac:dyDescent="0.2">
      <c r="A4222" t="s">
        <v>672</v>
      </c>
      <c r="B4222">
        <v>8.4</v>
      </c>
    </row>
    <row r="4223" spans="1:2" x14ac:dyDescent="0.2">
      <c r="A4223" t="s">
        <v>78</v>
      </c>
      <c r="B4223">
        <v>7.6</v>
      </c>
    </row>
    <row r="4224" spans="1:2" x14ac:dyDescent="0.2">
      <c r="A4224" t="s">
        <v>745</v>
      </c>
      <c r="B4224">
        <v>7.6</v>
      </c>
    </row>
    <row r="4225" spans="1:2" x14ac:dyDescent="0.2">
      <c r="A4225" t="s">
        <v>1667</v>
      </c>
      <c r="B4225">
        <v>7.7</v>
      </c>
    </row>
    <row r="4226" spans="1:2" x14ac:dyDescent="0.2">
      <c r="A4226" t="s">
        <v>5192</v>
      </c>
      <c r="B4226">
        <v>7.6</v>
      </c>
    </row>
    <row r="4227" spans="1:2" x14ac:dyDescent="0.2">
      <c r="A4227" t="s">
        <v>2120</v>
      </c>
      <c r="B4227">
        <v>5.3</v>
      </c>
    </row>
    <row r="4228" spans="1:2" x14ac:dyDescent="0.2">
      <c r="A4228" t="s">
        <v>1408</v>
      </c>
      <c r="B4228">
        <v>8.5</v>
      </c>
    </row>
    <row r="4229" spans="1:2" x14ac:dyDescent="0.2">
      <c r="A4229" t="s">
        <v>1184</v>
      </c>
      <c r="B4229">
        <v>7</v>
      </c>
    </row>
    <row r="4230" spans="1:2" x14ac:dyDescent="0.2">
      <c r="A4230" t="s">
        <v>1314</v>
      </c>
      <c r="B4230">
        <v>8</v>
      </c>
    </row>
    <row r="4231" spans="1:2" x14ac:dyDescent="0.2">
      <c r="A4231" t="s">
        <v>6946</v>
      </c>
      <c r="B4231">
        <v>7.1</v>
      </c>
    </row>
    <row r="4232" spans="1:2" x14ac:dyDescent="0.2">
      <c r="A4232" t="s">
        <v>6949</v>
      </c>
      <c r="B4232">
        <v>7.8</v>
      </c>
    </row>
    <row r="4233" spans="1:2" x14ac:dyDescent="0.2">
      <c r="A4233" t="s">
        <v>877</v>
      </c>
      <c r="B4233">
        <v>7.2</v>
      </c>
    </row>
    <row r="4234" spans="1:2" x14ac:dyDescent="0.2">
      <c r="A4234" t="s">
        <v>1440</v>
      </c>
      <c r="B4234">
        <v>7.5</v>
      </c>
    </row>
    <row r="4235" spans="1:2" x14ac:dyDescent="0.2">
      <c r="A4235" t="s">
        <v>73</v>
      </c>
      <c r="B4235">
        <v>8</v>
      </c>
    </row>
    <row r="4236" spans="1:2" x14ac:dyDescent="0.2">
      <c r="A4236" t="s">
        <v>1408</v>
      </c>
      <c r="B4236">
        <v>8.1</v>
      </c>
    </row>
    <row r="4237" spans="1:2" x14ac:dyDescent="0.2">
      <c r="A4237" t="s">
        <v>1184</v>
      </c>
      <c r="B4237">
        <v>6.8</v>
      </c>
    </row>
    <row r="4238" spans="1:2" x14ac:dyDescent="0.2">
      <c r="A4238" t="s">
        <v>73</v>
      </c>
      <c r="B4238">
        <v>7.4</v>
      </c>
    </row>
    <row r="4239" spans="1:2" x14ac:dyDescent="0.2">
      <c r="A4239" t="s">
        <v>1184</v>
      </c>
      <c r="B4239">
        <v>7.2</v>
      </c>
    </row>
    <row r="4240" spans="1:2" x14ac:dyDescent="0.2">
      <c r="A4240" t="s">
        <v>6961</v>
      </c>
      <c r="B4240">
        <v>8.1</v>
      </c>
    </row>
    <row r="4241" spans="1:2" x14ac:dyDescent="0.2">
      <c r="A4241" t="s">
        <v>990</v>
      </c>
      <c r="B4241">
        <v>7</v>
      </c>
    </row>
    <row r="4242" spans="1:2" x14ac:dyDescent="0.2">
      <c r="A4242" t="s">
        <v>877</v>
      </c>
      <c r="B4242">
        <v>7.4</v>
      </c>
    </row>
    <row r="4243" spans="1:2" x14ac:dyDescent="0.2">
      <c r="A4243" t="s">
        <v>6967</v>
      </c>
      <c r="B4243">
        <v>8.3000000000000007</v>
      </c>
    </row>
    <row r="4244" spans="1:2" x14ac:dyDescent="0.2">
      <c r="A4244" t="s">
        <v>2682</v>
      </c>
      <c r="B4244">
        <v>6.1</v>
      </c>
    </row>
    <row r="4245" spans="1:2" x14ac:dyDescent="0.2">
      <c r="A4245" t="s">
        <v>149</v>
      </c>
      <c r="B4245">
        <v>7.5</v>
      </c>
    </row>
    <row r="4246" spans="1:2" x14ac:dyDescent="0.2">
      <c r="A4246" t="s">
        <v>149</v>
      </c>
      <c r="B4246">
        <v>7</v>
      </c>
    </row>
    <row r="4247" spans="1:2" x14ac:dyDescent="0.2">
      <c r="A4247" t="s">
        <v>740</v>
      </c>
      <c r="B4247">
        <v>5.3</v>
      </c>
    </row>
    <row r="4248" spans="1:2" x14ac:dyDescent="0.2">
      <c r="A4248" t="s">
        <v>580</v>
      </c>
      <c r="B4248">
        <v>4.7</v>
      </c>
    </row>
    <row r="4249" spans="1:2" x14ac:dyDescent="0.2">
      <c r="A4249" t="s">
        <v>1047</v>
      </c>
      <c r="B4249">
        <v>5.7</v>
      </c>
    </row>
    <row r="4250" spans="1:2" x14ac:dyDescent="0.2">
      <c r="A4250" t="s">
        <v>575</v>
      </c>
      <c r="B4250">
        <v>8.1</v>
      </c>
    </row>
    <row r="4251" spans="1:2" x14ac:dyDescent="0.2">
      <c r="A4251" t="s">
        <v>486</v>
      </c>
      <c r="B4251">
        <v>6.5</v>
      </c>
    </row>
    <row r="4252" spans="1:2" x14ac:dyDescent="0.2">
      <c r="A4252" t="s">
        <v>6981</v>
      </c>
      <c r="B4252">
        <v>8</v>
      </c>
    </row>
    <row r="4253" spans="1:2" x14ac:dyDescent="0.2">
      <c r="A4253" t="s">
        <v>321</v>
      </c>
      <c r="B4253">
        <v>3.3</v>
      </c>
    </row>
    <row r="4254" spans="1:2" x14ac:dyDescent="0.2">
      <c r="A4254" t="s">
        <v>6985</v>
      </c>
      <c r="B4254">
        <v>8.3000000000000007</v>
      </c>
    </row>
    <row r="4255" spans="1:2" x14ac:dyDescent="0.2">
      <c r="A4255" t="s">
        <v>73</v>
      </c>
      <c r="B4255">
        <v>6.9</v>
      </c>
    </row>
    <row r="4256" spans="1:2" x14ac:dyDescent="0.2">
      <c r="A4256" t="s">
        <v>486</v>
      </c>
      <c r="B4256">
        <v>7.3</v>
      </c>
    </row>
    <row r="4257" spans="1:2" x14ac:dyDescent="0.2">
      <c r="A4257" t="s">
        <v>6991</v>
      </c>
      <c r="B4257">
        <v>8.1</v>
      </c>
    </row>
    <row r="4258" spans="1:2" x14ac:dyDescent="0.2">
      <c r="A4258" t="s">
        <v>608</v>
      </c>
      <c r="B4258">
        <v>6.5</v>
      </c>
    </row>
    <row r="4259" spans="1:2" x14ac:dyDescent="0.2">
      <c r="A4259" t="s">
        <v>6995</v>
      </c>
      <c r="B4259">
        <v>6.8</v>
      </c>
    </row>
    <row r="4260" spans="1:2" x14ac:dyDescent="0.2">
      <c r="A4260" t="s">
        <v>1667</v>
      </c>
      <c r="B4260">
        <v>7.3</v>
      </c>
    </row>
    <row r="4261" spans="1:2" x14ac:dyDescent="0.2">
      <c r="A4261" t="s">
        <v>877</v>
      </c>
      <c r="B4261">
        <v>6.4</v>
      </c>
    </row>
    <row r="4262" spans="1:2" x14ac:dyDescent="0.2">
      <c r="A4262" t="s">
        <v>575</v>
      </c>
      <c r="B4262">
        <v>4.5999999999999996</v>
      </c>
    </row>
    <row r="4263" spans="1:2" x14ac:dyDescent="0.2">
      <c r="A4263" t="s">
        <v>1932</v>
      </c>
      <c r="B4263">
        <v>6.5</v>
      </c>
    </row>
    <row r="4264" spans="1:2" x14ac:dyDescent="0.2">
      <c r="A4264" t="s">
        <v>877</v>
      </c>
      <c r="B4264">
        <v>7</v>
      </c>
    </row>
    <row r="4265" spans="1:2" x14ac:dyDescent="0.2">
      <c r="A4265" t="s">
        <v>2768</v>
      </c>
      <c r="B4265">
        <v>5.4</v>
      </c>
    </row>
    <row r="4266" spans="1:2" x14ac:dyDescent="0.2">
      <c r="A4266" t="s">
        <v>7008</v>
      </c>
      <c r="B4266">
        <v>6.7</v>
      </c>
    </row>
    <row r="4267" spans="1:2" x14ac:dyDescent="0.2">
      <c r="A4267" t="s">
        <v>1074</v>
      </c>
      <c r="B4267">
        <v>2.8</v>
      </c>
    </row>
    <row r="4268" spans="1:2" x14ac:dyDescent="0.2">
      <c r="A4268" t="s">
        <v>7012</v>
      </c>
      <c r="B4268">
        <v>7.4</v>
      </c>
    </row>
    <row r="4269" spans="1:2" x14ac:dyDescent="0.2">
      <c r="A4269" t="s">
        <v>877</v>
      </c>
      <c r="B4269">
        <v>5.8</v>
      </c>
    </row>
    <row r="4270" spans="1:2" x14ac:dyDescent="0.2">
      <c r="A4270" t="s">
        <v>1554</v>
      </c>
      <c r="B4270">
        <v>7.1</v>
      </c>
    </row>
    <row r="4271" spans="1:2" x14ac:dyDescent="0.2">
      <c r="A4271" t="s">
        <v>1184</v>
      </c>
      <c r="B4271">
        <v>4.5</v>
      </c>
    </row>
    <row r="4272" spans="1:2" x14ac:dyDescent="0.2">
      <c r="A4272" t="s">
        <v>786</v>
      </c>
      <c r="B4272">
        <v>7.9</v>
      </c>
    </row>
    <row r="4273" spans="1:2" x14ac:dyDescent="0.2">
      <c r="A4273" t="s">
        <v>7020</v>
      </c>
      <c r="B4273">
        <v>5.3</v>
      </c>
    </row>
    <row r="4274" spans="1:2" x14ac:dyDescent="0.2">
      <c r="A4274" t="s">
        <v>672</v>
      </c>
      <c r="B4274">
        <v>5.4</v>
      </c>
    </row>
    <row r="4275" spans="1:2" x14ac:dyDescent="0.2">
      <c r="A4275" t="s">
        <v>69</v>
      </c>
      <c r="B4275">
        <v>4.8</v>
      </c>
    </row>
    <row r="4276" spans="1:2" x14ac:dyDescent="0.2">
      <c r="A4276" t="s">
        <v>1203</v>
      </c>
      <c r="B4276">
        <v>5.9</v>
      </c>
    </row>
    <row r="4277" spans="1:2" x14ac:dyDescent="0.2">
      <c r="A4277" t="s">
        <v>1184</v>
      </c>
      <c r="B4277">
        <v>6.2</v>
      </c>
    </row>
    <row r="4278" spans="1:2" x14ac:dyDescent="0.2">
      <c r="A4278" t="s">
        <v>7030</v>
      </c>
      <c r="B4278">
        <v>5.9</v>
      </c>
    </row>
    <row r="4279" spans="1:2" x14ac:dyDescent="0.2">
      <c r="A4279" t="s">
        <v>73</v>
      </c>
      <c r="B4279">
        <v>6.6</v>
      </c>
    </row>
    <row r="4280" spans="1:2" x14ac:dyDescent="0.2">
      <c r="A4280" t="s">
        <v>1184</v>
      </c>
      <c r="B4280">
        <v>6.6</v>
      </c>
    </row>
    <row r="4281" spans="1:2" x14ac:dyDescent="0.2">
      <c r="A4281" t="s">
        <v>6040</v>
      </c>
      <c r="B4281">
        <v>6</v>
      </c>
    </row>
    <row r="4282" spans="1:2" x14ac:dyDescent="0.2">
      <c r="A4282" t="s">
        <v>1915</v>
      </c>
      <c r="B4282">
        <v>6.8</v>
      </c>
    </row>
    <row r="4283" spans="1:2" x14ac:dyDescent="0.2">
      <c r="A4283" t="s">
        <v>3562</v>
      </c>
      <c r="B4283">
        <v>5.4</v>
      </c>
    </row>
    <row r="4284" spans="1:2" x14ac:dyDescent="0.2">
      <c r="A4284" t="s">
        <v>7041</v>
      </c>
      <c r="B4284">
        <v>5.2</v>
      </c>
    </row>
    <row r="4285" spans="1:2" x14ac:dyDescent="0.2">
      <c r="A4285" t="s">
        <v>5218</v>
      </c>
      <c r="B4285">
        <v>7.8</v>
      </c>
    </row>
    <row r="4286" spans="1:2" x14ac:dyDescent="0.2">
      <c r="A4286" t="s">
        <v>740</v>
      </c>
      <c r="B4286">
        <v>6.4</v>
      </c>
    </row>
    <row r="4287" spans="1:2" x14ac:dyDescent="0.2">
      <c r="A4287" t="s">
        <v>2209</v>
      </c>
      <c r="B4287">
        <v>6.1</v>
      </c>
    </row>
    <row r="4288" spans="1:2" x14ac:dyDescent="0.2">
      <c r="A4288" t="s">
        <v>2599</v>
      </c>
      <c r="B4288">
        <v>5.7</v>
      </c>
    </row>
    <row r="4289" spans="1:2" x14ac:dyDescent="0.2">
      <c r="A4289" t="s">
        <v>818</v>
      </c>
      <c r="B4289">
        <v>5.5</v>
      </c>
    </row>
    <row r="4290" spans="1:2" x14ac:dyDescent="0.2">
      <c r="A4290" t="s">
        <v>23</v>
      </c>
      <c r="B4290">
        <v>7.4</v>
      </c>
    </row>
    <row r="4291" spans="1:2" x14ac:dyDescent="0.2">
      <c r="A4291" t="s">
        <v>575</v>
      </c>
      <c r="B4291">
        <v>7.1</v>
      </c>
    </row>
    <row r="4292" spans="1:2" x14ac:dyDescent="0.2">
      <c r="A4292" t="s">
        <v>3562</v>
      </c>
      <c r="B4292">
        <v>3.9</v>
      </c>
    </row>
    <row r="4293" spans="1:2" x14ac:dyDescent="0.2">
      <c r="A4293" t="s">
        <v>149</v>
      </c>
      <c r="B4293">
        <v>4.5999999999999996</v>
      </c>
    </row>
    <row r="4294" spans="1:2" x14ac:dyDescent="0.2">
      <c r="A4294" t="s">
        <v>877</v>
      </c>
      <c r="B4294">
        <v>7.3</v>
      </c>
    </row>
    <row r="4295" spans="1:2" x14ac:dyDescent="0.2">
      <c r="A4295" t="s">
        <v>7062</v>
      </c>
      <c r="B4295">
        <v>7.7</v>
      </c>
    </row>
    <row r="4296" spans="1:2" x14ac:dyDescent="0.2">
      <c r="A4296" t="s">
        <v>1915</v>
      </c>
      <c r="B4296">
        <v>4.9000000000000004</v>
      </c>
    </row>
    <row r="4297" spans="1:2" x14ac:dyDescent="0.2">
      <c r="A4297" t="s">
        <v>672</v>
      </c>
      <c r="B4297">
        <v>6.3</v>
      </c>
    </row>
    <row r="4298" spans="1:2" x14ac:dyDescent="0.2">
      <c r="A4298" t="s">
        <v>3152</v>
      </c>
      <c r="B4298">
        <v>6.1</v>
      </c>
    </row>
    <row r="4299" spans="1:2" x14ac:dyDescent="0.2">
      <c r="A4299" t="s">
        <v>575</v>
      </c>
      <c r="B4299">
        <v>6.6</v>
      </c>
    </row>
    <row r="4300" spans="1:2" x14ac:dyDescent="0.2">
      <c r="A4300" t="s">
        <v>7071</v>
      </c>
      <c r="B4300">
        <v>5.7</v>
      </c>
    </row>
    <row r="4301" spans="1:2" x14ac:dyDescent="0.2">
      <c r="A4301" t="s">
        <v>877</v>
      </c>
      <c r="B4301">
        <v>5.6</v>
      </c>
    </row>
    <row r="4302" spans="1:2" x14ac:dyDescent="0.2">
      <c r="A4302" t="s">
        <v>1763</v>
      </c>
      <c r="B4302">
        <v>6</v>
      </c>
    </row>
    <row r="4303" spans="1:2" x14ac:dyDescent="0.2">
      <c r="A4303" t="s">
        <v>877</v>
      </c>
      <c r="B4303">
        <v>5.7</v>
      </c>
    </row>
    <row r="4304" spans="1:2" x14ac:dyDescent="0.2">
      <c r="A4304" t="s">
        <v>2048</v>
      </c>
      <c r="B4304">
        <v>7</v>
      </c>
    </row>
    <row r="4305" spans="1:2" x14ac:dyDescent="0.2">
      <c r="A4305" t="s">
        <v>23</v>
      </c>
      <c r="B4305">
        <v>5.3</v>
      </c>
    </row>
    <row r="4306" spans="1:2" x14ac:dyDescent="0.2">
      <c r="A4306" t="s">
        <v>7081</v>
      </c>
      <c r="B4306">
        <v>4.4000000000000004</v>
      </c>
    </row>
    <row r="4307" spans="1:2" x14ac:dyDescent="0.2">
      <c r="A4307" t="s">
        <v>2599</v>
      </c>
      <c r="B4307">
        <v>3.4</v>
      </c>
    </row>
    <row r="4308" spans="1:2" x14ac:dyDescent="0.2">
      <c r="A4308" t="s">
        <v>2120</v>
      </c>
      <c r="B4308">
        <v>4.5</v>
      </c>
    </row>
    <row r="4309" spans="1:2" x14ac:dyDescent="0.2">
      <c r="A4309" t="s">
        <v>3562</v>
      </c>
      <c r="B4309">
        <v>3.4</v>
      </c>
    </row>
    <row r="4310" spans="1:2" x14ac:dyDescent="0.2">
      <c r="A4310" t="s">
        <v>672</v>
      </c>
      <c r="B4310">
        <v>7.1</v>
      </c>
    </row>
    <row r="4311" spans="1:2" x14ac:dyDescent="0.2">
      <c r="A4311" t="s">
        <v>1839</v>
      </c>
      <c r="B4311">
        <v>6.4</v>
      </c>
    </row>
    <row r="4312" spans="1:2" x14ac:dyDescent="0.2">
      <c r="A4312" t="s">
        <v>20</v>
      </c>
      <c r="B4312">
        <v>5.2</v>
      </c>
    </row>
    <row r="4313" spans="1:2" x14ac:dyDescent="0.2">
      <c r="A4313" t="s">
        <v>668</v>
      </c>
      <c r="B4313">
        <v>7</v>
      </c>
    </row>
    <row r="4314" spans="1:2" x14ac:dyDescent="0.2">
      <c r="A4314" t="s">
        <v>486</v>
      </c>
      <c r="B4314">
        <v>7.3</v>
      </c>
    </row>
    <row r="4315" spans="1:2" x14ac:dyDescent="0.2">
      <c r="A4315" t="s">
        <v>7097</v>
      </c>
      <c r="B4315">
        <v>8.1</v>
      </c>
    </row>
    <row r="4316" spans="1:2" x14ac:dyDescent="0.2">
      <c r="A4316" t="s">
        <v>1184</v>
      </c>
      <c r="B4316">
        <v>5.8</v>
      </c>
    </row>
    <row r="4317" spans="1:2" x14ac:dyDescent="0.2">
      <c r="A4317" t="s">
        <v>1744</v>
      </c>
      <c r="B4317">
        <v>5.9</v>
      </c>
    </row>
    <row r="4318" spans="1:2" x14ac:dyDescent="0.2">
      <c r="A4318" t="s">
        <v>6291</v>
      </c>
      <c r="B4318">
        <v>6.4</v>
      </c>
    </row>
    <row r="4319" spans="1:2" x14ac:dyDescent="0.2">
      <c r="A4319" t="s">
        <v>2209</v>
      </c>
      <c r="B4319">
        <v>7.5</v>
      </c>
    </row>
    <row r="4320" spans="1:2" x14ac:dyDescent="0.2">
      <c r="A4320" t="s">
        <v>7103</v>
      </c>
      <c r="B4320">
        <v>7.8</v>
      </c>
    </row>
    <row r="4321" spans="1:2" x14ac:dyDescent="0.2">
      <c r="A4321" t="s">
        <v>1184</v>
      </c>
      <c r="B4321">
        <v>6.3</v>
      </c>
    </row>
    <row r="4322" spans="1:2" x14ac:dyDescent="0.2">
      <c r="A4322" t="s">
        <v>1184</v>
      </c>
      <c r="B4322">
        <v>7.2</v>
      </c>
    </row>
    <row r="4323" spans="1:2" x14ac:dyDescent="0.2">
      <c r="A4323" t="s">
        <v>1521</v>
      </c>
      <c r="B4323">
        <v>5.6</v>
      </c>
    </row>
    <row r="4324" spans="1:2" x14ac:dyDescent="0.2">
      <c r="A4324" t="s">
        <v>1486</v>
      </c>
      <c r="B4324">
        <v>7.2</v>
      </c>
    </row>
    <row r="4325" spans="1:2" x14ac:dyDescent="0.2">
      <c r="A4325" t="s">
        <v>1184</v>
      </c>
      <c r="B4325">
        <v>8</v>
      </c>
    </row>
    <row r="4326" spans="1:2" x14ac:dyDescent="0.2">
      <c r="A4326" t="s">
        <v>575</v>
      </c>
      <c r="B4326">
        <v>8.5</v>
      </c>
    </row>
    <row r="4327" spans="1:2" x14ac:dyDescent="0.2">
      <c r="A4327" t="s">
        <v>73</v>
      </c>
      <c r="B4327">
        <v>6.8</v>
      </c>
    </row>
    <row r="4328" spans="1:2" x14ac:dyDescent="0.2">
      <c r="A4328" t="s">
        <v>1839</v>
      </c>
      <c r="B4328">
        <v>7.3</v>
      </c>
    </row>
    <row r="4329" spans="1:2" x14ac:dyDescent="0.2">
      <c r="A4329" t="s">
        <v>216</v>
      </c>
      <c r="B4329">
        <v>5.5</v>
      </c>
    </row>
    <row r="4330" spans="1:2" x14ac:dyDescent="0.2">
      <c r="A4330" t="s">
        <v>2143</v>
      </c>
      <c r="B4330">
        <v>7.3</v>
      </c>
    </row>
    <row r="4331" spans="1:2" x14ac:dyDescent="0.2">
      <c r="A4331" t="s">
        <v>1184</v>
      </c>
      <c r="B4331">
        <v>6.3</v>
      </c>
    </row>
    <row r="4332" spans="1:2" x14ac:dyDescent="0.2">
      <c r="A4332" t="s">
        <v>580</v>
      </c>
      <c r="B4332">
        <v>5.0999999999999996</v>
      </c>
    </row>
    <row r="4333" spans="1:2" x14ac:dyDescent="0.2">
      <c r="A4333" t="s">
        <v>6042</v>
      </c>
      <c r="B4333">
        <v>6.6</v>
      </c>
    </row>
    <row r="4334" spans="1:2" x14ac:dyDescent="0.2">
      <c r="A4334" t="s">
        <v>2599</v>
      </c>
      <c r="B4334">
        <v>6.1</v>
      </c>
    </row>
    <row r="4335" spans="1:2" x14ac:dyDescent="0.2">
      <c r="A4335" t="s">
        <v>2422</v>
      </c>
      <c r="B4335">
        <v>7.5</v>
      </c>
    </row>
    <row r="4336" spans="1:2" x14ac:dyDescent="0.2">
      <c r="A4336" t="s">
        <v>5167</v>
      </c>
      <c r="B4336">
        <v>7</v>
      </c>
    </row>
    <row r="4337" spans="1:2" x14ac:dyDescent="0.2">
      <c r="A4337" t="s">
        <v>7134</v>
      </c>
      <c r="B4337">
        <v>7.2</v>
      </c>
    </row>
    <row r="4338" spans="1:2" x14ac:dyDescent="0.2">
      <c r="A4338" t="s">
        <v>1915</v>
      </c>
      <c r="B4338">
        <v>5.3</v>
      </c>
    </row>
    <row r="4339" spans="1:2" x14ac:dyDescent="0.2">
      <c r="A4339" t="s">
        <v>4402</v>
      </c>
      <c r="B4339">
        <v>8.6999999999999993</v>
      </c>
    </row>
    <row r="4340" spans="1:2" x14ac:dyDescent="0.2">
      <c r="A4340" t="s">
        <v>216</v>
      </c>
      <c r="B4340">
        <v>3.4</v>
      </c>
    </row>
    <row r="4341" spans="1:2" x14ac:dyDescent="0.2">
      <c r="A4341" t="s">
        <v>877</v>
      </c>
      <c r="B4341">
        <v>5.4</v>
      </c>
    </row>
    <row r="4342" spans="1:2" x14ac:dyDescent="0.2">
      <c r="A4342" t="s">
        <v>672</v>
      </c>
      <c r="B4342">
        <v>7.8</v>
      </c>
    </row>
    <row r="4343" spans="1:2" x14ac:dyDescent="0.2">
      <c r="A4343" t="s">
        <v>3968</v>
      </c>
      <c r="B4343">
        <v>6.7</v>
      </c>
    </row>
    <row r="4344" spans="1:2" x14ac:dyDescent="0.2">
      <c r="A4344" t="s">
        <v>3203</v>
      </c>
      <c r="B4344">
        <v>4.7</v>
      </c>
    </row>
    <row r="4345" spans="1:2" x14ac:dyDescent="0.2">
      <c r="A4345" t="s">
        <v>2209</v>
      </c>
      <c r="B4345">
        <v>6.3</v>
      </c>
    </row>
    <row r="4346" spans="1:2" x14ac:dyDescent="0.2">
      <c r="A4346" t="s">
        <v>2422</v>
      </c>
      <c r="B4346">
        <v>7.4</v>
      </c>
    </row>
    <row r="4347" spans="1:2" x14ac:dyDescent="0.2">
      <c r="A4347" t="s">
        <v>216</v>
      </c>
      <c r="B4347">
        <v>6.1</v>
      </c>
    </row>
    <row r="4348" spans="1:2" x14ac:dyDescent="0.2">
      <c r="A4348" t="s">
        <v>672</v>
      </c>
      <c r="B4348">
        <v>7.5</v>
      </c>
    </row>
    <row r="4349" spans="1:2" x14ac:dyDescent="0.2">
      <c r="A4349" t="s">
        <v>1915</v>
      </c>
      <c r="B4349">
        <v>6.3</v>
      </c>
    </row>
    <row r="4350" spans="1:2" x14ac:dyDescent="0.2">
      <c r="A4350" t="s">
        <v>1475</v>
      </c>
      <c r="B4350">
        <v>6.3</v>
      </c>
    </row>
    <row r="4351" spans="1:2" x14ac:dyDescent="0.2">
      <c r="A4351" t="s">
        <v>73</v>
      </c>
      <c r="B4351">
        <v>6.8</v>
      </c>
    </row>
    <row r="4352" spans="1:2" x14ac:dyDescent="0.2">
      <c r="A4352" t="s">
        <v>73</v>
      </c>
      <c r="B4352">
        <v>7.8</v>
      </c>
    </row>
    <row r="4353" spans="1:2" x14ac:dyDescent="0.2">
      <c r="A4353" t="s">
        <v>73</v>
      </c>
      <c r="B4353">
        <v>6.9</v>
      </c>
    </row>
    <row r="4354" spans="1:2" x14ac:dyDescent="0.2">
      <c r="A4354" t="s">
        <v>486</v>
      </c>
      <c r="B4354">
        <v>8</v>
      </c>
    </row>
    <row r="4355" spans="1:2" x14ac:dyDescent="0.2">
      <c r="A4355" t="s">
        <v>1935</v>
      </c>
      <c r="B4355">
        <v>7.8</v>
      </c>
    </row>
    <row r="4356" spans="1:2" x14ac:dyDescent="0.2">
      <c r="A4356" t="s">
        <v>5167</v>
      </c>
      <c r="B4356">
        <v>7.4</v>
      </c>
    </row>
    <row r="4357" spans="1:2" x14ac:dyDescent="0.2">
      <c r="A4357" t="s">
        <v>2143</v>
      </c>
      <c r="B4357">
        <v>6.1</v>
      </c>
    </row>
    <row r="4358" spans="1:2" x14ac:dyDescent="0.2">
      <c r="A4358" t="s">
        <v>877</v>
      </c>
      <c r="B4358">
        <v>4.3</v>
      </c>
    </row>
    <row r="4359" spans="1:2" x14ac:dyDescent="0.2">
      <c r="A4359" t="s">
        <v>740</v>
      </c>
      <c r="B4359">
        <v>3.5</v>
      </c>
    </row>
    <row r="4360" spans="1:2" x14ac:dyDescent="0.2">
      <c r="A4360" t="s">
        <v>486</v>
      </c>
      <c r="B4360">
        <v>7.2</v>
      </c>
    </row>
    <row r="4361" spans="1:2" x14ac:dyDescent="0.2">
      <c r="A4361" t="s">
        <v>1915</v>
      </c>
      <c r="B4361">
        <v>4.7</v>
      </c>
    </row>
    <row r="4362" spans="1:2" x14ac:dyDescent="0.2">
      <c r="A4362" t="s">
        <v>486</v>
      </c>
      <c r="B4362">
        <v>7.3</v>
      </c>
    </row>
    <row r="4363" spans="1:2" x14ac:dyDescent="0.2">
      <c r="A4363" t="s">
        <v>668</v>
      </c>
      <c r="B4363">
        <v>7.9</v>
      </c>
    </row>
    <row r="4364" spans="1:2" x14ac:dyDescent="0.2">
      <c r="A4364" t="s">
        <v>6783</v>
      </c>
      <c r="B4364">
        <v>5.0999999999999996</v>
      </c>
    </row>
    <row r="4365" spans="1:2" x14ac:dyDescent="0.2">
      <c r="A4365" t="s">
        <v>1667</v>
      </c>
      <c r="B4365">
        <v>7.2</v>
      </c>
    </row>
    <row r="4366" spans="1:2" x14ac:dyDescent="0.2">
      <c r="A4366" t="s">
        <v>2766</v>
      </c>
      <c r="B4366">
        <v>5.4</v>
      </c>
    </row>
    <row r="4367" spans="1:2" x14ac:dyDescent="0.2">
      <c r="A4367" t="s">
        <v>2209</v>
      </c>
      <c r="B4367">
        <v>3.7</v>
      </c>
    </row>
    <row r="4368" spans="1:2" x14ac:dyDescent="0.2">
      <c r="A4368" t="s">
        <v>1693</v>
      </c>
      <c r="B4368">
        <v>7.4</v>
      </c>
    </row>
    <row r="4369" spans="1:2" x14ac:dyDescent="0.2">
      <c r="A4369" t="s">
        <v>486</v>
      </c>
      <c r="B4369">
        <v>7.1</v>
      </c>
    </row>
    <row r="4370" spans="1:2" x14ac:dyDescent="0.2">
      <c r="A4370" t="s">
        <v>2451</v>
      </c>
      <c r="B4370">
        <v>6.8</v>
      </c>
    </row>
    <row r="4371" spans="1:2" x14ac:dyDescent="0.2">
      <c r="A4371" t="s">
        <v>877</v>
      </c>
      <c r="B4371">
        <v>8.1999999999999993</v>
      </c>
    </row>
    <row r="4372" spans="1:2" x14ac:dyDescent="0.2">
      <c r="A4372" t="s">
        <v>1184</v>
      </c>
      <c r="B4372">
        <v>7</v>
      </c>
    </row>
    <row r="4373" spans="1:2" x14ac:dyDescent="0.2">
      <c r="A4373" t="s">
        <v>877</v>
      </c>
      <c r="B4373">
        <v>7.4</v>
      </c>
    </row>
    <row r="4374" spans="1:2" x14ac:dyDescent="0.2">
      <c r="A4374" t="s">
        <v>486</v>
      </c>
      <c r="B4374">
        <v>6.7</v>
      </c>
    </row>
    <row r="4375" spans="1:2" x14ac:dyDescent="0.2">
      <c r="A4375" t="s">
        <v>455</v>
      </c>
      <c r="B4375">
        <v>9.1</v>
      </c>
    </row>
    <row r="4376" spans="1:2" x14ac:dyDescent="0.2">
      <c r="A4376" t="s">
        <v>7196</v>
      </c>
      <c r="B4376">
        <v>7.6</v>
      </c>
    </row>
    <row r="4377" spans="1:2" x14ac:dyDescent="0.2">
      <c r="A4377" t="s">
        <v>1328</v>
      </c>
      <c r="B4377">
        <v>7.2</v>
      </c>
    </row>
    <row r="4378" spans="1:2" x14ac:dyDescent="0.2">
      <c r="A4378" t="s">
        <v>1082</v>
      </c>
      <c r="B4378">
        <v>7.5</v>
      </c>
    </row>
    <row r="4379" spans="1:2" x14ac:dyDescent="0.2">
      <c r="A4379" t="s">
        <v>924</v>
      </c>
      <c r="B4379">
        <v>6.8</v>
      </c>
    </row>
    <row r="4380" spans="1:2" x14ac:dyDescent="0.2">
      <c r="A4380" t="s">
        <v>7202</v>
      </c>
      <c r="B4380">
        <v>6.9</v>
      </c>
    </row>
    <row r="4381" spans="1:2" x14ac:dyDescent="0.2">
      <c r="A4381" t="s">
        <v>740</v>
      </c>
      <c r="B4381">
        <v>7.9</v>
      </c>
    </row>
    <row r="4382" spans="1:2" x14ac:dyDescent="0.2">
      <c r="A4382" t="s">
        <v>6985</v>
      </c>
      <c r="B4382">
        <v>7.6</v>
      </c>
    </row>
    <row r="4383" spans="1:2" x14ac:dyDescent="0.2">
      <c r="A4383" t="s">
        <v>1184</v>
      </c>
      <c r="B4383">
        <v>6.7</v>
      </c>
    </row>
    <row r="4384" spans="1:2" x14ac:dyDescent="0.2">
      <c r="A4384" t="s">
        <v>580</v>
      </c>
      <c r="B4384">
        <v>5.8</v>
      </c>
    </row>
    <row r="4385" spans="1:2" x14ac:dyDescent="0.2">
      <c r="A4385" t="s">
        <v>740</v>
      </c>
      <c r="B4385">
        <v>6.5</v>
      </c>
    </row>
    <row r="4386" spans="1:2" x14ac:dyDescent="0.2">
      <c r="A4386" t="s">
        <v>1184</v>
      </c>
      <c r="B4386">
        <v>7.2</v>
      </c>
    </row>
    <row r="4387" spans="1:2" x14ac:dyDescent="0.2">
      <c r="A4387" t="s">
        <v>73</v>
      </c>
      <c r="B4387">
        <v>6.9</v>
      </c>
    </row>
    <row r="4388" spans="1:2" x14ac:dyDescent="0.2">
      <c r="A4388" t="s">
        <v>1693</v>
      </c>
      <c r="B4388">
        <v>5.5</v>
      </c>
    </row>
    <row r="4389" spans="1:2" x14ac:dyDescent="0.2">
      <c r="A4389" t="s">
        <v>1763</v>
      </c>
      <c r="B4389">
        <v>6.5</v>
      </c>
    </row>
    <row r="4390" spans="1:2" x14ac:dyDescent="0.2">
      <c r="A4390" t="s">
        <v>580</v>
      </c>
      <c r="B4390">
        <v>6.2</v>
      </c>
    </row>
    <row r="4391" spans="1:2" x14ac:dyDescent="0.2">
      <c r="A4391" t="s">
        <v>2459</v>
      </c>
      <c r="B4391">
        <v>6.7</v>
      </c>
    </row>
    <row r="4392" spans="1:2" x14ac:dyDescent="0.2">
      <c r="A4392" t="s">
        <v>2599</v>
      </c>
      <c r="B4392">
        <v>5.7</v>
      </c>
    </row>
    <row r="4393" spans="1:2" x14ac:dyDescent="0.2">
      <c r="A4393" t="s">
        <v>1364</v>
      </c>
      <c r="B4393">
        <v>8.6</v>
      </c>
    </row>
    <row r="4394" spans="1:2" x14ac:dyDescent="0.2">
      <c r="A4394" t="s">
        <v>1184</v>
      </c>
      <c r="B4394">
        <v>6.5</v>
      </c>
    </row>
    <row r="4395" spans="1:2" x14ac:dyDescent="0.2">
      <c r="A4395" t="s">
        <v>968</v>
      </c>
      <c r="B4395">
        <v>6.3</v>
      </c>
    </row>
    <row r="4396" spans="1:2" x14ac:dyDescent="0.2">
      <c r="A4396" t="s">
        <v>877</v>
      </c>
      <c r="B4396">
        <v>4.3</v>
      </c>
    </row>
    <row r="4397" spans="1:2" x14ac:dyDescent="0.2">
      <c r="A4397" t="s">
        <v>575</v>
      </c>
      <c r="B4397">
        <v>6.1</v>
      </c>
    </row>
    <row r="4398" spans="1:2" x14ac:dyDescent="0.2">
      <c r="A4398" t="s">
        <v>2682</v>
      </c>
      <c r="B4398">
        <v>6</v>
      </c>
    </row>
    <row r="4399" spans="1:2" x14ac:dyDescent="0.2">
      <c r="A4399" t="s">
        <v>1179</v>
      </c>
      <c r="B4399">
        <v>5.8</v>
      </c>
    </row>
    <row r="4400" spans="1:2" x14ac:dyDescent="0.2">
      <c r="A4400" t="s">
        <v>2542</v>
      </c>
      <c r="B4400">
        <v>6.7</v>
      </c>
    </row>
    <row r="4401" spans="1:2" x14ac:dyDescent="0.2">
      <c r="A4401" t="s">
        <v>1184</v>
      </c>
      <c r="B4401">
        <v>6.7</v>
      </c>
    </row>
    <row r="4402" spans="1:2" x14ac:dyDescent="0.2">
      <c r="A4402" t="s">
        <v>486</v>
      </c>
      <c r="B4402">
        <v>7.6</v>
      </c>
    </row>
    <row r="4403" spans="1:2" x14ac:dyDescent="0.2">
      <c r="A4403" t="s">
        <v>302</v>
      </c>
      <c r="B4403">
        <v>5.0999999999999996</v>
      </c>
    </row>
    <row r="4404" spans="1:2" x14ac:dyDescent="0.2">
      <c r="A4404" t="s">
        <v>6426</v>
      </c>
      <c r="B4404">
        <v>6.8</v>
      </c>
    </row>
    <row r="4405" spans="1:2" x14ac:dyDescent="0.2">
      <c r="A4405" t="s">
        <v>23</v>
      </c>
      <c r="B4405">
        <v>6.8</v>
      </c>
    </row>
    <row r="4406" spans="1:2" x14ac:dyDescent="0.2">
      <c r="A4406" t="s">
        <v>230</v>
      </c>
      <c r="B4406">
        <v>6.8</v>
      </c>
    </row>
    <row r="4407" spans="1:2" x14ac:dyDescent="0.2">
      <c r="A4407" t="s">
        <v>877</v>
      </c>
      <c r="B4407">
        <v>6.3</v>
      </c>
    </row>
    <row r="4408" spans="1:2" x14ac:dyDescent="0.2">
      <c r="A4408" t="s">
        <v>877</v>
      </c>
      <c r="B4408">
        <v>7.1</v>
      </c>
    </row>
    <row r="4409" spans="1:2" x14ac:dyDescent="0.2">
      <c r="A4409" t="s">
        <v>4224</v>
      </c>
      <c r="B4409">
        <v>2.8</v>
      </c>
    </row>
    <row r="4410" spans="1:2" x14ac:dyDescent="0.2">
      <c r="A4410" t="s">
        <v>1364</v>
      </c>
      <c r="B4410">
        <v>8.1999999999999993</v>
      </c>
    </row>
    <row r="4411" spans="1:2" x14ac:dyDescent="0.2">
      <c r="A4411" t="s">
        <v>112</v>
      </c>
      <c r="B4411">
        <v>3.1</v>
      </c>
    </row>
    <row r="4412" spans="1:2" x14ac:dyDescent="0.2">
      <c r="A4412" t="s">
        <v>407</v>
      </c>
      <c r="B4412">
        <v>7</v>
      </c>
    </row>
    <row r="4413" spans="1:2" x14ac:dyDescent="0.2">
      <c r="A4413" t="s">
        <v>2120</v>
      </c>
      <c r="B4413">
        <v>3.3</v>
      </c>
    </row>
    <row r="4414" spans="1:2" x14ac:dyDescent="0.2">
      <c r="A4414" t="s">
        <v>1693</v>
      </c>
      <c r="B4414">
        <v>3.6</v>
      </c>
    </row>
    <row r="4415" spans="1:2" x14ac:dyDescent="0.2">
      <c r="A4415" t="s">
        <v>2086</v>
      </c>
      <c r="B4415">
        <v>7.7</v>
      </c>
    </row>
    <row r="4416" spans="1:2" x14ac:dyDescent="0.2">
      <c r="A4416" t="s">
        <v>1184</v>
      </c>
      <c r="B4416">
        <v>6.7</v>
      </c>
    </row>
    <row r="4417" spans="1:2" x14ac:dyDescent="0.2">
      <c r="A4417" t="s">
        <v>5167</v>
      </c>
      <c r="B4417">
        <v>5.5</v>
      </c>
    </row>
    <row r="4418" spans="1:2" x14ac:dyDescent="0.2">
      <c r="A4418" t="s">
        <v>7270</v>
      </c>
      <c r="B4418">
        <v>6.6</v>
      </c>
    </row>
    <row r="4419" spans="1:2" x14ac:dyDescent="0.2">
      <c r="A4419" t="s">
        <v>1184</v>
      </c>
      <c r="B4419">
        <v>4.8</v>
      </c>
    </row>
    <row r="4420" spans="1:2" x14ac:dyDescent="0.2">
      <c r="A4420" t="s">
        <v>1915</v>
      </c>
      <c r="B4420">
        <v>5.5</v>
      </c>
    </row>
    <row r="4421" spans="1:2" x14ac:dyDescent="0.2">
      <c r="A4421" t="s">
        <v>1941</v>
      </c>
      <c r="B4421">
        <v>6.3</v>
      </c>
    </row>
    <row r="4422" spans="1:2" x14ac:dyDescent="0.2">
      <c r="A4422" t="s">
        <v>1915</v>
      </c>
      <c r="B4422">
        <v>6.9</v>
      </c>
    </row>
    <row r="4423" spans="1:2" x14ac:dyDescent="0.2">
      <c r="A4423" t="s">
        <v>822</v>
      </c>
      <c r="B4423">
        <v>6.5</v>
      </c>
    </row>
    <row r="4424" spans="1:2" x14ac:dyDescent="0.2">
      <c r="A4424" t="s">
        <v>340</v>
      </c>
      <c r="B4424">
        <v>8.1999999999999993</v>
      </c>
    </row>
    <row r="4425" spans="1:2" x14ac:dyDescent="0.2">
      <c r="A4425" t="s">
        <v>5167</v>
      </c>
      <c r="B4425">
        <v>7.1</v>
      </c>
    </row>
    <row r="4426" spans="1:2" x14ac:dyDescent="0.2">
      <c r="A4426" t="s">
        <v>7284</v>
      </c>
      <c r="B4426">
        <v>7.3</v>
      </c>
    </row>
    <row r="4427" spans="1:2" x14ac:dyDescent="0.2">
      <c r="A4427" t="s">
        <v>1184</v>
      </c>
      <c r="B4427">
        <v>8.1</v>
      </c>
    </row>
    <row r="4428" spans="1:2" x14ac:dyDescent="0.2">
      <c r="A4428" t="s">
        <v>877</v>
      </c>
      <c r="B4428">
        <v>7.2</v>
      </c>
    </row>
    <row r="4429" spans="1:2" x14ac:dyDescent="0.2">
      <c r="A4429" t="s">
        <v>1184</v>
      </c>
      <c r="B4429">
        <v>7.4</v>
      </c>
    </row>
    <row r="4430" spans="1:2" x14ac:dyDescent="0.2">
      <c r="A4430" t="s">
        <v>1184</v>
      </c>
      <c r="B4430">
        <v>6.5</v>
      </c>
    </row>
    <row r="4431" spans="1:2" x14ac:dyDescent="0.2">
      <c r="A4431" t="s">
        <v>2599</v>
      </c>
      <c r="B4431">
        <v>5.7</v>
      </c>
    </row>
    <row r="4432" spans="1:2" x14ac:dyDescent="0.2">
      <c r="A4432" t="s">
        <v>149</v>
      </c>
      <c r="B4432">
        <v>6.1</v>
      </c>
    </row>
    <row r="4433" spans="1:2" x14ac:dyDescent="0.2">
      <c r="A4433" t="s">
        <v>639</v>
      </c>
      <c r="B4433">
        <v>7.7</v>
      </c>
    </row>
    <row r="4434" spans="1:2" x14ac:dyDescent="0.2">
      <c r="A4434" t="s">
        <v>2489</v>
      </c>
      <c r="B4434">
        <v>8.6999999999999993</v>
      </c>
    </row>
    <row r="4435" spans="1:2" x14ac:dyDescent="0.2">
      <c r="A4435" t="s">
        <v>216</v>
      </c>
      <c r="B4435">
        <v>4.3</v>
      </c>
    </row>
    <row r="4436" spans="1:2" x14ac:dyDescent="0.2">
      <c r="A4436" t="s">
        <v>575</v>
      </c>
      <c r="B4436">
        <v>6.2</v>
      </c>
    </row>
    <row r="4437" spans="1:2" x14ac:dyDescent="0.2">
      <c r="A4437" t="s">
        <v>3856</v>
      </c>
      <c r="B4437">
        <v>3.3</v>
      </c>
    </row>
    <row r="4438" spans="1:2" x14ac:dyDescent="0.2">
      <c r="A4438" t="s">
        <v>575</v>
      </c>
      <c r="B4438">
        <v>2.7</v>
      </c>
    </row>
    <row r="4439" spans="1:2" x14ac:dyDescent="0.2">
      <c r="A4439" t="s">
        <v>7307</v>
      </c>
      <c r="B4439">
        <v>5.2</v>
      </c>
    </row>
    <row r="4440" spans="1:2" x14ac:dyDescent="0.2">
      <c r="A4440" t="s">
        <v>7309</v>
      </c>
      <c r="B4440">
        <v>8.1999999999999993</v>
      </c>
    </row>
    <row r="4441" spans="1:2" x14ac:dyDescent="0.2">
      <c r="A4441" t="s">
        <v>1047</v>
      </c>
      <c r="B4441">
        <v>6.1</v>
      </c>
    </row>
    <row r="4442" spans="1:2" x14ac:dyDescent="0.2">
      <c r="A4442" t="s">
        <v>7312</v>
      </c>
      <c r="B4442">
        <v>8</v>
      </c>
    </row>
    <row r="4443" spans="1:2" x14ac:dyDescent="0.2">
      <c r="A4443" t="s">
        <v>3502</v>
      </c>
      <c r="B4443">
        <v>5.5</v>
      </c>
    </row>
    <row r="4444" spans="1:2" x14ac:dyDescent="0.2">
      <c r="A4444" t="s">
        <v>2143</v>
      </c>
      <c r="B4444">
        <v>5.7</v>
      </c>
    </row>
    <row r="4445" spans="1:2" x14ac:dyDescent="0.2">
      <c r="A4445" t="s">
        <v>3952</v>
      </c>
      <c r="B4445">
        <v>3.7</v>
      </c>
    </row>
    <row r="4446" spans="1:2" x14ac:dyDescent="0.2">
      <c r="A4446" t="s">
        <v>7320</v>
      </c>
      <c r="B4446">
        <v>7.1</v>
      </c>
    </row>
    <row r="4447" spans="1:2" x14ac:dyDescent="0.2">
      <c r="A4447" t="s">
        <v>2459</v>
      </c>
      <c r="B4447">
        <v>7.8</v>
      </c>
    </row>
    <row r="4448" spans="1:2" x14ac:dyDescent="0.2">
      <c r="A4448" t="s">
        <v>1184</v>
      </c>
      <c r="B4448">
        <v>7.3</v>
      </c>
    </row>
    <row r="4449" spans="1:2" x14ac:dyDescent="0.2">
      <c r="A4449" t="s">
        <v>5190</v>
      </c>
      <c r="B4449">
        <v>4.0999999999999996</v>
      </c>
    </row>
    <row r="4450" spans="1:2" x14ac:dyDescent="0.2">
      <c r="A4450" t="s">
        <v>1184</v>
      </c>
      <c r="B4450">
        <v>7.2</v>
      </c>
    </row>
    <row r="4451" spans="1:2" x14ac:dyDescent="0.2">
      <c r="A4451" t="s">
        <v>1047</v>
      </c>
      <c r="B4451">
        <v>7.7</v>
      </c>
    </row>
    <row r="4452" spans="1:2" x14ac:dyDescent="0.2">
      <c r="A4452" t="s">
        <v>4281</v>
      </c>
      <c r="B4452">
        <v>7.1</v>
      </c>
    </row>
    <row r="4453" spans="1:2" x14ac:dyDescent="0.2">
      <c r="A4453" t="s">
        <v>626</v>
      </c>
      <c r="B4453">
        <v>7.6</v>
      </c>
    </row>
    <row r="4454" spans="1:2" x14ac:dyDescent="0.2">
      <c r="A4454" t="s">
        <v>877</v>
      </c>
      <c r="B4454">
        <v>7</v>
      </c>
    </row>
    <row r="4455" spans="1:2" x14ac:dyDescent="0.2">
      <c r="A4455" t="s">
        <v>932</v>
      </c>
      <c r="B4455">
        <v>5.5</v>
      </c>
    </row>
    <row r="4456" spans="1:2" x14ac:dyDescent="0.2">
      <c r="A4456" t="s">
        <v>486</v>
      </c>
      <c r="B4456">
        <v>7.4</v>
      </c>
    </row>
    <row r="4457" spans="1:2" x14ac:dyDescent="0.2">
      <c r="A4457" t="s">
        <v>1184</v>
      </c>
      <c r="B4457">
        <v>7.7</v>
      </c>
    </row>
    <row r="4458" spans="1:2" x14ac:dyDescent="0.2">
      <c r="A4458" t="s">
        <v>4645</v>
      </c>
      <c r="B4458">
        <v>7.2</v>
      </c>
    </row>
    <row r="4459" spans="1:2" x14ac:dyDescent="0.2">
      <c r="A4459" t="s">
        <v>747</v>
      </c>
      <c r="B4459">
        <v>7.8</v>
      </c>
    </row>
    <row r="4460" spans="1:2" x14ac:dyDescent="0.2">
      <c r="A4460" t="s">
        <v>877</v>
      </c>
      <c r="B4460">
        <v>6.6</v>
      </c>
    </row>
    <row r="4461" spans="1:2" x14ac:dyDescent="0.2">
      <c r="A4461" t="s">
        <v>1314</v>
      </c>
      <c r="B4461">
        <v>6</v>
      </c>
    </row>
    <row r="4462" spans="1:2" x14ac:dyDescent="0.2">
      <c r="A4462" t="s">
        <v>740</v>
      </c>
      <c r="B4462">
        <v>8.4</v>
      </c>
    </row>
    <row r="4463" spans="1:2" x14ac:dyDescent="0.2">
      <c r="A4463" t="s">
        <v>2021</v>
      </c>
      <c r="B4463">
        <v>6.5</v>
      </c>
    </row>
    <row r="4464" spans="1:2" x14ac:dyDescent="0.2">
      <c r="A4464" t="s">
        <v>5167</v>
      </c>
      <c r="B4464">
        <v>8.9</v>
      </c>
    </row>
    <row r="4465" spans="1:2" x14ac:dyDescent="0.2">
      <c r="A4465" t="s">
        <v>877</v>
      </c>
      <c r="B4465">
        <v>7.9</v>
      </c>
    </row>
    <row r="4466" spans="1:2" x14ac:dyDescent="0.2">
      <c r="A4466" t="s">
        <v>877</v>
      </c>
      <c r="B4466">
        <v>6</v>
      </c>
    </row>
    <row r="4467" spans="1:2" x14ac:dyDescent="0.2">
      <c r="A4467" t="s">
        <v>2214</v>
      </c>
      <c r="B4467">
        <v>6.1</v>
      </c>
    </row>
    <row r="4468" spans="1:2" x14ac:dyDescent="0.2">
      <c r="A4468" t="s">
        <v>23</v>
      </c>
      <c r="B4468">
        <v>7.4</v>
      </c>
    </row>
    <row r="4469" spans="1:2" x14ac:dyDescent="0.2">
      <c r="A4469" t="s">
        <v>6042</v>
      </c>
      <c r="B4469">
        <v>6.2</v>
      </c>
    </row>
    <row r="4470" spans="1:2" x14ac:dyDescent="0.2">
      <c r="A4470" t="s">
        <v>1184</v>
      </c>
      <c r="B4470">
        <v>5.6</v>
      </c>
    </row>
    <row r="4471" spans="1:2" x14ac:dyDescent="0.2">
      <c r="A4471" t="s">
        <v>877</v>
      </c>
      <c r="B4471">
        <v>7.2</v>
      </c>
    </row>
    <row r="4472" spans="1:2" x14ac:dyDescent="0.2">
      <c r="A4472" t="s">
        <v>1857</v>
      </c>
      <c r="B4472">
        <v>6.1</v>
      </c>
    </row>
    <row r="4473" spans="1:2" x14ac:dyDescent="0.2">
      <c r="A4473" t="s">
        <v>575</v>
      </c>
      <c r="B4473">
        <v>3.8</v>
      </c>
    </row>
    <row r="4474" spans="1:2" x14ac:dyDescent="0.2">
      <c r="A4474" t="s">
        <v>7359</v>
      </c>
      <c r="B4474">
        <v>7.1</v>
      </c>
    </row>
    <row r="4475" spans="1:2" x14ac:dyDescent="0.2">
      <c r="A4475" t="s">
        <v>3562</v>
      </c>
      <c r="B4475">
        <v>4.5</v>
      </c>
    </row>
    <row r="4476" spans="1:2" x14ac:dyDescent="0.2">
      <c r="A4476" t="s">
        <v>7364</v>
      </c>
      <c r="B4476">
        <v>3.8</v>
      </c>
    </row>
    <row r="4477" spans="1:2" x14ac:dyDescent="0.2">
      <c r="A4477" t="s">
        <v>7366</v>
      </c>
      <c r="B4477">
        <v>6.2</v>
      </c>
    </row>
    <row r="4478" spans="1:2" x14ac:dyDescent="0.2">
      <c r="A4478" t="s">
        <v>745</v>
      </c>
      <c r="B4478">
        <v>6.6</v>
      </c>
    </row>
    <row r="4479" spans="1:2" x14ac:dyDescent="0.2">
      <c r="A4479" t="s">
        <v>2209</v>
      </c>
      <c r="B4479">
        <v>4.5999999999999996</v>
      </c>
    </row>
    <row r="4480" spans="1:2" x14ac:dyDescent="0.2">
      <c r="A4480" t="s">
        <v>2209</v>
      </c>
      <c r="B4480">
        <v>4.2</v>
      </c>
    </row>
    <row r="4481" spans="1:2" x14ac:dyDescent="0.2">
      <c r="A4481" t="s">
        <v>575</v>
      </c>
      <c r="B4481">
        <v>6.8</v>
      </c>
    </row>
    <row r="4482" spans="1:2" x14ac:dyDescent="0.2">
      <c r="A4482" t="s">
        <v>740</v>
      </c>
      <c r="B4482">
        <v>7.7</v>
      </c>
    </row>
    <row r="4483" spans="1:2" x14ac:dyDescent="0.2">
      <c r="A4483" t="s">
        <v>1521</v>
      </c>
      <c r="B4483">
        <v>7.1</v>
      </c>
    </row>
    <row r="4484" spans="1:2" x14ac:dyDescent="0.2">
      <c r="A4484" t="s">
        <v>6829</v>
      </c>
      <c r="B4484">
        <v>5.9</v>
      </c>
    </row>
    <row r="4485" spans="1:2" x14ac:dyDescent="0.2">
      <c r="A4485" t="s">
        <v>1001</v>
      </c>
      <c r="B4485">
        <v>4.7</v>
      </c>
    </row>
    <row r="4486" spans="1:2" x14ac:dyDescent="0.2">
      <c r="A4486" t="s">
        <v>7383</v>
      </c>
      <c r="B4486">
        <v>7</v>
      </c>
    </row>
    <row r="4487" spans="1:2" x14ac:dyDescent="0.2">
      <c r="A4487" t="s">
        <v>1184</v>
      </c>
      <c r="B4487">
        <v>6.9</v>
      </c>
    </row>
    <row r="4488" spans="1:2" x14ac:dyDescent="0.2">
      <c r="A4488" t="s">
        <v>1024</v>
      </c>
      <c r="B4488">
        <v>6.1</v>
      </c>
    </row>
    <row r="4489" spans="1:2" x14ac:dyDescent="0.2">
      <c r="A4489" t="s">
        <v>112</v>
      </c>
      <c r="B4489">
        <v>7.6</v>
      </c>
    </row>
    <row r="4490" spans="1:2" x14ac:dyDescent="0.2">
      <c r="A4490" t="s">
        <v>1445</v>
      </c>
      <c r="B4490">
        <v>3</v>
      </c>
    </row>
    <row r="4491" spans="1:2" x14ac:dyDescent="0.2">
      <c r="A4491" t="s">
        <v>2209</v>
      </c>
      <c r="B4491">
        <v>2.6</v>
      </c>
    </row>
    <row r="4492" spans="1:2" x14ac:dyDescent="0.2">
      <c r="A4492" t="s">
        <v>1935</v>
      </c>
      <c r="B4492">
        <v>8.6</v>
      </c>
    </row>
    <row r="4493" spans="1:2" x14ac:dyDescent="0.2">
      <c r="A4493" t="s">
        <v>2120</v>
      </c>
      <c r="B4493">
        <v>6.1</v>
      </c>
    </row>
    <row r="4494" spans="1:2" x14ac:dyDescent="0.2">
      <c r="A4494" t="s">
        <v>877</v>
      </c>
      <c r="B4494">
        <v>7.5</v>
      </c>
    </row>
    <row r="4495" spans="1:2" x14ac:dyDescent="0.2">
      <c r="A4495" t="s">
        <v>639</v>
      </c>
      <c r="B4495">
        <v>6.7</v>
      </c>
    </row>
    <row r="4496" spans="1:2" x14ac:dyDescent="0.2">
      <c r="A4496" t="s">
        <v>1314</v>
      </c>
      <c r="B4496">
        <v>8.1</v>
      </c>
    </row>
    <row r="4497" spans="1:2" x14ac:dyDescent="0.2">
      <c r="A4497" t="s">
        <v>1184</v>
      </c>
      <c r="B4497">
        <v>4.9000000000000004</v>
      </c>
    </row>
    <row r="4498" spans="1:2" x14ac:dyDescent="0.2">
      <c r="A4498" t="s">
        <v>2542</v>
      </c>
      <c r="B4498">
        <v>6.8</v>
      </c>
    </row>
    <row r="4499" spans="1:2" x14ac:dyDescent="0.2">
      <c r="A4499" t="s">
        <v>7406</v>
      </c>
      <c r="B4499">
        <v>6.8</v>
      </c>
    </row>
    <row r="4500" spans="1:2" x14ac:dyDescent="0.2">
      <c r="A4500" t="s">
        <v>1047</v>
      </c>
      <c r="B4500">
        <v>5.7</v>
      </c>
    </row>
    <row r="4501" spans="1:2" x14ac:dyDescent="0.2">
      <c r="A4501" t="s">
        <v>672</v>
      </c>
      <c r="B4501">
        <v>8.3000000000000007</v>
      </c>
    </row>
    <row r="4502" spans="1:2" x14ac:dyDescent="0.2">
      <c r="A4502" t="s">
        <v>2209</v>
      </c>
      <c r="B4502">
        <v>6.6</v>
      </c>
    </row>
    <row r="4503" spans="1:2" x14ac:dyDescent="0.2">
      <c r="A4503" t="s">
        <v>17</v>
      </c>
      <c r="B4503">
        <v>7.3</v>
      </c>
    </row>
    <row r="4504" spans="1:2" x14ac:dyDescent="0.2">
      <c r="A4504" t="s">
        <v>1480</v>
      </c>
      <c r="B4504">
        <v>5</v>
      </c>
    </row>
    <row r="4505" spans="1:2" x14ac:dyDescent="0.2">
      <c r="A4505" t="s">
        <v>2542</v>
      </c>
      <c r="B4505">
        <v>7</v>
      </c>
    </row>
    <row r="4506" spans="1:2" x14ac:dyDescent="0.2">
      <c r="A4506" t="s">
        <v>1184</v>
      </c>
      <c r="B4506">
        <v>3.4</v>
      </c>
    </row>
    <row r="4507" spans="1:2" x14ac:dyDescent="0.2">
      <c r="A4507" t="s">
        <v>2120</v>
      </c>
      <c r="B4507">
        <v>5.9</v>
      </c>
    </row>
    <row r="4508" spans="1:2" x14ac:dyDescent="0.2">
      <c r="A4508" t="s">
        <v>1958</v>
      </c>
      <c r="B4508">
        <v>6</v>
      </c>
    </row>
    <row r="4509" spans="1:2" x14ac:dyDescent="0.2">
      <c r="A4509" t="s">
        <v>73</v>
      </c>
      <c r="B4509">
        <v>7.4</v>
      </c>
    </row>
    <row r="4510" spans="1:2" x14ac:dyDescent="0.2">
      <c r="A4510" t="s">
        <v>1857</v>
      </c>
      <c r="B4510">
        <v>7.4</v>
      </c>
    </row>
    <row r="4511" spans="1:2" x14ac:dyDescent="0.2">
      <c r="A4511" t="s">
        <v>2209</v>
      </c>
      <c r="B4511">
        <v>4.2</v>
      </c>
    </row>
    <row r="4512" spans="1:2" x14ac:dyDescent="0.2">
      <c r="A4512" t="s">
        <v>1905</v>
      </c>
      <c r="B4512">
        <v>6.2</v>
      </c>
    </row>
    <row r="4513" spans="1:2" x14ac:dyDescent="0.2">
      <c r="A4513" t="s">
        <v>1397</v>
      </c>
      <c r="B4513">
        <v>6.2</v>
      </c>
    </row>
    <row r="4514" spans="1:2" x14ac:dyDescent="0.2">
      <c r="A4514" t="s">
        <v>23</v>
      </c>
      <c r="B4514">
        <v>7.5</v>
      </c>
    </row>
    <row r="4515" spans="1:2" x14ac:dyDescent="0.2">
      <c r="A4515" t="s">
        <v>7432</v>
      </c>
      <c r="B4515">
        <v>7.2</v>
      </c>
    </row>
    <row r="4516" spans="1:2" x14ac:dyDescent="0.2">
      <c r="A4516" t="s">
        <v>7434</v>
      </c>
      <c r="B4516">
        <v>7.2</v>
      </c>
    </row>
    <row r="4517" spans="1:2" x14ac:dyDescent="0.2">
      <c r="A4517" t="s">
        <v>6099</v>
      </c>
      <c r="B4517">
        <v>5.4</v>
      </c>
    </row>
    <row r="4518" spans="1:2" x14ac:dyDescent="0.2">
      <c r="A4518" t="s">
        <v>4367</v>
      </c>
      <c r="B4518">
        <v>7</v>
      </c>
    </row>
    <row r="4519" spans="1:2" x14ac:dyDescent="0.2">
      <c r="A4519" t="s">
        <v>1734</v>
      </c>
      <c r="B4519">
        <v>7.2</v>
      </c>
    </row>
    <row r="4520" spans="1:2" x14ac:dyDescent="0.2">
      <c r="A4520" t="s">
        <v>23</v>
      </c>
      <c r="B4520">
        <v>7.9</v>
      </c>
    </row>
    <row r="4521" spans="1:2" x14ac:dyDescent="0.2">
      <c r="A4521" t="s">
        <v>1184</v>
      </c>
      <c r="B4521">
        <v>6.8</v>
      </c>
    </row>
    <row r="4522" spans="1:2" x14ac:dyDescent="0.2">
      <c r="A4522" t="s">
        <v>486</v>
      </c>
      <c r="B4522">
        <v>6.7</v>
      </c>
    </row>
    <row r="4523" spans="1:2" x14ac:dyDescent="0.2">
      <c r="A4523" t="s">
        <v>486</v>
      </c>
      <c r="B4523">
        <v>7.5</v>
      </c>
    </row>
    <row r="4524" spans="1:2" x14ac:dyDescent="0.2">
      <c r="A4524" t="s">
        <v>877</v>
      </c>
      <c r="B4524">
        <v>6.8</v>
      </c>
    </row>
    <row r="4525" spans="1:2" x14ac:dyDescent="0.2">
      <c r="A4525" t="s">
        <v>668</v>
      </c>
      <c r="B4525">
        <v>6.9</v>
      </c>
    </row>
    <row r="4526" spans="1:2" x14ac:dyDescent="0.2">
      <c r="A4526" t="s">
        <v>877</v>
      </c>
      <c r="B4526">
        <v>6.8</v>
      </c>
    </row>
    <row r="4527" spans="1:2" x14ac:dyDescent="0.2">
      <c r="A4527" t="s">
        <v>672</v>
      </c>
      <c r="B4527">
        <v>7.2</v>
      </c>
    </row>
    <row r="4528" spans="1:2" x14ac:dyDescent="0.2">
      <c r="A4528" t="s">
        <v>1406</v>
      </c>
      <c r="B4528">
        <v>7.4</v>
      </c>
    </row>
    <row r="4529" spans="1:2" x14ac:dyDescent="0.2">
      <c r="A4529" t="s">
        <v>877</v>
      </c>
      <c r="B4529">
        <v>5.6</v>
      </c>
    </row>
    <row r="4530" spans="1:2" x14ac:dyDescent="0.2">
      <c r="A4530" t="s">
        <v>486</v>
      </c>
      <c r="B4530">
        <v>6.8</v>
      </c>
    </row>
    <row r="4531" spans="1:2" x14ac:dyDescent="0.2">
      <c r="A4531" t="s">
        <v>23</v>
      </c>
      <c r="B4531">
        <v>7.7</v>
      </c>
    </row>
    <row r="4532" spans="1:2" x14ac:dyDescent="0.2">
      <c r="A4532" t="s">
        <v>1554</v>
      </c>
      <c r="B4532">
        <v>7</v>
      </c>
    </row>
    <row r="4533" spans="1:2" x14ac:dyDescent="0.2">
      <c r="A4533" t="s">
        <v>7461</v>
      </c>
      <c r="B4533">
        <v>7.2</v>
      </c>
    </row>
    <row r="4534" spans="1:2" x14ac:dyDescent="0.2">
      <c r="A4534" t="s">
        <v>1545</v>
      </c>
      <c r="B4534">
        <v>6.4</v>
      </c>
    </row>
    <row r="4535" spans="1:2" x14ac:dyDescent="0.2">
      <c r="A4535" t="s">
        <v>1184</v>
      </c>
      <c r="B4535">
        <v>7.2</v>
      </c>
    </row>
    <row r="4536" spans="1:2" x14ac:dyDescent="0.2">
      <c r="A4536" t="s">
        <v>1065</v>
      </c>
      <c r="B4536">
        <v>7.2</v>
      </c>
    </row>
    <row r="4537" spans="1:2" x14ac:dyDescent="0.2">
      <c r="A4537" t="s">
        <v>73</v>
      </c>
      <c r="B4537">
        <v>6.2</v>
      </c>
    </row>
    <row r="4538" spans="1:2" x14ac:dyDescent="0.2">
      <c r="A4538" t="s">
        <v>1893</v>
      </c>
      <c r="B4538">
        <v>6.2</v>
      </c>
    </row>
    <row r="4539" spans="1:2" x14ac:dyDescent="0.2">
      <c r="A4539" t="s">
        <v>73</v>
      </c>
      <c r="B4539">
        <v>6.9</v>
      </c>
    </row>
    <row r="4540" spans="1:2" x14ac:dyDescent="0.2">
      <c r="A4540" t="s">
        <v>877</v>
      </c>
      <c r="B4540">
        <v>7</v>
      </c>
    </row>
    <row r="4541" spans="1:2" x14ac:dyDescent="0.2">
      <c r="A4541" t="s">
        <v>1184</v>
      </c>
      <c r="B4541">
        <v>6.7</v>
      </c>
    </row>
    <row r="4542" spans="1:2" x14ac:dyDescent="0.2">
      <c r="A4542" t="s">
        <v>580</v>
      </c>
      <c r="B4542">
        <v>3.6</v>
      </c>
    </row>
    <row r="4543" spans="1:2" x14ac:dyDescent="0.2">
      <c r="A4543" t="s">
        <v>1184</v>
      </c>
      <c r="B4543">
        <v>6.3</v>
      </c>
    </row>
    <row r="4544" spans="1:2" x14ac:dyDescent="0.2">
      <c r="A4544" t="s">
        <v>672</v>
      </c>
      <c r="B4544">
        <v>7.4</v>
      </c>
    </row>
    <row r="4545" spans="1:2" x14ac:dyDescent="0.2">
      <c r="A4545" t="s">
        <v>865</v>
      </c>
      <c r="B4545">
        <v>7.4</v>
      </c>
    </row>
    <row r="4546" spans="1:2" x14ac:dyDescent="0.2">
      <c r="A4546" t="s">
        <v>1900</v>
      </c>
      <c r="B4546">
        <v>7.3</v>
      </c>
    </row>
    <row r="4547" spans="1:2" x14ac:dyDescent="0.2">
      <c r="A4547" t="s">
        <v>486</v>
      </c>
      <c r="B4547">
        <v>6.1</v>
      </c>
    </row>
    <row r="4548" spans="1:2" x14ac:dyDescent="0.2">
      <c r="A4548" t="s">
        <v>698</v>
      </c>
      <c r="B4548">
        <v>6.7</v>
      </c>
    </row>
    <row r="4549" spans="1:2" x14ac:dyDescent="0.2">
      <c r="A4549" t="s">
        <v>7487</v>
      </c>
      <c r="B4549">
        <v>8.1999999999999993</v>
      </c>
    </row>
    <row r="4550" spans="1:2" x14ac:dyDescent="0.2">
      <c r="A4550" t="s">
        <v>6188</v>
      </c>
      <c r="B4550">
        <v>7.7</v>
      </c>
    </row>
    <row r="4551" spans="1:2" x14ac:dyDescent="0.2">
      <c r="A4551" t="s">
        <v>5702</v>
      </c>
      <c r="B4551">
        <v>7.3</v>
      </c>
    </row>
    <row r="4552" spans="1:2" x14ac:dyDescent="0.2">
      <c r="A4552" t="s">
        <v>1184</v>
      </c>
      <c r="B4552">
        <v>7.4</v>
      </c>
    </row>
    <row r="4553" spans="1:2" x14ac:dyDescent="0.2">
      <c r="A4553" t="s">
        <v>877</v>
      </c>
      <c r="B4553">
        <v>5.7</v>
      </c>
    </row>
    <row r="4554" spans="1:2" x14ac:dyDescent="0.2">
      <c r="A4554" t="s">
        <v>7497</v>
      </c>
      <c r="B4554">
        <v>7.6</v>
      </c>
    </row>
    <row r="4555" spans="1:2" x14ac:dyDescent="0.2">
      <c r="A4555" t="s">
        <v>23</v>
      </c>
      <c r="B4555">
        <v>6.8</v>
      </c>
    </row>
    <row r="4556" spans="1:2" x14ac:dyDescent="0.2">
      <c r="A4556" t="s">
        <v>260</v>
      </c>
      <c r="B4556">
        <v>5.6</v>
      </c>
    </row>
    <row r="4557" spans="1:2" x14ac:dyDescent="0.2">
      <c r="A4557" t="s">
        <v>3562</v>
      </c>
      <c r="B4557">
        <v>4.8</v>
      </c>
    </row>
    <row r="4558" spans="1:2" x14ac:dyDescent="0.2">
      <c r="A4558" t="s">
        <v>2209</v>
      </c>
      <c r="B4558">
        <v>6.4</v>
      </c>
    </row>
    <row r="4559" spans="1:2" x14ac:dyDescent="0.2">
      <c r="A4559" t="s">
        <v>2063</v>
      </c>
      <c r="B4559">
        <v>6.8</v>
      </c>
    </row>
    <row r="4560" spans="1:2" x14ac:dyDescent="0.2">
      <c r="A4560" t="s">
        <v>340</v>
      </c>
      <c r="B4560">
        <v>6.1</v>
      </c>
    </row>
    <row r="4561" spans="1:2" x14ac:dyDescent="0.2">
      <c r="A4561" t="s">
        <v>1667</v>
      </c>
      <c r="B4561">
        <v>5.2</v>
      </c>
    </row>
    <row r="4562" spans="1:2" x14ac:dyDescent="0.2">
      <c r="A4562" t="s">
        <v>877</v>
      </c>
      <c r="B4562">
        <v>6.9</v>
      </c>
    </row>
    <row r="4563" spans="1:2" x14ac:dyDescent="0.2">
      <c r="A4563" t="s">
        <v>327</v>
      </c>
      <c r="B4563">
        <v>6</v>
      </c>
    </row>
    <row r="4564" spans="1:2" x14ac:dyDescent="0.2">
      <c r="A4564" t="s">
        <v>580</v>
      </c>
      <c r="B4564">
        <v>6.3</v>
      </c>
    </row>
    <row r="4565" spans="1:2" x14ac:dyDescent="0.2">
      <c r="A4565" t="s">
        <v>740</v>
      </c>
      <c r="B4565">
        <v>6.1</v>
      </c>
    </row>
    <row r="4566" spans="1:2" x14ac:dyDescent="0.2">
      <c r="A4566" t="s">
        <v>639</v>
      </c>
      <c r="B4566">
        <v>5.5</v>
      </c>
    </row>
    <row r="4567" spans="1:2" x14ac:dyDescent="0.2">
      <c r="A4567" t="s">
        <v>786</v>
      </c>
      <c r="B4567">
        <v>6.9</v>
      </c>
    </row>
    <row r="4568" spans="1:2" x14ac:dyDescent="0.2">
      <c r="A4568" t="s">
        <v>877</v>
      </c>
      <c r="B4568">
        <v>5.6</v>
      </c>
    </row>
    <row r="4569" spans="1:2" x14ac:dyDescent="0.2">
      <c r="A4569" t="s">
        <v>7525</v>
      </c>
      <c r="B4569">
        <v>1.9</v>
      </c>
    </row>
    <row r="4570" spans="1:2" x14ac:dyDescent="0.2">
      <c r="A4570" t="s">
        <v>260</v>
      </c>
      <c r="B4570">
        <v>4.0999999999999996</v>
      </c>
    </row>
    <row r="4571" spans="1:2" x14ac:dyDescent="0.2">
      <c r="A4571" t="s">
        <v>877</v>
      </c>
      <c r="B4571">
        <v>5.4</v>
      </c>
    </row>
    <row r="4572" spans="1:2" x14ac:dyDescent="0.2">
      <c r="A4572" t="s">
        <v>1667</v>
      </c>
      <c r="B4572">
        <v>6.8</v>
      </c>
    </row>
    <row r="4573" spans="1:2" x14ac:dyDescent="0.2">
      <c r="A4573" t="s">
        <v>1056</v>
      </c>
      <c r="B4573">
        <v>7</v>
      </c>
    </row>
    <row r="4574" spans="1:2" x14ac:dyDescent="0.2">
      <c r="A4574" t="s">
        <v>73</v>
      </c>
      <c r="B4574">
        <v>6.7</v>
      </c>
    </row>
    <row r="4575" spans="1:2" x14ac:dyDescent="0.2">
      <c r="A4575" t="s">
        <v>877</v>
      </c>
      <c r="B4575">
        <v>5.8</v>
      </c>
    </row>
    <row r="4576" spans="1:2" x14ac:dyDescent="0.2">
      <c r="A4576" t="s">
        <v>740</v>
      </c>
      <c r="B4576">
        <v>6.2</v>
      </c>
    </row>
    <row r="4577" spans="1:2" x14ac:dyDescent="0.2">
      <c r="A4577" t="s">
        <v>575</v>
      </c>
      <c r="B4577">
        <v>2.8</v>
      </c>
    </row>
    <row r="4578" spans="1:2" x14ac:dyDescent="0.2">
      <c r="A4578" t="s">
        <v>1184</v>
      </c>
      <c r="B4578">
        <v>7.3</v>
      </c>
    </row>
    <row r="4579" spans="1:2" x14ac:dyDescent="0.2">
      <c r="A4579" t="s">
        <v>1184</v>
      </c>
      <c r="B4579">
        <v>5.8</v>
      </c>
    </row>
    <row r="4580" spans="1:2" x14ac:dyDescent="0.2">
      <c r="A4580" t="s">
        <v>1184</v>
      </c>
      <c r="B4580">
        <v>6.5</v>
      </c>
    </row>
    <row r="4581" spans="1:2" x14ac:dyDescent="0.2">
      <c r="A4581" t="s">
        <v>1184</v>
      </c>
      <c r="B4581">
        <v>6.1</v>
      </c>
    </row>
    <row r="4582" spans="1:2" x14ac:dyDescent="0.2">
      <c r="A4582" t="s">
        <v>4335</v>
      </c>
      <c r="B4582">
        <v>5.0999999999999996</v>
      </c>
    </row>
    <row r="4583" spans="1:2" x14ac:dyDescent="0.2">
      <c r="A4583" t="s">
        <v>2209</v>
      </c>
      <c r="B4583">
        <v>2.2000000000000002</v>
      </c>
    </row>
    <row r="4584" spans="1:2" x14ac:dyDescent="0.2">
      <c r="A4584" t="s">
        <v>73</v>
      </c>
      <c r="B4584">
        <v>7.2</v>
      </c>
    </row>
    <row r="4585" spans="1:2" x14ac:dyDescent="0.2">
      <c r="A4585" t="s">
        <v>486</v>
      </c>
      <c r="B4585">
        <v>5.7</v>
      </c>
    </row>
    <row r="4586" spans="1:2" x14ac:dyDescent="0.2">
      <c r="A4586" t="s">
        <v>2214</v>
      </c>
      <c r="B4586">
        <v>3.4</v>
      </c>
    </row>
    <row r="4587" spans="1:2" x14ac:dyDescent="0.2">
      <c r="A4587" t="s">
        <v>5167</v>
      </c>
      <c r="B4587">
        <v>3.8</v>
      </c>
    </row>
    <row r="4588" spans="1:2" x14ac:dyDescent="0.2">
      <c r="A4588" t="s">
        <v>1915</v>
      </c>
      <c r="B4588">
        <v>4.7</v>
      </c>
    </row>
    <row r="4589" spans="1:2" x14ac:dyDescent="0.2">
      <c r="A4589" t="s">
        <v>1763</v>
      </c>
      <c r="B4589">
        <v>5.6</v>
      </c>
    </row>
    <row r="4590" spans="1:2" x14ac:dyDescent="0.2">
      <c r="A4590" t="s">
        <v>1408</v>
      </c>
      <c r="B4590">
        <v>3.9</v>
      </c>
    </row>
    <row r="4591" spans="1:2" x14ac:dyDescent="0.2">
      <c r="A4591" t="s">
        <v>7568</v>
      </c>
      <c r="B4591">
        <v>5.4</v>
      </c>
    </row>
    <row r="4592" spans="1:2" x14ac:dyDescent="0.2">
      <c r="A4592" t="s">
        <v>2209</v>
      </c>
      <c r="B4592">
        <v>5.2</v>
      </c>
    </row>
    <row r="4593" spans="1:2" x14ac:dyDescent="0.2">
      <c r="A4593" t="s">
        <v>2930</v>
      </c>
      <c r="B4593">
        <v>3.5</v>
      </c>
    </row>
    <row r="4594" spans="1:2" x14ac:dyDescent="0.2">
      <c r="A4594" t="s">
        <v>1184</v>
      </c>
      <c r="B4594">
        <v>5.3</v>
      </c>
    </row>
    <row r="4595" spans="1:2" x14ac:dyDescent="0.2">
      <c r="A4595" t="s">
        <v>1900</v>
      </c>
      <c r="B4595">
        <v>7.1</v>
      </c>
    </row>
    <row r="4596" spans="1:2" x14ac:dyDescent="0.2">
      <c r="A4596" t="s">
        <v>1915</v>
      </c>
      <c r="B4596">
        <v>5.5</v>
      </c>
    </row>
    <row r="4597" spans="1:2" x14ac:dyDescent="0.2">
      <c r="A4597" t="s">
        <v>575</v>
      </c>
      <c r="B4597">
        <v>5.9</v>
      </c>
    </row>
    <row r="4598" spans="1:2" x14ac:dyDescent="0.2">
      <c r="A4598" t="s">
        <v>1184</v>
      </c>
      <c r="B4598">
        <v>6</v>
      </c>
    </row>
    <row r="4599" spans="1:2" x14ac:dyDescent="0.2">
      <c r="A4599" t="s">
        <v>580</v>
      </c>
      <c r="B4599">
        <v>4.8</v>
      </c>
    </row>
    <row r="4600" spans="1:2" x14ac:dyDescent="0.2">
      <c r="A4600" t="s">
        <v>7586</v>
      </c>
      <c r="B4600">
        <v>7.1</v>
      </c>
    </row>
    <row r="4601" spans="1:2" x14ac:dyDescent="0.2">
      <c r="A4601" t="s">
        <v>1667</v>
      </c>
      <c r="B4601">
        <v>8.1999999999999993</v>
      </c>
    </row>
    <row r="4602" spans="1:2" x14ac:dyDescent="0.2">
      <c r="A4602" t="s">
        <v>575</v>
      </c>
      <c r="B4602">
        <v>5.7</v>
      </c>
    </row>
    <row r="4603" spans="1:2" x14ac:dyDescent="0.2">
      <c r="A4603" t="s">
        <v>1184</v>
      </c>
      <c r="B4603">
        <v>7.9</v>
      </c>
    </row>
    <row r="4604" spans="1:2" x14ac:dyDescent="0.2">
      <c r="A4604" t="s">
        <v>2209</v>
      </c>
      <c r="B4604">
        <v>7.3</v>
      </c>
    </row>
    <row r="4605" spans="1:2" x14ac:dyDescent="0.2">
      <c r="A4605" t="s">
        <v>740</v>
      </c>
      <c r="B4605">
        <v>7.1</v>
      </c>
    </row>
    <row r="4606" spans="1:2" x14ac:dyDescent="0.2">
      <c r="A4606" t="s">
        <v>1408</v>
      </c>
      <c r="B4606">
        <v>6.4</v>
      </c>
    </row>
    <row r="4607" spans="1:2" x14ac:dyDescent="0.2">
      <c r="A4607" t="s">
        <v>1184</v>
      </c>
      <c r="B4607">
        <v>5.9</v>
      </c>
    </row>
    <row r="4608" spans="1:2" x14ac:dyDescent="0.2">
      <c r="A4608" t="s">
        <v>2186</v>
      </c>
      <c r="B4608">
        <v>7.5</v>
      </c>
    </row>
    <row r="4609" spans="1:2" x14ac:dyDescent="0.2">
      <c r="A4609" t="s">
        <v>7603</v>
      </c>
      <c r="B4609">
        <v>6.4</v>
      </c>
    </row>
    <row r="4610" spans="1:2" x14ac:dyDescent="0.2">
      <c r="A4610" t="s">
        <v>7605</v>
      </c>
      <c r="B4610">
        <v>7.4</v>
      </c>
    </row>
    <row r="4611" spans="1:2" x14ac:dyDescent="0.2">
      <c r="A4611" t="s">
        <v>1350</v>
      </c>
      <c r="B4611">
        <v>7.3</v>
      </c>
    </row>
    <row r="4612" spans="1:2" x14ac:dyDescent="0.2">
      <c r="A4612" t="s">
        <v>311</v>
      </c>
      <c r="B4612">
        <v>6.5</v>
      </c>
    </row>
    <row r="4613" spans="1:2" x14ac:dyDescent="0.2">
      <c r="A4613" t="s">
        <v>486</v>
      </c>
      <c r="B4613">
        <v>7.2</v>
      </c>
    </row>
    <row r="4614" spans="1:2" x14ac:dyDescent="0.2">
      <c r="A4614" t="s">
        <v>1184</v>
      </c>
      <c r="B4614">
        <v>6.7</v>
      </c>
    </row>
    <row r="4615" spans="1:2" x14ac:dyDescent="0.2">
      <c r="A4615" t="s">
        <v>1184</v>
      </c>
      <c r="B4615">
        <v>7.1</v>
      </c>
    </row>
    <row r="4616" spans="1:2" x14ac:dyDescent="0.2">
      <c r="A4616" t="s">
        <v>575</v>
      </c>
      <c r="B4616">
        <v>6</v>
      </c>
    </row>
    <row r="4617" spans="1:2" x14ac:dyDescent="0.2">
      <c r="A4617" t="s">
        <v>486</v>
      </c>
      <c r="B4617">
        <v>6.7</v>
      </c>
    </row>
    <row r="4618" spans="1:2" x14ac:dyDescent="0.2">
      <c r="A4618" t="s">
        <v>7618</v>
      </c>
      <c r="B4618">
        <v>5.6</v>
      </c>
    </row>
    <row r="4619" spans="1:2" x14ac:dyDescent="0.2">
      <c r="A4619" t="s">
        <v>740</v>
      </c>
      <c r="B4619">
        <v>7</v>
      </c>
    </row>
    <row r="4620" spans="1:2" x14ac:dyDescent="0.2">
      <c r="A4620" t="s">
        <v>7621</v>
      </c>
      <c r="B4620">
        <v>4.9000000000000004</v>
      </c>
    </row>
    <row r="4621" spans="1:2" x14ac:dyDescent="0.2">
      <c r="A4621" t="s">
        <v>285</v>
      </c>
      <c r="B4621">
        <v>3.2</v>
      </c>
    </row>
    <row r="4622" spans="1:2" x14ac:dyDescent="0.2">
      <c r="A4622" t="s">
        <v>2766</v>
      </c>
      <c r="B4622">
        <v>8.4</v>
      </c>
    </row>
    <row r="4623" spans="1:2" x14ac:dyDescent="0.2">
      <c r="A4623" t="s">
        <v>3562</v>
      </c>
      <c r="B4623">
        <v>6.9</v>
      </c>
    </row>
    <row r="4624" spans="1:2" x14ac:dyDescent="0.2">
      <c r="A4624" t="s">
        <v>877</v>
      </c>
      <c r="B4624">
        <v>7.5</v>
      </c>
    </row>
    <row r="4625" spans="1:2" x14ac:dyDescent="0.2">
      <c r="A4625" t="s">
        <v>73</v>
      </c>
      <c r="B4625">
        <v>7.2</v>
      </c>
    </row>
    <row r="4626" spans="1:2" x14ac:dyDescent="0.2">
      <c r="A4626" t="s">
        <v>73</v>
      </c>
      <c r="B4626">
        <v>7.2</v>
      </c>
    </row>
    <row r="4627" spans="1:2" x14ac:dyDescent="0.2">
      <c r="A4627" t="s">
        <v>1667</v>
      </c>
      <c r="B4627">
        <v>8</v>
      </c>
    </row>
    <row r="4628" spans="1:2" x14ac:dyDescent="0.2">
      <c r="A4628" t="s">
        <v>1184</v>
      </c>
      <c r="B4628">
        <v>7.4</v>
      </c>
    </row>
    <row r="4629" spans="1:2" x14ac:dyDescent="0.2">
      <c r="A4629" t="s">
        <v>1184</v>
      </c>
      <c r="B4629">
        <v>7.2</v>
      </c>
    </row>
    <row r="4630" spans="1:2" x14ac:dyDescent="0.2">
      <c r="A4630" t="s">
        <v>1408</v>
      </c>
      <c r="B4630">
        <v>6.5</v>
      </c>
    </row>
    <row r="4631" spans="1:2" x14ac:dyDescent="0.2">
      <c r="A4631" t="s">
        <v>1667</v>
      </c>
      <c r="B4631">
        <v>7.2</v>
      </c>
    </row>
    <row r="4632" spans="1:2" x14ac:dyDescent="0.2">
      <c r="A4632" t="s">
        <v>1184</v>
      </c>
      <c r="B4632">
        <v>4.2</v>
      </c>
    </row>
    <row r="4633" spans="1:2" x14ac:dyDescent="0.2">
      <c r="A4633" t="s">
        <v>575</v>
      </c>
      <c r="B4633">
        <v>5.0999999999999996</v>
      </c>
    </row>
    <row r="4634" spans="1:2" x14ac:dyDescent="0.2">
      <c r="A4634" t="s">
        <v>2599</v>
      </c>
      <c r="B4634">
        <v>6.4</v>
      </c>
    </row>
    <row r="4635" spans="1:2" x14ac:dyDescent="0.2">
      <c r="A4635" t="s">
        <v>7647</v>
      </c>
      <c r="B4635">
        <v>6.8</v>
      </c>
    </row>
    <row r="4636" spans="1:2" x14ac:dyDescent="0.2">
      <c r="A4636" t="s">
        <v>7650</v>
      </c>
      <c r="B4636">
        <v>6.2</v>
      </c>
    </row>
    <row r="4637" spans="1:2" x14ac:dyDescent="0.2">
      <c r="A4637" t="s">
        <v>1905</v>
      </c>
      <c r="B4637">
        <v>7.5</v>
      </c>
    </row>
    <row r="4638" spans="1:2" x14ac:dyDescent="0.2">
      <c r="A4638" t="s">
        <v>6985</v>
      </c>
      <c r="B4638">
        <v>7.7</v>
      </c>
    </row>
    <row r="4639" spans="1:2" x14ac:dyDescent="0.2">
      <c r="A4639" t="s">
        <v>7655</v>
      </c>
      <c r="B4639">
        <v>6.9</v>
      </c>
    </row>
    <row r="4640" spans="1:2" x14ac:dyDescent="0.2">
      <c r="A4640" t="s">
        <v>486</v>
      </c>
      <c r="B4640">
        <v>7</v>
      </c>
    </row>
    <row r="4641" spans="1:2" x14ac:dyDescent="0.2">
      <c r="A4641" t="s">
        <v>6042</v>
      </c>
      <c r="B4641">
        <v>7.5</v>
      </c>
    </row>
    <row r="4642" spans="1:2" x14ac:dyDescent="0.2">
      <c r="A4642" t="s">
        <v>2333</v>
      </c>
      <c r="B4642">
        <v>6.3</v>
      </c>
    </row>
    <row r="4643" spans="1:2" x14ac:dyDescent="0.2">
      <c r="A4643" t="s">
        <v>2209</v>
      </c>
      <c r="B4643">
        <v>5.5</v>
      </c>
    </row>
    <row r="4644" spans="1:2" x14ac:dyDescent="0.2">
      <c r="A4644" t="s">
        <v>729</v>
      </c>
      <c r="B4644">
        <v>4.8</v>
      </c>
    </row>
    <row r="4645" spans="1:2" x14ac:dyDescent="0.2">
      <c r="A4645" t="s">
        <v>1184</v>
      </c>
      <c r="B4645">
        <v>8.1</v>
      </c>
    </row>
    <row r="4646" spans="1:2" x14ac:dyDescent="0.2">
      <c r="A4646" t="s">
        <v>1184</v>
      </c>
      <c r="B4646">
        <v>6.6</v>
      </c>
    </row>
    <row r="4647" spans="1:2" x14ac:dyDescent="0.2">
      <c r="A4647" t="s">
        <v>2285</v>
      </c>
      <c r="B4647">
        <v>5.2</v>
      </c>
    </row>
    <row r="4648" spans="1:2" x14ac:dyDescent="0.2">
      <c r="A4648" t="s">
        <v>2209</v>
      </c>
      <c r="B4648">
        <v>5.6</v>
      </c>
    </row>
    <row r="4649" spans="1:2" x14ac:dyDescent="0.2">
      <c r="A4649" t="s">
        <v>2209</v>
      </c>
      <c r="B4649">
        <v>3.1</v>
      </c>
    </row>
    <row r="4650" spans="1:2" x14ac:dyDescent="0.2">
      <c r="A4650" t="s">
        <v>7669</v>
      </c>
      <c r="B4650">
        <v>8.1</v>
      </c>
    </row>
    <row r="4651" spans="1:2" x14ac:dyDescent="0.2">
      <c r="A4651" t="s">
        <v>7671</v>
      </c>
      <c r="B4651">
        <v>8.3000000000000007</v>
      </c>
    </row>
    <row r="4652" spans="1:2" x14ac:dyDescent="0.2">
      <c r="A4652" t="s">
        <v>1406</v>
      </c>
      <c r="B4652">
        <v>7.1</v>
      </c>
    </row>
    <row r="4653" spans="1:2" x14ac:dyDescent="0.2">
      <c r="A4653" t="s">
        <v>10</v>
      </c>
      <c r="B4653">
        <v>8.1</v>
      </c>
    </row>
    <row r="4654" spans="1:2" x14ac:dyDescent="0.2">
      <c r="A4654" t="s">
        <v>672</v>
      </c>
      <c r="B4654">
        <v>7.2</v>
      </c>
    </row>
    <row r="4655" spans="1:2" x14ac:dyDescent="0.2">
      <c r="A4655" t="s">
        <v>668</v>
      </c>
      <c r="B4655">
        <v>6.3</v>
      </c>
    </row>
    <row r="4656" spans="1:2" x14ac:dyDescent="0.2">
      <c r="A4656" t="s">
        <v>2682</v>
      </c>
      <c r="B4656">
        <v>4</v>
      </c>
    </row>
    <row r="4657" spans="1:2" x14ac:dyDescent="0.2">
      <c r="A4657" t="s">
        <v>71</v>
      </c>
      <c r="B4657">
        <v>7.2</v>
      </c>
    </row>
    <row r="4658" spans="1:2" x14ac:dyDescent="0.2">
      <c r="A4658" t="s">
        <v>2209</v>
      </c>
      <c r="B4658">
        <v>5.3</v>
      </c>
    </row>
    <row r="4659" spans="1:2" x14ac:dyDescent="0.2">
      <c r="A4659" t="s">
        <v>1184</v>
      </c>
      <c r="B4659">
        <v>7.2</v>
      </c>
    </row>
    <row r="4660" spans="1:2" x14ac:dyDescent="0.2">
      <c r="A4660" t="s">
        <v>1184</v>
      </c>
      <c r="B4660">
        <v>6.5</v>
      </c>
    </row>
    <row r="4661" spans="1:2" x14ac:dyDescent="0.2">
      <c r="A4661" t="s">
        <v>575</v>
      </c>
      <c r="B4661">
        <v>6.5</v>
      </c>
    </row>
    <row r="4662" spans="1:2" x14ac:dyDescent="0.2">
      <c r="A4662" t="s">
        <v>740</v>
      </c>
      <c r="B4662">
        <v>4.9000000000000004</v>
      </c>
    </row>
    <row r="4663" spans="1:2" x14ac:dyDescent="0.2">
      <c r="A4663" t="s">
        <v>2542</v>
      </c>
      <c r="B4663">
        <v>5.2</v>
      </c>
    </row>
    <row r="4664" spans="1:2" x14ac:dyDescent="0.2">
      <c r="A4664" t="s">
        <v>23</v>
      </c>
      <c r="B4664">
        <v>7.4</v>
      </c>
    </row>
    <row r="4665" spans="1:2" x14ac:dyDescent="0.2">
      <c r="A4665" t="s">
        <v>23</v>
      </c>
      <c r="B4665">
        <v>7.4</v>
      </c>
    </row>
    <row r="4666" spans="1:2" x14ac:dyDescent="0.2">
      <c r="A4666" t="s">
        <v>924</v>
      </c>
      <c r="B4666">
        <v>5.4</v>
      </c>
    </row>
    <row r="4667" spans="1:2" x14ac:dyDescent="0.2">
      <c r="A4667" t="s">
        <v>1408</v>
      </c>
      <c r="B4667">
        <v>3.9</v>
      </c>
    </row>
    <row r="4668" spans="1:2" x14ac:dyDescent="0.2">
      <c r="A4668" t="s">
        <v>877</v>
      </c>
      <c r="B4668">
        <v>5.3</v>
      </c>
    </row>
    <row r="4669" spans="1:2" x14ac:dyDescent="0.2">
      <c r="A4669" t="s">
        <v>3856</v>
      </c>
      <c r="B4669">
        <v>7.8</v>
      </c>
    </row>
    <row r="4670" spans="1:2" x14ac:dyDescent="0.2">
      <c r="A4670" t="s">
        <v>2209</v>
      </c>
      <c r="B4670">
        <v>6.4</v>
      </c>
    </row>
    <row r="4671" spans="1:2" x14ac:dyDescent="0.2">
      <c r="A4671" t="s">
        <v>7706</v>
      </c>
      <c r="B4671">
        <v>8.1</v>
      </c>
    </row>
    <row r="4672" spans="1:2" x14ac:dyDescent="0.2">
      <c r="A4672" t="s">
        <v>575</v>
      </c>
      <c r="B4672">
        <v>6.5</v>
      </c>
    </row>
    <row r="4673" spans="1:2" x14ac:dyDescent="0.2">
      <c r="A4673" t="s">
        <v>5218</v>
      </c>
      <c r="B4673">
        <v>5.6</v>
      </c>
    </row>
    <row r="4674" spans="1:2" x14ac:dyDescent="0.2">
      <c r="A4674" t="s">
        <v>285</v>
      </c>
      <c r="B4674">
        <v>5.6</v>
      </c>
    </row>
    <row r="4675" spans="1:2" x14ac:dyDescent="0.2">
      <c r="A4675" t="s">
        <v>1184</v>
      </c>
      <c r="B4675">
        <v>6.6</v>
      </c>
    </row>
    <row r="4676" spans="1:2" x14ac:dyDescent="0.2">
      <c r="A4676" t="s">
        <v>672</v>
      </c>
      <c r="B4676">
        <v>6.3</v>
      </c>
    </row>
    <row r="4677" spans="1:2" x14ac:dyDescent="0.2">
      <c r="A4677" t="s">
        <v>23</v>
      </c>
      <c r="B4677">
        <v>7.7</v>
      </c>
    </row>
    <row r="4678" spans="1:2" x14ac:dyDescent="0.2">
      <c r="A4678" t="s">
        <v>23</v>
      </c>
      <c r="B4678">
        <v>7</v>
      </c>
    </row>
    <row r="4679" spans="1:2" x14ac:dyDescent="0.2">
      <c r="A4679" t="s">
        <v>311</v>
      </c>
      <c r="B4679">
        <v>8</v>
      </c>
    </row>
    <row r="4680" spans="1:2" x14ac:dyDescent="0.2">
      <c r="A4680" t="s">
        <v>877</v>
      </c>
      <c r="B4680">
        <v>7.2</v>
      </c>
    </row>
    <row r="4681" spans="1:2" x14ac:dyDescent="0.2">
      <c r="A4681" t="s">
        <v>3562</v>
      </c>
      <c r="B4681">
        <v>4.5</v>
      </c>
    </row>
    <row r="4682" spans="1:2" x14ac:dyDescent="0.2">
      <c r="A4682" t="s">
        <v>2048</v>
      </c>
      <c r="B4682">
        <v>7.7</v>
      </c>
    </row>
    <row r="4683" spans="1:2" x14ac:dyDescent="0.2">
      <c r="A4683" t="s">
        <v>23</v>
      </c>
      <c r="B4683">
        <v>7.2</v>
      </c>
    </row>
    <row r="4684" spans="1:2" x14ac:dyDescent="0.2">
      <c r="A4684" t="s">
        <v>73</v>
      </c>
      <c r="B4684">
        <v>6.1</v>
      </c>
    </row>
    <row r="4685" spans="1:2" x14ac:dyDescent="0.2">
      <c r="A4685" t="s">
        <v>575</v>
      </c>
      <c r="B4685">
        <v>6.4</v>
      </c>
    </row>
    <row r="4686" spans="1:2" x14ac:dyDescent="0.2">
      <c r="A4686" t="s">
        <v>73</v>
      </c>
      <c r="B4686">
        <v>6.5</v>
      </c>
    </row>
    <row r="4687" spans="1:2" x14ac:dyDescent="0.2">
      <c r="A4687" t="s">
        <v>7736</v>
      </c>
      <c r="B4687">
        <v>7</v>
      </c>
    </row>
    <row r="4688" spans="1:2" x14ac:dyDescent="0.2">
      <c r="A4688" t="s">
        <v>7739</v>
      </c>
      <c r="B4688">
        <v>6.1</v>
      </c>
    </row>
    <row r="4689" spans="1:2" x14ac:dyDescent="0.2">
      <c r="A4689" t="s">
        <v>7741</v>
      </c>
      <c r="B4689">
        <v>5.7</v>
      </c>
    </row>
    <row r="4690" spans="1:2" x14ac:dyDescent="0.2">
      <c r="A4690" t="s">
        <v>575</v>
      </c>
      <c r="B4690">
        <v>5.4</v>
      </c>
    </row>
    <row r="4691" spans="1:2" x14ac:dyDescent="0.2">
      <c r="A4691" t="s">
        <v>3502</v>
      </c>
      <c r="B4691">
        <v>5.9</v>
      </c>
    </row>
    <row r="4692" spans="1:2" x14ac:dyDescent="0.2">
      <c r="A4692" t="s">
        <v>7748</v>
      </c>
      <c r="B4692">
        <v>7.5</v>
      </c>
    </row>
    <row r="4693" spans="1:2" x14ac:dyDescent="0.2">
      <c r="A4693" t="s">
        <v>877</v>
      </c>
      <c r="B4693">
        <v>7.7</v>
      </c>
    </row>
    <row r="4694" spans="1:2" x14ac:dyDescent="0.2">
      <c r="A4694" t="s">
        <v>1184</v>
      </c>
      <c r="B4694">
        <v>7.1</v>
      </c>
    </row>
    <row r="4695" spans="1:2" x14ac:dyDescent="0.2">
      <c r="A4695" t="s">
        <v>23</v>
      </c>
      <c r="B4695">
        <v>7.4</v>
      </c>
    </row>
    <row r="4696" spans="1:2" x14ac:dyDescent="0.2">
      <c r="A4696" t="s">
        <v>7756</v>
      </c>
      <c r="B4696">
        <v>7.6</v>
      </c>
    </row>
    <row r="4697" spans="1:2" x14ac:dyDescent="0.2">
      <c r="A4697" t="s">
        <v>486</v>
      </c>
      <c r="B4697">
        <v>6.4</v>
      </c>
    </row>
    <row r="4698" spans="1:2" x14ac:dyDescent="0.2">
      <c r="A4698" t="s">
        <v>1184</v>
      </c>
      <c r="B4698">
        <v>7.4</v>
      </c>
    </row>
    <row r="4699" spans="1:2" x14ac:dyDescent="0.2">
      <c r="A4699" t="s">
        <v>23</v>
      </c>
      <c r="B4699">
        <v>6.8</v>
      </c>
    </row>
    <row r="4700" spans="1:2" x14ac:dyDescent="0.2">
      <c r="A4700" t="s">
        <v>2143</v>
      </c>
      <c r="B4700">
        <v>6.5</v>
      </c>
    </row>
    <row r="4701" spans="1:2" x14ac:dyDescent="0.2">
      <c r="A4701" t="s">
        <v>4889</v>
      </c>
      <c r="B4701">
        <v>6</v>
      </c>
    </row>
    <row r="4702" spans="1:2" x14ac:dyDescent="0.2">
      <c r="A4702" t="s">
        <v>1184</v>
      </c>
      <c r="B4702">
        <v>7.3</v>
      </c>
    </row>
    <row r="4703" spans="1:2" x14ac:dyDescent="0.2">
      <c r="A4703" t="s">
        <v>672</v>
      </c>
      <c r="B4703">
        <v>7.3</v>
      </c>
    </row>
    <row r="4704" spans="1:2" x14ac:dyDescent="0.2">
      <c r="A4704" t="s">
        <v>1667</v>
      </c>
      <c r="B4704">
        <v>6.5</v>
      </c>
    </row>
    <row r="4705" spans="1:2" x14ac:dyDescent="0.2">
      <c r="A4705" t="s">
        <v>580</v>
      </c>
      <c r="B4705">
        <v>6</v>
      </c>
    </row>
    <row r="4706" spans="1:2" x14ac:dyDescent="0.2">
      <c r="A4706" t="s">
        <v>740</v>
      </c>
      <c r="B4706">
        <v>5.3</v>
      </c>
    </row>
    <row r="4707" spans="1:2" x14ac:dyDescent="0.2">
      <c r="A4707" t="s">
        <v>877</v>
      </c>
      <c r="B4707">
        <v>6.6</v>
      </c>
    </row>
    <row r="4708" spans="1:2" x14ac:dyDescent="0.2">
      <c r="A4708" t="s">
        <v>486</v>
      </c>
      <c r="B4708">
        <v>6.1</v>
      </c>
    </row>
    <row r="4709" spans="1:2" x14ac:dyDescent="0.2">
      <c r="A4709" t="s">
        <v>23</v>
      </c>
      <c r="B4709">
        <v>7.1</v>
      </c>
    </row>
    <row r="4710" spans="1:2" x14ac:dyDescent="0.2">
      <c r="A4710" t="s">
        <v>345</v>
      </c>
      <c r="B4710">
        <v>8.6999999999999993</v>
      </c>
    </row>
    <row r="4711" spans="1:2" x14ac:dyDescent="0.2">
      <c r="A4711" t="s">
        <v>5702</v>
      </c>
      <c r="B4711">
        <v>8.4</v>
      </c>
    </row>
    <row r="4712" spans="1:2" x14ac:dyDescent="0.2">
      <c r="A4712" t="s">
        <v>2254</v>
      </c>
      <c r="B4712">
        <v>5.8</v>
      </c>
    </row>
    <row r="4713" spans="1:2" x14ac:dyDescent="0.2">
      <c r="A4713" t="s">
        <v>575</v>
      </c>
      <c r="B4713">
        <v>6.2</v>
      </c>
    </row>
    <row r="4714" spans="1:2" x14ac:dyDescent="0.2">
      <c r="A4714" t="s">
        <v>297</v>
      </c>
      <c r="B4714">
        <v>5.8</v>
      </c>
    </row>
    <row r="4715" spans="1:2" x14ac:dyDescent="0.2">
      <c r="A4715" t="s">
        <v>401</v>
      </c>
      <c r="B4715">
        <v>6.7</v>
      </c>
    </row>
    <row r="4716" spans="1:2" x14ac:dyDescent="0.2">
      <c r="A4716" t="s">
        <v>580</v>
      </c>
      <c r="B4716">
        <v>5.7</v>
      </c>
    </row>
    <row r="4717" spans="1:2" x14ac:dyDescent="0.2">
      <c r="A4717" t="s">
        <v>1314</v>
      </c>
      <c r="B4717">
        <v>6.1</v>
      </c>
    </row>
    <row r="4718" spans="1:2" x14ac:dyDescent="0.2">
      <c r="A4718" t="s">
        <v>932</v>
      </c>
      <c r="B4718">
        <v>6.4</v>
      </c>
    </row>
    <row r="4719" spans="1:2" x14ac:dyDescent="0.2">
      <c r="A4719" t="s">
        <v>1184</v>
      </c>
      <c r="B4719">
        <v>5</v>
      </c>
    </row>
    <row r="4720" spans="1:2" x14ac:dyDescent="0.2">
      <c r="A4720" t="s">
        <v>575</v>
      </c>
      <c r="B4720">
        <v>6.5</v>
      </c>
    </row>
    <row r="4721" spans="1:2" x14ac:dyDescent="0.2">
      <c r="A4721" t="s">
        <v>2599</v>
      </c>
      <c r="B4721">
        <v>4.5999999999999996</v>
      </c>
    </row>
    <row r="4722" spans="1:2" x14ac:dyDescent="0.2">
      <c r="A4722" t="s">
        <v>340</v>
      </c>
      <c r="B4722">
        <v>7.7</v>
      </c>
    </row>
    <row r="4723" spans="1:2" x14ac:dyDescent="0.2">
      <c r="A4723" t="s">
        <v>7434</v>
      </c>
      <c r="B4723">
        <v>7.3</v>
      </c>
    </row>
    <row r="4724" spans="1:2" x14ac:dyDescent="0.2">
      <c r="A4724" t="s">
        <v>1184</v>
      </c>
      <c r="B4724">
        <v>6.6</v>
      </c>
    </row>
    <row r="4725" spans="1:2" x14ac:dyDescent="0.2">
      <c r="A4725" t="s">
        <v>1408</v>
      </c>
      <c r="B4725">
        <v>6.4</v>
      </c>
    </row>
    <row r="4726" spans="1:2" x14ac:dyDescent="0.2">
      <c r="A4726" t="s">
        <v>3562</v>
      </c>
      <c r="B4726">
        <v>5.8</v>
      </c>
    </row>
    <row r="4727" spans="1:2" x14ac:dyDescent="0.2">
      <c r="A4727" t="s">
        <v>23</v>
      </c>
      <c r="B4727">
        <v>7.2</v>
      </c>
    </row>
    <row r="4728" spans="1:2" x14ac:dyDescent="0.2">
      <c r="A4728" t="s">
        <v>73</v>
      </c>
      <c r="B4728">
        <v>7.2</v>
      </c>
    </row>
    <row r="4729" spans="1:2" x14ac:dyDescent="0.2">
      <c r="A4729" t="s">
        <v>2599</v>
      </c>
      <c r="B4729">
        <v>3.5</v>
      </c>
    </row>
    <row r="4730" spans="1:2" x14ac:dyDescent="0.2">
      <c r="A4730" t="s">
        <v>7811</v>
      </c>
      <c r="B4730">
        <v>7.5</v>
      </c>
    </row>
    <row r="4731" spans="1:2" x14ac:dyDescent="0.2">
      <c r="A4731" t="s">
        <v>392</v>
      </c>
      <c r="B4731">
        <v>2.2000000000000002</v>
      </c>
    </row>
    <row r="4732" spans="1:2" x14ac:dyDescent="0.2">
      <c r="A4732" t="s">
        <v>285</v>
      </c>
      <c r="B4732">
        <v>6.6</v>
      </c>
    </row>
    <row r="4733" spans="1:2" x14ac:dyDescent="0.2">
      <c r="A4733" t="s">
        <v>672</v>
      </c>
      <c r="B4733">
        <v>6.9</v>
      </c>
    </row>
    <row r="4734" spans="1:2" x14ac:dyDescent="0.2">
      <c r="A4734" t="s">
        <v>7820</v>
      </c>
      <c r="B4734">
        <v>4</v>
      </c>
    </row>
    <row r="4735" spans="1:2" x14ac:dyDescent="0.2">
      <c r="A4735" t="s">
        <v>7822</v>
      </c>
      <c r="B4735">
        <v>7.4</v>
      </c>
    </row>
    <row r="4736" spans="1:2" x14ac:dyDescent="0.2">
      <c r="A4736" t="s">
        <v>7825</v>
      </c>
      <c r="B4736">
        <v>8.3000000000000007</v>
      </c>
    </row>
    <row r="4737" spans="1:2" x14ac:dyDescent="0.2">
      <c r="A4737" t="s">
        <v>6233</v>
      </c>
      <c r="B4737">
        <v>5.7</v>
      </c>
    </row>
    <row r="4738" spans="1:2" x14ac:dyDescent="0.2">
      <c r="A4738" t="s">
        <v>7830</v>
      </c>
      <c r="B4738">
        <v>6.8</v>
      </c>
    </row>
    <row r="4739" spans="1:2" x14ac:dyDescent="0.2">
      <c r="A4739" t="s">
        <v>6233</v>
      </c>
      <c r="B4739">
        <v>5.2</v>
      </c>
    </row>
    <row r="4740" spans="1:2" x14ac:dyDescent="0.2">
      <c r="A4740" t="s">
        <v>69</v>
      </c>
      <c r="B4740">
        <v>6.4</v>
      </c>
    </row>
    <row r="4741" spans="1:2" x14ac:dyDescent="0.2">
      <c r="A4741" t="s">
        <v>6925</v>
      </c>
      <c r="B4741">
        <v>6.2</v>
      </c>
    </row>
    <row r="4742" spans="1:2" x14ac:dyDescent="0.2">
      <c r="A4742" t="s">
        <v>672</v>
      </c>
      <c r="B4742">
        <v>5.9</v>
      </c>
    </row>
    <row r="4743" spans="1:2" x14ac:dyDescent="0.2">
      <c r="A4743" t="s">
        <v>684</v>
      </c>
      <c r="B4743">
        <v>7.7</v>
      </c>
    </row>
    <row r="4744" spans="1:2" x14ac:dyDescent="0.2">
      <c r="A4744" t="s">
        <v>455</v>
      </c>
      <c r="B4744">
        <v>4.3</v>
      </c>
    </row>
    <row r="4745" spans="1:2" x14ac:dyDescent="0.2">
      <c r="A4745" t="s">
        <v>486</v>
      </c>
      <c r="B4745">
        <v>7.1</v>
      </c>
    </row>
    <row r="4746" spans="1:2" x14ac:dyDescent="0.2">
      <c r="A4746" t="s">
        <v>7383</v>
      </c>
      <c r="B4746">
        <v>6.2</v>
      </c>
    </row>
    <row r="4747" spans="1:2" x14ac:dyDescent="0.2">
      <c r="A4747" t="s">
        <v>580</v>
      </c>
      <c r="B4747">
        <v>6.8</v>
      </c>
    </row>
    <row r="4748" spans="1:2" x14ac:dyDescent="0.2">
      <c r="A4748" t="s">
        <v>3856</v>
      </c>
      <c r="B4748">
        <v>7.7</v>
      </c>
    </row>
    <row r="4749" spans="1:2" x14ac:dyDescent="0.2">
      <c r="A4749" t="s">
        <v>23</v>
      </c>
      <c r="B4749">
        <v>8.1999999999999993</v>
      </c>
    </row>
    <row r="4750" spans="1:2" x14ac:dyDescent="0.2">
      <c r="A4750" t="s">
        <v>486</v>
      </c>
      <c r="B4750">
        <v>7.5</v>
      </c>
    </row>
    <row r="4751" spans="1:2" x14ac:dyDescent="0.2">
      <c r="A4751" t="s">
        <v>2000</v>
      </c>
      <c r="B4751">
        <v>7.6</v>
      </c>
    </row>
    <row r="4752" spans="1:2" x14ac:dyDescent="0.2">
      <c r="A4752" t="s">
        <v>2120</v>
      </c>
      <c r="B4752">
        <v>4.0999999999999996</v>
      </c>
    </row>
    <row r="4753" spans="1:2" x14ac:dyDescent="0.2">
      <c r="A4753" t="s">
        <v>575</v>
      </c>
      <c r="B4753">
        <v>6.9</v>
      </c>
    </row>
    <row r="4754" spans="1:2" x14ac:dyDescent="0.2">
      <c r="A4754" t="s">
        <v>740</v>
      </c>
      <c r="B4754">
        <v>7.1</v>
      </c>
    </row>
    <row r="4755" spans="1:2" x14ac:dyDescent="0.2">
      <c r="A4755" t="s">
        <v>2209</v>
      </c>
      <c r="B4755">
        <v>6.3</v>
      </c>
    </row>
    <row r="4756" spans="1:2" x14ac:dyDescent="0.2">
      <c r="A4756" t="s">
        <v>5702</v>
      </c>
      <c r="B4756">
        <v>7.7</v>
      </c>
    </row>
    <row r="4757" spans="1:2" x14ac:dyDescent="0.2">
      <c r="A4757" t="s">
        <v>1870</v>
      </c>
      <c r="B4757">
        <v>8.3000000000000007</v>
      </c>
    </row>
    <row r="4758" spans="1:2" x14ac:dyDescent="0.2">
      <c r="A4758" t="s">
        <v>1184</v>
      </c>
      <c r="B4758">
        <v>7.1</v>
      </c>
    </row>
    <row r="4759" spans="1:2" x14ac:dyDescent="0.2">
      <c r="A4759" t="s">
        <v>7861</v>
      </c>
      <c r="B4759">
        <v>4.7</v>
      </c>
    </row>
    <row r="4760" spans="1:2" x14ac:dyDescent="0.2">
      <c r="A4760" t="s">
        <v>7863</v>
      </c>
      <c r="B4760">
        <v>7.7</v>
      </c>
    </row>
    <row r="4761" spans="1:2" x14ac:dyDescent="0.2">
      <c r="A4761" t="s">
        <v>7866</v>
      </c>
      <c r="B4761">
        <v>7.2</v>
      </c>
    </row>
    <row r="4762" spans="1:2" x14ac:dyDescent="0.2">
      <c r="A4762" t="s">
        <v>23</v>
      </c>
      <c r="B4762">
        <v>5.0999999999999996</v>
      </c>
    </row>
    <row r="4763" spans="1:2" x14ac:dyDescent="0.2">
      <c r="A4763" t="s">
        <v>2599</v>
      </c>
      <c r="B4763">
        <v>5.4</v>
      </c>
    </row>
    <row r="4764" spans="1:2" x14ac:dyDescent="0.2">
      <c r="A4764" t="s">
        <v>2209</v>
      </c>
      <c r="B4764">
        <v>6.9</v>
      </c>
    </row>
    <row r="4765" spans="1:2" x14ac:dyDescent="0.2">
      <c r="A4765" t="s">
        <v>6949</v>
      </c>
      <c r="B4765">
        <v>8.1999999999999993</v>
      </c>
    </row>
    <row r="4766" spans="1:2" x14ac:dyDescent="0.2">
      <c r="A4766" t="s">
        <v>580</v>
      </c>
      <c r="B4766">
        <v>6.1</v>
      </c>
    </row>
    <row r="4767" spans="1:2" x14ac:dyDescent="0.2">
      <c r="A4767" t="s">
        <v>1915</v>
      </c>
      <c r="B4767">
        <v>6.1</v>
      </c>
    </row>
    <row r="4768" spans="1:2" x14ac:dyDescent="0.2">
      <c r="A4768" t="s">
        <v>486</v>
      </c>
      <c r="B4768">
        <v>6.9</v>
      </c>
    </row>
    <row r="4769" spans="1:2" x14ac:dyDescent="0.2">
      <c r="A4769" t="s">
        <v>2120</v>
      </c>
      <c r="B4769">
        <v>5.8</v>
      </c>
    </row>
    <row r="4770" spans="1:2" x14ac:dyDescent="0.2">
      <c r="A4770" t="s">
        <v>1408</v>
      </c>
      <c r="B4770">
        <v>6</v>
      </c>
    </row>
    <row r="4771" spans="1:2" x14ac:dyDescent="0.2">
      <c r="A4771" t="s">
        <v>1184</v>
      </c>
      <c r="B4771">
        <v>8.1999999999999993</v>
      </c>
    </row>
    <row r="4772" spans="1:2" x14ac:dyDescent="0.2">
      <c r="A4772" t="s">
        <v>684</v>
      </c>
      <c r="B4772">
        <v>8</v>
      </c>
    </row>
    <row r="4773" spans="1:2" x14ac:dyDescent="0.2">
      <c r="A4773" t="s">
        <v>23</v>
      </c>
      <c r="B4773">
        <v>7</v>
      </c>
    </row>
    <row r="4774" spans="1:2" x14ac:dyDescent="0.2">
      <c r="A4774" t="s">
        <v>5851</v>
      </c>
      <c r="B4774">
        <v>6.3</v>
      </c>
    </row>
    <row r="4775" spans="1:2" x14ac:dyDescent="0.2">
      <c r="A4775" t="s">
        <v>2542</v>
      </c>
      <c r="B4775">
        <v>7.6</v>
      </c>
    </row>
    <row r="4776" spans="1:2" x14ac:dyDescent="0.2">
      <c r="A4776" t="s">
        <v>1915</v>
      </c>
      <c r="B4776">
        <v>6.1</v>
      </c>
    </row>
    <row r="4777" spans="1:2" x14ac:dyDescent="0.2">
      <c r="A4777" t="s">
        <v>6991</v>
      </c>
      <c r="B4777">
        <v>7.2</v>
      </c>
    </row>
    <row r="4778" spans="1:2" x14ac:dyDescent="0.2">
      <c r="A4778" t="s">
        <v>5702</v>
      </c>
      <c r="B4778">
        <v>7.8</v>
      </c>
    </row>
    <row r="4779" spans="1:2" x14ac:dyDescent="0.2">
      <c r="A4779" t="s">
        <v>260</v>
      </c>
      <c r="B4779">
        <v>4.7</v>
      </c>
    </row>
    <row r="4780" spans="1:2" x14ac:dyDescent="0.2">
      <c r="A4780" t="s">
        <v>23</v>
      </c>
      <c r="B4780">
        <v>7.5</v>
      </c>
    </row>
    <row r="4781" spans="1:2" x14ac:dyDescent="0.2">
      <c r="A4781" t="s">
        <v>191</v>
      </c>
      <c r="B4781">
        <v>6.7</v>
      </c>
    </row>
    <row r="4782" spans="1:2" x14ac:dyDescent="0.2">
      <c r="A4782" t="s">
        <v>5069</v>
      </c>
      <c r="B4782">
        <v>3.4</v>
      </c>
    </row>
    <row r="4783" spans="1:2" x14ac:dyDescent="0.2">
      <c r="A4783" t="s">
        <v>1915</v>
      </c>
      <c r="B4783">
        <v>7.9</v>
      </c>
    </row>
    <row r="4784" spans="1:2" x14ac:dyDescent="0.2">
      <c r="A4784" t="s">
        <v>672</v>
      </c>
      <c r="B4784">
        <v>8.9</v>
      </c>
    </row>
    <row r="4785" spans="1:2" x14ac:dyDescent="0.2">
      <c r="A4785" t="s">
        <v>7907</v>
      </c>
      <c r="B4785">
        <v>6.9</v>
      </c>
    </row>
    <row r="4786" spans="1:2" x14ac:dyDescent="0.2">
      <c r="A4786" t="s">
        <v>580</v>
      </c>
      <c r="B4786">
        <v>8.1999999999999993</v>
      </c>
    </row>
    <row r="4787" spans="1:2" x14ac:dyDescent="0.2">
      <c r="A4787" t="s">
        <v>1408</v>
      </c>
      <c r="B4787">
        <v>7.3</v>
      </c>
    </row>
    <row r="4788" spans="1:2" x14ac:dyDescent="0.2">
      <c r="A4788" t="s">
        <v>7434</v>
      </c>
      <c r="B4788">
        <v>8</v>
      </c>
    </row>
    <row r="4789" spans="1:2" x14ac:dyDescent="0.2">
      <c r="A4789" t="s">
        <v>877</v>
      </c>
      <c r="B4789">
        <v>6.7</v>
      </c>
    </row>
    <row r="4790" spans="1:2" x14ac:dyDescent="0.2">
      <c r="A4790" t="s">
        <v>7917</v>
      </c>
      <c r="B4790">
        <v>6.6</v>
      </c>
    </row>
    <row r="4791" spans="1:2" x14ac:dyDescent="0.2">
      <c r="A4791" t="s">
        <v>580</v>
      </c>
      <c r="B4791">
        <v>6.9</v>
      </c>
    </row>
    <row r="4792" spans="1:2" x14ac:dyDescent="0.2">
      <c r="A4792" t="s">
        <v>877</v>
      </c>
      <c r="B4792">
        <v>7.1</v>
      </c>
    </row>
    <row r="4793" spans="1:2" x14ac:dyDescent="0.2">
      <c r="A4793" t="s">
        <v>1184</v>
      </c>
      <c r="B4793">
        <v>5.6</v>
      </c>
    </row>
    <row r="4794" spans="1:2" x14ac:dyDescent="0.2">
      <c r="A4794" t="s">
        <v>1184</v>
      </c>
      <c r="B4794">
        <v>6.7</v>
      </c>
    </row>
    <row r="4795" spans="1:2" x14ac:dyDescent="0.2">
      <c r="A4795" t="s">
        <v>1184</v>
      </c>
      <c r="B4795">
        <v>7.1</v>
      </c>
    </row>
    <row r="4796" spans="1:2" x14ac:dyDescent="0.2">
      <c r="A4796" t="s">
        <v>1184</v>
      </c>
      <c r="B4796">
        <v>5.2</v>
      </c>
    </row>
    <row r="4797" spans="1:2" x14ac:dyDescent="0.2">
      <c r="A4797" t="s">
        <v>1667</v>
      </c>
      <c r="B4797">
        <v>7.7</v>
      </c>
    </row>
    <row r="4798" spans="1:2" x14ac:dyDescent="0.2">
      <c r="A4798" t="s">
        <v>23</v>
      </c>
      <c r="B4798">
        <v>7.5</v>
      </c>
    </row>
    <row r="4799" spans="1:2" x14ac:dyDescent="0.2">
      <c r="A4799" t="s">
        <v>23</v>
      </c>
      <c r="B4799">
        <v>7.6</v>
      </c>
    </row>
    <row r="4800" spans="1:2" x14ac:dyDescent="0.2">
      <c r="A4800" t="s">
        <v>73</v>
      </c>
      <c r="B4800">
        <v>8.1</v>
      </c>
    </row>
    <row r="4801" spans="1:2" x14ac:dyDescent="0.2">
      <c r="A4801" t="s">
        <v>73</v>
      </c>
      <c r="B4801">
        <v>5.5</v>
      </c>
    </row>
    <row r="4802" spans="1:2" x14ac:dyDescent="0.2">
      <c r="A4802" t="s">
        <v>1314</v>
      </c>
      <c r="B4802">
        <v>6.6</v>
      </c>
    </row>
    <row r="4803" spans="1:2" x14ac:dyDescent="0.2">
      <c r="A4803" t="s">
        <v>20</v>
      </c>
      <c r="B4803">
        <v>3.2</v>
      </c>
    </row>
    <row r="4804" spans="1:2" x14ac:dyDescent="0.2">
      <c r="A4804" t="s">
        <v>2033</v>
      </c>
      <c r="B4804">
        <v>7.4</v>
      </c>
    </row>
    <row r="4805" spans="1:2" x14ac:dyDescent="0.2">
      <c r="A4805" t="s">
        <v>2143</v>
      </c>
      <c r="B4805">
        <v>6.6</v>
      </c>
    </row>
    <row r="4806" spans="1:2" x14ac:dyDescent="0.2">
      <c r="A4806" t="s">
        <v>7942</v>
      </c>
      <c r="B4806">
        <v>6.2</v>
      </c>
    </row>
    <row r="4807" spans="1:2" x14ac:dyDescent="0.2">
      <c r="A4807" t="s">
        <v>3562</v>
      </c>
      <c r="B4807">
        <v>4.8</v>
      </c>
    </row>
    <row r="4808" spans="1:2" x14ac:dyDescent="0.2">
      <c r="A4808" t="s">
        <v>2209</v>
      </c>
      <c r="B4808">
        <v>4.5</v>
      </c>
    </row>
    <row r="4809" spans="1:2" x14ac:dyDescent="0.2">
      <c r="A4809" t="s">
        <v>486</v>
      </c>
      <c r="B4809">
        <v>7.2</v>
      </c>
    </row>
    <row r="4810" spans="1:2" x14ac:dyDescent="0.2">
      <c r="A4810" t="s">
        <v>990</v>
      </c>
      <c r="B4810">
        <v>4.3</v>
      </c>
    </row>
    <row r="4811" spans="1:2" x14ac:dyDescent="0.2">
      <c r="A4811" t="s">
        <v>1763</v>
      </c>
      <c r="B4811">
        <v>4.5</v>
      </c>
    </row>
    <row r="4812" spans="1:2" x14ac:dyDescent="0.2">
      <c r="A4812" t="s">
        <v>7955</v>
      </c>
      <c r="B4812">
        <v>6.4</v>
      </c>
    </row>
    <row r="4813" spans="1:2" x14ac:dyDescent="0.2">
      <c r="A4813" t="s">
        <v>1966</v>
      </c>
      <c r="B4813">
        <v>6.4</v>
      </c>
    </row>
    <row r="4814" spans="1:2" x14ac:dyDescent="0.2">
      <c r="A4814" t="s">
        <v>486</v>
      </c>
      <c r="B4814">
        <v>7.3</v>
      </c>
    </row>
    <row r="4815" spans="1:2" x14ac:dyDescent="0.2">
      <c r="A4815" t="s">
        <v>486</v>
      </c>
      <c r="B4815">
        <v>6.9</v>
      </c>
    </row>
    <row r="4816" spans="1:2" x14ac:dyDescent="0.2">
      <c r="A4816" t="s">
        <v>7962</v>
      </c>
      <c r="B4816">
        <v>4.3</v>
      </c>
    </row>
    <row r="4817" spans="1:2" x14ac:dyDescent="0.2">
      <c r="A4817" t="s">
        <v>1667</v>
      </c>
      <c r="B4817">
        <v>7.2</v>
      </c>
    </row>
    <row r="4818" spans="1:2" x14ac:dyDescent="0.2">
      <c r="A4818" t="s">
        <v>486</v>
      </c>
      <c r="B4818">
        <v>6.5</v>
      </c>
    </row>
    <row r="4819" spans="1:2" x14ac:dyDescent="0.2">
      <c r="A4819" t="s">
        <v>877</v>
      </c>
      <c r="B4819">
        <v>6.6</v>
      </c>
    </row>
    <row r="4820" spans="1:2" x14ac:dyDescent="0.2">
      <c r="A4820" t="s">
        <v>486</v>
      </c>
      <c r="B4820">
        <v>6.7</v>
      </c>
    </row>
    <row r="4821" spans="1:2" x14ac:dyDescent="0.2">
      <c r="A4821" t="s">
        <v>5218</v>
      </c>
      <c r="B4821">
        <v>4.3</v>
      </c>
    </row>
    <row r="4822" spans="1:2" x14ac:dyDescent="0.2">
      <c r="A4822" t="s">
        <v>1738</v>
      </c>
      <c r="B4822">
        <v>7.3</v>
      </c>
    </row>
    <row r="4823" spans="1:2" x14ac:dyDescent="0.2">
      <c r="A4823" t="s">
        <v>580</v>
      </c>
      <c r="B4823">
        <v>6.4</v>
      </c>
    </row>
    <row r="4824" spans="1:2" x14ac:dyDescent="0.2">
      <c r="A4824" t="s">
        <v>7976</v>
      </c>
      <c r="B4824">
        <v>7</v>
      </c>
    </row>
    <row r="4825" spans="1:2" x14ac:dyDescent="0.2">
      <c r="A4825" t="s">
        <v>668</v>
      </c>
      <c r="B4825">
        <v>5.5</v>
      </c>
    </row>
    <row r="4826" spans="1:2" x14ac:dyDescent="0.2">
      <c r="A4826" t="s">
        <v>73</v>
      </c>
      <c r="B4826">
        <v>6.7</v>
      </c>
    </row>
    <row r="4827" spans="1:2" x14ac:dyDescent="0.2">
      <c r="A4827" t="s">
        <v>2209</v>
      </c>
      <c r="B4827">
        <v>4.3</v>
      </c>
    </row>
    <row r="4828" spans="1:2" x14ac:dyDescent="0.2">
      <c r="A4828" t="s">
        <v>2214</v>
      </c>
      <c r="B4828">
        <v>6.1</v>
      </c>
    </row>
    <row r="4829" spans="1:2" x14ac:dyDescent="0.2">
      <c r="A4829" t="s">
        <v>877</v>
      </c>
      <c r="B4829">
        <v>6.8</v>
      </c>
    </row>
    <row r="4830" spans="1:2" x14ac:dyDescent="0.2">
      <c r="A4830" t="s">
        <v>1408</v>
      </c>
      <c r="B4830">
        <v>3.9</v>
      </c>
    </row>
    <row r="4831" spans="1:2" x14ac:dyDescent="0.2">
      <c r="A4831" t="s">
        <v>672</v>
      </c>
      <c r="B4831">
        <v>8.5</v>
      </c>
    </row>
    <row r="4832" spans="1:2" x14ac:dyDescent="0.2">
      <c r="A4832" t="s">
        <v>1184</v>
      </c>
      <c r="B4832">
        <v>6.9</v>
      </c>
    </row>
    <row r="4833" spans="1:2" x14ac:dyDescent="0.2">
      <c r="A4833" t="s">
        <v>1408</v>
      </c>
      <c r="B4833">
        <v>7.3</v>
      </c>
    </row>
    <row r="4834" spans="1:2" x14ac:dyDescent="0.2">
      <c r="A4834" t="s">
        <v>285</v>
      </c>
      <c r="B4834">
        <v>6.9</v>
      </c>
    </row>
    <row r="4835" spans="1:2" x14ac:dyDescent="0.2">
      <c r="A4835" t="s">
        <v>4224</v>
      </c>
      <c r="B4835">
        <v>6.3</v>
      </c>
    </row>
    <row r="4836" spans="1:2" x14ac:dyDescent="0.2">
      <c r="A4836" t="s">
        <v>6291</v>
      </c>
      <c r="B4836">
        <v>2.5</v>
      </c>
    </row>
    <row r="4837" spans="1:2" x14ac:dyDescent="0.2">
      <c r="A4837" t="s">
        <v>1184</v>
      </c>
      <c r="B4837">
        <v>5.7</v>
      </c>
    </row>
    <row r="4838" spans="1:2" x14ac:dyDescent="0.2">
      <c r="A4838" t="s">
        <v>8000</v>
      </c>
      <c r="B4838">
        <v>7</v>
      </c>
    </row>
    <row r="4839" spans="1:2" x14ac:dyDescent="0.2">
      <c r="A4839" t="s">
        <v>2459</v>
      </c>
      <c r="B4839">
        <v>6.2</v>
      </c>
    </row>
    <row r="4840" spans="1:2" x14ac:dyDescent="0.2">
      <c r="A4840" t="s">
        <v>8005</v>
      </c>
      <c r="B4840">
        <v>6.9</v>
      </c>
    </row>
    <row r="4841" spans="1:2" x14ac:dyDescent="0.2">
      <c r="A4841" t="s">
        <v>672</v>
      </c>
      <c r="B4841">
        <v>4.5</v>
      </c>
    </row>
    <row r="4842" spans="1:2" x14ac:dyDescent="0.2">
      <c r="A4842" t="s">
        <v>23</v>
      </c>
      <c r="B4842">
        <v>7.8</v>
      </c>
    </row>
    <row r="4843" spans="1:2" x14ac:dyDescent="0.2">
      <c r="A4843" t="s">
        <v>1915</v>
      </c>
      <c r="B4843">
        <v>4.4000000000000004</v>
      </c>
    </row>
    <row r="4844" spans="1:2" x14ac:dyDescent="0.2">
      <c r="A4844" t="s">
        <v>6233</v>
      </c>
      <c r="B4844">
        <v>6.6</v>
      </c>
    </row>
    <row r="4845" spans="1:2" x14ac:dyDescent="0.2">
      <c r="A4845" t="s">
        <v>23</v>
      </c>
      <c r="B4845">
        <v>8</v>
      </c>
    </row>
    <row r="4846" spans="1:2" x14ac:dyDescent="0.2">
      <c r="A4846" t="s">
        <v>1935</v>
      </c>
      <c r="B4846">
        <v>8.3000000000000007</v>
      </c>
    </row>
    <row r="4847" spans="1:2" x14ac:dyDescent="0.2">
      <c r="A4847" t="s">
        <v>575</v>
      </c>
      <c r="B4847">
        <v>6.5</v>
      </c>
    </row>
    <row r="4848" spans="1:2" x14ac:dyDescent="0.2">
      <c r="A4848" t="s">
        <v>2254</v>
      </c>
      <c r="B4848">
        <v>7.1</v>
      </c>
    </row>
    <row r="4849" spans="1:2" x14ac:dyDescent="0.2">
      <c r="A4849" t="s">
        <v>2995</v>
      </c>
      <c r="B4849">
        <v>7.1</v>
      </c>
    </row>
    <row r="4850" spans="1:2" x14ac:dyDescent="0.2">
      <c r="A4850" t="s">
        <v>8023</v>
      </c>
      <c r="B4850">
        <v>4</v>
      </c>
    </row>
    <row r="4851" spans="1:2" x14ac:dyDescent="0.2">
      <c r="A4851" t="s">
        <v>23</v>
      </c>
      <c r="B4851">
        <v>7.5</v>
      </c>
    </row>
    <row r="4852" spans="1:2" x14ac:dyDescent="0.2">
      <c r="A4852" t="s">
        <v>1184</v>
      </c>
      <c r="B4852">
        <v>7</v>
      </c>
    </row>
    <row r="4853" spans="1:2" x14ac:dyDescent="0.2">
      <c r="A4853" t="s">
        <v>877</v>
      </c>
      <c r="B4853">
        <v>4</v>
      </c>
    </row>
    <row r="4854" spans="1:2" x14ac:dyDescent="0.2">
      <c r="A4854" t="s">
        <v>8032</v>
      </c>
      <c r="B4854">
        <v>6.7</v>
      </c>
    </row>
    <row r="4855" spans="1:2" x14ac:dyDescent="0.2">
      <c r="A4855" t="s">
        <v>6059</v>
      </c>
      <c r="B4855">
        <v>7.2</v>
      </c>
    </row>
    <row r="4856" spans="1:2" x14ac:dyDescent="0.2">
      <c r="A4856" t="s">
        <v>78</v>
      </c>
      <c r="B4856">
        <v>7</v>
      </c>
    </row>
    <row r="4857" spans="1:2" x14ac:dyDescent="0.2">
      <c r="A4857" t="s">
        <v>877</v>
      </c>
      <c r="B4857">
        <v>7.4</v>
      </c>
    </row>
    <row r="4858" spans="1:2" x14ac:dyDescent="0.2">
      <c r="A4858" t="s">
        <v>3454</v>
      </c>
      <c r="B4858">
        <v>8</v>
      </c>
    </row>
    <row r="4859" spans="1:2" x14ac:dyDescent="0.2">
      <c r="A4859" t="s">
        <v>8038</v>
      </c>
      <c r="B4859">
        <v>6.5</v>
      </c>
    </row>
    <row r="4860" spans="1:2" x14ac:dyDescent="0.2">
      <c r="A4860" t="s">
        <v>23</v>
      </c>
      <c r="B4860">
        <v>7.2</v>
      </c>
    </row>
    <row r="4861" spans="1:2" x14ac:dyDescent="0.2">
      <c r="A4861" t="s">
        <v>1184</v>
      </c>
      <c r="B4861">
        <v>6.4</v>
      </c>
    </row>
    <row r="4862" spans="1:2" x14ac:dyDescent="0.2">
      <c r="A4862" t="s">
        <v>1184</v>
      </c>
      <c r="B4862">
        <v>6.5</v>
      </c>
    </row>
    <row r="4863" spans="1:2" x14ac:dyDescent="0.2">
      <c r="A4863" t="s">
        <v>486</v>
      </c>
      <c r="B4863">
        <v>6.8</v>
      </c>
    </row>
    <row r="4864" spans="1:2" x14ac:dyDescent="0.2">
      <c r="A4864" t="s">
        <v>2143</v>
      </c>
      <c r="B4864">
        <v>6.9</v>
      </c>
    </row>
    <row r="4865" spans="1:2" x14ac:dyDescent="0.2">
      <c r="A4865" t="s">
        <v>7706</v>
      </c>
      <c r="B4865">
        <v>7.5</v>
      </c>
    </row>
    <row r="4866" spans="1:2" x14ac:dyDescent="0.2">
      <c r="A4866" t="s">
        <v>740</v>
      </c>
      <c r="B4866">
        <v>7.1</v>
      </c>
    </row>
    <row r="4867" spans="1:2" x14ac:dyDescent="0.2">
      <c r="A4867" t="s">
        <v>1670</v>
      </c>
      <c r="B4867">
        <v>5.0999999999999996</v>
      </c>
    </row>
    <row r="4868" spans="1:2" x14ac:dyDescent="0.2">
      <c r="A4868" t="s">
        <v>877</v>
      </c>
      <c r="B4868">
        <v>6.2</v>
      </c>
    </row>
    <row r="4869" spans="1:2" x14ac:dyDescent="0.2">
      <c r="A4869" t="s">
        <v>1500</v>
      </c>
      <c r="B4869">
        <v>3.9</v>
      </c>
    </row>
    <row r="4870" spans="1:2" x14ac:dyDescent="0.2">
      <c r="A4870" t="s">
        <v>5337</v>
      </c>
      <c r="B4870">
        <v>6</v>
      </c>
    </row>
    <row r="4871" spans="1:2" x14ac:dyDescent="0.2">
      <c r="A4871" t="s">
        <v>8056</v>
      </c>
      <c r="B4871">
        <v>6.8</v>
      </c>
    </row>
    <row r="4872" spans="1:2" x14ac:dyDescent="0.2">
      <c r="A4872" t="s">
        <v>23</v>
      </c>
      <c r="B4872">
        <v>7.4</v>
      </c>
    </row>
    <row r="4873" spans="1:2" x14ac:dyDescent="0.2">
      <c r="A4873" t="s">
        <v>1839</v>
      </c>
      <c r="B4873">
        <v>8.1</v>
      </c>
    </row>
    <row r="4874" spans="1:2" x14ac:dyDescent="0.2">
      <c r="A4874" t="s">
        <v>486</v>
      </c>
      <c r="B4874">
        <v>6.5</v>
      </c>
    </row>
    <row r="4875" spans="1:2" x14ac:dyDescent="0.2">
      <c r="A4875" t="s">
        <v>1900</v>
      </c>
      <c r="B4875">
        <v>8</v>
      </c>
    </row>
    <row r="4876" spans="1:2" x14ac:dyDescent="0.2">
      <c r="A4876" t="s">
        <v>6967</v>
      </c>
      <c r="B4876">
        <v>7.7</v>
      </c>
    </row>
    <row r="4877" spans="1:2" x14ac:dyDescent="0.2">
      <c r="A4877" t="s">
        <v>2459</v>
      </c>
      <c r="B4877">
        <v>7.2</v>
      </c>
    </row>
    <row r="4878" spans="1:2" x14ac:dyDescent="0.2">
      <c r="A4878" t="s">
        <v>8070</v>
      </c>
      <c r="B4878">
        <v>5.4</v>
      </c>
    </row>
    <row r="4879" spans="1:2" x14ac:dyDescent="0.2">
      <c r="A4879" t="s">
        <v>1905</v>
      </c>
      <c r="B4879">
        <v>6.7</v>
      </c>
    </row>
    <row r="4880" spans="1:2" x14ac:dyDescent="0.2">
      <c r="A4880" t="s">
        <v>932</v>
      </c>
      <c r="B4880">
        <v>6.3</v>
      </c>
    </row>
    <row r="4881" spans="1:2" x14ac:dyDescent="0.2">
      <c r="A4881" t="s">
        <v>1184</v>
      </c>
      <c r="B4881">
        <v>8.1</v>
      </c>
    </row>
    <row r="4882" spans="1:2" x14ac:dyDescent="0.2">
      <c r="A4882" t="s">
        <v>2459</v>
      </c>
      <c r="B4882">
        <v>8.5</v>
      </c>
    </row>
    <row r="4883" spans="1:2" x14ac:dyDescent="0.2">
      <c r="A4883" t="s">
        <v>73</v>
      </c>
      <c r="B4883">
        <v>7.7</v>
      </c>
    </row>
    <row r="4884" spans="1:2" x14ac:dyDescent="0.2">
      <c r="A4884" t="s">
        <v>580</v>
      </c>
      <c r="B4884">
        <v>6.5</v>
      </c>
    </row>
    <row r="4885" spans="1:2" x14ac:dyDescent="0.2">
      <c r="A4885" t="s">
        <v>23</v>
      </c>
      <c r="B4885">
        <v>8.6999999999999993</v>
      </c>
    </row>
    <row r="4886" spans="1:2" x14ac:dyDescent="0.2">
      <c r="A4886" t="s">
        <v>1184</v>
      </c>
      <c r="B4886">
        <v>6.5</v>
      </c>
    </row>
    <row r="4887" spans="1:2" x14ac:dyDescent="0.2">
      <c r="A4887" t="s">
        <v>1900</v>
      </c>
      <c r="B4887">
        <v>7</v>
      </c>
    </row>
    <row r="4888" spans="1:2" x14ac:dyDescent="0.2">
      <c r="A4888" t="s">
        <v>740</v>
      </c>
      <c r="B4888">
        <v>5.5</v>
      </c>
    </row>
    <row r="4889" spans="1:2" x14ac:dyDescent="0.2">
      <c r="A4889" t="s">
        <v>1184</v>
      </c>
      <c r="B4889">
        <v>7</v>
      </c>
    </row>
    <row r="4890" spans="1:2" x14ac:dyDescent="0.2">
      <c r="A4890" t="s">
        <v>486</v>
      </c>
      <c r="B4890">
        <v>6.3</v>
      </c>
    </row>
    <row r="4891" spans="1:2" x14ac:dyDescent="0.2">
      <c r="A4891" t="s">
        <v>2682</v>
      </c>
      <c r="B4891">
        <v>7.9</v>
      </c>
    </row>
    <row r="4892" spans="1:2" x14ac:dyDescent="0.2">
      <c r="A4892" t="s">
        <v>575</v>
      </c>
      <c r="B4892">
        <v>7.3</v>
      </c>
    </row>
    <row r="4893" spans="1:2" x14ac:dyDescent="0.2">
      <c r="A4893" t="s">
        <v>23</v>
      </c>
      <c r="B4893">
        <v>7.4</v>
      </c>
    </row>
    <row r="4894" spans="1:2" x14ac:dyDescent="0.2">
      <c r="A4894" t="s">
        <v>2209</v>
      </c>
      <c r="B4894">
        <v>5.4</v>
      </c>
    </row>
    <row r="4895" spans="1:2" x14ac:dyDescent="0.2">
      <c r="A4895" t="s">
        <v>1135</v>
      </c>
      <c r="B4895">
        <v>7.1</v>
      </c>
    </row>
    <row r="4896" spans="1:2" x14ac:dyDescent="0.2">
      <c r="A4896" t="s">
        <v>1915</v>
      </c>
      <c r="B4896">
        <v>7.5</v>
      </c>
    </row>
    <row r="4897" spans="1:2" x14ac:dyDescent="0.2">
      <c r="A4897" t="s">
        <v>1029</v>
      </c>
      <c r="B4897">
        <v>8.4</v>
      </c>
    </row>
    <row r="4898" spans="1:2" x14ac:dyDescent="0.2">
      <c r="A4898" t="s">
        <v>8105</v>
      </c>
      <c r="B4898">
        <v>7</v>
      </c>
    </row>
    <row r="4899" spans="1:2" x14ac:dyDescent="0.2">
      <c r="A4899" t="s">
        <v>23</v>
      </c>
      <c r="B4899">
        <v>5.3</v>
      </c>
    </row>
    <row r="4900" spans="1:2" x14ac:dyDescent="0.2">
      <c r="A4900" t="s">
        <v>23</v>
      </c>
      <c r="B4900">
        <v>7.1</v>
      </c>
    </row>
    <row r="4901" spans="1:2" x14ac:dyDescent="0.2">
      <c r="A4901" t="s">
        <v>23</v>
      </c>
      <c r="B4901">
        <v>7.5</v>
      </c>
    </row>
    <row r="4902" spans="1:2" x14ac:dyDescent="0.2">
      <c r="A4902" t="s">
        <v>1184</v>
      </c>
      <c r="B4902">
        <v>7.2</v>
      </c>
    </row>
    <row r="4903" spans="1:2" x14ac:dyDescent="0.2">
      <c r="A4903" t="s">
        <v>768</v>
      </c>
      <c r="B4903">
        <v>6.7</v>
      </c>
    </row>
    <row r="4904" spans="1:2" x14ac:dyDescent="0.2">
      <c r="A4904" t="s">
        <v>8116</v>
      </c>
      <c r="B4904">
        <v>8.1999999999999993</v>
      </c>
    </row>
    <row r="4905" spans="1:2" x14ac:dyDescent="0.2">
      <c r="A4905" t="s">
        <v>6985</v>
      </c>
      <c r="B4905">
        <v>6.6</v>
      </c>
    </row>
    <row r="4906" spans="1:2" x14ac:dyDescent="0.2">
      <c r="A4906" t="s">
        <v>877</v>
      </c>
      <c r="B4906">
        <v>6.7</v>
      </c>
    </row>
    <row r="4907" spans="1:2" x14ac:dyDescent="0.2">
      <c r="A4907" t="s">
        <v>6783</v>
      </c>
      <c r="B4907">
        <v>5.0999999999999996</v>
      </c>
    </row>
    <row r="4908" spans="1:2" x14ac:dyDescent="0.2">
      <c r="A4908" t="s">
        <v>575</v>
      </c>
      <c r="B4908">
        <v>7</v>
      </c>
    </row>
    <row r="4909" spans="1:2" x14ac:dyDescent="0.2">
      <c r="A4909" t="s">
        <v>1184</v>
      </c>
      <c r="B4909">
        <v>7.4</v>
      </c>
    </row>
    <row r="4910" spans="1:2" x14ac:dyDescent="0.2">
      <c r="A4910" t="s">
        <v>530</v>
      </c>
      <c r="B4910">
        <v>5.4</v>
      </c>
    </row>
    <row r="4911" spans="1:2" x14ac:dyDescent="0.2">
      <c r="A4911" t="s">
        <v>575</v>
      </c>
      <c r="B4911">
        <v>5.7</v>
      </c>
    </row>
    <row r="4912" spans="1:2" x14ac:dyDescent="0.2">
      <c r="A4912" t="s">
        <v>1314</v>
      </c>
      <c r="B4912">
        <v>6.7</v>
      </c>
    </row>
    <row r="4913" spans="1:2" x14ac:dyDescent="0.2">
      <c r="A4913" t="s">
        <v>1915</v>
      </c>
      <c r="B4913">
        <v>4.2</v>
      </c>
    </row>
    <row r="4914" spans="1:2" x14ac:dyDescent="0.2">
      <c r="A4914" t="s">
        <v>5131</v>
      </c>
      <c r="B4914">
        <v>7.4</v>
      </c>
    </row>
    <row r="4915" spans="1:2" x14ac:dyDescent="0.2">
      <c r="A4915" t="s">
        <v>672</v>
      </c>
      <c r="B4915">
        <v>4.8</v>
      </c>
    </row>
    <row r="4916" spans="1:2" x14ac:dyDescent="0.2">
      <c r="A4916" t="s">
        <v>575</v>
      </c>
      <c r="B4916">
        <v>7</v>
      </c>
    </row>
    <row r="4917" spans="1:2" x14ac:dyDescent="0.2">
      <c r="A4917" t="s">
        <v>877</v>
      </c>
      <c r="B4917">
        <v>7.3</v>
      </c>
    </row>
    <row r="4918" spans="1:2" x14ac:dyDescent="0.2">
      <c r="A4918" t="s">
        <v>2891</v>
      </c>
      <c r="B4918">
        <v>5.8</v>
      </c>
    </row>
    <row r="4919" spans="1:2" x14ac:dyDescent="0.2">
      <c r="A4919" t="s">
        <v>4335</v>
      </c>
      <c r="B4919">
        <v>7</v>
      </c>
    </row>
    <row r="4920" spans="1:2" x14ac:dyDescent="0.2">
      <c r="A4920" t="s">
        <v>6233</v>
      </c>
      <c r="B4920">
        <v>3.2</v>
      </c>
    </row>
    <row r="4921" spans="1:2" x14ac:dyDescent="0.2">
      <c r="A4921" t="s">
        <v>8147</v>
      </c>
      <c r="B4921">
        <v>6.8</v>
      </c>
    </row>
    <row r="4922" spans="1:2" x14ac:dyDescent="0.2">
      <c r="A4922" t="s">
        <v>23</v>
      </c>
      <c r="B4922">
        <v>7.7</v>
      </c>
    </row>
    <row r="4923" spans="1:2" x14ac:dyDescent="0.2">
      <c r="A4923" t="s">
        <v>3562</v>
      </c>
      <c r="B4923">
        <v>5.6</v>
      </c>
    </row>
    <row r="4924" spans="1:2" x14ac:dyDescent="0.2">
      <c r="A4924" t="s">
        <v>672</v>
      </c>
      <c r="B4924">
        <v>7.1</v>
      </c>
    </row>
    <row r="4925" spans="1:2" x14ac:dyDescent="0.2">
      <c r="A4925" t="s">
        <v>476</v>
      </c>
      <c r="B4925">
        <v>3.6</v>
      </c>
    </row>
    <row r="4926" spans="1:2" x14ac:dyDescent="0.2">
      <c r="A4926" t="s">
        <v>2333</v>
      </c>
      <c r="B4926">
        <v>6.8</v>
      </c>
    </row>
    <row r="4927" spans="1:2" x14ac:dyDescent="0.2">
      <c r="A4927" t="s">
        <v>7434</v>
      </c>
      <c r="B4927">
        <v>7.6</v>
      </c>
    </row>
    <row r="4928" spans="1:2" x14ac:dyDescent="0.2">
      <c r="A4928" t="s">
        <v>2333</v>
      </c>
      <c r="B4928">
        <v>6.6</v>
      </c>
    </row>
    <row r="4929" spans="1:2" x14ac:dyDescent="0.2">
      <c r="A4929" t="s">
        <v>23</v>
      </c>
      <c r="B4929">
        <v>8.3000000000000007</v>
      </c>
    </row>
    <row r="4930" spans="1:2" x14ac:dyDescent="0.2">
      <c r="A4930" t="s">
        <v>668</v>
      </c>
      <c r="B4930">
        <v>7.5</v>
      </c>
    </row>
    <row r="4931" spans="1:2" x14ac:dyDescent="0.2">
      <c r="A4931" t="s">
        <v>580</v>
      </c>
      <c r="B4931">
        <v>5.4</v>
      </c>
    </row>
    <row r="4932" spans="1:2" x14ac:dyDescent="0.2">
      <c r="A4932" t="s">
        <v>2482</v>
      </c>
      <c r="B4932">
        <v>5.3</v>
      </c>
    </row>
    <row r="4933" spans="1:2" x14ac:dyDescent="0.2">
      <c r="A4933" t="s">
        <v>978</v>
      </c>
      <c r="B4933">
        <v>4.5</v>
      </c>
    </row>
    <row r="4934" spans="1:2" x14ac:dyDescent="0.2">
      <c r="A4934" t="s">
        <v>8170</v>
      </c>
      <c r="B4934">
        <v>7.3</v>
      </c>
    </row>
    <row r="4935" spans="1:2" x14ac:dyDescent="0.2">
      <c r="A4935" t="s">
        <v>575</v>
      </c>
      <c r="B4935">
        <v>5.6</v>
      </c>
    </row>
    <row r="4936" spans="1:2" x14ac:dyDescent="0.2">
      <c r="A4936" t="s">
        <v>877</v>
      </c>
      <c r="B4936">
        <v>5.6</v>
      </c>
    </row>
    <row r="4937" spans="1:2" x14ac:dyDescent="0.2">
      <c r="A4937" t="s">
        <v>3502</v>
      </c>
      <c r="B4937">
        <v>4.0999999999999996</v>
      </c>
    </row>
    <row r="4938" spans="1:2" x14ac:dyDescent="0.2">
      <c r="A4938" t="s">
        <v>1184</v>
      </c>
      <c r="B4938">
        <v>6.8</v>
      </c>
    </row>
    <row r="4939" spans="1:2" x14ac:dyDescent="0.2">
      <c r="A4939" t="s">
        <v>575</v>
      </c>
      <c r="B4939">
        <v>6.3</v>
      </c>
    </row>
    <row r="4940" spans="1:2" x14ac:dyDescent="0.2">
      <c r="A4940" t="s">
        <v>6347</v>
      </c>
      <c r="B4940">
        <v>5.8</v>
      </c>
    </row>
    <row r="4941" spans="1:2" x14ac:dyDescent="0.2">
      <c r="A4941" t="s">
        <v>486</v>
      </c>
      <c r="B4941">
        <v>6.6</v>
      </c>
    </row>
    <row r="4942" spans="1:2" x14ac:dyDescent="0.2">
      <c r="A4942" t="s">
        <v>740</v>
      </c>
      <c r="B4942">
        <v>6.7</v>
      </c>
    </row>
    <row r="4943" spans="1:2" x14ac:dyDescent="0.2">
      <c r="A4943" t="s">
        <v>486</v>
      </c>
      <c r="B4943">
        <v>6.4</v>
      </c>
    </row>
    <row r="4944" spans="1:2" x14ac:dyDescent="0.2">
      <c r="A4944" t="s">
        <v>486</v>
      </c>
      <c r="B4944">
        <v>6.3</v>
      </c>
    </row>
    <row r="4945" spans="1:2" x14ac:dyDescent="0.2">
      <c r="A4945" t="s">
        <v>8190</v>
      </c>
      <c r="B4945">
        <v>3.4</v>
      </c>
    </row>
    <row r="4946" spans="1:2" x14ac:dyDescent="0.2">
      <c r="A4946" t="s">
        <v>877</v>
      </c>
      <c r="B4946">
        <v>4.7</v>
      </c>
    </row>
    <row r="4947" spans="1:2" x14ac:dyDescent="0.2">
      <c r="A4947" t="s">
        <v>23</v>
      </c>
      <c r="B4947">
        <v>6</v>
      </c>
    </row>
    <row r="4948" spans="1:2" x14ac:dyDescent="0.2">
      <c r="A4948" t="s">
        <v>924</v>
      </c>
      <c r="B4948">
        <v>7.3</v>
      </c>
    </row>
    <row r="4949" spans="1:2" x14ac:dyDescent="0.2">
      <c r="A4949" t="s">
        <v>23</v>
      </c>
      <c r="B4949">
        <v>7.9</v>
      </c>
    </row>
    <row r="4950" spans="1:2" x14ac:dyDescent="0.2">
      <c r="A4950" t="s">
        <v>1024</v>
      </c>
      <c r="B4950">
        <v>6.1</v>
      </c>
    </row>
    <row r="4951" spans="1:2" x14ac:dyDescent="0.2">
      <c r="A4951" t="s">
        <v>7866</v>
      </c>
      <c r="B4951">
        <v>7.4</v>
      </c>
    </row>
    <row r="4952" spans="1:2" x14ac:dyDescent="0.2">
      <c r="A4952" t="s">
        <v>1184</v>
      </c>
      <c r="B4952">
        <v>6.6</v>
      </c>
    </row>
    <row r="4953" spans="1:2" x14ac:dyDescent="0.2">
      <c r="A4953" t="s">
        <v>575</v>
      </c>
      <c r="B4953">
        <v>5.5</v>
      </c>
    </row>
    <row r="4954" spans="1:2" x14ac:dyDescent="0.2">
      <c r="A4954" t="s">
        <v>1184</v>
      </c>
      <c r="B4954">
        <v>7.5</v>
      </c>
    </row>
    <row r="4955" spans="1:2" x14ac:dyDescent="0.2">
      <c r="A4955" t="s">
        <v>580</v>
      </c>
      <c r="B4955">
        <v>7.6</v>
      </c>
    </row>
    <row r="4956" spans="1:2" x14ac:dyDescent="0.2">
      <c r="A4956" t="s">
        <v>932</v>
      </c>
      <c r="B4956">
        <v>5</v>
      </c>
    </row>
    <row r="4957" spans="1:2" x14ac:dyDescent="0.2">
      <c r="A4957" t="s">
        <v>2209</v>
      </c>
      <c r="B4957">
        <v>3.2</v>
      </c>
    </row>
    <row r="4958" spans="1:2" x14ac:dyDescent="0.2">
      <c r="A4958" t="s">
        <v>1406</v>
      </c>
      <c r="B4958">
        <v>8.1999999999999993</v>
      </c>
    </row>
    <row r="4959" spans="1:2" x14ac:dyDescent="0.2">
      <c r="A4959" t="s">
        <v>1915</v>
      </c>
      <c r="B4959">
        <v>3.7</v>
      </c>
    </row>
    <row r="4960" spans="1:2" x14ac:dyDescent="0.2">
      <c r="A4960" t="s">
        <v>1184</v>
      </c>
      <c r="B4960">
        <v>6.3</v>
      </c>
    </row>
    <row r="4961" spans="1:2" x14ac:dyDescent="0.2">
      <c r="A4961" t="s">
        <v>5167</v>
      </c>
      <c r="B4961">
        <v>4.0999999999999996</v>
      </c>
    </row>
    <row r="4962" spans="1:2" x14ac:dyDescent="0.2">
      <c r="A4962" t="s">
        <v>575</v>
      </c>
      <c r="B4962">
        <v>6.9</v>
      </c>
    </row>
    <row r="4963" spans="1:2" x14ac:dyDescent="0.2">
      <c r="A4963" t="s">
        <v>2209</v>
      </c>
      <c r="B4963">
        <v>5.4</v>
      </c>
    </row>
    <row r="4964" spans="1:2" x14ac:dyDescent="0.2">
      <c r="A4964" t="s">
        <v>3152</v>
      </c>
      <c r="B4964">
        <v>6.5</v>
      </c>
    </row>
    <row r="4965" spans="1:2" x14ac:dyDescent="0.2">
      <c r="A4965" t="s">
        <v>575</v>
      </c>
      <c r="B4965">
        <v>7.8</v>
      </c>
    </row>
    <row r="4966" spans="1:2" x14ac:dyDescent="0.2">
      <c r="A4966" t="s">
        <v>1839</v>
      </c>
      <c r="B4966">
        <v>6.7</v>
      </c>
    </row>
    <row r="4967" spans="1:2" x14ac:dyDescent="0.2">
      <c r="A4967" t="s">
        <v>877</v>
      </c>
      <c r="B4967">
        <v>6.4</v>
      </c>
    </row>
    <row r="4968" spans="1:2" x14ac:dyDescent="0.2">
      <c r="A4968" t="s">
        <v>877</v>
      </c>
      <c r="B4968">
        <v>7.3</v>
      </c>
    </row>
    <row r="4969" spans="1:2" x14ac:dyDescent="0.2">
      <c r="A4969" t="s">
        <v>149</v>
      </c>
      <c r="B4969">
        <v>5.7</v>
      </c>
    </row>
    <row r="4970" spans="1:2" x14ac:dyDescent="0.2">
      <c r="A4970" t="s">
        <v>2459</v>
      </c>
      <c r="B4970">
        <v>7</v>
      </c>
    </row>
    <row r="4971" spans="1:2" x14ac:dyDescent="0.2">
      <c r="A4971" t="s">
        <v>112</v>
      </c>
      <c r="B4971">
        <v>6.3</v>
      </c>
    </row>
    <row r="4972" spans="1:2" x14ac:dyDescent="0.2">
      <c r="A4972" t="s">
        <v>877</v>
      </c>
      <c r="B4972">
        <v>7.1</v>
      </c>
    </row>
    <row r="4973" spans="1:2" x14ac:dyDescent="0.2">
      <c r="A4973" t="s">
        <v>740</v>
      </c>
      <c r="B4973">
        <v>4.8</v>
      </c>
    </row>
    <row r="4974" spans="1:2" x14ac:dyDescent="0.2">
      <c r="A4974" t="s">
        <v>580</v>
      </c>
      <c r="B4974">
        <v>3.3</v>
      </c>
    </row>
    <row r="4975" spans="1:2" x14ac:dyDescent="0.2">
      <c r="A4975" t="s">
        <v>1184</v>
      </c>
      <c r="B4975">
        <v>6.9</v>
      </c>
    </row>
    <row r="4976" spans="1:2" x14ac:dyDescent="0.2">
      <c r="A4976" t="s">
        <v>1047</v>
      </c>
      <c r="B4976">
        <v>4.5999999999999996</v>
      </c>
    </row>
    <row r="4977" spans="1:2" x14ac:dyDescent="0.2">
      <c r="A4977" t="s">
        <v>1521</v>
      </c>
      <c r="B4977">
        <v>3</v>
      </c>
    </row>
    <row r="4978" spans="1:2" x14ac:dyDescent="0.2">
      <c r="A4978" t="s">
        <v>486</v>
      </c>
      <c r="B4978">
        <v>6.6</v>
      </c>
    </row>
    <row r="4979" spans="1:2" x14ac:dyDescent="0.2">
      <c r="A4979" t="s">
        <v>1184</v>
      </c>
      <c r="B4979">
        <v>7.4</v>
      </c>
    </row>
    <row r="4980" spans="1:2" x14ac:dyDescent="0.2">
      <c r="A4980" t="s">
        <v>6783</v>
      </c>
      <c r="B4980">
        <v>6.2</v>
      </c>
    </row>
    <row r="4981" spans="1:2" x14ac:dyDescent="0.2">
      <c r="A4981" t="s">
        <v>1024</v>
      </c>
      <c r="B4981">
        <v>4</v>
      </c>
    </row>
    <row r="4982" spans="1:2" x14ac:dyDescent="0.2">
      <c r="A4982" t="s">
        <v>8252</v>
      </c>
      <c r="B4982">
        <v>6.1</v>
      </c>
    </row>
    <row r="4983" spans="1:2" x14ac:dyDescent="0.2">
      <c r="A4983" t="s">
        <v>2682</v>
      </c>
      <c r="B4983">
        <v>6.9</v>
      </c>
    </row>
    <row r="4984" spans="1:2" x14ac:dyDescent="0.2">
      <c r="A4984" t="s">
        <v>1184</v>
      </c>
      <c r="B4984">
        <v>7.5</v>
      </c>
    </row>
    <row r="4985" spans="1:2" x14ac:dyDescent="0.2">
      <c r="A4985" t="s">
        <v>2209</v>
      </c>
      <c r="B4985">
        <v>6.7</v>
      </c>
    </row>
    <row r="4986" spans="1:2" x14ac:dyDescent="0.2">
      <c r="A4986" t="s">
        <v>1670</v>
      </c>
      <c r="B4986">
        <v>7.4</v>
      </c>
    </row>
    <row r="4987" spans="1:2" x14ac:dyDescent="0.2">
      <c r="A4987" t="s">
        <v>1184</v>
      </c>
      <c r="B4987">
        <v>6.1</v>
      </c>
    </row>
    <row r="4988" spans="1:2" x14ac:dyDescent="0.2">
      <c r="A4988" t="s">
        <v>4402</v>
      </c>
      <c r="B4988">
        <v>5.4</v>
      </c>
    </row>
    <row r="4989" spans="1:2" x14ac:dyDescent="0.2">
      <c r="A4989" t="s">
        <v>672</v>
      </c>
      <c r="B4989">
        <v>6.4</v>
      </c>
    </row>
    <row r="4990" spans="1:2" x14ac:dyDescent="0.2">
      <c r="A4990" t="s">
        <v>932</v>
      </c>
      <c r="B4990">
        <v>7</v>
      </c>
    </row>
    <row r="4991" spans="1:2" x14ac:dyDescent="0.2">
      <c r="A4991" t="s">
        <v>3562</v>
      </c>
      <c r="B4991">
        <v>6.3</v>
      </c>
    </row>
    <row r="4992" spans="1:2" x14ac:dyDescent="0.2">
      <c r="A4992" t="s">
        <v>2005</v>
      </c>
      <c r="B4992">
        <v>6.9</v>
      </c>
    </row>
    <row r="4993" spans="1:2" x14ac:dyDescent="0.2">
      <c r="A4993" t="s">
        <v>672</v>
      </c>
      <c r="B4993">
        <v>7.8</v>
      </c>
    </row>
    <row r="4994" spans="1:2" x14ac:dyDescent="0.2">
      <c r="A4994" t="s">
        <v>877</v>
      </c>
      <c r="B4994">
        <v>6.4</v>
      </c>
    </row>
    <row r="4995" spans="1:2" x14ac:dyDescent="0.2">
      <c r="A4995" t="s">
        <v>877</v>
      </c>
      <c r="B4995">
        <v>7.7</v>
      </c>
    </row>
    <row r="4996" spans="1:2" x14ac:dyDescent="0.2">
      <c r="A4996" t="s">
        <v>747</v>
      </c>
      <c r="B4996">
        <v>7.5</v>
      </c>
    </row>
    <row r="4997" spans="1:2" x14ac:dyDescent="0.2">
      <c r="A4997" t="s">
        <v>1521</v>
      </c>
      <c r="B4997">
        <v>6.3</v>
      </c>
    </row>
    <row r="4998" spans="1:2" x14ac:dyDescent="0.2">
      <c r="A4998" t="s">
        <v>486</v>
      </c>
      <c r="B4998">
        <v>6.3</v>
      </c>
    </row>
    <row r="4999" spans="1:2" x14ac:dyDescent="0.2">
      <c r="A4999" t="s">
        <v>23</v>
      </c>
      <c r="B4999">
        <v>6.6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D44F-44FD-4B82-9052-0CE5922B5567}">
  <dimension ref="A1:L4999"/>
  <sheetViews>
    <sheetView workbookViewId="0">
      <selection activeCell="G3" sqref="G3"/>
    </sheetView>
  </sheetViews>
  <sheetFormatPr baseColWidth="10" defaultColWidth="8.83203125" defaultRowHeight="16" x14ac:dyDescent="0.2"/>
  <cols>
    <col min="1" max="1" width="8.1640625" bestFit="1" customWidth="1"/>
    <col min="2" max="2" width="10.6640625" bestFit="1" customWidth="1"/>
    <col min="4" max="4" width="8" bestFit="1" customWidth="1"/>
    <col min="5" max="5" width="6" bestFit="1" customWidth="1"/>
    <col min="6" max="6" width="17.5" bestFit="1" customWidth="1"/>
    <col min="7" max="7" width="19" bestFit="1" customWidth="1"/>
    <col min="8" max="8" width="17.5" bestFit="1" customWidth="1"/>
    <col min="9" max="9" width="27.33203125" bestFit="1" customWidth="1"/>
    <col min="10" max="10" width="19.5" bestFit="1" customWidth="1"/>
    <col min="11" max="11" width="15.6640625" bestFit="1" customWidth="1"/>
    <col min="12" max="12" width="15.33203125" bestFit="1" customWidth="1"/>
  </cols>
  <sheetData>
    <row r="1" spans="1:12" x14ac:dyDescent="0.2">
      <c r="A1" s="2" t="s">
        <v>2</v>
      </c>
      <c r="B1" s="2" t="s">
        <v>7</v>
      </c>
    </row>
    <row r="2" spans="1:12" x14ac:dyDescent="0.2">
      <c r="A2">
        <v>178</v>
      </c>
      <c r="B2">
        <v>7.9</v>
      </c>
      <c r="D2" s="2" t="s">
        <v>2</v>
      </c>
      <c r="E2" s="2" t="s">
        <v>8305</v>
      </c>
      <c r="F2" s="2" t="s">
        <v>8306</v>
      </c>
      <c r="G2" s="2" t="s">
        <v>8307</v>
      </c>
      <c r="H2" s="2" t="s">
        <v>8291</v>
      </c>
      <c r="I2" s="2" t="s">
        <v>8292</v>
      </c>
      <c r="J2" s="2" t="s">
        <v>8293</v>
      </c>
      <c r="K2" s="2" t="s">
        <v>8294</v>
      </c>
      <c r="L2" s="2" t="s">
        <v>8295</v>
      </c>
    </row>
    <row r="3" spans="1:12" x14ac:dyDescent="0.2">
      <c r="A3">
        <v>169</v>
      </c>
      <c r="B3">
        <v>7.1</v>
      </c>
      <c r="D3" cm="1">
        <f t="array" ref="D3:D193">_xlfn.UNIQUE(A2:A4999)</f>
        <v>178</v>
      </c>
      <c r="E3">
        <f>COUNTIF($A$2:$A$4999,D3)</f>
        <v>8</v>
      </c>
      <c r="F3">
        <f>AVERAGEIF(A$2:A$4999,D3,B:B)</f>
        <v>6.757142857142858</v>
      </c>
      <c r="G3" cm="1">
        <f t="array" ref="G3">MEDIAN(_xlfn._xlws.FILTER($B$2:$B$4999, ISNUMBER(SEARCH($D3,$A$2:$A$4999))))</f>
        <v>8.0500000000000007</v>
      </c>
      <c r="H3" t="str" cm="1">
        <f t="array" ref="H3">IFERROR(MODE(_xlfn._xlws.FILTER($B$2:$B$4999, ISNUMBER(SEARCH($D3,$A$2:$A$4999)))),"MODE NOT FOUND")</f>
        <v>MODE NOT FOUND</v>
      </c>
      <c r="I3" cm="1">
        <f t="array" ref="I3">IFERROR(STDEV(_xlfn._xlws.FILTER($B$2:$B$4999, ISNUMBER(SEARCH($D3,$A$2:$A$4999)))),0)</f>
        <v>0.53967582862307284</v>
      </c>
      <c r="J3" cm="1">
        <f t="array" ref="J3">IFERROR(_xlfn.VAR.S(_xlfn._xlws.FILTER($B$2:$B$4999, ISNUMBER(SEARCH($D3,$A$2:$A$4999)))),0)</f>
        <v>0.29125000000000023</v>
      </c>
      <c r="K3" cm="1">
        <f t="array" ref="K3">IFERROR(MAX(_xlfn._xlws.FILTER($B$2:$B$4999, ISNUMBER(SEARCH($D3,$A$2:$A$4999)))),"MAX NOT FOUND")</f>
        <v>8.9</v>
      </c>
      <c r="L3" cm="1">
        <f t="array" ref="L3">IFERROR(MIN(_xlfn._xlws.FILTER($B$2:$B$4999, ISNUMBER(SEARCH($D3,$A$2:$A$4999)))),"MIN NOT FOUND")</f>
        <v>7.1</v>
      </c>
    </row>
    <row r="4" spans="1:12" x14ac:dyDescent="0.2">
      <c r="A4">
        <v>148</v>
      </c>
      <c r="B4">
        <v>6.8</v>
      </c>
      <c r="D4">
        <v>169</v>
      </c>
      <c r="E4">
        <f t="shared" ref="E4:E67" si="0">COUNTIF($A$2:$A$4999,D4)</f>
        <v>4</v>
      </c>
      <c r="F4">
        <f t="shared" ref="F4:F67" si="1">AVERAGEIF(A$2:A$4999,D4,B:B)</f>
        <v>7.0749999999999993</v>
      </c>
      <c r="G4" cm="1">
        <f t="array" ref="G4">MEDIAN(_xlfn._xlws.FILTER($B$2:$B$4999, ISNUMBER(SEARCH($D4,$A$2:$A$4999))))</f>
        <v>7.85</v>
      </c>
      <c r="H4" cm="1">
        <f t="array" ref="H4">IFERROR(MODE(_xlfn._xlws.FILTER($B$2:$B$4999, ISNUMBER(SEARCH($D4,$A$2:$A$4999)))),"MODE NOT FOUND")</f>
        <v>8.6</v>
      </c>
      <c r="I4" cm="1">
        <f t="array" ref="I4">IFERROR(STDEV(_xlfn._xlws.FILTER($B$2:$B$4999, ISNUMBER(SEARCH($D4,$A$2:$A$4999)))),0)</f>
        <v>1.2247448713915852</v>
      </c>
      <c r="J4" cm="1">
        <f t="array" ref="J4">IFERROR(_xlfn.VAR.S(_xlfn._xlws.FILTER($B$2:$B$4999, ISNUMBER(SEARCH($D4,$A$2:$A$4999)))),0)</f>
        <v>1.4999999999999905</v>
      </c>
      <c r="K4" cm="1">
        <f t="array" ref="K4">IFERROR(MAX(_xlfn._xlws.FILTER($B$2:$B$4999, ISNUMBER(SEARCH($D4,$A$2:$A$4999)))),"MAX NOT FOUND")</f>
        <v>8.6</v>
      </c>
      <c r="L4" cm="1">
        <f t="array" ref="L4">IFERROR(MIN(_xlfn._xlws.FILTER($B$2:$B$4999, ISNUMBER(SEARCH($D4,$A$2:$A$4999)))),"MIN NOT FOUND")</f>
        <v>6.1</v>
      </c>
    </row>
    <row r="5" spans="1:12" x14ac:dyDescent="0.2">
      <c r="A5">
        <v>164</v>
      </c>
      <c r="B5">
        <v>8.5</v>
      </c>
      <c r="D5">
        <v>148</v>
      </c>
      <c r="E5">
        <f t="shared" si="0"/>
        <v>11</v>
      </c>
      <c r="F5">
        <f t="shared" si="1"/>
        <v>6.9090909090909092</v>
      </c>
      <c r="G5" cm="1">
        <f t="array" ref="G5">MEDIAN(_xlfn._xlws.FILTER($B$2:$B$4999, ISNUMBER(SEARCH($D5,$A$2:$A$4999))))</f>
        <v>7.9</v>
      </c>
      <c r="H5" cm="1">
        <f t="array" ref="H5">IFERROR(MODE(_xlfn._xlws.FILTER($B$2:$B$4999, ISNUMBER(SEARCH($D5,$A$2:$A$4999)))),"MODE NOT FOUND")</f>
        <v>6.8</v>
      </c>
      <c r="I5" cm="1">
        <f t="array" ref="I5">IFERROR(STDEV(_xlfn._xlws.FILTER($B$2:$B$4999, ISNUMBER(SEARCH($D5,$A$2:$A$4999)))),0)</f>
        <v>0.7643178777065327</v>
      </c>
      <c r="J5" cm="1">
        <f t="array" ref="J5">IFERROR(_xlfn.VAR.S(_xlfn._xlws.FILTER($B$2:$B$4999, ISNUMBER(SEARCH($D5,$A$2:$A$4999)))),0)</f>
        <v>0.58418181818181825</v>
      </c>
      <c r="K5" cm="1">
        <f t="array" ref="K5">IFERROR(MAX(_xlfn._xlws.FILTER($B$2:$B$4999, ISNUMBER(SEARCH($D5,$A$2:$A$4999)))),"MAX NOT FOUND")</f>
        <v>8.8000000000000007</v>
      </c>
      <c r="L5" cm="1">
        <f t="array" ref="L5">IFERROR(MIN(_xlfn._xlws.FILTER($B$2:$B$4999, ISNUMBER(SEARCH($D5,$A$2:$A$4999)))),"MIN NOT FOUND")</f>
        <v>6.7</v>
      </c>
    </row>
    <row r="6" spans="1:12" x14ac:dyDescent="0.2">
      <c r="A6" s="8">
        <v>103</v>
      </c>
      <c r="B6">
        <v>7.1</v>
      </c>
      <c r="D6">
        <v>164</v>
      </c>
      <c r="E6">
        <f t="shared" si="0"/>
        <v>4</v>
      </c>
      <c r="F6">
        <f t="shared" si="1"/>
        <v>6.625</v>
      </c>
      <c r="G6" cm="1">
        <f t="array" ref="G6">MEDIAN(_xlfn._xlws.FILTER($B$2:$B$4999, ISNUMBER(SEARCH($D6,$A$2:$A$4999))))</f>
        <v>7.55</v>
      </c>
      <c r="H6" t="str" cm="1">
        <f t="array" ref="H6">IFERROR(MODE(_xlfn._xlws.FILTER($B$2:$B$4999, ISNUMBER(SEARCH($D6,$A$2:$A$4999)))),"MODE NOT FOUND")</f>
        <v>MODE NOT FOUND</v>
      </c>
      <c r="I6" cm="1">
        <f t="array" ref="I6">IFERROR(STDEV(_xlfn._xlws.FILTER($B$2:$B$4999, ISNUMBER(SEARCH($D6,$A$2:$A$4999)))),0)</f>
        <v>0.50662280511902202</v>
      </c>
      <c r="J6" cm="1">
        <f t="array" ref="J6">IFERROR(_xlfn.VAR.S(_xlfn._xlws.FILTER($B$2:$B$4999, ISNUMBER(SEARCH($D6,$A$2:$A$4999)))),0)</f>
        <v>0.2566666666666666</v>
      </c>
      <c r="K6" cm="1">
        <f t="array" ref="K6">IFERROR(MAX(_xlfn._xlws.FILTER($B$2:$B$4999, ISNUMBER(SEARCH($D6,$A$2:$A$4999)))),"MAX NOT FOUND")</f>
        <v>8.5</v>
      </c>
      <c r="L6" cm="1">
        <f t="array" ref="L6">IFERROR(MIN(_xlfn._xlws.FILTER($B$2:$B$4999, ISNUMBER(SEARCH($D6,$A$2:$A$4999)))),"MIN NOT FOUND")</f>
        <v>7.4</v>
      </c>
    </row>
    <row r="7" spans="1:12" x14ac:dyDescent="0.2">
      <c r="A7">
        <v>132</v>
      </c>
      <c r="B7">
        <v>6.6</v>
      </c>
      <c r="D7">
        <v>103</v>
      </c>
      <c r="E7">
        <f t="shared" si="0"/>
        <v>116</v>
      </c>
      <c r="F7">
        <f t="shared" si="1"/>
        <v>6.4008620689655196</v>
      </c>
      <c r="G7" cm="1">
        <f t="array" ref="G7">MEDIAN(_xlfn._xlws.FILTER($B$2:$B$4999, ISNUMBER(SEARCH($D7,$A$2:$A$4999))))</f>
        <v>6.4</v>
      </c>
      <c r="H7" cm="1">
        <f t="array" ref="H7">IFERROR(MODE(_xlfn._xlws.FILTER($B$2:$B$4999, ISNUMBER(SEARCH($D7,$A$2:$A$4999)))),"MODE NOT FOUND")</f>
        <v>7.1</v>
      </c>
      <c r="I7" cm="1">
        <f t="array" ref="I7">IFERROR(STDEV(_xlfn._xlws.FILTER($B$2:$B$4999, ISNUMBER(SEARCH($D7,$A$2:$A$4999)))),0)</f>
        <v>1.0091262716250802</v>
      </c>
      <c r="J7" cm="1">
        <f t="array" ref="J7">IFERROR(_xlfn.VAR.S(_xlfn._xlws.FILTER($B$2:$B$4999, ISNUMBER(SEARCH($D7,$A$2:$A$4999)))),0)</f>
        <v>1.0183358320839351</v>
      </c>
      <c r="K7" cm="1">
        <f t="array" ref="K7">IFERROR(MAX(_xlfn._xlws.FILTER($B$2:$B$4999, ISNUMBER(SEARCH($D7,$A$2:$A$4999)))),"MAX NOT FOUND")</f>
        <v>8.3000000000000007</v>
      </c>
      <c r="L7" cm="1">
        <f t="array" ref="L7">IFERROR(MIN(_xlfn._xlws.FILTER($B$2:$B$4999, ISNUMBER(SEARCH($D7,$A$2:$A$4999)))),"MIN NOT FOUND")</f>
        <v>2.8</v>
      </c>
    </row>
    <row r="8" spans="1:12" x14ac:dyDescent="0.2">
      <c r="A8">
        <v>156</v>
      </c>
      <c r="B8">
        <v>6.2</v>
      </c>
      <c r="D8">
        <v>132</v>
      </c>
      <c r="E8">
        <f t="shared" si="0"/>
        <v>31</v>
      </c>
      <c r="F8">
        <f t="shared" si="1"/>
        <v>6.6580645161290324</v>
      </c>
      <c r="G8" cm="1">
        <f t="array" ref="G8">MEDIAN(_xlfn._xlws.FILTER($B$2:$B$4999, ISNUMBER(SEARCH($D8,$A$2:$A$4999))))</f>
        <v>6.8</v>
      </c>
      <c r="H8" cm="1">
        <f t="array" ref="H8">IFERROR(MODE(_xlfn._xlws.FILTER($B$2:$B$4999, ISNUMBER(SEARCH($D8,$A$2:$A$4999)))),"MODE NOT FOUND")</f>
        <v>6.6</v>
      </c>
      <c r="I8" cm="1">
        <f t="array" ref="I8">IFERROR(STDEV(_xlfn._xlws.FILTER($B$2:$B$4999, ISNUMBER(SEARCH($D8,$A$2:$A$4999)))),0)</f>
        <v>0.60921243006543824</v>
      </c>
      <c r="J8" cm="1">
        <f t="array" ref="J8">IFERROR(_xlfn.VAR.S(_xlfn._xlws.FILTER($B$2:$B$4999, ISNUMBER(SEARCH($D8,$A$2:$A$4999)))),0)</f>
        <v>0.37113978494623645</v>
      </c>
      <c r="K8" cm="1">
        <f t="array" ref="K8">IFERROR(MAX(_xlfn._xlws.FILTER($B$2:$B$4999, ISNUMBER(SEARCH($D8,$A$2:$A$4999)))),"MAX NOT FOUND")</f>
        <v>8.1999999999999993</v>
      </c>
      <c r="L8" cm="1">
        <f t="array" ref="L8">IFERROR(MIN(_xlfn._xlws.FILTER($B$2:$B$4999, ISNUMBER(SEARCH($D8,$A$2:$A$4999)))),"MIN NOT FOUND")</f>
        <v>5.8</v>
      </c>
    </row>
    <row r="9" spans="1:12" x14ac:dyDescent="0.2">
      <c r="A9">
        <v>100</v>
      </c>
      <c r="B9">
        <v>7.8</v>
      </c>
      <c r="D9">
        <v>156</v>
      </c>
      <c r="E9">
        <f t="shared" si="0"/>
        <v>8</v>
      </c>
      <c r="F9">
        <f t="shared" si="1"/>
        <v>6.6875</v>
      </c>
      <c r="G9" cm="1">
        <f t="array" ref="G9">MEDIAN(_xlfn._xlws.FILTER($B$2:$B$4999, ISNUMBER(SEARCH($D9,$A$2:$A$4999))))</f>
        <v>6.75</v>
      </c>
      <c r="H9" cm="1">
        <f t="array" ref="H9">IFERROR(MODE(_xlfn._xlws.FILTER($B$2:$B$4999, ISNUMBER(SEARCH($D9,$A$2:$A$4999)))),"MODE NOT FOUND")</f>
        <v>6.2</v>
      </c>
      <c r="I9" cm="1">
        <f t="array" ref="I9">IFERROR(STDEV(_xlfn._xlws.FILTER($B$2:$B$4999, ISNUMBER(SEARCH($D9,$A$2:$A$4999)))),0)</f>
        <v>1.4520305978672943</v>
      </c>
      <c r="J9" cm="1">
        <f t="array" ref="J9">IFERROR(_xlfn.VAR.S(_xlfn._xlws.FILTER($B$2:$B$4999, ISNUMBER(SEARCH($D9,$A$2:$A$4999)))),0)</f>
        <v>2.1083928571428521</v>
      </c>
      <c r="K9" cm="1">
        <f t="array" ref="K9">IFERROR(MAX(_xlfn._xlws.FILTER($B$2:$B$4999, ISNUMBER(SEARCH($D9,$A$2:$A$4999)))),"MAX NOT FOUND")</f>
        <v>8.4</v>
      </c>
      <c r="L9" cm="1">
        <f t="array" ref="L9">IFERROR(MIN(_xlfn._xlws.FILTER($B$2:$B$4999, ISNUMBER(SEARCH($D9,$A$2:$A$4999)))),"MIN NOT FOUND")</f>
        <v>3.8</v>
      </c>
    </row>
    <row r="10" spans="1:12" x14ac:dyDescent="0.2">
      <c r="A10">
        <v>141</v>
      </c>
      <c r="B10">
        <v>7.5</v>
      </c>
      <c r="D10">
        <v>100</v>
      </c>
      <c r="E10">
        <f t="shared" si="0"/>
        <v>139</v>
      </c>
      <c r="F10">
        <f t="shared" si="1"/>
        <v>6.5165467625899289</v>
      </c>
      <c r="G10" cm="1">
        <f t="array" ref="G10">MEDIAN(_xlfn._xlws.FILTER($B$2:$B$4999, ISNUMBER(SEARCH($D10,$A$2:$A$4999))))</f>
        <v>6.2</v>
      </c>
      <c r="H10" cm="1">
        <f t="array" ref="H10">IFERROR(MODE(_xlfn._xlws.FILTER($B$2:$B$4999, ISNUMBER(SEARCH($D10,$A$2:$A$4999)))),"MODE NOT FOUND")</f>
        <v>6.3</v>
      </c>
      <c r="I10" cm="1">
        <f t="array" ref="I10">IFERROR(STDEV(_xlfn._xlws.FILTER($B$2:$B$4999, ISNUMBER(SEARCH($D10,$A$2:$A$4999)))),0)</f>
        <v>1.0580793225361891</v>
      </c>
      <c r="J10" cm="1">
        <f t="array" ref="J10">IFERROR(_xlfn.VAR.S(_xlfn._xlws.FILTER($B$2:$B$4999, ISNUMBER(SEARCH($D10,$A$2:$A$4999)))),0)</f>
        <v>1.1195318527786409</v>
      </c>
      <c r="K10" cm="1">
        <f t="array" ref="K10">IFERROR(MAX(_xlfn._xlws.FILTER($B$2:$B$4999, ISNUMBER(SEARCH($D10,$A$2:$A$4999)))),"MAX NOT FOUND")</f>
        <v>8.1999999999999993</v>
      </c>
      <c r="L10" cm="1">
        <f t="array" ref="L10">IFERROR(MIN(_xlfn._xlws.FILTER($B$2:$B$4999, ISNUMBER(SEARCH($D10,$A$2:$A$4999)))),"MIN NOT FOUND")</f>
        <v>2.7</v>
      </c>
    </row>
    <row r="11" spans="1:12" x14ac:dyDescent="0.2">
      <c r="A11">
        <v>153</v>
      </c>
      <c r="B11">
        <v>7.5</v>
      </c>
      <c r="D11">
        <v>141</v>
      </c>
      <c r="E11">
        <f t="shared" si="0"/>
        <v>22</v>
      </c>
      <c r="F11">
        <f t="shared" si="1"/>
        <v>6.1590909090909092</v>
      </c>
      <c r="G11" cm="1">
        <f t="array" ref="G11">MEDIAN(_xlfn._xlws.FILTER($B$2:$B$4999, ISNUMBER(SEARCH($D11,$A$2:$A$4999))))</f>
        <v>6.9</v>
      </c>
      <c r="H11" cm="1">
        <f t="array" ref="H11">IFERROR(MODE(_xlfn._xlws.FILTER($B$2:$B$4999, ISNUMBER(SEARCH($D11,$A$2:$A$4999)))),"MODE NOT FOUND")</f>
        <v>6.9</v>
      </c>
      <c r="I11" cm="1">
        <f t="array" ref="I11">IFERROR(STDEV(_xlfn._xlws.FILTER($B$2:$B$4999, ISNUMBER(SEARCH($D11,$A$2:$A$4999)))),0)</f>
        <v>0.8503118857397628</v>
      </c>
      <c r="J11" cm="1">
        <f t="array" ref="J11">IFERROR(_xlfn.VAR.S(_xlfn._xlws.FILTER($B$2:$B$4999, ISNUMBER(SEARCH($D11,$A$2:$A$4999)))),0)</f>
        <v>0.72303030303031135</v>
      </c>
      <c r="K11" cm="1">
        <f t="array" ref="K11">IFERROR(MAX(_xlfn._xlws.FILTER($B$2:$B$4999, ISNUMBER(SEARCH($D11,$A$2:$A$4999)))),"MAX NOT FOUND")</f>
        <v>8</v>
      </c>
      <c r="L11" cm="1">
        <f t="array" ref="L11">IFERROR(MIN(_xlfn._xlws.FILTER($B$2:$B$4999, ISNUMBER(SEARCH($D11,$A$2:$A$4999)))),"MIN NOT FOUND")</f>
        <v>4.3</v>
      </c>
    </row>
    <row r="12" spans="1:12" x14ac:dyDescent="0.2">
      <c r="A12">
        <v>183</v>
      </c>
      <c r="B12">
        <v>6.9</v>
      </c>
      <c r="D12">
        <v>153</v>
      </c>
      <c r="E12">
        <f t="shared" si="0"/>
        <v>12</v>
      </c>
      <c r="F12">
        <f t="shared" si="1"/>
        <v>6.1499999999999995</v>
      </c>
      <c r="G12" cm="1">
        <f t="array" ref="G12">MEDIAN(_xlfn._xlws.FILTER($B$2:$B$4999, ISNUMBER(SEARCH($D12,$A$2:$A$4999))))</f>
        <v>7.25</v>
      </c>
      <c r="H12" cm="1">
        <f t="array" ref="H12">IFERROR(MODE(_xlfn._xlws.FILTER($B$2:$B$4999, ISNUMBER(SEARCH($D12,$A$2:$A$4999)))),"MODE NOT FOUND")</f>
        <v>7.5</v>
      </c>
      <c r="I12" cm="1">
        <f t="array" ref="I12">IFERROR(STDEV(_xlfn._xlws.FILTER($B$2:$B$4999, ISNUMBER(SEARCH($D12,$A$2:$A$4999)))),0)</f>
        <v>0.95995580706361194</v>
      </c>
      <c r="J12" cm="1">
        <f t="array" ref="J12">IFERROR(_xlfn.VAR.S(_xlfn._xlws.FILTER($B$2:$B$4999, ISNUMBER(SEARCH($D12,$A$2:$A$4999)))),0)</f>
        <v>0.92151515151515051</v>
      </c>
      <c r="K12" cm="1">
        <f t="array" ref="K12">IFERROR(MAX(_xlfn._xlws.FILTER($B$2:$B$4999, ISNUMBER(SEARCH($D12,$A$2:$A$4999)))),"MAX NOT FOUND")</f>
        <v>8.5</v>
      </c>
      <c r="L12" cm="1">
        <f t="array" ref="L12">IFERROR(MIN(_xlfn._xlws.FILTER($B$2:$B$4999, ISNUMBER(SEARCH($D12,$A$2:$A$4999)))),"MIN NOT FOUND")</f>
        <v>5.4</v>
      </c>
    </row>
    <row r="13" spans="1:12" x14ac:dyDescent="0.2">
      <c r="A13">
        <v>169</v>
      </c>
      <c r="B13">
        <v>6.1</v>
      </c>
      <c r="D13">
        <v>183</v>
      </c>
      <c r="E13">
        <f t="shared" si="0"/>
        <v>2</v>
      </c>
      <c r="F13">
        <f t="shared" si="1"/>
        <v>6.45</v>
      </c>
      <c r="G13" cm="1">
        <f t="array" ref="G13">MEDIAN(_xlfn._xlws.FILTER($B$2:$B$4999, ISNUMBER(SEARCH($D13,$A$2:$A$4999))))</f>
        <v>7.55</v>
      </c>
      <c r="H13" t="str" cm="1">
        <f t="array" ref="H13">IFERROR(MODE(_xlfn._xlws.FILTER($B$2:$B$4999, ISNUMBER(SEARCH($D13,$A$2:$A$4999)))),"MODE NOT FOUND")</f>
        <v>MODE NOT FOUND</v>
      </c>
      <c r="I13" cm="1">
        <f t="array" ref="I13">IFERROR(STDEV(_xlfn._xlws.FILTER($B$2:$B$4999, ISNUMBER(SEARCH($D13,$A$2:$A$4999)))),0)</f>
        <v>0.91923881554251108</v>
      </c>
      <c r="J13" cm="1">
        <f t="array" ref="J13">IFERROR(_xlfn.VAR.S(_xlfn._xlws.FILTER($B$2:$B$4999, ISNUMBER(SEARCH($D13,$A$2:$A$4999)))),0)</f>
        <v>0.84499999999999864</v>
      </c>
      <c r="K13" cm="1">
        <f t="array" ref="K13">IFERROR(MAX(_xlfn._xlws.FILTER($B$2:$B$4999, ISNUMBER(SEARCH($D13,$A$2:$A$4999)))),"MAX NOT FOUND")</f>
        <v>8.1999999999999993</v>
      </c>
      <c r="L13" cm="1">
        <f t="array" ref="L13">IFERROR(MIN(_xlfn._xlws.FILTER($B$2:$B$4999, ISNUMBER(SEARCH($D13,$A$2:$A$4999)))),"MIN NOT FOUND")</f>
        <v>6.9</v>
      </c>
    </row>
    <row r="14" spans="1:12" x14ac:dyDescent="0.2">
      <c r="A14">
        <v>106</v>
      </c>
      <c r="B14">
        <v>6.7</v>
      </c>
      <c r="D14">
        <v>106</v>
      </c>
      <c r="E14">
        <f t="shared" si="0"/>
        <v>110</v>
      </c>
      <c r="F14">
        <f t="shared" si="1"/>
        <v>6.4936363636363641</v>
      </c>
      <c r="G14" cm="1">
        <f t="array" ref="G14">MEDIAN(_xlfn._xlws.FILTER($B$2:$B$4999, ISNUMBER(SEARCH($D14,$A$2:$A$4999))))</f>
        <v>6.7</v>
      </c>
      <c r="H14" cm="1">
        <f t="array" ref="H14">IFERROR(MODE(_xlfn._xlws.FILTER($B$2:$B$4999, ISNUMBER(SEARCH($D14,$A$2:$A$4999)))),"MODE NOT FOUND")</f>
        <v>6.4</v>
      </c>
      <c r="I14" cm="1">
        <f t="array" ref="I14">IFERROR(STDEV(_xlfn._xlws.FILTER($B$2:$B$4999, ISNUMBER(SEARCH($D14,$A$2:$A$4999)))),0)</f>
        <v>0.79021328187963136</v>
      </c>
      <c r="J14" cm="1">
        <f t="array" ref="J14">IFERROR(_xlfn.VAR.S(_xlfn._xlws.FILTER($B$2:$B$4999, ISNUMBER(SEARCH($D14,$A$2:$A$4999)))),0)</f>
        <v>0.62443703085897773</v>
      </c>
      <c r="K14" cm="1">
        <f t="array" ref="K14">IFERROR(MAX(_xlfn._xlws.FILTER($B$2:$B$4999, ISNUMBER(SEARCH($D14,$A$2:$A$4999)))),"MAX NOT FOUND")</f>
        <v>8.6</v>
      </c>
      <c r="L14" cm="1">
        <f t="array" ref="L14">IFERROR(MIN(_xlfn._xlws.FILTER($B$2:$B$4999, ISNUMBER(SEARCH($D14,$A$2:$A$4999)))),"MIN NOT FOUND")</f>
        <v>4.0999999999999996</v>
      </c>
    </row>
    <row r="15" spans="1:12" x14ac:dyDescent="0.2">
      <c r="A15">
        <v>151</v>
      </c>
      <c r="B15">
        <v>7.3</v>
      </c>
      <c r="D15">
        <v>151</v>
      </c>
      <c r="E15">
        <f t="shared" si="0"/>
        <v>5</v>
      </c>
      <c r="F15">
        <f t="shared" si="1"/>
        <v>6.68</v>
      </c>
      <c r="G15" cm="1">
        <f t="array" ref="G15">MEDIAN(_xlfn._xlws.FILTER($B$2:$B$4999, ISNUMBER(SEARCH($D15,$A$2:$A$4999))))</f>
        <v>8.3000000000000007</v>
      </c>
      <c r="H15" t="str" cm="1">
        <f t="array" ref="H15">IFERROR(MODE(_xlfn._xlws.FILTER($B$2:$B$4999, ISNUMBER(SEARCH($D15,$A$2:$A$4999)))),"MODE NOT FOUND")</f>
        <v>MODE NOT FOUND</v>
      </c>
      <c r="I15" cm="1">
        <f t="array" ref="I15">IFERROR(STDEV(_xlfn._xlws.FILTER($B$2:$B$4999, ISNUMBER(SEARCH($D15,$A$2:$A$4999)))),0)</f>
        <v>0.56568542494923835</v>
      </c>
      <c r="J15" cm="1">
        <f t="array" ref="J15">IFERROR(_xlfn.VAR.S(_xlfn._xlws.FILTER($B$2:$B$4999, ISNUMBER(SEARCH($D15,$A$2:$A$4999)))),0)</f>
        <v>0.32000000000000034</v>
      </c>
      <c r="K15" cm="1">
        <f t="array" ref="K15">IFERROR(MAX(_xlfn._xlws.FILTER($B$2:$B$4999, ISNUMBER(SEARCH($D15,$A$2:$A$4999)))),"MAX NOT FOUND")</f>
        <v>8.8000000000000007</v>
      </c>
      <c r="L15" cm="1">
        <f t="array" ref="L15">IFERROR(MIN(_xlfn._xlws.FILTER($B$2:$B$4999, ISNUMBER(SEARCH($D15,$A$2:$A$4999)))),"MIN NOT FOUND")</f>
        <v>7.3</v>
      </c>
    </row>
    <row r="16" spans="1:12" x14ac:dyDescent="0.2">
      <c r="A16">
        <v>150</v>
      </c>
      <c r="B16">
        <v>6.5</v>
      </c>
      <c r="D16">
        <v>150</v>
      </c>
      <c r="E16">
        <f t="shared" si="0"/>
        <v>17</v>
      </c>
      <c r="F16">
        <f t="shared" si="1"/>
        <v>6.3000000000000007</v>
      </c>
      <c r="G16" cm="1">
        <f t="array" ref="G16">MEDIAN(_xlfn._xlws.FILTER($B$2:$B$4999, ISNUMBER(SEARCH($D16,$A$2:$A$4999))))</f>
        <v>6.9</v>
      </c>
      <c r="H16" cm="1">
        <f t="array" ref="H16">IFERROR(MODE(_xlfn._xlws.FILTER($B$2:$B$4999, ISNUMBER(SEARCH($D16,$A$2:$A$4999)))),"MODE NOT FOUND")</f>
        <v>7.4</v>
      </c>
      <c r="I16" cm="1">
        <f t="array" ref="I16">IFERROR(STDEV(_xlfn._xlws.FILTER($B$2:$B$4999, ISNUMBER(SEARCH($D16,$A$2:$A$4999)))),0)</f>
        <v>0.67268120235368556</v>
      </c>
      <c r="J16" cm="1">
        <f t="array" ref="J16">IFERROR(_xlfn.VAR.S(_xlfn._xlws.FILTER($B$2:$B$4999, ISNUMBER(SEARCH($D16,$A$2:$A$4999)))),0)</f>
        <v>0.45250000000000001</v>
      </c>
      <c r="K16" cm="1">
        <f t="array" ref="K16">IFERROR(MAX(_xlfn._xlws.FILTER($B$2:$B$4999, ISNUMBER(SEARCH($D16,$A$2:$A$4999)))),"MAX NOT FOUND")</f>
        <v>8.5</v>
      </c>
      <c r="L16" cm="1">
        <f t="array" ref="L16">IFERROR(MIN(_xlfn._xlws.FILTER($B$2:$B$4999, ISNUMBER(SEARCH($D16,$A$2:$A$4999)))),"MIN NOT FOUND")</f>
        <v>6</v>
      </c>
    </row>
    <row r="17" spans="1:12" x14ac:dyDescent="0.2">
      <c r="A17">
        <v>143</v>
      </c>
      <c r="B17">
        <v>7.2</v>
      </c>
      <c r="D17">
        <v>143</v>
      </c>
      <c r="E17">
        <f t="shared" si="0"/>
        <v>16</v>
      </c>
      <c r="F17">
        <f t="shared" si="1"/>
        <v>5.8374999999999986</v>
      </c>
      <c r="G17" cm="1">
        <f t="array" ref="G17">MEDIAN(_xlfn._xlws.FILTER($B$2:$B$4999, ISNUMBER(SEARCH($D17,$A$2:$A$4999))))</f>
        <v>7.3</v>
      </c>
      <c r="H17" cm="1">
        <f t="array" ref="H17">IFERROR(MODE(_xlfn._xlws.FILTER($B$2:$B$4999, ISNUMBER(SEARCH($D17,$A$2:$A$4999)))),"MODE NOT FOUND")</f>
        <v>7.3</v>
      </c>
      <c r="I17" cm="1">
        <f t="array" ref="I17">IFERROR(STDEV(_xlfn._xlws.FILTER($B$2:$B$4999, ISNUMBER(SEARCH($D17,$A$2:$A$4999)))),0)</f>
        <v>1.2187425213445748</v>
      </c>
      <c r="J17" cm="1">
        <f t="array" ref="J17">IFERROR(_xlfn.VAR.S(_xlfn._xlws.FILTER($B$2:$B$4999, ISNUMBER(SEARCH($D17,$A$2:$A$4999)))),0)</f>
        <v>1.4853333333333316</v>
      </c>
      <c r="K17" cm="1">
        <f t="array" ref="K17">IFERROR(MAX(_xlfn._xlws.FILTER($B$2:$B$4999, ISNUMBER(SEARCH($D17,$A$2:$A$4999)))),"MAX NOT FOUND")</f>
        <v>8.1</v>
      </c>
      <c r="L17" cm="1">
        <f t="array" ref="L17">IFERROR(MIN(_xlfn._xlws.FILTER($B$2:$B$4999, ISNUMBER(SEARCH($D17,$A$2:$A$4999)))),"MIN NOT FOUND")</f>
        <v>3</v>
      </c>
    </row>
    <row r="18" spans="1:12" x14ac:dyDescent="0.2">
      <c r="A18">
        <v>150</v>
      </c>
      <c r="B18">
        <v>6.6</v>
      </c>
      <c r="D18">
        <v>173</v>
      </c>
      <c r="E18">
        <f t="shared" si="0"/>
        <v>2</v>
      </c>
      <c r="F18">
        <f t="shared" si="1"/>
        <v>6.15</v>
      </c>
      <c r="G18" cm="1">
        <f t="array" ref="G18">MEDIAN(_xlfn._xlws.FILTER($B$2:$B$4999, ISNUMBER(SEARCH($D18,$A$2:$A$4999))))</f>
        <v>6.55</v>
      </c>
      <c r="H18" t="str" cm="1">
        <f t="array" ref="H18">IFERROR(MODE(_xlfn._xlws.FILTER($B$2:$B$4999, ISNUMBER(SEARCH($D18,$A$2:$A$4999)))),"MODE NOT FOUND")</f>
        <v>MODE NOT FOUND</v>
      </c>
      <c r="I18" cm="1">
        <f t="array" ref="I18">IFERROR(STDEV(_xlfn._xlws.FILTER($B$2:$B$4999, ISNUMBER(SEARCH($D18,$A$2:$A$4999)))),0)</f>
        <v>2.1920310216782988</v>
      </c>
      <c r="J18" cm="1">
        <f t="array" ref="J18">IFERROR(_xlfn.VAR.S(_xlfn._xlws.FILTER($B$2:$B$4999, ISNUMBER(SEARCH($D18,$A$2:$A$4999)))),0)</f>
        <v>4.8050000000000068</v>
      </c>
      <c r="K18" cm="1">
        <f t="array" ref="K18">IFERROR(MAX(_xlfn._xlws.FILTER($B$2:$B$4999, ISNUMBER(SEARCH($D18,$A$2:$A$4999)))),"MAX NOT FOUND")</f>
        <v>8.1</v>
      </c>
      <c r="L18" cm="1">
        <f t="array" ref="L18">IFERROR(MIN(_xlfn._xlws.FILTER($B$2:$B$4999, ISNUMBER(SEARCH($D18,$A$2:$A$4999)))),"MIN NOT FOUND")</f>
        <v>5</v>
      </c>
    </row>
    <row r="19" spans="1:12" x14ac:dyDescent="0.2">
      <c r="A19">
        <v>173</v>
      </c>
      <c r="B19">
        <v>8.1</v>
      </c>
      <c r="D19">
        <v>136</v>
      </c>
      <c r="E19">
        <f t="shared" si="0"/>
        <v>24</v>
      </c>
      <c r="F19">
        <f t="shared" si="1"/>
        <v>6.958333333333333</v>
      </c>
      <c r="G19" cm="1">
        <f t="array" ref="G19">MEDIAN(_xlfn._xlws.FILTER($B$2:$B$4999, ISNUMBER(SEARCH($D19,$A$2:$A$4999))))</f>
        <v>6.9</v>
      </c>
      <c r="H19" cm="1">
        <f t="array" ref="H19">IFERROR(MODE(_xlfn._xlws.FILTER($B$2:$B$4999, ISNUMBER(SEARCH($D19,$A$2:$A$4999)))),"MODE NOT FOUND")</f>
        <v>6.7</v>
      </c>
      <c r="I19" cm="1">
        <f t="array" ref="I19">IFERROR(STDEV(_xlfn._xlws.FILTER($B$2:$B$4999, ISNUMBER(SEARCH($D19,$A$2:$A$4999)))),0)</f>
        <v>0.73361325355878171</v>
      </c>
      <c r="J19" cm="1">
        <f t="array" ref="J19">IFERROR(_xlfn.VAR.S(_xlfn._xlws.FILTER($B$2:$B$4999, ISNUMBER(SEARCH($D19,$A$2:$A$4999)))),0)</f>
        <v>0.53818840579710137</v>
      </c>
      <c r="K19" cm="1">
        <f t="array" ref="K19">IFERROR(MAX(_xlfn._xlws.FILTER($B$2:$B$4999, ISNUMBER(SEARCH($D19,$A$2:$A$4999)))),"MAX NOT FOUND")</f>
        <v>8.6999999999999993</v>
      </c>
      <c r="L19" cm="1">
        <f t="array" ref="L19">IFERROR(MIN(_xlfn._xlws.FILTER($B$2:$B$4999, ISNUMBER(SEARCH($D19,$A$2:$A$4999)))),"MIN NOT FOUND")</f>
        <v>5.5</v>
      </c>
    </row>
    <row r="20" spans="1:12" x14ac:dyDescent="0.2">
      <c r="A20">
        <v>136</v>
      </c>
      <c r="B20">
        <v>6.7</v>
      </c>
      <c r="D20">
        <v>186</v>
      </c>
      <c r="E20">
        <f t="shared" si="0"/>
        <v>3</v>
      </c>
      <c r="F20">
        <f t="shared" si="1"/>
        <v>7.2</v>
      </c>
      <c r="G20" cm="1">
        <f t="array" ref="G20">MEDIAN(_xlfn._xlws.FILTER($B$2:$B$4999, ISNUMBER(SEARCH($D20,$A$2:$A$4999))))</f>
        <v>7.9</v>
      </c>
      <c r="H20" t="str" cm="1">
        <f t="array" ref="H20">IFERROR(MODE(_xlfn._xlws.FILTER($B$2:$B$4999, ISNUMBER(SEARCH($D20,$A$2:$A$4999)))),"MODE NOT FOUND")</f>
        <v>MODE NOT FOUND</v>
      </c>
      <c r="I20" cm="1">
        <f t="array" ref="I20">IFERROR(STDEV(_xlfn._xlws.FILTER($B$2:$B$4999, ISNUMBER(SEARCH($D20,$A$2:$A$4999)))),0)</f>
        <v>0.94516312525052038</v>
      </c>
      <c r="J20" cm="1">
        <f t="array" ref="J20">IFERROR(_xlfn.VAR.S(_xlfn._xlws.FILTER($B$2:$B$4999, ISNUMBER(SEARCH($D20,$A$2:$A$4999)))),0)</f>
        <v>0.89333333333333087</v>
      </c>
      <c r="K20" cm="1">
        <f t="array" ref="K20">IFERROR(MAX(_xlfn._xlws.FILTER($B$2:$B$4999, ISNUMBER(SEARCH($D20,$A$2:$A$4999)))),"MAX NOT FOUND")</f>
        <v>8.3000000000000007</v>
      </c>
      <c r="L20" cm="1">
        <f t="array" ref="L20">IFERROR(MIN(_xlfn._xlws.FILTER($B$2:$B$4999, ISNUMBER(SEARCH($D20,$A$2:$A$4999)))),"MIN NOT FOUND")</f>
        <v>6.5</v>
      </c>
    </row>
    <row r="21" spans="1:12" x14ac:dyDescent="0.2">
      <c r="A21">
        <v>106</v>
      </c>
      <c r="B21">
        <v>6.8</v>
      </c>
      <c r="D21">
        <v>113</v>
      </c>
      <c r="E21">
        <f t="shared" si="0"/>
        <v>69</v>
      </c>
      <c r="F21">
        <f t="shared" si="1"/>
        <v>6.4014492753623191</v>
      </c>
      <c r="G21" cm="1">
        <f t="array" ref="G21">MEDIAN(_xlfn._xlws.FILTER($B$2:$B$4999, ISNUMBER(SEARCH($D21,$A$2:$A$4999))))</f>
        <v>6.7</v>
      </c>
      <c r="H21" cm="1">
        <f t="array" ref="H21">IFERROR(MODE(_xlfn._xlws.FILTER($B$2:$B$4999, ISNUMBER(SEARCH($D21,$A$2:$A$4999)))),"MODE NOT FOUND")</f>
        <v>6.3</v>
      </c>
      <c r="I21" cm="1">
        <f t="array" ref="I21">IFERROR(STDEV(_xlfn._xlws.FILTER($B$2:$B$4999, ISNUMBER(SEARCH($D21,$A$2:$A$4999)))),0)</f>
        <v>0.89731293481359609</v>
      </c>
      <c r="J21" cm="1">
        <f t="array" ref="J21">IFERROR(_xlfn.VAR.S(_xlfn._xlws.FILTER($B$2:$B$4999, ISNUMBER(SEARCH($D21,$A$2:$A$4999)))),0)</f>
        <v>0.805170502983789</v>
      </c>
      <c r="K21" cm="1">
        <f t="array" ref="K21">IFERROR(MAX(_xlfn._xlws.FILTER($B$2:$B$4999, ISNUMBER(SEARCH($D21,$A$2:$A$4999)))),"MAX NOT FOUND")</f>
        <v>8.5</v>
      </c>
      <c r="L21" cm="1">
        <f t="array" ref="L21">IFERROR(MIN(_xlfn._xlws.FILTER($B$2:$B$4999, ISNUMBER(SEARCH($D21,$A$2:$A$4999)))),"MIN NOT FOUND")</f>
        <v>4.0999999999999996</v>
      </c>
    </row>
    <row r="22" spans="1:12" x14ac:dyDescent="0.2">
      <c r="A22">
        <v>164</v>
      </c>
      <c r="B22">
        <v>7.5</v>
      </c>
      <c r="D22">
        <v>201</v>
      </c>
      <c r="E22">
        <f t="shared" si="0"/>
        <v>3</v>
      </c>
      <c r="F22">
        <f t="shared" si="1"/>
        <v>5.9333333333333336</v>
      </c>
      <c r="G22" cm="1">
        <f t="array" ref="G22">MEDIAN(_xlfn._xlws.FILTER($B$2:$B$4999, ISNUMBER(SEARCH($D22,$A$2:$A$4999))))</f>
        <v>7.2</v>
      </c>
      <c r="H22" cm="1">
        <f t="array" ref="H22">IFERROR(MODE(_xlfn._xlws.FILTER($B$2:$B$4999, ISNUMBER(SEARCH($D22,$A$2:$A$4999)))),"MODE NOT FOUND")</f>
        <v>7.2</v>
      </c>
      <c r="I22" cm="1">
        <f t="array" ref="I22">IFERROR(STDEV(_xlfn._xlws.FILTER($B$2:$B$4999, ISNUMBER(SEARCH($D22,$A$2:$A$4999)))),0)</f>
        <v>0</v>
      </c>
      <c r="J22" cm="1">
        <f t="array" ref="J22">IFERROR(_xlfn.VAR.S(_xlfn._xlws.FILTER($B$2:$B$4999, ISNUMBER(SEARCH($D22,$A$2:$A$4999)))),0)</f>
        <v>0</v>
      </c>
      <c r="K22" cm="1">
        <f t="array" ref="K22">IFERROR(MAX(_xlfn._xlws.FILTER($B$2:$B$4999, ISNUMBER(SEARCH($D22,$A$2:$A$4999)))),"MAX NOT FOUND")</f>
        <v>7.2</v>
      </c>
      <c r="L22" cm="1">
        <f t="array" ref="L22">IFERROR(MIN(_xlfn._xlws.FILTER($B$2:$B$4999, ISNUMBER(SEARCH($D22,$A$2:$A$4999)))),"MIN NOT FOUND")</f>
        <v>7.2</v>
      </c>
    </row>
    <row r="23" spans="1:12" x14ac:dyDescent="0.2">
      <c r="A23">
        <v>153</v>
      </c>
      <c r="B23">
        <v>7</v>
      </c>
      <c r="D23">
        <v>194</v>
      </c>
      <c r="E23">
        <f t="shared" si="0"/>
        <v>2</v>
      </c>
      <c r="F23">
        <f t="shared" si="1"/>
        <v>7.15</v>
      </c>
      <c r="G23" cm="1">
        <f t="array" ref="G23">MEDIAN(_xlfn._xlws.FILTER($B$2:$B$4999, ISNUMBER(SEARCH($D23,$A$2:$A$4999))))</f>
        <v>7.45</v>
      </c>
      <c r="H23" t="str" cm="1">
        <f t="array" ref="H23">IFERROR(MODE(_xlfn._xlws.FILTER($B$2:$B$4999, ISNUMBER(SEARCH($D23,$A$2:$A$4999)))),"MODE NOT FOUND")</f>
        <v>MODE NOT FOUND</v>
      </c>
      <c r="I23" cm="1">
        <f t="array" ref="I23">IFERROR(STDEV(_xlfn._xlws.FILTER($B$2:$B$4999, ISNUMBER(SEARCH($D23,$A$2:$A$4999)))),0)</f>
        <v>0.35355339059327379</v>
      </c>
      <c r="J23" cm="1">
        <f t="array" ref="J23">IFERROR(_xlfn.VAR.S(_xlfn._xlws.FILTER($B$2:$B$4999, ISNUMBER(SEARCH($D23,$A$2:$A$4999)))),0)</f>
        <v>0.125</v>
      </c>
      <c r="K23" cm="1">
        <f t="array" ref="K23">IFERROR(MAX(_xlfn._xlws.FILTER($B$2:$B$4999, ISNUMBER(SEARCH($D23,$A$2:$A$4999)))),"MAX NOT FOUND")</f>
        <v>7.7</v>
      </c>
      <c r="L23" cm="1">
        <f t="array" ref="L23">IFERROR(MIN(_xlfn._xlws.FILTER($B$2:$B$4999, ISNUMBER(SEARCH($D23,$A$2:$A$4999)))),"MIN NOT FOUND")</f>
        <v>7.2</v>
      </c>
    </row>
    <row r="24" spans="1:12" x14ac:dyDescent="0.2">
      <c r="A24">
        <v>156</v>
      </c>
      <c r="B24">
        <v>6.7</v>
      </c>
      <c r="D24">
        <v>147</v>
      </c>
      <c r="E24">
        <f t="shared" si="0"/>
        <v>8</v>
      </c>
      <c r="F24">
        <f t="shared" si="1"/>
        <v>6.4874999999999998</v>
      </c>
      <c r="G24" cm="1">
        <f t="array" ref="G24">MEDIAN(_xlfn._xlws.FILTER($B$2:$B$4999, ISNUMBER(SEARCH($D24,$A$2:$A$4999))))</f>
        <v>7.65</v>
      </c>
      <c r="H24" cm="1">
        <f t="array" ref="H24">IFERROR(MODE(_xlfn._xlws.FILTER($B$2:$B$4999, ISNUMBER(SEARCH($D24,$A$2:$A$4999)))),"MODE NOT FOUND")</f>
        <v>7.5</v>
      </c>
      <c r="I24" cm="1">
        <f t="array" ref="I24">IFERROR(STDEV(_xlfn._xlws.FILTER($B$2:$B$4999, ISNUMBER(SEARCH($D24,$A$2:$A$4999)))),0)</f>
        <v>0.5099019513592784</v>
      </c>
      <c r="J24" cm="1">
        <f t="array" ref="J24">IFERROR(_xlfn.VAR.S(_xlfn._xlws.FILTER($B$2:$B$4999, ISNUMBER(SEARCH($D24,$A$2:$A$4999)))),0)</f>
        <v>0.2599999999999999</v>
      </c>
      <c r="K24" cm="1">
        <f t="array" ref="K24">IFERROR(MAX(_xlfn._xlws.FILTER($B$2:$B$4999, ISNUMBER(SEARCH($D24,$A$2:$A$4999)))),"MAX NOT FOUND")</f>
        <v>8.1999999999999993</v>
      </c>
      <c r="L24" cm="1">
        <f t="array" ref="L24">IFERROR(MIN(_xlfn._xlws.FILTER($B$2:$B$4999, ISNUMBER(SEARCH($D24,$A$2:$A$4999)))),"MIN NOT FOUND")</f>
        <v>6.6</v>
      </c>
    </row>
    <row r="25" spans="1:12" x14ac:dyDescent="0.2">
      <c r="A25">
        <v>186</v>
      </c>
      <c r="B25">
        <v>7.9</v>
      </c>
      <c r="D25">
        <v>131</v>
      </c>
      <c r="E25">
        <f t="shared" si="0"/>
        <v>28</v>
      </c>
      <c r="F25">
        <f t="shared" si="1"/>
        <v>6.4535714285714274</v>
      </c>
      <c r="G25" cm="1">
        <f t="array" ref="G25">MEDIAN(_xlfn._xlws.FILTER($B$2:$B$4999, ISNUMBER(SEARCH($D25,$A$2:$A$4999))))</f>
        <v>6.9</v>
      </c>
      <c r="H25" cm="1">
        <f t="array" ref="H25">IFERROR(MODE(_xlfn._xlws.FILTER($B$2:$B$4999, ISNUMBER(SEARCH($D25,$A$2:$A$4999)))),"MODE NOT FOUND")</f>
        <v>7.6</v>
      </c>
      <c r="I25" cm="1">
        <f t="array" ref="I25">IFERROR(STDEV(_xlfn._xlws.FILTER($B$2:$B$4999, ISNUMBER(SEARCH($D25,$A$2:$A$4999)))),0)</f>
        <v>0.83737906810697638</v>
      </c>
      <c r="J25" cm="1">
        <f t="array" ref="J25">IFERROR(_xlfn.VAR.S(_xlfn._xlws.FILTER($B$2:$B$4999, ISNUMBER(SEARCH($D25,$A$2:$A$4999)))),0)</f>
        <v>0.7012037037037081</v>
      </c>
      <c r="K25" cm="1">
        <f t="array" ref="K25">IFERROR(MAX(_xlfn._xlws.FILTER($B$2:$B$4999, ISNUMBER(SEARCH($D25,$A$2:$A$4999)))),"MAX NOT FOUND")</f>
        <v>8.3000000000000007</v>
      </c>
      <c r="L25" cm="1">
        <f t="array" ref="L25">IFERROR(MIN(_xlfn._xlws.FILTER($B$2:$B$4999, ISNUMBER(SEARCH($D25,$A$2:$A$4999)))),"MIN NOT FOUND")</f>
        <v>4.5999999999999996</v>
      </c>
    </row>
    <row r="26" spans="1:12" x14ac:dyDescent="0.2">
      <c r="A26">
        <v>113</v>
      </c>
      <c r="B26">
        <v>6.1</v>
      </c>
      <c r="D26">
        <v>124</v>
      </c>
      <c r="E26">
        <f t="shared" si="0"/>
        <v>58</v>
      </c>
      <c r="F26">
        <f t="shared" si="1"/>
        <v>6.2931034482758639</v>
      </c>
      <c r="G26" cm="1">
        <f t="array" ref="G26">MEDIAN(_xlfn._xlws.FILTER($B$2:$B$4999, ISNUMBER(SEARCH($D26,$A$2:$A$4999))))</f>
        <v>6.9</v>
      </c>
      <c r="H26" cm="1">
        <f t="array" ref="H26">IFERROR(MODE(_xlfn._xlws.FILTER($B$2:$B$4999, ISNUMBER(SEARCH($D26,$A$2:$A$4999)))),"MODE NOT FOUND")</f>
        <v>7</v>
      </c>
      <c r="I26" cm="1">
        <f t="array" ref="I26">IFERROR(STDEV(_xlfn._xlws.FILTER($B$2:$B$4999, ISNUMBER(SEARCH($D26,$A$2:$A$4999)))),0)</f>
        <v>0.77011049560347733</v>
      </c>
      <c r="J26" cm="1">
        <f t="array" ref="J26">IFERROR(_xlfn.VAR.S(_xlfn._xlws.FILTER($B$2:$B$4999, ISNUMBER(SEARCH($D26,$A$2:$A$4999)))),0)</f>
        <v>0.5930701754386335</v>
      </c>
      <c r="K26" cm="1">
        <f t="array" ref="K26">IFERROR(MAX(_xlfn._xlws.FILTER($B$2:$B$4999, ISNUMBER(SEARCH($D26,$A$2:$A$4999)))),"MAX NOT FOUND")</f>
        <v>8.1999999999999993</v>
      </c>
      <c r="L26" cm="1">
        <f t="array" ref="L26">IFERROR(MIN(_xlfn._xlws.FILTER($B$2:$B$4999, ISNUMBER(SEARCH($D26,$A$2:$A$4999)))),"MIN NOT FOUND")</f>
        <v>4.5</v>
      </c>
    </row>
    <row r="27" spans="1:12" x14ac:dyDescent="0.2">
      <c r="A27">
        <v>201</v>
      </c>
      <c r="B27">
        <v>7.2</v>
      </c>
      <c r="D27">
        <v>135</v>
      </c>
      <c r="E27">
        <f t="shared" si="0"/>
        <v>36</v>
      </c>
      <c r="F27">
        <f t="shared" si="1"/>
        <v>6.3416666666666659</v>
      </c>
      <c r="G27" cm="1">
        <f t="array" ref="G27">MEDIAN(_xlfn._xlws.FILTER($B$2:$B$4999, ISNUMBER(SEARCH($D27,$A$2:$A$4999))))</f>
        <v>7.05</v>
      </c>
      <c r="H27" cm="1">
        <f t="array" ref="H27">IFERROR(MODE(_xlfn._xlws.FILTER($B$2:$B$4999, ISNUMBER(SEARCH($D27,$A$2:$A$4999)))),"MODE NOT FOUND")</f>
        <v>6.7</v>
      </c>
      <c r="I27" cm="1">
        <f t="array" ref="I27">IFERROR(STDEV(_xlfn._xlws.FILTER($B$2:$B$4999, ISNUMBER(SEARCH($D27,$A$2:$A$4999)))),0)</f>
        <v>0.7547100778360788</v>
      </c>
      <c r="J27" cm="1">
        <f t="array" ref="J27">IFERROR(_xlfn.VAR.S(_xlfn._xlws.FILTER($B$2:$B$4999, ISNUMBER(SEARCH($D27,$A$2:$A$4999)))),0)</f>
        <v>0.56958730158734006</v>
      </c>
      <c r="K27" cm="1">
        <f t="array" ref="K27">IFERROR(MAX(_xlfn._xlws.FILTER($B$2:$B$4999, ISNUMBER(SEARCH($D27,$A$2:$A$4999)))),"MAX NOT FOUND")</f>
        <v>8.6999999999999993</v>
      </c>
      <c r="L27" cm="1">
        <f t="array" ref="L27">IFERROR(MIN(_xlfn._xlws.FILTER($B$2:$B$4999, ISNUMBER(SEARCH($D27,$A$2:$A$4999)))),"MIN NOT FOUND")</f>
        <v>5.0999999999999996</v>
      </c>
    </row>
    <row r="28" spans="1:12" x14ac:dyDescent="0.2">
      <c r="A28">
        <v>194</v>
      </c>
      <c r="B28">
        <v>7.7</v>
      </c>
      <c r="D28">
        <v>195</v>
      </c>
      <c r="E28">
        <f t="shared" si="0"/>
        <v>2</v>
      </c>
      <c r="F28">
        <f t="shared" si="1"/>
        <v>7.1999999999999993</v>
      </c>
      <c r="G28" cm="1">
        <f t="array" ref="G28">MEDIAN(_xlfn._xlws.FILTER($B$2:$B$4999, ISNUMBER(SEARCH($D28,$A$2:$A$4999))))</f>
        <v>7.35</v>
      </c>
      <c r="H28" t="str" cm="1">
        <f t="array" ref="H28">IFERROR(MODE(_xlfn._xlws.FILTER($B$2:$B$4999, ISNUMBER(SEARCH($D28,$A$2:$A$4999)))),"MODE NOT FOUND")</f>
        <v>MODE NOT FOUND</v>
      </c>
      <c r="I28" cm="1">
        <f t="array" ref="I28">IFERROR(STDEV(_xlfn._xlws.FILTER($B$2:$B$4999, ISNUMBER(SEARCH($D28,$A$2:$A$4999)))),0)</f>
        <v>0.21213203435596412</v>
      </c>
      <c r="J28" cm="1">
        <f t="array" ref="J28">IFERROR(_xlfn.VAR.S(_xlfn._xlws.FILTER($B$2:$B$4999, ISNUMBER(SEARCH($D28,$A$2:$A$4999)))),0)</f>
        <v>4.4999999999999943E-2</v>
      </c>
      <c r="K28" cm="1">
        <f t="array" ref="K28">IFERROR(MAX(_xlfn._xlws.FILTER($B$2:$B$4999, ISNUMBER(SEARCH($D28,$A$2:$A$4999)))),"MAX NOT FOUND")</f>
        <v>7.5</v>
      </c>
      <c r="L28" cm="1">
        <f t="array" ref="L28">IFERROR(MIN(_xlfn._xlws.FILTER($B$2:$B$4999, ISNUMBER(SEARCH($D28,$A$2:$A$4999)))),"MIN NOT FOUND")</f>
        <v>7.2</v>
      </c>
    </row>
    <row r="29" spans="1:12" x14ac:dyDescent="0.2">
      <c r="A29">
        <v>147</v>
      </c>
      <c r="B29">
        <v>8.1999999999999993</v>
      </c>
      <c r="D29">
        <v>108</v>
      </c>
      <c r="E29">
        <f t="shared" si="0"/>
        <v>93</v>
      </c>
      <c r="F29">
        <f t="shared" si="1"/>
        <v>6.3268817204301095</v>
      </c>
      <c r="G29" cm="1">
        <f t="array" ref="G29">MEDIAN(_xlfn._xlws.FILTER($B$2:$B$4999, ISNUMBER(SEARCH($D29,$A$2:$A$4999))))</f>
        <v>6.5</v>
      </c>
      <c r="H29" cm="1">
        <f t="array" ref="H29">IFERROR(MODE(_xlfn._xlws.FILTER($B$2:$B$4999, ISNUMBER(SEARCH($D29,$A$2:$A$4999)))),"MODE NOT FOUND")</f>
        <v>6.5</v>
      </c>
      <c r="I29" cm="1">
        <f t="array" ref="I29">IFERROR(STDEV(_xlfn._xlws.FILTER($B$2:$B$4999, ISNUMBER(SEARCH($D29,$A$2:$A$4999)))),0)</f>
        <v>0.87807164723147457</v>
      </c>
      <c r="J29" cm="1">
        <f t="array" ref="J29">IFERROR(_xlfn.VAR.S(_xlfn._xlws.FILTER($B$2:$B$4999, ISNUMBER(SEARCH($D29,$A$2:$A$4999)))),0)</f>
        <v>0.77100981767179511</v>
      </c>
      <c r="K29" cm="1">
        <f t="array" ref="K29">IFERROR(MAX(_xlfn._xlws.FILTER($B$2:$B$4999, ISNUMBER(SEARCH($D29,$A$2:$A$4999)))),"MAX NOT FOUND")</f>
        <v>8.5</v>
      </c>
      <c r="L29" cm="1">
        <f t="array" ref="L29">IFERROR(MIN(_xlfn._xlws.FILTER($B$2:$B$4999, ISNUMBER(SEARCH($D29,$A$2:$A$4999)))),"MIN NOT FOUND")</f>
        <v>4.4000000000000004</v>
      </c>
    </row>
    <row r="30" spans="1:12" x14ac:dyDescent="0.2">
      <c r="A30">
        <v>131</v>
      </c>
      <c r="B30">
        <v>5.9</v>
      </c>
      <c r="D30">
        <v>104</v>
      </c>
      <c r="E30">
        <f t="shared" si="0"/>
        <v>101</v>
      </c>
      <c r="F30">
        <f t="shared" si="1"/>
        <v>6.6188118811881225</v>
      </c>
      <c r="G30" cm="1">
        <f t="array" ref="G30">MEDIAN(_xlfn._xlws.FILTER($B$2:$B$4999, ISNUMBER(SEARCH($D30,$A$2:$A$4999))))</f>
        <v>6.3</v>
      </c>
      <c r="H30" cm="1">
        <f t="array" ref="H30">IFERROR(MODE(_xlfn._xlws.FILTER($B$2:$B$4999, ISNUMBER(SEARCH($D30,$A$2:$A$4999)))),"MODE NOT FOUND")</f>
        <v>5.5</v>
      </c>
      <c r="I30" cm="1">
        <f t="array" ref="I30">IFERROR(STDEV(_xlfn._xlws.FILTER($B$2:$B$4999, ISNUMBER(SEARCH($D30,$A$2:$A$4999)))),0)</f>
        <v>1.0156371457765703</v>
      </c>
      <c r="J30" cm="1">
        <f t="array" ref="J30">IFERROR(_xlfn.VAR.S(_xlfn._xlws.FILTER($B$2:$B$4999, ISNUMBER(SEARCH($D30,$A$2:$A$4999)))),0)</f>
        <v>1.0315188118811784</v>
      </c>
      <c r="K30" cm="1">
        <f t="array" ref="K30">IFERROR(MAX(_xlfn._xlws.FILTER($B$2:$B$4999, ISNUMBER(SEARCH($D30,$A$2:$A$4999)))),"MAX NOT FOUND")</f>
        <v>8.3000000000000007</v>
      </c>
      <c r="L30" cm="1">
        <f t="array" ref="L30">IFERROR(MIN(_xlfn._xlws.FILTER($B$2:$B$4999, ISNUMBER(SEARCH($D30,$A$2:$A$4999)))),"MIN NOT FOUND")</f>
        <v>2.1</v>
      </c>
    </row>
    <row r="31" spans="1:12" x14ac:dyDescent="0.2">
      <c r="A31">
        <v>124</v>
      </c>
      <c r="B31">
        <v>7</v>
      </c>
      <c r="D31">
        <v>165</v>
      </c>
      <c r="E31">
        <f t="shared" si="0"/>
        <v>5</v>
      </c>
      <c r="F31">
        <f t="shared" si="1"/>
        <v>5.94</v>
      </c>
      <c r="G31" cm="1">
        <f t="array" ref="G31">MEDIAN(_xlfn._xlws.FILTER($B$2:$B$4999, ISNUMBER(SEARCH($D31,$A$2:$A$4999))))</f>
        <v>6.8</v>
      </c>
      <c r="H31" t="str" cm="1">
        <f t="array" ref="H31">IFERROR(MODE(_xlfn._xlws.FILTER($B$2:$B$4999, ISNUMBER(SEARCH($D31,$A$2:$A$4999)))),"MODE NOT FOUND")</f>
        <v>MODE NOT FOUND</v>
      </c>
      <c r="I31" cm="1">
        <f t="array" ref="I31">IFERROR(STDEV(_xlfn._xlws.FILTER($B$2:$B$4999, ISNUMBER(SEARCH($D31,$A$2:$A$4999)))),0)</f>
        <v>1.1256109452204086</v>
      </c>
      <c r="J31" cm="1">
        <f t="array" ref="J31">IFERROR(_xlfn.VAR.S(_xlfn._xlws.FILTER($B$2:$B$4999, ISNUMBER(SEARCH($D31,$A$2:$A$4999)))),0)</f>
        <v>1.2669999999999817</v>
      </c>
      <c r="K31" cm="1">
        <f t="array" ref="K31">IFERROR(MAX(_xlfn._xlws.FILTER($B$2:$B$4999, ISNUMBER(SEARCH($D31,$A$2:$A$4999)))),"MAX NOT FOUND")</f>
        <v>8.5</v>
      </c>
      <c r="L31" cm="1">
        <f t="array" ref="L31">IFERROR(MIN(_xlfn._xlws.FILTER($B$2:$B$4999, ISNUMBER(SEARCH($D31,$A$2:$A$4999)))),"MIN NOT FOUND")</f>
        <v>5.7</v>
      </c>
    </row>
    <row r="32" spans="1:12" x14ac:dyDescent="0.2">
      <c r="A32">
        <v>143</v>
      </c>
      <c r="B32">
        <v>7.8</v>
      </c>
      <c r="D32">
        <v>130</v>
      </c>
      <c r="E32">
        <f t="shared" si="0"/>
        <v>42</v>
      </c>
      <c r="F32">
        <f t="shared" si="1"/>
        <v>6.1166666666666671</v>
      </c>
      <c r="G32" cm="1">
        <f t="array" ref="G32">MEDIAN(_xlfn._xlws.FILTER($B$2:$B$4999, ISNUMBER(SEARCH($D32,$A$2:$A$4999))))</f>
        <v>6.9</v>
      </c>
      <c r="H32" cm="1">
        <f t="array" ref="H32">IFERROR(MODE(_xlfn._xlws.FILTER($B$2:$B$4999, ISNUMBER(SEARCH($D32,$A$2:$A$4999)))),"MODE NOT FOUND")</f>
        <v>6.4</v>
      </c>
      <c r="I32" cm="1">
        <f t="array" ref="I32">IFERROR(STDEV(_xlfn._xlws.FILTER($B$2:$B$4999, ISNUMBER(SEARCH($D32,$A$2:$A$4999)))),0)</f>
        <v>0.78419343888705306</v>
      </c>
      <c r="J32" cm="1">
        <f t="array" ref="J32">IFERROR(_xlfn.VAR.S(_xlfn._xlws.FILTER($B$2:$B$4999, ISNUMBER(SEARCH($D32,$A$2:$A$4999)))),0)</f>
        <v>0.61495934959350229</v>
      </c>
      <c r="K32" cm="1">
        <f t="array" ref="K32">IFERROR(MAX(_xlfn._xlws.FILTER($B$2:$B$4999, ISNUMBER(SEARCH($D32,$A$2:$A$4999)))),"MAX NOT FOUND")</f>
        <v>8.5</v>
      </c>
      <c r="L32" cm="1">
        <f t="array" ref="L32">IFERROR(MIN(_xlfn._xlws.FILTER($B$2:$B$4999, ISNUMBER(SEARCH($D32,$A$2:$A$4999)))),"MIN NOT FOUND")</f>
        <v>4.5999999999999996</v>
      </c>
    </row>
    <row r="33" spans="1:12" x14ac:dyDescent="0.2">
      <c r="A33">
        <v>135</v>
      </c>
      <c r="B33">
        <v>7.3</v>
      </c>
      <c r="D33">
        <v>142</v>
      </c>
      <c r="E33">
        <f t="shared" si="0"/>
        <v>17</v>
      </c>
      <c r="F33">
        <f t="shared" si="1"/>
        <v>6.5235294117647058</v>
      </c>
      <c r="G33" cm="1">
        <f t="array" ref="G33">MEDIAN(_xlfn._xlws.FILTER($B$2:$B$4999, ISNUMBER(SEARCH($D33,$A$2:$A$4999))))</f>
        <v>7.3</v>
      </c>
      <c r="H33" cm="1">
        <f t="array" ref="H33">IFERROR(MODE(_xlfn._xlws.FILTER($B$2:$B$4999, ISNUMBER(SEARCH($D33,$A$2:$A$4999)))),"MODE NOT FOUND")</f>
        <v>6.7</v>
      </c>
      <c r="I33" cm="1">
        <f t="array" ref="I33">IFERROR(STDEV(_xlfn._xlws.FILTER($B$2:$B$4999, ISNUMBER(SEARCH($D33,$A$2:$A$4999)))),0)</f>
        <v>0.9579005843049484</v>
      </c>
      <c r="J33" cm="1">
        <f t="array" ref="J33">IFERROR(_xlfn.VAR.S(_xlfn._xlws.FILTER($B$2:$B$4999, ISNUMBER(SEARCH($D33,$A$2:$A$4999)))),0)</f>
        <v>0.91757352941176151</v>
      </c>
      <c r="K33" cm="1">
        <f t="array" ref="K33">IFERROR(MAX(_xlfn._xlws.FILTER($B$2:$B$4999, ISNUMBER(SEARCH($D33,$A$2:$A$4999)))),"MAX NOT FOUND")</f>
        <v>9.3000000000000007</v>
      </c>
      <c r="L33" cm="1">
        <f t="array" ref="L33">IFERROR(MIN(_xlfn._xlws.FILTER($B$2:$B$4999, ISNUMBER(SEARCH($D33,$A$2:$A$4999)))),"MIN NOT FOUND")</f>
        <v>5.9</v>
      </c>
    </row>
    <row r="34" spans="1:12" x14ac:dyDescent="0.2">
      <c r="A34">
        <v>195</v>
      </c>
      <c r="B34">
        <v>7.2</v>
      </c>
      <c r="D34">
        <v>125</v>
      </c>
      <c r="E34">
        <f t="shared" si="0"/>
        <v>51</v>
      </c>
      <c r="F34">
        <f t="shared" si="1"/>
        <v>6.5215686274509812</v>
      </c>
      <c r="G34" cm="1">
        <f t="array" ref="G34">MEDIAN(_xlfn._xlws.FILTER($B$2:$B$4999, ISNUMBER(SEARCH($D34,$A$2:$A$4999))))</f>
        <v>6.9</v>
      </c>
      <c r="H34" cm="1">
        <f t="array" ref="H34">IFERROR(MODE(_xlfn._xlws.FILTER($B$2:$B$4999, ISNUMBER(SEARCH($D34,$A$2:$A$4999)))),"MODE NOT FOUND")</f>
        <v>7.2</v>
      </c>
      <c r="I34" cm="1">
        <f t="array" ref="I34">IFERROR(STDEV(_xlfn._xlws.FILTER($B$2:$B$4999, ISNUMBER(SEARCH($D34,$A$2:$A$4999)))),0)</f>
        <v>0.9234759569892822</v>
      </c>
      <c r="J34" cm="1">
        <f t="array" ref="J34">IFERROR(_xlfn.VAR.S(_xlfn._xlws.FILTER($B$2:$B$4999, ISNUMBER(SEARCH($D34,$A$2:$A$4999)))),0)</f>
        <v>0.85280784313727054</v>
      </c>
      <c r="K34" cm="1">
        <f t="array" ref="K34">IFERROR(MAX(_xlfn._xlws.FILTER($B$2:$B$4999, ISNUMBER(SEARCH($D34,$A$2:$A$4999)))),"MAX NOT FOUND")</f>
        <v>8.6999999999999993</v>
      </c>
      <c r="L34" cm="1">
        <f t="array" ref="L34">IFERROR(MIN(_xlfn._xlws.FILTER($B$2:$B$4999, ISNUMBER(SEARCH($D34,$A$2:$A$4999)))),"MIN NOT FOUND")</f>
        <v>3.7</v>
      </c>
    </row>
    <row r="35" spans="1:12" x14ac:dyDescent="0.2">
      <c r="A35">
        <v>108</v>
      </c>
      <c r="B35">
        <v>6.5</v>
      </c>
      <c r="D35">
        <v>123</v>
      </c>
      <c r="E35">
        <f t="shared" si="0"/>
        <v>59</v>
      </c>
      <c r="F35">
        <f t="shared" si="1"/>
        <v>6.3864406779661023</v>
      </c>
      <c r="G35" cm="1">
        <f t="array" ref="G35">MEDIAN(_xlfn._xlws.FILTER($B$2:$B$4999, ISNUMBER(SEARCH($D35,$A$2:$A$4999))))</f>
        <v>7</v>
      </c>
      <c r="H35" cm="1">
        <f t="array" ref="H35">IFERROR(MODE(_xlfn._xlws.FILTER($B$2:$B$4999, ISNUMBER(SEARCH($D35,$A$2:$A$4999)))),"MODE NOT FOUND")</f>
        <v>7</v>
      </c>
      <c r="I35" cm="1">
        <f t="array" ref="I35">IFERROR(STDEV(_xlfn._xlws.FILTER($B$2:$B$4999, ISNUMBER(SEARCH($D35,$A$2:$A$4999)))),0)</f>
        <v>0.79618831860987471</v>
      </c>
      <c r="J35" cm="1">
        <f t="array" ref="J35">IFERROR(_xlfn.VAR.S(_xlfn._xlws.FILTER($B$2:$B$4999, ISNUMBER(SEARCH($D35,$A$2:$A$4999)))),0)</f>
        <v>0.63391583869081936</v>
      </c>
      <c r="K35" cm="1">
        <f t="array" ref="K35">IFERROR(MAX(_xlfn._xlws.FILTER($B$2:$B$4999, ISNUMBER(SEARCH($D35,$A$2:$A$4999)))),"MAX NOT FOUND")</f>
        <v>8.4</v>
      </c>
      <c r="L35" cm="1">
        <f t="array" ref="L35">IFERROR(MIN(_xlfn._xlws.FILTER($B$2:$B$4999, ISNUMBER(SEARCH($D35,$A$2:$A$4999)))),"MIN NOT FOUND")</f>
        <v>4.0999999999999996</v>
      </c>
    </row>
    <row r="36" spans="1:12" x14ac:dyDescent="0.2">
      <c r="A36">
        <v>104</v>
      </c>
      <c r="B36">
        <v>6.8</v>
      </c>
      <c r="D36">
        <v>118</v>
      </c>
      <c r="E36">
        <f t="shared" si="0"/>
        <v>73</v>
      </c>
      <c r="F36">
        <f t="shared" si="1"/>
        <v>6.5315068493150692</v>
      </c>
      <c r="G36" cm="1">
        <f t="array" ref="G36">MEDIAN(_xlfn._xlws.FILTER($B$2:$B$4999, ISNUMBER(SEARCH($D36,$A$2:$A$4999))))</f>
        <v>6.7</v>
      </c>
      <c r="H36" cm="1">
        <f t="array" ref="H36">IFERROR(MODE(_xlfn._xlws.FILTER($B$2:$B$4999, ISNUMBER(SEARCH($D36,$A$2:$A$4999)))),"MODE NOT FOUND")</f>
        <v>7.4</v>
      </c>
      <c r="I36" cm="1">
        <f t="array" ref="I36">IFERROR(STDEV(_xlfn._xlws.FILTER($B$2:$B$4999, ISNUMBER(SEARCH($D36,$A$2:$A$4999)))),0)</f>
        <v>0.81596745764341472</v>
      </c>
      <c r="J36" cm="1">
        <f t="array" ref="J36">IFERROR(_xlfn.VAR.S(_xlfn._xlws.FILTER($B$2:$B$4999, ISNUMBER(SEARCH($D36,$A$2:$A$4999)))),0)</f>
        <v>0.66580289193305786</v>
      </c>
      <c r="K36" cm="1">
        <f t="array" ref="K36">IFERROR(MAX(_xlfn._xlws.FILTER($B$2:$B$4999, ISNUMBER(SEARCH($D36,$A$2:$A$4999)))),"MAX NOT FOUND")</f>
        <v>8.6</v>
      </c>
      <c r="L36" cm="1">
        <f t="array" ref="L36">IFERROR(MIN(_xlfn._xlws.FILTER($B$2:$B$4999, ISNUMBER(SEARCH($D36,$A$2:$A$4999)))),"MIN NOT FOUND")</f>
        <v>3.7</v>
      </c>
    </row>
    <row r="37" spans="1:12" x14ac:dyDescent="0.2">
      <c r="A37">
        <v>104</v>
      </c>
      <c r="B37">
        <v>7.3</v>
      </c>
      <c r="D37">
        <v>140</v>
      </c>
      <c r="E37">
        <f t="shared" si="0"/>
        <v>19</v>
      </c>
      <c r="F37">
        <f t="shared" si="1"/>
        <v>6.5894736842105255</v>
      </c>
      <c r="G37" cm="1">
        <f t="array" ref="G37">MEDIAN(_xlfn._xlws.FILTER($B$2:$B$4999, ISNUMBER(SEARCH($D37,$A$2:$A$4999))))</f>
        <v>7.3</v>
      </c>
      <c r="H37" cm="1">
        <f t="array" ref="H37">IFERROR(MODE(_xlfn._xlws.FILTER($B$2:$B$4999, ISNUMBER(SEARCH($D37,$A$2:$A$4999)))),"MODE NOT FOUND")</f>
        <v>7.3</v>
      </c>
      <c r="I37" cm="1">
        <f t="array" ref="I37">IFERROR(STDEV(_xlfn._xlws.FILTER($B$2:$B$4999, ISNUMBER(SEARCH($D37,$A$2:$A$4999)))),0)</f>
        <v>1.2370498767878411</v>
      </c>
      <c r="J37" cm="1">
        <f t="array" ref="J37">IFERROR(_xlfn.VAR.S(_xlfn._xlws.FILTER($B$2:$B$4999, ISNUMBER(SEARCH($D37,$A$2:$A$4999)))),0)</f>
        <v>1.5302923976608125</v>
      </c>
      <c r="K37" cm="1">
        <f t="array" ref="K37">IFERROR(MAX(_xlfn._xlws.FILTER($B$2:$B$4999, ISNUMBER(SEARCH($D37,$A$2:$A$4999)))),"MAX NOT FOUND")</f>
        <v>8.1999999999999993</v>
      </c>
      <c r="L37" cm="1">
        <f t="array" ref="L37">IFERROR(MIN(_xlfn._xlws.FILTER($B$2:$B$4999, ISNUMBER(SEARCH($D37,$A$2:$A$4999)))),"MIN NOT FOUND")</f>
        <v>2.7</v>
      </c>
    </row>
    <row r="38" spans="1:12" x14ac:dyDescent="0.2">
      <c r="A38">
        <v>150</v>
      </c>
      <c r="B38">
        <v>6</v>
      </c>
      <c r="D38">
        <v>149</v>
      </c>
      <c r="E38">
        <f t="shared" si="0"/>
        <v>5</v>
      </c>
      <c r="F38">
        <f t="shared" si="1"/>
        <v>6</v>
      </c>
      <c r="G38" cm="1">
        <f t="array" ref="G38">MEDIAN(_xlfn._xlws.FILTER($B$2:$B$4999, ISNUMBER(SEARCH($D38,$A$2:$A$4999))))</f>
        <v>7.6</v>
      </c>
      <c r="H38" t="str" cm="1">
        <f t="array" ref="H38">IFERROR(MODE(_xlfn._xlws.FILTER($B$2:$B$4999, ISNUMBER(SEARCH($D38,$A$2:$A$4999)))),"MODE NOT FOUND")</f>
        <v>MODE NOT FOUND</v>
      </c>
      <c r="I38" cm="1">
        <f t="array" ref="I38">IFERROR(STDEV(_xlfn._xlws.FILTER($B$2:$B$4999, ISNUMBER(SEARCH($D38,$A$2:$A$4999)))),0)</f>
        <v>0.48476798574163266</v>
      </c>
      <c r="J38" cm="1">
        <f t="array" ref="J38">IFERROR(_xlfn.VAR.S(_xlfn._xlws.FILTER($B$2:$B$4999, ISNUMBER(SEARCH($D38,$A$2:$A$4999)))),0)</f>
        <v>0.23499999999999974</v>
      </c>
      <c r="K38" cm="1">
        <f t="array" ref="K38">IFERROR(MAX(_xlfn._xlws.FILTER($B$2:$B$4999, ISNUMBER(SEARCH($D38,$A$2:$A$4999)))),"MAX NOT FOUND")</f>
        <v>8.1</v>
      </c>
      <c r="L38" cm="1">
        <f t="array" ref="L38">IFERROR(MIN(_xlfn._xlws.FILTER($B$2:$B$4999, ISNUMBER(SEARCH($D38,$A$2:$A$4999)))),"MIN NOT FOUND")</f>
        <v>6.9</v>
      </c>
    </row>
    <row r="39" spans="1:12" x14ac:dyDescent="0.2">
      <c r="A39">
        <v>165</v>
      </c>
      <c r="B39">
        <v>5.7</v>
      </c>
      <c r="D39">
        <v>114</v>
      </c>
      <c r="E39">
        <f t="shared" si="0"/>
        <v>68</v>
      </c>
      <c r="F39">
        <f t="shared" si="1"/>
        <v>6.5882352941176476</v>
      </c>
      <c r="G39" cm="1">
        <f t="array" ref="G39">MEDIAN(_xlfn._xlws.FILTER($B$2:$B$4999, ISNUMBER(SEARCH($D39,$A$2:$A$4999))))</f>
        <v>6.55</v>
      </c>
      <c r="H39" cm="1">
        <f t="array" ref="H39">IFERROR(MODE(_xlfn._xlws.FILTER($B$2:$B$4999, ISNUMBER(SEARCH($D39,$A$2:$A$4999)))),"MODE NOT FOUND")</f>
        <v>6.9</v>
      </c>
      <c r="I39" cm="1">
        <f t="array" ref="I39">IFERROR(STDEV(_xlfn._xlws.FILTER($B$2:$B$4999, ISNUMBER(SEARCH($D39,$A$2:$A$4999)))),0)</f>
        <v>0.76047412547857329</v>
      </c>
      <c r="J39" cm="1">
        <f t="array" ref="J39">IFERROR(_xlfn.VAR.S(_xlfn._xlws.FILTER($B$2:$B$4999, ISNUMBER(SEARCH($D39,$A$2:$A$4999)))),0)</f>
        <v>0.57832089552240085</v>
      </c>
      <c r="K39" cm="1">
        <f t="array" ref="K39">IFERROR(MAX(_xlfn._xlws.FILTER($B$2:$B$4999, ISNUMBER(SEARCH($D39,$A$2:$A$4999)))),"MAX NOT FOUND")</f>
        <v>8.1</v>
      </c>
      <c r="L39" cm="1">
        <f t="array" ref="L39">IFERROR(MIN(_xlfn._xlws.FILTER($B$2:$B$4999, ISNUMBER(SEARCH($D39,$A$2:$A$4999)))),"MIN NOT FOUND")</f>
        <v>4.8</v>
      </c>
    </row>
    <row r="40" spans="1:12" x14ac:dyDescent="0.2">
      <c r="A40">
        <v>130</v>
      </c>
      <c r="B40">
        <v>6.4</v>
      </c>
      <c r="D40">
        <v>116</v>
      </c>
      <c r="E40">
        <f t="shared" si="0"/>
        <v>66</v>
      </c>
      <c r="F40">
        <f t="shared" si="1"/>
        <v>6.3196969696969694</v>
      </c>
      <c r="G40" cm="1">
        <f t="array" ref="G40">MEDIAN(_xlfn._xlws.FILTER($B$2:$B$4999, ISNUMBER(SEARCH($D40,$A$2:$A$4999))))</f>
        <v>6.6</v>
      </c>
      <c r="H40" cm="1">
        <f t="array" ref="H40">IFERROR(MODE(_xlfn._xlws.FILTER($B$2:$B$4999, ISNUMBER(SEARCH($D40,$A$2:$A$4999)))),"MODE NOT FOUND")</f>
        <v>7</v>
      </c>
      <c r="I40" cm="1">
        <f t="array" ref="I40">IFERROR(STDEV(_xlfn._xlws.FILTER($B$2:$B$4999, ISNUMBER(SEARCH($D40,$A$2:$A$4999)))),0)</f>
        <v>0.88273916772083127</v>
      </c>
      <c r="J40" cm="1">
        <f t="array" ref="J40">IFERROR(_xlfn.VAR.S(_xlfn._xlws.FILTER($B$2:$B$4999, ISNUMBER(SEARCH($D40,$A$2:$A$4999)))),0)</f>
        <v>0.77922843822846588</v>
      </c>
      <c r="K40" cm="1">
        <f t="array" ref="K40">IFERROR(MAX(_xlfn._xlws.FILTER($B$2:$B$4999, ISNUMBER(SEARCH($D40,$A$2:$A$4999)))),"MAX NOT FOUND")</f>
        <v>8.5</v>
      </c>
      <c r="L40" cm="1">
        <f t="array" ref="L40">IFERROR(MIN(_xlfn._xlws.FILTER($B$2:$B$4999, ISNUMBER(SEARCH($D40,$A$2:$A$4999)))),"MIN NOT FOUND")</f>
        <v>4.2</v>
      </c>
    </row>
    <row r="41" spans="1:12" x14ac:dyDescent="0.2">
      <c r="A41">
        <v>142</v>
      </c>
      <c r="B41">
        <v>6.7</v>
      </c>
      <c r="D41">
        <v>154</v>
      </c>
      <c r="E41">
        <f t="shared" si="0"/>
        <v>11</v>
      </c>
      <c r="F41">
        <f t="shared" si="1"/>
        <v>6.5272727272727273</v>
      </c>
      <c r="G41" cm="1">
        <f t="array" ref="G41">MEDIAN(_xlfn._xlws.FILTER($B$2:$B$4999, ISNUMBER(SEARCH($D41,$A$2:$A$4999))))</f>
        <v>7.2</v>
      </c>
      <c r="H41" cm="1">
        <f t="array" ref="H41">IFERROR(MODE(_xlfn._xlws.FILTER($B$2:$B$4999, ISNUMBER(SEARCH($D41,$A$2:$A$4999)))),"MODE NOT FOUND")</f>
        <v>6.8</v>
      </c>
      <c r="I41" cm="1">
        <f t="array" ref="I41">IFERROR(STDEV(_xlfn._xlws.FILTER($B$2:$B$4999, ISNUMBER(SEARCH($D41,$A$2:$A$4999)))),0)</f>
        <v>0.58371848756680034</v>
      </c>
      <c r="J41" cm="1">
        <f t="array" ref="J41">IFERROR(_xlfn.VAR.S(_xlfn._xlws.FILTER($B$2:$B$4999, ISNUMBER(SEARCH($D41,$A$2:$A$4999)))),0)</f>
        <v>0.34072727272727288</v>
      </c>
      <c r="K41" cm="1">
        <f t="array" ref="K41">IFERROR(MAX(_xlfn._xlws.FILTER($B$2:$B$4999, ISNUMBER(SEARCH($D41,$A$2:$A$4999)))),"MAX NOT FOUND")</f>
        <v>8.4</v>
      </c>
      <c r="L41" cm="1">
        <f t="array" ref="L41">IFERROR(MIN(_xlfn._xlws.FILTER($B$2:$B$4999, ISNUMBER(SEARCH($D41,$A$2:$A$4999)))),"MIN NOT FOUND")</f>
        <v>6.3</v>
      </c>
    </row>
    <row r="42" spans="1:12" x14ac:dyDescent="0.2">
      <c r="A42">
        <v>125</v>
      </c>
      <c r="B42">
        <v>6.8</v>
      </c>
      <c r="D42">
        <v>122</v>
      </c>
      <c r="E42">
        <f t="shared" si="0"/>
        <v>56</v>
      </c>
      <c r="F42">
        <f t="shared" si="1"/>
        <v>6.5232142857142845</v>
      </c>
      <c r="G42" cm="1">
        <f t="array" ref="G42">MEDIAN(_xlfn._xlws.FILTER($B$2:$B$4999, ISNUMBER(SEARCH($D42,$A$2:$A$4999))))</f>
        <v>7</v>
      </c>
      <c r="H42" cm="1">
        <f t="array" ref="H42">IFERROR(MODE(_xlfn._xlws.FILTER($B$2:$B$4999, ISNUMBER(SEARCH($D42,$A$2:$A$4999)))),"MODE NOT FOUND")</f>
        <v>6.6</v>
      </c>
      <c r="I42" cm="1">
        <f t="array" ref="I42">IFERROR(STDEV(_xlfn._xlws.FILTER($B$2:$B$4999, ISNUMBER(SEARCH($D42,$A$2:$A$4999)))),0)</f>
        <v>0.98841996437446</v>
      </c>
      <c r="J42" cm="1">
        <f t="array" ref="J42">IFERROR(_xlfn.VAR.S(_xlfn._xlws.FILTER($B$2:$B$4999, ISNUMBER(SEARCH($D42,$A$2:$A$4999)))),0)</f>
        <v>0.97697402597400884</v>
      </c>
      <c r="K42" cm="1">
        <f t="array" ref="K42">IFERROR(MAX(_xlfn._xlws.FILTER($B$2:$B$4999, ISNUMBER(SEARCH($D42,$A$2:$A$4999)))),"MAX NOT FOUND")</f>
        <v>8.4</v>
      </c>
      <c r="L42" cm="1">
        <f t="array" ref="L42">IFERROR(MIN(_xlfn._xlws.FILTER($B$2:$B$4999, ISNUMBER(SEARCH($D42,$A$2:$A$4999)))),"MIN NOT FOUND")</f>
        <v>2.2000000000000002</v>
      </c>
    </row>
    <row r="43" spans="1:12" x14ac:dyDescent="0.2">
      <c r="A43">
        <v>106</v>
      </c>
      <c r="B43">
        <v>6.3</v>
      </c>
      <c r="D43">
        <v>93</v>
      </c>
      <c r="E43">
        <f t="shared" si="0"/>
        <v>127</v>
      </c>
      <c r="F43">
        <f t="shared" si="1"/>
        <v>6.3448818897637791</v>
      </c>
      <c r="G43" cm="1">
        <f t="array" ref="G43">MEDIAN(_xlfn._xlws.FILTER($B$2:$B$4999, ISNUMBER(SEARCH($D43,$A$2:$A$4999))))</f>
        <v>5.9</v>
      </c>
      <c r="H43" cm="1">
        <f t="array" ref="H43">IFERROR(MODE(_xlfn._xlws.FILTER($B$2:$B$4999, ISNUMBER(SEARCH($D43,$A$2:$A$4999)))),"MODE NOT FOUND")</f>
        <v>6.1</v>
      </c>
      <c r="I43" cm="1">
        <f t="array" ref="I43">IFERROR(STDEV(_xlfn._xlws.FILTER($B$2:$B$4999, ISNUMBER(SEARCH($D43,$A$2:$A$4999)))),0)</f>
        <v>1.2577734442143416</v>
      </c>
      <c r="J43" cm="1">
        <f t="array" ref="J43">IFERROR(_xlfn.VAR.S(_xlfn._xlws.FILTER($B$2:$B$4999, ISNUMBER(SEARCH($D43,$A$2:$A$4999)))),0)</f>
        <v>1.5819940369708072</v>
      </c>
      <c r="K43" cm="1">
        <f t="array" ref="K43">IFERROR(MAX(_xlfn._xlws.FILTER($B$2:$B$4999, ISNUMBER(SEARCH($D43,$A$2:$A$4999)))),"MAX NOT FOUND")</f>
        <v>8.4</v>
      </c>
      <c r="L43" cm="1">
        <f t="array" ref="L43">IFERROR(MIN(_xlfn._xlws.FILTER($B$2:$B$4999, ISNUMBER(SEARCH($D43,$A$2:$A$4999)))),"MIN NOT FOUND")</f>
        <v>2</v>
      </c>
    </row>
    <row r="44" spans="1:12" x14ac:dyDescent="0.2">
      <c r="A44">
        <v>123</v>
      </c>
      <c r="B44">
        <v>5.6</v>
      </c>
      <c r="D44">
        <v>98</v>
      </c>
      <c r="E44">
        <f t="shared" si="0"/>
        <v>135</v>
      </c>
      <c r="F44">
        <f t="shared" si="1"/>
        <v>6.304444444444445</v>
      </c>
      <c r="G44" cm="1">
        <f t="array" ref="G44">MEDIAN(_xlfn._xlws.FILTER($B$2:$B$4999, ISNUMBER(SEARCH($D44,$A$2:$A$4999))))</f>
        <v>6.3</v>
      </c>
      <c r="H44" cm="1">
        <f t="array" ref="H44">IFERROR(MODE(_xlfn._xlws.FILTER($B$2:$B$4999, ISNUMBER(SEARCH($D44,$A$2:$A$4999)))),"MODE NOT FOUND")</f>
        <v>6.1</v>
      </c>
      <c r="I44" cm="1">
        <f t="array" ref="I44">IFERROR(STDEV(_xlfn._xlws.FILTER($B$2:$B$4999, ISNUMBER(SEARCH($D44,$A$2:$A$4999)))),0)</f>
        <v>0.95269946107300962</v>
      </c>
      <c r="J44" cm="1">
        <f t="array" ref="J44">IFERROR(_xlfn.VAR.S(_xlfn._xlws.FILTER($B$2:$B$4999, ISNUMBER(SEARCH($D44,$A$2:$A$4999)))),0)</f>
        <v>0.90763626312880308</v>
      </c>
      <c r="K44" cm="1">
        <f t="array" ref="K44">IFERROR(MAX(_xlfn._xlws.FILTER($B$2:$B$4999, ISNUMBER(SEARCH($D44,$A$2:$A$4999)))),"MAX NOT FOUND")</f>
        <v>8.4</v>
      </c>
      <c r="L44" cm="1">
        <f t="array" ref="L44">IFERROR(MIN(_xlfn._xlws.FILTER($B$2:$B$4999, ISNUMBER(SEARCH($D44,$A$2:$A$4999)))),"MIN NOT FOUND")</f>
        <v>3</v>
      </c>
    </row>
    <row r="45" spans="1:12" x14ac:dyDescent="0.2">
      <c r="A45">
        <v>103</v>
      </c>
      <c r="B45">
        <v>8.3000000000000007</v>
      </c>
      <c r="D45">
        <v>91</v>
      </c>
      <c r="E45">
        <f t="shared" si="0"/>
        <v>100</v>
      </c>
      <c r="F45">
        <f t="shared" si="1"/>
        <v>6.2810000000000006</v>
      </c>
      <c r="G45" cm="1">
        <f t="array" ref="G45">MEDIAN(_xlfn._xlws.FILTER($B$2:$B$4999, ISNUMBER(SEARCH($D45,$A$2:$A$4999))))</f>
        <v>5.95</v>
      </c>
      <c r="H45" cm="1">
        <f t="array" ref="H45">IFERROR(MODE(_xlfn._xlws.FILTER($B$2:$B$4999, ISNUMBER(SEARCH($D45,$A$2:$A$4999)))),"MODE NOT FOUND")</f>
        <v>5.3</v>
      </c>
      <c r="I45" cm="1">
        <f t="array" ref="I45">IFERROR(STDEV(_xlfn._xlws.FILTER($B$2:$B$4999, ISNUMBER(SEARCH($D45,$A$2:$A$4999)))),0)</f>
        <v>1.1573725031774007</v>
      </c>
      <c r="J45" cm="1">
        <f t="array" ref="J45">IFERROR(_xlfn.VAR.S(_xlfn._xlws.FILTER($B$2:$B$4999, ISNUMBER(SEARCH($D45,$A$2:$A$4999)))),0)</f>
        <v>1.3395111111111222</v>
      </c>
      <c r="K45" cm="1">
        <f t="array" ref="K45">IFERROR(MAX(_xlfn._xlws.FILTER($B$2:$B$4999, ISNUMBER(SEARCH($D45,$A$2:$A$4999)))),"MAX NOT FOUND")</f>
        <v>8.3000000000000007</v>
      </c>
      <c r="L45" cm="1">
        <f t="array" ref="L45">IFERROR(MIN(_xlfn._xlws.FILTER($B$2:$B$4999, ISNUMBER(SEARCH($D45,$A$2:$A$4999)))),"MIN NOT FOUND")</f>
        <v>1.7</v>
      </c>
    </row>
    <row r="46" spans="1:12" x14ac:dyDescent="0.2">
      <c r="A46">
        <v>118</v>
      </c>
      <c r="B46">
        <v>6.6</v>
      </c>
      <c r="D46">
        <v>158</v>
      </c>
      <c r="E46">
        <f t="shared" si="0"/>
        <v>6</v>
      </c>
      <c r="F46">
        <f t="shared" si="1"/>
        <v>5.6833333333333336</v>
      </c>
      <c r="G46" cm="1">
        <f t="array" ref="G46">MEDIAN(_xlfn._xlws.FILTER($B$2:$B$4999, ISNUMBER(SEARCH($D46,$A$2:$A$4999))))</f>
        <v>7.15</v>
      </c>
      <c r="H46" t="str" cm="1">
        <f t="array" ref="H46">IFERROR(MODE(_xlfn._xlws.FILTER($B$2:$B$4999, ISNUMBER(SEARCH($D46,$A$2:$A$4999)))),"MODE NOT FOUND")</f>
        <v>MODE NOT FOUND</v>
      </c>
      <c r="I46" cm="1">
        <f t="array" ref="I46">IFERROR(STDEV(_xlfn._xlws.FILTER($B$2:$B$4999, ISNUMBER(SEARCH($D46,$A$2:$A$4999)))),0)</f>
        <v>0.90258886912406211</v>
      </c>
      <c r="J46" cm="1">
        <f t="array" ref="J46">IFERROR(_xlfn.VAR.S(_xlfn._xlws.FILTER($B$2:$B$4999, ISNUMBER(SEARCH($D46,$A$2:$A$4999)))),0)</f>
        <v>0.81466666666665333</v>
      </c>
      <c r="K46" cm="1">
        <f t="array" ref="K46">IFERROR(MAX(_xlfn._xlws.FILTER($B$2:$B$4999, ISNUMBER(SEARCH($D46,$A$2:$A$4999)))),"MAX NOT FOUND")</f>
        <v>8.1</v>
      </c>
      <c r="L46" cm="1">
        <f t="array" ref="L46">IFERROR(MIN(_xlfn._xlws.FILTER($B$2:$B$4999, ISNUMBER(SEARCH($D46,$A$2:$A$4999)))),"MIN NOT FOUND")</f>
        <v>5.8</v>
      </c>
    </row>
    <row r="47" spans="1:12" x14ac:dyDescent="0.2">
      <c r="A47">
        <v>140</v>
      </c>
      <c r="B47">
        <v>7.2</v>
      </c>
      <c r="D47">
        <v>96</v>
      </c>
      <c r="E47">
        <f t="shared" si="0"/>
        <v>112</v>
      </c>
      <c r="F47">
        <f t="shared" si="1"/>
        <v>6.3955357142857148</v>
      </c>
      <c r="G47" cm="1">
        <f t="array" ref="G47">MEDIAN(_xlfn._xlws.FILTER($B$2:$B$4999, ISNUMBER(SEARCH($D47,$A$2:$A$4999))))</f>
        <v>6.2</v>
      </c>
      <c r="H47" cm="1">
        <f t="array" ref="H47">IFERROR(MODE(_xlfn._xlws.FILTER($B$2:$B$4999, ISNUMBER(SEARCH($D47,$A$2:$A$4999)))),"MODE NOT FOUND")</f>
        <v>5.6</v>
      </c>
      <c r="I47" cm="1">
        <f t="array" ref="I47">IFERROR(STDEV(_xlfn._xlws.FILTER($B$2:$B$4999, ISNUMBER(SEARCH($D47,$A$2:$A$4999)))),0)</f>
        <v>1.0415096805430848</v>
      </c>
      <c r="J47" cm="1">
        <f t="array" ref="J47">IFERROR(_xlfn.VAR.S(_xlfn._xlws.FILTER($B$2:$B$4999, ISNUMBER(SEARCH($D47,$A$2:$A$4999)))),0)</f>
        <v>1.0847424146649587</v>
      </c>
      <c r="K47" cm="1">
        <f t="array" ref="K47">IFERROR(MAX(_xlfn._xlws.FILTER($B$2:$B$4999, ISNUMBER(SEARCH($D47,$A$2:$A$4999)))),"MAX NOT FOUND")</f>
        <v>8.9</v>
      </c>
      <c r="L47" cm="1">
        <f t="array" ref="L47">IFERROR(MIN(_xlfn._xlws.FILTER($B$2:$B$4999, ISNUMBER(SEARCH($D47,$A$2:$A$4999)))),"MIN NOT FOUND")</f>
        <v>2.7</v>
      </c>
    </row>
    <row r="48" spans="1:12" x14ac:dyDescent="0.2">
      <c r="A48">
        <v>123</v>
      </c>
      <c r="B48">
        <v>7</v>
      </c>
      <c r="D48">
        <v>127</v>
      </c>
      <c r="E48">
        <f t="shared" si="0"/>
        <v>39</v>
      </c>
      <c r="F48">
        <f t="shared" si="1"/>
        <v>6.54102564102564</v>
      </c>
      <c r="G48" cm="1">
        <f t="array" ref="G48">MEDIAN(_xlfn._xlws.FILTER($B$2:$B$4999, ISNUMBER(SEARCH($D48,$A$2:$A$4999))))</f>
        <v>7.1</v>
      </c>
      <c r="H48" cm="1">
        <f t="array" ref="H48">IFERROR(MODE(_xlfn._xlws.FILTER($B$2:$B$4999, ISNUMBER(SEARCH($D48,$A$2:$A$4999)))),"MODE NOT FOUND")</f>
        <v>7.1</v>
      </c>
      <c r="I48" cm="1">
        <f t="array" ref="I48">IFERROR(STDEV(_xlfn._xlws.FILTER($B$2:$B$4999, ISNUMBER(SEARCH($D48,$A$2:$A$4999)))),0)</f>
        <v>0.87678100987146657</v>
      </c>
      <c r="J48" cm="1">
        <f t="array" ref="J48">IFERROR(_xlfn.VAR.S(_xlfn._xlws.FILTER($B$2:$B$4999, ISNUMBER(SEARCH($D48,$A$2:$A$4999)))),0)</f>
        <v>0.76874493927122878</v>
      </c>
      <c r="K48" cm="1">
        <f t="array" ref="K48">IFERROR(MAX(_xlfn._xlws.FILTER($B$2:$B$4999, ISNUMBER(SEARCH($D48,$A$2:$A$4999)))),"MAX NOT FOUND")</f>
        <v>8.8000000000000007</v>
      </c>
      <c r="L48" cm="1">
        <f t="array" ref="L48">IFERROR(MIN(_xlfn._xlws.FILTER($B$2:$B$4999, ISNUMBER(SEARCH($D48,$A$2:$A$4999)))),"MIN NOT FOUND")</f>
        <v>4.3</v>
      </c>
    </row>
    <row r="49" spans="1:12" x14ac:dyDescent="0.2">
      <c r="A49">
        <v>149</v>
      </c>
      <c r="B49">
        <v>8</v>
      </c>
      <c r="D49">
        <v>110</v>
      </c>
      <c r="E49">
        <f t="shared" si="0"/>
        <v>102</v>
      </c>
      <c r="F49">
        <f t="shared" si="1"/>
        <v>6.5352941176470649</v>
      </c>
      <c r="G49" cm="1">
        <f t="array" ref="G49">MEDIAN(_xlfn._xlws.FILTER($B$2:$B$4999, ISNUMBER(SEARCH($D49,$A$2:$A$4999))))</f>
        <v>6.7</v>
      </c>
      <c r="H49" cm="1">
        <f t="array" ref="H49">IFERROR(MODE(_xlfn._xlws.FILTER($B$2:$B$4999, ISNUMBER(SEARCH($D49,$A$2:$A$4999)))),"MODE NOT FOUND")</f>
        <v>7.3</v>
      </c>
      <c r="I49" cm="1">
        <f t="array" ref="I49">IFERROR(STDEV(_xlfn._xlws.FILTER($B$2:$B$4999, ISNUMBER(SEARCH($D49,$A$2:$A$4999)))),0)</f>
        <v>1.0624953321354298</v>
      </c>
      <c r="J49" cm="1">
        <f t="array" ref="J49">IFERROR(_xlfn.VAR.S(_xlfn._xlws.FILTER($B$2:$B$4999, ISNUMBER(SEARCH($D49,$A$2:$A$4999)))),0)</f>
        <v>1.1288963308095772</v>
      </c>
      <c r="K49" cm="1">
        <f t="array" ref="K49">IFERROR(MAX(_xlfn._xlws.FILTER($B$2:$B$4999, ISNUMBER(SEARCH($D49,$A$2:$A$4999)))),"MAX NOT FOUND")</f>
        <v>8.3000000000000007</v>
      </c>
      <c r="L49" cm="1">
        <f t="array" ref="L49">IFERROR(MIN(_xlfn._xlws.FILTER($B$2:$B$4999, ISNUMBER(SEARCH($D49,$A$2:$A$4999)))),"MIN NOT FOUND")</f>
        <v>2</v>
      </c>
    </row>
    <row r="50" spans="1:12" x14ac:dyDescent="0.2">
      <c r="A50">
        <v>132</v>
      </c>
      <c r="B50">
        <v>7.8</v>
      </c>
      <c r="D50">
        <v>144</v>
      </c>
      <c r="E50">
        <f t="shared" si="0"/>
        <v>15</v>
      </c>
      <c r="F50">
        <f t="shared" si="1"/>
        <v>6.6266666666666678</v>
      </c>
      <c r="G50" cm="1">
        <f t="array" ref="G50">MEDIAN(_xlfn._xlws.FILTER($B$2:$B$4999, ISNUMBER(SEARCH($D50,$A$2:$A$4999))))</f>
        <v>7.3</v>
      </c>
      <c r="H50" cm="1">
        <f t="array" ref="H50">IFERROR(MODE(_xlfn._xlws.FILTER($B$2:$B$4999, ISNUMBER(SEARCH($D50,$A$2:$A$4999)))),"MODE NOT FOUND")</f>
        <v>8</v>
      </c>
      <c r="I50" cm="1">
        <f t="array" ref="I50">IFERROR(STDEV(_xlfn._xlws.FILTER($B$2:$B$4999, ISNUMBER(SEARCH($D50,$A$2:$A$4999)))),0)</f>
        <v>0.77570244663419485</v>
      </c>
      <c r="J50" cm="1">
        <f t="array" ref="J50">IFERROR(_xlfn.VAR.S(_xlfn._xlws.FILTER($B$2:$B$4999, ISNUMBER(SEARCH($D50,$A$2:$A$4999)))),0)</f>
        <v>0.60171428571427599</v>
      </c>
      <c r="K50" cm="1">
        <f t="array" ref="K50">IFERROR(MAX(_xlfn._xlws.FILTER($B$2:$B$4999, ISNUMBER(SEARCH($D50,$A$2:$A$4999)))),"MAX NOT FOUND")</f>
        <v>8.1999999999999993</v>
      </c>
      <c r="L50" cm="1">
        <f t="array" ref="L50">IFERROR(MIN(_xlfn._xlws.FILTER($B$2:$B$4999, ISNUMBER(SEARCH($D50,$A$2:$A$4999)))),"MIN NOT FOUND")</f>
        <v>5.3</v>
      </c>
    </row>
    <row r="51" spans="1:12" x14ac:dyDescent="0.2">
      <c r="A51">
        <v>114</v>
      </c>
      <c r="B51">
        <v>6.3</v>
      </c>
      <c r="D51">
        <v>152</v>
      </c>
      <c r="E51">
        <f t="shared" si="0"/>
        <v>10</v>
      </c>
      <c r="F51">
        <f t="shared" si="1"/>
        <v>6.65</v>
      </c>
      <c r="G51" cm="1">
        <f t="array" ref="G51">MEDIAN(_xlfn._xlws.FILTER($B$2:$B$4999, ISNUMBER(SEARCH($D51,$A$2:$A$4999))))</f>
        <v>7.7</v>
      </c>
      <c r="H51" cm="1">
        <f t="array" ref="H51">IFERROR(MODE(_xlfn._xlws.FILTER($B$2:$B$4999, ISNUMBER(SEARCH($D51,$A$2:$A$4999)))),"MODE NOT FOUND")</f>
        <v>7.7</v>
      </c>
      <c r="I51" cm="1">
        <f t="array" ref="I51">IFERROR(STDEV(_xlfn._xlws.FILTER($B$2:$B$4999, ISNUMBER(SEARCH($D51,$A$2:$A$4999)))),0)</f>
        <v>0.70718534424230761</v>
      </c>
      <c r="J51" cm="1">
        <f t="array" ref="J51">IFERROR(_xlfn.VAR.S(_xlfn._xlws.FILTER($B$2:$B$4999, ISNUMBER(SEARCH($D51,$A$2:$A$4999)))),0)</f>
        <v>0.50011111111111117</v>
      </c>
      <c r="K51" cm="1">
        <f t="array" ref="K51">IFERROR(MAX(_xlfn._xlws.FILTER($B$2:$B$4999, ISNUMBER(SEARCH($D51,$A$2:$A$4999)))),"MAX NOT FOUND")</f>
        <v>9</v>
      </c>
      <c r="L51" cm="1">
        <f t="array" ref="L51">IFERROR(MIN(_xlfn._xlws.FILTER($B$2:$B$4999, ISNUMBER(SEARCH($D51,$A$2:$A$4999)))),"MIN NOT FOUND")</f>
        <v>6.7</v>
      </c>
    </row>
    <row r="52" spans="1:12" x14ac:dyDescent="0.2">
      <c r="A52">
        <v>143</v>
      </c>
      <c r="B52">
        <v>7.3</v>
      </c>
      <c r="D52">
        <v>94</v>
      </c>
      <c r="E52">
        <f t="shared" si="0"/>
        <v>124</v>
      </c>
      <c r="F52">
        <f t="shared" si="1"/>
        <v>6.5443548387096779</v>
      </c>
      <c r="G52" cm="1">
        <f t="array" ref="G52">MEDIAN(_xlfn._xlws.FILTER($B$2:$B$4999, ISNUMBER(SEARCH($D52,$A$2:$A$4999))))</f>
        <v>6.2</v>
      </c>
      <c r="H52" cm="1">
        <f t="array" ref="H52">IFERROR(MODE(_xlfn._xlws.FILTER($B$2:$B$4999, ISNUMBER(SEARCH($D52,$A$2:$A$4999)))),"MODE NOT FOUND")</f>
        <v>6.7</v>
      </c>
      <c r="I52" cm="1">
        <f t="array" ref="I52">IFERROR(STDEV(_xlfn._xlws.FILTER($B$2:$B$4999, ISNUMBER(SEARCH($D52,$A$2:$A$4999)))),0)</f>
        <v>1.1519942680633477</v>
      </c>
      <c r="J52" cm="1">
        <f t="array" ref="J52">IFERROR(_xlfn.VAR.S(_xlfn._xlws.FILTER($B$2:$B$4999, ISNUMBER(SEARCH($D52,$A$2:$A$4999)))),0)</f>
        <v>1.3270907936508083</v>
      </c>
      <c r="K52" cm="1">
        <f t="array" ref="K52">IFERROR(MAX(_xlfn._xlws.FILTER($B$2:$B$4999, ISNUMBER(SEARCH($D52,$A$2:$A$4999)))),"MAX NOT FOUND")</f>
        <v>8.1999999999999993</v>
      </c>
      <c r="L52" cm="1">
        <f t="array" ref="L52">IFERROR(MIN(_xlfn._xlws.FILTER($B$2:$B$4999, ISNUMBER(SEARCH($D52,$A$2:$A$4999)))),"MIN NOT FOUND")</f>
        <v>2.2000000000000002</v>
      </c>
    </row>
    <row r="53" spans="1:12" x14ac:dyDescent="0.2">
      <c r="A53">
        <v>116</v>
      </c>
      <c r="B53">
        <v>6.6</v>
      </c>
      <c r="D53">
        <v>126</v>
      </c>
      <c r="E53">
        <f t="shared" si="0"/>
        <v>31</v>
      </c>
      <c r="F53">
        <f t="shared" si="1"/>
        <v>6.6225806451612925</v>
      </c>
      <c r="G53" cm="1">
        <f t="array" ref="G53">MEDIAN(_xlfn._xlws.FILTER($B$2:$B$4999, ISNUMBER(SEARCH($D53,$A$2:$A$4999))))</f>
        <v>7.3</v>
      </c>
      <c r="H53" cm="1">
        <f t="array" ref="H53">IFERROR(MODE(_xlfn._xlws.FILTER($B$2:$B$4999, ISNUMBER(SEARCH($D53,$A$2:$A$4999)))),"MODE NOT FOUND")</f>
        <v>7.6</v>
      </c>
      <c r="I53" cm="1">
        <f t="array" ref="I53">IFERROR(STDEV(_xlfn._xlws.FILTER($B$2:$B$4999, ISNUMBER(SEARCH($D53,$A$2:$A$4999)))),0)</f>
        <v>0.61842672395622245</v>
      </c>
      <c r="J53" cm="1">
        <f t="array" ref="J53">IFERROR(_xlfn.VAR.S(_xlfn._xlws.FILTER($B$2:$B$4999, ISNUMBER(SEARCH($D53,$A$2:$A$4999)))),0)</f>
        <v>0.38245161290322582</v>
      </c>
      <c r="K53" cm="1">
        <f t="array" ref="K53">IFERROR(MAX(_xlfn._xlws.FILTER($B$2:$B$4999, ISNUMBER(SEARCH($D53,$A$2:$A$4999)))),"MAX NOT FOUND")</f>
        <v>8.3000000000000007</v>
      </c>
      <c r="L53" cm="1">
        <f t="array" ref="L53">IFERROR(MIN(_xlfn._xlws.FILTER($B$2:$B$4999, ISNUMBER(SEARCH($D53,$A$2:$A$4999)))),"MIN NOT FOUND")</f>
        <v>5.5</v>
      </c>
    </row>
    <row r="54" spans="1:12" x14ac:dyDescent="0.2">
      <c r="A54">
        <v>131</v>
      </c>
      <c r="B54">
        <v>7</v>
      </c>
      <c r="D54">
        <v>112</v>
      </c>
      <c r="E54">
        <f t="shared" si="0"/>
        <v>81</v>
      </c>
      <c r="F54">
        <f t="shared" si="1"/>
        <v>6.4074074074074048</v>
      </c>
      <c r="G54" cm="1">
        <f t="array" ref="G54">MEDIAN(_xlfn._xlws.FILTER($B$2:$B$4999, ISNUMBER(SEARCH($D54,$A$2:$A$4999))))</f>
        <v>6.8</v>
      </c>
      <c r="H54" cm="1">
        <f t="array" ref="H54">IFERROR(MODE(_xlfn._xlws.FILTER($B$2:$B$4999, ISNUMBER(SEARCH($D54,$A$2:$A$4999)))),"MODE NOT FOUND")</f>
        <v>7.1</v>
      </c>
      <c r="I54" cm="1">
        <f t="array" ref="I54">IFERROR(STDEV(_xlfn._xlws.FILTER($B$2:$B$4999, ISNUMBER(SEARCH($D54,$A$2:$A$4999)))),0)</f>
        <v>0.7852537531206838</v>
      </c>
      <c r="J54" cm="1">
        <f t="array" ref="J54">IFERROR(_xlfn.VAR.S(_xlfn._xlws.FILTER($B$2:$B$4999, ISNUMBER(SEARCH($D54,$A$2:$A$4999)))),0)</f>
        <v>0.61662345679011987</v>
      </c>
      <c r="K54" cm="1">
        <f t="array" ref="K54">IFERROR(MAX(_xlfn._xlws.FILTER($B$2:$B$4999, ISNUMBER(SEARCH($D54,$A$2:$A$4999)))),"MAX NOT FOUND")</f>
        <v>8.1999999999999993</v>
      </c>
      <c r="L54" cm="1">
        <f t="array" ref="L54">IFERROR(MIN(_xlfn._xlws.FILTER($B$2:$B$4999, ISNUMBER(SEARCH($D54,$A$2:$A$4999)))),"MIN NOT FOUND")</f>
        <v>4.5</v>
      </c>
    </row>
    <row r="55" spans="1:12" x14ac:dyDescent="0.2">
      <c r="A55">
        <v>154</v>
      </c>
      <c r="B55">
        <v>6.3</v>
      </c>
      <c r="D55">
        <v>176</v>
      </c>
      <c r="E55">
        <f t="shared" si="0"/>
        <v>3</v>
      </c>
      <c r="F55">
        <f t="shared" si="1"/>
        <v>7.4666666666666659</v>
      </c>
      <c r="G55" cm="1">
        <f t="array" ref="G55">MEDIAN(_xlfn._xlws.FILTER($B$2:$B$4999, ISNUMBER(SEARCH($D55,$A$2:$A$4999))))</f>
        <v>6.9</v>
      </c>
      <c r="H55" t="str" cm="1">
        <f t="array" ref="H55">IFERROR(MODE(_xlfn._xlws.FILTER($B$2:$B$4999, ISNUMBER(SEARCH($D55,$A$2:$A$4999)))),"MODE NOT FOUND")</f>
        <v>MODE NOT FOUND</v>
      </c>
      <c r="I55" cm="1">
        <f t="array" ref="I55">IFERROR(STDEV(_xlfn._xlws.FILTER($B$2:$B$4999, ISNUMBER(SEARCH($D55,$A$2:$A$4999)))),0)</f>
        <v>0.85049005481153839</v>
      </c>
      <c r="J55" cm="1">
        <f t="array" ref="J55">IFERROR(_xlfn.VAR.S(_xlfn._xlws.FILTER($B$2:$B$4999, ISNUMBER(SEARCH($D55,$A$2:$A$4999)))),0)</f>
        <v>0.72333333333333349</v>
      </c>
      <c r="K55" cm="1">
        <f t="array" ref="K55">IFERROR(MAX(_xlfn._xlws.FILTER($B$2:$B$4999, ISNUMBER(SEARCH($D55,$A$2:$A$4999)))),"MAX NOT FOUND")</f>
        <v>7.8</v>
      </c>
      <c r="L55" cm="1">
        <f t="array" ref="L55">IFERROR(MIN(_xlfn._xlws.FILTER($B$2:$B$4999, ISNUMBER(SEARCH($D55,$A$2:$A$4999)))),"MIN NOT FOUND")</f>
        <v>6.1</v>
      </c>
    </row>
    <row r="56" spans="1:12" x14ac:dyDescent="0.2">
      <c r="A56">
        <v>122</v>
      </c>
      <c r="B56">
        <v>6.2</v>
      </c>
      <c r="D56">
        <v>95</v>
      </c>
      <c r="E56">
        <f t="shared" si="0"/>
        <v>122</v>
      </c>
      <c r="F56">
        <f t="shared" si="1"/>
        <v>6.5163934426229524</v>
      </c>
      <c r="G56" cm="1">
        <f t="array" ref="G56">MEDIAN(_xlfn._xlws.FILTER($B$2:$B$4999, ISNUMBER(SEARCH($D56,$A$2:$A$4999))))</f>
        <v>6.1</v>
      </c>
      <c r="H56" cm="1">
        <f t="array" ref="H56">IFERROR(MODE(_xlfn._xlws.FILTER($B$2:$B$4999, ISNUMBER(SEARCH($D56,$A$2:$A$4999)))),"MODE NOT FOUND")</f>
        <v>7.2</v>
      </c>
      <c r="I56" cm="1">
        <f t="array" ref="I56">IFERROR(STDEV(_xlfn._xlws.FILTER($B$2:$B$4999, ISNUMBER(SEARCH($D56,$A$2:$A$4999)))),0)</f>
        <v>1.1817909925915078</v>
      </c>
      <c r="J56" cm="1">
        <f t="array" ref="J56">IFERROR(_xlfn.VAR.S(_xlfn._xlws.FILTER($B$2:$B$4999, ISNUMBER(SEARCH($D56,$A$2:$A$4999)))),0)</f>
        <v>1.3966299501704211</v>
      </c>
      <c r="K56" cm="1">
        <f t="array" ref="K56">IFERROR(MAX(_xlfn._xlws.FILTER($B$2:$B$4999, ISNUMBER(SEARCH($D56,$A$2:$A$4999)))),"MAX NOT FOUND")</f>
        <v>8.5</v>
      </c>
      <c r="L56" cm="1">
        <f t="array" ref="L56">IFERROR(MIN(_xlfn._xlws.FILTER($B$2:$B$4999, ISNUMBER(SEARCH($D56,$A$2:$A$4999)))),"MIN NOT FOUND")</f>
        <v>2.1</v>
      </c>
    </row>
    <row r="57" spans="1:12" x14ac:dyDescent="0.2">
      <c r="A57">
        <v>93</v>
      </c>
      <c r="B57">
        <v>6.8</v>
      </c>
      <c r="D57">
        <v>97</v>
      </c>
      <c r="E57">
        <f t="shared" si="0"/>
        <v>131</v>
      </c>
      <c r="F57">
        <f t="shared" si="1"/>
        <v>6.341984732824427</v>
      </c>
      <c r="G57" cm="1">
        <f t="array" ref="G57">MEDIAN(_xlfn._xlws.FILTER($B$2:$B$4999, ISNUMBER(SEARCH($D57,$A$2:$A$4999))))</f>
        <v>6.3</v>
      </c>
      <c r="H57" cm="1">
        <f t="array" ref="H57">IFERROR(MODE(_xlfn._xlws.FILTER($B$2:$B$4999, ISNUMBER(SEARCH($D57,$A$2:$A$4999)))),"MODE NOT FOUND")</f>
        <v>6.3</v>
      </c>
      <c r="I57" cm="1">
        <f t="array" ref="I57">IFERROR(STDEV(_xlfn._xlws.FILTER($B$2:$B$4999, ISNUMBER(SEARCH($D57,$A$2:$A$4999)))),0)</f>
        <v>1.2405799068799961</v>
      </c>
      <c r="J57" cm="1">
        <f t="array" ref="J57">IFERROR(_xlfn.VAR.S(_xlfn._xlws.FILTER($B$2:$B$4999, ISNUMBER(SEARCH($D57,$A$2:$A$4999)))),0)</f>
        <v>1.53903850535438</v>
      </c>
      <c r="K57" cm="1">
        <f t="array" ref="K57">IFERROR(MAX(_xlfn._xlws.FILTER($B$2:$B$4999, ISNUMBER(SEARCH($D57,$A$2:$A$4999)))),"MAX NOT FOUND")</f>
        <v>7.9</v>
      </c>
      <c r="L57" cm="1">
        <f t="array" ref="L57">IFERROR(MIN(_xlfn._xlws.FILTER($B$2:$B$4999, ISNUMBER(SEARCH($D57,$A$2:$A$4999)))),"MIN NOT FOUND")</f>
        <v>1.9</v>
      </c>
    </row>
    <row r="58" spans="1:12" x14ac:dyDescent="0.2">
      <c r="A58">
        <v>93</v>
      </c>
      <c r="B58">
        <v>7.2</v>
      </c>
      <c r="D58">
        <v>109</v>
      </c>
      <c r="E58">
        <f t="shared" si="0"/>
        <v>95</v>
      </c>
      <c r="F58">
        <f t="shared" si="1"/>
        <v>6.3147368421052628</v>
      </c>
      <c r="G58" cm="1">
        <f t="array" ref="G58">MEDIAN(_xlfn._xlws.FILTER($B$2:$B$4999, ISNUMBER(SEARCH($D58,$A$2:$A$4999))))</f>
        <v>6.6</v>
      </c>
      <c r="H58" cm="1">
        <f t="array" ref="H58">IFERROR(MODE(_xlfn._xlws.FILTER($B$2:$B$4999, ISNUMBER(SEARCH($D58,$A$2:$A$4999)))),"MODE NOT FOUND")</f>
        <v>6.1</v>
      </c>
      <c r="I58" cm="1">
        <f t="array" ref="I58">IFERROR(STDEV(_xlfn._xlws.FILTER($B$2:$B$4999, ISNUMBER(SEARCH($D58,$A$2:$A$4999)))),0)</f>
        <v>0.81679322708498403</v>
      </c>
      <c r="J58" cm="1">
        <f t="array" ref="J58">IFERROR(_xlfn.VAR.S(_xlfn._xlws.FILTER($B$2:$B$4999, ISNUMBER(SEARCH($D58,$A$2:$A$4999)))),0)</f>
        <v>0.66715117581190231</v>
      </c>
      <c r="K58" cm="1">
        <f t="array" ref="K58">IFERROR(MAX(_xlfn._xlws.FILTER($B$2:$B$4999, ISNUMBER(SEARCH($D58,$A$2:$A$4999)))),"MAX NOT FOUND")</f>
        <v>8.1999999999999993</v>
      </c>
      <c r="L58" cm="1">
        <f t="array" ref="L58">IFERROR(MIN(_xlfn._xlws.FILTER($B$2:$B$4999, ISNUMBER(SEARCH($D58,$A$2:$A$4999)))),"MIN NOT FOUND")</f>
        <v>4.3</v>
      </c>
    </row>
    <row r="59" spans="1:12" x14ac:dyDescent="0.2">
      <c r="A59">
        <v>122</v>
      </c>
      <c r="B59">
        <v>7.5</v>
      </c>
      <c r="D59">
        <v>128</v>
      </c>
      <c r="E59">
        <f t="shared" si="0"/>
        <v>36</v>
      </c>
      <c r="F59">
        <f t="shared" si="1"/>
        <v>6.3972222222222221</v>
      </c>
      <c r="G59" cm="1">
        <f t="array" ref="G59">MEDIAN(_xlfn._xlws.FILTER($B$2:$B$4999, ISNUMBER(SEARCH($D59,$A$2:$A$4999))))</f>
        <v>7.05</v>
      </c>
      <c r="H59" cm="1">
        <f t="array" ref="H59">IFERROR(MODE(_xlfn._xlws.FILTER($B$2:$B$4999, ISNUMBER(SEARCH($D59,$A$2:$A$4999)))),"MODE NOT FOUND")</f>
        <v>7.6</v>
      </c>
      <c r="I59" cm="1">
        <f t="array" ref="I59">IFERROR(STDEV(_xlfn._xlws.FILTER($B$2:$B$4999, ISNUMBER(SEARCH($D59,$A$2:$A$4999)))),0)</f>
        <v>0.70932563547561167</v>
      </c>
      <c r="J59" cm="1">
        <f t="array" ref="J59">IFERROR(_xlfn.VAR.S(_xlfn._xlws.FILTER($B$2:$B$4999, ISNUMBER(SEARCH($D59,$A$2:$A$4999)))),0)</f>
        <v>0.50314285714288032</v>
      </c>
      <c r="K59" cm="1">
        <f t="array" ref="K59">IFERROR(MAX(_xlfn._xlws.FILTER($B$2:$B$4999, ISNUMBER(SEARCH($D59,$A$2:$A$4999)))),"MAX NOT FOUND")</f>
        <v>8.3000000000000007</v>
      </c>
      <c r="L59" cm="1">
        <f t="array" ref="L59">IFERROR(MIN(_xlfn._xlws.FILTER($B$2:$B$4999, ISNUMBER(SEARCH($D59,$A$2:$A$4999)))),"MIN NOT FOUND")</f>
        <v>5.4</v>
      </c>
    </row>
    <row r="60" spans="1:12" x14ac:dyDescent="0.2">
      <c r="A60">
        <v>98</v>
      </c>
      <c r="B60">
        <v>8.4</v>
      </c>
      <c r="D60">
        <v>102</v>
      </c>
      <c r="E60">
        <f t="shared" si="0"/>
        <v>107</v>
      </c>
      <c r="F60">
        <f t="shared" si="1"/>
        <v>6.6663551401869166</v>
      </c>
      <c r="G60" cm="1">
        <f t="array" ref="G60">MEDIAN(_xlfn._xlws.FILTER($B$2:$B$4999, ISNUMBER(SEARCH($D60,$A$2:$A$4999))))</f>
        <v>6.5</v>
      </c>
      <c r="H60" cm="1">
        <f t="array" ref="H60">IFERROR(MODE(_xlfn._xlws.FILTER($B$2:$B$4999, ISNUMBER(SEARCH($D60,$A$2:$A$4999)))),"MODE NOT FOUND")</f>
        <v>6.6</v>
      </c>
      <c r="I60" cm="1">
        <f t="array" ref="I60">IFERROR(STDEV(_xlfn._xlws.FILTER($B$2:$B$4999, ISNUMBER(SEARCH($D60,$A$2:$A$4999)))),0)</f>
        <v>1.0023038177336954</v>
      </c>
      <c r="J60" cm="1">
        <f t="array" ref="J60">IFERROR(_xlfn.VAR.S(_xlfn._xlws.FILTER($B$2:$B$4999, ISNUMBER(SEARCH($D60,$A$2:$A$4999)))),0)</f>
        <v>1.0046129430435409</v>
      </c>
      <c r="K60" cm="1">
        <f t="array" ref="K60">IFERROR(MAX(_xlfn._xlws.FILTER($B$2:$B$4999, ISNUMBER(SEARCH($D60,$A$2:$A$4999)))),"MAX NOT FOUND")</f>
        <v>8.5</v>
      </c>
      <c r="L60" cm="1">
        <f t="array" ref="L60">IFERROR(MIN(_xlfn._xlws.FILTER($B$2:$B$4999, ISNUMBER(SEARCH($D60,$A$2:$A$4999)))),"MIN NOT FOUND")</f>
        <v>3.8</v>
      </c>
    </row>
    <row r="61" spans="1:12" x14ac:dyDescent="0.2">
      <c r="A61">
        <v>91</v>
      </c>
      <c r="B61">
        <v>6.2</v>
      </c>
      <c r="D61">
        <v>101</v>
      </c>
      <c r="E61">
        <f t="shared" si="0"/>
        <v>136</v>
      </c>
      <c r="F61">
        <f t="shared" si="1"/>
        <v>6.3433823529411804</v>
      </c>
      <c r="G61" cm="1">
        <f t="array" ref="G61">MEDIAN(_xlfn._xlws.FILTER($B$2:$B$4999, ISNUMBER(SEARCH($D61,$A$2:$A$4999))))</f>
        <v>6.35</v>
      </c>
      <c r="H61" cm="1">
        <f t="array" ref="H61">IFERROR(MODE(_xlfn._xlws.FILTER($B$2:$B$4999, ISNUMBER(SEARCH($D61,$A$2:$A$4999)))),"MODE NOT FOUND")</f>
        <v>6.1</v>
      </c>
      <c r="I61" cm="1">
        <f t="array" ref="I61">IFERROR(STDEV(_xlfn._xlws.FILTER($B$2:$B$4999, ISNUMBER(SEARCH($D61,$A$2:$A$4999)))),0)</f>
        <v>1.0222875796099626</v>
      </c>
      <c r="J61" cm="1">
        <f t="array" ref="J61">IFERROR(_xlfn.VAR.S(_xlfn._xlws.FILTER($B$2:$B$4999, ISNUMBER(SEARCH($D61,$A$2:$A$4999)))),0)</f>
        <v>1.0450718954247955</v>
      </c>
      <c r="K61" cm="1">
        <f t="array" ref="K61">IFERROR(MAX(_xlfn._xlws.FILTER($B$2:$B$4999, ISNUMBER(SEARCH($D61,$A$2:$A$4999)))),"MAX NOT FOUND")</f>
        <v>8.6</v>
      </c>
      <c r="L61" cm="1">
        <f t="array" ref="L61">IFERROR(MIN(_xlfn._xlws.FILTER($B$2:$B$4999, ISNUMBER(SEARCH($D61,$A$2:$A$4999)))),"MIN NOT FOUND")</f>
        <v>3.1</v>
      </c>
    </row>
    <row r="62" spans="1:12" x14ac:dyDescent="0.2">
      <c r="A62">
        <v>158</v>
      </c>
      <c r="B62">
        <v>5.8</v>
      </c>
      <c r="D62">
        <v>120</v>
      </c>
      <c r="E62">
        <f t="shared" si="0"/>
        <v>77</v>
      </c>
      <c r="F62">
        <f t="shared" si="1"/>
        <v>6.594805194805196</v>
      </c>
      <c r="G62" cm="1">
        <f t="array" ref="G62">MEDIAN(_xlfn._xlws.FILTER($B$2:$B$4999, ISNUMBER(SEARCH($D62,$A$2:$A$4999))))</f>
        <v>7</v>
      </c>
      <c r="H62" cm="1">
        <f t="array" ref="H62">IFERROR(MODE(_xlfn._xlws.FILTER($B$2:$B$4999, ISNUMBER(SEARCH($D62,$A$2:$A$4999)))),"MODE NOT FOUND")</f>
        <v>6.1</v>
      </c>
      <c r="I62" cm="1">
        <f t="array" ref="I62">IFERROR(STDEV(_xlfn._xlws.FILTER($B$2:$B$4999, ISNUMBER(SEARCH($D62,$A$2:$A$4999)))),0)</f>
        <v>0.98731184992139864</v>
      </c>
      <c r="J62" cm="1">
        <f t="array" ref="J62">IFERROR(_xlfn.VAR.S(_xlfn._xlws.FILTER($B$2:$B$4999, ISNUMBER(SEARCH($D62,$A$2:$A$4999)))),0)</f>
        <v>0.97478468899521431</v>
      </c>
      <c r="K62" cm="1">
        <f t="array" ref="K62">IFERROR(MAX(_xlfn._xlws.FILTER($B$2:$B$4999, ISNUMBER(SEARCH($D62,$A$2:$A$4999)))),"MAX NOT FOUND")</f>
        <v>8.4</v>
      </c>
      <c r="L62" cm="1">
        <f t="array" ref="L62">IFERROR(MIN(_xlfn._xlws.FILTER($B$2:$B$4999, ISNUMBER(SEARCH($D62,$A$2:$A$4999)))),"MIN NOT FOUND")</f>
        <v>3.3</v>
      </c>
    </row>
    <row r="63" spans="1:12" x14ac:dyDescent="0.2">
      <c r="A63">
        <v>96</v>
      </c>
      <c r="B63">
        <v>6.8</v>
      </c>
      <c r="D63">
        <v>121</v>
      </c>
      <c r="E63">
        <f t="shared" si="0"/>
        <v>59</v>
      </c>
      <c r="F63">
        <f t="shared" si="1"/>
        <v>6.3813559322033901</v>
      </c>
      <c r="G63" cm="1">
        <f t="array" ref="G63">MEDIAN(_xlfn._xlws.FILTER($B$2:$B$4999, ISNUMBER(SEARCH($D63,$A$2:$A$4999))))</f>
        <v>7</v>
      </c>
      <c r="H63" cm="1">
        <f t="array" ref="H63">IFERROR(MODE(_xlfn._xlws.FILTER($B$2:$B$4999, ISNUMBER(SEARCH($D63,$A$2:$A$4999)))),"MODE NOT FOUND")</f>
        <v>6.2</v>
      </c>
      <c r="I63" cm="1">
        <f t="array" ref="I63">IFERROR(STDEV(_xlfn._xlws.FILTER($B$2:$B$4999, ISNUMBER(SEARCH($D63,$A$2:$A$4999)))),0)</f>
        <v>1.1183162387351726</v>
      </c>
      <c r="J63" cm="1">
        <f t="array" ref="J63">IFERROR(_xlfn.VAR.S(_xlfn._xlws.FILTER($B$2:$B$4999, ISNUMBER(SEARCH($D63,$A$2:$A$4999)))),0)</f>
        <v>1.2506312098187835</v>
      </c>
      <c r="K63" cm="1">
        <f t="array" ref="K63">IFERROR(MAX(_xlfn._xlws.FILTER($B$2:$B$4999, ISNUMBER(SEARCH($D63,$A$2:$A$4999)))),"MAX NOT FOUND")</f>
        <v>8.3000000000000007</v>
      </c>
      <c r="L63" cm="1">
        <f t="array" ref="L63">IFERROR(MIN(_xlfn._xlws.FILTER($B$2:$B$4999, ISNUMBER(SEARCH($D63,$A$2:$A$4999)))),"MIN NOT FOUND")</f>
        <v>2.4</v>
      </c>
    </row>
    <row r="64" spans="1:12" x14ac:dyDescent="0.2">
      <c r="A64">
        <v>127</v>
      </c>
      <c r="B64">
        <v>5.4</v>
      </c>
      <c r="D64">
        <v>182</v>
      </c>
      <c r="E64">
        <f t="shared" si="0"/>
        <v>1</v>
      </c>
      <c r="F64">
        <f t="shared" si="1"/>
        <v>8.1999999999999993</v>
      </c>
      <c r="G64" cm="1">
        <f t="array" ref="G64">MEDIAN(_xlfn._xlws.FILTER($B$2:$B$4999, ISNUMBER(SEARCH($D64,$A$2:$A$4999))))</f>
        <v>7.9</v>
      </c>
      <c r="H64" t="str" cm="1">
        <f t="array" ref="H64">IFERROR(MODE(_xlfn._xlws.FILTER($B$2:$B$4999, ISNUMBER(SEARCH($D64,$A$2:$A$4999)))),"MODE NOT FOUND")</f>
        <v>MODE NOT FOUND</v>
      </c>
      <c r="I64" cm="1">
        <f t="array" ref="I64">IFERROR(STDEV(_xlfn._xlws.FILTER($B$2:$B$4999, ISNUMBER(SEARCH($D64,$A$2:$A$4999)))),0)</f>
        <v>0</v>
      </c>
      <c r="J64" cm="1">
        <f t="array" ref="J64">IFERROR(_xlfn.VAR.S(_xlfn._xlws.FILTER($B$2:$B$4999, ISNUMBER(SEARCH($D64,$A$2:$A$4999)))),0)</f>
        <v>0</v>
      </c>
      <c r="K64" cm="1">
        <f t="array" ref="K64">IFERROR(MAX(_xlfn._xlws.FILTER($B$2:$B$4999, ISNUMBER(SEARCH($D64,$A$2:$A$4999)))),"MAX NOT FOUND")</f>
        <v>7.9</v>
      </c>
      <c r="L64" cm="1">
        <f t="array" ref="L64">IFERROR(MIN(_xlfn._xlws.FILTER($B$2:$B$4999, ISNUMBER(SEARCH($D64,$A$2:$A$4999)))),"MIN NOT FOUND")</f>
        <v>7.9</v>
      </c>
    </row>
    <row r="65" spans="1:12" x14ac:dyDescent="0.2">
      <c r="A65">
        <v>110</v>
      </c>
      <c r="B65">
        <v>6.6</v>
      </c>
      <c r="D65">
        <v>166</v>
      </c>
      <c r="E65">
        <f t="shared" si="0"/>
        <v>1</v>
      </c>
      <c r="F65">
        <f t="shared" si="1"/>
        <v>6.7</v>
      </c>
      <c r="G65" cm="1">
        <f t="array" ref="G65">MEDIAN(_xlfn._xlws.FILTER($B$2:$B$4999, ISNUMBER(SEARCH($D65,$A$2:$A$4999))))</f>
        <v>7.8</v>
      </c>
      <c r="H65" t="str" cm="1">
        <f t="array" ref="H65">IFERROR(MODE(_xlfn._xlws.FILTER($B$2:$B$4999, ISNUMBER(SEARCH($D65,$A$2:$A$4999)))),"MODE NOT FOUND")</f>
        <v>MODE NOT FOUND</v>
      </c>
      <c r="I65" cm="1">
        <f t="array" ref="I65">IFERROR(STDEV(_xlfn._xlws.FILTER($B$2:$B$4999, ISNUMBER(SEARCH($D65,$A$2:$A$4999)))),0)</f>
        <v>0</v>
      </c>
      <c r="J65" cm="1">
        <f t="array" ref="J65">IFERROR(_xlfn.VAR.S(_xlfn._xlws.FILTER($B$2:$B$4999, ISNUMBER(SEARCH($D65,$A$2:$A$4999)))),0)</f>
        <v>0</v>
      </c>
      <c r="K65" cm="1">
        <f t="array" ref="K65">IFERROR(MAX(_xlfn._xlws.FILTER($B$2:$B$4999, ISNUMBER(SEARCH($D65,$A$2:$A$4999)))),"MAX NOT FOUND")</f>
        <v>7.8</v>
      </c>
      <c r="L65" cm="1">
        <f t="array" ref="L65">IFERROR(MIN(_xlfn._xlws.FILTER($B$2:$B$4999, ISNUMBER(SEARCH($D65,$A$2:$A$4999)))),"MIN NOT FOUND")</f>
        <v>7.8</v>
      </c>
    </row>
    <row r="66" spans="1:12" x14ac:dyDescent="0.2">
      <c r="A66">
        <v>150</v>
      </c>
      <c r="B66">
        <v>6.9</v>
      </c>
      <c r="D66">
        <v>137</v>
      </c>
      <c r="E66">
        <f t="shared" si="0"/>
        <v>13</v>
      </c>
      <c r="F66">
        <f t="shared" si="1"/>
        <v>6.8230769230769237</v>
      </c>
      <c r="G66" cm="1">
        <f t="array" ref="G66">MEDIAN(_xlfn._xlws.FILTER($B$2:$B$4999, ISNUMBER(SEARCH($D66,$A$2:$A$4999))))</f>
        <v>6.6</v>
      </c>
      <c r="H66" cm="1">
        <f t="array" ref="H66">IFERROR(MODE(_xlfn._xlws.FILTER($B$2:$B$4999, ISNUMBER(SEARCH($D66,$A$2:$A$4999)))),"MODE NOT FOUND")</f>
        <v>6.6</v>
      </c>
      <c r="I66" cm="1">
        <f t="array" ref="I66">IFERROR(STDEV(_xlfn._xlws.FILTER($B$2:$B$4999, ISNUMBER(SEARCH($D66,$A$2:$A$4999)))),0)</f>
        <v>0.96303473324480571</v>
      </c>
      <c r="J66" cm="1">
        <f t="array" ref="J66">IFERROR(_xlfn.VAR.S(_xlfn._xlws.FILTER($B$2:$B$4999, ISNUMBER(SEARCH($D66,$A$2:$A$4999)))),0)</f>
        <v>0.92743589743589416</v>
      </c>
      <c r="K66" cm="1">
        <f t="array" ref="K66">IFERROR(MAX(_xlfn._xlws.FILTER($B$2:$B$4999, ISNUMBER(SEARCH($D66,$A$2:$A$4999)))),"MAX NOT FOUND")</f>
        <v>8.5</v>
      </c>
      <c r="L66" cm="1">
        <f t="array" ref="L66">IFERROR(MIN(_xlfn._xlws.FILTER($B$2:$B$4999, ISNUMBER(SEARCH($D66,$A$2:$A$4999)))),"MIN NOT FOUND")</f>
        <v>5</v>
      </c>
    </row>
    <row r="67" spans="1:12" x14ac:dyDescent="0.2">
      <c r="A67">
        <v>144</v>
      </c>
      <c r="B67">
        <v>7.3</v>
      </c>
      <c r="D67">
        <v>184</v>
      </c>
      <c r="E67">
        <f t="shared" si="0"/>
        <v>3</v>
      </c>
      <c r="F67">
        <f t="shared" si="1"/>
        <v>7.1000000000000005</v>
      </c>
      <c r="G67" cm="1">
        <f t="array" ref="G67">MEDIAN(_xlfn._xlws.FILTER($B$2:$B$4999, ISNUMBER(SEARCH($D67,$A$2:$A$4999))))</f>
        <v>7.4</v>
      </c>
      <c r="H67" t="str" cm="1">
        <f t="array" ref="H67">IFERROR(MODE(_xlfn._xlws.FILTER($B$2:$B$4999, ISNUMBER(SEARCH($D67,$A$2:$A$4999)))),"MODE NOT FOUND")</f>
        <v>MODE NOT FOUND</v>
      </c>
      <c r="I67" cm="1">
        <f t="array" ref="I67">IFERROR(STDEV(_xlfn._xlws.FILTER($B$2:$B$4999, ISNUMBER(SEARCH($D67,$A$2:$A$4999)))),0)</f>
        <v>1.0148891565092155</v>
      </c>
      <c r="J67" cm="1">
        <f t="array" ref="J67">IFERROR(_xlfn.VAR.S(_xlfn._xlws.FILTER($B$2:$B$4999, ISNUMBER(SEARCH($D67,$A$2:$A$4999)))),0)</f>
        <v>1.0299999999999869</v>
      </c>
      <c r="K67" cm="1">
        <f t="array" ref="K67">IFERROR(MAX(_xlfn._xlws.FILTER($B$2:$B$4999, ISNUMBER(SEARCH($D67,$A$2:$A$4999)))),"MAX NOT FOUND")</f>
        <v>8.1</v>
      </c>
      <c r="L67" cm="1">
        <f t="array" ref="L67">IFERROR(MIN(_xlfn._xlws.FILTER($B$2:$B$4999, ISNUMBER(SEARCH($D67,$A$2:$A$4999)))),"MIN NOT FOUND")</f>
        <v>6.1</v>
      </c>
    </row>
    <row r="68" spans="1:12" x14ac:dyDescent="0.2">
      <c r="A68">
        <v>152</v>
      </c>
      <c r="B68">
        <v>9</v>
      </c>
      <c r="D68">
        <v>206</v>
      </c>
      <c r="E68">
        <f t="shared" ref="E68:E131" si="2">COUNTIF($A$2:$A$4999,D68)</f>
        <v>2</v>
      </c>
      <c r="F68">
        <f t="shared" ref="F68:F131" si="3">AVERAGEIF(A$2:A$4999,D68,B:B)</f>
        <v>6.5</v>
      </c>
      <c r="G68" cm="1">
        <f t="array" ref="G68">MEDIAN(_xlfn._xlws.FILTER($B$2:$B$4999, ISNUMBER(SEARCH($D68,$A$2:$A$4999))))</f>
        <v>6.75</v>
      </c>
      <c r="H68" t="str" cm="1">
        <f t="array" ref="H68">IFERROR(MODE(_xlfn._xlws.FILTER($B$2:$B$4999, ISNUMBER(SEARCH($D68,$A$2:$A$4999)))),"MODE NOT FOUND")</f>
        <v>MODE NOT FOUND</v>
      </c>
      <c r="I68" cm="1">
        <f t="array" ref="I68">IFERROR(STDEV(_xlfn._xlws.FILTER($B$2:$B$4999, ISNUMBER(SEARCH($D68,$A$2:$A$4999)))),0)</f>
        <v>1.7677669529663689</v>
      </c>
      <c r="J68" cm="1">
        <f t="array" ref="J68">IFERROR(_xlfn.VAR.S(_xlfn._xlws.FILTER($B$2:$B$4999, ISNUMBER(SEARCH($D68,$A$2:$A$4999)))),0)</f>
        <v>3.125</v>
      </c>
      <c r="K68" cm="1">
        <f t="array" ref="K68">IFERROR(MAX(_xlfn._xlws.FILTER($B$2:$B$4999, ISNUMBER(SEARCH($D68,$A$2:$A$4999)))),"MAX NOT FOUND")</f>
        <v>8</v>
      </c>
      <c r="L68" cm="1">
        <f t="array" ref="L68">IFERROR(MIN(_xlfn._xlws.FILTER($B$2:$B$4999, ISNUMBER(SEARCH($D68,$A$2:$A$4999)))),"MIN NOT FOUND")</f>
        <v>5.5</v>
      </c>
    </row>
    <row r="69" spans="1:12" x14ac:dyDescent="0.2">
      <c r="A69">
        <v>96</v>
      </c>
      <c r="B69">
        <v>8.3000000000000007</v>
      </c>
      <c r="D69">
        <v>138</v>
      </c>
      <c r="E69">
        <f t="shared" si="2"/>
        <v>21</v>
      </c>
      <c r="F69">
        <f t="shared" si="3"/>
        <v>6.4238095238095241</v>
      </c>
      <c r="G69" cm="1">
        <f t="array" ref="G69">MEDIAN(_xlfn._xlws.FILTER($B$2:$B$4999, ISNUMBER(SEARCH($D69,$A$2:$A$4999))))</f>
        <v>7.3</v>
      </c>
      <c r="H69" cm="1">
        <f t="array" ref="H69">IFERROR(MODE(_xlfn._xlws.FILTER($B$2:$B$4999, ISNUMBER(SEARCH($D69,$A$2:$A$4999)))),"MODE NOT FOUND")</f>
        <v>7.3</v>
      </c>
      <c r="I69" cm="1">
        <f t="array" ref="I69">IFERROR(STDEV(_xlfn._xlws.FILTER($B$2:$B$4999, ISNUMBER(SEARCH($D69,$A$2:$A$4999)))),0)</f>
        <v>1.1846840044822962</v>
      </c>
      <c r="J69" cm="1">
        <f t="array" ref="J69">IFERROR(_xlfn.VAR.S(_xlfn._xlws.FILTER($B$2:$B$4999, ISNUMBER(SEARCH($D69,$A$2:$A$4999)))),0)</f>
        <v>1.4034761904762092</v>
      </c>
      <c r="K69" cm="1">
        <f t="array" ref="K69">IFERROR(MAX(_xlfn._xlws.FILTER($B$2:$B$4999, ISNUMBER(SEARCH($D69,$A$2:$A$4999)))),"MAX NOT FOUND")</f>
        <v>8.6</v>
      </c>
      <c r="L69" cm="1">
        <f t="array" ref="L69">IFERROR(MIN(_xlfn._xlws.FILTER($B$2:$B$4999, ISNUMBER(SEARCH($D69,$A$2:$A$4999)))),"MIN NOT FOUND")</f>
        <v>3.4</v>
      </c>
    </row>
    <row r="70" spans="1:12" x14ac:dyDescent="0.2">
      <c r="A70">
        <v>94</v>
      </c>
      <c r="B70">
        <v>6.5</v>
      </c>
      <c r="D70">
        <v>157</v>
      </c>
      <c r="E70">
        <f t="shared" si="2"/>
        <v>4</v>
      </c>
      <c r="F70">
        <f t="shared" si="3"/>
        <v>6.875</v>
      </c>
      <c r="G70" cm="1">
        <f t="array" ref="G70">MEDIAN(_xlfn._xlws.FILTER($B$2:$B$4999, ISNUMBER(SEARCH($D70,$A$2:$A$4999))))</f>
        <v>7.75</v>
      </c>
      <c r="H70" t="str" cm="1">
        <f t="array" ref="H70">IFERROR(MODE(_xlfn._xlws.FILTER($B$2:$B$4999, ISNUMBER(SEARCH($D70,$A$2:$A$4999)))),"MODE NOT FOUND")</f>
        <v>MODE NOT FOUND</v>
      </c>
      <c r="I70" cm="1">
        <f t="array" ref="I70">IFERROR(STDEV(_xlfn._xlws.FILTER($B$2:$B$4999, ISNUMBER(SEARCH($D70,$A$2:$A$4999)))),0)</f>
        <v>0.43493294502332974</v>
      </c>
      <c r="J70" cm="1">
        <f t="array" ref="J70">IFERROR(_xlfn.VAR.S(_xlfn._xlws.FILTER($B$2:$B$4999, ISNUMBER(SEARCH($D70,$A$2:$A$4999)))),0)</f>
        <v>0.18916666666666679</v>
      </c>
      <c r="K70" cm="1">
        <f t="array" ref="K70">IFERROR(MAX(_xlfn._xlws.FILTER($B$2:$B$4999, ISNUMBER(SEARCH($D70,$A$2:$A$4999)))),"MAX NOT FOUND")</f>
        <v>8.4</v>
      </c>
      <c r="L70" cm="1">
        <f t="array" ref="L70">IFERROR(MIN(_xlfn._xlws.FILTER($B$2:$B$4999, ISNUMBER(SEARCH($D70,$A$2:$A$4999)))),"MIN NOT FOUND")</f>
        <v>7.4</v>
      </c>
    </row>
    <row r="71" spans="1:12" x14ac:dyDescent="0.2">
      <c r="A71">
        <v>126</v>
      </c>
      <c r="B71">
        <v>7.9</v>
      </c>
      <c r="D71">
        <v>115</v>
      </c>
      <c r="E71">
        <f t="shared" si="2"/>
        <v>75</v>
      </c>
      <c r="F71">
        <f t="shared" si="3"/>
        <v>6.5653333333333341</v>
      </c>
      <c r="G71" cm="1">
        <f t="array" ref="G71">MEDIAN(_xlfn._xlws.FILTER($B$2:$B$4999, ISNUMBER(SEARCH($D71,$A$2:$A$4999))))</f>
        <v>6.8</v>
      </c>
      <c r="H71" cm="1">
        <f t="array" ref="H71">IFERROR(MODE(_xlfn._xlws.FILTER($B$2:$B$4999, ISNUMBER(SEARCH($D71,$A$2:$A$4999)))),"MODE NOT FOUND")</f>
        <v>6.7</v>
      </c>
      <c r="I71" cm="1">
        <f t="array" ref="I71">IFERROR(STDEV(_xlfn._xlws.FILTER($B$2:$B$4999, ISNUMBER(SEARCH($D71,$A$2:$A$4999)))),0)</f>
        <v>0.93516486959964085</v>
      </c>
      <c r="J71" cm="1">
        <f t="array" ref="J71">IFERROR(_xlfn.VAR.S(_xlfn._xlws.FILTER($B$2:$B$4999, ISNUMBER(SEARCH($D71,$A$2:$A$4999)))),0)</f>
        <v>0.87453333333331318</v>
      </c>
      <c r="K71" cm="1">
        <f t="array" ref="K71">IFERROR(MAX(_xlfn._xlws.FILTER($B$2:$B$4999, ISNUMBER(SEARCH($D71,$A$2:$A$4999)))),"MAX NOT FOUND")</f>
        <v>8.5</v>
      </c>
      <c r="L71" cm="1">
        <f t="array" ref="L71">IFERROR(MIN(_xlfn._xlws.FILTER($B$2:$B$4999, ISNUMBER(SEARCH($D71,$A$2:$A$4999)))),"MIN NOT FOUND")</f>
        <v>1.6</v>
      </c>
    </row>
    <row r="72" spans="1:12" x14ac:dyDescent="0.2">
      <c r="A72">
        <v>126</v>
      </c>
      <c r="B72">
        <v>7.5</v>
      </c>
      <c r="D72">
        <v>111</v>
      </c>
      <c r="E72">
        <f t="shared" si="2"/>
        <v>73</v>
      </c>
      <c r="F72">
        <f t="shared" si="3"/>
        <v>6.3794520547945206</v>
      </c>
      <c r="G72" cm="1">
        <f t="array" ref="G72">MEDIAN(_xlfn._xlws.FILTER($B$2:$B$4999, ISNUMBER(SEARCH($D72,$A$2:$A$4999))))</f>
        <v>6.7</v>
      </c>
      <c r="H72" cm="1">
        <f t="array" ref="H72">IFERROR(MODE(_xlfn._xlws.FILTER($B$2:$B$4999, ISNUMBER(SEARCH($D72,$A$2:$A$4999)))),"MODE NOT FOUND")</f>
        <v>7.3</v>
      </c>
      <c r="I72" cm="1">
        <f t="array" ref="I72">IFERROR(STDEV(_xlfn._xlws.FILTER($B$2:$B$4999, ISNUMBER(SEARCH($D72,$A$2:$A$4999)))),0)</f>
        <v>0.74763452437643196</v>
      </c>
      <c r="J72" cm="1">
        <f t="array" ref="J72">IFERROR(_xlfn.VAR.S(_xlfn._xlws.FILTER($B$2:$B$4999, ISNUMBER(SEARCH($D72,$A$2:$A$4999)))),0)</f>
        <v>0.55895738203957357</v>
      </c>
      <c r="K72" cm="1">
        <f t="array" ref="K72">IFERROR(MAX(_xlfn._xlws.FILTER($B$2:$B$4999, ISNUMBER(SEARCH($D72,$A$2:$A$4999)))),"MAX NOT FOUND")</f>
        <v>8.1</v>
      </c>
      <c r="L72" cm="1">
        <f t="array" ref="L72">IFERROR(MIN(_xlfn._xlws.FILTER($B$2:$B$4999, ISNUMBER(SEARCH($D72,$A$2:$A$4999)))),"MIN NOT FOUND")</f>
        <v>4.8</v>
      </c>
    </row>
    <row r="73" spans="1:12" x14ac:dyDescent="0.2">
      <c r="A73">
        <v>106</v>
      </c>
      <c r="B73">
        <v>4.8</v>
      </c>
      <c r="D73">
        <v>89</v>
      </c>
      <c r="E73">
        <f t="shared" si="2"/>
        <v>95</v>
      </c>
      <c r="F73">
        <f t="shared" si="3"/>
        <v>6.6621052631578994</v>
      </c>
      <c r="G73" cm="1">
        <f t="array" ref="G73">MEDIAN(_xlfn._xlws.FILTER($B$2:$B$4999, ISNUMBER(SEARCH($D73,$A$2:$A$4999))))</f>
        <v>6.1</v>
      </c>
      <c r="H73" cm="1">
        <f t="array" ref="H73">IFERROR(MODE(_xlfn._xlws.FILTER($B$2:$B$4999, ISNUMBER(SEARCH($D73,$A$2:$A$4999)))),"MODE NOT FOUND")</f>
        <v>6.7</v>
      </c>
      <c r="I73" cm="1">
        <f t="array" ref="I73">IFERROR(STDEV(_xlfn._xlws.FILTER($B$2:$B$4999, ISNUMBER(SEARCH($D73,$A$2:$A$4999)))),0)</f>
        <v>1.4093403667331617</v>
      </c>
      <c r="J73" cm="1">
        <f t="array" ref="J73">IFERROR(_xlfn.VAR.S(_xlfn._xlws.FILTER($B$2:$B$4999, ISNUMBER(SEARCH($D73,$A$2:$A$4999)))),0)</f>
        <v>1.9862402693035628</v>
      </c>
      <c r="K73" cm="1">
        <f t="array" ref="K73">IFERROR(MAX(_xlfn._xlws.FILTER($B$2:$B$4999, ISNUMBER(SEARCH($D73,$A$2:$A$4999)))),"MAX NOT FOUND")</f>
        <v>8.5</v>
      </c>
      <c r="L73" cm="1">
        <f t="array" ref="L73">IFERROR(MIN(_xlfn._xlws.FILTER($B$2:$B$4999, ISNUMBER(SEARCH($D73,$A$2:$A$4999)))),"MIN NOT FOUND")</f>
        <v>2.8</v>
      </c>
    </row>
    <row r="74" spans="1:12" x14ac:dyDescent="0.2">
      <c r="A74">
        <v>112</v>
      </c>
      <c r="B74">
        <v>5.2</v>
      </c>
      <c r="D74">
        <v>105</v>
      </c>
      <c r="E74">
        <f t="shared" si="2"/>
        <v>106</v>
      </c>
      <c r="F74">
        <f t="shared" si="3"/>
        <v>6.3867924528301865</v>
      </c>
      <c r="G74" cm="1">
        <f t="array" ref="G74">MEDIAN(_xlfn._xlws.FILTER($B$2:$B$4999, ISNUMBER(SEARCH($D74,$A$2:$A$4999))))</f>
        <v>6.4</v>
      </c>
      <c r="H74" cm="1">
        <f t="array" ref="H74">IFERROR(MODE(_xlfn._xlws.FILTER($B$2:$B$4999, ISNUMBER(SEARCH($D74,$A$2:$A$4999)))),"MODE NOT FOUND")</f>
        <v>7.2</v>
      </c>
      <c r="I74" cm="1">
        <f t="array" ref="I74">IFERROR(STDEV(_xlfn._xlws.FILTER($B$2:$B$4999, ISNUMBER(SEARCH($D74,$A$2:$A$4999)))),0)</f>
        <v>0.97726032143389341</v>
      </c>
      <c r="J74" cm="1">
        <f t="array" ref="J74">IFERROR(_xlfn.VAR.S(_xlfn._xlws.FILTER($B$2:$B$4999, ISNUMBER(SEARCH($D74,$A$2:$A$4999)))),0)</f>
        <v>0.9550377358490767</v>
      </c>
      <c r="K74" cm="1">
        <f t="array" ref="K74">IFERROR(MAX(_xlfn._xlws.FILTER($B$2:$B$4999, ISNUMBER(SEARCH($D74,$A$2:$A$4999)))),"MAX NOT FOUND")</f>
        <v>8.3000000000000007</v>
      </c>
      <c r="L74" cm="1">
        <f t="array" ref="L74">IFERROR(MIN(_xlfn._xlws.FILTER($B$2:$B$4999, ISNUMBER(SEARCH($D74,$A$2:$A$4999)))),"MIN NOT FOUND")</f>
        <v>3.4</v>
      </c>
    </row>
    <row r="75" spans="1:12" x14ac:dyDescent="0.2">
      <c r="A75">
        <v>123</v>
      </c>
      <c r="B75">
        <v>6.9</v>
      </c>
      <c r="D75">
        <v>119</v>
      </c>
      <c r="E75">
        <f t="shared" si="2"/>
        <v>59</v>
      </c>
      <c r="F75">
        <f t="shared" si="3"/>
        <v>6.4915254237288122</v>
      </c>
      <c r="G75" cm="1">
        <f t="array" ref="G75">MEDIAN(_xlfn._xlws.FILTER($B$2:$B$4999, ISNUMBER(SEARCH($D75,$A$2:$A$4999))))</f>
        <v>6.7</v>
      </c>
      <c r="H75" cm="1">
        <f t="array" ref="H75">IFERROR(MODE(_xlfn._xlws.FILTER($B$2:$B$4999, ISNUMBER(SEARCH($D75,$A$2:$A$4999)))),"MODE NOT FOUND")</f>
        <v>6.7</v>
      </c>
      <c r="I75" cm="1">
        <f t="array" ref="I75">IFERROR(STDEV(_xlfn._xlws.FILTER($B$2:$B$4999, ISNUMBER(SEARCH($D75,$A$2:$A$4999)))),0)</f>
        <v>0.96330087101009876</v>
      </c>
      <c r="J75" cm="1">
        <f t="array" ref="J75">IFERROR(_xlfn.VAR.S(_xlfn._xlws.FILTER($B$2:$B$4999, ISNUMBER(SEARCH($D75,$A$2:$A$4999)))),0)</f>
        <v>0.92794856808881498</v>
      </c>
      <c r="K75" cm="1">
        <f t="array" ref="K75">IFERROR(MAX(_xlfn._xlws.FILTER($B$2:$B$4999, ISNUMBER(SEARCH($D75,$A$2:$A$4999)))),"MAX NOT FOUND")</f>
        <v>8.1999999999999993</v>
      </c>
      <c r="L75" cm="1">
        <f t="array" ref="L75">IFERROR(MIN(_xlfn._xlws.FILTER($B$2:$B$4999, ISNUMBER(SEARCH($D75,$A$2:$A$4999)))),"MIN NOT FOUND")</f>
        <v>2.4</v>
      </c>
    </row>
    <row r="76" spans="1:12" x14ac:dyDescent="0.2">
      <c r="A76">
        <v>96</v>
      </c>
      <c r="B76">
        <v>5.4</v>
      </c>
      <c r="D76">
        <v>129</v>
      </c>
      <c r="E76">
        <f t="shared" si="2"/>
        <v>41</v>
      </c>
      <c r="F76">
        <f t="shared" si="3"/>
        <v>6.4121951219512185</v>
      </c>
      <c r="G76" cm="1">
        <f t="array" ref="G76">MEDIAN(_xlfn._xlws.FILTER($B$2:$B$4999, ISNUMBER(SEARCH($D76,$A$2:$A$4999))))</f>
        <v>6.9</v>
      </c>
      <c r="H76" cm="1">
        <f t="array" ref="H76">IFERROR(MODE(_xlfn._xlws.FILTER($B$2:$B$4999, ISNUMBER(SEARCH($D76,$A$2:$A$4999)))),"MODE NOT FOUND")</f>
        <v>6.5</v>
      </c>
      <c r="I76" cm="1">
        <f t="array" ref="I76">IFERROR(STDEV(_xlfn._xlws.FILTER($B$2:$B$4999, ISNUMBER(SEARCH($D76,$A$2:$A$4999)))),0)</f>
        <v>0.87609861344931139</v>
      </c>
      <c r="J76" cm="1">
        <f t="array" ref="J76">IFERROR(_xlfn.VAR.S(_xlfn._xlws.FILTER($B$2:$B$4999, ISNUMBER(SEARCH($D76,$A$2:$A$4999)))),0)</f>
        <v>0.76754878048780595</v>
      </c>
      <c r="K76" cm="1">
        <f t="array" ref="K76">IFERROR(MAX(_xlfn._xlws.FILTER($B$2:$B$4999, ISNUMBER(SEARCH($D76,$A$2:$A$4999)))),"MAX NOT FOUND")</f>
        <v>8.4</v>
      </c>
      <c r="L76" cm="1">
        <f t="array" ref="L76">IFERROR(MIN(_xlfn._xlws.FILTER($B$2:$B$4999, ISNUMBER(SEARCH($D76,$A$2:$A$4999)))),"MIN NOT FOUND")</f>
        <v>4.0999999999999996</v>
      </c>
    </row>
    <row r="77" spans="1:12" x14ac:dyDescent="0.2">
      <c r="A77">
        <v>113</v>
      </c>
      <c r="B77">
        <v>7.9</v>
      </c>
      <c r="D77">
        <v>146</v>
      </c>
      <c r="E77">
        <f t="shared" si="2"/>
        <v>12</v>
      </c>
      <c r="F77">
        <f t="shared" si="3"/>
        <v>6.7833333333333341</v>
      </c>
      <c r="G77" cm="1">
        <f t="array" ref="G77">MEDIAN(_xlfn._xlws.FILTER($B$2:$B$4999, ISNUMBER(SEARCH($D77,$A$2:$A$4999))))</f>
        <v>7.6</v>
      </c>
      <c r="H77" cm="1">
        <f t="array" ref="H77">IFERROR(MODE(_xlfn._xlws.FILTER($B$2:$B$4999, ISNUMBER(SEARCH($D77,$A$2:$A$4999)))),"MODE NOT FOUND")</f>
        <v>7.6</v>
      </c>
      <c r="I77" cm="1">
        <f t="array" ref="I77">IFERROR(STDEV(_xlfn._xlws.FILTER($B$2:$B$4999, ISNUMBER(SEARCH($D77,$A$2:$A$4999)))),0)</f>
        <v>1.122868350846749</v>
      </c>
      <c r="J77" cm="1">
        <f t="array" ref="J77">IFERROR(_xlfn.VAR.S(_xlfn._xlws.FILTER($B$2:$B$4999, ISNUMBER(SEARCH($D77,$A$2:$A$4999)))),0)</f>
        <v>1.2608333333332977</v>
      </c>
      <c r="K77" cm="1">
        <f t="array" ref="K77">IFERROR(MAX(_xlfn._xlws.FILTER($B$2:$B$4999, ISNUMBER(SEARCH($D77,$A$2:$A$4999)))),"MAX NOT FOUND")</f>
        <v>8.6999999999999993</v>
      </c>
      <c r="L77" cm="1">
        <f t="array" ref="L77">IFERROR(MIN(_xlfn._xlws.FILTER($B$2:$B$4999, ISNUMBER(SEARCH($D77,$A$2:$A$4999)))),"MIN NOT FOUND")</f>
        <v>4.3</v>
      </c>
    </row>
    <row r="78" spans="1:12" x14ac:dyDescent="0.2">
      <c r="A78">
        <v>176</v>
      </c>
      <c r="B78">
        <v>6.1</v>
      </c>
      <c r="D78">
        <v>88</v>
      </c>
      <c r="E78">
        <f t="shared" si="2"/>
        <v>98</v>
      </c>
      <c r="F78">
        <f t="shared" si="3"/>
        <v>6.4357142857142859</v>
      </c>
      <c r="G78" cm="1">
        <f t="array" ref="G78">MEDIAN(_xlfn._xlws.FILTER($B$2:$B$4999, ISNUMBER(SEARCH($D78,$A$2:$A$4999))))</f>
        <v>6.1</v>
      </c>
      <c r="H78" cm="1">
        <f t="array" ref="H78">IFERROR(MODE(_xlfn._xlws.FILTER($B$2:$B$4999, ISNUMBER(SEARCH($D78,$A$2:$A$4999)))),"MODE NOT FOUND")</f>
        <v>6.1</v>
      </c>
      <c r="I78" cm="1">
        <f t="array" ref="I78">IFERROR(STDEV(_xlfn._xlws.FILTER($B$2:$B$4999, ISNUMBER(SEARCH($D78,$A$2:$A$4999)))),0)</f>
        <v>1.2823097058894031</v>
      </c>
      <c r="J78" cm="1">
        <f t="array" ref="J78">IFERROR(_xlfn.VAR.S(_xlfn._xlws.FILTER($B$2:$B$4999, ISNUMBER(SEARCH($D78,$A$2:$A$4999)))),0)</f>
        <v>1.6443181818181671</v>
      </c>
      <c r="K78" cm="1">
        <f t="array" ref="K78">IFERROR(MAX(_xlfn._xlws.FILTER($B$2:$B$4999, ISNUMBER(SEARCH($D78,$A$2:$A$4999)))),"MAX NOT FOUND")</f>
        <v>8.6</v>
      </c>
      <c r="L78" cm="1">
        <f t="array" ref="L78">IFERROR(MIN(_xlfn._xlws.FILTER($B$2:$B$4999, ISNUMBER(SEARCH($D78,$A$2:$A$4999)))),"MIN NOT FOUND")</f>
        <v>1.9</v>
      </c>
    </row>
    <row r="79" spans="1:12" x14ac:dyDescent="0.2">
      <c r="A79">
        <v>118</v>
      </c>
      <c r="B79">
        <v>5.8</v>
      </c>
      <c r="D79">
        <v>99</v>
      </c>
      <c r="E79">
        <f t="shared" si="2"/>
        <v>123</v>
      </c>
      <c r="F79">
        <f t="shared" si="3"/>
        <v>6.5804878048780466</v>
      </c>
      <c r="G79" cm="1">
        <f t="array" ref="G79">MEDIAN(_xlfn._xlws.FILTER($B$2:$B$4999, ISNUMBER(SEARCH($D79,$A$2:$A$4999))))</f>
        <v>6.2</v>
      </c>
      <c r="H79" cm="1">
        <f t="array" ref="H79">IFERROR(MODE(_xlfn._xlws.FILTER($B$2:$B$4999, ISNUMBER(SEARCH($D79,$A$2:$A$4999)))),"MODE NOT FOUND")</f>
        <v>6.4</v>
      </c>
      <c r="I79" cm="1">
        <f t="array" ref="I79">IFERROR(STDEV(_xlfn._xlws.FILTER($B$2:$B$4999, ISNUMBER(SEARCH($D79,$A$2:$A$4999)))),0)</f>
        <v>1.042622980901637</v>
      </c>
      <c r="J79" cm="1">
        <f t="array" ref="J79">IFERROR(_xlfn.VAR.S(_xlfn._xlws.FILTER($B$2:$B$4999, ISNUMBER(SEARCH($D79,$A$2:$A$4999)))),0)</f>
        <v>1.0870626803042154</v>
      </c>
      <c r="K79" cm="1">
        <f t="array" ref="K79">IFERROR(MAX(_xlfn._xlws.FILTER($B$2:$B$4999, ISNUMBER(SEARCH($D79,$A$2:$A$4999)))),"MAX NOT FOUND")</f>
        <v>8.4</v>
      </c>
      <c r="L79" cm="1">
        <f t="array" ref="L79">IFERROR(MIN(_xlfn._xlws.FILTER($B$2:$B$4999, ISNUMBER(SEARCH($D79,$A$2:$A$4999)))),"MIN NOT FOUND")</f>
        <v>3</v>
      </c>
    </row>
    <row r="80" spans="1:12" x14ac:dyDescent="0.2">
      <c r="A80">
        <v>95</v>
      </c>
      <c r="B80">
        <v>8.3000000000000007</v>
      </c>
      <c r="D80">
        <v>90</v>
      </c>
      <c r="E80">
        <f t="shared" si="2"/>
        <v>160</v>
      </c>
      <c r="F80">
        <f t="shared" si="3"/>
        <v>6.2687499999999989</v>
      </c>
      <c r="G80" cm="1">
        <f t="array" ref="G80">MEDIAN(_xlfn._xlws.FILTER($B$2:$B$4999, ISNUMBER(SEARCH($D80,$A$2:$A$4999))))</f>
        <v>6.1</v>
      </c>
      <c r="H80" cm="1">
        <f t="array" ref="H80">IFERROR(MODE(_xlfn._xlws.FILTER($B$2:$B$4999, ISNUMBER(SEARCH($D80,$A$2:$A$4999)))),"MODE NOT FOUND")</f>
        <v>6.6</v>
      </c>
      <c r="I80" cm="1">
        <f t="array" ref="I80">IFERROR(STDEV(_xlfn._xlws.FILTER($B$2:$B$4999, ISNUMBER(SEARCH($D80,$A$2:$A$4999)))),0)</f>
        <v>1.2332986747410501</v>
      </c>
      <c r="J80" cm="1">
        <f t="array" ref="J80">IFERROR(_xlfn.VAR.S(_xlfn._xlws.FILTER($B$2:$B$4999, ISNUMBER(SEARCH($D80,$A$2:$A$4999)))),0)</f>
        <v>1.5210256211180309</v>
      </c>
      <c r="K80" cm="1">
        <f t="array" ref="K80">IFERROR(MAX(_xlfn._xlws.FILTER($B$2:$B$4999, ISNUMBER(SEARCH($D80,$A$2:$A$4999)))),"MAX NOT FOUND")</f>
        <v>9.1</v>
      </c>
      <c r="L80" cm="1">
        <f t="array" ref="L80">IFERROR(MIN(_xlfn._xlws.FILTER($B$2:$B$4999, ISNUMBER(SEARCH($D80,$A$2:$A$4999)))),"MIN NOT FOUND")</f>
        <v>2.1</v>
      </c>
    </row>
    <row r="81" spans="1:12" x14ac:dyDescent="0.2">
      <c r="A81">
        <v>106</v>
      </c>
      <c r="B81">
        <v>7.8</v>
      </c>
      <c r="D81">
        <v>85</v>
      </c>
      <c r="E81">
        <f t="shared" si="2"/>
        <v>53</v>
      </c>
      <c r="F81">
        <f t="shared" si="3"/>
        <v>6.2660377358490562</v>
      </c>
      <c r="G81" cm="1">
        <f t="array" ref="G81">MEDIAN(_xlfn._xlws.FILTER($B$2:$B$4999, ISNUMBER(SEARCH($D81,$A$2:$A$4999))))</f>
        <v>6.2</v>
      </c>
      <c r="H81" cm="1">
        <f t="array" ref="H81">IFERROR(MODE(_xlfn._xlws.FILTER($B$2:$B$4999, ISNUMBER(SEARCH($D81,$A$2:$A$4999)))),"MODE NOT FOUND")</f>
        <v>6.7</v>
      </c>
      <c r="I81" cm="1">
        <f t="array" ref="I81">IFERROR(STDEV(_xlfn._xlws.FILTER($B$2:$B$4999, ISNUMBER(SEARCH($D81,$A$2:$A$4999)))),0)</f>
        <v>1.2462382250144151</v>
      </c>
      <c r="J81" cm="1">
        <f t="array" ref="J81">IFERROR(_xlfn.VAR.S(_xlfn._xlws.FILTER($B$2:$B$4999, ISNUMBER(SEARCH($D81,$A$2:$A$4999)))),0)</f>
        <v>1.5531097134870799</v>
      </c>
      <c r="K81" cm="1">
        <f t="array" ref="K81">IFERROR(MAX(_xlfn._xlws.FILTER($B$2:$B$4999, ISNUMBER(SEARCH($D81,$A$2:$A$4999)))),"MAX NOT FOUND")</f>
        <v>8.9</v>
      </c>
      <c r="L81" cm="1">
        <f t="array" ref="L81">IFERROR(MIN(_xlfn._xlws.FILTER($B$2:$B$4999, ISNUMBER(SEARCH($D81,$A$2:$A$4999)))),"MIN NOT FOUND")</f>
        <v>2.7</v>
      </c>
    </row>
    <row r="82" spans="1:12" x14ac:dyDescent="0.2">
      <c r="A82">
        <v>124</v>
      </c>
      <c r="B82">
        <v>7</v>
      </c>
      <c r="D82">
        <v>92</v>
      </c>
      <c r="E82">
        <f t="shared" si="2"/>
        <v>102</v>
      </c>
      <c r="F82">
        <f t="shared" si="3"/>
        <v>6.5549019607843135</v>
      </c>
      <c r="G82" cm="1">
        <f t="array" ref="G82">MEDIAN(_xlfn._xlws.FILTER($B$2:$B$4999, ISNUMBER(SEARCH($D82,$A$2:$A$4999))))</f>
        <v>6.2</v>
      </c>
      <c r="H82" cm="1">
        <f t="array" ref="H82">IFERROR(MODE(_xlfn._xlws.FILTER($B$2:$B$4999, ISNUMBER(SEARCH($D82,$A$2:$A$4999)))),"MODE NOT FOUND")</f>
        <v>6.9</v>
      </c>
      <c r="I82" cm="1">
        <f t="array" ref="I82">IFERROR(STDEV(_xlfn._xlws.FILTER($B$2:$B$4999, ISNUMBER(SEARCH($D82,$A$2:$A$4999)))),0)</f>
        <v>1.1486748380177678</v>
      </c>
      <c r="J82" cm="1">
        <f t="array" ref="J82">IFERROR(_xlfn.VAR.S(_xlfn._xlws.FILTER($B$2:$B$4999, ISNUMBER(SEARCH($D82,$A$2:$A$4999)))),0)</f>
        <v>1.319453883495145</v>
      </c>
      <c r="K82" cm="1">
        <f t="array" ref="K82">IFERROR(MAX(_xlfn._xlws.FILTER($B$2:$B$4999, ISNUMBER(SEARCH($D82,$A$2:$A$4999)))),"MAX NOT FOUND")</f>
        <v>8.9</v>
      </c>
      <c r="L82" cm="1">
        <f t="array" ref="L82">IFERROR(MIN(_xlfn._xlws.FILTER($B$2:$B$4999, ISNUMBER(SEARCH($D82,$A$2:$A$4999)))),"MIN NOT FOUND")</f>
        <v>2.8</v>
      </c>
    </row>
    <row r="83" spans="1:12" x14ac:dyDescent="0.2">
      <c r="A83">
        <v>132</v>
      </c>
      <c r="B83">
        <v>6.1</v>
      </c>
      <c r="D83">
        <v>196</v>
      </c>
      <c r="E83">
        <f t="shared" si="2"/>
        <v>1</v>
      </c>
      <c r="F83">
        <f t="shared" si="3"/>
        <v>6.9</v>
      </c>
      <c r="G83" cm="1">
        <f t="array" ref="G83">MEDIAN(_xlfn._xlws.FILTER($B$2:$B$4999, ISNUMBER(SEARCH($D83,$A$2:$A$4999))))</f>
        <v>7.2</v>
      </c>
      <c r="H83" t="str" cm="1">
        <f t="array" ref="H83">IFERROR(MODE(_xlfn._xlws.FILTER($B$2:$B$4999, ISNUMBER(SEARCH($D83,$A$2:$A$4999)))),"MODE NOT FOUND")</f>
        <v>MODE NOT FOUND</v>
      </c>
      <c r="I83" cm="1">
        <f t="array" ref="I83">IFERROR(STDEV(_xlfn._xlws.FILTER($B$2:$B$4999, ISNUMBER(SEARCH($D83,$A$2:$A$4999)))),0)</f>
        <v>0</v>
      </c>
      <c r="J83" cm="1">
        <f t="array" ref="J83">IFERROR(_xlfn.VAR.S(_xlfn._xlws.FILTER($B$2:$B$4999, ISNUMBER(SEARCH($D83,$A$2:$A$4999)))),0)</f>
        <v>0</v>
      </c>
      <c r="K83" cm="1">
        <f t="array" ref="K83">IFERROR(MAX(_xlfn._xlws.FILTER($B$2:$B$4999, ISNUMBER(SEARCH($D83,$A$2:$A$4999)))),"MAX NOT FOUND")</f>
        <v>7.2</v>
      </c>
      <c r="L83" cm="1">
        <f t="array" ref="L83">IFERROR(MIN(_xlfn._xlws.FILTER($B$2:$B$4999, ISNUMBER(SEARCH($D83,$A$2:$A$4999)))),"MIN NOT FOUND")</f>
        <v>7.2</v>
      </c>
    </row>
    <row r="84" spans="1:12" x14ac:dyDescent="0.2">
      <c r="A84">
        <v>97</v>
      </c>
      <c r="B84">
        <v>7</v>
      </c>
      <c r="D84">
        <v>133</v>
      </c>
      <c r="E84">
        <f t="shared" si="2"/>
        <v>28</v>
      </c>
      <c r="F84">
        <f t="shared" si="3"/>
        <v>6.121428571428571</v>
      </c>
      <c r="G84" cm="1">
        <f t="array" ref="G84">MEDIAN(_xlfn._xlws.FILTER($B$2:$B$4999, ISNUMBER(SEARCH($D84,$A$2:$A$4999))))</f>
        <v>7.35</v>
      </c>
      <c r="H84" cm="1">
        <f t="array" ref="H84">IFERROR(MODE(_xlfn._xlws.FILTER($B$2:$B$4999, ISNUMBER(SEARCH($D84,$A$2:$A$4999)))),"MODE NOT FOUND")</f>
        <v>7.4</v>
      </c>
      <c r="I84" cm="1">
        <f t="array" ref="I84">IFERROR(STDEV(_xlfn._xlws.FILTER($B$2:$B$4999, ISNUMBER(SEARCH($D84,$A$2:$A$4999)))),0)</f>
        <v>0.79880863671797164</v>
      </c>
      <c r="J84" cm="1">
        <f t="array" ref="J84">IFERROR(_xlfn.VAR.S(_xlfn._xlws.FILTER($B$2:$B$4999, ISNUMBER(SEARCH($D84,$A$2:$A$4999)))),0)</f>
        <v>0.63809523809522439</v>
      </c>
      <c r="K84" cm="1">
        <f t="array" ref="K84">IFERROR(MAX(_xlfn._xlws.FILTER($B$2:$B$4999, ISNUMBER(SEARCH($D84,$A$2:$A$4999)))),"MAX NOT FOUND")</f>
        <v>8.6999999999999993</v>
      </c>
      <c r="L84" cm="1">
        <f t="array" ref="L84">IFERROR(MIN(_xlfn._xlws.FILTER($B$2:$B$4999, ISNUMBER(SEARCH($D84,$A$2:$A$4999)))),"MIN NOT FOUND")</f>
        <v>5.0999999999999996</v>
      </c>
    </row>
    <row r="85" spans="1:12" x14ac:dyDescent="0.2">
      <c r="A85">
        <v>130</v>
      </c>
      <c r="B85">
        <v>7.6</v>
      </c>
      <c r="D85">
        <v>215</v>
      </c>
      <c r="E85">
        <f t="shared" si="2"/>
        <v>3</v>
      </c>
      <c r="F85">
        <f t="shared" si="3"/>
        <v>5.5</v>
      </c>
      <c r="G85" cm="1">
        <f t="array" ref="G85">MEDIAN(_xlfn._xlws.FILTER($B$2:$B$4999, ISNUMBER(SEARCH($D85,$A$2:$A$4999))))</f>
        <v>7.7</v>
      </c>
      <c r="H85" t="str" cm="1">
        <f t="array" ref="H85">IFERROR(MODE(_xlfn._xlws.FILTER($B$2:$B$4999, ISNUMBER(SEARCH($D85,$A$2:$A$4999)))),"MODE NOT FOUND")</f>
        <v>MODE NOT FOUND</v>
      </c>
      <c r="I85" cm="1">
        <f t="array" ref="I85">IFERROR(STDEV(_xlfn._xlws.FILTER($B$2:$B$4999, ISNUMBER(SEARCH($D85,$A$2:$A$4999)))),0)</f>
        <v>0.26457513110645897</v>
      </c>
      <c r="J85" cm="1">
        <f t="array" ref="J85">IFERROR(_xlfn.VAR.S(_xlfn._xlws.FILTER($B$2:$B$4999, ISNUMBER(SEARCH($D85,$A$2:$A$4999)))),0)</f>
        <v>6.9999999999999951E-2</v>
      </c>
      <c r="K85" cm="1">
        <f t="array" ref="K85">IFERROR(MAX(_xlfn._xlws.FILTER($B$2:$B$4999, ISNUMBER(SEARCH($D85,$A$2:$A$4999)))),"MAX NOT FOUND")</f>
        <v>8.1</v>
      </c>
      <c r="L85" cm="1">
        <f t="array" ref="L85">IFERROR(MIN(_xlfn._xlws.FILTER($B$2:$B$4999, ISNUMBER(SEARCH($D85,$A$2:$A$4999)))),"MIN NOT FOUND")</f>
        <v>7.6</v>
      </c>
    </row>
    <row r="86" spans="1:12" x14ac:dyDescent="0.2">
      <c r="A86">
        <v>109</v>
      </c>
      <c r="B86">
        <v>4.5</v>
      </c>
      <c r="D86">
        <v>60</v>
      </c>
      <c r="E86">
        <f t="shared" si="2"/>
        <v>26</v>
      </c>
      <c r="F86">
        <f t="shared" si="3"/>
        <v>6.161538461538461</v>
      </c>
      <c r="G86" cm="1">
        <f t="array" ref="G86">MEDIAN(_xlfn._xlws.FILTER($B$2:$B$4999, ISNUMBER(SEARCH($D86,$A$2:$A$4999))))</f>
        <v>7.5</v>
      </c>
      <c r="H86" cm="1">
        <f t="array" ref="H86">IFERROR(MODE(_xlfn._xlws.FILTER($B$2:$B$4999, ISNUMBER(SEARCH($D86,$A$2:$A$4999)))),"MODE NOT FOUND")</f>
        <v>7.5</v>
      </c>
      <c r="I86" cm="1">
        <f t="array" ref="I86">IFERROR(STDEV(_xlfn._xlws.FILTER($B$2:$B$4999, ISNUMBER(SEARCH($D86,$A$2:$A$4999)))),0)</f>
        <v>1.0851092669460076</v>
      </c>
      <c r="J86" cm="1">
        <f t="array" ref="J86">IFERROR(_xlfn.VAR.S(_xlfn._xlws.FILTER($B$2:$B$4999, ISNUMBER(SEARCH($D86,$A$2:$A$4999)))),0)</f>
        <v>1.1774621212121019</v>
      </c>
      <c r="K86" cm="1">
        <f t="array" ref="K86">IFERROR(MAX(_xlfn._xlws.FILTER($B$2:$B$4999, ISNUMBER(SEARCH($D86,$A$2:$A$4999)))),"MAX NOT FOUND")</f>
        <v>8.6</v>
      </c>
      <c r="L86" cm="1">
        <f t="array" ref="L86">IFERROR(MIN(_xlfn._xlws.FILTER($B$2:$B$4999, ISNUMBER(SEARCH($D86,$A$2:$A$4999)))),"MIN NOT FOUND")</f>
        <v>2.9</v>
      </c>
    </row>
    <row r="87" spans="1:12" x14ac:dyDescent="0.2">
      <c r="A87">
        <v>128</v>
      </c>
      <c r="B87">
        <v>6.3</v>
      </c>
      <c r="D87">
        <v>117</v>
      </c>
      <c r="E87">
        <f t="shared" si="2"/>
        <v>61</v>
      </c>
      <c r="F87">
        <f t="shared" si="3"/>
        <v>6.41311475409836</v>
      </c>
      <c r="G87" cm="1">
        <f t="array" ref="G87">MEDIAN(_xlfn._xlws.FILTER($B$2:$B$4999, ISNUMBER(SEARCH($D87,$A$2:$A$4999))))</f>
        <v>6.9</v>
      </c>
      <c r="H87" cm="1">
        <f t="array" ref="H87">IFERROR(MODE(_xlfn._xlws.FILTER($B$2:$B$4999, ISNUMBER(SEARCH($D87,$A$2:$A$4999)))),"MODE NOT FOUND")</f>
        <v>6.9</v>
      </c>
      <c r="I87" cm="1">
        <f t="array" ref="I87">IFERROR(STDEV(_xlfn._xlws.FILTER($B$2:$B$4999, ISNUMBER(SEARCH($D87,$A$2:$A$4999)))),0)</f>
        <v>0.8211780156174342</v>
      </c>
      <c r="J87" cm="1">
        <f t="array" ref="J87">IFERROR(_xlfn.VAR.S(_xlfn._xlws.FILTER($B$2:$B$4999, ISNUMBER(SEARCH($D87,$A$2:$A$4999)))),0)</f>
        <v>0.67433333333338696</v>
      </c>
      <c r="K87" cm="1">
        <f t="array" ref="K87">IFERROR(MAX(_xlfn._xlws.FILTER($B$2:$B$4999, ISNUMBER(SEARCH($D87,$A$2:$A$4999)))),"MAX NOT FOUND")</f>
        <v>8.1999999999999993</v>
      </c>
      <c r="L87" cm="1">
        <f t="array" ref="L87">IFERROR(MIN(_xlfn._xlws.FILTER($B$2:$B$4999, ISNUMBER(SEARCH($D87,$A$2:$A$4999)))),"MIN NOT FOUND")</f>
        <v>4.3</v>
      </c>
    </row>
    <row r="88" spans="1:12" x14ac:dyDescent="0.2">
      <c r="A88">
        <v>136</v>
      </c>
      <c r="B88">
        <v>7.8</v>
      </c>
      <c r="D88">
        <v>107</v>
      </c>
      <c r="E88">
        <f t="shared" si="2"/>
        <v>107</v>
      </c>
      <c r="F88">
        <f t="shared" si="3"/>
        <v>6.2654205607476676</v>
      </c>
      <c r="G88" cm="1">
        <f t="array" ref="G88">MEDIAN(_xlfn._xlws.FILTER($B$2:$B$4999, ISNUMBER(SEARCH($D88,$A$2:$A$4999))))</f>
        <v>6.4</v>
      </c>
      <c r="H88" cm="1">
        <f t="array" ref="H88">IFERROR(MODE(_xlfn._xlws.FILTER($B$2:$B$4999, ISNUMBER(SEARCH($D88,$A$2:$A$4999)))),"MODE NOT FOUND")</f>
        <v>6.4</v>
      </c>
      <c r="I88" cm="1">
        <f t="array" ref="I88">IFERROR(STDEV(_xlfn._xlws.FILTER($B$2:$B$4999, ISNUMBER(SEARCH($D88,$A$2:$A$4999)))),0)</f>
        <v>0.92090094118030819</v>
      </c>
      <c r="J88" cm="1">
        <f t="array" ref="J88">IFERROR(_xlfn.VAR.S(_xlfn._xlws.FILTER($B$2:$B$4999, ISNUMBER(SEARCH($D88,$A$2:$A$4999)))),0)</f>
        <v>0.84805854346677734</v>
      </c>
      <c r="K88" cm="1">
        <f t="array" ref="K88">IFERROR(MAX(_xlfn._xlws.FILTER($B$2:$B$4999, ISNUMBER(SEARCH($D88,$A$2:$A$4999)))),"MAX NOT FOUND")</f>
        <v>8.5</v>
      </c>
      <c r="L88" cm="1">
        <f t="array" ref="L88">IFERROR(MIN(_xlfn._xlws.FILTER($B$2:$B$4999, ISNUMBER(SEARCH($D88,$A$2:$A$4999)))),"MIN NOT FOUND")</f>
        <v>3.6</v>
      </c>
    </row>
    <row r="89" spans="1:12" x14ac:dyDescent="0.2">
      <c r="A89">
        <v>93</v>
      </c>
      <c r="B89">
        <v>6.4</v>
      </c>
      <c r="D89">
        <v>82</v>
      </c>
      <c r="E89">
        <f t="shared" si="2"/>
        <v>39</v>
      </c>
      <c r="F89">
        <f t="shared" si="3"/>
        <v>6.3871794871794867</v>
      </c>
      <c r="G89" cm="1">
        <f t="array" ref="G89">MEDIAN(_xlfn._xlws.FILTER($B$2:$B$4999, ISNUMBER(SEARCH($D89,$A$2:$A$4999))))</f>
        <v>5.85</v>
      </c>
      <c r="H89" cm="1">
        <f t="array" ref="H89">IFERROR(MODE(_xlfn._xlws.FILTER($B$2:$B$4999, ISNUMBER(SEARCH($D89,$A$2:$A$4999)))),"MODE NOT FOUND")</f>
        <v>5.6</v>
      </c>
      <c r="I89" cm="1">
        <f t="array" ref="I89">IFERROR(STDEV(_xlfn._xlws.FILTER($B$2:$B$4999, ISNUMBER(SEARCH($D89,$A$2:$A$4999)))),0)</f>
        <v>1.4712283373130111</v>
      </c>
      <c r="J89" cm="1">
        <f t="array" ref="J89">IFERROR(_xlfn.VAR.S(_xlfn._xlws.FILTER($B$2:$B$4999, ISNUMBER(SEARCH($D89,$A$2:$A$4999)))),0)</f>
        <v>2.1645128205128072</v>
      </c>
      <c r="K89" cm="1">
        <f t="array" ref="K89">IFERROR(MAX(_xlfn._xlws.FILTER($B$2:$B$4999, ISNUMBER(SEARCH($D89,$A$2:$A$4999)))),"MAX NOT FOUND")</f>
        <v>8.6</v>
      </c>
      <c r="L89" cm="1">
        <f t="array" ref="L89">IFERROR(MIN(_xlfn._xlws.FILTER($B$2:$B$4999, ISNUMBER(SEARCH($D89,$A$2:$A$4999)))),"MIN NOT FOUND")</f>
        <v>2.7</v>
      </c>
    </row>
    <row r="90" spans="1:12" x14ac:dyDescent="0.2">
      <c r="A90">
        <v>130</v>
      </c>
      <c r="B90">
        <v>6.5</v>
      </c>
      <c r="D90">
        <v>159</v>
      </c>
      <c r="E90">
        <f t="shared" si="2"/>
        <v>3</v>
      </c>
      <c r="F90">
        <f t="shared" si="3"/>
        <v>7.0999999999999988</v>
      </c>
      <c r="G90" cm="1">
        <f t="array" ref="G90">MEDIAN(_xlfn._xlws.FILTER($B$2:$B$4999, ISNUMBER(SEARCH($D90,$A$2:$A$4999))))</f>
        <v>7.5</v>
      </c>
      <c r="H90" t="str" cm="1">
        <f t="array" ref="H90">IFERROR(MODE(_xlfn._xlws.FILTER($B$2:$B$4999, ISNUMBER(SEARCH($D90,$A$2:$A$4999)))),"MODE NOT FOUND")</f>
        <v>MODE NOT FOUND</v>
      </c>
      <c r="I90" cm="1">
        <f t="array" ref="I90">IFERROR(STDEV(_xlfn._xlws.FILTER($B$2:$B$4999, ISNUMBER(SEARCH($D90,$A$2:$A$4999)))),0)</f>
        <v>0.58594652770823175</v>
      </c>
      <c r="J90" cm="1">
        <f t="array" ref="J90">IFERROR(_xlfn.VAR.S(_xlfn._xlws.FILTER($B$2:$B$4999, ISNUMBER(SEARCH($D90,$A$2:$A$4999)))),0)</f>
        <v>0.34333333333333366</v>
      </c>
      <c r="K90" cm="1">
        <f t="array" ref="K90">IFERROR(MAX(_xlfn._xlws.FILTER($B$2:$B$4999, ISNUMBER(SEARCH($D90,$A$2:$A$4999)))),"MAX NOT FOUND")</f>
        <v>8.4</v>
      </c>
      <c r="L90" cm="1">
        <f t="array" ref="L90">IFERROR(MIN(_xlfn._xlws.FILTER($B$2:$B$4999, ISNUMBER(SEARCH($D90,$A$2:$A$4999)))),"MIN NOT FOUND")</f>
        <v>7.3</v>
      </c>
    </row>
    <row r="91" spans="1:12" x14ac:dyDescent="0.2">
      <c r="A91">
        <v>102</v>
      </c>
      <c r="B91">
        <v>7.9</v>
      </c>
      <c r="D91">
        <v>174</v>
      </c>
      <c r="E91">
        <f t="shared" si="2"/>
        <v>3</v>
      </c>
      <c r="F91">
        <f t="shared" si="3"/>
        <v>6.666666666666667</v>
      </c>
      <c r="G91" cm="1">
        <f t="array" ref="G91">MEDIAN(_xlfn._xlws.FILTER($B$2:$B$4999, ISNUMBER(SEARCH($D91,$A$2:$A$4999))))</f>
        <v>7.4</v>
      </c>
      <c r="H91" t="str" cm="1">
        <f t="array" ref="H91">IFERROR(MODE(_xlfn._xlws.FILTER($B$2:$B$4999, ISNUMBER(SEARCH($D91,$A$2:$A$4999)))),"MODE NOT FOUND")</f>
        <v>MODE NOT FOUND</v>
      </c>
      <c r="I91" cm="1">
        <f t="array" ref="I91">IFERROR(STDEV(_xlfn._xlws.FILTER($B$2:$B$4999, ISNUMBER(SEARCH($D91,$A$2:$A$4999)))),0)</f>
        <v>0.70237691685684955</v>
      </c>
      <c r="J91" cm="1">
        <f t="array" ref="J91">IFERROR(_xlfn.VAR.S(_xlfn._xlws.FILTER($B$2:$B$4999, ISNUMBER(SEARCH($D91,$A$2:$A$4999)))),0)</f>
        <v>0.49333333333333368</v>
      </c>
      <c r="K91" cm="1">
        <f t="array" ref="K91">IFERROR(MAX(_xlfn._xlws.FILTER($B$2:$B$4999, ISNUMBER(SEARCH($D91,$A$2:$A$4999)))),"MAX NOT FOUND")</f>
        <v>8</v>
      </c>
      <c r="L91" cm="1">
        <f t="array" ref="L91">IFERROR(MIN(_xlfn._xlws.FILTER($B$2:$B$4999, ISNUMBER(SEARCH($D91,$A$2:$A$4999)))),"MIN NOT FOUND")</f>
        <v>6.6</v>
      </c>
    </row>
    <row r="92" spans="1:12" x14ac:dyDescent="0.2">
      <c r="A92">
        <v>101</v>
      </c>
      <c r="B92">
        <v>7.8</v>
      </c>
      <c r="D92">
        <v>134</v>
      </c>
      <c r="E92">
        <f t="shared" si="2"/>
        <v>30</v>
      </c>
      <c r="F92">
        <f t="shared" si="3"/>
        <v>6.4733333333333327</v>
      </c>
      <c r="G92" cm="1">
        <f t="array" ref="G92">MEDIAN(_xlfn._xlws.FILTER($B$2:$B$4999, ISNUMBER(SEARCH($D92,$A$2:$A$4999))))</f>
        <v>7.35</v>
      </c>
      <c r="H92" cm="1">
        <f t="array" ref="H92">IFERROR(MODE(_xlfn._xlws.FILTER($B$2:$B$4999, ISNUMBER(SEARCH($D92,$A$2:$A$4999)))),"MODE NOT FOUND")</f>
        <v>7.8</v>
      </c>
      <c r="I92" cm="1">
        <f t="array" ref="I92">IFERROR(STDEV(_xlfn._xlws.FILTER($B$2:$B$4999, ISNUMBER(SEARCH($D92,$A$2:$A$4999)))),0)</f>
        <v>1.0500191569133757</v>
      </c>
      <c r="J92" cm="1">
        <f t="array" ref="J92">IFERROR(_xlfn.VAR.S(_xlfn._xlws.FILTER($B$2:$B$4999, ISNUMBER(SEARCH($D92,$A$2:$A$4999)))),0)</f>
        <v>1.1025402298850764</v>
      </c>
      <c r="K92" cm="1">
        <f t="array" ref="K92">IFERROR(MAX(_xlfn._xlws.FILTER($B$2:$B$4999, ISNUMBER(SEARCH($D92,$A$2:$A$4999)))),"MAX NOT FOUND")</f>
        <v>8.4</v>
      </c>
      <c r="L92" cm="1">
        <f t="array" ref="L92">IFERROR(MIN(_xlfn._xlws.FILTER($B$2:$B$4999, ISNUMBER(SEARCH($D92,$A$2:$A$4999)))),"MIN NOT FOUND")</f>
        <v>3.6</v>
      </c>
    </row>
    <row r="93" spans="1:12" x14ac:dyDescent="0.2">
      <c r="A93">
        <v>100</v>
      </c>
      <c r="B93">
        <v>6.6</v>
      </c>
      <c r="D93">
        <v>77</v>
      </c>
      <c r="E93">
        <f t="shared" si="2"/>
        <v>10</v>
      </c>
      <c r="F93">
        <f t="shared" si="3"/>
        <v>6.35</v>
      </c>
      <c r="G93" cm="1">
        <f t="array" ref="G93">MEDIAN(_xlfn._xlws.FILTER($B$2:$B$4999, ISNUMBER(SEARCH($D93,$A$2:$A$4999))))</f>
        <v>6</v>
      </c>
      <c r="H93" t="str" cm="1">
        <f t="array" ref="H93">IFERROR(MODE(_xlfn._xlws.FILTER($B$2:$B$4999, ISNUMBER(SEARCH($D93,$A$2:$A$4999)))),"MODE NOT FOUND")</f>
        <v>MODE NOT FOUND</v>
      </c>
      <c r="I93" cm="1">
        <f t="array" ref="I93">IFERROR(STDEV(_xlfn._xlws.FILTER($B$2:$B$4999, ISNUMBER(SEARCH($D93,$A$2:$A$4999)))),0)</f>
        <v>1.407807897734306</v>
      </c>
      <c r="J93" cm="1">
        <f t="array" ref="J93">IFERROR(_xlfn.VAR.S(_xlfn._xlws.FILTER($B$2:$B$4999, ISNUMBER(SEARCH($D93,$A$2:$A$4999)))),0)</f>
        <v>1.981923076923086</v>
      </c>
      <c r="K93" cm="1">
        <f t="array" ref="K93">IFERROR(MAX(_xlfn._xlws.FILTER($B$2:$B$4999, ISNUMBER(SEARCH($D93,$A$2:$A$4999)))),"MAX NOT FOUND")</f>
        <v>7.6</v>
      </c>
      <c r="L93" cm="1">
        <f t="array" ref="L93">IFERROR(MIN(_xlfn._xlws.FILTER($B$2:$B$4999, ISNUMBER(SEARCH($D93,$A$2:$A$4999)))),"MIN NOT FOUND")</f>
        <v>2.8</v>
      </c>
    </row>
    <row r="94" spans="1:12" x14ac:dyDescent="0.2">
      <c r="A94">
        <v>120</v>
      </c>
      <c r="B94">
        <v>5.5</v>
      </c>
      <c r="D94">
        <v>170</v>
      </c>
      <c r="E94">
        <f t="shared" si="2"/>
        <v>6</v>
      </c>
      <c r="F94">
        <f t="shared" si="3"/>
        <v>7.1499999999999995</v>
      </c>
      <c r="G94" cm="1">
        <f t="array" ref="G94">MEDIAN(_xlfn._xlws.FILTER($B$2:$B$4999, ISNUMBER(SEARCH($D94,$A$2:$A$4999))))</f>
        <v>7.55</v>
      </c>
      <c r="H94" t="str" cm="1">
        <f t="array" ref="H94">IFERROR(MODE(_xlfn._xlws.FILTER($B$2:$B$4999, ISNUMBER(SEARCH($D94,$A$2:$A$4999)))),"MODE NOT FOUND")</f>
        <v>MODE NOT FOUND</v>
      </c>
      <c r="I94" cm="1">
        <f t="array" ref="I94">IFERROR(STDEV(_xlfn._xlws.FILTER($B$2:$B$4999, ISNUMBER(SEARCH($D94,$A$2:$A$4999)))),0)</f>
        <v>0.99933311096282862</v>
      </c>
      <c r="J94" cm="1">
        <f t="array" ref="J94">IFERROR(_xlfn.VAR.S(_xlfn._xlws.FILTER($B$2:$B$4999, ISNUMBER(SEARCH($D94,$A$2:$A$4999)))),0)</f>
        <v>0.99866666666664516</v>
      </c>
      <c r="K94" cm="1">
        <f t="array" ref="K94">IFERROR(MAX(_xlfn._xlws.FILTER($B$2:$B$4999, ISNUMBER(SEARCH($D94,$A$2:$A$4999)))),"MAX NOT FOUND")</f>
        <v>8.3000000000000007</v>
      </c>
      <c r="L94" cm="1">
        <f t="array" ref="L94">IFERROR(MIN(_xlfn._xlws.FILTER($B$2:$B$4999, ISNUMBER(SEARCH($D94,$A$2:$A$4999)))),"MIN NOT FOUND")</f>
        <v>5.6</v>
      </c>
    </row>
    <row r="95" spans="1:12" x14ac:dyDescent="0.2">
      <c r="A95">
        <v>98</v>
      </c>
      <c r="B95">
        <v>8.1999999999999993</v>
      </c>
      <c r="D95">
        <v>76</v>
      </c>
      <c r="E95">
        <f t="shared" si="2"/>
        <v>14</v>
      </c>
      <c r="F95">
        <f t="shared" si="3"/>
        <v>6.1142857142857139</v>
      </c>
      <c r="G95" cm="1">
        <f t="array" ref="G95">MEDIAN(_xlfn._xlws.FILTER($B$2:$B$4999, ISNUMBER(SEARCH($D95,$A$2:$A$4999))))</f>
        <v>5.9</v>
      </c>
      <c r="H95" cm="1">
        <f t="array" ref="H95">IFERROR(MODE(_xlfn._xlws.FILTER($B$2:$B$4999, ISNUMBER(SEARCH($D95,$A$2:$A$4999)))),"MODE NOT FOUND")</f>
        <v>6.3</v>
      </c>
      <c r="I95" cm="1">
        <f t="array" ref="I95">IFERROR(STDEV(_xlfn._xlws.FILTER($B$2:$B$4999, ISNUMBER(SEARCH($D95,$A$2:$A$4999)))),0)</f>
        <v>1.4078038800578312</v>
      </c>
      <c r="J95" cm="1">
        <f t="array" ref="J95">IFERROR(_xlfn.VAR.S(_xlfn._xlws.FILTER($B$2:$B$4999, ISNUMBER(SEARCH($D95,$A$2:$A$4999)))),0)</f>
        <v>1.9819117647058846</v>
      </c>
      <c r="K95" cm="1">
        <f t="array" ref="K95">IFERROR(MAX(_xlfn._xlws.FILTER($B$2:$B$4999, ISNUMBER(SEARCH($D95,$A$2:$A$4999)))),"MAX NOT FOUND")</f>
        <v>7.8</v>
      </c>
      <c r="L95" cm="1">
        <f t="array" ref="L95">IFERROR(MIN(_xlfn._xlws.FILTER($B$2:$B$4999, ISNUMBER(SEARCH($D95,$A$2:$A$4999)))),"MIN NOT FOUND")</f>
        <v>2.6</v>
      </c>
    </row>
    <row r="96" spans="1:12" x14ac:dyDescent="0.2">
      <c r="A96">
        <v>109</v>
      </c>
      <c r="B96">
        <v>6.4</v>
      </c>
      <c r="D96">
        <v>171</v>
      </c>
      <c r="E96">
        <f t="shared" si="2"/>
        <v>4</v>
      </c>
      <c r="F96">
        <f t="shared" si="3"/>
        <v>6.7499999999999991</v>
      </c>
      <c r="G96" cm="1">
        <f t="array" ref="G96">MEDIAN(_xlfn._xlws.FILTER($B$2:$B$4999, ISNUMBER(SEARCH($D96,$A$2:$A$4999))))</f>
        <v>8.0500000000000007</v>
      </c>
      <c r="H96" t="str" cm="1">
        <f t="array" ref="H96">IFERROR(MODE(_xlfn._xlws.FILTER($B$2:$B$4999, ISNUMBER(SEARCH($D96,$A$2:$A$4999)))),"MODE NOT FOUND")</f>
        <v>MODE NOT FOUND</v>
      </c>
      <c r="I96" cm="1">
        <f t="array" ref="I96">IFERROR(STDEV(_xlfn._xlws.FILTER($B$2:$B$4999, ISNUMBER(SEARCH($D96,$A$2:$A$4999)))),0)</f>
        <v>0.75000000000000022</v>
      </c>
      <c r="J96" cm="1">
        <f t="array" ref="J96">IFERROR(_xlfn.VAR.S(_xlfn._xlws.FILTER($B$2:$B$4999, ISNUMBER(SEARCH($D96,$A$2:$A$4999)))),0)</f>
        <v>0.56250000000000033</v>
      </c>
      <c r="K96" cm="1">
        <f t="array" ref="K96">IFERROR(MAX(_xlfn._xlws.FILTER($B$2:$B$4999, ISNUMBER(SEARCH($D96,$A$2:$A$4999)))),"MAX NOT FOUND")</f>
        <v>8.8000000000000007</v>
      </c>
      <c r="L96" cm="1">
        <f t="array" ref="L96">IFERROR(MIN(_xlfn._xlws.FILTER($B$2:$B$4999, ISNUMBER(SEARCH($D96,$A$2:$A$4999)))),"MIN NOT FOUND")</f>
        <v>7.2</v>
      </c>
    </row>
    <row r="97" spans="1:12" x14ac:dyDescent="0.2">
      <c r="A97">
        <v>121</v>
      </c>
      <c r="B97">
        <v>8.1</v>
      </c>
      <c r="D97">
        <v>84</v>
      </c>
      <c r="E97">
        <f t="shared" si="2"/>
        <v>51</v>
      </c>
      <c r="F97">
        <f t="shared" si="3"/>
        <v>6.3392156862745086</v>
      </c>
      <c r="G97" cm="1">
        <f t="array" ref="G97">MEDIAN(_xlfn._xlws.FILTER($B$2:$B$4999, ISNUMBER(SEARCH($D97,$A$2:$A$4999))))</f>
        <v>6</v>
      </c>
      <c r="H97" cm="1">
        <f t="array" ref="H97">IFERROR(MODE(_xlfn._xlws.FILTER($B$2:$B$4999, ISNUMBER(SEARCH($D97,$A$2:$A$4999)))),"MODE NOT FOUND")</f>
        <v>6.1</v>
      </c>
      <c r="I97" cm="1">
        <f t="array" ref="I97">IFERROR(STDEV(_xlfn._xlws.FILTER($B$2:$B$4999, ISNUMBER(SEARCH($D97,$A$2:$A$4999)))),0)</f>
        <v>1.0747466507890293</v>
      </c>
      <c r="J97" cm="1">
        <f t="array" ref="J97">IFERROR(_xlfn.VAR.S(_xlfn._xlws.FILTER($B$2:$B$4999, ISNUMBER(SEARCH($D97,$A$2:$A$4999)))),0)</f>
        <v>1.1550803633822355</v>
      </c>
      <c r="K97" cm="1">
        <f t="array" ref="K97">IFERROR(MAX(_xlfn._xlws.FILTER($B$2:$B$4999, ISNUMBER(SEARCH($D97,$A$2:$A$4999)))),"MAX NOT FOUND")</f>
        <v>8.1</v>
      </c>
      <c r="L97" cm="1">
        <f t="array" ref="L97">IFERROR(MIN(_xlfn._xlws.FILTER($B$2:$B$4999, ISNUMBER(SEARCH($D97,$A$2:$A$4999)))),"MIN NOT FOUND")</f>
        <v>3.8</v>
      </c>
    </row>
    <row r="98" spans="1:12" x14ac:dyDescent="0.2">
      <c r="A98">
        <v>169</v>
      </c>
      <c r="B98">
        <v>8.6</v>
      </c>
      <c r="D98">
        <v>22</v>
      </c>
      <c r="E98">
        <f t="shared" si="2"/>
        <v>7</v>
      </c>
      <c r="F98">
        <f t="shared" si="3"/>
        <v>6.5285714285714294</v>
      </c>
      <c r="G98" cm="1">
        <f t="array" ref="G98">MEDIAN(_xlfn._xlws.FILTER($B$2:$B$4999, ISNUMBER(SEARCH($D98,$A$2:$A$4999))))</f>
        <v>7</v>
      </c>
      <c r="H98" cm="1">
        <f t="array" ref="H98">IFERROR(MODE(_xlfn._xlws.FILTER($B$2:$B$4999, ISNUMBER(SEARCH($D98,$A$2:$A$4999)))),"MODE NOT FOUND")</f>
        <v>6.6</v>
      </c>
      <c r="I98" cm="1">
        <f t="array" ref="I98">IFERROR(STDEV(_xlfn._xlws.FILTER($B$2:$B$4999, ISNUMBER(SEARCH($D98,$A$2:$A$4999)))),0)</f>
        <v>1.0227128704832777</v>
      </c>
      <c r="J98" cm="1">
        <f t="array" ref="J98">IFERROR(_xlfn.VAR.S(_xlfn._xlws.FILTER($B$2:$B$4999, ISNUMBER(SEARCH($D98,$A$2:$A$4999)))),0)</f>
        <v>1.0459416154521457</v>
      </c>
      <c r="K98" cm="1">
        <f t="array" ref="K98">IFERROR(MAX(_xlfn._xlws.FILTER($B$2:$B$4999, ISNUMBER(SEARCH($D98,$A$2:$A$4999)))),"MAX NOT FOUND")</f>
        <v>9</v>
      </c>
      <c r="L98" cm="1">
        <f t="array" ref="L98">IFERROR(MIN(_xlfn._xlws.FILTER($B$2:$B$4999, ISNUMBER(SEARCH($D98,$A$2:$A$4999)))),"MIN NOT FOUND")</f>
        <v>2.2000000000000002</v>
      </c>
    </row>
    <row r="99" spans="1:12" x14ac:dyDescent="0.2">
      <c r="A99">
        <v>148</v>
      </c>
      <c r="B99">
        <v>8.8000000000000007</v>
      </c>
      <c r="D99">
        <v>145</v>
      </c>
      <c r="E99">
        <f t="shared" si="2"/>
        <v>13</v>
      </c>
      <c r="F99">
        <f t="shared" si="3"/>
        <v>6.2846153846153845</v>
      </c>
      <c r="G99" cm="1">
        <f t="array" ref="G99">MEDIAN(_xlfn._xlws.FILTER($B$2:$B$4999, ISNUMBER(SEARCH($D99,$A$2:$A$4999))))</f>
        <v>7.3</v>
      </c>
      <c r="H99" cm="1">
        <f t="array" ref="H99">IFERROR(MODE(_xlfn._xlws.FILTER($B$2:$B$4999, ISNUMBER(SEARCH($D99,$A$2:$A$4999)))),"MODE NOT FOUND")</f>
        <v>7.3</v>
      </c>
      <c r="I99" cm="1">
        <f t="array" ref="I99">IFERROR(STDEV(_xlfn._xlws.FILTER($B$2:$B$4999, ISNUMBER(SEARCH($D99,$A$2:$A$4999)))),0)</f>
        <v>0.77979287190698643</v>
      </c>
      <c r="J99" cm="1">
        <f t="array" ref="J99">IFERROR(_xlfn.VAR.S(_xlfn._xlws.FILTER($B$2:$B$4999, ISNUMBER(SEARCH($D99,$A$2:$A$4999)))),0)</f>
        <v>0.60807692307694572</v>
      </c>
      <c r="K99" cm="1">
        <f t="array" ref="K99">IFERROR(MAX(_xlfn._xlws.FILTER($B$2:$B$4999, ISNUMBER(SEARCH($D99,$A$2:$A$4999)))),"MAX NOT FOUND")</f>
        <v>8.6</v>
      </c>
      <c r="L99" cm="1">
        <f t="array" ref="L99">IFERROR(MIN(_xlfn._xlws.FILTER($B$2:$B$4999, ISNUMBER(SEARCH($D99,$A$2:$A$4999)))),"MIN NOT FOUND")</f>
        <v>6.1</v>
      </c>
    </row>
    <row r="100" spans="1:12" x14ac:dyDescent="0.2">
      <c r="A100">
        <v>120</v>
      </c>
      <c r="B100">
        <v>8.1999999999999993</v>
      </c>
      <c r="D100">
        <v>78</v>
      </c>
      <c r="E100">
        <f t="shared" si="2"/>
        <v>13</v>
      </c>
      <c r="F100">
        <f t="shared" si="3"/>
        <v>6.6923076923076925</v>
      </c>
      <c r="G100" cm="1">
        <f t="array" ref="G100">MEDIAN(_xlfn._xlws.FILTER($B$2:$B$4999, ISNUMBER(SEARCH($D100,$A$2:$A$4999))))</f>
        <v>7.1</v>
      </c>
      <c r="H100" cm="1">
        <f t="array" ref="H100">IFERROR(MODE(_xlfn._xlws.FILTER($B$2:$B$4999, ISNUMBER(SEARCH($D100,$A$2:$A$4999)))),"MODE NOT FOUND")</f>
        <v>6.1</v>
      </c>
      <c r="I100" cm="1">
        <f t="array" ref="I100">IFERROR(STDEV(_xlfn._xlws.FILTER($B$2:$B$4999, ISNUMBER(SEARCH($D100,$A$2:$A$4999)))),0)</f>
        <v>1.4731404743414169</v>
      </c>
      <c r="J100" cm="1">
        <f t="array" ref="J100">IFERROR(_xlfn.VAR.S(_xlfn._xlws.FILTER($B$2:$B$4999, ISNUMBER(SEARCH($D100,$A$2:$A$4999)))),0)</f>
        <v>2.1701428571428552</v>
      </c>
      <c r="K100" cm="1">
        <f t="array" ref="K100">IFERROR(MAX(_xlfn._xlws.FILTER($B$2:$B$4999, ISNUMBER(SEARCH($D100,$A$2:$A$4999)))),"MAX NOT FOUND")</f>
        <v>8.9</v>
      </c>
      <c r="L100" cm="1">
        <f t="array" ref="L100">IFERROR(MIN(_xlfn._xlws.FILTER($B$2:$B$4999, ISNUMBER(SEARCH($D100,$A$2:$A$4999)))),"MIN NOT FOUND")</f>
        <v>4</v>
      </c>
    </row>
    <row r="101" spans="1:12" x14ac:dyDescent="0.2">
      <c r="A101">
        <v>182</v>
      </c>
      <c r="B101">
        <v>7.9</v>
      </c>
      <c r="D101">
        <v>240</v>
      </c>
      <c r="E101">
        <f t="shared" si="2"/>
        <v>3</v>
      </c>
      <c r="F101">
        <f t="shared" si="3"/>
        <v>6.0666666666666673</v>
      </c>
      <c r="G101" cm="1">
        <f t="array" ref="G101">MEDIAN(_xlfn._xlws.FILTER($B$2:$B$4999, ISNUMBER(SEARCH($D101,$A$2:$A$4999))))</f>
        <v>8.1999999999999993</v>
      </c>
      <c r="H101" cm="1">
        <f t="array" ref="H101">IFERROR(MODE(_xlfn._xlws.FILTER($B$2:$B$4999, ISNUMBER(SEARCH($D101,$A$2:$A$4999)))),"MODE NOT FOUND")</f>
        <v>8.1999999999999993</v>
      </c>
      <c r="I101" cm="1">
        <f t="array" ref="I101">IFERROR(STDEV(_xlfn._xlws.FILTER($B$2:$B$4999, ISNUMBER(SEARCH($D101,$A$2:$A$4999)))),0)</f>
        <v>5.7735026918962373E-2</v>
      </c>
      <c r="J101" cm="1">
        <f t="array" ref="J101">IFERROR(_xlfn.VAR.S(_xlfn._xlws.FILTER($B$2:$B$4999, ISNUMBER(SEARCH($D101,$A$2:$A$4999)))),0)</f>
        <v>3.3333333333333101E-3</v>
      </c>
      <c r="K101" cm="1">
        <f t="array" ref="K101">IFERROR(MAX(_xlfn._xlws.FILTER($B$2:$B$4999, ISNUMBER(SEARCH($D101,$A$2:$A$4999)))),"MAX NOT FOUND")</f>
        <v>8.1999999999999993</v>
      </c>
      <c r="L101" cm="1">
        <f t="array" ref="L101">IFERROR(MIN(_xlfn._xlws.FILTER($B$2:$B$4999, ISNUMBER(SEARCH($D101,$A$2:$A$4999)))),"MIN NOT FOUND")</f>
        <v>8.1</v>
      </c>
    </row>
    <row r="102" spans="1:12" x14ac:dyDescent="0.2">
      <c r="A102">
        <v>106</v>
      </c>
      <c r="B102">
        <v>6.7</v>
      </c>
      <c r="D102">
        <v>172</v>
      </c>
      <c r="E102">
        <f t="shared" si="2"/>
        <v>8</v>
      </c>
      <c r="F102">
        <f t="shared" si="3"/>
        <v>7.1375000000000002</v>
      </c>
      <c r="G102" cm="1">
        <f t="array" ref="G102">MEDIAN(_xlfn._xlws.FILTER($B$2:$B$4999, ISNUMBER(SEARCH($D102,$A$2:$A$4999))))</f>
        <v>7.85</v>
      </c>
      <c r="H102" t="str" cm="1">
        <f t="array" ref="H102">IFERROR(MODE(_xlfn._xlws.FILTER($B$2:$B$4999, ISNUMBER(SEARCH($D102,$A$2:$A$4999)))),"MODE NOT FOUND")</f>
        <v>MODE NOT FOUND</v>
      </c>
      <c r="I102" cm="1">
        <f t="array" ref="I102">IFERROR(STDEV(_xlfn._xlws.FILTER($B$2:$B$4999, ISNUMBER(SEARCH($D102,$A$2:$A$4999)))),0)</f>
        <v>0.91251223083780164</v>
      </c>
      <c r="J102" cm="1">
        <f t="array" ref="J102">IFERROR(_xlfn.VAR.S(_xlfn._xlws.FILTER($B$2:$B$4999, ISNUMBER(SEARCH($D102,$A$2:$A$4999)))),0)</f>
        <v>0.83267857142858148</v>
      </c>
      <c r="K102" cm="1">
        <f t="array" ref="K102">IFERROR(MAX(_xlfn._xlws.FILTER($B$2:$B$4999, ISNUMBER(SEARCH($D102,$A$2:$A$4999)))),"MAX NOT FOUND")</f>
        <v>8.6999999999999993</v>
      </c>
      <c r="L102" cm="1">
        <f t="array" ref="L102">IFERROR(MIN(_xlfn._xlws.FILTER($B$2:$B$4999, ISNUMBER(SEARCH($D102,$A$2:$A$4999)))),"MIN NOT FOUND")</f>
        <v>5.9</v>
      </c>
    </row>
    <row r="103" spans="1:12" x14ac:dyDescent="0.2">
      <c r="A103">
        <v>166</v>
      </c>
      <c r="B103">
        <v>7.8</v>
      </c>
      <c r="D103">
        <v>87</v>
      </c>
      <c r="E103">
        <f t="shared" si="2"/>
        <v>75</v>
      </c>
      <c r="F103">
        <f t="shared" si="3"/>
        <v>6.3680000000000003</v>
      </c>
      <c r="G103" cm="1">
        <f t="array" ref="G103">MEDIAN(_xlfn._xlws.FILTER($B$2:$B$4999, ISNUMBER(SEARCH($D103,$A$2:$A$4999))))</f>
        <v>5.8</v>
      </c>
      <c r="H103" cm="1">
        <f t="array" ref="H103">IFERROR(MODE(_xlfn._xlws.FILTER($B$2:$B$4999, ISNUMBER(SEARCH($D103,$A$2:$A$4999)))),"MODE NOT FOUND")</f>
        <v>6.3</v>
      </c>
      <c r="I103" cm="1">
        <f t="array" ref="I103">IFERROR(STDEV(_xlfn._xlws.FILTER($B$2:$B$4999, ISNUMBER(SEARCH($D103,$A$2:$A$4999)))),0)</f>
        <v>1.2133258627107528</v>
      </c>
      <c r="J103" cm="1">
        <f t="array" ref="J103">IFERROR(_xlfn.VAR.S(_xlfn._xlws.FILTER($B$2:$B$4999, ISNUMBER(SEARCH($D103,$A$2:$A$4999)))),0)</f>
        <v>1.4721596491227926</v>
      </c>
      <c r="K103" cm="1">
        <f t="array" ref="K103">IFERROR(MAX(_xlfn._xlws.FILTER($B$2:$B$4999, ISNUMBER(SEARCH($D103,$A$2:$A$4999)))),"MAX NOT FOUND")</f>
        <v>8.6999999999999993</v>
      </c>
      <c r="L103" cm="1">
        <f t="array" ref="L103">IFERROR(MIN(_xlfn._xlws.FILTER($B$2:$B$4999, ISNUMBER(SEARCH($D103,$A$2:$A$4999)))),"MIN NOT FOUND")</f>
        <v>3.2</v>
      </c>
    </row>
    <row r="104" spans="1:12" x14ac:dyDescent="0.2">
      <c r="A104">
        <v>132</v>
      </c>
      <c r="B104">
        <v>7.8</v>
      </c>
      <c r="D104">
        <v>216</v>
      </c>
      <c r="E104">
        <f t="shared" si="2"/>
        <v>1</v>
      </c>
      <c r="F104">
        <f t="shared" si="3"/>
        <v>6.3</v>
      </c>
      <c r="G104" cm="1">
        <f t="array" ref="G104">MEDIAN(_xlfn._xlws.FILTER($B$2:$B$4999, ISNUMBER(SEARCH($D104,$A$2:$A$4999))))</f>
        <v>7.5</v>
      </c>
      <c r="H104" t="str" cm="1">
        <f t="array" ref="H104">IFERROR(MODE(_xlfn._xlws.FILTER($B$2:$B$4999, ISNUMBER(SEARCH($D104,$A$2:$A$4999)))),"MODE NOT FOUND")</f>
        <v>MODE NOT FOUND</v>
      </c>
      <c r="I104" cm="1">
        <f t="array" ref="I104">IFERROR(STDEV(_xlfn._xlws.FILTER($B$2:$B$4999, ISNUMBER(SEARCH($D104,$A$2:$A$4999)))),0)</f>
        <v>0</v>
      </c>
      <c r="J104" cm="1">
        <f t="array" ref="J104">IFERROR(_xlfn.VAR.S(_xlfn._xlws.FILTER($B$2:$B$4999, ISNUMBER(SEARCH($D104,$A$2:$A$4999)))),0)</f>
        <v>0</v>
      </c>
      <c r="K104" cm="1">
        <f t="array" ref="K104">IFERROR(MAX(_xlfn._xlws.FILTER($B$2:$B$4999, ISNUMBER(SEARCH($D104,$A$2:$A$4999)))),"MAX NOT FOUND")</f>
        <v>7.5</v>
      </c>
      <c r="L104" cm="1">
        <f t="array" ref="L104">IFERROR(MIN(_xlfn._xlws.FILTER($B$2:$B$4999, ISNUMBER(SEARCH($D104,$A$2:$A$4999)))),"MIN NOT FOUND")</f>
        <v>7.5</v>
      </c>
    </row>
    <row r="105" spans="1:12" x14ac:dyDescent="0.2">
      <c r="A105">
        <v>137</v>
      </c>
      <c r="B105">
        <v>6.6</v>
      </c>
      <c r="D105">
        <v>192</v>
      </c>
      <c r="E105">
        <f t="shared" si="2"/>
        <v>2</v>
      </c>
      <c r="F105">
        <f t="shared" si="3"/>
        <v>7.8</v>
      </c>
      <c r="G105" cm="1">
        <f t="array" ref="G105">MEDIAN(_xlfn._xlws.FILTER($B$2:$B$4999, ISNUMBER(SEARCH($D105,$A$2:$A$4999))))</f>
        <v>8.4</v>
      </c>
      <c r="H105" t="str" cm="1">
        <f t="array" ref="H105">IFERROR(MODE(_xlfn._xlws.FILTER($B$2:$B$4999, ISNUMBER(SEARCH($D105,$A$2:$A$4999)))),"MODE NOT FOUND")</f>
        <v>MODE NOT FOUND</v>
      </c>
      <c r="I105" cm="1">
        <f t="array" ref="I105">IFERROR(STDEV(_xlfn._xlws.FILTER($B$2:$B$4999, ISNUMBER(SEARCH($D105,$A$2:$A$4999)))),0)</f>
        <v>0.70710678118654757</v>
      </c>
      <c r="J105" cm="1">
        <f t="array" ref="J105">IFERROR(_xlfn.VAR.S(_xlfn._xlws.FILTER($B$2:$B$4999, ISNUMBER(SEARCH($D105,$A$2:$A$4999)))),0)</f>
        <v>0.5</v>
      </c>
      <c r="K105" cm="1">
        <f t="array" ref="K105">IFERROR(MAX(_xlfn._xlws.FILTER($B$2:$B$4999, ISNUMBER(SEARCH($D105,$A$2:$A$4999)))),"MAX NOT FOUND")</f>
        <v>8.9</v>
      </c>
      <c r="L105" cm="1">
        <f t="array" ref="L105">IFERROR(MIN(_xlfn._xlws.FILTER($B$2:$B$4999, ISNUMBER(SEARCH($D105,$A$2:$A$4999)))),"MIN NOT FOUND")</f>
        <v>7.9</v>
      </c>
    </row>
    <row r="106" spans="1:12" x14ac:dyDescent="0.2">
      <c r="A106">
        <v>109</v>
      </c>
      <c r="B106">
        <v>6.1</v>
      </c>
      <c r="D106">
        <v>44</v>
      </c>
      <c r="E106">
        <f t="shared" si="2"/>
        <v>8</v>
      </c>
      <c r="F106">
        <f t="shared" si="3"/>
        <v>6.2499999999999991</v>
      </c>
      <c r="G106" cm="1">
        <f t="array" ref="G106">MEDIAN(_xlfn._xlws.FILTER($B$2:$B$4999, ISNUMBER(SEARCH($D106,$A$2:$A$4999))))</f>
        <v>7.9</v>
      </c>
      <c r="H106" cm="1">
        <f t="array" ref="H106">IFERROR(MODE(_xlfn._xlws.FILTER($B$2:$B$4999, ISNUMBER(SEARCH($D106,$A$2:$A$4999)))),"MODE NOT FOUND")</f>
        <v>8</v>
      </c>
      <c r="I106" cm="1">
        <f t="array" ref="I106">IFERROR(STDEV(_xlfn._xlws.FILTER($B$2:$B$4999, ISNUMBER(SEARCH($D106,$A$2:$A$4999)))),0)</f>
        <v>0.81293884469705635</v>
      </c>
      <c r="J106" cm="1">
        <f t="array" ref="J106">IFERROR(_xlfn.VAR.S(_xlfn._xlws.FILTER($B$2:$B$4999, ISNUMBER(SEARCH($D106,$A$2:$A$4999)))),0)</f>
        <v>0.66086956521738471</v>
      </c>
      <c r="K106" cm="1">
        <f t="array" ref="K106">IFERROR(MAX(_xlfn._xlws.FILTER($B$2:$B$4999, ISNUMBER(SEARCH($D106,$A$2:$A$4999)))),"MAX NOT FOUND")</f>
        <v>8.6999999999999993</v>
      </c>
      <c r="L106" cm="1">
        <f t="array" ref="L106">IFERROR(MIN(_xlfn._xlws.FILTER($B$2:$B$4999, ISNUMBER(SEARCH($D106,$A$2:$A$4999)))),"MIN NOT FOUND")</f>
        <v>5.3</v>
      </c>
    </row>
    <row r="107" spans="1:12" x14ac:dyDescent="0.2">
      <c r="A107">
        <v>98</v>
      </c>
      <c r="B107">
        <v>5.6</v>
      </c>
      <c r="D107">
        <v>83</v>
      </c>
      <c r="E107">
        <f t="shared" si="2"/>
        <v>42</v>
      </c>
      <c r="F107">
        <f t="shared" si="3"/>
        <v>6.3976190476190489</v>
      </c>
      <c r="G107" cm="1">
        <f t="array" ref="G107">MEDIAN(_xlfn._xlws.FILTER($B$2:$B$4999, ISNUMBER(SEARCH($D107,$A$2:$A$4999))))</f>
        <v>6</v>
      </c>
      <c r="H107" cm="1">
        <f t="array" ref="H107">IFERROR(MODE(_xlfn._xlws.FILTER($B$2:$B$4999, ISNUMBER(SEARCH($D107,$A$2:$A$4999)))),"MODE NOT FOUND")</f>
        <v>5.5</v>
      </c>
      <c r="I107" cm="1">
        <f t="array" ref="I107">IFERROR(STDEV(_xlfn._xlws.FILTER($B$2:$B$4999, ISNUMBER(SEARCH($D107,$A$2:$A$4999)))),0)</f>
        <v>1.2763481037826709</v>
      </c>
      <c r="J107" cm="1">
        <f t="array" ref="J107">IFERROR(_xlfn.VAR.S(_xlfn._xlws.FILTER($B$2:$B$4999, ISNUMBER(SEARCH($D107,$A$2:$A$4999)))),0)</f>
        <v>1.6290644820296196</v>
      </c>
      <c r="K107" cm="1">
        <f t="array" ref="K107">IFERROR(MAX(_xlfn._xlws.FILTER($B$2:$B$4999, ISNUMBER(SEARCH($D107,$A$2:$A$4999)))),"MAX NOT FOUND")</f>
        <v>8.1999999999999993</v>
      </c>
      <c r="L107" cm="1">
        <f t="array" ref="L107">IFERROR(MIN(_xlfn._xlws.FILTER($B$2:$B$4999, ISNUMBER(SEARCH($D107,$A$2:$A$4999)))),"MIN NOT FOUND")</f>
        <v>2.2000000000000002</v>
      </c>
    </row>
    <row r="108" spans="1:12" x14ac:dyDescent="0.2">
      <c r="A108">
        <v>113</v>
      </c>
      <c r="B108">
        <v>6.4</v>
      </c>
      <c r="D108">
        <v>139</v>
      </c>
      <c r="E108">
        <f t="shared" si="2"/>
        <v>20</v>
      </c>
      <c r="F108">
        <f t="shared" si="3"/>
        <v>6.6549999999999994</v>
      </c>
      <c r="G108" cm="1">
        <f t="array" ref="G108">MEDIAN(_xlfn._xlws.FILTER($B$2:$B$4999, ISNUMBER(SEARCH($D108,$A$2:$A$4999))))</f>
        <v>7.0500000000000007</v>
      </c>
      <c r="H108" cm="1">
        <f t="array" ref="H108">IFERROR(MODE(_xlfn._xlws.FILTER($B$2:$B$4999, ISNUMBER(SEARCH($D108,$A$2:$A$4999)))),"MODE NOT FOUND")</f>
        <v>6.7</v>
      </c>
      <c r="I108" cm="1">
        <f t="array" ref="I108">IFERROR(STDEV(_xlfn._xlws.FILTER($B$2:$B$4999, ISNUMBER(SEARCH($D108,$A$2:$A$4999)))),0)</f>
        <v>0.58207885159459627</v>
      </c>
      <c r="J108" cm="1">
        <f t="array" ref="J108">IFERROR(_xlfn.VAR.S(_xlfn._xlws.FILTER($B$2:$B$4999, ISNUMBER(SEARCH($D108,$A$2:$A$4999)))),0)</f>
        <v>0.33881578947368407</v>
      </c>
      <c r="K108" cm="1">
        <f t="array" ref="K108">IFERROR(MAX(_xlfn._xlws.FILTER($B$2:$B$4999, ISNUMBER(SEARCH($D108,$A$2:$A$4999)))),"MAX NOT FOUND")</f>
        <v>8.1999999999999993</v>
      </c>
      <c r="L108" cm="1">
        <f t="array" ref="L108">IFERROR(MIN(_xlfn._xlws.FILTER($B$2:$B$4999, ISNUMBER(SEARCH($D108,$A$2:$A$4999)))),"MIN NOT FOUND")</f>
        <v>5.7</v>
      </c>
    </row>
    <row r="109" spans="1:12" x14ac:dyDescent="0.2">
      <c r="A109">
        <v>93</v>
      </c>
      <c r="B109">
        <v>6.1</v>
      </c>
      <c r="D109">
        <v>86</v>
      </c>
      <c r="E109">
        <f t="shared" si="2"/>
        <v>63</v>
      </c>
      <c r="F109">
        <f t="shared" si="3"/>
        <v>6.7015873015873035</v>
      </c>
      <c r="G109" cm="1">
        <f t="array" ref="G109">MEDIAN(_xlfn._xlws.FILTER($B$2:$B$4999, ISNUMBER(SEARCH($D109,$A$2:$A$4999))))</f>
        <v>6.2</v>
      </c>
      <c r="H109" cm="1">
        <f t="array" ref="H109">IFERROR(MODE(_xlfn._xlws.FILTER($B$2:$B$4999, ISNUMBER(SEARCH($D109,$A$2:$A$4999)))),"MODE NOT FOUND")</f>
        <v>6.2</v>
      </c>
      <c r="I109" cm="1">
        <f t="array" ref="I109">IFERROR(STDEV(_xlfn._xlws.FILTER($B$2:$B$4999, ISNUMBER(SEARCH($D109,$A$2:$A$4999)))),0)</f>
        <v>1.093831642297638</v>
      </c>
      <c r="J109" cm="1">
        <f t="array" ref="J109">IFERROR(_xlfn.VAR.S(_xlfn._xlws.FILTER($B$2:$B$4999, ISNUMBER(SEARCH($D109,$A$2:$A$4999)))),0)</f>
        <v>1.1964676616915477</v>
      </c>
      <c r="K109" cm="1">
        <f t="array" ref="K109">IFERROR(MAX(_xlfn._xlws.FILTER($B$2:$B$4999, ISNUMBER(SEARCH($D109,$A$2:$A$4999)))),"MAX NOT FOUND")</f>
        <v>8.3000000000000007</v>
      </c>
      <c r="L109" cm="1">
        <f t="array" ref="L109">IFERROR(MIN(_xlfn._xlws.FILTER($B$2:$B$4999, ISNUMBER(SEARCH($D109,$A$2:$A$4999)))),"MIN NOT FOUND")</f>
        <v>2.7</v>
      </c>
    </row>
    <row r="110" spans="1:12" x14ac:dyDescent="0.2">
      <c r="A110">
        <v>123</v>
      </c>
      <c r="B110">
        <v>7.3</v>
      </c>
      <c r="D110">
        <v>162</v>
      </c>
      <c r="E110">
        <f t="shared" si="2"/>
        <v>2</v>
      </c>
      <c r="F110">
        <f t="shared" si="3"/>
        <v>6.45</v>
      </c>
      <c r="G110" cm="1">
        <f t="array" ref="G110">MEDIAN(_xlfn._xlws.FILTER($B$2:$B$4999, ISNUMBER(SEARCH($D110,$A$2:$A$4999))))</f>
        <v>7.5500000000000007</v>
      </c>
      <c r="H110" t="str" cm="1">
        <f t="array" ref="H110">IFERROR(MODE(_xlfn._xlws.FILTER($B$2:$B$4999, ISNUMBER(SEARCH($D110,$A$2:$A$4999)))),"MODE NOT FOUND")</f>
        <v>MODE NOT FOUND</v>
      </c>
      <c r="I110" cm="1">
        <f t="array" ref="I110">IFERROR(STDEV(_xlfn._xlws.FILTER($B$2:$B$4999, ISNUMBER(SEARCH($D110,$A$2:$A$4999)))),0)</f>
        <v>0.21213203435596412</v>
      </c>
      <c r="J110" cm="1">
        <f t="array" ref="J110">IFERROR(_xlfn.VAR.S(_xlfn._xlws.FILTER($B$2:$B$4999, ISNUMBER(SEARCH($D110,$A$2:$A$4999)))),0)</f>
        <v>4.4999999999999943E-2</v>
      </c>
      <c r="K110" cm="1">
        <f t="array" ref="K110">IFERROR(MAX(_xlfn._xlws.FILTER($B$2:$B$4999, ISNUMBER(SEARCH($D110,$A$2:$A$4999)))),"MAX NOT FOUND")</f>
        <v>7.7</v>
      </c>
      <c r="L110" cm="1">
        <f t="array" ref="L110">IFERROR(MIN(_xlfn._xlws.FILTER($B$2:$B$4999, ISNUMBER(SEARCH($D110,$A$2:$A$4999)))),"MIN NOT FOUND")</f>
        <v>7.4</v>
      </c>
    </row>
    <row r="111" spans="1:12" x14ac:dyDescent="0.2">
      <c r="A111">
        <v>126</v>
      </c>
      <c r="B111">
        <v>6.6</v>
      </c>
      <c r="D111">
        <v>54</v>
      </c>
      <c r="E111">
        <f t="shared" si="2"/>
        <v>1</v>
      </c>
      <c r="F111">
        <f t="shared" si="3"/>
        <v>6.4</v>
      </c>
      <c r="G111" cm="1">
        <f t="array" ref="G111">MEDIAN(_xlfn._xlws.FILTER($B$2:$B$4999, ISNUMBER(SEARCH($D111,$A$2:$A$4999))))</f>
        <v>7.3000000000000007</v>
      </c>
      <c r="H111" cm="1">
        <f t="array" ref="H111">IFERROR(MODE(_xlfn._xlws.FILTER($B$2:$B$4999, ISNUMBER(SEARCH($D111,$A$2:$A$4999)))),"MODE NOT FOUND")</f>
        <v>6.8</v>
      </c>
      <c r="I111" cm="1">
        <f t="array" ref="I111">IFERROR(STDEV(_xlfn._xlws.FILTER($B$2:$B$4999, ISNUMBER(SEARCH($D111,$A$2:$A$4999)))),0)</f>
        <v>0.7132936834066872</v>
      </c>
      <c r="J111" cm="1">
        <f t="array" ref="J111">IFERROR(_xlfn.VAR.S(_xlfn._xlws.FILTER($B$2:$B$4999, ISNUMBER(SEARCH($D111,$A$2:$A$4999)))),0)</f>
        <v>0.50878787878787923</v>
      </c>
      <c r="K111" cm="1">
        <f t="array" ref="K111">IFERROR(MAX(_xlfn._xlws.FILTER($B$2:$B$4999, ISNUMBER(SEARCH($D111,$A$2:$A$4999)))),"MAX NOT FOUND")</f>
        <v>8.8000000000000007</v>
      </c>
      <c r="L111" cm="1">
        <f t="array" ref="L111">IFERROR(MIN(_xlfn._xlws.FILTER($B$2:$B$4999, ISNUMBER(SEARCH($D111,$A$2:$A$4999)))),"MIN NOT FOUND")</f>
        <v>6.3</v>
      </c>
    </row>
    <row r="112" spans="1:12" x14ac:dyDescent="0.2">
      <c r="A112">
        <v>113</v>
      </c>
      <c r="B112">
        <v>6.3</v>
      </c>
      <c r="D112">
        <v>80</v>
      </c>
      <c r="E112">
        <f t="shared" si="2"/>
        <v>39</v>
      </c>
      <c r="F112">
        <f t="shared" si="3"/>
        <v>6.0923076923076911</v>
      </c>
      <c r="G112" cm="1">
        <f t="array" ref="G112">MEDIAN(_xlfn._xlws.FILTER($B$2:$B$4999, ISNUMBER(SEARCH($D112,$A$2:$A$4999))))</f>
        <v>6.3</v>
      </c>
      <c r="H112" cm="1">
        <f t="array" ref="H112">IFERROR(MODE(_xlfn._xlws.FILTER($B$2:$B$4999, ISNUMBER(SEARCH($D112,$A$2:$A$4999)))),"MODE NOT FOUND")</f>
        <v>6.3</v>
      </c>
      <c r="I112" cm="1">
        <f t="array" ref="I112">IFERROR(STDEV(_xlfn._xlws.FILTER($B$2:$B$4999, ISNUMBER(SEARCH($D112,$A$2:$A$4999)))),0)</f>
        <v>1.5879043377453395</v>
      </c>
      <c r="J112" cm="1">
        <f t="array" ref="J112">IFERROR(_xlfn.VAR.S(_xlfn._xlws.FILTER($B$2:$B$4999, ISNUMBER(SEARCH($D112,$A$2:$A$4999)))),0)</f>
        <v>2.5214401858304649</v>
      </c>
      <c r="K112" cm="1">
        <f t="array" ref="K112">IFERROR(MAX(_xlfn._xlws.FILTER($B$2:$B$4999, ISNUMBER(SEARCH($D112,$A$2:$A$4999)))),"MAX NOT FOUND")</f>
        <v>8.3000000000000007</v>
      </c>
      <c r="L112" cm="1">
        <f t="array" ref="L112">IFERROR(MIN(_xlfn._xlws.FILTER($B$2:$B$4999, ISNUMBER(SEARCH($D112,$A$2:$A$4999)))),"MIN NOT FOUND")</f>
        <v>2.6</v>
      </c>
    </row>
    <row r="113" spans="1:12" x14ac:dyDescent="0.2">
      <c r="A113">
        <v>184</v>
      </c>
      <c r="B113">
        <v>6.1</v>
      </c>
      <c r="D113">
        <v>25</v>
      </c>
      <c r="E113">
        <f t="shared" si="2"/>
        <v>4</v>
      </c>
      <c r="F113">
        <f t="shared" si="3"/>
        <v>6.875</v>
      </c>
      <c r="G113" cm="1">
        <f t="array" ref="G113">MEDIAN(_xlfn._xlws.FILTER($B$2:$B$4999, ISNUMBER(SEARCH($D113,$A$2:$A$4999))))</f>
        <v>6.9</v>
      </c>
      <c r="H113" cm="1">
        <f t="array" ref="H113">IFERROR(MODE(_xlfn._xlws.FILTER($B$2:$B$4999, ISNUMBER(SEARCH($D113,$A$2:$A$4999)))),"MODE NOT FOUND")</f>
        <v>6.8</v>
      </c>
      <c r="I113" cm="1">
        <f t="array" ref="I113">IFERROR(STDEV(_xlfn._xlws.FILTER($B$2:$B$4999, ISNUMBER(SEARCH($D113,$A$2:$A$4999)))),0)</f>
        <v>0.95122732863510162</v>
      </c>
      <c r="J113" cm="1">
        <f t="array" ref="J113">IFERROR(_xlfn.VAR.S(_xlfn._xlws.FILTER($B$2:$B$4999, ISNUMBER(SEARCH($D113,$A$2:$A$4999)))),0)</f>
        <v>0.90483343074227163</v>
      </c>
      <c r="K113" cm="1">
        <f t="array" ref="K113">IFERROR(MAX(_xlfn._xlws.FILTER($B$2:$B$4999, ISNUMBER(SEARCH($D113,$A$2:$A$4999)))),"MAX NOT FOUND")</f>
        <v>8.6999999999999993</v>
      </c>
      <c r="L113" cm="1">
        <f t="array" ref="L113">IFERROR(MIN(_xlfn._xlws.FILTER($B$2:$B$4999, ISNUMBER(SEARCH($D113,$A$2:$A$4999)))),"MIN NOT FOUND")</f>
        <v>3.7</v>
      </c>
    </row>
    <row r="114" spans="1:12" x14ac:dyDescent="0.2">
      <c r="A114">
        <v>144</v>
      </c>
      <c r="B114">
        <v>7.1</v>
      </c>
      <c r="D114">
        <v>74</v>
      </c>
      <c r="E114">
        <f t="shared" si="2"/>
        <v>5</v>
      </c>
      <c r="F114">
        <f t="shared" si="3"/>
        <v>6.18</v>
      </c>
      <c r="G114" cm="1">
        <f t="array" ref="G114">MEDIAN(_xlfn._xlws.FILTER($B$2:$B$4999, ISNUMBER(SEARCH($D114,$A$2:$A$4999))))</f>
        <v>6.9499999999999993</v>
      </c>
      <c r="H114" t="str" cm="1">
        <f t="array" ref="H114">IFERROR(MODE(_xlfn._xlws.FILTER($B$2:$B$4999, ISNUMBER(SEARCH($D114,$A$2:$A$4999)))),"MODE NOT FOUND")</f>
        <v>MODE NOT FOUND</v>
      </c>
      <c r="I114" cm="1">
        <f t="array" ref="I114">IFERROR(STDEV(_xlfn._xlws.FILTER($B$2:$B$4999, ISNUMBER(SEARCH($D114,$A$2:$A$4999)))),0)</f>
        <v>0.86808492013824157</v>
      </c>
      <c r="J114" cm="1">
        <f t="array" ref="J114">IFERROR(_xlfn.VAR.S(_xlfn._xlws.FILTER($B$2:$B$4999, ISNUMBER(SEARCH($D114,$A$2:$A$4999)))),0)</f>
        <v>0.75357142857141723</v>
      </c>
      <c r="K114" cm="1">
        <f t="array" ref="K114">IFERROR(MAX(_xlfn._xlws.FILTER($B$2:$B$4999, ISNUMBER(SEARCH($D114,$A$2:$A$4999)))),"MAX NOT FOUND")</f>
        <v>8.3000000000000007</v>
      </c>
      <c r="L114" cm="1">
        <f t="array" ref="L114">IFERROR(MIN(_xlfn._xlws.FILTER($B$2:$B$4999, ISNUMBER(SEARCH($D114,$A$2:$A$4999)))),"MIN NOT FOUND")</f>
        <v>5.8</v>
      </c>
    </row>
    <row r="115" spans="1:12" x14ac:dyDescent="0.2">
      <c r="A115">
        <v>206</v>
      </c>
      <c r="B115">
        <v>5.5</v>
      </c>
      <c r="D115">
        <v>81</v>
      </c>
      <c r="E115">
        <f t="shared" si="2"/>
        <v>33</v>
      </c>
      <c r="F115">
        <f t="shared" si="3"/>
        <v>6.3090909090909104</v>
      </c>
      <c r="G115" cm="1">
        <f t="array" ref="G115">MEDIAN(_xlfn._xlws.FILTER($B$2:$B$4999, ISNUMBER(SEARCH($D115,$A$2:$A$4999))))</f>
        <v>6.35</v>
      </c>
      <c r="H115" cm="1">
        <f t="array" ref="H115">IFERROR(MODE(_xlfn._xlws.FILTER($B$2:$B$4999, ISNUMBER(SEARCH($D115,$A$2:$A$4999)))),"MODE NOT FOUND")</f>
        <v>6.9</v>
      </c>
      <c r="I115" cm="1">
        <f t="array" ref="I115">IFERROR(STDEV(_xlfn._xlws.FILTER($B$2:$B$4999, ISNUMBER(SEARCH($D115,$A$2:$A$4999)))),0)</f>
        <v>1.2534728939630759</v>
      </c>
      <c r="J115" cm="1">
        <f t="array" ref="J115">IFERROR(_xlfn.VAR.S(_xlfn._xlws.FILTER($B$2:$B$4999, ISNUMBER(SEARCH($D115,$A$2:$A$4999)))),0)</f>
        <v>1.5711942959001686</v>
      </c>
      <c r="K115" cm="1">
        <f t="array" ref="K115">IFERROR(MAX(_xlfn._xlws.FILTER($B$2:$B$4999, ISNUMBER(SEARCH($D115,$A$2:$A$4999)))),"MAX NOT FOUND")</f>
        <v>8</v>
      </c>
      <c r="L115" cm="1">
        <f t="array" ref="L115">IFERROR(MIN(_xlfn._xlws.FILTER($B$2:$B$4999, ISNUMBER(SEARCH($D115,$A$2:$A$4999)))),"MIN NOT FOUND")</f>
        <v>3.6</v>
      </c>
    </row>
    <row r="116" spans="1:12" x14ac:dyDescent="0.2">
      <c r="A116">
        <v>138</v>
      </c>
      <c r="B116">
        <v>7.5</v>
      </c>
      <c r="D116">
        <v>177</v>
      </c>
      <c r="E116">
        <f t="shared" si="2"/>
        <v>3</v>
      </c>
      <c r="F116">
        <f t="shared" si="3"/>
        <v>5.8</v>
      </c>
      <c r="G116" cm="1">
        <f t="array" ref="G116">MEDIAN(_xlfn._xlws.FILTER($B$2:$B$4999, ISNUMBER(SEARCH($D116,$A$2:$A$4999))))</f>
        <v>6.6</v>
      </c>
      <c r="H116" t="str" cm="1">
        <f t="array" ref="H116">IFERROR(MODE(_xlfn._xlws.FILTER($B$2:$B$4999, ISNUMBER(SEARCH($D116,$A$2:$A$4999)))),"MODE NOT FOUND")</f>
        <v>MODE NOT FOUND</v>
      </c>
      <c r="I116" cm="1">
        <f t="array" ref="I116">IFERROR(STDEV(_xlfn._xlws.FILTER($B$2:$B$4999, ISNUMBER(SEARCH($D116,$A$2:$A$4999)))),0)</f>
        <v>0.37859388972001823</v>
      </c>
      <c r="J116" cm="1">
        <f t="array" ref="J116">IFERROR(_xlfn.VAR.S(_xlfn._xlws.FILTER($B$2:$B$4999, ISNUMBER(SEARCH($D116,$A$2:$A$4999)))),0)</f>
        <v>0.14333333333333331</v>
      </c>
      <c r="K116" cm="1">
        <f t="array" ref="K116">IFERROR(MAX(_xlfn._xlws.FILTER($B$2:$B$4999, ISNUMBER(SEARCH($D116,$A$2:$A$4999)))),"MAX NOT FOUND")</f>
        <v>6.7</v>
      </c>
      <c r="L116" cm="1">
        <f t="array" ref="L116">IFERROR(MIN(_xlfn._xlws.FILTER($B$2:$B$4999, ISNUMBER(SEARCH($D116,$A$2:$A$4999)))),"MIN NOT FOUND")</f>
        <v>6</v>
      </c>
    </row>
    <row r="117" spans="1:12" x14ac:dyDescent="0.2">
      <c r="A117">
        <v>157</v>
      </c>
      <c r="B117">
        <v>7.6</v>
      </c>
      <c r="D117">
        <v>73</v>
      </c>
      <c r="E117">
        <f t="shared" si="2"/>
        <v>3</v>
      </c>
      <c r="F117">
        <f t="shared" si="3"/>
        <v>5.333333333333333</v>
      </c>
      <c r="G117" cm="1">
        <f t="array" ref="G117">MEDIAN(_xlfn._xlws.FILTER($B$2:$B$4999, ISNUMBER(SEARCH($D117,$A$2:$A$4999))))</f>
        <v>7</v>
      </c>
      <c r="H117" t="str" cm="1">
        <f t="array" ref="H117">IFERROR(MODE(_xlfn._xlws.FILTER($B$2:$B$4999, ISNUMBER(SEARCH($D117,$A$2:$A$4999)))),"MODE NOT FOUND")</f>
        <v>MODE NOT FOUND</v>
      </c>
      <c r="I117" cm="1">
        <f t="array" ref="I117">IFERROR(STDEV(_xlfn._xlws.FILTER($B$2:$B$4999, ISNUMBER(SEARCH($D117,$A$2:$A$4999)))),0)</f>
        <v>1.4855975228843037</v>
      </c>
      <c r="J117" cm="1">
        <f t="array" ref="J117">IFERROR(_xlfn.VAR.S(_xlfn._xlws.FILTER($B$2:$B$4999, ISNUMBER(SEARCH($D117,$A$2:$A$4999)))),0)</f>
        <v>2.2069999999999794</v>
      </c>
      <c r="K117" cm="1">
        <f t="array" ref="K117">IFERROR(MAX(_xlfn._xlws.FILTER($B$2:$B$4999, ISNUMBER(SEARCH($D117,$A$2:$A$4999)))),"MAX NOT FOUND")</f>
        <v>8.5</v>
      </c>
      <c r="L117" cm="1">
        <f t="array" ref="L117">IFERROR(MIN(_xlfn._xlws.FILTER($B$2:$B$4999, ISNUMBER(SEARCH($D117,$A$2:$A$4999)))),"MIN NOT FOUND")</f>
        <v>5</v>
      </c>
    </row>
    <row r="118" spans="1:12" x14ac:dyDescent="0.2">
      <c r="A118">
        <v>102</v>
      </c>
      <c r="B118">
        <v>6.4</v>
      </c>
      <c r="D118">
        <v>43</v>
      </c>
      <c r="E118">
        <f t="shared" si="2"/>
        <v>7</v>
      </c>
      <c r="F118">
        <f t="shared" si="3"/>
        <v>7.4</v>
      </c>
      <c r="G118" cm="1">
        <f t="array" ref="G118">MEDIAN(_xlfn._xlws.FILTER($B$2:$B$4999, ISNUMBER(SEARCH($D118,$A$2:$A$4999))))</f>
        <v>7.3</v>
      </c>
      <c r="H118" cm="1">
        <f t="array" ref="H118">IFERROR(MODE(_xlfn._xlws.FILTER($B$2:$B$4999, ISNUMBER(SEARCH($D118,$A$2:$A$4999)))),"MODE NOT FOUND")</f>
        <v>7.3</v>
      </c>
      <c r="I118" cm="1">
        <f t="array" ref="I118">IFERROR(STDEV(_xlfn._xlws.FILTER($B$2:$B$4999, ISNUMBER(SEARCH($D118,$A$2:$A$4999)))),0)</f>
        <v>1.0651133287881003</v>
      </c>
      <c r="J118" cm="1">
        <f t="array" ref="J118">IFERROR(_xlfn.VAR.S(_xlfn._xlws.FILTER($B$2:$B$4999, ISNUMBER(SEARCH($D118,$A$2:$A$4999)))),0)</f>
        <v>1.1344664031620679</v>
      </c>
      <c r="K118" cm="1">
        <f t="array" ref="K118">IFERROR(MAX(_xlfn._xlws.FILTER($B$2:$B$4999, ISNUMBER(SEARCH($D118,$A$2:$A$4999)))),"MAX NOT FOUND")</f>
        <v>8.1</v>
      </c>
      <c r="L118" cm="1">
        <f t="array" ref="L118">IFERROR(MIN(_xlfn._xlws.FILTER($B$2:$B$4999, ISNUMBER(SEARCH($D118,$A$2:$A$4999)))),"MIN NOT FOUND")</f>
        <v>3</v>
      </c>
    </row>
    <row r="119" spans="1:12" x14ac:dyDescent="0.2">
      <c r="A119">
        <v>104</v>
      </c>
      <c r="B119">
        <v>7.2</v>
      </c>
      <c r="D119">
        <v>45</v>
      </c>
      <c r="E119">
        <f t="shared" si="2"/>
        <v>8</v>
      </c>
      <c r="F119">
        <f t="shared" si="3"/>
        <v>5.7624999999999993</v>
      </c>
      <c r="G119" cm="1">
        <f t="array" ref="G119">MEDIAN(_xlfn._xlws.FILTER($B$2:$B$4999, ISNUMBER(SEARCH($D119,$A$2:$A$4999))))</f>
        <v>7.3</v>
      </c>
      <c r="H119" cm="1">
        <f t="array" ref="H119">IFERROR(MODE(_xlfn._xlws.FILTER($B$2:$B$4999, ISNUMBER(SEARCH($D119,$A$2:$A$4999)))),"MODE NOT FOUND")</f>
        <v>7.3</v>
      </c>
      <c r="I119" cm="1">
        <f t="array" ref="I119">IFERROR(STDEV(_xlfn._xlws.FILTER($B$2:$B$4999, ISNUMBER(SEARCH($D119,$A$2:$A$4999)))),0)</f>
        <v>0.7390147881760265</v>
      </c>
      <c r="J119" cm="1">
        <f t="array" ref="J119">IFERROR(_xlfn.VAR.S(_xlfn._xlws.FILTER($B$2:$B$4999, ISNUMBER(SEARCH($D119,$A$2:$A$4999)))),0)</f>
        <v>0.54614285714285726</v>
      </c>
      <c r="K119" cm="1">
        <f t="array" ref="K119">IFERROR(MAX(_xlfn._xlws.FILTER($B$2:$B$4999, ISNUMBER(SEARCH($D119,$A$2:$A$4999)))),"MAX NOT FOUND")</f>
        <v>8.6</v>
      </c>
      <c r="L119" cm="1">
        <f t="array" ref="L119">IFERROR(MIN(_xlfn._xlws.FILTER($B$2:$B$4999, ISNUMBER(SEARCH($D119,$A$2:$A$4999)))),"MIN NOT FOUND")</f>
        <v>6</v>
      </c>
    </row>
    <row r="120" spans="1:12" x14ac:dyDescent="0.2">
      <c r="A120">
        <v>115</v>
      </c>
      <c r="B120">
        <v>6.7</v>
      </c>
      <c r="D120">
        <v>163</v>
      </c>
      <c r="E120">
        <f t="shared" si="2"/>
        <v>1</v>
      </c>
      <c r="F120">
        <f t="shared" si="3"/>
        <v>5.7</v>
      </c>
      <c r="G120" cm="1">
        <f t="array" ref="G120">MEDIAN(_xlfn._xlws.FILTER($B$2:$B$4999, ISNUMBER(SEARCH($D120,$A$2:$A$4999))))</f>
        <v>7.6</v>
      </c>
      <c r="H120" t="str" cm="1">
        <f t="array" ref="H120">IFERROR(MODE(_xlfn._xlws.FILTER($B$2:$B$4999, ISNUMBER(SEARCH($D120,$A$2:$A$4999)))),"MODE NOT FOUND")</f>
        <v>MODE NOT FOUND</v>
      </c>
      <c r="I120" cm="1">
        <f t="array" ref="I120">IFERROR(STDEV(_xlfn._xlws.FILTER($B$2:$B$4999, ISNUMBER(SEARCH($D120,$A$2:$A$4999)))),0)</f>
        <v>0</v>
      </c>
      <c r="J120" cm="1">
        <f t="array" ref="J120">IFERROR(_xlfn.VAR.S(_xlfn._xlws.FILTER($B$2:$B$4999, ISNUMBER(SEARCH($D120,$A$2:$A$4999)))),0)</f>
        <v>0</v>
      </c>
      <c r="K120" cm="1">
        <f t="array" ref="K120">IFERROR(MAX(_xlfn._xlws.FILTER($B$2:$B$4999, ISNUMBER(SEARCH($D120,$A$2:$A$4999)))),"MAX NOT FOUND")</f>
        <v>7.6</v>
      </c>
      <c r="L120" cm="1">
        <f t="array" ref="L120">IFERROR(MIN(_xlfn._xlws.FILTER($B$2:$B$4999, ISNUMBER(SEARCH($D120,$A$2:$A$4999)))),"MIN NOT FOUND")</f>
        <v>7.6</v>
      </c>
    </row>
    <row r="121" spans="1:12" x14ac:dyDescent="0.2">
      <c r="A121">
        <v>111</v>
      </c>
      <c r="B121">
        <v>8</v>
      </c>
      <c r="D121">
        <v>30</v>
      </c>
      <c r="E121">
        <f t="shared" si="2"/>
        <v>12</v>
      </c>
      <c r="F121">
        <f t="shared" si="3"/>
        <v>6.2666666666666657</v>
      </c>
      <c r="G121" cm="1">
        <f t="array" ref="G121">MEDIAN(_xlfn._xlws.FILTER($B$2:$B$4999, ISNUMBER(SEARCH($D121,$A$2:$A$4999))))</f>
        <v>6.95</v>
      </c>
      <c r="H121" cm="1">
        <f t="array" ref="H121">IFERROR(MODE(_xlfn._xlws.FILTER($B$2:$B$4999, ISNUMBER(SEARCH($D121,$A$2:$A$4999)))),"MODE NOT FOUND")</f>
        <v>6.4</v>
      </c>
      <c r="I121" cm="1">
        <f t="array" ref="I121">IFERROR(STDEV(_xlfn._xlws.FILTER($B$2:$B$4999, ISNUMBER(SEARCH($D121,$A$2:$A$4999)))),0)</f>
        <v>1.0012702970687988</v>
      </c>
      <c r="J121" cm="1">
        <f t="array" ref="J121">IFERROR(_xlfn.VAR.S(_xlfn._xlws.FILTER($B$2:$B$4999, ISNUMBER(SEARCH($D121,$A$2:$A$4999)))),0)</f>
        <v>1.0025422077922403</v>
      </c>
      <c r="K121" cm="1">
        <f t="array" ref="K121">IFERROR(MAX(_xlfn._xlws.FILTER($B$2:$B$4999, ISNUMBER(SEARCH($D121,$A$2:$A$4999)))),"MAX NOT FOUND")</f>
        <v>8.6999999999999993</v>
      </c>
      <c r="L121" cm="1">
        <f t="array" ref="L121">IFERROR(MIN(_xlfn._xlws.FILTER($B$2:$B$4999, ISNUMBER(SEARCH($D121,$A$2:$A$4999)))),"MIN NOT FOUND")</f>
        <v>3.5</v>
      </c>
    </row>
    <row r="122" spans="1:12" x14ac:dyDescent="0.2">
      <c r="A122">
        <v>128</v>
      </c>
      <c r="B122">
        <v>8.3000000000000007</v>
      </c>
      <c r="D122">
        <v>212</v>
      </c>
      <c r="E122">
        <f t="shared" si="2"/>
        <v>2</v>
      </c>
      <c r="F122">
        <f t="shared" si="3"/>
        <v>6.9499999999999993</v>
      </c>
      <c r="G122" cm="1">
        <f t="array" ref="G122">MEDIAN(_xlfn._xlws.FILTER($B$2:$B$4999, ISNUMBER(SEARCH($D122,$A$2:$A$4999))))</f>
        <v>6.85</v>
      </c>
      <c r="H122" t="str" cm="1">
        <f t="array" ref="H122">IFERROR(MODE(_xlfn._xlws.FILTER($B$2:$B$4999, ISNUMBER(SEARCH($D122,$A$2:$A$4999)))),"MODE NOT FOUND")</f>
        <v>MODE NOT FOUND</v>
      </c>
      <c r="I122" cm="1">
        <f t="array" ref="I122">IFERROR(STDEV(_xlfn._xlws.FILTER($B$2:$B$4999, ISNUMBER(SEARCH($D122,$A$2:$A$4999)))),0)</f>
        <v>0.35355339059327379</v>
      </c>
      <c r="J122" cm="1">
        <f t="array" ref="J122">IFERROR(_xlfn.VAR.S(_xlfn._xlws.FILTER($B$2:$B$4999, ISNUMBER(SEARCH($D122,$A$2:$A$4999)))),0)</f>
        <v>0.125</v>
      </c>
      <c r="K122" cm="1">
        <f t="array" ref="K122">IFERROR(MAX(_xlfn._xlws.FILTER($B$2:$B$4999, ISNUMBER(SEARCH($D122,$A$2:$A$4999)))),"MAX NOT FOUND")</f>
        <v>7.1</v>
      </c>
      <c r="L122" cm="1">
        <f t="array" ref="L122">IFERROR(MIN(_xlfn._xlws.FILTER($B$2:$B$4999, ISNUMBER(SEARCH($D122,$A$2:$A$4999)))),"MIN NOT FOUND")</f>
        <v>6.6</v>
      </c>
    </row>
    <row r="123" spans="1:12" x14ac:dyDescent="0.2">
      <c r="A123">
        <v>89</v>
      </c>
      <c r="B123">
        <v>6.7</v>
      </c>
      <c r="D123">
        <v>187</v>
      </c>
      <c r="E123">
        <f t="shared" si="2"/>
        <v>1</v>
      </c>
      <c r="F123">
        <f t="shared" si="3"/>
        <v>5.9</v>
      </c>
      <c r="G123" cm="1">
        <f t="array" ref="G123">MEDIAN(_xlfn._xlws.FILTER($B$2:$B$4999, ISNUMBER(SEARCH($D123,$A$2:$A$4999))))</f>
        <v>7.9</v>
      </c>
      <c r="H123" t="str" cm="1">
        <f t="array" ref="H123">IFERROR(MODE(_xlfn._xlws.FILTER($B$2:$B$4999, ISNUMBER(SEARCH($D123,$A$2:$A$4999)))),"MODE NOT FOUND")</f>
        <v>MODE NOT FOUND</v>
      </c>
      <c r="I123" cm="1">
        <f t="array" ref="I123">IFERROR(STDEV(_xlfn._xlws.FILTER($B$2:$B$4999, ISNUMBER(SEARCH($D123,$A$2:$A$4999)))),0)</f>
        <v>0</v>
      </c>
      <c r="J123" cm="1">
        <f t="array" ref="J123">IFERROR(_xlfn.VAR.S(_xlfn._xlws.FILTER($B$2:$B$4999, ISNUMBER(SEARCH($D123,$A$2:$A$4999)))),0)</f>
        <v>0</v>
      </c>
      <c r="K123" cm="1">
        <f t="array" ref="K123">IFERROR(MAX(_xlfn._xlws.FILTER($B$2:$B$4999, ISNUMBER(SEARCH($D123,$A$2:$A$4999)))),"MAX NOT FOUND")</f>
        <v>7.9</v>
      </c>
      <c r="L123" cm="1">
        <f t="array" ref="L123">IFERROR(MIN(_xlfn._xlws.FILTER($B$2:$B$4999, ISNUMBER(SEARCH($D123,$A$2:$A$4999)))),"MIN NOT FOUND")</f>
        <v>7.9</v>
      </c>
    </row>
    <row r="124" spans="1:12" x14ac:dyDescent="0.2">
      <c r="A124">
        <v>105</v>
      </c>
      <c r="B124">
        <v>5.9</v>
      </c>
      <c r="D124">
        <v>189</v>
      </c>
      <c r="E124">
        <f t="shared" si="2"/>
        <v>2</v>
      </c>
      <c r="F124">
        <f t="shared" si="3"/>
        <v>7.25</v>
      </c>
      <c r="G124" cm="1">
        <f t="array" ref="G124">MEDIAN(_xlfn._xlws.FILTER($B$2:$B$4999, ISNUMBER(SEARCH($D124,$A$2:$A$4999))))</f>
        <v>8.0500000000000007</v>
      </c>
      <c r="H124" t="str" cm="1">
        <f t="array" ref="H124">IFERROR(MODE(_xlfn._xlws.FILTER($B$2:$B$4999, ISNUMBER(SEARCH($D124,$A$2:$A$4999)))),"MODE NOT FOUND")</f>
        <v>MODE NOT FOUND</v>
      </c>
      <c r="I124" cm="1">
        <f t="array" ref="I124">IFERROR(STDEV(_xlfn._xlws.FILTER($B$2:$B$4999, ISNUMBER(SEARCH($D124,$A$2:$A$4999)))),0)</f>
        <v>0.63639610306789296</v>
      </c>
      <c r="J124" cm="1">
        <f t="array" ref="J124">IFERROR(_xlfn.VAR.S(_xlfn._xlws.FILTER($B$2:$B$4999, ISNUMBER(SEARCH($D124,$A$2:$A$4999)))),0)</f>
        <v>0.4050000000000003</v>
      </c>
      <c r="K124" cm="1">
        <f t="array" ref="K124">IFERROR(MAX(_xlfn._xlws.FILTER($B$2:$B$4999, ISNUMBER(SEARCH($D124,$A$2:$A$4999)))),"MAX NOT FOUND")</f>
        <v>8.5</v>
      </c>
      <c r="L124" cm="1">
        <f t="array" ref="L124">IFERROR(MIN(_xlfn._xlws.FILTER($B$2:$B$4999, ISNUMBER(SEARCH($D124,$A$2:$A$4999)))),"MIN NOT FOUND")</f>
        <v>7.6</v>
      </c>
    </row>
    <row r="125" spans="1:12" x14ac:dyDescent="0.2">
      <c r="A125">
        <v>119</v>
      </c>
      <c r="B125">
        <v>6.7</v>
      </c>
      <c r="D125">
        <v>188</v>
      </c>
      <c r="E125">
        <f t="shared" si="2"/>
        <v>2</v>
      </c>
      <c r="F125">
        <f t="shared" si="3"/>
        <v>7.35</v>
      </c>
      <c r="G125" cm="1">
        <f t="array" ref="G125">MEDIAN(_xlfn._xlws.FILTER($B$2:$B$4999, ISNUMBER(SEARCH($D125,$A$2:$A$4999))))</f>
        <v>7.65</v>
      </c>
      <c r="H125" t="str" cm="1">
        <f t="array" ref="H125">IFERROR(MODE(_xlfn._xlws.FILTER($B$2:$B$4999, ISNUMBER(SEARCH($D125,$A$2:$A$4999)))),"MODE NOT FOUND")</f>
        <v>MODE NOT FOUND</v>
      </c>
      <c r="I125" cm="1">
        <f t="array" ref="I125">IFERROR(STDEV(_xlfn._xlws.FILTER($B$2:$B$4999, ISNUMBER(SEARCH($D125,$A$2:$A$4999)))),0)</f>
        <v>0.4949747468305834</v>
      </c>
      <c r="J125" cm="1">
        <f t="array" ref="J125">IFERROR(_xlfn.VAR.S(_xlfn._xlws.FILTER($B$2:$B$4999, ISNUMBER(SEARCH($D125,$A$2:$A$4999)))),0)</f>
        <v>0.24500000000000011</v>
      </c>
      <c r="K125" cm="1">
        <f t="array" ref="K125">IFERROR(MAX(_xlfn._xlws.FILTER($B$2:$B$4999, ISNUMBER(SEARCH($D125,$A$2:$A$4999)))),"MAX NOT FOUND")</f>
        <v>8</v>
      </c>
      <c r="L125" cm="1">
        <f t="array" ref="L125">IFERROR(MIN(_xlfn._xlws.FILTER($B$2:$B$4999, ISNUMBER(SEARCH($D125,$A$2:$A$4999)))),"MIN NOT FOUND")</f>
        <v>7.3</v>
      </c>
    </row>
    <row r="126" spans="1:12" x14ac:dyDescent="0.2">
      <c r="A126">
        <v>129</v>
      </c>
      <c r="B126">
        <v>6.7</v>
      </c>
      <c r="D126">
        <v>280</v>
      </c>
      <c r="E126">
        <f t="shared" si="2"/>
        <v>1</v>
      </c>
      <c r="F126">
        <f t="shared" si="3"/>
        <v>5.5</v>
      </c>
      <c r="G126" cm="1">
        <f t="array" ref="G126">MEDIAN(_xlfn._xlws.FILTER($B$2:$B$4999, ISNUMBER(SEARCH($D126,$A$2:$A$4999))))</f>
        <v>6.3</v>
      </c>
      <c r="H126" t="str" cm="1">
        <f t="array" ref="H126">IFERROR(MODE(_xlfn._xlws.FILTER($B$2:$B$4999, ISNUMBER(SEARCH($D126,$A$2:$A$4999)))),"MODE NOT FOUND")</f>
        <v>MODE NOT FOUND</v>
      </c>
      <c r="I126" cm="1">
        <f t="array" ref="I126">IFERROR(STDEV(_xlfn._xlws.FILTER($B$2:$B$4999, ISNUMBER(SEARCH($D126,$A$2:$A$4999)))),0)</f>
        <v>0</v>
      </c>
      <c r="J126" cm="1">
        <f t="array" ref="J126">IFERROR(_xlfn.VAR.S(_xlfn._xlws.FILTER($B$2:$B$4999, ISNUMBER(SEARCH($D126,$A$2:$A$4999)))),0)</f>
        <v>0</v>
      </c>
      <c r="K126" cm="1">
        <f t="array" ref="K126">IFERROR(MAX(_xlfn._xlws.FILTER($B$2:$B$4999, ISNUMBER(SEARCH($D126,$A$2:$A$4999)))),"MAX NOT FOUND")</f>
        <v>6.3</v>
      </c>
      <c r="L126" cm="1">
        <f t="array" ref="L126">IFERROR(MIN(_xlfn._xlws.FILTER($B$2:$B$4999, ISNUMBER(SEARCH($D126,$A$2:$A$4999)))),"MIN NOT FOUND")</f>
        <v>6.3</v>
      </c>
    </row>
    <row r="127" spans="1:12" x14ac:dyDescent="0.2">
      <c r="A127">
        <v>102</v>
      </c>
      <c r="B127">
        <v>7.6</v>
      </c>
      <c r="D127">
        <v>155</v>
      </c>
      <c r="E127">
        <f t="shared" si="2"/>
        <v>6</v>
      </c>
      <c r="F127">
        <f t="shared" si="3"/>
        <v>6.3666666666666663</v>
      </c>
      <c r="G127" cm="1">
        <f t="array" ref="G127">MEDIAN(_xlfn._xlws.FILTER($B$2:$B$4999, ISNUMBER(SEARCH($D127,$A$2:$A$4999))))</f>
        <v>7.0500000000000007</v>
      </c>
      <c r="H127" t="str" cm="1">
        <f t="array" ref="H127">IFERROR(MODE(_xlfn._xlws.FILTER($B$2:$B$4999, ISNUMBER(SEARCH($D127,$A$2:$A$4999)))),"MODE NOT FOUND")</f>
        <v>MODE NOT FOUND</v>
      </c>
      <c r="I127" cm="1">
        <f t="array" ref="I127">IFERROR(STDEV(_xlfn._xlws.FILTER($B$2:$B$4999, ISNUMBER(SEARCH($D127,$A$2:$A$4999)))),0)</f>
        <v>0.97707045122993175</v>
      </c>
      <c r="J127" cm="1">
        <f t="array" ref="J127">IFERROR(_xlfn.VAR.S(_xlfn._xlws.FILTER($B$2:$B$4999, ISNUMBER(SEARCH($D127,$A$2:$A$4999)))),0)</f>
        <v>0.95466666666666244</v>
      </c>
      <c r="K127" cm="1">
        <f t="array" ref="K127">IFERROR(MAX(_xlfn._xlws.FILTER($B$2:$B$4999, ISNUMBER(SEARCH($D127,$A$2:$A$4999)))),"MAX NOT FOUND")</f>
        <v>7.9</v>
      </c>
      <c r="L127" cm="1">
        <f t="array" ref="L127">IFERROR(MIN(_xlfn._xlws.FILTER($B$2:$B$4999, ISNUMBER(SEARCH($D127,$A$2:$A$4999)))),"MIN NOT FOUND")</f>
        <v>5.0999999999999996</v>
      </c>
    </row>
    <row r="128" spans="1:12" x14ac:dyDescent="0.2">
      <c r="A128">
        <v>138</v>
      </c>
      <c r="B128">
        <v>7.2</v>
      </c>
      <c r="D128">
        <v>64</v>
      </c>
      <c r="E128">
        <f t="shared" si="2"/>
        <v>1</v>
      </c>
      <c r="F128">
        <f t="shared" si="3"/>
        <v>5.9</v>
      </c>
      <c r="G128" cm="1">
        <f t="array" ref="G128">MEDIAN(_xlfn._xlws.FILTER($B$2:$B$4999, ISNUMBER(SEARCH($D128,$A$2:$A$4999))))</f>
        <v>7.6</v>
      </c>
      <c r="H128" cm="1">
        <f t="array" ref="H128">IFERROR(MODE(_xlfn._xlws.FILTER($B$2:$B$4999, ISNUMBER(SEARCH($D128,$A$2:$A$4999)))),"MODE NOT FOUND")</f>
        <v>8.5</v>
      </c>
      <c r="I128" cm="1">
        <f t="array" ref="I128">IFERROR(STDEV(_xlfn._xlws.FILTER($B$2:$B$4999, ISNUMBER(SEARCH($D128,$A$2:$A$4999)))),0)</f>
        <v>0.55226805085936304</v>
      </c>
      <c r="J128" cm="1">
        <f t="array" ref="J128">IFERROR(_xlfn.VAR.S(_xlfn._xlws.FILTER($B$2:$B$4999, ISNUMBER(SEARCH($D128,$A$2:$A$4999)))),0)</f>
        <v>0.30499999999999999</v>
      </c>
      <c r="K128" cm="1">
        <f t="array" ref="K128">IFERROR(MAX(_xlfn._xlws.FILTER($B$2:$B$4999, ISNUMBER(SEARCH($D128,$A$2:$A$4999)))),"MAX NOT FOUND")</f>
        <v>8.5</v>
      </c>
      <c r="L128" cm="1">
        <f t="array" ref="L128">IFERROR(MIN(_xlfn._xlws.FILTER($B$2:$B$4999, ISNUMBER(SEARCH($D128,$A$2:$A$4999)))),"MIN NOT FOUND")</f>
        <v>7.4</v>
      </c>
    </row>
    <row r="129" spans="1:12" x14ac:dyDescent="0.2">
      <c r="A129">
        <v>112</v>
      </c>
      <c r="B129">
        <v>7.1</v>
      </c>
      <c r="D129">
        <v>190</v>
      </c>
      <c r="E129">
        <f t="shared" si="2"/>
        <v>1</v>
      </c>
      <c r="F129">
        <f t="shared" si="3"/>
        <v>7.4</v>
      </c>
      <c r="G129" cm="1">
        <f t="array" ref="G129">MEDIAN(_xlfn._xlws.FILTER($B$2:$B$4999, ISNUMBER(SEARCH($D129,$A$2:$A$4999))))</f>
        <v>7.6</v>
      </c>
      <c r="H129" t="str" cm="1">
        <f t="array" ref="H129">IFERROR(MODE(_xlfn._xlws.FILTER($B$2:$B$4999, ISNUMBER(SEARCH($D129,$A$2:$A$4999)))),"MODE NOT FOUND")</f>
        <v>MODE NOT FOUND</v>
      </c>
      <c r="I129" cm="1">
        <f t="array" ref="I129">IFERROR(STDEV(_xlfn._xlws.FILTER($B$2:$B$4999, ISNUMBER(SEARCH($D129,$A$2:$A$4999)))),0)</f>
        <v>0</v>
      </c>
      <c r="J129" cm="1">
        <f t="array" ref="J129">IFERROR(_xlfn.VAR.S(_xlfn._xlws.FILTER($B$2:$B$4999, ISNUMBER(SEARCH($D129,$A$2:$A$4999)))),0)</f>
        <v>0</v>
      </c>
      <c r="K129" cm="1">
        <f t="array" ref="K129">IFERROR(MAX(_xlfn._xlws.FILTER($B$2:$B$4999, ISNUMBER(SEARCH($D129,$A$2:$A$4999)))),"MAX NOT FOUND")</f>
        <v>7.6</v>
      </c>
      <c r="L129" cm="1">
        <f t="array" ref="L129">IFERROR(MIN(_xlfn._xlws.FILTER($B$2:$B$4999, ISNUMBER(SEARCH($D129,$A$2:$A$4999)))),"MIN NOT FOUND")</f>
        <v>7.6</v>
      </c>
    </row>
    <row r="130" spans="1:12" x14ac:dyDescent="0.2">
      <c r="A130">
        <v>120</v>
      </c>
      <c r="B130">
        <v>8.1</v>
      </c>
      <c r="D130">
        <v>75</v>
      </c>
      <c r="E130">
        <f t="shared" si="2"/>
        <v>12</v>
      </c>
      <c r="F130">
        <f t="shared" si="3"/>
        <v>6.291666666666667</v>
      </c>
      <c r="G130" cm="1">
        <f t="array" ref="G130">MEDIAN(_xlfn._xlws.FILTER($B$2:$B$4999, ISNUMBER(SEARCH($D130,$A$2:$A$4999))))</f>
        <v>6.8</v>
      </c>
      <c r="H130" cm="1">
        <f t="array" ref="H130">IFERROR(MODE(_xlfn._xlws.FILTER($B$2:$B$4999, ISNUMBER(SEARCH($D130,$A$2:$A$4999)))),"MODE NOT FOUND")</f>
        <v>6.7</v>
      </c>
      <c r="I130" cm="1">
        <f t="array" ref="I130">IFERROR(STDEV(_xlfn._xlws.FILTER($B$2:$B$4999, ISNUMBER(SEARCH($D130,$A$2:$A$4999)))),0)</f>
        <v>1.4200294069080093</v>
      </c>
      <c r="J130" cm="1">
        <f t="array" ref="J130">IFERROR(_xlfn.VAR.S(_xlfn._xlws.FILTER($B$2:$B$4999, ISNUMBER(SEARCH($D130,$A$2:$A$4999)))),0)</f>
        <v>2.0164835164835129</v>
      </c>
      <c r="K130" cm="1">
        <f t="array" ref="K130">IFERROR(MAX(_xlfn._xlws.FILTER($B$2:$B$4999, ISNUMBER(SEARCH($D130,$A$2:$A$4999)))),"MAX NOT FOUND")</f>
        <v>9.1999999999999993</v>
      </c>
      <c r="L130" cm="1">
        <f t="array" ref="L130">IFERROR(MIN(_xlfn._xlws.FILTER($B$2:$B$4999, ISNUMBER(SEARCH($D130,$A$2:$A$4999)))),"MIN NOT FOUND")</f>
        <v>3.7</v>
      </c>
    </row>
    <row r="131" spans="1:12" x14ac:dyDescent="0.2">
      <c r="A131">
        <v>146</v>
      </c>
      <c r="B131">
        <v>6.7</v>
      </c>
      <c r="D131">
        <v>220</v>
      </c>
      <c r="E131">
        <f t="shared" si="2"/>
        <v>2</v>
      </c>
      <c r="F131">
        <f t="shared" si="3"/>
        <v>5.5500000000000007</v>
      </c>
      <c r="G131" cm="1">
        <f t="array" ref="G131">MEDIAN(_xlfn._xlws.FILTER($B$2:$B$4999, ISNUMBER(SEARCH($D131,$A$2:$A$4999))))</f>
        <v>7.4</v>
      </c>
      <c r="H131" t="str" cm="1">
        <f t="array" ref="H131">IFERROR(MODE(_xlfn._xlws.FILTER($B$2:$B$4999, ISNUMBER(SEARCH($D131,$A$2:$A$4999)))),"MODE NOT FOUND")</f>
        <v>MODE NOT FOUND</v>
      </c>
      <c r="I131" cm="1">
        <f t="array" ref="I131">IFERROR(STDEV(_xlfn._xlws.FILTER($B$2:$B$4999, ISNUMBER(SEARCH($D131,$A$2:$A$4999)))),0)</f>
        <v>2.2627416997969498</v>
      </c>
      <c r="J131" cm="1">
        <f t="array" ref="J131">IFERROR(_xlfn.VAR.S(_xlfn._xlws.FILTER($B$2:$B$4999, ISNUMBER(SEARCH($D131,$A$2:$A$4999)))),0)</f>
        <v>5.1199999999999903</v>
      </c>
      <c r="K131" cm="1">
        <f t="array" ref="K131">IFERROR(MAX(_xlfn._xlws.FILTER($B$2:$B$4999, ISNUMBER(SEARCH($D131,$A$2:$A$4999)))),"MAX NOT FOUND")</f>
        <v>9</v>
      </c>
      <c r="L131" cm="1">
        <f t="array" ref="L131">IFERROR(MIN(_xlfn._xlws.FILTER($B$2:$B$4999, ISNUMBER(SEARCH($D131,$A$2:$A$4999)))),"MIN NOT FOUND")</f>
        <v>5.8</v>
      </c>
    </row>
    <row r="132" spans="1:12" x14ac:dyDescent="0.2">
      <c r="A132">
        <v>115</v>
      </c>
      <c r="B132">
        <v>7</v>
      </c>
      <c r="D132">
        <v>160</v>
      </c>
      <c r="E132">
        <f t="shared" ref="E132:E193" si="4">COUNTIF($A$2:$A$4999,D132)</f>
        <v>7</v>
      </c>
      <c r="F132">
        <f t="shared" ref="F132:F193" si="5">AVERAGEIF(A$2:A$4999,D132,B:B)</f>
        <v>5.9571428571428573</v>
      </c>
      <c r="G132" cm="1">
        <f t="array" ref="G132">MEDIAN(_xlfn._xlws.FILTER($B$2:$B$4999, ISNUMBER(SEARCH($D132,$A$2:$A$4999))))</f>
        <v>6.4</v>
      </c>
      <c r="H132" cm="1">
        <f t="array" ref="H132">IFERROR(MODE(_xlfn._xlws.FILTER($B$2:$B$4999, ISNUMBER(SEARCH($D132,$A$2:$A$4999)))),"MODE NOT FOUND")</f>
        <v>7.5</v>
      </c>
      <c r="I132" cm="1">
        <f t="array" ref="I132">IFERROR(STDEV(_xlfn._xlws.FILTER($B$2:$B$4999, ISNUMBER(SEARCH($D132,$A$2:$A$4999)))),0)</f>
        <v>1.0160614904527068</v>
      </c>
      <c r="J132" cm="1">
        <f t="array" ref="J132">IFERROR(_xlfn.VAR.S(_xlfn._xlws.FILTER($B$2:$B$4999, ISNUMBER(SEARCH($D132,$A$2:$A$4999)))),0)</f>
        <v>1.0323809523809757</v>
      </c>
      <c r="K132" cm="1">
        <f t="array" ref="K132">IFERROR(MAX(_xlfn._xlws.FILTER($B$2:$B$4999, ISNUMBER(SEARCH($D132,$A$2:$A$4999)))),"MAX NOT FOUND")</f>
        <v>7.5</v>
      </c>
      <c r="L132" cm="1">
        <f t="array" ref="L132">IFERROR(MIN(_xlfn._xlws.FILTER($B$2:$B$4999, ISNUMBER(SEARCH($D132,$A$2:$A$4999)))),"MIN NOT FOUND")</f>
        <v>4.8</v>
      </c>
    </row>
    <row r="133" spans="1:12" x14ac:dyDescent="0.2">
      <c r="A133">
        <v>96</v>
      </c>
      <c r="B133">
        <v>6.9</v>
      </c>
      <c r="D133">
        <v>52</v>
      </c>
      <c r="E133">
        <f t="shared" si="4"/>
        <v>2</v>
      </c>
      <c r="F133">
        <f t="shared" si="5"/>
        <v>7.0500000000000007</v>
      </c>
      <c r="G133" cm="1">
        <f t="array" ref="G133">MEDIAN(_xlfn._xlws.FILTER($B$2:$B$4999, ISNUMBER(SEARCH($D133,$A$2:$A$4999))))</f>
        <v>7.7</v>
      </c>
      <c r="H133" cm="1">
        <f t="array" ref="H133">IFERROR(MODE(_xlfn._xlws.FILTER($B$2:$B$4999, ISNUMBER(SEARCH($D133,$A$2:$A$4999)))),"MODE NOT FOUND")</f>
        <v>7.7</v>
      </c>
      <c r="I133" cm="1">
        <f t="array" ref="I133">IFERROR(STDEV(_xlfn._xlws.FILTER($B$2:$B$4999, ISNUMBER(SEARCH($D133,$A$2:$A$4999)))),0)</f>
        <v>0.68401665760329844</v>
      </c>
      <c r="J133" cm="1">
        <f t="array" ref="J133">IFERROR(_xlfn.VAR.S(_xlfn._xlws.FILTER($B$2:$B$4999, ISNUMBER(SEARCH($D133,$A$2:$A$4999)))),0)</f>
        <v>0.46787878787878795</v>
      </c>
      <c r="K133" cm="1">
        <f t="array" ref="K133">IFERROR(MAX(_xlfn._xlws.FILTER($B$2:$B$4999, ISNUMBER(SEARCH($D133,$A$2:$A$4999)))),"MAX NOT FOUND")</f>
        <v>9</v>
      </c>
      <c r="L133" cm="1">
        <f t="array" ref="L133">IFERROR(MIN(_xlfn._xlws.FILTER($B$2:$B$4999, ISNUMBER(SEARCH($D133,$A$2:$A$4999)))),"MIN NOT FOUND")</f>
        <v>6.7</v>
      </c>
    </row>
    <row r="134" spans="1:12" x14ac:dyDescent="0.2">
      <c r="A134">
        <v>88</v>
      </c>
      <c r="B134">
        <v>5.0999999999999996</v>
      </c>
      <c r="D134">
        <v>325</v>
      </c>
      <c r="E134">
        <f t="shared" si="4"/>
        <v>1</v>
      </c>
      <c r="F134">
        <f t="shared" si="5"/>
        <v>7.5</v>
      </c>
      <c r="G134" cm="1">
        <f t="array" ref="G134">MEDIAN(_xlfn._xlws.FILTER($B$2:$B$4999, ISNUMBER(SEARCH($D134,$A$2:$A$4999))))</f>
        <v>6.8</v>
      </c>
      <c r="H134" t="str" cm="1">
        <f t="array" ref="H134">IFERROR(MODE(_xlfn._xlws.FILTER($B$2:$B$4999, ISNUMBER(SEARCH($D134,$A$2:$A$4999)))),"MODE NOT FOUND")</f>
        <v>MODE NOT FOUND</v>
      </c>
      <c r="I134" cm="1">
        <f t="array" ref="I134">IFERROR(STDEV(_xlfn._xlws.FILTER($B$2:$B$4999, ISNUMBER(SEARCH($D134,$A$2:$A$4999)))),0)</f>
        <v>0</v>
      </c>
      <c r="J134" cm="1">
        <f t="array" ref="J134">IFERROR(_xlfn.VAR.S(_xlfn._xlws.FILTER($B$2:$B$4999, ISNUMBER(SEARCH($D134,$A$2:$A$4999)))),0)</f>
        <v>0</v>
      </c>
      <c r="K134" cm="1">
        <f t="array" ref="K134">IFERROR(MAX(_xlfn._xlws.FILTER($B$2:$B$4999, ISNUMBER(SEARCH($D134,$A$2:$A$4999)))),"MAX NOT FOUND")</f>
        <v>6.8</v>
      </c>
      <c r="L134" cm="1">
        <f t="array" ref="L134">IFERROR(MIN(_xlfn._xlws.FILTER($B$2:$B$4999, ISNUMBER(SEARCH($D134,$A$2:$A$4999)))),"MIN NOT FOUND")</f>
        <v>6.8</v>
      </c>
    </row>
    <row r="135" spans="1:12" x14ac:dyDescent="0.2">
      <c r="A135">
        <v>99</v>
      </c>
      <c r="B135">
        <v>5.8</v>
      </c>
      <c r="D135">
        <v>251</v>
      </c>
      <c r="E135">
        <f t="shared" si="4"/>
        <v>2</v>
      </c>
      <c r="F135">
        <f t="shared" si="5"/>
        <v>7.25</v>
      </c>
      <c r="G135" cm="1">
        <f t="array" ref="G135">MEDIAN(_xlfn._xlws.FILTER($B$2:$B$4999, ISNUMBER(SEARCH($D135,$A$2:$A$4999))))</f>
        <v>7.7</v>
      </c>
      <c r="H135" t="str" cm="1">
        <f t="array" ref="H135">IFERROR(MODE(_xlfn._xlws.FILTER($B$2:$B$4999, ISNUMBER(SEARCH($D135,$A$2:$A$4999)))),"MODE NOT FOUND")</f>
        <v>MODE NOT FOUND</v>
      </c>
      <c r="I135" cm="1">
        <f t="array" ref="I135">IFERROR(STDEV(_xlfn._xlws.FILTER($B$2:$B$4999, ISNUMBER(SEARCH($D135,$A$2:$A$4999)))),0)</f>
        <v>0.9899494936611668</v>
      </c>
      <c r="J135" cm="1">
        <f t="array" ref="J135">IFERROR(_xlfn.VAR.S(_xlfn._xlws.FILTER($B$2:$B$4999, ISNUMBER(SEARCH($D135,$A$2:$A$4999)))),0)</f>
        <v>0.98000000000000054</v>
      </c>
      <c r="K135" cm="1">
        <f t="array" ref="K135">IFERROR(MAX(_xlfn._xlws.FILTER($B$2:$B$4999, ISNUMBER(SEARCH($D135,$A$2:$A$4999)))),"MAX NOT FOUND")</f>
        <v>8.4</v>
      </c>
      <c r="L135" cm="1">
        <f t="array" ref="L135">IFERROR(MIN(_xlfn._xlws.FILTER($B$2:$B$4999, ISNUMBER(SEARCH($D135,$A$2:$A$4999)))),"MIN NOT FOUND")</f>
        <v>7</v>
      </c>
    </row>
    <row r="136" spans="1:12" x14ac:dyDescent="0.2">
      <c r="A136">
        <v>113</v>
      </c>
      <c r="B136">
        <v>6.2</v>
      </c>
      <c r="D136">
        <v>202</v>
      </c>
      <c r="E136">
        <f t="shared" si="4"/>
        <v>2</v>
      </c>
      <c r="F136">
        <f t="shared" si="5"/>
        <v>7.3</v>
      </c>
      <c r="G136" cm="1">
        <f t="array" ref="G136">MEDIAN(_xlfn._xlws.FILTER($B$2:$B$4999, ISNUMBER(SEARCH($D136,$A$2:$A$4999))))</f>
        <v>8.1999999999999993</v>
      </c>
      <c r="H136" t="str" cm="1">
        <f t="array" ref="H136">IFERROR(MODE(_xlfn._xlws.FILTER($B$2:$B$4999, ISNUMBER(SEARCH($D136,$A$2:$A$4999)))),"MODE NOT FOUND")</f>
        <v>MODE NOT FOUND</v>
      </c>
      <c r="I136" cm="1">
        <f t="array" ref="I136">IFERROR(STDEV(_xlfn._xlws.FILTER($B$2:$B$4999, ISNUMBER(SEARCH($D136,$A$2:$A$4999)))),0)</f>
        <v>0.70710678118654691</v>
      </c>
      <c r="J136" cm="1">
        <f t="array" ref="J136">IFERROR(_xlfn.VAR.S(_xlfn._xlws.FILTER($B$2:$B$4999, ISNUMBER(SEARCH($D136,$A$2:$A$4999)))),0)</f>
        <v>0.49999999999999911</v>
      </c>
      <c r="K136" cm="1">
        <f t="array" ref="K136">IFERROR(MAX(_xlfn._xlws.FILTER($B$2:$B$4999, ISNUMBER(SEARCH($D136,$A$2:$A$4999)))),"MAX NOT FOUND")</f>
        <v>8.6999999999999993</v>
      </c>
      <c r="L136" cm="1">
        <f t="array" ref="L136">IFERROR(MIN(_xlfn._xlws.FILTER($B$2:$B$4999, ISNUMBER(SEARCH($D136,$A$2:$A$4999)))),"MIN NOT FOUND")</f>
        <v>7.7</v>
      </c>
    </row>
    <row r="137" spans="1:12" x14ac:dyDescent="0.2">
      <c r="A137">
        <v>131</v>
      </c>
      <c r="B137">
        <v>7.4</v>
      </c>
      <c r="D137">
        <v>330</v>
      </c>
      <c r="E137">
        <f t="shared" si="4"/>
        <v>1</v>
      </c>
      <c r="F137">
        <f t="shared" si="5"/>
        <v>6.9</v>
      </c>
      <c r="G137" cm="1">
        <f t="array" ref="G137">MEDIAN(_xlfn._xlws.FILTER($B$2:$B$4999, ISNUMBER(SEARCH($D137,$A$2:$A$4999))))</f>
        <v>8</v>
      </c>
      <c r="H137" t="str" cm="1">
        <f t="array" ref="H137">IFERROR(MODE(_xlfn._xlws.FILTER($B$2:$B$4999, ISNUMBER(SEARCH($D137,$A$2:$A$4999)))),"MODE NOT FOUND")</f>
        <v>MODE NOT FOUND</v>
      </c>
      <c r="I137" cm="1">
        <f t="array" ref="I137">IFERROR(STDEV(_xlfn._xlws.FILTER($B$2:$B$4999, ISNUMBER(SEARCH($D137,$A$2:$A$4999)))),0)</f>
        <v>0</v>
      </c>
      <c r="J137" cm="1">
        <f t="array" ref="J137">IFERROR(_xlfn.VAR.S(_xlfn._xlws.FILTER($B$2:$B$4999, ISNUMBER(SEARCH($D137,$A$2:$A$4999)))),0)</f>
        <v>0</v>
      </c>
      <c r="K137" cm="1">
        <f t="array" ref="K137">IFERROR(MAX(_xlfn._xlws.FILTER($B$2:$B$4999, ISNUMBER(SEARCH($D137,$A$2:$A$4999)))),"MAX NOT FOUND")</f>
        <v>8</v>
      </c>
      <c r="L137" cm="1">
        <f t="array" ref="L137">IFERROR(MIN(_xlfn._xlws.FILTER($B$2:$B$4999, ISNUMBER(SEARCH($D137,$A$2:$A$4999)))),"MIN NOT FOUND")</f>
        <v>8</v>
      </c>
    </row>
    <row r="138" spans="1:12" x14ac:dyDescent="0.2">
      <c r="A138">
        <v>119</v>
      </c>
      <c r="B138">
        <v>5.8</v>
      </c>
      <c r="D138">
        <v>289</v>
      </c>
      <c r="E138">
        <f t="shared" si="4"/>
        <v>1</v>
      </c>
      <c r="F138">
        <f t="shared" si="5"/>
        <v>5.7</v>
      </c>
      <c r="G138" cm="1">
        <f t="array" ref="G138">MEDIAN(_xlfn._xlws.FILTER($B$2:$B$4999, ISNUMBER(SEARCH($D138,$A$2:$A$4999))))</f>
        <v>8.5</v>
      </c>
      <c r="H138" t="str" cm="1">
        <f t="array" ref="H138">IFERROR(MODE(_xlfn._xlws.FILTER($B$2:$B$4999, ISNUMBER(SEARCH($D138,$A$2:$A$4999)))),"MODE NOT FOUND")</f>
        <v>MODE NOT FOUND</v>
      </c>
      <c r="I138" cm="1">
        <f t="array" ref="I138">IFERROR(STDEV(_xlfn._xlws.FILTER($B$2:$B$4999, ISNUMBER(SEARCH($D138,$A$2:$A$4999)))),0)</f>
        <v>0</v>
      </c>
      <c r="J138" cm="1">
        <f t="array" ref="J138">IFERROR(_xlfn.VAR.S(_xlfn._xlws.FILTER($B$2:$B$4999, ISNUMBER(SEARCH($D138,$A$2:$A$4999)))),0)</f>
        <v>0</v>
      </c>
      <c r="K138" cm="1">
        <f t="array" ref="K138">IFERROR(MAX(_xlfn._xlws.FILTER($B$2:$B$4999, ISNUMBER(SEARCH($D138,$A$2:$A$4999)))),"MAX NOT FOUND")</f>
        <v>8.5</v>
      </c>
      <c r="L138" cm="1">
        <f t="array" ref="L138">IFERROR(MIN(_xlfn._xlws.FILTER($B$2:$B$4999, ISNUMBER(SEARCH($D138,$A$2:$A$4999)))),"MIN NOT FOUND")</f>
        <v>8.5</v>
      </c>
    </row>
    <row r="139" spans="1:12" x14ac:dyDescent="0.2">
      <c r="A139">
        <v>91</v>
      </c>
      <c r="B139">
        <v>6.2</v>
      </c>
      <c r="D139">
        <v>161</v>
      </c>
      <c r="E139">
        <f t="shared" si="4"/>
        <v>4</v>
      </c>
      <c r="F139">
        <f t="shared" si="5"/>
        <v>5.9499999999999993</v>
      </c>
      <c r="G139" cm="1">
        <f t="array" ref="G139">MEDIAN(_xlfn._xlws.FILTER($B$2:$B$4999, ISNUMBER(SEARCH($D139,$A$2:$A$4999))))</f>
        <v>7.75</v>
      </c>
      <c r="H139" t="str" cm="1">
        <f t="array" ref="H139">IFERROR(MODE(_xlfn._xlws.FILTER($B$2:$B$4999, ISNUMBER(SEARCH($D139,$A$2:$A$4999)))),"MODE NOT FOUND")</f>
        <v>MODE NOT FOUND</v>
      </c>
      <c r="I139" cm="1">
        <f t="array" ref="I139">IFERROR(STDEV(_xlfn._xlws.FILTER($B$2:$B$4999, ISNUMBER(SEARCH($D139,$A$2:$A$4999)))),0)</f>
        <v>0.5802298395176404</v>
      </c>
      <c r="J139" cm="1">
        <f t="array" ref="J139">IFERROR(_xlfn.VAR.S(_xlfn._xlws.FILTER($B$2:$B$4999, ISNUMBER(SEARCH($D139,$A$2:$A$4999)))),0)</f>
        <v>0.33666666666666673</v>
      </c>
      <c r="K139" cm="1">
        <f t="array" ref="K139">IFERROR(MAX(_xlfn._xlws.FILTER($B$2:$B$4999, ISNUMBER(SEARCH($D139,$A$2:$A$4999)))),"MAX NOT FOUND")</f>
        <v>8.3000000000000007</v>
      </c>
      <c r="L139" cm="1">
        <f t="array" ref="L139">IFERROR(MIN(_xlfn._xlws.FILTER($B$2:$B$4999, ISNUMBER(SEARCH($D139,$A$2:$A$4999)))),"MIN NOT FOUND")</f>
        <v>7.2</v>
      </c>
    </row>
    <row r="140" spans="1:12" x14ac:dyDescent="0.2">
      <c r="A140">
        <v>90</v>
      </c>
      <c r="B140">
        <v>7.3</v>
      </c>
      <c r="D140">
        <v>28</v>
      </c>
      <c r="E140">
        <f t="shared" si="4"/>
        <v>1</v>
      </c>
      <c r="F140">
        <f t="shared" si="5"/>
        <v>6.7</v>
      </c>
      <c r="G140" cm="1">
        <f t="array" ref="G140">MEDIAN(_xlfn._xlws.FILTER($B$2:$B$4999, ISNUMBER(SEARCH($D140,$A$2:$A$4999))))</f>
        <v>7.1</v>
      </c>
      <c r="H140" cm="1">
        <f t="array" ref="H140">IFERROR(MODE(_xlfn._xlws.FILTER($B$2:$B$4999, ISNUMBER(SEARCH($D140,$A$2:$A$4999)))),"MODE NOT FOUND")</f>
        <v>7.6</v>
      </c>
      <c r="I140" cm="1">
        <f t="array" ref="I140">IFERROR(STDEV(_xlfn._xlws.FILTER($B$2:$B$4999, ISNUMBER(SEARCH($D140,$A$2:$A$4999)))),0)</f>
        <v>0.77544032156427767</v>
      </c>
      <c r="J140" cm="1">
        <f t="array" ref="J140">IFERROR(_xlfn.VAR.S(_xlfn._xlws.FILTER($B$2:$B$4999, ISNUMBER(SEARCH($D140,$A$2:$A$4999)))),0)</f>
        <v>0.60130769230771031</v>
      </c>
      <c r="K140" cm="1">
        <f t="array" ref="K140">IFERROR(MAX(_xlfn._xlws.FILTER($B$2:$B$4999, ISNUMBER(SEARCH($D140,$A$2:$A$4999)))),"MAX NOT FOUND")</f>
        <v>8.5</v>
      </c>
      <c r="L140" cm="1">
        <f t="array" ref="L140">IFERROR(MIN(_xlfn._xlws.FILTER($B$2:$B$4999, ISNUMBER(SEARCH($D140,$A$2:$A$4999)))),"MIN NOT FOUND")</f>
        <v>5.4</v>
      </c>
    </row>
    <row r="141" spans="1:12" x14ac:dyDescent="0.2">
      <c r="A141">
        <v>103</v>
      </c>
      <c r="B141">
        <v>4.2</v>
      </c>
      <c r="D141">
        <v>79</v>
      </c>
      <c r="E141">
        <f t="shared" si="4"/>
        <v>10</v>
      </c>
      <c r="F141">
        <f t="shared" si="5"/>
        <v>6.0200000000000014</v>
      </c>
      <c r="G141" cm="1">
        <f t="array" ref="G141">MEDIAN(_xlfn._xlws.FILTER($B$2:$B$4999, ISNUMBER(SEARCH($D141,$A$2:$A$4999))))</f>
        <v>6.1999999999999993</v>
      </c>
      <c r="H141" t="str" cm="1">
        <f t="array" ref="H141">IFERROR(MODE(_xlfn._xlws.FILTER($B$2:$B$4999, ISNUMBER(SEARCH($D141,$A$2:$A$4999)))),"MODE NOT FOUND")</f>
        <v>MODE NOT FOUND</v>
      </c>
      <c r="I141" cm="1">
        <f t="array" ref="I141">IFERROR(STDEV(_xlfn._xlws.FILTER($B$2:$B$4999, ISNUMBER(SEARCH($D141,$A$2:$A$4999)))),0)</f>
        <v>0.87660963059074237</v>
      </c>
      <c r="J141" cm="1">
        <f t="array" ref="J141">IFERROR(_xlfn.VAR.S(_xlfn._xlws.FILTER($B$2:$B$4999, ISNUMBER(SEARCH($D141,$A$2:$A$4999)))),0)</f>
        <v>0.76844444444443782</v>
      </c>
      <c r="K141" cm="1">
        <f t="array" ref="K141">IFERROR(MAX(_xlfn._xlws.FILTER($B$2:$B$4999, ISNUMBER(SEARCH($D141,$A$2:$A$4999)))),"MAX NOT FOUND")</f>
        <v>7.1</v>
      </c>
      <c r="L141" cm="1">
        <f t="array" ref="L141">IFERROR(MIN(_xlfn._xlws.FILTER($B$2:$B$4999, ISNUMBER(SEARCH($D141,$A$2:$A$4999)))),"MIN NOT FOUND")</f>
        <v>4.0999999999999996</v>
      </c>
    </row>
    <row r="142" spans="1:12" x14ac:dyDescent="0.2">
      <c r="A142">
        <v>124</v>
      </c>
      <c r="B142">
        <v>6.9</v>
      </c>
      <c r="D142">
        <v>63</v>
      </c>
      <c r="E142">
        <f t="shared" si="4"/>
        <v>1</v>
      </c>
      <c r="F142">
        <f t="shared" si="5"/>
        <v>5.9</v>
      </c>
      <c r="G142" cm="1">
        <f t="array" ref="G142">MEDIAN(_xlfn._xlws.FILTER($B$2:$B$4999, ISNUMBER(SEARCH($D142,$A$2:$A$4999))))</f>
        <v>7.4499999999999993</v>
      </c>
      <c r="H142" t="str" cm="1">
        <f t="array" ref="H142">IFERROR(MODE(_xlfn._xlws.FILTER($B$2:$B$4999, ISNUMBER(SEARCH($D142,$A$2:$A$4999)))),"MODE NOT FOUND")</f>
        <v>MODE NOT FOUND</v>
      </c>
      <c r="I142" cm="1">
        <f t="array" ref="I142">IFERROR(STDEV(_xlfn._xlws.FILTER($B$2:$B$4999, ISNUMBER(SEARCH($D142,$A$2:$A$4999)))),0)</f>
        <v>0.21213203435596412</v>
      </c>
      <c r="J142" cm="1">
        <f t="array" ref="J142">IFERROR(_xlfn.VAR.S(_xlfn._xlws.FILTER($B$2:$B$4999, ISNUMBER(SEARCH($D142,$A$2:$A$4999)))),0)</f>
        <v>4.4999999999999943E-2</v>
      </c>
      <c r="K142" cm="1">
        <f t="array" ref="K142">IFERROR(MAX(_xlfn._xlws.FILTER($B$2:$B$4999, ISNUMBER(SEARCH($D142,$A$2:$A$4999)))),"MAX NOT FOUND")</f>
        <v>7.6</v>
      </c>
      <c r="L142" cm="1">
        <f t="array" ref="L142">IFERROR(MIN(_xlfn._xlws.FILTER($B$2:$B$4999, ISNUMBER(SEARCH($D142,$A$2:$A$4999)))),"MIN NOT FOUND")</f>
        <v>7.3</v>
      </c>
    </row>
    <row r="143" spans="1:12" x14ac:dyDescent="0.2">
      <c r="A143">
        <v>131</v>
      </c>
      <c r="B143">
        <v>6.4</v>
      </c>
      <c r="D143">
        <v>511</v>
      </c>
      <c r="E143">
        <f t="shared" si="4"/>
        <v>1</v>
      </c>
      <c r="F143">
        <f t="shared" si="5"/>
        <v>7.3</v>
      </c>
      <c r="G143" cm="1">
        <f t="array" ref="G143">MEDIAN(_xlfn._xlws.FILTER($B$2:$B$4999, ISNUMBER(SEARCH($D143,$A$2:$A$4999))))</f>
        <v>8.1999999999999993</v>
      </c>
      <c r="H143" t="str" cm="1">
        <f t="array" ref="H143">IFERROR(MODE(_xlfn._xlws.FILTER($B$2:$B$4999, ISNUMBER(SEARCH($D143,$A$2:$A$4999)))),"MODE NOT FOUND")</f>
        <v>MODE NOT FOUND</v>
      </c>
      <c r="I143" cm="1">
        <f t="array" ref="I143">IFERROR(STDEV(_xlfn._xlws.FILTER($B$2:$B$4999, ISNUMBER(SEARCH($D143,$A$2:$A$4999)))),0)</f>
        <v>0</v>
      </c>
      <c r="J143" cm="1">
        <f t="array" ref="J143">IFERROR(_xlfn.VAR.S(_xlfn._xlws.FILTER($B$2:$B$4999, ISNUMBER(SEARCH($D143,$A$2:$A$4999)))),0)</f>
        <v>0</v>
      </c>
      <c r="K143" cm="1">
        <f t="array" ref="K143">IFERROR(MAX(_xlfn._xlws.FILTER($B$2:$B$4999, ISNUMBER(SEARCH($D143,$A$2:$A$4999)))),"MAX NOT FOUND")</f>
        <v>8.1999999999999993</v>
      </c>
      <c r="L143" cm="1">
        <f t="array" ref="L143">IFERROR(MIN(_xlfn._xlws.FILTER($B$2:$B$4999, ISNUMBER(SEARCH($D143,$A$2:$A$4999)))),"MIN NOT FOUND")</f>
        <v>8.1999999999999993</v>
      </c>
    </row>
    <row r="144" spans="1:12" x14ac:dyDescent="0.2">
      <c r="A144">
        <v>88</v>
      </c>
      <c r="B144">
        <v>5.4</v>
      </c>
      <c r="D144">
        <v>42</v>
      </c>
      <c r="E144">
        <f t="shared" si="4"/>
        <v>5</v>
      </c>
      <c r="F144">
        <f t="shared" si="5"/>
        <v>6.8</v>
      </c>
      <c r="G144" cm="1">
        <f t="array" ref="G144">MEDIAN(_xlfn._xlws.FILTER($B$2:$B$4999, ISNUMBER(SEARCH($D144,$A$2:$A$4999))))</f>
        <v>7.55</v>
      </c>
      <c r="H144" cm="1">
        <f t="array" ref="H144">IFERROR(MODE(_xlfn._xlws.FILTER($B$2:$B$4999, ISNUMBER(SEARCH($D144,$A$2:$A$4999)))),"MODE NOT FOUND")</f>
        <v>6.7</v>
      </c>
      <c r="I144" cm="1">
        <f t="array" ref="I144">IFERROR(STDEV(_xlfn._xlws.FILTER($B$2:$B$4999, ISNUMBER(SEARCH($D144,$A$2:$A$4999)))),0)</f>
        <v>0.87104703875447576</v>
      </c>
      <c r="J144" cm="1">
        <f t="array" ref="J144">IFERROR(_xlfn.VAR.S(_xlfn._xlws.FILTER($B$2:$B$4999, ISNUMBER(SEARCH($D144,$A$2:$A$4999)))),0)</f>
        <v>0.75872294372294125</v>
      </c>
      <c r="K144" cm="1">
        <f t="array" ref="K144">IFERROR(MAX(_xlfn._xlws.FILTER($B$2:$B$4999, ISNUMBER(SEARCH($D144,$A$2:$A$4999)))),"MAX NOT FOUND")</f>
        <v>9.3000000000000007</v>
      </c>
      <c r="L144" cm="1">
        <f t="array" ref="L144">IFERROR(MIN(_xlfn._xlws.FILTER($B$2:$B$4999, ISNUMBER(SEARCH($D144,$A$2:$A$4999)))),"MIN NOT FOUND")</f>
        <v>5.9</v>
      </c>
    </row>
    <row r="145" spans="1:12" x14ac:dyDescent="0.2">
      <c r="A145">
        <v>85</v>
      </c>
      <c r="B145">
        <v>6.7</v>
      </c>
      <c r="D145">
        <v>167</v>
      </c>
      <c r="E145">
        <f t="shared" si="4"/>
        <v>2</v>
      </c>
      <c r="F145">
        <f t="shared" si="5"/>
        <v>7.6</v>
      </c>
      <c r="G145" cm="1">
        <f t="array" ref="G145">MEDIAN(_xlfn._xlws.FILTER($B$2:$B$4999, ISNUMBER(SEARCH($D145,$A$2:$A$4999))))</f>
        <v>7.0500000000000007</v>
      </c>
      <c r="H145" t="str" cm="1">
        <f t="array" ref="H145">IFERROR(MODE(_xlfn._xlws.FILTER($B$2:$B$4999, ISNUMBER(SEARCH($D145,$A$2:$A$4999)))),"MODE NOT FOUND")</f>
        <v>MODE NOT FOUND</v>
      </c>
      <c r="I145" cm="1">
        <f t="array" ref="I145">IFERROR(STDEV(_xlfn._xlws.FILTER($B$2:$B$4999, ISNUMBER(SEARCH($D145,$A$2:$A$4999)))),0)</f>
        <v>1.202081528017128</v>
      </c>
      <c r="J145" cm="1">
        <f t="array" ref="J145">IFERROR(_xlfn.VAR.S(_xlfn._xlws.FILTER($B$2:$B$4999, ISNUMBER(SEARCH($D145,$A$2:$A$4999)))),0)</f>
        <v>1.4449999999999932</v>
      </c>
      <c r="K145" cm="1">
        <f t="array" ref="K145">IFERROR(MAX(_xlfn._xlws.FILTER($B$2:$B$4999, ISNUMBER(SEARCH($D145,$A$2:$A$4999)))),"MAX NOT FOUND")</f>
        <v>7.9</v>
      </c>
      <c r="L145" cm="1">
        <f t="array" ref="L145">IFERROR(MIN(_xlfn._xlws.FILTER($B$2:$B$4999, ISNUMBER(SEARCH($D145,$A$2:$A$4999)))),"MIN NOT FOUND")</f>
        <v>6.2</v>
      </c>
    </row>
    <row r="146" spans="1:12" x14ac:dyDescent="0.2">
      <c r="A146">
        <v>111</v>
      </c>
      <c r="B146">
        <v>5.8</v>
      </c>
      <c r="D146">
        <v>193</v>
      </c>
      <c r="E146">
        <f t="shared" si="4"/>
        <v>2</v>
      </c>
      <c r="F146">
        <f t="shared" si="5"/>
        <v>7.1</v>
      </c>
      <c r="G146" cm="1">
        <f t="array" ref="G146">MEDIAN(_xlfn._xlws.FILTER($B$2:$B$4999, ISNUMBER(SEARCH($D146,$A$2:$A$4999))))</f>
        <v>6.95</v>
      </c>
      <c r="H146" t="str" cm="1">
        <f t="array" ref="H146">IFERROR(MODE(_xlfn._xlws.FILTER($B$2:$B$4999, ISNUMBER(SEARCH($D146,$A$2:$A$4999)))),"MODE NOT FOUND")</f>
        <v>MODE NOT FOUND</v>
      </c>
      <c r="I146" cm="1">
        <f t="array" ref="I146">IFERROR(STDEV(_xlfn._xlws.FILTER($B$2:$B$4999, ISNUMBER(SEARCH($D146,$A$2:$A$4999)))),0)</f>
        <v>1.3435028842544376</v>
      </c>
      <c r="J146" cm="1">
        <f t="array" ref="J146">IFERROR(_xlfn.VAR.S(_xlfn._xlws.FILTER($B$2:$B$4999, ISNUMBER(SEARCH($D146,$A$2:$A$4999)))),0)</f>
        <v>1.8049999999999926</v>
      </c>
      <c r="K146" cm="1">
        <f t="array" ref="K146">IFERROR(MAX(_xlfn._xlws.FILTER($B$2:$B$4999, ISNUMBER(SEARCH($D146,$A$2:$A$4999)))),"MAX NOT FOUND")</f>
        <v>7.9</v>
      </c>
      <c r="L146" cm="1">
        <f t="array" ref="L146">IFERROR(MIN(_xlfn._xlws.FILTER($B$2:$B$4999, ISNUMBER(SEARCH($D146,$A$2:$A$4999)))),"MIN NOT FOUND")</f>
        <v>6</v>
      </c>
    </row>
    <row r="147" spans="1:12" x14ac:dyDescent="0.2">
      <c r="A147">
        <v>92</v>
      </c>
      <c r="B147">
        <v>6.9</v>
      </c>
      <c r="D147">
        <v>175</v>
      </c>
      <c r="E147">
        <f t="shared" si="4"/>
        <v>2</v>
      </c>
      <c r="F147">
        <f t="shared" si="5"/>
        <v>7.75</v>
      </c>
      <c r="G147" cm="1">
        <f t="array" ref="G147">MEDIAN(_xlfn._xlws.FILTER($B$2:$B$4999, ISNUMBER(SEARCH($D147,$A$2:$A$4999))))</f>
        <v>8.3000000000000007</v>
      </c>
      <c r="H147" t="str" cm="1">
        <f t="array" ref="H147">IFERROR(MODE(_xlfn._xlws.FILTER($B$2:$B$4999, ISNUMBER(SEARCH($D147,$A$2:$A$4999)))),"MODE NOT FOUND")</f>
        <v>MODE NOT FOUND</v>
      </c>
      <c r="I147" cm="1">
        <f t="array" ref="I147">IFERROR(STDEV(_xlfn._xlws.FILTER($B$2:$B$4999, ISNUMBER(SEARCH($D147,$A$2:$A$4999)))),0)</f>
        <v>1.272792206135765</v>
      </c>
      <c r="J147" cm="1">
        <f t="array" ref="J147">IFERROR(_xlfn.VAR.S(_xlfn._xlws.FILTER($B$2:$B$4999, ISNUMBER(SEARCH($D147,$A$2:$A$4999)))),0)</f>
        <v>1.6199999999999477</v>
      </c>
      <c r="K147" cm="1">
        <f t="array" ref="K147">IFERROR(MAX(_xlfn._xlws.FILTER($B$2:$B$4999, ISNUMBER(SEARCH($D147,$A$2:$A$4999)))),"MAX NOT FOUND")</f>
        <v>9.1999999999999993</v>
      </c>
      <c r="L147" cm="1">
        <f t="array" ref="L147">IFERROR(MIN(_xlfn._xlws.FILTER($B$2:$B$4999, ISNUMBER(SEARCH($D147,$A$2:$A$4999)))),"MIN NOT FOUND")</f>
        <v>7.4</v>
      </c>
    </row>
    <row r="148" spans="1:12" x14ac:dyDescent="0.2">
      <c r="A148">
        <v>196</v>
      </c>
      <c r="B148">
        <v>7.2</v>
      </c>
      <c r="D148">
        <v>185</v>
      </c>
      <c r="E148">
        <f t="shared" si="4"/>
        <v>1</v>
      </c>
      <c r="F148">
        <f t="shared" si="5"/>
        <v>6.1</v>
      </c>
      <c r="G148" cm="1">
        <f t="array" ref="G148">MEDIAN(_xlfn._xlws.FILTER($B$2:$B$4999, ISNUMBER(SEARCH($D148,$A$2:$A$4999))))</f>
        <v>8.9</v>
      </c>
      <c r="H148" t="str" cm="1">
        <f t="array" ref="H148">IFERROR(MODE(_xlfn._xlws.FILTER($B$2:$B$4999, ISNUMBER(SEARCH($D148,$A$2:$A$4999)))),"MODE NOT FOUND")</f>
        <v>MODE NOT FOUND</v>
      </c>
      <c r="I148" cm="1">
        <f t="array" ref="I148">IFERROR(STDEV(_xlfn._xlws.FILTER($B$2:$B$4999, ISNUMBER(SEARCH($D148,$A$2:$A$4999)))),0)</f>
        <v>0</v>
      </c>
      <c r="J148" cm="1">
        <f t="array" ref="J148">IFERROR(_xlfn.VAR.S(_xlfn._xlws.FILTER($B$2:$B$4999, ISNUMBER(SEARCH($D148,$A$2:$A$4999)))),0)</f>
        <v>0</v>
      </c>
      <c r="K148" cm="1">
        <f t="array" ref="K148">IFERROR(MAX(_xlfn._xlws.FILTER($B$2:$B$4999, ISNUMBER(SEARCH($D148,$A$2:$A$4999)))),"MAX NOT FOUND")</f>
        <v>8.9</v>
      </c>
      <c r="L148" cm="1">
        <f t="array" ref="L148">IFERROR(MIN(_xlfn._xlws.FILTER($B$2:$B$4999, ISNUMBER(SEARCH($D148,$A$2:$A$4999)))),"MIN NOT FOUND")</f>
        <v>8.9</v>
      </c>
    </row>
    <row r="149" spans="1:12" x14ac:dyDescent="0.2">
      <c r="A149">
        <v>93</v>
      </c>
      <c r="B149">
        <v>6.9</v>
      </c>
      <c r="D149">
        <v>219</v>
      </c>
      <c r="E149">
        <f t="shared" si="4"/>
        <v>1</v>
      </c>
      <c r="F149">
        <f t="shared" si="5"/>
        <v>6.7</v>
      </c>
      <c r="G149" cm="1">
        <f t="array" ref="G149">MEDIAN(_xlfn._xlws.FILTER($B$2:$B$4999, ISNUMBER(SEARCH($D149,$A$2:$A$4999))))</f>
        <v>7.8</v>
      </c>
      <c r="H149" t="str" cm="1">
        <f t="array" ref="H149">IFERROR(MODE(_xlfn._xlws.FILTER($B$2:$B$4999, ISNUMBER(SEARCH($D149,$A$2:$A$4999)))),"MODE NOT FOUND")</f>
        <v>MODE NOT FOUND</v>
      </c>
      <c r="I149" cm="1">
        <f t="array" ref="I149">IFERROR(STDEV(_xlfn._xlws.FILTER($B$2:$B$4999, ISNUMBER(SEARCH($D149,$A$2:$A$4999)))),0)</f>
        <v>0</v>
      </c>
      <c r="J149" cm="1">
        <f t="array" ref="J149">IFERROR(_xlfn.VAR.S(_xlfn._xlws.FILTER($B$2:$B$4999, ISNUMBER(SEARCH($D149,$A$2:$A$4999)))),0)</f>
        <v>0</v>
      </c>
      <c r="K149" cm="1">
        <f t="array" ref="K149">IFERROR(MAX(_xlfn._xlws.FILTER($B$2:$B$4999, ISNUMBER(SEARCH($D149,$A$2:$A$4999)))),"MAX NOT FOUND")</f>
        <v>7.8</v>
      </c>
      <c r="L149" cm="1">
        <f t="array" ref="L149">IFERROR(MIN(_xlfn._xlws.FILTER($B$2:$B$4999, ISNUMBER(SEARCH($D149,$A$2:$A$4999)))),"MIN NOT FOUND")</f>
        <v>7.8</v>
      </c>
    </row>
    <row r="150" spans="1:12" x14ac:dyDescent="0.2">
      <c r="A150">
        <v>133</v>
      </c>
      <c r="B150">
        <v>6.1</v>
      </c>
      <c r="D150">
        <v>7</v>
      </c>
      <c r="E150">
        <f t="shared" si="4"/>
        <v>2</v>
      </c>
      <c r="F150">
        <f t="shared" si="5"/>
        <v>6.25</v>
      </c>
      <c r="G150" cm="1">
        <f t="array" ref="G150">MEDIAN(_xlfn._xlws.FILTER($B$2:$B$4999, ISNUMBER(SEARCH($D150,$A$2:$A$4999))))</f>
        <v>6.6</v>
      </c>
      <c r="H150" cm="1">
        <f t="array" ref="H150">IFERROR(MODE(_xlfn._xlws.FILTER($B$2:$B$4999, ISNUMBER(SEARCH($D150,$A$2:$A$4999)))),"MODE NOT FOUND")</f>
        <v>7.4</v>
      </c>
      <c r="I150" cm="1">
        <f t="array" ref="I150">IFERROR(STDEV(_xlfn._xlws.FILTER($B$2:$B$4999, ISNUMBER(SEARCH($D150,$A$2:$A$4999)))),0)</f>
        <v>1.1987181229847108</v>
      </c>
      <c r="J150" cm="1">
        <f t="array" ref="J150">IFERROR(_xlfn.VAR.S(_xlfn._xlws.FILTER($B$2:$B$4999, ISNUMBER(SEARCH($D150,$A$2:$A$4999)))),0)</f>
        <v>1.4369251383719883</v>
      </c>
      <c r="K150" cm="1">
        <f t="array" ref="K150">IFERROR(MAX(_xlfn._xlws.FILTER($B$2:$B$4999, ISNUMBER(SEARCH($D150,$A$2:$A$4999)))),"MAX NOT FOUND")</f>
        <v>9.1999999999999993</v>
      </c>
      <c r="L150" cm="1">
        <f t="array" ref="L150">IFERROR(MIN(_xlfn._xlws.FILTER($B$2:$B$4999, ISNUMBER(SEARCH($D150,$A$2:$A$4999)))),"MIN NOT FOUND")</f>
        <v>1.9</v>
      </c>
    </row>
    <row r="151" spans="1:12" x14ac:dyDescent="0.2">
      <c r="A151">
        <v>116</v>
      </c>
      <c r="B151">
        <v>5.5</v>
      </c>
      <c r="D151">
        <v>271</v>
      </c>
      <c r="E151">
        <f t="shared" si="4"/>
        <v>1</v>
      </c>
      <c r="F151">
        <f t="shared" si="5"/>
        <v>7.1</v>
      </c>
      <c r="G151" cm="1">
        <f t="array" ref="G151">MEDIAN(_xlfn._xlws.FILTER($B$2:$B$4999, ISNUMBER(SEARCH($D151,$A$2:$A$4999))))</f>
        <v>7.7</v>
      </c>
      <c r="H151" t="str" cm="1">
        <f t="array" ref="H151">IFERROR(MODE(_xlfn._xlws.FILTER($B$2:$B$4999, ISNUMBER(SEARCH($D151,$A$2:$A$4999)))),"MODE NOT FOUND")</f>
        <v>MODE NOT FOUND</v>
      </c>
      <c r="I151" cm="1">
        <f t="array" ref="I151">IFERROR(STDEV(_xlfn._xlws.FILTER($B$2:$B$4999, ISNUMBER(SEARCH($D151,$A$2:$A$4999)))),0)</f>
        <v>0</v>
      </c>
      <c r="J151" cm="1">
        <f t="array" ref="J151">IFERROR(_xlfn.VAR.S(_xlfn._xlws.FILTER($B$2:$B$4999, ISNUMBER(SEARCH($D151,$A$2:$A$4999)))),0)</f>
        <v>0</v>
      </c>
      <c r="K151" cm="1">
        <f t="array" ref="K151">IFERROR(MAX(_xlfn._xlws.FILTER($B$2:$B$4999, ISNUMBER(SEARCH($D151,$A$2:$A$4999)))),"MAX NOT FOUND")</f>
        <v>7.7</v>
      </c>
      <c r="L151" cm="1">
        <f t="array" ref="L151">IFERROR(MIN(_xlfn._xlws.FILTER($B$2:$B$4999, ISNUMBER(SEARCH($D151,$A$2:$A$4999)))),"MIN NOT FOUND")</f>
        <v>7.7</v>
      </c>
    </row>
    <row r="152" spans="1:12" x14ac:dyDescent="0.2">
      <c r="A152">
        <v>153</v>
      </c>
      <c r="B152">
        <v>6.6</v>
      </c>
      <c r="D152">
        <v>50</v>
      </c>
      <c r="E152">
        <f t="shared" si="4"/>
        <v>1</v>
      </c>
      <c r="F152">
        <f t="shared" si="5"/>
        <v>6.2</v>
      </c>
      <c r="G152" cm="1">
        <f t="array" ref="G152">MEDIAN(_xlfn._xlws.FILTER($B$2:$B$4999, ISNUMBER(SEARCH($D152,$A$2:$A$4999))))</f>
        <v>6.85</v>
      </c>
      <c r="H152" cm="1">
        <f t="array" ref="H152">IFERROR(MODE(_xlfn._xlws.FILTER($B$2:$B$4999, ISNUMBER(SEARCH($D152,$A$2:$A$4999)))),"MODE NOT FOUND")</f>
        <v>7.4</v>
      </c>
      <c r="I152" cm="1">
        <f t="array" ref="I152">IFERROR(STDEV(_xlfn._xlws.FILTER($B$2:$B$4999, ISNUMBER(SEARCH($D152,$A$2:$A$4999)))),0)</f>
        <v>0.65429700837112093</v>
      </c>
      <c r="J152" cm="1">
        <f t="array" ref="J152">IFERROR(_xlfn.VAR.S(_xlfn._xlws.FILTER($B$2:$B$4999, ISNUMBER(SEARCH($D152,$A$2:$A$4999)))),0)</f>
        <v>0.42810457516339873</v>
      </c>
      <c r="K152" cm="1">
        <f t="array" ref="K152">IFERROR(MAX(_xlfn._xlws.FILTER($B$2:$B$4999, ISNUMBER(SEARCH($D152,$A$2:$A$4999)))),"MAX NOT FOUND")</f>
        <v>8.5</v>
      </c>
      <c r="L152" cm="1">
        <f t="array" ref="L152">IFERROR(MIN(_xlfn._xlws.FILTER($B$2:$B$4999, ISNUMBER(SEARCH($D152,$A$2:$A$4999)))),"MIN NOT FOUND")</f>
        <v>6</v>
      </c>
    </row>
    <row r="153" spans="1:12" x14ac:dyDescent="0.2">
      <c r="A153">
        <v>88</v>
      </c>
      <c r="B153">
        <v>6.1</v>
      </c>
      <c r="D153">
        <v>72</v>
      </c>
      <c r="E153">
        <f t="shared" si="4"/>
        <v>4</v>
      </c>
      <c r="F153">
        <f t="shared" si="5"/>
        <v>6.125</v>
      </c>
      <c r="G153" cm="1">
        <f t="array" ref="G153">MEDIAN(_xlfn._xlws.FILTER($B$2:$B$4999, ISNUMBER(SEARCH($D153,$A$2:$A$4999))))</f>
        <v>7.25</v>
      </c>
      <c r="H153" t="str" cm="1">
        <f t="array" ref="H153">IFERROR(MODE(_xlfn._xlws.FILTER($B$2:$B$4999, ISNUMBER(SEARCH($D153,$A$2:$A$4999)))),"MODE NOT FOUND")</f>
        <v>MODE NOT FOUND</v>
      </c>
      <c r="I153" cm="1">
        <f t="array" ref="I153">IFERROR(STDEV(_xlfn._xlws.FILTER($B$2:$B$4999, ISNUMBER(SEARCH($D153,$A$2:$A$4999)))),0)</f>
        <v>1.1468005559605854</v>
      </c>
      <c r="J153" cm="1">
        <f t="array" ref="J153">IFERROR(_xlfn.VAR.S(_xlfn._xlws.FILTER($B$2:$B$4999, ISNUMBER(SEARCH($D153,$A$2:$A$4999)))),0)</f>
        <v>1.3151515151515076</v>
      </c>
      <c r="K153" cm="1">
        <f t="array" ref="K153">IFERROR(MAX(_xlfn._xlws.FILTER($B$2:$B$4999, ISNUMBER(SEARCH($D153,$A$2:$A$4999)))),"MAX NOT FOUND")</f>
        <v>8.6999999999999993</v>
      </c>
      <c r="L153" cm="1">
        <f t="array" ref="L153">IFERROR(MIN(_xlfn._xlws.FILTER($B$2:$B$4999, ISNUMBER(SEARCH($D153,$A$2:$A$4999)))),"MIN NOT FOUND")</f>
        <v>5.4</v>
      </c>
    </row>
    <row r="154" spans="1:12" x14ac:dyDescent="0.2">
      <c r="A154">
        <v>115</v>
      </c>
      <c r="B154">
        <v>6.3</v>
      </c>
      <c r="D154">
        <v>24</v>
      </c>
      <c r="E154">
        <f t="shared" si="4"/>
        <v>2</v>
      </c>
      <c r="F154">
        <f t="shared" si="5"/>
        <v>6.25</v>
      </c>
      <c r="G154" cm="1">
        <f t="array" ref="G154">MEDIAN(_xlfn._xlws.FILTER($B$2:$B$4999, ISNUMBER(SEARCH($D154,$A$2:$A$4999))))</f>
        <v>7</v>
      </c>
      <c r="H154" cm="1">
        <f t="array" ref="H154">IFERROR(MODE(_xlfn._xlws.FILTER($B$2:$B$4999, ISNUMBER(SEARCH($D154,$A$2:$A$4999)))),"MODE NOT FOUND")</f>
        <v>7</v>
      </c>
      <c r="I154" cm="1">
        <f t="array" ref="I154">IFERROR(STDEV(_xlfn._xlws.FILTER($B$2:$B$4999, ISNUMBER(SEARCH($D154,$A$2:$A$4999)))),0)</f>
        <v>0.81032444369221845</v>
      </c>
      <c r="J154" cm="1">
        <f t="array" ref="J154">IFERROR(_xlfn.VAR.S(_xlfn._xlws.FILTER($B$2:$B$4999, ISNUMBER(SEARCH($D154,$A$2:$A$4999)))),0)</f>
        <v>0.65662570404510334</v>
      </c>
      <c r="K154" cm="1">
        <f t="array" ref="K154">IFERROR(MAX(_xlfn._xlws.FILTER($B$2:$B$4999, ISNUMBER(SEARCH($D154,$A$2:$A$4999)))),"MAX NOT FOUND")</f>
        <v>8.1999999999999993</v>
      </c>
      <c r="L154" cm="1">
        <f t="array" ref="L154">IFERROR(MIN(_xlfn._xlws.FILTER($B$2:$B$4999, ISNUMBER(SEARCH($D154,$A$2:$A$4999)))),"MIN NOT FOUND")</f>
        <v>4.5</v>
      </c>
    </row>
    <row r="155" spans="1:12" x14ac:dyDescent="0.2">
      <c r="A155">
        <v>95</v>
      </c>
      <c r="B155">
        <v>7.2</v>
      </c>
      <c r="D155">
        <v>68</v>
      </c>
      <c r="E155">
        <f t="shared" si="4"/>
        <v>3</v>
      </c>
      <c r="F155">
        <f t="shared" si="5"/>
        <v>6.666666666666667</v>
      </c>
      <c r="G155" cm="1">
        <f t="array" ref="G155">MEDIAN(_xlfn._xlws.FILTER($B$2:$B$4999, ISNUMBER(SEARCH($D155,$A$2:$A$4999))))</f>
        <v>7</v>
      </c>
      <c r="H155" t="str" cm="1">
        <f t="array" ref="H155">IFERROR(MODE(_xlfn._xlws.FILTER($B$2:$B$4999, ISNUMBER(SEARCH($D155,$A$2:$A$4999)))),"MODE NOT FOUND")</f>
        <v>MODE NOT FOUND</v>
      </c>
      <c r="I155" cm="1">
        <f t="array" ref="I155">IFERROR(STDEV(_xlfn._xlws.FILTER($B$2:$B$4999, ISNUMBER(SEARCH($D155,$A$2:$A$4999)))),0)</f>
        <v>0.53572380943915476</v>
      </c>
      <c r="J155" cm="1">
        <f t="array" ref="J155">IFERROR(_xlfn.VAR.S(_xlfn._xlws.FILTER($B$2:$B$4999, ISNUMBER(SEARCH($D155,$A$2:$A$4999)))),0)</f>
        <v>0.28699999999999981</v>
      </c>
      <c r="K155" cm="1">
        <f t="array" ref="K155">IFERROR(MAX(_xlfn._xlws.FILTER($B$2:$B$4999, ISNUMBER(SEARCH($D155,$A$2:$A$4999)))),"MAX NOT FOUND")</f>
        <v>7.6</v>
      </c>
      <c r="L155" cm="1">
        <f t="array" ref="L155">IFERROR(MIN(_xlfn._xlws.FILTER($B$2:$B$4999, ISNUMBER(SEARCH($D155,$A$2:$A$4999)))),"MIN NOT FOUND")</f>
        <v>6.3</v>
      </c>
    </row>
    <row r="156" spans="1:12" x14ac:dyDescent="0.2">
      <c r="A156">
        <v>133</v>
      </c>
      <c r="B156">
        <v>7.4</v>
      </c>
      <c r="D156">
        <v>225</v>
      </c>
      <c r="E156">
        <f t="shared" si="4"/>
        <v>1</v>
      </c>
      <c r="F156">
        <f t="shared" si="5"/>
        <v>7.4</v>
      </c>
      <c r="G156" cm="1">
        <f t="array" ref="G156">MEDIAN(_xlfn._xlws.FILTER($B$2:$B$4999, ISNUMBER(SEARCH($D156,$A$2:$A$4999))))</f>
        <v>6.6</v>
      </c>
      <c r="H156" t="str" cm="1">
        <f t="array" ref="H156">IFERROR(MODE(_xlfn._xlws.FILTER($B$2:$B$4999, ISNUMBER(SEARCH($D156,$A$2:$A$4999)))),"MODE NOT FOUND")</f>
        <v>MODE NOT FOUND</v>
      </c>
      <c r="I156" cm="1">
        <f t="array" ref="I156">IFERROR(STDEV(_xlfn._xlws.FILTER($B$2:$B$4999, ISNUMBER(SEARCH($D156,$A$2:$A$4999)))),0)</f>
        <v>0</v>
      </c>
      <c r="J156" cm="1">
        <f t="array" ref="J156">IFERROR(_xlfn.VAR.S(_xlfn._xlws.FILTER($B$2:$B$4999, ISNUMBER(SEARCH($D156,$A$2:$A$4999)))),0)</f>
        <v>0</v>
      </c>
      <c r="K156" cm="1">
        <f t="array" ref="K156">IFERROR(MAX(_xlfn._xlws.FILTER($B$2:$B$4999, ISNUMBER(SEARCH($D156,$A$2:$A$4999)))),"MAX NOT FOUND")</f>
        <v>6.6</v>
      </c>
      <c r="L156" cm="1">
        <f t="array" ref="L156">IFERROR(MIN(_xlfn._xlws.FILTER($B$2:$B$4999, ISNUMBER(SEARCH($D156,$A$2:$A$4999)))),"MIN NOT FOUND")</f>
        <v>6.6</v>
      </c>
    </row>
    <row r="157" spans="1:12" x14ac:dyDescent="0.2">
      <c r="A157">
        <v>97</v>
      </c>
      <c r="B157">
        <v>7.3</v>
      </c>
      <c r="D157">
        <v>236</v>
      </c>
      <c r="E157">
        <f t="shared" si="4"/>
        <v>1</v>
      </c>
      <c r="F157">
        <f t="shared" si="5"/>
        <v>7.4</v>
      </c>
      <c r="G157" cm="1">
        <f t="array" ref="G157">MEDIAN(_xlfn._xlws.FILTER($B$2:$B$4999, ISNUMBER(SEARCH($D157,$A$2:$A$4999))))</f>
        <v>8</v>
      </c>
      <c r="H157" t="str" cm="1">
        <f t="array" ref="H157">IFERROR(MODE(_xlfn._xlws.FILTER($B$2:$B$4999, ISNUMBER(SEARCH($D157,$A$2:$A$4999)))),"MODE NOT FOUND")</f>
        <v>MODE NOT FOUND</v>
      </c>
      <c r="I157" cm="1">
        <f t="array" ref="I157">IFERROR(STDEV(_xlfn._xlws.FILTER($B$2:$B$4999, ISNUMBER(SEARCH($D157,$A$2:$A$4999)))),0)</f>
        <v>0</v>
      </c>
      <c r="J157" cm="1">
        <f t="array" ref="J157">IFERROR(_xlfn.VAR.S(_xlfn._xlws.FILTER($B$2:$B$4999, ISNUMBER(SEARCH($D157,$A$2:$A$4999)))),0)</f>
        <v>0</v>
      </c>
      <c r="K157" cm="1">
        <f t="array" ref="K157">IFERROR(MAX(_xlfn._xlws.FILTER($B$2:$B$4999, ISNUMBER(SEARCH($D157,$A$2:$A$4999)))),"MAX NOT FOUND")</f>
        <v>8</v>
      </c>
      <c r="L157" cm="1">
        <f t="array" ref="L157">IFERROR(MIN(_xlfn._xlws.FILTER($B$2:$B$4999, ISNUMBER(SEARCH($D157,$A$2:$A$4999)))),"MIN NOT FOUND")</f>
        <v>8</v>
      </c>
    </row>
    <row r="158" spans="1:12" x14ac:dyDescent="0.2">
      <c r="A158">
        <v>90</v>
      </c>
      <c r="B158">
        <v>6.1</v>
      </c>
      <c r="D158">
        <v>180</v>
      </c>
      <c r="E158">
        <f t="shared" si="4"/>
        <v>2</v>
      </c>
      <c r="F158">
        <f t="shared" si="5"/>
        <v>7.1</v>
      </c>
      <c r="G158" cm="1">
        <f t="array" ref="G158">MEDIAN(_xlfn._xlws.FILTER($B$2:$B$4999, ISNUMBER(SEARCH($D158,$A$2:$A$4999))))</f>
        <v>7.75</v>
      </c>
      <c r="H158" t="str" cm="1">
        <f t="array" ref="H158">IFERROR(MODE(_xlfn._xlws.FILTER($B$2:$B$4999, ISNUMBER(SEARCH($D158,$A$2:$A$4999)))),"MODE NOT FOUND")</f>
        <v>MODE NOT FOUND</v>
      </c>
      <c r="I158" cm="1">
        <f t="array" ref="I158">IFERROR(STDEV(_xlfn._xlws.FILTER($B$2:$B$4999, ISNUMBER(SEARCH($D158,$A$2:$A$4999)))),0)</f>
        <v>0.77781745930520274</v>
      </c>
      <c r="J158" cm="1">
        <f t="array" ref="J158">IFERROR(_xlfn.VAR.S(_xlfn._xlws.FILTER($B$2:$B$4999, ISNUMBER(SEARCH($D158,$A$2:$A$4999)))),0)</f>
        <v>0.60500000000000065</v>
      </c>
      <c r="K158" cm="1">
        <f t="array" ref="K158">IFERROR(MAX(_xlfn._xlws.FILTER($B$2:$B$4999, ISNUMBER(SEARCH($D158,$A$2:$A$4999)))),"MAX NOT FOUND")</f>
        <v>8.3000000000000007</v>
      </c>
      <c r="L158" cm="1">
        <f t="array" ref="L158">IFERROR(MIN(_xlfn._xlws.FILTER($B$2:$B$4999, ISNUMBER(SEARCH($D158,$A$2:$A$4999)))),"MIN NOT FOUND")</f>
        <v>7.2</v>
      </c>
    </row>
    <row r="159" spans="1:12" x14ac:dyDescent="0.2">
      <c r="A159">
        <v>154</v>
      </c>
      <c r="B159">
        <v>7.7</v>
      </c>
      <c r="D159">
        <v>334</v>
      </c>
      <c r="E159">
        <f t="shared" si="4"/>
        <v>1</v>
      </c>
      <c r="F159">
        <f t="shared" si="5"/>
        <v>5.0999999999999996</v>
      </c>
      <c r="G159" cm="1">
        <f t="array" ref="G159">MEDIAN(_xlfn._xlws.FILTER($B$2:$B$4999, ISNUMBER(SEARCH($D159,$A$2:$A$4999))))</f>
        <v>7.7</v>
      </c>
      <c r="H159" t="str" cm="1">
        <f t="array" ref="H159">IFERROR(MODE(_xlfn._xlws.FILTER($B$2:$B$4999, ISNUMBER(SEARCH($D159,$A$2:$A$4999)))),"MODE NOT FOUND")</f>
        <v>MODE NOT FOUND</v>
      </c>
      <c r="I159" cm="1">
        <f t="array" ref="I159">IFERROR(STDEV(_xlfn._xlws.FILTER($B$2:$B$4999, ISNUMBER(SEARCH($D159,$A$2:$A$4999)))),0)</f>
        <v>0</v>
      </c>
      <c r="J159" cm="1">
        <f t="array" ref="J159">IFERROR(_xlfn.VAR.S(_xlfn._xlws.FILTER($B$2:$B$4999, ISNUMBER(SEARCH($D159,$A$2:$A$4999)))),0)</f>
        <v>0</v>
      </c>
      <c r="K159" cm="1">
        <f t="array" ref="K159">IFERROR(MAX(_xlfn._xlws.FILTER($B$2:$B$4999, ISNUMBER(SEARCH($D159,$A$2:$A$4999)))),"MAX NOT FOUND")</f>
        <v>7.7</v>
      </c>
      <c r="L159" cm="1">
        <f t="array" ref="L159">IFERROR(MIN(_xlfn._xlws.FILTER($B$2:$B$4999, ISNUMBER(SEARCH($D159,$A$2:$A$4999)))),"MIN NOT FOUND")</f>
        <v>7.7</v>
      </c>
    </row>
    <row r="160" spans="1:12" x14ac:dyDescent="0.2">
      <c r="A160">
        <v>150</v>
      </c>
      <c r="B160">
        <v>6.1</v>
      </c>
      <c r="D160">
        <v>270</v>
      </c>
      <c r="E160">
        <f t="shared" si="4"/>
        <v>1</v>
      </c>
      <c r="F160">
        <f t="shared" si="5"/>
        <v>7.2</v>
      </c>
      <c r="G160" cm="1">
        <f t="array" ref="G160">MEDIAN(_xlfn._xlws.FILTER($B$2:$B$4999, ISNUMBER(SEARCH($D160,$A$2:$A$4999))))</f>
        <v>6.6</v>
      </c>
      <c r="H160" t="str" cm="1">
        <f t="array" ref="H160">IFERROR(MODE(_xlfn._xlws.FILTER($B$2:$B$4999, ISNUMBER(SEARCH($D160,$A$2:$A$4999)))),"MODE NOT FOUND")</f>
        <v>MODE NOT FOUND</v>
      </c>
      <c r="I160" cm="1">
        <f t="array" ref="I160">IFERROR(STDEV(_xlfn._xlws.FILTER($B$2:$B$4999, ISNUMBER(SEARCH($D160,$A$2:$A$4999)))),0)</f>
        <v>0</v>
      </c>
      <c r="J160" cm="1">
        <f t="array" ref="J160">IFERROR(_xlfn.VAR.S(_xlfn._xlws.FILTER($B$2:$B$4999, ISNUMBER(SEARCH($D160,$A$2:$A$4999)))),0)</f>
        <v>0</v>
      </c>
      <c r="K160" cm="1">
        <f t="array" ref="K160">IFERROR(MAX(_xlfn._xlws.FILTER($B$2:$B$4999, ISNUMBER(SEARCH($D160,$A$2:$A$4999)))),"MAX NOT FOUND")</f>
        <v>6.6</v>
      </c>
      <c r="L160" cm="1">
        <f t="array" ref="L160">IFERROR(MIN(_xlfn._xlws.FILTER($B$2:$B$4999, ISNUMBER(SEARCH($D160,$A$2:$A$4999)))),"MIN NOT FOUND")</f>
        <v>6.6</v>
      </c>
    </row>
    <row r="161" spans="1:12" x14ac:dyDescent="0.2">
      <c r="A161">
        <v>127</v>
      </c>
      <c r="B161">
        <v>8</v>
      </c>
      <c r="D161">
        <v>227</v>
      </c>
      <c r="E161">
        <f t="shared" si="4"/>
        <v>1</v>
      </c>
      <c r="F161">
        <f t="shared" si="5"/>
        <v>6.8</v>
      </c>
      <c r="G161" cm="1">
        <f t="array" ref="G161">MEDIAN(_xlfn._xlws.FILTER($B$2:$B$4999, ISNUMBER(SEARCH($D161,$A$2:$A$4999))))</f>
        <v>8.4</v>
      </c>
      <c r="H161" t="str" cm="1">
        <f t="array" ref="H161">IFERROR(MODE(_xlfn._xlws.FILTER($B$2:$B$4999, ISNUMBER(SEARCH($D161,$A$2:$A$4999)))),"MODE NOT FOUND")</f>
        <v>MODE NOT FOUND</v>
      </c>
      <c r="I161" cm="1">
        <f t="array" ref="I161">IFERROR(STDEV(_xlfn._xlws.FILTER($B$2:$B$4999, ISNUMBER(SEARCH($D161,$A$2:$A$4999)))),0)</f>
        <v>0</v>
      </c>
      <c r="J161" cm="1">
        <f t="array" ref="J161">IFERROR(_xlfn.VAR.S(_xlfn._xlws.FILTER($B$2:$B$4999, ISNUMBER(SEARCH($D161,$A$2:$A$4999)))),0)</f>
        <v>0</v>
      </c>
      <c r="K161" cm="1">
        <f t="array" ref="K161">IFERROR(MAX(_xlfn._xlws.FILTER($B$2:$B$4999, ISNUMBER(SEARCH($D161,$A$2:$A$4999)))),"MAX NOT FOUND")</f>
        <v>8.4</v>
      </c>
      <c r="L161" cm="1">
        <f t="array" ref="L161">IFERROR(MIN(_xlfn._xlws.FILTER($B$2:$B$4999, ISNUMBER(SEARCH($D161,$A$2:$A$4999)))),"MIN NOT FOUND")</f>
        <v>8.4</v>
      </c>
    </row>
    <row r="162" spans="1:12" x14ac:dyDescent="0.2">
      <c r="A162">
        <v>121</v>
      </c>
      <c r="B162">
        <v>7.3</v>
      </c>
      <c r="D162">
        <v>286</v>
      </c>
      <c r="E162">
        <f t="shared" si="4"/>
        <v>1</v>
      </c>
      <c r="F162">
        <f t="shared" si="5"/>
        <v>7.2</v>
      </c>
      <c r="G162" cm="1">
        <f t="array" ref="G162">MEDIAN(_xlfn._xlws.FILTER($B$2:$B$4999, ISNUMBER(SEARCH($D162,$A$2:$A$4999))))</f>
        <v>7.9</v>
      </c>
      <c r="H162" t="str" cm="1">
        <f t="array" ref="H162">IFERROR(MODE(_xlfn._xlws.FILTER($B$2:$B$4999, ISNUMBER(SEARCH($D162,$A$2:$A$4999)))),"MODE NOT FOUND")</f>
        <v>MODE NOT FOUND</v>
      </c>
      <c r="I162" cm="1">
        <f t="array" ref="I162">IFERROR(STDEV(_xlfn._xlws.FILTER($B$2:$B$4999, ISNUMBER(SEARCH($D162,$A$2:$A$4999)))),0)</f>
        <v>0</v>
      </c>
      <c r="J162" cm="1">
        <f t="array" ref="J162">IFERROR(_xlfn.VAR.S(_xlfn._xlws.FILTER($B$2:$B$4999, ISNUMBER(SEARCH($D162,$A$2:$A$4999)))),0)</f>
        <v>0</v>
      </c>
      <c r="K162" cm="1">
        <f t="array" ref="K162">IFERROR(MAX(_xlfn._xlws.FILTER($B$2:$B$4999, ISNUMBER(SEARCH($D162,$A$2:$A$4999)))),"MAX NOT FOUND")</f>
        <v>7.9</v>
      </c>
      <c r="L162" cm="1">
        <f t="array" ref="L162">IFERROR(MIN(_xlfn._xlws.FILTER($B$2:$B$4999, ISNUMBER(SEARCH($D162,$A$2:$A$4999)))),"MIN NOT FOUND")</f>
        <v>7.9</v>
      </c>
    </row>
    <row r="163" spans="1:12" x14ac:dyDescent="0.2">
      <c r="A163">
        <v>102</v>
      </c>
      <c r="B163">
        <v>7.9</v>
      </c>
      <c r="D163">
        <v>65</v>
      </c>
      <c r="E163">
        <f t="shared" si="4"/>
        <v>3</v>
      </c>
      <c r="F163">
        <f t="shared" si="5"/>
        <v>7.2</v>
      </c>
      <c r="G163" cm="1">
        <f t="array" ref="G163">MEDIAN(_xlfn._xlws.FILTER($B$2:$B$4999, ISNUMBER(SEARCH($D163,$A$2:$A$4999))))</f>
        <v>7.4</v>
      </c>
      <c r="H163" t="str" cm="1">
        <f t="array" ref="H163">IFERROR(MODE(_xlfn._xlws.FILTER($B$2:$B$4999, ISNUMBER(SEARCH($D163,$A$2:$A$4999)))),"MODE NOT FOUND")</f>
        <v>MODE NOT FOUND</v>
      </c>
      <c r="I163" cm="1">
        <f t="array" ref="I163">IFERROR(STDEV(_xlfn._xlws.FILTER($B$2:$B$4999, ISNUMBER(SEARCH($D163,$A$2:$A$4999)))),0)</f>
        <v>1.2489995996796772</v>
      </c>
      <c r="J163" cm="1">
        <f t="array" ref="J163">IFERROR(_xlfn.VAR.S(_xlfn._xlws.FILTER($B$2:$B$4999, ISNUMBER(SEARCH($D163,$A$2:$A$4999)))),0)</f>
        <v>1.5599999999999941</v>
      </c>
      <c r="K163" cm="1">
        <f t="array" ref="K163">IFERROR(MAX(_xlfn._xlws.FILTER($B$2:$B$4999, ISNUMBER(SEARCH($D163,$A$2:$A$4999)))),"MAX NOT FOUND")</f>
        <v>9.5</v>
      </c>
      <c r="L163" cm="1">
        <f t="array" ref="L163">IFERROR(MIN(_xlfn._xlws.FILTER($B$2:$B$4999, ISNUMBER(SEARCH($D163,$A$2:$A$4999)))),"MIN NOT FOUND")</f>
        <v>5.7</v>
      </c>
    </row>
    <row r="164" spans="1:12" x14ac:dyDescent="0.2">
      <c r="A164">
        <v>126</v>
      </c>
      <c r="B164">
        <v>5.5</v>
      </c>
      <c r="D164">
        <v>55</v>
      </c>
      <c r="E164">
        <f t="shared" si="4"/>
        <v>4</v>
      </c>
      <c r="F164">
        <f t="shared" si="5"/>
        <v>6.5750000000000002</v>
      </c>
      <c r="G164" cm="1">
        <f t="array" ref="G164">MEDIAN(_xlfn._xlws.FILTER($B$2:$B$4999, ISNUMBER(SEARCH($D164,$A$2:$A$4999))))</f>
        <v>7.7</v>
      </c>
      <c r="H164" cm="1">
        <f t="array" ref="H164">IFERROR(MODE(_xlfn._xlws.FILTER($B$2:$B$4999, ISNUMBER(SEARCH($D164,$A$2:$A$4999)))),"MODE NOT FOUND")</f>
        <v>9.1</v>
      </c>
      <c r="I164" cm="1">
        <f t="array" ref="I164">IFERROR(STDEV(_xlfn._xlws.FILTER($B$2:$B$4999, ISNUMBER(SEARCH($D164,$A$2:$A$4999)))),0)</f>
        <v>1.2763228431709563</v>
      </c>
      <c r="J164" cm="1">
        <f t="array" ref="J164">IFERROR(_xlfn.VAR.S(_xlfn._xlws.FILTER($B$2:$B$4999, ISNUMBER(SEARCH($D164,$A$2:$A$4999)))),0)</f>
        <v>1.6289999999999938</v>
      </c>
      <c r="K164" cm="1">
        <f t="array" ref="K164">IFERROR(MAX(_xlfn._xlws.FILTER($B$2:$B$4999, ISNUMBER(SEARCH($D164,$A$2:$A$4999)))),"MAX NOT FOUND")</f>
        <v>9.1</v>
      </c>
      <c r="L164" cm="1">
        <f t="array" ref="L164">IFERROR(MIN(_xlfn._xlws.FILTER($B$2:$B$4999, ISNUMBER(SEARCH($D164,$A$2:$A$4999)))),"MIN NOT FOUND")</f>
        <v>5.0999999999999996</v>
      </c>
    </row>
    <row r="165" spans="1:12" x14ac:dyDescent="0.2">
      <c r="A165">
        <v>121</v>
      </c>
      <c r="B165">
        <v>5</v>
      </c>
      <c r="D165">
        <v>41</v>
      </c>
      <c r="E165">
        <f t="shared" si="4"/>
        <v>2</v>
      </c>
      <c r="F165">
        <f t="shared" si="5"/>
        <v>5.7</v>
      </c>
      <c r="G165" cm="1">
        <f t="array" ref="G165">MEDIAN(_xlfn._xlws.FILTER($B$2:$B$4999, ISNUMBER(SEARCH($D165,$A$2:$A$4999))))</f>
        <v>6.9</v>
      </c>
      <c r="H165" cm="1">
        <f t="array" ref="H165">IFERROR(MODE(_xlfn._xlws.FILTER($B$2:$B$4999, ISNUMBER(SEARCH($D165,$A$2:$A$4999)))),"MODE NOT FOUND")</f>
        <v>6.9</v>
      </c>
      <c r="I165" cm="1">
        <f t="array" ref="I165">IFERROR(STDEV(_xlfn._xlws.FILTER($B$2:$B$4999, ISNUMBER(SEARCH($D165,$A$2:$A$4999)))),0)</f>
        <v>0.82276266674971033</v>
      </c>
      <c r="J165" cm="1">
        <f t="array" ref="J165">IFERROR(_xlfn.VAR.S(_xlfn._xlws.FILTER($B$2:$B$4999, ISNUMBER(SEARCH($D165,$A$2:$A$4999)))),0)</f>
        <v>0.67693840579709497</v>
      </c>
      <c r="K165" cm="1">
        <f t="array" ref="K165">IFERROR(MAX(_xlfn._xlws.FILTER($B$2:$B$4999, ISNUMBER(SEARCH($D165,$A$2:$A$4999)))),"MAX NOT FOUND")</f>
        <v>8</v>
      </c>
      <c r="L165" cm="1">
        <f t="array" ref="L165">IFERROR(MIN(_xlfn._xlws.FILTER($B$2:$B$4999, ISNUMBER(SEARCH($D165,$A$2:$A$4999)))),"MIN NOT FOUND")</f>
        <v>4.3</v>
      </c>
    </row>
    <row r="166" spans="1:12" x14ac:dyDescent="0.2">
      <c r="A166">
        <v>215</v>
      </c>
      <c r="B166">
        <v>7.7</v>
      </c>
      <c r="D166">
        <v>69</v>
      </c>
      <c r="E166">
        <f t="shared" si="4"/>
        <v>1</v>
      </c>
      <c r="F166">
        <f t="shared" si="5"/>
        <v>6.2</v>
      </c>
      <c r="G166" cm="1">
        <f t="array" ref="G166">MEDIAN(_xlfn._xlws.FILTER($B$2:$B$4999, ISNUMBER(SEARCH($D166,$A$2:$A$4999))))</f>
        <v>7.3</v>
      </c>
      <c r="H166" cm="1">
        <f t="array" ref="H166">IFERROR(MODE(_xlfn._xlws.FILTER($B$2:$B$4999, ISNUMBER(SEARCH($D166,$A$2:$A$4999)))),"MODE NOT FOUND")</f>
        <v>8.6</v>
      </c>
      <c r="I166" cm="1">
        <f t="array" ref="I166">IFERROR(STDEV(_xlfn._xlws.FILTER($B$2:$B$4999, ISNUMBER(SEARCH($D166,$A$2:$A$4999)))),0)</f>
        <v>1.0691117808723347</v>
      </c>
      <c r="J166" cm="1">
        <f t="array" ref="J166">IFERROR(_xlfn.VAR.S(_xlfn._xlws.FILTER($B$2:$B$4999, ISNUMBER(SEARCH($D166,$A$2:$A$4999)))),0)</f>
        <v>1.1430000000000149</v>
      </c>
      <c r="K166" cm="1">
        <f t="array" ref="K166">IFERROR(MAX(_xlfn._xlws.FILTER($B$2:$B$4999, ISNUMBER(SEARCH($D166,$A$2:$A$4999)))),"MAX NOT FOUND")</f>
        <v>8.6</v>
      </c>
      <c r="L166" cm="1">
        <f t="array" ref="L166">IFERROR(MIN(_xlfn._xlws.FILTER($B$2:$B$4999, ISNUMBER(SEARCH($D166,$A$2:$A$4999)))),"MIN NOT FOUND")</f>
        <v>6.1</v>
      </c>
    </row>
    <row r="167" spans="1:12" x14ac:dyDescent="0.2">
      <c r="A167">
        <v>127</v>
      </c>
      <c r="B167">
        <v>6.6</v>
      </c>
      <c r="D167">
        <v>293</v>
      </c>
      <c r="E167">
        <f t="shared" si="4"/>
        <v>1</v>
      </c>
      <c r="F167">
        <f t="shared" si="5"/>
        <v>7</v>
      </c>
      <c r="G167" cm="1">
        <f t="array" ref="G167">MEDIAN(_xlfn._xlws.FILTER($B$2:$B$4999, ISNUMBER(SEARCH($D167,$A$2:$A$4999))))</f>
        <v>8.4</v>
      </c>
      <c r="H167" t="str" cm="1">
        <f t="array" ref="H167">IFERROR(MODE(_xlfn._xlws.FILTER($B$2:$B$4999, ISNUMBER(SEARCH($D167,$A$2:$A$4999)))),"MODE NOT FOUND")</f>
        <v>MODE NOT FOUND</v>
      </c>
      <c r="I167" cm="1">
        <f t="array" ref="I167">IFERROR(STDEV(_xlfn._xlws.FILTER($B$2:$B$4999, ISNUMBER(SEARCH($D167,$A$2:$A$4999)))),0)</f>
        <v>0</v>
      </c>
      <c r="J167" cm="1">
        <f t="array" ref="J167">IFERROR(_xlfn.VAR.S(_xlfn._xlws.FILTER($B$2:$B$4999, ISNUMBER(SEARCH($D167,$A$2:$A$4999)))),0)</f>
        <v>0</v>
      </c>
      <c r="K167" cm="1">
        <f t="array" ref="K167">IFERROR(MAX(_xlfn._xlws.FILTER($B$2:$B$4999, ISNUMBER(SEARCH($D167,$A$2:$A$4999)))),"MAX NOT FOUND")</f>
        <v>8.4</v>
      </c>
      <c r="L167" cm="1">
        <f t="array" ref="L167">IFERROR(MIN(_xlfn._xlws.FILTER($B$2:$B$4999, ISNUMBER(SEARCH($D167,$A$2:$A$4999)))),"MIN NOT FOUND")</f>
        <v>8.4</v>
      </c>
    </row>
    <row r="168" spans="1:12" x14ac:dyDescent="0.2">
      <c r="A168">
        <v>138</v>
      </c>
      <c r="B168">
        <v>5.7</v>
      </c>
      <c r="D168">
        <v>200</v>
      </c>
      <c r="E168">
        <f t="shared" si="4"/>
        <v>1</v>
      </c>
      <c r="F168">
        <f t="shared" si="5"/>
        <v>6</v>
      </c>
      <c r="G168" cm="1">
        <f t="array" ref="G168">MEDIAN(_xlfn._xlws.FILTER($B$2:$B$4999, ISNUMBER(SEARCH($D168,$A$2:$A$4999))))</f>
        <v>8</v>
      </c>
      <c r="H168" t="str" cm="1">
        <f t="array" ref="H168">IFERROR(MODE(_xlfn._xlws.FILTER($B$2:$B$4999, ISNUMBER(SEARCH($D168,$A$2:$A$4999)))),"MODE NOT FOUND")</f>
        <v>MODE NOT FOUND</v>
      </c>
      <c r="I168" cm="1">
        <f t="array" ref="I168">IFERROR(STDEV(_xlfn._xlws.FILTER($B$2:$B$4999, ISNUMBER(SEARCH($D168,$A$2:$A$4999)))),0)</f>
        <v>0</v>
      </c>
      <c r="J168" cm="1">
        <f t="array" ref="J168">IFERROR(_xlfn.VAR.S(_xlfn._xlws.FILTER($B$2:$B$4999, ISNUMBER(SEARCH($D168,$A$2:$A$4999)))),0)</f>
        <v>0</v>
      </c>
      <c r="K168" cm="1">
        <f t="array" ref="K168">IFERROR(MAX(_xlfn._xlws.FILTER($B$2:$B$4999, ISNUMBER(SEARCH($D168,$A$2:$A$4999)))),"MAX NOT FOUND")</f>
        <v>8</v>
      </c>
      <c r="L168" cm="1">
        <f t="array" ref="L168">IFERROR(MIN(_xlfn._xlws.FILTER($B$2:$B$4999, ISNUMBER(SEARCH($D168,$A$2:$A$4999)))),"MIN NOT FOUND")</f>
        <v>8</v>
      </c>
    </row>
    <row r="169" spans="1:12" x14ac:dyDescent="0.2">
      <c r="A169">
        <v>122</v>
      </c>
      <c r="B169">
        <v>5.8</v>
      </c>
      <c r="D169">
        <v>40</v>
      </c>
      <c r="E169">
        <f t="shared" si="4"/>
        <v>1</v>
      </c>
      <c r="F169">
        <f t="shared" si="5"/>
        <v>6.3</v>
      </c>
      <c r="G169" cm="1">
        <f t="array" ref="G169">MEDIAN(_xlfn._xlws.FILTER($B$2:$B$4999, ISNUMBER(SEARCH($D169,$A$2:$A$4999))))</f>
        <v>7.3</v>
      </c>
      <c r="H169" cm="1">
        <f t="array" ref="H169">IFERROR(MODE(_xlfn._xlws.FILTER($B$2:$B$4999, ISNUMBER(SEARCH($D169,$A$2:$A$4999)))),"MODE NOT FOUND")</f>
        <v>7.3</v>
      </c>
      <c r="I169" cm="1">
        <f t="array" ref="I169">IFERROR(STDEV(_xlfn._xlws.FILTER($B$2:$B$4999, ISNUMBER(SEARCH($D169,$A$2:$A$4999)))),0)</f>
        <v>1.2152359519748932</v>
      </c>
      <c r="J169" cm="1">
        <f t="array" ref="J169">IFERROR(_xlfn.VAR.S(_xlfn._xlws.FILTER($B$2:$B$4999, ISNUMBER(SEARCH($D169,$A$2:$A$4999)))),0)</f>
        <v>1.4767984189723249</v>
      </c>
      <c r="K169" cm="1">
        <f t="array" ref="K169">IFERROR(MAX(_xlfn._xlws.FILTER($B$2:$B$4999, ISNUMBER(SEARCH($D169,$A$2:$A$4999)))),"MAX NOT FOUND")</f>
        <v>8.1999999999999993</v>
      </c>
      <c r="L169" cm="1">
        <f t="array" ref="L169">IFERROR(MIN(_xlfn._xlws.FILTER($B$2:$B$4999, ISNUMBER(SEARCH($D169,$A$2:$A$4999)))),"MIN NOT FOUND")</f>
        <v>2.7</v>
      </c>
    </row>
    <row r="170" spans="1:12" x14ac:dyDescent="0.2">
      <c r="A170">
        <v>124</v>
      </c>
      <c r="B170">
        <v>6</v>
      </c>
      <c r="D170">
        <v>168</v>
      </c>
      <c r="E170">
        <f t="shared" si="4"/>
        <v>2</v>
      </c>
      <c r="F170">
        <f t="shared" si="5"/>
        <v>8.3000000000000007</v>
      </c>
      <c r="G170" cm="1">
        <f t="array" ref="G170">MEDIAN(_xlfn._xlws.FILTER($B$2:$B$4999, ISNUMBER(SEARCH($D170,$A$2:$A$4999))))</f>
        <v>6.9499999999999993</v>
      </c>
      <c r="H170" t="str" cm="1">
        <f t="array" ref="H170">IFERROR(MODE(_xlfn._xlws.FILTER($B$2:$B$4999, ISNUMBER(SEARCH($D170,$A$2:$A$4999)))),"MODE NOT FOUND")</f>
        <v>MODE NOT FOUND</v>
      </c>
      <c r="I170" cm="1">
        <f t="array" ref="I170">IFERROR(STDEV(_xlfn._xlws.FILTER($B$2:$B$4999, ISNUMBER(SEARCH($D170,$A$2:$A$4999)))),0)</f>
        <v>0.91923881554251163</v>
      </c>
      <c r="J170" cm="1">
        <f t="array" ref="J170">IFERROR(_xlfn.VAR.S(_xlfn._xlws.FILTER($B$2:$B$4999, ISNUMBER(SEARCH($D170,$A$2:$A$4999)))),0)</f>
        <v>0.84499999999999975</v>
      </c>
      <c r="K170" cm="1">
        <f t="array" ref="K170">IFERROR(MAX(_xlfn._xlws.FILTER($B$2:$B$4999, ISNUMBER(SEARCH($D170,$A$2:$A$4999)))),"MAX NOT FOUND")</f>
        <v>7.6</v>
      </c>
      <c r="L170" cm="1">
        <f t="array" ref="L170">IFERROR(MIN(_xlfn._xlws.FILTER($B$2:$B$4999, ISNUMBER(SEARCH($D170,$A$2:$A$4999)))),"MIN NOT FOUND")</f>
        <v>6.3</v>
      </c>
    </row>
    <row r="171" spans="1:12" x14ac:dyDescent="0.2">
      <c r="A171">
        <v>106</v>
      </c>
      <c r="B171">
        <v>6.4</v>
      </c>
      <c r="D171">
        <v>197</v>
      </c>
      <c r="E171">
        <f t="shared" si="4"/>
        <v>2</v>
      </c>
      <c r="F171">
        <f t="shared" si="5"/>
        <v>6.05</v>
      </c>
      <c r="G171" cm="1">
        <f t="array" ref="G171">MEDIAN(_xlfn._xlws.FILTER($B$2:$B$4999, ISNUMBER(SEARCH($D171,$A$2:$A$4999))))</f>
        <v>7.5</v>
      </c>
      <c r="H171" t="str" cm="1">
        <f t="array" ref="H171">IFERROR(MODE(_xlfn._xlws.FILTER($B$2:$B$4999, ISNUMBER(SEARCH($D171,$A$2:$A$4999)))),"MODE NOT FOUND")</f>
        <v>MODE NOT FOUND</v>
      </c>
      <c r="I171" cm="1">
        <f t="array" ref="I171">IFERROR(STDEV(_xlfn._xlws.FILTER($B$2:$B$4999, ISNUMBER(SEARCH($D171,$A$2:$A$4999)))),0)</f>
        <v>0.141421356237309</v>
      </c>
      <c r="J171" cm="1">
        <f t="array" ref="J171">IFERROR(_xlfn.VAR.S(_xlfn._xlws.FILTER($B$2:$B$4999, ISNUMBER(SEARCH($D171,$A$2:$A$4999)))),0)</f>
        <v>1.9999999999999858E-2</v>
      </c>
      <c r="K171" cm="1">
        <f t="array" ref="K171">IFERROR(MAX(_xlfn._xlws.FILTER($B$2:$B$4999, ISNUMBER(SEARCH($D171,$A$2:$A$4999)))),"MAX NOT FOUND")</f>
        <v>7.6</v>
      </c>
      <c r="L171" cm="1">
        <f t="array" ref="L171">IFERROR(MIN(_xlfn._xlws.FILTER($B$2:$B$4999, ISNUMBER(SEARCH($D171,$A$2:$A$4999)))),"MIN NOT FOUND")</f>
        <v>7.4</v>
      </c>
    </row>
    <row r="172" spans="1:12" x14ac:dyDescent="0.2">
      <c r="A172">
        <v>124</v>
      </c>
      <c r="B172">
        <v>6.9</v>
      </c>
      <c r="D172">
        <v>181</v>
      </c>
      <c r="E172">
        <f t="shared" si="4"/>
        <v>1</v>
      </c>
      <c r="F172">
        <f t="shared" si="5"/>
        <v>6.6</v>
      </c>
      <c r="G172" cm="1">
        <f t="array" ref="G172">MEDIAN(_xlfn._xlws.FILTER($B$2:$B$4999, ISNUMBER(SEARCH($D172,$A$2:$A$4999))))</f>
        <v>8</v>
      </c>
      <c r="H172" t="str" cm="1">
        <f t="array" ref="H172">IFERROR(MODE(_xlfn._xlws.FILTER($B$2:$B$4999, ISNUMBER(SEARCH($D172,$A$2:$A$4999)))),"MODE NOT FOUND")</f>
        <v>MODE NOT FOUND</v>
      </c>
      <c r="I172" cm="1">
        <f t="array" ref="I172">IFERROR(STDEV(_xlfn._xlws.FILTER($B$2:$B$4999, ISNUMBER(SEARCH($D172,$A$2:$A$4999)))),0)</f>
        <v>0</v>
      </c>
      <c r="J172" cm="1">
        <f t="array" ref="J172">IFERROR(_xlfn.VAR.S(_xlfn._xlws.FILTER($B$2:$B$4999, ISNUMBER(SEARCH($D172,$A$2:$A$4999)))),0)</f>
        <v>0</v>
      </c>
      <c r="K172" cm="1">
        <f t="array" ref="K172">IFERROR(MAX(_xlfn._xlws.FILTER($B$2:$B$4999, ISNUMBER(SEARCH($D172,$A$2:$A$4999)))),"MAX NOT FOUND")</f>
        <v>8</v>
      </c>
      <c r="L172" cm="1">
        <f t="array" ref="L172">IFERROR(MIN(_xlfn._xlws.FILTER($B$2:$B$4999, ISNUMBER(SEARCH($D172,$A$2:$A$4999)))),"MIN NOT FOUND")</f>
        <v>8</v>
      </c>
    </row>
    <row r="173" spans="1:12" x14ac:dyDescent="0.2">
      <c r="A173">
        <v>128</v>
      </c>
      <c r="B173">
        <v>6.4</v>
      </c>
      <c r="D173">
        <v>300</v>
      </c>
      <c r="E173">
        <f t="shared" si="4"/>
        <v>1</v>
      </c>
      <c r="F173">
        <f t="shared" si="5"/>
        <v>5.4</v>
      </c>
      <c r="G173" cm="1">
        <f t="array" ref="G173">MEDIAN(_xlfn._xlws.FILTER($B$2:$B$4999, ISNUMBER(SEARCH($D173,$A$2:$A$4999))))</f>
        <v>6.6</v>
      </c>
      <c r="H173" t="str" cm="1">
        <f t="array" ref="H173">IFERROR(MODE(_xlfn._xlws.FILTER($B$2:$B$4999, ISNUMBER(SEARCH($D173,$A$2:$A$4999)))),"MODE NOT FOUND")</f>
        <v>MODE NOT FOUND</v>
      </c>
      <c r="I173" cm="1">
        <f t="array" ref="I173">IFERROR(STDEV(_xlfn._xlws.FILTER($B$2:$B$4999, ISNUMBER(SEARCH($D173,$A$2:$A$4999)))),0)</f>
        <v>0</v>
      </c>
      <c r="J173" cm="1">
        <f t="array" ref="J173">IFERROR(_xlfn.VAR.S(_xlfn._xlws.FILTER($B$2:$B$4999, ISNUMBER(SEARCH($D173,$A$2:$A$4999)))),0)</f>
        <v>0</v>
      </c>
      <c r="K173" cm="1">
        <f t="array" ref="K173">IFERROR(MAX(_xlfn._xlws.FILTER($B$2:$B$4999, ISNUMBER(SEARCH($D173,$A$2:$A$4999)))),"MAX NOT FOUND")</f>
        <v>6.6</v>
      </c>
      <c r="L173" cm="1">
        <f t="array" ref="L173">IFERROR(MIN(_xlfn._xlws.FILTER($B$2:$B$4999, ISNUMBER(SEARCH($D173,$A$2:$A$4999)))),"MIN NOT FOUND")</f>
        <v>6.6</v>
      </c>
    </row>
    <row r="174" spans="1:12" x14ac:dyDescent="0.2">
      <c r="A174">
        <v>138</v>
      </c>
      <c r="B174">
        <v>7.4</v>
      </c>
      <c r="D174">
        <v>23</v>
      </c>
      <c r="E174">
        <f t="shared" si="4"/>
        <v>2</v>
      </c>
      <c r="F174">
        <f t="shared" si="5"/>
        <v>6.5</v>
      </c>
      <c r="G174" cm="1">
        <f t="array" ref="G174">MEDIAN(_xlfn._xlws.FILTER($B$2:$B$4999, ISNUMBER(SEARCH($D174,$A$2:$A$4999))))</f>
        <v>7</v>
      </c>
      <c r="H174" cm="1">
        <f t="array" ref="H174">IFERROR(MODE(_xlfn._xlws.FILTER($B$2:$B$4999, ISNUMBER(SEARCH($D174,$A$2:$A$4999)))),"MODE NOT FOUND")</f>
        <v>7</v>
      </c>
      <c r="I174" cm="1">
        <f t="array" ref="I174">IFERROR(STDEV(_xlfn._xlws.FILTER($B$2:$B$4999, ISNUMBER(SEARCH($D174,$A$2:$A$4999)))),0)</f>
        <v>0.80701577305449779</v>
      </c>
      <c r="J174" cm="1">
        <f t="array" ref="J174">IFERROR(_xlfn.VAR.S(_xlfn._xlws.FILTER($B$2:$B$4999, ISNUMBER(SEARCH($D174,$A$2:$A$4999)))),0)</f>
        <v>0.65127445795874861</v>
      </c>
      <c r="K174" cm="1">
        <f t="array" ref="K174">IFERROR(MAX(_xlfn._xlws.FILTER($B$2:$B$4999, ISNUMBER(SEARCH($D174,$A$2:$A$4999)))),"MAX NOT FOUND")</f>
        <v>8.4</v>
      </c>
      <c r="L174" cm="1">
        <f t="array" ref="L174">IFERROR(MIN(_xlfn._xlws.FILTER($B$2:$B$4999, ISNUMBER(SEARCH($D174,$A$2:$A$4999)))),"MIN NOT FOUND")</f>
        <v>4.0999999999999996</v>
      </c>
    </row>
    <row r="175" spans="1:12" x14ac:dyDescent="0.2">
      <c r="A175">
        <v>115</v>
      </c>
      <c r="B175">
        <v>5.5</v>
      </c>
      <c r="D175">
        <v>53</v>
      </c>
      <c r="E175">
        <f t="shared" si="4"/>
        <v>2</v>
      </c>
      <c r="F175">
        <f t="shared" si="5"/>
        <v>7.6999999999999993</v>
      </c>
      <c r="G175" cm="1">
        <f t="array" ref="G175">MEDIAN(_xlfn._xlws.FILTER($B$2:$B$4999, ISNUMBER(SEARCH($D175,$A$2:$A$4999))))</f>
        <v>7.5</v>
      </c>
      <c r="H175" cm="1">
        <f t="array" ref="H175">IFERROR(MODE(_xlfn._xlws.FILTER($B$2:$B$4999, ISNUMBER(SEARCH($D175,$A$2:$A$4999)))),"MODE NOT FOUND")</f>
        <v>7.5</v>
      </c>
      <c r="I175" cm="1">
        <f t="array" ref="I175">IFERROR(STDEV(_xlfn._xlws.FILTER($B$2:$B$4999, ISNUMBER(SEARCH($D175,$A$2:$A$4999)))),0)</f>
        <v>1.0120428692653074</v>
      </c>
      <c r="J175" cm="1">
        <f t="array" ref="J175">IFERROR(_xlfn.VAR.S(_xlfn._xlws.FILTER($B$2:$B$4999, ISNUMBER(SEARCH($D175,$A$2:$A$4999)))),0)</f>
        <v>1.024230769230756</v>
      </c>
      <c r="K175" cm="1">
        <f t="array" ref="K175">IFERROR(MAX(_xlfn._xlws.FILTER($B$2:$B$4999, ISNUMBER(SEARCH($D175,$A$2:$A$4999)))),"MAX NOT FOUND")</f>
        <v>9</v>
      </c>
      <c r="L175" cm="1">
        <f t="array" ref="L175">IFERROR(MIN(_xlfn._xlws.FILTER($B$2:$B$4999, ISNUMBER(SEARCH($D175,$A$2:$A$4999)))),"MIN NOT FOUND")</f>
        <v>5.4</v>
      </c>
    </row>
    <row r="176" spans="1:12" x14ac:dyDescent="0.2">
      <c r="A176">
        <v>100</v>
      </c>
      <c r="B176">
        <v>5.9</v>
      </c>
      <c r="D176">
        <v>46</v>
      </c>
      <c r="E176">
        <f t="shared" si="4"/>
        <v>1</v>
      </c>
      <c r="F176">
        <f t="shared" si="5"/>
        <v>7.2</v>
      </c>
      <c r="G176" cm="1">
        <f t="array" ref="G176">MEDIAN(_xlfn._xlws.FILTER($B$2:$B$4999, ISNUMBER(SEARCH($D176,$A$2:$A$4999))))</f>
        <v>7.6</v>
      </c>
      <c r="H176" cm="1">
        <f t="array" ref="H176">IFERROR(MODE(_xlfn._xlws.FILTER($B$2:$B$4999, ISNUMBER(SEARCH($D176,$A$2:$A$4999)))),"MODE NOT FOUND")</f>
        <v>7.6</v>
      </c>
      <c r="I176" cm="1">
        <f t="array" ref="I176">IFERROR(STDEV(_xlfn._xlws.FILTER($B$2:$B$4999, ISNUMBER(SEARCH($D176,$A$2:$A$4999)))),0)</f>
        <v>1.0753651735155905</v>
      </c>
      <c r="J176" cm="1">
        <f t="array" ref="J176">IFERROR(_xlfn.VAR.S(_xlfn._xlws.FILTER($B$2:$B$4999, ISNUMBER(SEARCH($D176,$A$2:$A$4999)))),0)</f>
        <v>1.1564102564102161</v>
      </c>
      <c r="K176" cm="1">
        <f t="array" ref="K176">IFERROR(MAX(_xlfn._xlws.FILTER($B$2:$B$4999, ISNUMBER(SEARCH($D176,$A$2:$A$4999)))),"MAX NOT FOUND")</f>
        <v>8.6999999999999993</v>
      </c>
      <c r="L176" cm="1">
        <f t="array" ref="L176">IFERROR(MIN(_xlfn._xlws.FILTER($B$2:$B$4999, ISNUMBER(SEARCH($D176,$A$2:$A$4999)))),"MIN NOT FOUND")</f>
        <v>4.3</v>
      </c>
    </row>
    <row r="177" spans="1:12" x14ac:dyDescent="0.2">
      <c r="A177">
        <v>135</v>
      </c>
      <c r="B177">
        <v>6.8</v>
      </c>
      <c r="D177">
        <v>67</v>
      </c>
      <c r="E177">
        <f t="shared" si="4"/>
        <v>2</v>
      </c>
      <c r="F177">
        <f t="shared" si="5"/>
        <v>6.45</v>
      </c>
      <c r="G177" cm="1">
        <f t="array" ref="G177">MEDIAN(_xlfn._xlws.FILTER($B$2:$B$4999, ISNUMBER(SEARCH($D177,$A$2:$A$4999))))</f>
        <v>6.45</v>
      </c>
      <c r="H177" t="str" cm="1">
        <f t="array" ref="H177">IFERROR(MODE(_xlfn._xlws.FILTER($B$2:$B$4999, ISNUMBER(SEARCH($D177,$A$2:$A$4999)))),"MODE NOT FOUND")</f>
        <v>MODE NOT FOUND</v>
      </c>
      <c r="I177" cm="1">
        <f t="array" ref="I177">IFERROR(STDEV(_xlfn._xlws.FILTER($B$2:$B$4999, ISNUMBER(SEARCH($D177,$A$2:$A$4999)))),0)</f>
        <v>1.6760568804985942</v>
      </c>
      <c r="J177" cm="1">
        <f t="array" ref="J177">IFERROR(_xlfn.VAR.S(_xlfn._xlws.FILTER($B$2:$B$4999, ISNUMBER(SEARCH($D177,$A$2:$A$4999)))),0)</f>
        <v>2.809166666666679</v>
      </c>
      <c r="K177" cm="1">
        <f t="array" ref="K177">IFERROR(MAX(_xlfn._xlws.FILTER($B$2:$B$4999, ISNUMBER(SEARCH($D177,$A$2:$A$4999)))),"MAX NOT FOUND")</f>
        <v>7.9</v>
      </c>
      <c r="L177" cm="1">
        <f t="array" ref="L177">IFERROR(MIN(_xlfn._xlws.FILTER($B$2:$B$4999, ISNUMBER(SEARCH($D177,$A$2:$A$4999)))),"MIN NOT FOUND")</f>
        <v>3.9</v>
      </c>
    </row>
    <row r="178" spans="1:12" x14ac:dyDescent="0.2">
      <c r="A178">
        <v>60</v>
      </c>
      <c r="B178">
        <v>7.5</v>
      </c>
      <c r="D178">
        <v>199</v>
      </c>
      <c r="E178">
        <f t="shared" si="4"/>
        <v>1</v>
      </c>
      <c r="F178">
        <f t="shared" si="5"/>
        <v>8.5</v>
      </c>
      <c r="G178" cm="1">
        <f t="array" ref="G178">MEDIAN(_xlfn._xlws.FILTER($B$2:$B$4999, ISNUMBER(SEARCH($D178,$A$2:$A$4999))))</f>
        <v>8.4</v>
      </c>
      <c r="H178" t="str" cm="1">
        <f t="array" ref="H178">IFERROR(MODE(_xlfn._xlws.FILTER($B$2:$B$4999, ISNUMBER(SEARCH($D178,$A$2:$A$4999)))),"MODE NOT FOUND")</f>
        <v>MODE NOT FOUND</v>
      </c>
      <c r="I178" cm="1">
        <f t="array" ref="I178">IFERROR(STDEV(_xlfn._xlws.FILTER($B$2:$B$4999, ISNUMBER(SEARCH($D178,$A$2:$A$4999)))),0)</f>
        <v>0</v>
      </c>
      <c r="J178" cm="1">
        <f t="array" ref="J178">IFERROR(_xlfn.VAR.S(_xlfn._xlws.FILTER($B$2:$B$4999, ISNUMBER(SEARCH($D178,$A$2:$A$4999)))),0)</f>
        <v>0</v>
      </c>
      <c r="K178" cm="1">
        <f t="array" ref="K178">IFERROR(MAX(_xlfn._xlws.FILTER($B$2:$B$4999, ISNUMBER(SEARCH($D178,$A$2:$A$4999)))),"MAX NOT FOUND")</f>
        <v>8.4</v>
      </c>
      <c r="L178" cm="1">
        <f t="array" ref="L178">IFERROR(MIN(_xlfn._xlws.FILTER($B$2:$B$4999, ISNUMBER(SEARCH($D178,$A$2:$A$4999)))),"MIN NOT FOUND")</f>
        <v>8.4</v>
      </c>
    </row>
    <row r="179" spans="1:12" x14ac:dyDescent="0.2">
      <c r="A179">
        <v>117</v>
      </c>
      <c r="B179">
        <v>6.8</v>
      </c>
      <c r="D179">
        <v>226</v>
      </c>
      <c r="E179">
        <f t="shared" si="4"/>
        <v>1</v>
      </c>
      <c r="F179">
        <f t="shared" si="5"/>
        <v>8.1</v>
      </c>
      <c r="G179" cm="1">
        <f t="array" ref="G179">MEDIAN(_xlfn._xlws.FILTER($B$2:$B$4999, ISNUMBER(SEARCH($D179,$A$2:$A$4999))))</f>
        <v>8.1999999999999993</v>
      </c>
      <c r="H179" t="str" cm="1">
        <f t="array" ref="H179">IFERROR(MODE(_xlfn._xlws.FILTER($B$2:$B$4999, ISNUMBER(SEARCH($D179,$A$2:$A$4999)))),"MODE NOT FOUND")</f>
        <v>MODE NOT FOUND</v>
      </c>
      <c r="I179" cm="1">
        <f t="array" ref="I179">IFERROR(STDEV(_xlfn._xlws.FILTER($B$2:$B$4999, ISNUMBER(SEARCH($D179,$A$2:$A$4999)))),0)</f>
        <v>0</v>
      </c>
      <c r="J179" cm="1">
        <f t="array" ref="J179">IFERROR(_xlfn.VAR.S(_xlfn._xlws.FILTER($B$2:$B$4999, ISNUMBER(SEARCH($D179,$A$2:$A$4999)))),0)</f>
        <v>0</v>
      </c>
      <c r="K179" cm="1">
        <f t="array" ref="K179">IFERROR(MAX(_xlfn._xlws.FILTER($B$2:$B$4999, ISNUMBER(SEARCH($D179,$A$2:$A$4999)))),"MAX NOT FOUND")</f>
        <v>8.1999999999999993</v>
      </c>
      <c r="L179" cm="1">
        <f t="array" ref="L179">IFERROR(MIN(_xlfn._xlws.FILTER($B$2:$B$4999, ISNUMBER(SEARCH($D179,$A$2:$A$4999)))),"MIN NOT FOUND")</f>
        <v>8.1999999999999993</v>
      </c>
    </row>
    <row r="180" spans="1:12" x14ac:dyDescent="0.2">
      <c r="A180">
        <v>156</v>
      </c>
      <c r="B180">
        <v>8.1</v>
      </c>
      <c r="D180">
        <v>37</v>
      </c>
      <c r="E180">
        <f t="shared" si="4"/>
        <v>1</v>
      </c>
      <c r="F180">
        <f t="shared" si="5"/>
        <v>4.8</v>
      </c>
      <c r="G180" cm="1">
        <f t="array" ref="G180">MEDIAN(_xlfn._xlws.FILTER($B$2:$B$4999, ISNUMBER(SEARCH($D180,$A$2:$A$4999))))</f>
        <v>6.9</v>
      </c>
      <c r="H180" cm="1">
        <f t="array" ref="H180">IFERROR(MODE(_xlfn._xlws.FILTER($B$2:$B$4999, ISNUMBER(SEARCH($D180,$A$2:$A$4999)))),"MODE NOT FOUND")</f>
        <v>6.6</v>
      </c>
      <c r="I180" cm="1">
        <f t="array" ref="I180">IFERROR(STDEV(_xlfn._xlws.FILTER($B$2:$B$4999, ISNUMBER(SEARCH($D180,$A$2:$A$4999)))),0)</f>
        <v>0.95549308368351804</v>
      </c>
      <c r="J180" cm="1">
        <f t="array" ref="J180">IFERROR(_xlfn.VAR.S(_xlfn._xlws.FILTER($B$2:$B$4999, ISNUMBER(SEARCH($D180,$A$2:$A$4999)))),0)</f>
        <v>0.91296703296703841</v>
      </c>
      <c r="K180" cm="1">
        <f t="array" ref="K180">IFERROR(MAX(_xlfn._xlws.FILTER($B$2:$B$4999, ISNUMBER(SEARCH($D180,$A$2:$A$4999)))),"MAX NOT FOUND")</f>
        <v>8.5</v>
      </c>
      <c r="L180" cm="1">
        <f t="array" ref="L180">IFERROR(MIN(_xlfn._xlws.FILTER($B$2:$B$4999, ISNUMBER(SEARCH($D180,$A$2:$A$4999)))),"MIN NOT FOUND")</f>
        <v>5</v>
      </c>
    </row>
    <row r="181" spans="1:12" x14ac:dyDescent="0.2">
      <c r="A181">
        <v>96</v>
      </c>
      <c r="B181">
        <v>6.5</v>
      </c>
      <c r="D181">
        <v>11</v>
      </c>
      <c r="E181">
        <f t="shared" si="4"/>
        <v>1</v>
      </c>
      <c r="F181">
        <f t="shared" si="5"/>
        <v>5.2</v>
      </c>
      <c r="G181" cm="1">
        <f t="array" ref="G181">MEDIAN(_xlfn._xlws.FILTER($B$2:$B$4999, ISNUMBER(SEARCH($D181,$A$2:$A$4999))))</f>
        <v>6.7</v>
      </c>
      <c r="H181" cm="1">
        <f t="array" ref="H181">IFERROR(MODE(_xlfn._xlws.FILTER($B$2:$B$4999, ISNUMBER(SEARCH($D181,$A$2:$A$4999)))),"MODE NOT FOUND")</f>
        <v>6.7</v>
      </c>
      <c r="I181" cm="1">
        <f t="array" ref="I181">IFERROR(STDEV(_xlfn._xlws.FILTER($B$2:$B$4999, ISNUMBER(SEARCH($D181,$A$2:$A$4999)))),0)</f>
        <v>0.88344808804866637</v>
      </c>
      <c r="J181" cm="1">
        <f t="array" ref="J181">IFERROR(_xlfn.VAR.S(_xlfn._xlws.FILTER($B$2:$B$4999, ISNUMBER(SEARCH($D181,$A$2:$A$4999)))),0)</f>
        <v>0.78048052427684422</v>
      </c>
      <c r="K181" cm="1">
        <f t="array" ref="K181">IFERROR(MAX(_xlfn._xlws.FILTER($B$2:$B$4999, ISNUMBER(SEARCH($D181,$A$2:$A$4999)))),"MAX NOT FOUND")</f>
        <v>8.6</v>
      </c>
      <c r="L181" cm="1">
        <f t="array" ref="L181">IFERROR(MIN(_xlfn._xlws.FILTER($B$2:$B$4999, ISNUMBER(SEARCH($D181,$A$2:$A$4999)))),"MIN NOT FOUND")</f>
        <v>1.6</v>
      </c>
    </row>
    <row r="182" spans="1:12" x14ac:dyDescent="0.2">
      <c r="A182">
        <v>107</v>
      </c>
      <c r="B182">
        <v>7.2</v>
      </c>
      <c r="D182">
        <v>66</v>
      </c>
      <c r="E182">
        <f t="shared" si="4"/>
        <v>4</v>
      </c>
      <c r="F182">
        <f t="shared" si="5"/>
        <v>6.85</v>
      </c>
      <c r="G182" cm="1">
        <f t="array" ref="G182">MEDIAN(_xlfn._xlws.FILTER($B$2:$B$4999, ISNUMBER(SEARCH($D182,$A$2:$A$4999))))</f>
        <v>7.2</v>
      </c>
      <c r="H182" cm="1">
        <f t="array" ref="H182">IFERROR(MODE(_xlfn._xlws.FILTER($B$2:$B$4999, ISNUMBER(SEARCH($D182,$A$2:$A$4999)))),"MODE NOT FOUND")</f>
        <v>7.8</v>
      </c>
      <c r="I182" cm="1">
        <f t="array" ref="I182">IFERROR(STDEV(_xlfn._xlws.FILTER($B$2:$B$4999, ISNUMBER(SEARCH($D182,$A$2:$A$4999)))),0)</f>
        <v>1.0521406750050106</v>
      </c>
      <c r="J182" cm="1">
        <f t="array" ref="J182">IFERROR(_xlfn.VAR.S(_xlfn._xlws.FILTER($B$2:$B$4999, ISNUMBER(SEARCH($D182,$A$2:$A$4999)))),0)</f>
        <v>1.1069999999999993</v>
      </c>
      <c r="K182" cm="1">
        <f t="array" ref="K182">IFERROR(MAX(_xlfn._xlws.FILTER($B$2:$B$4999, ISNUMBER(SEARCH($D182,$A$2:$A$4999)))),"MAX NOT FOUND")</f>
        <v>7.8</v>
      </c>
      <c r="L182" cm="1">
        <f t="array" ref="L182">IFERROR(MIN(_xlfn._xlws.FILTER($B$2:$B$4999, ISNUMBER(SEARCH($D182,$A$2:$A$4999)))),"MIN NOT FOUND")</f>
        <v>5.3</v>
      </c>
    </row>
    <row r="183" spans="1:12" x14ac:dyDescent="0.2">
      <c r="A183">
        <v>92</v>
      </c>
      <c r="B183">
        <v>6.7</v>
      </c>
      <c r="D183">
        <v>34</v>
      </c>
      <c r="E183">
        <f t="shared" si="4"/>
        <v>1</v>
      </c>
      <c r="F183">
        <f t="shared" si="5"/>
        <v>7.1</v>
      </c>
      <c r="G183" cm="1">
        <f t="array" ref="G183">MEDIAN(_xlfn._xlws.FILTER($B$2:$B$4999, ISNUMBER(SEARCH($D183,$A$2:$A$4999))))</f>
        <v>7.35</v>
      </c>
      <c r="H183" cm="1">
        <f t="array" ref="H183">IFERROR(MODE(_xlfn._xlws.FILTER($B$2:$B$4999, ISNUMBER(SEARCH($D183,$A$2:$A$4999)))),"MODE NOT FOUND")</f>
        <v>7.1</v>
      </c>
      <c r="I183" cm="1">
        <f t="array" ref="I183">IFERROR(STDEV(_xlfn._xlws.FILTER($B$2:$B$4999, ISNUMBER(SEARCH($D183,$A$2:$A$4999)))),0)</f>
        <v>1.0203918839221653</v>
      </c>
      <c r="J183" cm="1">
        <f t="array" ref="J183">IFERROR(_xlfn.VAR.S(_xlfn._xlws.FILTER($B$2:$B$4999, ISNUMBER(SEARCH($D183,$A$2:$A$4999)))),0)</f>
        <v>1.0411995967742256</v>
      </c>
      <c r="K183" cm="1">
        <f t="array" ref="K183">IFERROR(MAX(_xlfn._xlws.FILTER($B$2:$B$4999, ISNUMBER(SEARCH($D183,$A$2:$A$4999)))),"MAX NOT FOUND")</f>
        <v>8.4</v>
      </c>
      <c r="L183" cm="1">
        <f t="array" ref="L183">IFERROR(MIN(_xlfn._xlws.FILTER($B$2:$B$4999, ISNUMBER(SEARCH($D183,$A$2:$A$4999)))),"MIN NOT FOUND")</f>
        <v>3.6</v>
      </c>
    </row>
    <row r="184" spans="1:12" x14ac:dyDescent="0.2">
      <c r="A184">
        <v>115</v>
      </c>
      <c r="B184">
        <v>8.1</v>
      </c>
      <c r="D184">
        <v>20</v>
      </c>
      <c r="E184">
        <f t="shared" si="4"/>
        <v>1</v>
      </c>
      <c r="F184">
        <f t="shared" si="5"/>
        <v>6.8</v>
      </c>
      <c r="G184" cm="1">
        <f t="array" ref="G184">MEDIAN(_xlfn._xlws.FILTER($B$2:$B$4999, ISNUMBER(SEARCH($D184,$A$2:$A$4999))))</f>
        <v>7.1</v>
      </c>
      <c r="H184" cm="1">
        <f t="array" ref="H184">IFERROR(MODE(_xlfn._xlws.FILTER($B$2:$B$4999, ISNUMBER(SEARCH($D184,$A$2:$A$4999)))),"MODE NOT FOUND")</f>
        <v>6.1</v>
      </c>
      <c r="I184" cm="1">
        <f t="array" ref="I184">IFERROR(STDEV(_xlfn._xlws.FILTER($B$2:$B$4999, ISNUMBER(SEARCH($D184,$A$2:$A$4999)))),0)</f>
        <v>1.004898529893155</v>
      </c>
      <c r="J184" cm="1">
        <f t="array" ref="J184">IFERROR(_xlfn.VAR.S(_xlfn._xlws.FILTER($B$2:$B$4999, ISNUMBER(SEARCH($D184,$A$2:$A$4999)))),0)</f>
        <v>1.0098210553814242</v>
      </c>
      <c r="K184" cm="1">
        <f t="array" ref="K184">IFERROR(MAX(_xlfn._xlws.FILTER($B$2:$B$4999, ISNUMBER(SEARCH($D184,$A$2:$A$4999)))),"MAX NOT FOUND")</f>
        <v>9</v>
      </c>
      <c r="L184" cm="1">
        <f t="array" ref="L184">IFERROR(MIN(_xlfn._xlws.FILTER($B$2:$B$4999, ISNUMBER(SEARCH($D184,$A$2:$A$4999)))),"MIN NOT FOUND")</f>
        <v>3.3</v>
      </c>
    </row>
    <row r="185" spans="1:12" x14ac:dyDescent="0.2">
      <c r="A185">
        <v>92</v>
      </c>
      <c r="B185">
        <v>7.6</v>
      </c>
      <c r="D185">
        <v>27</v>
      </c>
      <c r="E185">
        <f t="shared" si="4"/>
        <v>1</v>
      </c>
      <c r="F185">
        <f t="shared" si="5"/>
        <v>7.8</v>
      </c>
      <c r="G185" cm="1">
        <f t="array" ref="G185">MEDIAN(_xlfn._xlws.FILTER($B$2:$B$4999, ISNUMBER(SEARCH($D185,$A$2:$A$4999))))</f>
        <v>7.1</v>
      </c>
      <c r="H185" cm="1">
        <f t="array" ref="H185">IFERROR(MODE(_xlfn._xlws.FILTER($B$2:$B$4999, ISNUMBER(SEARCH($D185,$A$2:$A$4999)))),"MODE NOT FOUND")</f>
        <v>7.3</v>
      </c>
      <c r="I185" cm="1">
        <f t="array" ref="I185">IFERROR(STDEV(_xlfn._xlws.FILTER($B$2:$B$4999, ISNUMBER(SEARCH($D185,$A$2:$A$4999)))),0)</f>
        <v>0.86753300255406407</v>
      </c>
      <c r="J185" cm="1">
        <f t="array" ref="J185">IFERROR(_xlfn.VAR.S(_xlfn._xlws.FILTER($B$2:$B$4999, ISNUMBER(SEARCH($D185,$A$2:$A$4999)))),0)</f>
        <v>0.75261351052046976</v>
      </c>
      <c r="K185" cm="1">
        <f t="array" ref="K185">IFERROR(MAX(_xlfn._xlws.FILTER($B$2:$B$4999, ISNUMBER(SEARCH($D185,$A$2:$A$4999)))),"MAX NOT FOUND")</f>
        <v>8.8000000000000007</v>
      </c>
      <c r="L185" cm="1">
        <f t="array" ref="L185">IFERROR(MIN(_xlfn._xlws.FILTER($B$2:$B$4999, ISNUMBER(SEARCH($D185,$A$2:$A$4999)))),"MIN NOT FOUND")</f>
        <v>4.3</v>
      </c>
    </row>
    <row r="186" spans="1:12" x14ac:dyDescent="0.2">
      <c r="A186">
        <v>117</v>
      </c>
      <c r="B186">
        <v>7.4</v>
      </c>
      <c r="D186">
        <v>70</v>
      </c>
      <c r="E186">
        <f t="shared" si="4"/>
        <v>2</v>
      </c>
      <c r="F186">
        <f t="shared" si="5"/>
        <v>6</v>
      </c>
      <c r="G186" cm="1">
        <f t="array" ref="G186">MEDIAN(_xlfn._xlws.FILTER($B$2:$B$4999, ISNUMBER(SEARCH($D186,$A$2:$A$4999))))</f>
        <v>7.4</v>
      </c>
      <c r="H186" t="str" cm="1">
        <f t="array" ref="H186">IFERROR(MODE(_xlfn._xlws.FILTER($B$2:$B$4999, ISNUMBER(SEARCH($D186,$A$2:$A$4999)))),"MODE NOT FOUND")</f>
        <v>MODE NOT FOUND</v>
      </c>
      <c r="I186" cm="1">
        <f t="array" ref="I186">IFERROR(STDEV(_xlfn._xlws.FILTER($B$2:$B$4999, ISNUMBER(SEARCH($D186,$A$2:$A$4999)))),0)</f>
        <v>1.3133925536563649</v>
      </c>
      <c r="J186" cm="1">
        <f t="array" ref="J186">IFERROR(_xlfn.VAR.S(_xlfn._xlws.FILTER($B$2:$B$4999, ISNUMBER(SEARCH($D186,$A$2:$A$4999)))),0)</f>
        <v>1.7249999999999872</v>
      </c>
      <c r="K186" cm="1">
        <f t="array" ref="K186">IFERROR(MAX(_xlfn._xlws.FILTER($B$2:$B$4999, ISNUMBER(SEARCH($D186,$A$2:$A$4999)))),"MAX NOT FOUND")</f>
        <v>8.3000000000000007</v>
      </c>
      <c r="L186" cm="1">
        <f t="array" ref="L186">IFERROR(MIN(_xlfn._xlws.FILTER($B$2:$B$4999, ISNUMBER(SEARCH($D186,$A$2:$A$4999)))),"MIN NOT FOUND")</f>
        <v>4.0999999999999996</v>
      </c>
    </row>
    <row r="187" spans="1:12" x14ac:dyDescent="0.2">
      <c r="A187">
        <v>146</v>
      </c>
      <c r="B187">
        <v>7.6</v>
      </c>
      <c r="D187">
        <v>14</v>
      </c>
      <c r="E187">
        <f t="shared" si="4"/>
        <v>1</v>
      </c>
      <c r="F187">
        <f t="shared" si="5"/>
        <v>6.8</v>
      </c>
      <c r="G187" cm="1">
        <f t="array" ref="G187">MEDIAN(_xlfn._xlws.FILTER($B$2:$B$4999, ISNUMBER(SEARCH($D187,$A$2:$A$4999))))</f>
        <v>7.1</v>
      </c>
      <c r="H187" cm="1">
        <f t="array" ref="H187">IFERROR(MODE(_xlfn._xlws.FILTER($B$2:$B$4999, ISNUMBER(SEARCH($D187,$A$2:$A$4999)))),"MODE NOT FOUND")</f>
        <v>7.3</v>
      </c>
      <c r="I187" cm="1">
        <f t="array" ref="I187">IFERROR(STDEV(_xlfn._xlws.FILTER($B$2:$B$4999, ISNUMBER(SEARCH($D187,$A$2:$A$4999)))),0)</f>
        <v>0.97213848493971755</v>
      </c>
      <c r="J187" cm="1">
        <f t="array" ref="J187">IFERROR(_xlfn.VAR.S(_xlfn._xlws.FILTER($B$2:$B$4999, ISNUMBER(SEARCH($D187,$A$2:$A$4999)))),0)</f>
        <v>0.94505323390088947</v>
      </c>
      <c r="K187" cm="1">
        <f t="array" ref="K187">IFERROR(MAX(_xlfn._xlws.FILTER($B$2:$B$4999, ISNUMBER(SEARCH($D187,$A$2:$A$4999)))),"MAX NOT FOUND")</f>
        <v>9.3000000000000007</v>
      </c>
      <c r="L187" cm="1">
        <f t="array" ref="L187">IFERROR(MIN(_xlfn._xlws.FILTER($B$2:$B$4999, ISNUMBER(SEARCH($D187,$A$2:$A$4999)))),"MIN NOT FOUND")</f>
        <v>2.7</v>
      </c>
    </row>
    <row r="188" spans="1:12" x14ac:dyDescent="0.2">
      <c r="A188">
        <v>94</v>
      </c>
      <c r="B188">
        <v>6.7</v>
      </c>
      <c r="D188">
        <v>71</v>
      </c>
      <c r="E188">
        <f t="shared" si="4"/>
        <v>1</v>
      </c>
      <c r="F188">
        <f t="shared" si="5"/>
        <v>7.4</v>
      </c>
      <c r="G188" cm="1">
        <f t="array" ref="G188">MEDIAN(_xlfn._xlws.FILTER($B$2:$B$4999, ISNUMBER(SEARCH($D188,$A$2:$A$4999))))</f>
        <v>7.65</v>
      </c>
      <c r="H188" t="str" cm="1">
        <f t="array" ref="H188">IFERROR(MODE(_xlfn._xlws.FILTER($B$2:$B$4999, ISNUMBER(SEARCH($D188,$A$2:$A$4999)))),"MODE NOT FOUND")</f>
        <v>MODE NOT FOUND</v>
      </c>
      <c r="I188" cm="1">
        <f t="array" ref="I188">IFERROR(STDEV(_xlfn._xlws.FILTER($B$2:$B$4999, ISNUMBER(SEARCH($D188,$A$2:$A$4999)))),0)</f>
        <v>0.63770421565696656</v>
      </c>
      <c r="J188" cm="1">
        <f t="array" ref="J188">IFERROR(_xlfn.VAR.S(_xlfn._xlws.FILTER($B$2:$B$4999, ISNUMBER(SEARCH($D188,$A$2:$A$4999)))),0)</f>
        <v>0.4066666666666669</v>
      </c>
      <c r="K188" cm="1">
        <f t="array" ref="K188">IFERROR(MAX(_xlfn._xlws.FILTER($B$2:$B$4999, ISNUMBER(SEARCH($D188,$A$2:$A$4999)))),"MAX NOT FOUND")</f>
        <v>8.8000000000000007</v>
      </c>
      <c r="L188" cm="1">
        <f t="array" ref="L188">IFERROR(MIN(_xlfn._xlws.FILTER($B$2:$B$4999, ISNUMBER(SEARCH($D188,$A$2:$A$4999)))),"MIN NOT FOUND")</f>
        <v>7.2</v>
      </c>
    </row>
    <row r="189" spans="1:12" x14ac:dyDescent="0.2">
      <c r="A189">
        <v>116</v>
      </c>
      <c r="B189">
        <v>6.5</v>
      </c>
      <c r="D189">
        <v>58</v>
      </c>
      <c r="E189">
        <f t="shared" si="4"/>
        <v>1</v>
      </c>
      <c r="F189">
        <f t="shared" si="5"/>
        <v>3.9</v>
      </c>
      <c r="G189" cm="1">
        <f t="array" ref="G189">MEDIAN(_xlfn._xlws.FILTER($B$2:$B$4999, ISNUMBER(SEARCH($D189,$A$2:$A$4999))))</f>
        <v>7.6</v>
      </c>
      <c r="H189" t="str" cm="1">
        <f t="array" ref="H189">IFERROR(MODE(_xlfn._xlws.FILTER($B$2:$B$4999, ISNUMBER(SEARCH($D189,$A$2:$A$4999)))),"MODE NOT FOUND")</f>
        <v>MODE NOT FOUND</v>
      </c>
      <c r="I189" cm="1">
        <f t="array" ref="I189">IFERROR(STDEV(_xlfn._xlws.FILTER($B$2:$B$4999, ISNUMBER(SEARCH($D189,$A$2:$A$4999)))),0)</f>
        <v>0.98609378477959442</v>
      </c>
      <c r="J189" cm="1">
        <f t="array" ref="J189">IFERROR(_xlfn.VAR.S(_xlfn._xlws.FILTER($B$2:$B$4999, ISNUMBER(SEARCH($D189,$A$2:$A$4999)))),0)</f>
        <v>0.97238095238094502</v>
      </c>
      <c r="K189" cm="1">
        <f t="array" ref="K189">IFERROR(MAX(_xlfn._xlws.FILTER($B$2:$B$4999, ISNUMBER(SEARCH($D189,$A$2:$A$4999)))),"MAX NOT FOUND")</f>
        <v>8.5</v>
      </c>
      <c r="L189" cm="1">
        <f t="array" ref="L189">IFERROR(MIN(_xlfn._xlws.FILTER($B$2:$B$4999, ISNUMBER(SEARCH($D189,$A$2:$A$4999)))),"MIN NOT FOUND")</f>
        <v>5.8</v>
      </c>
    </row>
    <row r="190" spans="1:12" x14ac:dyDescent="0.2">
      <c r="A190">
        <v>147</v>
      </c>
      <c r="B190">
        <v>6.6</v>
      </c>
      <c r="D190">
        <v>35</v>
      </c>
      <c r="E190">
        <f t="shared" si="4"/>
        <v>1</v>
      </c>
      <c r="F190">
        <f t="shared" si="5"/>
        <v>6.2</v>
      </c>
      <c r="G190" cm="1">
        <f t="array" ref="G190">MEDIAN(_xlfn._xlws.FILTER($B$2:$B$4999, ISNUMBER(SEARCH($D190,$A$2:$A$4999))))</f>
        <v>7</v>
      </c>
      <c r="H190" cm="1">
        <f t="array" ref="H190">IFERROR(MODE(_xlfn._xlws.FILTER($B$2:$B$4999, ISNUMBER(SEARCH($D190,$A$2:$A$4999)))),"MODE NOT FOUND")</f>
        <v>6.7</v>
      </c>
      <c r="I190" cm="1">
        <f t="array" ref="I190">IFERROR(STDEV(_xlfn._xlws.FILTER($B$2:$B$4999, ISNUMBER(SEARCH($D190,$A$2:$A$4999)))),0)</f>
        <v>0.74437833062169689</v>
      </c>
      <c r="J190" cm="1">
        <f t="array" ref="J190">IFERROR(_xlfn.VAR.S(_xlfn._xlws.FILTER($B$2:$B$4999, ISNUMBER(SEARCH($D190,$A$2:$A$4999)))),0)</f>
        <v>0.55409909909914434</v>
      </c>
      <c r="K190" cm="1">
        <f t="array" ref="K190">IFERROR(MAX(_xlfn._xlws.FILTER($B$2:$B$4999, ISNUMBER(SEARCH($D190,$A$2:$A$4999)))),"MAX NOT FOUND")</f>
        <v>8.6999999999999993</v>
      </c>
      <c r="L190" cm="1">
        <f t="array" ref="L190">IFERROR(MIN(_xlfn._xlws.FILTER($B$2:$B$4999, ISNUMBER(SEARCH($D190,$A$2:$A$4999)))),"MIN NOT FOUND")</f>
        <v>5.0999999999999996</v>
      </c>
    </row>
    <row r="191" spans="1:12" x14ac:dyDescent="0.2">
      <c r="A191">
        <v>90</v>
      </c>
      <c r="B191">
        <v>6.7</v>
      </c>
      <c r="D191">
        <v>59</v>
      </c>
      <c r="E191">
        <f t="shared" si="4"/>
        <v>1</v>
      </c>
      <c r="F191">
        <f t="shared" si="5"/>
        <v>6.8</v>
      </c>
      <c r="G191" cm="1">
        <f t="array" ref="G191">MEDIAN(_xlfn._xlws.FILTER($B$2:$B$4999, ISNUMBER(SEARCH($D191,$A$2:$A$4999))))</f>
        <v>7.45</v>
      </c>
      <c r="H191" t="str" cm="1">
        <f t="array" ref="H191">IFERROR(MODE(_xlfn._xlws.FILTER($B$2:$B$4999, ISNUMBER(SEARCH($D191,$A$2:$A$4999)))),"MODE NOT FOUND")</f>
        <v>MODE NOT FOUND</v>
      </c>
      <c r="I191" cm="1">
        <f t="array" ref="I191">IFERROR(STDEV(_xlfn._xlws.FILTER($B$2:$B$4999, ISNUMBER(SEARCH($D191,$A$2:$A$4999)))),0)</f>
        <v>0.50662280511902225</v>
      </c>
      <c r="J191" cm="1">
        <f t="array" ref="J191">IFERROR(_xlfn.VAR.S(_xlfn._xlws.FILTER($B$2:$B$4999, ISNUMBER(SEARCH($D191,$A$2:$A$4999)))),0)</f>
        <v>0.25666666666666682</v>
      </c>
      <c r="K191" cm="1">
        <f t="array" ref="K191">IFERROR(MAX(_xlfn._xlws.FILTER($B$2:$B$4999, ISNUMBER(SEARCH($D191,$A$2:$A$4999)))),"MAX NOT FOUND")</f>
        <v>8.4</v>
      </c>
      <c r="L191" cm="1">
        <f t="array" ref="L191">IFERROR(MIN(_xlfn._xlws.FILTER($B$2:$B$4999, ISNUMBER(SEARCH($D191,$A$2:$A$4999)))),"MIN NOT FOUND")</f>
        <v>7.3</v>
      </c>
    </row>
    <row r="192" spans="1:12" x14ac:dyDescent="0.2">
      <c r="A192">
        <v>101</v>
      </c>
      <c r="B192">
        <v>6.4</v>
      </c>
      <c r="D192">
        <v>62</v>
      </c>
      <c r="E192">
        <f t="shared" si="4"/>
        <v>1</v>
      </c>
      <c r="F192">
        <f t="shared" si="5"/>
        <v>6.7</v>
      </c>
      <c r="G192" cm="1">
        <f t="array" ref="G192">MEDIAN(_xlfn._xlws.FILTER($B$2:$B$4999, ISNUMBER(SEARCH($D192,$A$2:$A$4999))))</f>
        <v>7.7</v>
      </c>
      <c r="H192" t="str" cm="1">
        <f t="array" ref="H192">IFERROR(MODE(_xlfn._xlws.FILTER($B$2:$B$4999, ISNUMBER(SEARCH($D192,$A$2:$A$4999)))),"MODE NOT FOUND")</f>
        <v>MODE NOT FOUND</v>
      </c>
      <c r="I192" cm="1">
        <f t="array" ref="I192">IFERROR(STDEV(_xlfn._xlws.FILTER($B$2:$B$4999, ISNUMBER(SEARCH($D192,$A$2:$A$4999)))),0)</f>
        <v>0.4041451884327375</v>
      </c>
      <c r="J192" cm="1">
        <f t="array" ref="J192">IFERROR(_xlfn.VAR.S(_xlfn._xlws.FILTER($B$2:$B$4999, ISNUMBER(SEARCH($D192,$A$2:$A$4999)))),0)</f>
        <v>0.16333333333333289</v>
      </c>
      <c r="K192" cm="1">
        <f t="array" ref="K192">IFERROR(MAX(_xlfn._xlws.FILTER($B$2:$B$4999, ISNUMBER(SEARCH($D192,$A$2:$A$4999)))),"MAX NOT FOUND")</f>
        <v>8.1999999999999993</v>
      </c>
      <c r="L192" cm="1">
        <f t="array" ref="L192">IFERROR(MIN(_xlfn._xlws.FILTER($B$2:$B$4999, ISNUMBER(SEARCH($D192,$A$2:$A$4999)))),"MIN NOT FOUND")</f>
        <v>7.4</v>
      </c>
    </row>
    <row r="193" spans="1:12" x14ac:dyDescent="0.2">
      <c r="A193">
        <v>138</v>
      </c>
      <c r="B193">
        <v>5.8</v>
      </c>
      <c r="D193">
        <v>47</v>
      </c>
      <c r="E193">
        <f t="shared" si="4"/>
        <v>1</v>
      </c>
      <c r="F193">
        <f t="shared" si="5"/>
        <v>6</v>
      </c>
      <c r="G193" cm="1">
        <f t="array" ref="G193">MEDIAN(_xlfn._xlws.FILTER($B$2:$B$4999, ISNUMBER(SEARCH($D193,$A$2:$A$4999))))</f>
        <v>7.5</v>
      </c>
      <c r="H193" cm="1">
        <f t="array" ref="H193">IFERROR(MODE(_xlfn._xlws.FILTER($B$2:$B$4999, ISNUMBER(SEARCH($D193,$A$2:$A$4999)))),"MODE NOT FOUND")</f>
        <v>7.5</v>
      </c>
      <c r="I193" cm="1">
        <f t="array" ref="I193">IFERROR(STDEV(_xlfn._xlws.FILTER($B$2:$B$4999, ISNUMBER(SEARCH($D193,$A$2:$A$4999)))),0)</f>
        <v>0.49103066208854107</v>
      </c>
      <c r="J193" cm="1">
        <f t="array" ref="J193">IFERROR(_xlfn.VAR.S(_xlfn._xlws.FILTER($B$2:$B$4999, ISNUMBER(SEARCH($D193,$A$2:$A$4999)))),0)</f>
        <v>0.24111111111111103</v>
      </c>
      <c r="K193" cm="1">
        <f t="array" ref="K193">IFERROR(MAX(_xlfn._xlws.FILTER($B$2:$B$4999, ISNUMBER(SEARCH($D193,$A$2:$A$4999)))),"MAX NOT FOUND")</f>
        <v>8.1999999999999993</v>
      </c>
      <c r="L193" cm="1">
        <f t="array" ref="L193">IFERROR(MIN(_xlfn._xlws.FILTER($B$2:$B$4999, ISNUMBER(SEARCH($D193,$A$2:$A$4999)))),"MIN NOT FOUND")</f>
        <v>6.6</v>
      </c>
    </row>
    <row r="194" spans="1:12" x14ac:dyDescent="0.2">
      <c r="A194">
        <v>107</v>
      </c>
      <c r="B194">
        <v>7.4</v>
      </c>
    </row>
    <row r="195" spans="1:12" x14ac:dyDescent="0.2">
      <c r="A195">
        <v>142</v>
      </c>
      <c r="B195">
        <v>7.8</v>
      </c>
    </row>
    <row r="196" spans="1:12" x14ac:dyDescent="0.2">
      <c r="A196">
        <v>165</v>
      </c>
      <c r="B196">
        <v>6.6</v>
      </c>
    </row>
    <row r="197" spans="1:12" x14ac:dyDescent="0.2">
      <c r="A197">
        <v>100</v>
      </c>
      <c r="B197">
        <v>4.9000000000000004</v>
      </c>
    </row>
    <row r="198" spans="1:12" x14ac:dyDescent="0.2">
      <c r="A198">
        <v>82</v>
      </c>
      <c r="B198">
        <v>6.5</v>
      </c>
    </row>
    <row r="199" spans="1:12" x14ac:dyDescent="0.2">
      <c r="A199" s="4">
        <v>103</v>
      </c>
      <c r="B199">
        <v>7.5</v>
      </c>
    </row>
    <row r="200" spans="1:12" x14ac:dyDescent="0.2">
      <c r="A200">
        <v>98</v>
      </c>
      <c r="B200">
        <v>6.2</v>
      </c>
    </row>
    <row r="201" spans="1:12" x14ac:dyDescent="0.2">
      <c r="A201">
        <v>95</v>
      </c>
      <c r="B201">
        <v>7.3</v>
      </c>
    </row>
    <row r="202" spans="1:12" x14ac:dyDescent="0.2">
      <c r="A202">
        <v>159</v>
      </c>
      <c r="B202">
        <v>7.5</v>
      </c>
    </row>
    <row r="203" spans="1:12" x14ac:dyDescent="0.2">
      <c r="A203">
        <v>96</v>
      </c>
      <c r="B203">
        <v>5.6</v>
      </c>
    </row>
    <row r="204" spans="1:12" x14ac:dyDescent="0.2">
      <c r="A204">
        <v>143</v>
      </c>
      <c r="B204">
        <v>8.1</v>
      </c>
    </row>
    <row r="205" spans="1:12" x14ac:dyDescent="0.2">
      <c r="A205" s="4">
        <v>103</v>
      </c>
      <c r="B205">
        <v>6.4</v>
      </c>
    </row>
    <row r="206" spans="1:12" x14ac:dyDescent="0.2">
      <c r="A206">
        <v>123</v>
      </c>
      <c r="B206">
        <v>6.7</v>
      </c>
    </row>
    <row r="207" spans="1:12" x14ac:dyDescent="0.2">
      <c r="A207">
        <v>174</v>
      </c>
      <c r="B207">
        <v>6.6</v>
      </c>
    </row>
    <row r="208" spans="1:12" x14ac:dyDescent="0.2">
      <c r="A208">
        <v>101</v>
      </c>
      <c r="B208">
        <v>6.4</v>
      </c>
    </row>
    <row r="209" spans="1:2" x14ac:dyDescent="0.2">
      <c r="A209">
        <v>134</v>
      </c>
      <c r="B209">
        <v>7.5</v>
      </c>
    </row>
    <row r="210" spans="1:2" x14ac:dyDescent="0.2">
      <c r="A210">
        <v>132</v>
      </c>
      <c r="B210">
        <v>7.3</v>
      </c>
    </row>
    <row r="211" spans="1:2" x14ac:dyDescent="0.2">
      <c r="A211">
        <v>129</v>
      </c>
      <c r="B211">
        <v>7.5</v>
      </c>
    </row>
    <row r="212" spans="1:2" x14ac:dyDescent="0.2">
      <c r="A212">
        <v>106</v>
      </c>
      <c r="B212">
        <v>5.8</v>
      </c>
    </row>
    <row r="213" spans="1:2" x14ac:dyDescent="0.2">
      <c r="A213">
        <v>113</v>
      </c>
      <c r="B213">
        <v>7.5</v>
      </c>
    </row>
    <row r="214" spans="1:2" x14ac:dyDescent="0.2">
      <c r="A214">
        <v>102</v>
      </c>
      <c r="B214">
        <v>6.6</v>
      </c>
    </row>
    <row r="215" spans="1:2" x14ac:dyDescent="0.2">
      <c r="A215">
        <v>135</v>
      </c>
      <c r="B215">
        <v>6.7</v>
      </c>
    </row>
    <row r="216" spans="1:2" x14ac:dyDescent="0.2">
      <c r="A216">
        <v>125</v>
      </c>
      <c r="B216">
        <v>3.7</v>
      </c>
    </row>
    <row r="217" spans="1:2" x14ac:dyDescent="0.2">
      <c r="A217">
        <v>110</v>
      </c>
      <c r="B217">
        <v>6</v>
      </c>
    </row>
    <row r="218" spans="1:2" x14ac:dyDescent="0.2">
      <c r="A218">
        <v>124</v>
      </c>
      <c r="B218">
        <v>6.4</v>
      </c>
    </row>
    <row r="219" spans="1:2" x14ac:dyDescent="0.2">
      <c r="A219">
        <v>123</v>
      </c>
      <c r="B219">
        <v>6.1</v>
      </c>
    </row>
    <row r="220" spans="1:2" x14ac:dyDescent="0.2">
      <c r="A220">
        <v>130</v>
      </c>
      <c r="B220">
        <v>6.4</v>
      </c>
    </row>
    <row r="221" spans="1:2" x14ac:dyDescent="0.2">
      <c r="A221">
        <v>92</v>
      </c>
      <c r="B221">
        <v>5.6</v>
      </c>
    </row>
    <row r="222" spans="1:2" x14ac:dyDescent="0.2">
      <c r="A222">
        <v>127</v>
      </c>
      <c r="B222">
        <v>8</v>
      </c>
    </row>
    <row r="223" spans="1:2" x14ac:dyDescent="0.2">
      <c r="A223">
        <v>123</v>
      </c>
      <c r="B223">
        <v>5.2</v>
      </c>
    </row>
    <row r="224" spans="1:2" x14ac:dyDescent="0.2">
      <c r="A224">
        <v>123</v>
      </c>
      <c r="B224">
        <v>7.1</v>
      </c>
    </row>
    <row r="225" spans="1:2" x14ac:dyDescent="0.2">
      <c r="A225">
        <v>107</v>
      </c>
      <c r="B225">
        <v>4.8</v>
      </c>
    </row>
    <row r="226" spans="1:2" x14ac:dyDescent="0.2">
      <c r="A226">
        <v>124</v>
      </c>
      <c r="B226">
        <v>7</v>
      </c>
    </row>
    <row r="227" spans="1:2" x14ac:dyDescent="0.2">
      <c r="A227">
        <v>77</v>
      </c>
      <c r="B227">
        <v>5.4</v>
      </c>
    </row>
    <row r="228" spans="1:2" x14ac:dyDescent="0.2">
      <c r="A228">
        <v>109</v>
      </c>
      <c r="B228">
        <v>6.6</v>
      </c>
    </row>
    <row r="229" spans="1:2" x14ac:dyDescent="0.2">
      <c r="A229">
        <v>134</v>
      </c>
      <c r="B229">
        <v>6.7</v>
      </c>
    </row>
    <row r="230" spans="1:2" x14ac:dyDescent="0.2">
      <c r="A230">
        <v>117</v>
      </c>
      <c r="B230">
        <v>6.2</v>
      </c>
    </row>
    <row r="231" spans="1:2" x14ac:dyDescent="0.2">
      <c r="A231">
        <v>135</v>
      </c>
      <c r="B231">
        <v>6.1</v>
      </c>
    </row>
    <row r="232" spans="1:2" x14ac:dyDescent="0.2">
      <c r="A232">
        <v>121</v>
      </c>
      <c r="B232">
        <v>5.3</v>
      </c>
    </row>
    <row r="233" spans="1:2" x14ac:dyDescent="0.2">
      <c r="A233">
        <v>117</v>
      </c>
      <c r="B233">
        <v>6.3</v>
      </c>
    </row>
    <row r="234" spans="1:2" x14ac:dyDescent="0.2">
      <c r="A234">
        <v>124</v>
      </c>
      <c r="B234">
        <v>7</v>
      </c>
    </row>
    <row r="235" spans="1:2" x14ac:dyDescent="0.2">
      <c r="A235">
        <v>140</v>
      </c>
      <c r="B235">
        <v>7.6</v>
      </c>
    </row>
    <row r="236" spans="1:2" x14ac:dyDescent="0.2">
      <c r="A236">
        <v>142</v>
      </c>
      <c r="B236">
        <v>6.7</v>
      </c>
    </row>
    <row r="237" spans="1:2" x14ac:dyDescent="0.2">
      <c r="A237">
        <v>92</v>
      </c>
      <c r="B237">
        <v>8.1</v>
      </c>
    </row>
    <row r="238" spans="1:2" x14ac:dyDescent="0.2">
      <c r="A238">
        <v>138</v>
      </c>
      <c r="B238">
        <v>6.7</v>
      </c>
    </row>
    <row r="239" spans="1:2" x14ac:dyDescent="0.2">
      <c r="A239">
        <v>136</v>
      </c>
      <c r="B239">
        <v>6.5</v>
      </c>
    </row>
    <row r="240" spans="1:2" x14ac:dyDescent="0.2">
      <c r="A240">
        <v>98</v>
      </c>
      <c r="B240">
        <v>7.3</v>
      </c>
    </row>
    <row r="241" spans="1:2" x14ac:dyDescent="0.2">
      <c r="A241">
        <v>116</v>
      </c>
      <c r="B241">
        <v>5.0999999999999996</v>
      </c>
    </row>
    <row r="242" spans="1:2" x14ac:dyDescent="0.2">
      <c r="A242">
        <v>153</v>
      </c>
      <c r="B242">
        <v>6</v>
      </c>
    </row>
    <row r="243" spans="1:2" x14ac:dyDescent="0.2">
      <c r="A243">
        <v>120</v>
      </c>
      <c r="B243">
        <v>6.1</v>
      </c>
    </row>
    <row r="244" spans="1:2" x14ac:dyDescent="0.2">
      <c r="A244">
        <v>101</v>
      </c>
      <c r="B244">
        <v>5.9</v>
      </c>
    </row>
    <row r="245" spans="1:2" x14ac:dyDescent="0.2">
      <c r="A245">
        <v>91</v>
      </c>
      <c r="B245">
        <v>7.8</v>
      </c>
    </row>
    <row r="246" spans="1:2" x14ac:dyDescent="0.2">
      <c r="A246">
        <v>108</v>
      </c>
      <c r="B246">
        <v>5.8</v>
      </c>
    </row>
    <row r="247" spans="1:2" x14ac:dyDescent="0.2">
      <c r="A247">
        <v>112</v>
      </c>
      <c r="B247">
        <v>6.3</v>
      </c>
    </row>
    <row r="248" spans="1:2" x14ac:dyDescent="0.2">
      <c r="A248">
        <v>100</v>
      </c>
      <c r="B248">
        <v>4.3</v>
      </c>
    </row>
    <row r="249" spans="1:2" x14ac:dyDescent="0.2">
      <c r="A249">
        <v>108</v>
      </c>
      <c r="B249">
        <v>6.4</v>
      </c>
    </row>
    <row r="250" spans="1:2" x14ac:dyDescent="0.2">
      <c r="A250">
        <v>114</v>
      </c>
      <c r="B250">
        <v>6.1</v>
      </c>
    </row>
    <row r="251" spans="1:2" x14ac:dyDescent="0.2">
      <c r="A251">
        <v>119</v>
      </c>
      <c r="B251">
        <v>6.5</v>
      </c>
    </row>
    <row r="252" spans="1:2" x14ac:dyDescent="0.2">
      <c r="A252">
        <v>142</v>
      </c>
      <c r="B252">
        <v>7.1</v>
      </c>
    </row>
    <row r="253" spans="1:2" x14ac:dyDescent="0.2">
      <c r="A253">
        <v>125</v>
      </c>
      <c r="B253">
        <v>6.4</v>
      </c>
    </row>
    <row r="254" spans="1:2" x14ac:dyDescent="0.2">
      <c r="A254">
        <v>126</v>
      </c>
      <c r="B254">
        <v>6.5</v>
      </c>
    </row>
    <row r="255" spans="1:2" x14ac:dyDescent="0.2">
      <c r="A255">
        <v>119</v>
      </c>
      <c r="B255">
        <v>6.3</v>
      </c>
    </row>
    <row r="256" spans="1:2" x14ac:dyDescent="0.2">
      <c r="A256">
        <v>170</v>
      </c>
      <c r="B256">
        <v>7.5</v>
      </c>
    </row>
    <row r="257" spans="1:2" x14ac:dyDescent="0.2">
      <c r="A257">
        <v>85</v>
      </c>
      <c r="B257">
        <v>4.9000000000000004</v>
      </c>
    </row>
    <row r="258" spans="1:2" x14ac:dyDescent="0.2">
      <c r="A258">
        <v>119</v>
      </c>
      <c r="B258">
        <v>5.8</v>
      </c>
    </row>
    <row r="259" spans="1:2" x14ac:dyDescent="0.2">
      <c r="A259">
        <v>60</v>
      </c>
      <c r="B259">
        <v>7.6</v>
      </c>
    </row>
    <row r="260" spans="1:2" x14ac:dyDescent="0.2">
      <c r="A260">
        <v>102</v>
      </c>
      <c r="B260">
        <v>6.2</v>
      </c>
    </row>
    <row r="261" spans="1:2" x14ac:dyDescent="0.2">
      <c r="A261">
        <v>103</v>
      </c>
      <c r="B261">
        <v>5.5</v>
      </c>
    </row>
    <row r="262" spans="1:2" x14ac:dyDescent="0.2">
      <c r="A262">
        <v>76</v>
      </c>
      <c r="B262">
        <v>5.4</v>
      </c>
    </row>
    <row r="263" spans="1:2" x14ac:dyDescent="0.2">
      <c r="A263">
        <v>120</v>
      </c>
      <c r="B263">
        <v>5.8</v>
      </c>
    </row>
    <row r="264" spans="1:2" x14ac:dyDescent="0.2">
      <c r="A264">
        <v>127</v>
      </c>
      <c r="B264">
        <v>7.1</v>
      </c>
    </row>
    <row r="265" spans="1:2" x14ac:dyDescent="0.2">
      <c r="A265">
        <v>105</v>
      </c>
      <c r="B265">
        <v>5.4</v>
      </c>
    </row>
    <row r="266" spans="1:2" x14ac:dyDescent="0.2">
      <c r="A266">
        <v>121</v>
      </c>
      <c r="B266">
        <v>3.7</v>
      </c>
    </row>
    <row r="267" spans="1:2" x14ac:dyDescent="0.2">
      <c r="A267">
        <v>114</v>
      </c>
      <c r="B267">
        <v>6.7</v>
      </c>
    </row>
    <row r="268" spans="1:2" x14ac:dyDescent="0.2">
      <c r="A268">
        <v>129</v>
      </c>
      <c r="B268">
        <v>7.2</v>
      </c>
    </row>
    <row r="269" spans="1:2" x14ac:dyDescent="0.2">
      <c r="A269">
        <v>171</v>
      </c>
      <c r="B269">
        <v>8.8000000000000007</v>
      </c>
    </row>
    <row r="270" spans="1:2" x14ac:dyDescent="0.2">
      <c r="A270">
        <v>120</v>
      </c>
      <c r="B270">
        <v>5.8</v>
      </c>
    </row>
    <row r="271" spans="1:2" x14ac:dyDescent="0.2">
      <c r="A271">
        <v>165</v>
      </c>
      <c r="B271">
        <v>6.8</v>
      </c>
    </row>
    <row r="272" spans="1:2" x14ac:dyDescent="0.2">
      <c r="A272">
        <v>82</v>
      </c>
      <c r="B272">
        <v>3.8</v>
      </c>
    </row>
    <row r="273" spans="1:2" x14ac:dyDescent="0.2">
      <c r="A273">
        <v>115</v>
      </c>
      <c r="B273">
        <v>7.1</v>
      </c>
    </row>
    <row r="274" spans="1:2" x14ac:dyDescent="0.2">
      <c r="A274">
        <v>194</v>
      </c>
      <c r="B274">
        <v>7.2</v>
      </c>
    </row>
    <row r="275" spans="1:2" x14ac:dyDescent="0.2">
      <c r="A275">
        <v>84</v>
      </c>
      <c r="B275">
        <v>5.9</v>
      </c>
    </row>
    <row r="276" spans="1:2" x14ac:dyDescent="0.2">
      <c r="A276">
        <v>97</v>
      </c>
      <c r="B276">
        <v>7.1</v>
      </c>
    </row>
    <row r="277" spans="1:2" x14ac:dyDescent="0.2">
      <c r="A277">
        <v>151</v>
      </c>
      <c r="B277">
        <v>8.1</v>
      </c>
    </row>
    <row r="278" spans="1:2" x14ac:dyDescent="0.2">
      <c r="A278">
        <v>22</v>
      </c>
      <c r="B278">
        <v>7.2</v>
      </c>
    </row>
    <row r="279" spans="1:2" x14ac:dyDescent="0.2">
      <c r="A279">
        <v>136</v>
      </c>
      <c r="B279">
        <v>6.9</v>
      </c>
    </row>
    <row r="280" spans="1:2" x14ac:dyDescent="0.2">
      <c r="A280">
        <v>104</v>
      </c>
      <c r="B280">
        <v>4.4000000000000004</v>
      </c>
    </row>
    <row r="281" spans="1:2" x14ac:dyDescent="0.2">
      <c r="A281">
        <v>127</v>
      </c>
      <c r="B281">
        <v>6.5</v>
      </c>
    </row>
    <row r="282" spans="1:2" x14ac:dyDescent="0.2">
      <c r="A282">
        <v>171</v>
      </c>
      <c r="B282">
        <v>8.5</v>
      </c>
    </row>
    <row r="283" spans="1:2" x14ac:dyDescent="0.2">
      <c r="A283">
        <v>145</v>
      </c>
      <c r="B283">
        <v>7.7</v>
      </c>
    </row>
    <row r="284" spans="1:2" x14ac:dyDescent="0.2">
      <c r="A284">
        <v>174</v>
      </c>
      <c r="B284">
        <v>7.4</v>
      </c>
    </row>
    <row r="285" spans="1:2" x14ac:dyDescent="0.2">
      <c r="A285">
        <v>144</v>
      </c>
      <c r="B285">
        <v>8</v>
      </c>
    </row>
    <row r="286" spans="1:2" x14ac:dyDescent="0.2">
      <c r="A286">
        <v>119</v>
      </c>
      <c r="B286">
        <v>5.7</v>
      </c>
    </row>
    <row r="287" spans="1:2" x14ac:dyDescent="0.2">
      <c r="A287">
        <v>153</v>
      </c>
      <c r="B287">
        <v>8.5</v>
      </c>
    </row>
    <row r="288" spans="1:2" x14ac:dyDescent="0.2">
      <c r="A288">
        <v>140</v>
      </c>
      <c r="B288">
        <v>7</v>
      </c>
    </row>
    <row r="289" spans="1:2" x14ac:dyDescent="0.2">
      <c r="A289">
        <v>176</v>
      </c>
      <c r="B289">
        <v>7.8</v>
      </c>
    </row>
    <row r="290" spans="1:2" x14ac:dyDescent="0.2">
      <c r="A290">
        <v>141</v>
      </c>
      <c r="B290">
        <v>7.2</v>
      </c>
    </row>
    <row r="291" spans="1:2" x14ac:dyDescent="0.2">
      <c r="A291">
        <v>106</v>
      </c>
      <c r="B291">
        <v>6.4</v>
      </c>
    </row>
    <row r="292" spans="1:2" x14ac:dyDescent="0.2">
      <c r="A292">
        <v>98</v>
      </c>
      <c r="B292">
        <v>5.5</v>
      </c>
    </row>
    <row r="293" spans="1:2" x14ac:dyDescent="0.2">
      <c r="A293">
        <v>116</v>
      </c>
      <c r="B293">
        <v>6.7</v>
      </c>
    </row>
    <row r="294" spans="1:2" x14ac:dyDescent="0.2">
      <c r="A294">
        <v>115</v>
      </c>
      <c r="B294">
        <v>6.1</v>
      </c>
    </row>
    <row r="295" spans="1:2" x14ac:dyDescent="0.2">
      <c r="A295">
        <v>165</v>
      </c>
      <c r="B295">
        <v>8.5</v>
      </c>
    </row>
    <row r="296" spans="1:2" x14ac:dyDescent="0.2">
      <c r="A296">
        <v>91</v>
      </c>
      <c r="B296">
        <v>6.9</v>
      </c>
    </row>
    <row r="297" spans="1:2" x14ac:dyDescent="0.2">
      <c r="A297">
        <v>78</v>
      </c>
      <c r="B297">
        <v>7.3</v>
      </c>
    </row>
    <row r="298" spans="1:2" x14ac:dyDescent="0.2">
      <c r="A298">
        <v>103</v>
      </c>
      <c r="B298">
        <v>6.7</v>
      </c>
    </row>
    <row r="299" spans="1:2" x14ac:dyDescent="0.2">
      <c r="A299">
        <v>131</v>
      </c>
      <c r="B299">
        <v>6.9</v>
      </c>
    </row>
    <row r="300" spans="1:2" x14ac:dyDescent="0.2">
      <c r="A300">
        <v>104</v>
      </c>
      <c r="B300">
        <v>5.0999999999999996</v>
      </c>
    </row>
    <row r="301" spans="1:2" x14ac:dyDescent="0.2">
      <c r="A301">
        <v>101</v>
      </c>
      <c r="B301">
        <v>6.8</v>
      </c>
    </row>
    <row r="302" spans="1:2" x14ac:dyDescent="0.2">
      <c r="A302">
        <v>102</v>
      </c>
      <c r="B302">
        <v>6.7</v>
      </c>
    </row>
    <row r="303" spans="1:2" x14ac:dyDescent="0.2">
      <c r="A303">
        <v>103</v>
      </c>
      <c r="B303">
        <v>6</v>
      </c>
    </row>
    <row r="304" spans="1:2" x14ac:dyDescent="0.2">
      <c r="A304">
        <v>121</v>
      </c>
      <c r="B304">
        <v>5.7</v>
      </c>
    </row>
    <row r="305" spans="1:2" x14ac:dyDescent="0.2">
      <c r="A305">
        <v>143</v>
      </c>
      <c r="B305">
        <v>8</v>
      </c>
    </row>
    <row r="306" spans="1:2" x14ac:dyDescent="0.2">
      <c r="A306">
        <v>240</v>
      </c>
      <c r="B306">
        <v>8.1999999999999993</v>
      </c>
    </row>
    <row r="307" spans="1:2" x14ac:dyDescent="0.2">
      <c r="A307">
        <v>121</v>
      </c>
      <c r="B307">
        <v>5.4</v>
      </c>
    </row>
    <row r="308" spans="1:2" x14ac:dyDescent="0.2">
      <c r="A308">
        <v>129</v>
      </c>
      <c r="B308">
        <v>7.2</v>
      </c>
    </row>
    <row r="309" spans="1:2" x14ac:dyDescent="0.2">
      <c r="A309">
        <v>172</v>
      </c>
      <c r="B309">
        <v>7.5</v>
      </c>
    </row>
    <row r="310" spans="1:2" x14ac:dyDescent="0.2">
      <c r="A310">
        <v>101</v>
      </c>
      <c r="B310">
        <v>7</v>
      </c>
    </row>
    <row r="311" spans="1:2" x14ac:dyDescent="0.2">
      <c r="A311">
        <v>87</v>
      </c>
      <c r="B311">
        <v>3.3</v>
      </c>
    </row>
    <row r="312" spans="1:2" x14ac:dyDescent="0.2">
      <c r="A312">
        <v>101</v>
      </c>
      <c r="B312">
        <v>6</v>
      </c>
    </row>
    <row r="313" spans="1:2" x14ac:dyDescent="0.2">
      <c r="A313">
        <v>95</v>
      </c>
      <c r="B313">
        <v>7.1</v>
      </c>
    </row>
    <row r="314" spans="1:2" x14ac:dyDescent="0.2">
      <c r="A314">
        <v>102</v>
      </c>
      <c r="B314">
        <v>5.4</v>
      </c>
    </row>
    <row r="315" spans="1:2" x14ac:dyDescent="0.2">
      <c r="A315">
        <v>131</v>
      </c>
      <c r="B315">
        <v>6.1</v>
      </c>
    </row>
    <row r="316" spans="1:2" x14ac:dyDescent="0.2">
      <c r="A316">
        <v>114</v>
      </c>
      <c r="B316">
        <v>5.3</v>
      </c>
    </row>
    <row r="317" spans="1:2" x14ac:dyDescent="0.2">
      <c r="A317">
        <v>94</v>
      </c>
      <c r="B317">
        <v>2.2000000000000002</v>
      </c>
    </row>
    <row r="318" spans="1:2" x14ac:dyDescent="0.2">
      <c r="A318">
        <v>122</v>
      </c>
      <c r="B318">
        <v>7</v>
      </c>
    </row>
    <row r="319" spans="1:2" x14ac:dyDescent="0.2">
      <c r="A319">
        <v>95</v>
      </c>
      <c r="B319">
        <v>3.8</v>
      </c>
    </row>
    <row r="320" spans="1:2" x14ac:dyDescent="0.2">
      <c r="A320">
        <v>115</v>
      </c>
      <c r="B320">
        <v>6.9</v>
      </c>
    </row>
    <row r="321" spans="1:2" x14ac:dyDescent="0.2">
      <c r="A321">
        <v>88</v>
      </c>
      <c r="B321">
        <v>7.2</v>
      </c>
    </row>
    <row r="322" spans="1:2" x14ac:dyDescent="0.2">
      <c r="A322">
        <v>110</v>
      </c>
      <c r="B322">
        <v>7.3</v>
      </c>
    </row>
    <row r="323" spans="1:2" x14ac:dyDescent="0.2">
      <c r="A323">
        <v>130</v>
      </c>
      <c r="B323">
        <v>6.3</v>
      </c>
    </row>
    <row r="324" spans="1:2" x14ac:dyDescent="0.2">
      <c r="A324">
        <v>216</v>
      </c>
      <c r="B324">
        <v>7.5</v>
      </c>
    </row>
    <row r="325" spans="1:2" x14ac:dyDescent="0.2">
      <c r="A325">
        <v>146</v>
      </c>
      <c r="B325">
        <v>7.6</v>
      </c>
    </row>
    <row r="326" spans="1:2" x14ac:dyDescent="0.2">
      <c r="A326">
        <v>85</v>
      </c>
      <c r="B326">
        <v>6.8</v>
      </c>
    </row>
    <row r="327" spans="1:2" x14ac:dyDescent="0.2">
      <c r="A327">
        <v>93</v>
      </c>
      <c r="B327">
        <v>5.2</v>
      </c>
    </row>
    <row r="328" spans="1:2" x14ac:dyDescent="0.2">
      <c r="A328">
        <v>152</v>
      </c>
      <c r="B328">
        <v>7.7</v>
      </c>
    </row>
    <row r="329" spans="1:2" x14ac:dyDescent="0.2">
      <c r="A329">
        <v>85</v>
      </c>
      <c r="B329">
        <v>6.2</v>
      </c>
    </row>
    <row r="330" spans="1:2" x14ac:dyDescent="0.2">
      <c r="A330">
        <v>126</v>
      </c>
      <c r="B330">
        <v>7.7</v>
      </c>
    </row>
    <row r="331" spans="1:2" x14ac:dyDescent="0.2">
      <c r="A331">
        <v>146</v>
      </c>
      <c r="B331">
        <v>4.3</v>
      </c>
    </row>
    <row r="332" spans="1:2" x14ac:dyDescent="0.2">
      <c r="A332">
        <v>89</v>
      </c>
      <c r="B332">
        <v>6.9</v>
      </c>
    </row>
    <row r="333" spans="1:2" x14ac:dyDescent="0.2">
      <c r="A333">
        <v>88</v>
      </c>
      <c r="B333">
        <v>6.6</v>
      </c>
    </row>
    <row r="334" spans="1:2" x14ac:dyDescent="0.2">
      <c r="A334">
        <v>105</v>
      </c>
      <c r="B334">
        <v>7</v>
      </c>
    </row>
    <row r="335" spans="1:2" x14ac:dyDescent="0.2">
      <c r="A335">
        <v>135</v>
      </c>
      <c r="B335">
        <v>6.7</v>
      </c>
    </row>
    <row r="336" spans="1:2" x14ac:dyDescent="0.2">
      <c r="A336">
        <v>100</v>
      </c>
      <c r="B336">
        <v>8.1999999999999993</v>
      </c>
    </row>
    <row r="337" spans="1:2" x14ac:dyDescent="0.2">
      <c r="A337">
        <v>192</v>
      </c>
      <c r="B337">
        <v>8.9</v>
      </c>
    </row>
    <row r="338" spans="1:2" x14ac:dyDescent="0.2">
      <c r="A338">
        <v>172</v>
      </c>
      <c r="B338">
        <v>8.6999999999999993</v>
      </c>
    </row>
    <row r="339" spans="1:2" x14ac:dyDescent="0.2">
      <c r="A339">
        <v>102</v>
      </c>
      <c r="B339">
        <v>5.5</v>
      </c>
    </row>
    <row r="340" spans="1:2" x14ac:dyDescent="0.2">
      <c r="A340">
        <v>100</v>
      </c>
      <c r="B340">
        <v>5.7</v>
      </c>
    </row>
    <row r="341" spans="1:2" x14ac:dyDescent="0.2">
      <c r="A341">
        <v>119</v>
      </c>
      <c r="B341">
        <v>6.3</v>
      </c>
    </row>
    <row r="342" spans="1:2" x14ac:dyDescent="0.2">
      <c r="A342">
        <v>92</v>
      </c>
      <c r="B342">
        <v>5.9</v>
      </c>
    </row>
    <row r="343" spans="1:2" x14ac:dyDescent="0.2">
      <c r="A343">
        <v>105</v>
      </c>
      <c r="B343">
        <v>7.6</v>
      </c>
    </row>
    <row r="344" spans="1:2" x14ac:dyDescent="0.2">
      <c r="A344">
        <v>107</v>
      </c>
      <c r="B344">
        <v>6.6</v>
      </c>
    </row>
    <row r="345" spans="1:2" x14ac:dyDescent="0.2">
      <c r="A345">
        <v>101</v>
      </c>
      <c r="B345">
        <v>5.3</v>
      </c>
    </row>
    <row r="346" spans="1:2" x14ac:dyDescent="0.2">
      <c r="A346">
        <v>137</v>
      </c>
      <c r="B346">
        <v>6</v>
      </c>
    </row>
    <row r="347" spans="1:2" x14ac:dyDescent="0.2">
      <c r="A347">
        <v>115</v>
      </c>
      <c r="B347">
        <v>8</v>
      </c>
    </row>
    <row r="348" spans="1:2" x14ac:dyDescent="0.2">
      <c r="A348">
        <v>124</v>
      </c>
      <c r="B348">
        <v>5.6</v>
      </c>
    </row>
    <row r="349" spans="1:2" x14ac:dyDescent="0.2">
      <c r="A349">
        <v>118</v>
      </c>
      <c r="B349">
        <v>5.9</v>
      </c>
    </row>
    <row r="350" spans="1:2" x14ac:dyDescent="0.2">
      <c r="A350">
        <v>98</v>
      </c>
      <c r="B350">
        <v>7.3</v>
      </c>
    </row>
    <row r="351" spans="1:2" x14ac:dyDescent="0.2">
      <c r="A351">
        <v>82</v>
      </c>
      <c r="B351">
        <v>7.9</v>
      </c>
    </row>
    <row r="352" spans="1:2" x14ac:dyDescent="0.2">
      <c r="A352">
        <v>98</v>
      </c>
      <c r="B352">
        <v>6.8</v>
      </c>
    </row>
    <row r="353" spans="1:2" x14ac:dyDescent="0.2">
      <c r="A353">
        <v>90</v>
      </c>
      <c r="B353">
        <v>6.6</v>
      </c>
    </row>
    <row r="354" spans="1:2" x14ac:dyDescent="0.2">
      <c r="A354">
        <v>130</v>
      </c>
      <c r="B354">
        <v>6.6</v>
      </c>
    </row>
    <row r="355" spans="1:2" x14ac:dyDescent="0.2">
      <c r="A355">
        <v>90</v>
      </c>
      <c r="B355">
        <v>7</v>
      </c>
    </row>
    <row r="356" spans="1:2" x14ac:dyDescent="0.2">
      <c r="A356">
        <v>94</v>
      </c>
      <c r="B356">
        <v>7</v>
      </c>
    </row>
    <row r="357" spans="1:2" x14ac:dyDescent="0.2">
      <c r="A357">
        <v>114</v>
      </c>
      <c r="B357">
        <v>7.3</v>
      </c>
    </row>
    <row r="358" spans="1:2" x14ac:dyDescent="0.2">
      <c r="A358">
        <v>94</v>
      </c>
      <c r="B358">
        <v>5.5</v>
      </c>
    </row>
    <row r="359" spans="1:2" x14ac:dyDescent="0.2">
      <c r="A359">
        <v>151</v>
      </c>
      <c r="B359">
        <v>8.5</v>
      </c>
    </row>
    <row r="360" spans="1:2" x14ac:dyDescent="0.2">
      <c r="A360">
        <v>88</v>
      </c>
      <c r="B360">
        <v>7.5</v>
      </c>
    </row>
    <row r="361" spans="1:2" x14ac:dyDescent="0.2">
      <c r="A361">
        <v>121</v>
      </c>
      <c r="B361">
        <v>7</v>
      </c>
    </row>
    <row r="362" spans="1:2" x14ac:dyDescent="0.2">
      <c r="A362">
        <v>158</v>
      </c>
      <c r="B362">
        <v>7.8</v>
      </c>
    </row>
    <row r="363" spans="1:2" x14ac:dyDescent="0.2">
      <c r="A363">
        <v>128</v>
      </c>
      <c r="B363">
        <v>7.6</v>
      </c>
    </row>
    <row r="364" spans="1:2" x14ac:dyDescent="0.2">
      <c r="A364">
        <v>128</v>
      </c>
      <c r="B364">
        <v>7.6</v>
      </c>
    </row>
    <row r="365" spans="1:2" x14ac:dyDescent="0.2">
      <c r="A365">
        <v>141</v>
      </c>
      <c r="B365">
        <v>6.1</v>
      </c>
    </row>
    <row r="366" spans="1:2" x14ac:dyDescent="0.2">
      <c r="A366">
        <v>95</v>
      </c>
      <c r="B366">
        <v>6.8</v>
      </c>
    </row>
    <row r="367" spans="1:2" x14ac:dyDescent="0.2">
      <c r="A367">
        <v>92</v>
      </c>
      <c r="B367">
        <v>5</v>
      </c>
    </row>
    <row r="368" spans="1:2" x14ac:dyDescent="0.2">
      <c r="A368">
        <v>121</v>
      </c>
      <c r="B368">
        <v>7.1</v>
      </c>
    </row>
    <row r="369" spans="1:2" x14ac:dyDescent="0.2">
      <c r="A369">
        <v>113</v>
      </c>
      <c r="B369">
        <v>5.5</v>
      </c>
    </row>
    <row r="370" spans="1:2" x14ac:dyDescent="0.2">
      <c r="A370">
        <v>106</v>
      </c>
      <c r="B370">
        <v>5.6</v>
      </c>
    </row>
    <row r="371" spans="1:2" x14ac:dyDescent="0.2">
      <c r="A371">
        <v>146</v>
      </c>
      <c r="B371">
        <v>7.1</v>
      </c>
    </row>
    <row r="372" spans="1:2" x14ac:dyDescent="0.2">
      <c r="A372">
        <v>88</v>
      </c>
      <c r="B372">
        <v>4.9000000000000004</v>
      </c>
    </row>
    <row r="373" spans="1:2" x14ac:dyDescent="0.2">
      <c r="A373">
        <v>150</v>
      </c>
      <c r="B373">
        <v>7.4</v>
      </c>
    </row>
    <row r="374" spans="1:2" x14ac:dyDescent="0.2">
      <c r="A374">
        <v>119</v>
      </c>
      <c r="B374">
        <v>5.7</v>
      </c>
    </row>
    <row r="375" spans="1:2" x14ac:dyDescent="0.2">
      <c r="A375">
        <v>128</v>
      </c>
      <c r="B375">
        <v>6.4</v>
      </c>
    </row>
    <row r="376" spans="1:2" x14ac:dyDescent="0.2">
      <c r="A376">
        <v>106</v>
      </c>
      <c r="B376">
        <v>5.9</v>
      </c>
    </row>
    <row r="377" spans="1:2" x14ac:dyDescent="0.2">
      <c r="A377">
        <v>117</v>
      </c>
      <c r="B377">
        <v>5.5</v>
      </c>
    </row>
    <row r="378" spans="1:2" x14ac:dyDescent="0.2">
      <c r="A378">
        <v>129</v>
      </c>
      <c r="B378">
        <v>6.9</v>
      </c>
    </row>
    <row r="379" spans="1:2" x14ac:dyDescent="0.2">
      <c r="A379">
        <v>116</v>
      </c>
      <c r="B379">
        <v>6.2</v>
      </c>
    </row>
    <row r="380" spans="1:2" x14ac:dyDescent="0.2">
      <c r="A380">
        <v>114</v>
      </c>
      <c r="B380">
        <v>7</v>
      </c>
    </row>
    <row r="381" spans="1:2" x14ac:dyDescent="0.2">
      <c r="A381">
        <v>114</v>
      </c>
      <c r="B381">
        <v>5.6</v>
      </c>
    </row>
    <row r="382" spans="1:2" x14ac:dyDescent="0.2">
      <c r="A382">
        <v>96</v>
      </c>
      <c r="B382">
        <v>7</v>
      </c>
    </row>
    <row r="383" spans="1:2" x14ac:dyDescent="0.2">
      <c r="A383">
        <v>132</v>
      </c>
      <c r="B383">
        <v>6.8</v>
      </c>
    </row>
    <row r="384" spans="1:2" x14ac:dyDescent="0.2">
      <c r="A384">
        <v>104</v>
      </c>
      <c r="B384">
        <v>5.4</v>
      </c>
    </row>
    <row r="385" spans="1:2" x14ac:dyDescent="0.2">
      <c r="A385">
        <v>111</v>
      </c>
      <c r="B385">
        <v>6.1</v>
      </c>
    </row>
    <row r="386" spans="1:2" x14ac:dyDescent="0.2">
      <c r="A386">
        <v>138</v>
      </c>
      <c r="B386">
        <v>6.7</v>
      </c>
    </row>
    <row r="387" spans="1:2" x14ac:dyDescent="0.2">
      <c r="A387">
        <v>129</v>
      </c>
      <c r="B387">
        <v>6.9</v>
      </c>
    </row>
    <row r="388" spans="1:2" x14ac:dyDescent="0.2">
      <c r="A388">
        <v>144</v>
      </c>
      <c r="B388">
        <v>8</v>
      </c>
    </row>
    <row r="389" spans="1:2" x14ac:dyDescent="0.2">
      <c r="A389">
        <v>110</v>
      </c>
      <c r="B389">
        <v>4.4000000000000004</v>
      </c>
    </row>
    <row r="390" spans="1:2" x14ac:dyDescent="0.2">
      <c r="A390">
        <v>140</v>
      </c>
      <c r="B390">
        <v>7.3</v>
      </c>
    </row>
    <row r="391" spans="1:2" x14ac:dyDescent="0.2">
      <c r="A391">
        <v>113</v>
      </c>
      <c r="B391">
        <v>6.3</v>
      </c>
    </row>
    <row r="392" spans="1:2" x14ac:dyDescent="0.2">
      <c r="A392">
        <v>143</v>
      </c>
      <c r="B392">
        <v>7.7</v>
      </c>
    </row>
    <row r="393" spans="1:2" x14ac:dyDescent="0.2">
      <c r="A393">
        <v>108</v>
      </c>
      <c r="B393">
        <v>6.5</v>
      </c>
    </row>
    <row r="394" spans="1:2" x14ac:dyDescent="0.2">
      <c r="A394">
        <v>108</v>
      </c>
      <c r="B394">
        <v>7.8</v>
      </c>
    </row>
    <row r="395" spans="1:2" x14ac:dyDescent="0.2">
      <c r="A395">
        <v>124</v>
      </c>
      <c r="B395">
        <v>6.4</v>
      </c>
    </row>
    <row r="396" spans="1:2" x14ac:dyDescent="0.2">
      <c r="A396">
        <v>116</v>
      </c>
      <c r="B396">
        <v>7.8</v>
      </c>
    </row>
    <row r="397" spans="1:2" x14ac:dyDescent="0.2">
      <c r="A397">
        <v>110</v>
      </c>
      <c r="B397">
        <v>5.8</v>
      </c>
    </row>
    <row r="398" spans="1:2" x14ac:dyDescent="0.2">
      <c r="A398">
        <v>91</v>
      </c>
      <c r="B398">
        <v>7.1</v>
      </c>
    </row>
    <row r="399" spans="1:2" x14ac:dyDescent="0.2">
      <c r="A399">
        <v>107</v>
      </c>
      <c r="B399">
        <v>7.1</v>
      </c>
    </row>
    <row r="400" spans="1:2" x14ac:dyDescent="0.2">
      <c r="A400">
        <v>44</v>
      </c>
      <c r="B400">
        <v>8.6</v>
      </c>
    </row>
    <row r="401" spans="1:2" x14ac:dyDescent="0.2">
      <c r="A401">
        <v>115</v>
      </c>
      <c r="B401">
        <v>6.8</v>
      </c>
    </row>
    <row r="402" spans="1:2" x14ac:dyDescent="0.2">
      <c r="A402">
        <v>100</v>
      </c>
      <c r="B402">
        <v>4.8</v>
      </c>
    </row>
    <row r="403" spans="1:2" x14ac:dyDescent="0.2">
      <c r="A403">
        <v>104</v>
      </c>
      <c r="B403">
        <v>6.2</v>
      </c>
    </row>
    <row r="404" spans="1:2" x14ac:dyDescent="0.2">
      <c r="A404">
        <v>138</v>
      </c>
      <c r="B404">
        <v>6.9</v>
      </c>
    </row>
    <row r="405" spans="1:2" x14ac:dyDescent="0.2">
      <c r="A405">
        <v>140</v>
      </c>
      <c r="B405">
        <v>7.3</v>
      </c>
    </row>
    <row r="406" spans="1:2" x14ac:dyDescent="0.2">
      <c r="A406">
        <v>120</v>
      </c>
      <c r="B406">
        <v>6.6</v>
      </c>
    </row>
    <row r="407" spans="1:2" x14ac:dyDescent="0.2">
      <c r="A407">
        <v>122</v>
      </c>
      <c r="B407">
        <v>6.9</v>
      </c>
    </row>
    <row r="408" spans="1:2" x14ac:dyDescent="0.2">
      <c r="A408">
        <v>83</v>
      </c>
      <c r="B408">
        <v>6.2</v>
      </c>
    </row>
    <row r="409" spans="1:2" x14ac:dyDescent="0.2">
      <c r="A409">
        <v>139</v>
      </c>
      <c r="B409">
        <v>6.7</v>
      </c>
    </row>
    <row r="410" spans="1:2" x14ac:dyDescent="0.2">
      <c r="A410">
        <v>131</v>
      </c>
      <c r="B410">
        <v>7.6</v>
      </c>
    </row>
    <row r="411" spans="1:2" x14ac:dyDescent="0.2">
      <c r="A411">
        <v>104</v>
      </c>
      <c r="B411">
        <v>6.7</v>
      </c>
    </row>
    <row r="412" spans="1:2" x14ac:dyDescent="0.2">
      <c r="A412">
        <v>130</v>
      </c>
      <c r="B412">
        <v>6.2</v>
      </c>
    </row>
    <row r="413" spans="1:2" x14ac:dyDescent="0.2">
      <c r="A413">
        <v>145</v>
      </c>
      <c r="B413">
        <v>7.3</v>
      </c>
    </row>
    <row r="414" spans="1:2" x14ac:dyDescent="0.2">
      <c r="A414">
        <v>104</v>
      </c>
      <c r="B414">
        <v>6</v>
      </c>
    </row>
    <row r="415" spans="1:2" x14ac:dyDescent="0.2">
      <c r="A415">
        <v>97</v>
      </c>
      <c r="B415">
        <v>7.1</v>
      </c>
    </row>
    <row r="416" spans="1:2" x14ac:dyDescent="0.2">
      <c r="A416">
        <v>178</v>
      </c>
      <c r="B416">
        <v>7.1</v>
      </c>
    </row>
    <row r="417" spans="1:2" x14ac:dyDescent="0.2">
      <c r="A417">
        <v>108</v>
      </c>
      <c r="B417">
        <v>5.5</v>
      </c>
    </row>
    <row r="418" spans="1:2" x14ac:dyDescent="0.2">
      <c r="A418">
        <v>123</v>
      </c>
      <c r="B418">
        <v>7.8</v>
      </c>
    </row>
    <row r="419" spans="1:2" x14ac:dyDescent="0.2">
      <c r="A419">
        <v>106</v>
      </c>
      <c r="B419">
        <v>5.6</v>
      </c>
    </row>
    <row r="420" spans="1:2" x14ac:dyDescent="0.2">
      <c r="A420">
        <v>112</v>
      </c>
      <c r="B420">
        <v>7.5</v>
      </c>
    </row>
    <row r="421" spans="1:2" x14ac:dyDescent="0.2">
      <c r="A421">
        <v>135</v>
      </c>
      <c r="B421">
        <v>5.4</v>
      </c>
    </row>
    <row r="422" spans="1:2" x14ac:dyDescent="0.2">
      <c r="A422">
        <v>109</v>
      </c>
      <c r="B422">
        <v>4.3</v>
      </c>
    </row>
    <row r="423" spans="1:2" x14ac:dyDescent="0.2">
      <c r="A423">
        <v>86</v>
      </c>
      <c r="B423">
        <v>4.9000000000000004</v>
      </c>
    </row>
    <row r="424" spans="1:2" x14ac:dyDescent="0.2">
      <c r="A424">
        <v>95</v>
      </c>
      <c r="B424">
        <v>7.1</v>
      </c>
    </row>
    <row r="425" spans="1:2" x14ac:dyDescent="0.2">
      <c r="A425">
        <v>107</v>
      </c>
      <c r="B425">
        <v>6.4</v>
      </c>
    </row>
    <row r="426" spans="1:2" x14ac:dyDescent="0.2">
      <c r="A426">
        <v>130</v>
      </c>
      <c r="B426">
        <v>6.9</v>
      </c>
    </row>
    <row r="427" spans="1:2" x14ac:dyDescent="0.2">
      <c r="A427">
        <v>82</v>
      </c>
      <c r="B427">
        <v>4.3</v>
      </c>
    </row>
    <row r="428" spans="1:2" x14ac:dyDescent="0.2">
      <c r="A428">
        <v>88</v>
      </c>
      <c r="B428">
        <v>6.1</v>
      </c>
    </row>
    <row r="429" spans="1:2" x14ac:dyDescent="0.2">
      <c r="A429">
        <v>120</v>
      </c>
      <c r="B429">
        <v>7</v>
      </c>
    </row>
    <row r="430" spans="1:2" x14ac:dyDescent="0.2">
      <c r="A430">
        <v>162</v>
      </c>
      <c r="B430">
        <v>7.7</v>
      </c>
    </row>
    <row r="431" spans="1:2" x14ac:dyDescent="0.2">
      <c r="A431">
        <v>123</v>
      </c>
      <c r="B431">
        <v>5.9</v>
      </c>
    </row>
    <row r="432" spans="1:2" x14ac:dyDescent="0.2">
      <c r="A432">
        <v>101</v>
      </c>
      <c r="B432">
        <v>6.7</v>
      </c>
    </row>
    <row r="433" spans="1:2" x14ac:dyDescent="0.2">
      <c r="A433">
        <v>113</v>
      </c>
      <c r="B433">
        <v>6.5</v>
      </c>
    </row>
    <row r="434" spans="1:2" x14ac:dyDescent="0.2">
      <c r="A434">
        <v>110</v>
      </c>
      <c r="B434">
        <v>7.1</v>
      </c>
    </row>
    <row r="435" spans="1:2" x14ac:dyDescent="0.2">
      <c r="A435">
        <v>142</v>
      </c>
      <c r="B435">
        <v>7.3</v>
      </c>
    </row>
    <row r="436" spans="1:2" x14ac:dyDescent="0.2">
      <c r="A436">
        <v>102</v>
      </c>
      <c r="B436">
        <v>6.5</v>
      </c>
    </row>
    <row r="437" spans="1:2" x14ac:dyDescent="0.2">
      <c r="A437">
        <v>126</v>
      </c>
      <c r="B437">
        <v>7</v>
      </c>
    </row>
    <row r="438" spans="1:2" x14ac:dyDescent="0.2">
      <c r="A438">
        <v>83</v>
      </c>
      <c r="B438">
        <v>6.8</v>
      </c>
    </row>
    <row r="439" spans="1:2" x14ac:dyDescent="0.2">
      <c r="A439">
        <v>85</v>
      </c>
      <c r="B439">
        <v>7.2</v>
      </c>
    </row>
    <row r="440" spans="1:2" x14ac:dyDescent="0.2">
      <c r="A440">
        <v>97</v>
      </c>
      <c r="B440">
        <v>6.4</v>
      </c>
    </row>
    <row r="441" spans="1:2" x14ac:dyDescent="0.2">
      <c r="A441">
        <v>120</v>
      </c>
      <c r="B441">
        <v>6.1</v>
      </c>
    </row>
    <row r="442" spans="1:2" x14ac:dyDescent="0.2">
      <c r="A442">
        <v>116</v>
      </c>
      <c r="B442">
        <v>6.7</v>
      </c>
    </row>
    <row r="443" spans="1:2" x14ac:dyDescent="0.2">
      <c r="A443">
        <v>113</v>
      </c>
      <c r="B443">
        <v>6.4</v>
      </c>
    </row>
    <row r="444" spans="1:2" x14ac:dyDescent="0.2">
      <c r="A444">
        <v>87</v>
      </c>
      <c r="B444">
        <v>4.4000000000000004</v>
      </c>
    </row>
    <row r="445" spans="1:2" x14ac:dyDescent="0.2">
      <c r="A445">
        <v>101</v>
      </c>
      <c r="B445">
        <v>5.4</v>
      </c>
    </row>
    <row r="446" spans="1:2" x14ac:dyDescent="0.2">
      <c r="A446">
        <v>110</v>
      </c>
      <c r="B446">
        <v>6.5</v>
      </c>
    </row>
    <row r="447" spans="1:2" x14ac:dyDescent="0.2">
      <c r="A447">
        <v>128</v>
      </c>
      <c r="B447">
        <v>6.7</v>
      </c>
    </row>
    <row r="448" spans="1:2" x14ac:dyDescent="0.2">
      <c r="A448">
        <v>138</v>
      </c>
      <c r="B448">
        <v>8.1</v>
      </c>
    </row>
    <row r="449" spans="1:2" x14ac:dyDescent="0.2">
      <c r="A449">
        <v>88</v>
      </c>
      <c r="B449">
        <v>5.6</v>
      </c>
    </row>
    <row r="450" spans="1:2" x14ac:dyDescent="0.2">
      <c r="A450">
        <v>91</v>
      </c>
      <c r="B450">
        <v>6.3</v>
      </c>
    </row>
    <row r="451" spans="1:2" x14ac:dyDescent="0.2">
      <c r="A451">
        <v>138</v>
      </c>
      <c r="B451">
        <v>7.3</v>
      </c>
    </row>
    <row r="452" spans="1:2" x14ac:dyDescent="0.2">
      <c r="A452">
        <v>99</v>
      </c>
      <c r="B452">
        <v>6.1</v>
      </c>
    </row>
    <row r="453" spans="1:2" x14ac:dyDescent="0.2">
      <c r="A453">
        <v>117</v>
      </c>
      <c r="B453">
        <v>7.7</v>
      </c>
    </row>
    <row r="454" spans="1:2" x14ac:dyDescent="0.2">
      <c r="A454">
        <v>117</v>
      </c>
      <c r="B454">
        <v>6.4</v>
      </c>
    </row>
    <row r="455" spans="1:2" x14ac:dyDescent="0.2">
      <c r="A455">
        <v>54</v>
      </c>
      <c r="B455">
        <v>8.8000000000000007</v>
      </c>
    </row>
    <row r="456" spans="1:2" x14ac:dyDescent="0.2">
      <c r="A456">
        <v>123</v>
      </c>
      <c r="B456">
        <v>6.8</v>
      </c>
    </row>
    <row r="457" spans="1:2" x14ac:dyDescent="0.2">
      <c r="A457">
        <v>118</v>
      </c>
      <c r="B457">
        <v>6.6</v>
      </c>
    </row>
    <row r="458" spans="1:2" x14ac:dyDescent="0.2">
      <c r="A458">
        <v>154</v>
      </c>
      <c r="B458">
        <v>7.2</v>
      </c>
    </row>
    <row r="459" spans="1:2" x14ac:dyDescent="0.2">
      <c r="A459">
        <v>118</v>
      </c>
      <c r="B459">
        <v>6.9</v>
      </c>
    </row>
    <row r="460" spans="1:2" x14ac:dyDescent="0.2">
      <c r="A460">
        <v>90</v>
      </c>
      <c r="B460">
        <v>5.2</v>
      </c>
    </row>
    <row r="461" spans="1:2" x14ac:dyDescent="0.2">
      <c r="A461">
        <v>113</v>
      </c>
      <c r="B461">
        <v>4.9000000000000004</v>
      </c>
    </row>
    <row r="462" spans="1:2" x14ac:dyDescent="0.2">
      <c r="A462">
        <v>88</v>
      </c>
      <c r="B462">
        <v>6.3</v>
      </c>
    </row>
    <row r="463" spans="1:2" x14ac:dyDescent="0.2">
      <c r="A463">
        <v>93</v>
      </c>
      <c r="B463">
        <v>5.6</v>
      </c>
    </row>
    <row r="464" spans="1:2" x14ac:dyDescent="0.2">
      <c r="A464">
        <v>104</v>
      </c>
      <c r="B464">
        <v>5.5</v>
      </c>
    </row>
    <row r="465" spans="1:2" x14ac:dyDescent="0.2">
      <c r="A465">
        <v>135</v>
      </c>
      <c r="B465">
        <v>6.7</v>
      </c>
    </row>
    <row r="466" spans="1:2" x14ac:dyDescent="0.2">
      <c r="A466">
        <v>134</v>
      </c>
      <c r="B466">
        <v>7.6</v>
      </c>
    </row>
    <row r="467" spans="1:2" x14ac:dyDescent="0.2">
      <c r="A467">
        <v>98</v>
      </c>
      <c r="B467">
        <v>5.7</v>
      </c>
    </row>
    <row r="468" spans="1:2" x14ac:dyDescent="0.2">
      <c r="A468">
        <v>80</v>
      </c>
      <c r="B468">
        <v>4.5999999999999996</v>
      </c>
    </row>
    <row r="469" spans="1:2" x14ac:dyDescent="0.2">
      <c r="A469">
        <v>83</v>
      </c>
      <c r="B469">
        <v>7</v>
      </c>
    </row>
    <row r="470" spans="1:2" x14ac:dyDescent="0.2">
      <c r="A470">
        <v>102</v>
      </c>
      <c r="B470">
        <v>5.2</v>
      </c>
    </row>
    <row r="471" spans="1:2" x14ac:dyDescent="0.2">
      <c r="A471">
        <v>130</v>
      </c>
      <c r="B471">
        <v>5.0999999999999996</v>
      </c>
    </row>
    <row r="472" spans="1:2" x14ac:dyDescent="0.2">
      <c r="A472">
        <v>129</v>
      </c>
      <c r="B472">
        <v>6.6</v>
      </c>
    </row>
    <row r="473" spans="1:2" x14ac:dyDescent="0.2">
      <c r="A473">
        <v>117</v>
      </c>
      <c r="B473">
        <v>7</v>
      </c>
    </row>
    <row r="474" spans="1:2" x14ac:dyDescent="0.2">
      <c r="A474">
        <v>89</v>
      </c>
      <c r="B474">
        <v>6.7</v>
      </c>
    </row>
    <row r="475" spans="1:2" x14ac:dyDescent="0.2">
      <c r="A475">
        <v>25</v>
      </c>
      <c r="B475">
        <v>7.6</v>
      </c>
    </row>
    <row r="476" spans="1:2" x14ac:dyDescent="0.2">
      <c r="A476">
        <v>74</v>
      </c>
      <c r="B476">
        <v>7.3</v>
      </c>
    </row>
    <row r="477" spans="1:2" x14ac:dyDescent="0.2">
      <c r="A477">
        <v>96</v>
      </c>
      <c r="B477">
        <v>5.9</v>
      </c>
    </row>
    <row r="478" spans="1:2" x14ac:dyDescent="0.2">
      <c r="A478">
        <v>114</v>
      </c>
      <c r="B478">
        <v>5.6</v>
      </c>
    </row>
    <row r="479" spans="1:2" x14ac:dyDescent="0.2">
      <c r="A479">
        <v>99</v>
      </c>
      <c r="B479">
        <v>6.5</v>
      </c>
    </row>
    <row r="480" spans="1:2" x14ac:dyDescent="0.2">
      <c r="A480">
        <v>129</v>
      </c>
      <c r="B480">
        <v>5.9</v>
      </c>
    </row>
    <row r="481" spans="1:2" x14ac:dyDescent="0.2">
      <c r="A481">
        <v>113</v>
      </c>
      <c r="B481">
        <v>7</v>
      </c>
    </row>
    <row r="482" spans="1:2" x14ac:dyDescent="0.2">
      <c r="A482">
        <v>90</v>
      </c>
      <c r="B482">
        <v>5.3</v>
      </c>
    </row>
    <row r="483" spans="1:2" x14ac:dyDescent="0.2">
      <c r="A483">
        <v>118</v>
      </c>
      <c r="B483">
        <v>5.9</v>
      </c>
    </row>
    <row r="484" spans="1:2" x14ac:dyDescent="0.2">
      <c r="A484">
        <v>106</v>
      </c>
      <c r="B484">
        <v>6.3</v>
      </c>
    </row>
    <row r="485" spans="1:2" x14ac:dyDescent="0.2">
      <c r="A485">
        <v>81</v>
      </c>
      <c r="B485">
        <v>6.4</v>
      </c>
    </row>
    <row r="486" spans="1:2" x14ac:dyDescent="0.2">
      <c r="A486">
        <v>117</v>
      </c>
      <c r="B486">
        <v>6.9</v>
      </c>
    </row>
    <row r="487" spans="1:2" x14ac:dyDescent="0.2">
      <c r="A487">
        <v>89</v>
      </c>
      <c r="B487">
        <v>6.3</v>
      </c>
    </row>
    <row r="488" spans="1:2" x14ac:dyDescent="0.2">
      <c r="A488">
        <v>145</v>
      </c>
      <c r="B488">
        <v>7.3</v>
      </c>
    </row>
    <row r="489" spans="1:2" x14ac:dyDescent="0.2">
      <c r="A489">
        <v>114</v>
      </c>
      <c r="B489">
        <v>5.8</v>
      </c>
    </row>
    <row r="490" spans="1:2" x14ac:dyDescent="0.2">
      <c r="A490">
        <v>87</v>
      </c>
      <c r="B490">
        <v>5.2</v>
      </c>
    </row>
    <row r="491" spans="1:2" x14ac:dyDescent="0.2">
      <c r="A491">
        <v>119</v>
      </c>
      <c r="B491">
        <v>2.4</v>
      </c>
    </row>
    <row r="492" spans="1:2" x14ac:dyDescent="0.2">
      <c r="A492">
        <v>91</v>
      </c>
      <c r="B492">
        <v>5.7</v>
      </c>
    </row>
    <row r="493" spans="1:2" x14ac:dyDescent="0.2">
      <c r="A493">
        <v>118</v>
      </c>
      <c r="B493">
        <v>5.8</v>
      </c>
    </row>
    <row r="494" spans="1:2" x14ac:dyDescent="0.2">
      <c r="A494">
        <v>116</v>
      </c>
      <c r="B494">
        <v>5.6</v>
      </c>
    </row>
    <row r="495" spans="1:2" x14ac:dyDescent="0.2">
      <c r="A495">
        <v>177</v>
      </c>
      <c r="B495">
        <v>6</v>
      </c>
    </row>
    <row r="496" spans="1:2" x14ac:dyDescent="0.2">
      <c r="A496">
        <v>97</v>
      </c>
      <c r="B496">
        <v>5.8</v>
      </c>
    </row>
    <row r="497" spans="1:2" x14ac:dyDescent="0.2">
      <c r="A497">
        <v>106</v>
      </c>
      <c r="B497">
        <v>6</v>
      </c>
    </row>
    <row r="498" spans="1:2" x14ac:dyDescent="0.2">
      <c r="A498">
        <v>106</v>
      </c>
      <c r="B498">
        <v>5.7</v>
      </c>
    </row>
    <row r="499" spans="1:2" x14ac:dyDescent="0.2">
      <c r="A499">
        <v>94</v>
      </c>
      <c r="B499">
        <v>6</v>
      </c>
    </row>
    <row r="500" spans="1:2" x14ac:dyDescent="0.2">
      <c r="A500">
        <v>104</v>
      </c>
      <c r="B500">
        <v>7.8</v>
      </c>
    </row>
    <row r="501" spans="1:2" x14ac:dyDescent="0.2">
      <c r="A501">
        <v>102</v>
      </c>
      <c r="B501">
        <v>4.2</v>
      </c>
    </row>
    <row r="502" spans="1:2" x14ac:dyDescent="0.2">
      <c r="A502">
        <v>105</v>
      </c>
      <c r="B502">
        <v>5.6</v>
      </c>
    </row>
    <row r="503" spans="1:2" x14ac:dyDescent="0.2">
      <c r="A503">
        <v>89</v>
      </c>
      <c r="B503">
        <v>4.4000000000000004</v>
      </c>
    </row>
    <row r="504" spans="1:2" x14ac:dyDescent="0.2">
      <c r="A504">
        <v>135</v>
      </c>
      <c r="B504">
        <v>8.1999999999999993</v>
      </c>
    </row>
    <row r="505" spans="1:2" x14ac:dyDescent="0.2">
      <c r="A505">
        <v>73</v>
      </c>
      <c r="B505">
        <v>8.5</v>
      </c>
    </row>
    <row r="506" spans="1:2" x14ac:dyDescent="0.2">
      <c r="A506">
        <v>94</v>
      </c>
      <c r="B506">
        <v>5.8</v>
      </c>
    </row>
    <row r="507" spans="1:2" x14ac:dyDescent="0.2">
      <c r="A507">
        <v>95</v>
      </c>
      <c r="B507">
        <v>6.5</v>
      </c>
    </row>
    <row r="508" spans="1:2" x14ac:dyDescent="0.2">
      <c r="A508">
        <v>124</v>
      </c>
      <c r="B508">
        <v>7.2</v>
      </c>
    </row>
    <row r="509" spans="1:2" x14ac:dyDescent="0.2">
      <c r="A509">
        <v>136</v>
      </c>
      <c r="B509">
        <v>6.7</v>
      </c>
    </row>
    <row r="510" spans="1:2" x14ac:dyDescent="0.2">
      <c r="A510">
        <v>91</v>
      </c>
      <c r="B510">
        <v>3.4</v>
      </c>
    </row>
    <row r="511" spans="1:2" x14ac:dyDescent="0.2">
      <c r="A511">
        <v>107</v>
      </c>
      <c r="B511">
        <v>5.9</v>
      </c>
    </row>
    <row r="512" spans="1:2" x14ac:dyDescent="0.2">
      <c r="A512">
        <v>108</v>
      </c>
      <c r="B512">
        <v>7.8</v>
      </c>
    </row>
    <row r="513" spans="1:2" x14ac:dyDescent="0.2">
      <c r="A513">
        <v>99</v>
      </c>
      <c r="B513">
        <v>5.9</v>
      </c>
    </row>
    <row r="514" spans="1:2" x14ac:dyDescent="0.2">
      <c r="A514">
        <v>92</v>
      </c>
      <c r="B514">
        <v>4.0999999999999996</v>
      </c>
    </row>
    <row r="515" spans="1:2" x14ac:dyDescent="0.2">
      <c r="A515">
        <v>87</v>
      </c>
      <c r="B515">
        <v>6.8</v>
      </c>
    </row>
    <row r="516" spans="1:2" x14ac:dyDescent="0.2">
      <c r="A516">
        <v>110</v>
      </c>
      <c r="B516">
        <v>5.8</v>
      </c>
    </row>
    <row r="517" spans="1:2" x14ac:dyDescent="0.2">
      <c r="A517">
        <v>98</v>
      </c>
      <c r="B517">
        <v>7.5</v>
      </c>
    </row>
    <row r="518" spans="1:2" x14ac:dyDescent="0.2">
      <c r="A518">
        <v>154</v>
      </c>
      <c r="B518">
        <v>6.9</v>
      </c>
    </row>
    <row r="519" spans="1:2" x14ac:dyDescent="0.2">
      <c r="A519">
        <v>129</v>
      </c>
      <c r="B519">
        <v>6.5</v>
      </c>
    </row>
    <row r="520" spans="1:2" x14ac:dyDescent="0.2">
      <c r="A520">
        <v>86</v>
      </c>
      <c r="B520">
        <v>6.9</v>
      </c>
    </row>
    <row r="521" spans="1:2" x14ac:dyDescent="0.2">
      <c r="A521">
        <v>109</v>
      </c>
      <c r="B521">
        <v>7.9</v>
      </c>
    </row>
    <row r="522" spans="1:2" x14ac:dyDescent="0.2">
      <c r="A522">
        <v>104</v>
      </c>
      <c r="B522">
        <v>7.4</v>
      </c>
    </row>
    <row r="523" spans="1:2" x14ac:dyDescent="0.2">
      <c r="A523">
        <v>110</v>
      </c>
      <c r="B523">
        <v>6.7</v>
      </c>
    </row>
    <row r="524" spans="1:2" x14ac:dyDescent="0.2">
      <c r="A524">
        <v>136</v>
      </c>
      <c r="B524">
        <v>7.4</v>
      </c>
    </row>
    <row r="525" spans="1:2" x14ac:dyDescent="0.2">
      <c r="A525">
        <v>115</v>
      </c>
      <c r="B525">
        <v>6.9</v>
      </c>
    </row>
    <row r="526" spans="1:2" x14ac:dyDescent="0.2">
      <c r="A526">
        <v>99</v>
      </c>
      <c r="B526">
        <v>6.8</v>
      </c>
    </row>
    <row r="527" spans="1:2" x14ac:dyDescent="0.2">
      <c r="A527">
        <v>117</v>
      </c>
      <c r="B527">
        <v>6.7</v>
      </c>
    </row>
    <row r="528" spans="1:2" x14ac:dyDescent="0.2">
      <c r="A528">
        <v>125</v>
      </c>
      <c r="B528">
        <v>5.0999999999999996</v>
      </c>
    </row>
    <row r="529" spans="1:2" x14ac:dyDescent="0.2">
      <c r="A529">
        <v>110</v>
      </c>
      <c r="B529">
        <v>4.0999999999999996</v>
      </c>
    </row>
    <row r="530" spans="1:2" x14ac:dyDescent="0.2">
      <c r="A530">
        <v>125</v>
      </c>
      <c r="B530">
        <v>7.3</v>
      </c>
    </row>
    <row r="531" spans="1:2" x14ac:dyDescent="0.2">
      <c r="A531">
        <v>102</v>
      </c>
      <c r="B531">
        <v>6</v>
      </c>
    </row>
    <row r="532" spans="1:2" x14ac:dyDescent="0.2">
      <c r="A532">
        <v>128</v>
      </c>
      <c r="B532">
        <v>7.3</v>
      </c>
    </row>
    <row r="533" spans="1:2" x14ac:dyDescent="0.2">
      <c r="A533">
        <v>43</v>
      </c>
      <c r="B533">
        <v>7.5</v>
      </c>
    </row>
    <row r="534" spans="1:2" x14ac:dyDescent="0.2">
      <c r="A534">
        <v>100</v>
      </c>
      <c r="B534">
        <v>5.4</v>
      </c>
    </row>
    <row r="535" spans="1:2" x14ac:dyDescent="0.2">
      <c r="A535">
        <v>124</v>
      </c>
      <c r="B535">
        <v>5.9</v>
      </c>
    </row>
    <row r="536" spans="1:2" x14ac:dyDescent="0.2">
      <c r="A536">
        <v>102</v>
      </c>
      <c r="B536">
        <v>7.1</v>
      </c>
    </row>
    <row r="537" spans="1:2" x14ac:dyDescent="0.2">
      <c r="A537">
        <v>90</v>
      </c>
      <c r="B537">
        <v>6</v>
      </c>
    </row>
    <row r="538" spans="1:2" x14ac:dyDescent="0.2">
      <c r="A538">
        <v>130</v>
      </c>
      <c r="B538">
        <v>6.5</v>
      </c>
    </row>
    <row r="539" spans="1:2" x14ac:dyDescent="0.2">
      <c r="A539">
        <v>45</v>
      </c>
      <c r="B539">
        <v>8.3000000000000007</v>
      </c>
    </row>
    <row r="540" spans="1:2" x14ac:dyDescent="0.2">
      <c r="A540">
        <v>118</v>
      </c>
      <c r="B540">
        <v>5.7</v>
      </c>
    </row>
    <row r="541" spans="1:2" x14ac:dyDescent="0.2">
      <c r="A541">
        <v>163</v>
      </c>
      <c r="B541">
        <v>7.6</v>
      </c>
    </row>
    <row r="542" spans="1:2" x14ac:dyDescent="0.2">
      <c r="A542">
        <v>142</v>
      </c>
      <c r="B542">
        <v>6.6</v>
      </c>
    </row>
    <row r="543" spans="1:2" x14ac:dyDescent="0.2">
      <c r="A543">
        <v>100</v>
      </c>
      <c r="B543">
        <v>5.4</v>
      </c>
    </row>
    <row r="544" spans="1:2" x14ac:dyDescent="0.2">
      <c r="A544">
        <v>116</v>
      </c>
      <c r="B544">
        <v>7.3</v>
      </c>
    </row>
    <row r="545" spans="1:2" x14ac:dyDescent="0.2">
      <c r="A545">
        <v>131</v>
      </c>
      <c r="B545">
        <v>6.5</v>
      </c>
    </row>
    <row r="546" spans="1:2" x14ac:dyDescent="0.2">
      <c r="A546">
        <v>91</v>
      </c>
      <c r="B546">
        <v>6.6</v>
      </c>
    </row>
    <row r="547" spans="1:2" x14ac:dyDescent="0.2">
      <c r="A547">
        <v>123</v>
      </c>
      <c r="B547">
        <v>6.6</v>
      </c>
    </row>
    <row r="548" spans="1:2" x14ac:dyDescent="0.2">
      <c r="A548">
        <v>134</v>
      </c>
      <c r="B548">
        <v>5.9</v>
      </c>
    </row>
    <row r="549" spans="1:2" x14ac:dyDescent="0.2">
      <c r="A549">
        <v>148</v>
      </c>
      <c r="B549">
        <v>6.7</v>
      </c>
    </row>
    <row r="550" spans="1:2" x14ac:dyDescent="0.2">
      <c r="A550">
        <v>110</v>
      </c>
      <c r="B550">
        <v>6.1</v>
      </c>
    </row>
    <row r="551" spans="1:2" x14ac:dyDescent="0.2">
      <c r="A551">
        <v>113</v>
      </c>
      <c r="B551">
        <v>6.6</v>
      </c>
    </row>
    <row r="552" spans="1:2" x14ac:dyDescent="0.2">
      <c r="A552">
        <v>94</v>
      </c>
      <c r="B552">
        <v>6.6</v>
      </c>
    </row>
    <row r="553" spans="1:2" x14ac:dyDescent="0.2">
      <c r="A553">
        <v>116</v>
      </c>
      <c r="B553">
        <v>5.3</v>
      </c>
    </row>
    <row r="554" spans="1:2" x14ac:dyDescent="0.2">
      <c r="A554">
        <v>99</v>
      </c>
      <c r="B554">
        <v>6</v>
      </c>
    </row>
    <row r="555" spans="1:2" x14ac:dyDescent="0.2">
      <c r="A555">
        <v>84</v>
      </c>
      <c r="B555">
        <v>6</v>
      </c>
    </row>
    <row r="556" spans="1:2" x14ac:dyDescent="0.2">
      <c r="A556">
        <v>93</v>
      </c>
      <c r="B556">
        <v>4.7</v>
      </c>
    </row>
    <row r="557" spans="1:2" x14ac:dyDescent="0.2">
      <c r="A557">
        <v>113</v>
      </c>
      <c r="B557">
        <v>6.1</v>
      </c>
    </row>
    <row r="558" spans="1:2" x14ac:dyDescent="0.2">
      <c r="A558">
        <v>106</v>
      </c>
      <c r="B558">
        <v>7.2</v>
      </c>
    </row>
    <row r="559" spans="1:2" x14ac:dyDescent="0.2">
      <c r="A559">
        <v>91</v>
      </c>
      <c r="B559">
        <v>6.4</v>
      </c>
    </row>
    <row r="560" spans="1:2" x14ac:dyDescent="0.2">
      <c r="A560">
        <v>128</v>
      </c>
      <c r="B560">
        <v>6.1</v>
      </c>
    </row>
    <row r="561" spans="1:2" x14ac:dyDescent="0.2">
      <c r="A561">
        <v>98</v>
      </c>
      <c r="B561">
        <v>5.9</v>
      </c>
    </row>
    <row r="562" spans="1:2" x14ac:dyDescent="0.2">
      <c r="A562">
        <v>134</v>
      </c>
      <c r="B562">
        <v>6</v>
      </c>
    </row>
    <row r="563" spans="1:2" x14ac:dyDescent="0.2">
      <c r="A563">
        <v>97</v>
      </c>
      <c r="B563">
        <v>6.3</v>
      </c>
    </row>
    <row r="564" spans="1:2" x14ac:dyDescent="0.2">
      <c r="A564">
        <v>112</v>
      </c>
      <c r="B564">
        <v>5.6</v>
      </c>
    </row>
    <row r="565" spans="1:2" x14ac:dyDescent="0.2">
      <c r="A565">
        <v>153</v>
      </c>
      <c r="B565">
        <v>6.4</v>
      </c>
    </row>
    <row r="566" spans="1:2" x14ac:dyDescent="0.2">
      <c r="A566">
        <v>110</v>
      </c>
      <c r="B566">
        <v>7.1</v>
      </c>
    </row>
    <row r="567" spans="1:2" x14ac:dyDescent="0.2">
      <c r="A567">
        <v>122</v>
      </c>
      <c r="B567">
        <v>6.6</v>
      </c>
    </row>
    <row r="568" spans="1:2" x14ac:dyDescent="0.2">
      <c r="A568">
        <v>87</v>
      </c>
      <c r="B568">
        <v>4.5999999999999996</v>
      </c>
    </row>
    <row r="569" spans="1:2" x14ac:dyDescent="0.2">
      <c r="A569">
        <v>178</v>
      </c>
      <c r="B569">
        <v>8.4</v>
      </c>
    </row>
    <row r="570" spans="1:2" x14ac:dyDescent="0.2">
      <c r="A570">
        <v>125</v>
      </c>
      <c r="B570">
        <v>7.1</v>
      </c>
    </row>
    <row r="571" spans="1:2" x14ac:dyDescent="0.2">
      <c r="A571">
        <v>87</v>
      </c>
      <c r="B571">
        <v>7.4</v>
      </c>
    </row>
    <row r="572" spans="1:2" x14ac:dyDescent="0.2">
      <c r="A572">
        <v>152</v>
      </c>
      <c r="B572">
        <v>6.9</v>
      </c>
    </row>
    <row r="573" spans="1:2" x14ac:dyDescent="0.2">
      <c r="A573">
        <v>116</v>
      </c>
      <c r="B573">
        <v>4.5</v>
      </c>
    </row>
    <row r="574" spans="1:2" x14ac:dyDescent="0.2">
      <c r="A574">
        <v>109</v>
      </c>
      <c r="B574">
        <v>7.1</v>
      </c>
    </row>
    <row r="575" spans="1:2" x14ac:dyDescent="0.2">
      <c r="A575">
        <v>108</v>
      </c>
      <c r="B575">
        <v>6.5</v>
      </c>
    </row>
    <row r="576" spans="1:2" x14ac:dyDescent="0.2">
      <c r="A576">
        <v>85</v>
      </c>
      <c r="B576">
        <v>5.3</v>
      </c>
    </row>
    <row r="577" spans="1:2" x14ac:dyDescent="0.2">
      <c r="A577">
        <v>106</v>
      </c>
      <c r="B577">
        <v>6.7</v>
      </c>
    </row>
    <row r="578" spans="1:2" x14ac:dyDescent="0.2">
      <c r="A578">
        <v>93</v>
      </c>
      <c r="B578">
        <v>7.2</v>
      </c>
    </row>
    <row r="579" spans="1:2" x14ac:dyDescent="0.2">
      <c r="A579">
        <v>117</v>
      </c>
      <c r="B579">
        <v>7.2</v>
      </c>
    </row>
    <row r="580" spans="1:2" x14ac:dyDescent="0.2">
      <c r="A580">
        <v>116</v>
      </c>
      <c r="B580">
        <v>5.5</v>
      </c>
    </row>
    <row r="581" spans="1:2" x14ac:dyDescent="0.2">
      <c r="A581">
        <v>132</v>
      </c>
      <c r="B581">
        <v>5.8</v>
      </c>
    </row>
    <row r="582" spans="1:2" x14ac:dyDescent="0.2">
      <c r="A582">
        <v>92</v>
      </c>
      <c r="B582">
        <v>6</v>
      </c>
    </row>
    <row r="583" spans="1:2" x14ac:dyDescent="0.2">
      <c r="A583">
        <v>139</v>
      </c>
      <c r="B583">
        <v>6.6</v>
      </c>
    </row>
    <row r="584" spans="1:2" x14ac:dyDescent="0.2">
      <c r="A584">
        <v>153</v>
      </c>
      <c r="B584">
        <v>8.3000000000000007</v>
      </c>
    </row>
    <row r="585" spans="1:2" x14ac:dyDescent="0.2">
      <c r="A585">
        <v>142</v>
      </c>
      <c r="B585">
        <v>6.7</v>
      </c>
    </row>
    <row r="586" spans="1:2" x14ac:dyDescent="0.2">
      <c r="A586">
        <v>124</v>
      </c>
      <c r="B586">
        <v>7.1</v>
      </c>
    </row>
    <row r="587" spans="1:2" x14ac:dyDescent="0.2">
      <c r="A587">
        <v>117</v>
      </c>
      <c r="B587">
        <v>6</v>
      </c>
    </row>
    <row r="588" spans="1:2" x14ac:dyDescent="0.2">
      <c r="A588">
        <v>45</v>
      </c>
      <c r="B588">
        <v>7.5</v>
      </c>
    </row>
    <row r="589" spans="1:2" x14ac:dyDescent="0.2">
      <c r="A589">
        <v>141</v>
      </c>
      <c r="B589">
        <v>6.9</v>
      </c>
    </row>
    <row r="590" spans="1:2" x14ac:dyDescent="0.2">
      <c r="A590">
        <v>110</v>
      </c>
      <c r="B590">
        <v>5.6</v>
      </c>
    </row>
    <row r="591" spans="1:2" x14ac:dyDescent="0.2">
      <c r="A591">
        <v>109</v>
      </c>
      <c r="B591">
        <v>5.6</v>
      </c>
    </row>
    <row r="592" spans="1:2" x14ac:dyDescent="0.2">
      <c r="A592">
        <v>88</v>
      </c>
      <c r="B592">
        <v>4.5</v>
      </c>
    </row>
    <row r="593" spans="1:2" x14ac:dyDescent="0.2">
      <c r="A593">
        <v>124</v>
      </c>
      <c r="B593">
        <v>7.1</v>
      </c>
    </row>
    <row r="594" spans="1:2" x14ac:dyDescent="0.2">
      <c r="A594">
        <v>119</v>
      </c>
      <c r="B594">
        <v>6.5</v>
      </c>
    </row>
    <row r="595" spans="1:2" x14ac:dyDescent="0.2">
      <c r="A595">
        <v>103</v>
      </c>
      <c r="B595">
        <v>6.4</v>
      </c>
    </row>
    <row r="596" spans="1:2" x14ac:dyDescent="0.2">
      <c r="A596">
        <v>116</v>
      </c>
      <c r="B596">
        <v>5.8</v>
      </c>
    </row>
    <row r="597" spans="1:2" x14ac:dyDescent="0.2">
      <c r="A597">
        <v>125</v>
      </c>
      <c r="B597">
        <v>8</v>
      </c>
    </row>
    <row r="598" spans="1:2" x14ac:dyDescent="0.2">
      <c r="A598">
        <v>125</v>
      </c>
      <c r="B598">
        <v>6.2</v>
      </c>
    </row>
    <row r="599" spans="1:2" x14ac:dyDescent="0.2">
      <c r="A599">
        <v>146</v>
      </c>
      <c r="B599">
        <v>7.2</v>
      </c>
    </row>
    <row r="600" spans="1:2" x14ac:dyDescent="0.2">
      <c r="A600">
        <v>118</v>
      </c>
      <c r="B600">
        <v>6.1</v>
      </c>
    </row>
    <row r="601" spans="1:2" x14ac:dyDescent="0.2">
      <c r="A601">
        <v>171</v>
      </c>
      <c r="B601">
        <v>7.6</v>
      </c>
    </row>
    <row r="602" spans="1:2" x14ac:dyDescent="0.2">
      <c r="A602">
        <v>136</v>
      </c>
      <c r="B602">
        <v>6.3</v>
      </c>
    </row>
    <row r="603" spans="1:2" x14ac:dyDescent="0.2">
      <c r="A603">
        <v>92</v>
      </c>
      <c r="B603">
        <v>6.3</v>
      </c>
    </row>
    <row r="604" spans="1:2" x14ac:dyDescent="0.2">
      <c r="A604">
        <v>116</v>
      </c>
      <c r="B604">
        <v>6.3</v>
      </c>
    </row>
    <row r="605" spans="1:2" x14ac:dyDescent="0.2">
      <c r="A605">
        <v>127</v>
      </c>
      <c r="B605">
        <v>7.7</v>
      </c>
    </row>
    <row r="606" spans="1:2" x14ac:dyDescent="0.2">
      <c r="A606">
        <v>136</v>
      </c>
      <c r="B606">
        <v>7</v>
      </c>
    </row>
    <row r="607" spans="1:2" x14ac:dyDescent="0.2">
      <c r="A607">
        <v>111</v>
      </c>
      <c r="B607">
        <v>5.3</v>
      </c>
    </row>
    <row r="608" spans="1:2" x14ac:dyDescent="0.2">
      <c r="A608">
        <v>116</v>
      </c>
      <c r="B608">
        <v>5.6</v>
      </c>
    </row>
    <row r="609" spans="1:2" x14ac:dyDescent="0.2">
      <c r="A609">
        <v>113</v>
      </c>
      <c r="B609">
        <v>5.2</v>
      </c>
    </row>
    <row r="610" spans="1:2" x14ac:dyDescent="0.2">
      <c r="A610">
        <v>97</v>
      </c>
      <c r="B610">
        <v>5.4</v>
      </c>
    </row>
    <row r="611" spans="1:2" x14ac:dyDescent="0.2">
      <c r="A611">
        <v>88</v>
      </c>
      <c r="B611">
        <v>6.4</v>
      </c>
    </row>
    <row r="612" spans="1:2" x14ac:dyDescent="0.2">
      <c r="A612">
        <v>136</v>
      </c>
      <c r="B612">
        <v>5.9</v>
      </c>
    </row>
    <row r="613" spans="1:2" x14ac:dyDescent="0.2">
      <c r="A613">
        <v>125</v>
      </c>
      <c r="B613">
        <v>6.3</v>
      </c>
    </row>
    <row r="614" spans="1:2" x14ac:dyDescent="0.2">
      <c r="A614">
        <v>116</v>
      </c>
      <c r="B614">
        <v>6.5</v>
      </c>
    </row>
    <row r="615" spans="1:2" x14ac:dyDescent="0.2">
      <c r="A615">
        <v>98</v>
      </c>
      <c r="B615">
        <v>3</v>
      </c>
    </row>
    <row r="616" spans="1:2" x14ac:dyDescent="0.2">
      <c r="A616">
        <v>91</v>
      </c>
      <c r="B616">
        <v>3.6</v>
      </c>
    </row>
    <row r="617" spans="1:2" x14ac:dyDescent="0.2">
      <c r="A617">
        <v>97</v>
      </c>
      <c r="B617">
        <v>5.8</v>
      </c>
    </row>
    <row r="618" spans="1:2" x14ac:dyDescent="0.2">
      <c r="A618">
        <v>95</v>
      </c>
      <c r="B618">
        <v>6.2</v>
      </c>
    </row>
    <row r="619" spans="1:2" x14ac:dyDescent="0.2">
      <c r="A619">
        <v>88</v>
      </c>
      <c r="B619">
        <v>5.6</v>
      </c>
    </row>
    <row r="620" spans="1:2" x14ac:dyDescent="0.2">
      <c r="A620">
        <v>133</v>
      </c>
      <c r="B620">
        <v>5.4</v>
      </c>
    </row>
    <row r="621" spans="1:2" x14ac:dyDescent="0.2">
      <c r="A621">
        <v>106</v>
      </c>
      <c r="B621">
        <v>6.1</v>
      </c>
    </row>
    <row r="622" spans="1:2" x14ac:dyDescent="0.2">
      <c r="A622">
        <v>116</v>
      </c>
      <c r="B622">
        <v>4.2</v>
      </c>
    </row>
    <row r="623" spans="1:2" x14ac:dyDescent="0.2">
      <c r="A623">
        <v>115</v>
      </c>
      <c r="B623">
        <v>6.7</v>
      </c>
    </row>
    <row r="624" spans="1:2" x14ac:dyDescent="0.2">
      <c r="A624">
        <v>99</v>
      </c>
      <c r="B624">
        <v>4.2</v>
      </c>
    </row>
    <row r="625" spans="1:2" x14ac:dyDescent="0.2">
      <c r="A625">
        <v>124</v>
      </c>
      <c r="B625">
        <v>6.4</v>
      </c>
    </row>
    <row r="626" spans="1:2" x14ac:dyDescent="0.2">
      <c r="A626">
        <v>124</v>
      </c>
      <c r="B626">
        <v>4.9000000000000004</v>
      </c>
    </row>
    <row r="627" spans="1:2" x14ac:dyDescent="0.2">
      <c r="A627">
        <v>124</v>
      </c>
      <c r="B627">
        <v>6.8</v>
      </c>
    </row>
    <row r="628" spans="1:2" x14ac:dyDescent="0.2">
      <c r="A628">
        <v>87</v>
      </c>
      <c r="B628">
        <v>7.7</v>
      </c>
    </row>
    <row r="629" spans="1:2" x14ac:dyDescent="0.2">
      <c r="A629">
        <v>105</v>
      </c>
      <c r="B629">
        <v>5.6</v>
      </c>
    </row>
    <row r="630" spans="1:2" x14ac:dyDescent="0.2">
      <c r="A630">
        <v>125</v>
      </c>
      <c r="B630">
        <v>6.4</v>
      </c>
    </row>
    <row r="631" spans="1:2" x14ac:dyDescent="0.2">
      <c r="A631">
        <v>141</v>
      </c>
      <c r="B631">
        <v>7.2</v>
      </c>
    </row>
    <row r="632" spans="1:2" x14ac:dyDescent="0.2">
      <c r="A632">
        <v>121</v>
      </c>
      <c r="B632">
        <v>6</v>
      </c>
    </row>
    <row r="633" spans="1:2" x14ac:dyDescent="0.2">
      <c r="A633">
        <v>111</v>
      </c>
      <c r="B633">
        <v>5.9</v>
      </c>
    </row>
    <row r="634" spans="1:2" x14ac:dyDescent="0.2">
      <c r="A634">
        <v>157</v>
      </c>
      <c r="B634">
        <v>7.9</v>
      </c>
    </row>
    <row r="635" spans="1:2" x14ac:dyDescent="0.2">
      <c r="A635">
        <v>117</v>
      </c>
      <c r="B635">
        <v>6.8</v>
      </c>
    </row>
    <row r="636" spans="1:2" x14ac:dyDescent="0.2">
      <c r="A636">
        <v>128</v>
      </c>
      <c r="B636">
        <v>7.1</v>
      </c>
    </row>
    <row r="637" spans="1:2" x14ac:dyDescent="0.2">
      <c r="A637">
        <v>114</v>
      </c>
      <c r="B637">
        <v>5.9</v>
      </c>
    </row>
    <row r="638" spans="1:2" x14ac:dyDescent="0.2">
      <c r="A638">
        <v>105</v>
      </c>
      <c r="B638">
        <v>5.9</v>
      </c>
    </row>
    <row r="639" spans="1:2" x14ac:dyDescent="0.2">
      <c r="A639">
        <v>113</v>
      </c>
      <c r="B639">
        <v>6.2</v>
      </c>
    </row>
    <row r="640" spans="1:2" x14ac:dyDescent="0.2">
      <c r="A640">
        <v>30</v>
      </c>
      <c r="B640">
        <v>7.4</v>
      </c>
    </row>
    <row r="641" spans="1:2" x14ac:dyDescent="0.2">
      <c r="A641">
        <v>121</v>
      </c>
      <c r="B641">
        <v>7</v>
      </c>
    </row>
    <row r="642" spans="1:2" x14ac:dyDescent="0.2">
      <c r="A642">
        <v>102</v>
      </c>
      <c r="B642">
        <v>5.4</v>
      </c>
    </row>
    <row r="643" spans="1:2" x14ac:dyDescent="0.2">
      <c r="A643">
        <v>169</v>
      </c>
      <c r="B643">
        <v>8.6</v>
      </c>
    </row>
    <row r="644" spans="1:2" x14ac:dyDescent="0.2">
      <c r="A644">
        <v>132</v>
      </c>
      <c r="B644">
        <v>6.5</v>
      </c>
    </row>
    <row r="645" spans="1:2" x14ac:dyDescent="0.2">
      <c r="A645">
        <v>127</v>
      </c>
      <c r="B645">
        <v>6.4</v>
      </c>
    </row>
    <row r="646" spans="1:2" x14ac:dyDescent="0.2">
      <c r="A646">
        <v>103</v>
      </c>
      <c r="B646">
        <v>7.6</v>
      </c>
    </row>
    <row r="647" spans="1:2" x14ac:dyDescent="0.2">
      <c r="A647">
        <v>136</v>
      </c>
      <c r="B647">
        <v>5.5</v>
      </c>
    </row>
    <row r="648" spans="1:2" x14ac:dyDescent="0.2">
      <c r="A648">
        <v>150</v>
      </c>
      <c r="B648">
        <v>7.4</v>
      </c>
    </row>
    <row r="649" spans="1:2" x14ac:dyDescent="0.2">
      <c r="A649">
        <v>136</v>
      </c>
      <c r="B649">
        <v>8.6999999999999993</v>
      </c>
    </row>
    <row r="650" spans="1:2" x14ac:dyDescent="0.2">
      <c r="A650">
        <v>140</v>
      </c>
      <c r="B650">
        <v>7.6</v>
      </c>
    </row>
    <row r="651" spans="1:2" x14ac:dyDescent="0.2">
      <c r="A651">
        <v>104</v>
      </c>
      <c r="B651">
        <v>5.5</v>
      </c>
    </row>
    <row r="652" spans="1:2" x14ac:dyDescent="0.2">
      <c r="A652">
        <v>158</v>
      </c>
      <c r="B652">
        <v>7.6</v>
      </c>
    </row>
    <row r="653" spans="1:2" x14ac:dyDescent="0.2">
      <c r="A653">
        <v>119</v>
      </c>
      <c r="B653">
        <v>6.5</v>
      </c>
    </row>
    <row r="654" spans="1:2" x14ac:dyDescent="0.2">
      <c r="A654">
        <v>106</v>
      </c>
      <c r="B654">
        <v>6.9</v>
      </c>
    </row>
    <row r="655" spans="1:2" x14ac:dyDescent="0.2">
      <c r="A655">
        <v>136</v>
      </c>
      <c r="B655">
        <v>6.7</v>
      </c>
    </row>
    <row r="656" spans="1:2" x14ac:dyDescent="0.2">
      <c r="A656">
        <v>95</v>
      </c>
      <c r="B656">
        <v>6.6</v>
      </c>
    </row>
    <row r="657" spans="1:2" x14ac:dyDescent="0.2">
      <c r="A657">
        <v>137</v>
      </c>
      <c r="B657">
        <v>7.2</v>
      </c>
    </row>
    <row r="658" spans="1:2" x14ac:dyDescent="0.2">
      <c r="A658">
        <v>130</v>
      </c>
      <c r="B658">
        <v>6.4</v>
      </c>
    </row>
    <row r="659" spans="1:2" x14ac:dyDescent="0.2">
      <c r="A659">
        <v>124</v>
      </c>
      <c r="B659">
        <v>6.4</v>
      </c>
    </row>
    <row r="660" spans="1:2" x14ac:dyDescent="0.2">
      <c r="A660">
        <v>108</v>
      </c>
      <c r="B660">
        <v>6</v>
      </c>
    </row>
    <row r="661" spans="1:2" x14ac:dyDescent="0.2">
      <c r="A661">
        <v>104</v>
      </c>
      <c r="B661">
        <v>6.1</v>
      </c>
    </row>
    <row r="662" spans="1:2" x14ac:dyDescent="0.2">
      <c r="A662">
        <v>129</v>
      </c>
      <c r="B662">
        <v>6</v>
      </c>
    </row>
    <row r="663" spans="1:2" x14ac:dyDescent="0.2">
      <c r="A663">
        <v>117</v>
      </c>
      <c r="B663">
        <v>6.4</v>
      </c>
    </row>
    <row r="664" spans="1:2" x14ac:dyDescent="0.2">
      <c r="A664">
        <v>99</v>
      </c>
      <c r="B664">
        <v>6.4</v>
      </c>
    </row>
    <row r="665" spans="1:2" x14ac:dyDescent="0.2">
      <c r="A665">
        <v>159</v>
      </c>
      <c r="B665">
        <v>7.3</v>
      </c>
    </row>
    <row r="666" spans="1:2" x14ac:dyDescent="0.2">
      <c r="A666">
        <v>118</v>
      </c>
      <c r="B666">
        <v>5.2</v>
      </c>
    </row>
    <row r="667" spans="1:2" x14ac:dyDescent="0.2">
      <c r="A667">
        <v>105</v>
      </c>
      <c r="B667">
        <v>6.6</v>
      </c>
    </row>
    <row r="668" spans="1:2" x14ac:dyDescent="0.2">
      <c r="A668">
        <v>103</v>
      </c>
      <c r="B668">
        <v>6.3</v>
      </c>
    </row>
    <row r="669" spans="1:2" x14ac:dyDescent="0.2">
      <c r="A669">
        <v>122</v>
      </c>
      <c r="B669">
        <v>5.9</v>
      </c>
    </row>
    <row r="670" spans="1:2" x14ac:dyDescent="0.2">
      <c r="A670">
        <v>114</v>
      </c>
      <c r="B670">
        <v>6.4</v>
      </c>
    </row>
    <row r="671" spans="1:2" x14ac:dyDescent="0.2">
      <c r="A671">
        <v>143</v>
      </c>
      <c r="B671">
        <v>6.7</v>
      </c>
    </row>
    <row r="672" spans="1:2" x14ac:dyDescent="0.2">
      <c r="A672">
        <v>96</v>
      </c>
      <c r="B672">
        <v>5.4</v>
      </c>
    </row>
    <row r="673" spans="1:2" x14ac:dyDescent="0.2">
      <c r="A673">
        <v>111</v>
      </c>
      <c r="B673">
        <v>6.4</v>
      </c>
    </row>
    <row r="674" spans="1:2" x14ac:dyDescent="0.2">
      <c r="A674">
        <v>121</v>
      </c>
      <c r="B674">
        <v>6.7</v>
      </c>
    </row>
    <row r="675" spans="1:2" x14ac:dyDescent="0.2">
      <c r="A675">
        <v>135</v>
      </c>
      <c r="B675">
        <v>6.2</v>
      </c>
    </row>
    <row r="676" spans="1:2" x14ac:dyDescent="0.2">
      <c r="A676">
        <v>101</v>
      </c>
      <c r="B676">
        <v>6.1</v>
      </c>
    </row>
    <row r="677" spans="1:2" x14ac:dyDescent="0.2">
      <c r="A677">
        <v>151</v>
      </c>
      <c r="B677">
        <v>8.8000000000000007</v>
      </c>
    </row>
    <row r="678" spans="1:2" x14ac:dyDescent="0.2">
      <c r="A678">
        <v>131</v>
      </c>
      <c r="B678">
        <v>7.1</v>
      </c>
    </row>
    <row r="679" spans="1:2" x14ac:dyDescent="0.2">
      <c r="A679">
        <v>60</v>
      </c>
      <c r="B679">
        <v>8.1</v>
      </c>
    </row>
    <row r="680" spans="1:2" x14ac:dyDescent="0.2">
      <c r="A680">
        <v>100</v>
      </c>
      <c r="B680">
        <v>5.7</v>
      </c>
    </row>
    <row r="681" spans="1:2" x14ac:dyDescent="0.2">
      <c r="A681">
        <v>105</v>
      </c>
      <c r="B681">
        <v>5</v>
      </c>
    </row>
    <row r="682" spans="1:2" x14ac:dyDescent="0.2">
      <c r="A682">
        <v>92</v>
      </c>
      <c r="B682">
        <v>5.0999999999999996</v>
      </c>
    </row>
    <row r="683" spans="1:2" x14ac:dyDescent="0.2">
      <c r="A683">
        <v>130</v>
      </c>
      <c r="B683">
        <v>6.9</v>
      </c>
    </row>
    <row r="684" spans="1:2" x14ac:dyDescent="0.2">
      <c r="A684">
        <v>100</v>
      </c>
      <c r="B684">
        <v>4.8</v>
      </c>
    </row>
    <row r="685" spans="1:2" x14ac:dyDescent="0.2">
      <c r="A685">
        <v>102</v>
      </c>
      <c r="B685">
        <v>6.5</v>
      </c>
    </row>
    <row r="686" spans="1:2" x14ac:dyDescent="0.2">
      <c r="A686">
        <v>133</v>
      </c>
      <c r="B686">
        <v>5.0999999999999996</v>
      </c>
    </row>
    <row r="687" spans="1:2" x14ac:dyDescent="0.2">
      <c r="A687">
        <v>121</v>
      </c>
      <c r="B687">
        <v>7.1</v>
      </c>
    </row>
    <row r="688" spans="1:2" x14ac:dyDescent="0.2">
      <c r="A688">
        <v>147</v>
      </c>
      <c r="B688">
        <v>7.5</v>
      </c>
    </row>
    <row r="689" spans="1:2" x14ac:dyDescent="0.2">
      <c r="A689">
        <v>94</v>
      </c>
      <c r="B689">
        <v>6.2</v>
      </c>
    </row>
    <row r="690" spans="1:2" x14ac:dyDescent="0.2">
      <c r="A690">
        <v>94</v>
      </c>
      <c r="B690">
        <v>6.3</v>
      </c>
    </row>
    <row r="691" spans="1:2" x14ac:dyDescent="0.2">
      <c r="A691">
        <v>127</v>
      </c>
      <c r="B691">
        <v>8.1</v>
      </c>
    </row>
    <row r="692" spans="1:2" x14ac:dyDescent="0.2">
      <c r="A692">
        <v>212</v>
      </c>
      <c r="B692">
        <v>6.6</v>
      </c>
    </row>
    <row r="693" spans="1:2" x14ac:dyDescent="0.2">
      <c r="A693">
        <v>141</v>
      </c>
      <c r="B693">
        <v>6.9</v>
      </c>
    </row>
    <row r="694" spans="1:2" x14ac:dyDescent="0.2">
      <c r="A694">
        <v>103</v>
      </c>
      <c r="B694">
        <v>6.1</v>
      </c>
    </row>
    <row r="695" spans="1:2" x14ac:dyDescent="0.2">
      <c r="A695">
        <v>98</v>
      </c>
      <c r="B695">
        <v>4.3</v>
      </c>
    </row>
    <row r="696" spans="1:2" x14ac:dyDescent="0.2">
      <c r="A696">
        <v>116</v>
      </c>
      <c r="B696">
        <v>6.6</v>
      </c>
    </row>
    <row r="697" spans="1:2" x14ac:dyDescent="0.2">
      <c r="A697">
        <v>114</v>
      </c>
      <c r="B697">
        <v>6.8</v>
      </c>
    </row>
    <row r="698" spans="1:2" x14ac:dyDescent="0.2">
      <c r="A698">
        <v>87</v>
      </c>
      <c r="B698">
        <v>3.8</v>
      </c>
    </row>
    <row r="699" spans="1:2" x14ac:dyDescent="0.2">
      <c r="A699">
        <v>125</v>
      </c>
      <c r="B699">
        <v>5.9</v>
      </c>
    </row>
    <row r="700" spans="1:2" x14ac:dyDescent="0.2">
      <c r="A700">
        <v>187</v>
      </c>
      <c r="B700">
        <v>7.9</v>
      </c>
    </row>
    <row r="701" spans="1:2" x14ac:dyDescent="0.2">
      <c r="A701">
        <v>93</v>
      </c>
      <c r="B701">
        <v>6.3</v>
      </c>
    </row>
    <row r="702" spans="1:2" x14ac:dyDescent="0.2">
      <c r="A702">
        <v>95</v>
      </c>
      <c r="B702">
        <v>5.5</v>
      </c>
    </row>
    <row r="703" spans="1:2" x14ac:dyDescent="0.2">
      <c r="A703">
        <v>117</v>
      </c>
      <c r="B703">
        <v>7.7</v>
      </c>
    </row>
    <row r="704" spans="1:2" x14ac:dyDescent="0.2">
      <c r="A704">
        <v>106</v>
      </c>
      <c r="B704">
        <v>6.3</v>
      </c>
    </row>
    <row r="705" spans="1:2" x14ac:dyDescent="0.2">
      <c r="A705">
        <v>115</v>
      </c>
      <c r="B705">
        <v>7.1</v>
      </c>
    </row>
    <row r="706" spans="1:2" x14ac:dyDescent="0.2">
      <c r="A706">
        <v>189</v>
      </c>
      <c r="B706">
        <v>8.5</v>
      </c>
    </row>
    <row r="707" spans="1:2" x14ac:dyDescent="0.2">
      <c r="A707">
        <v>100</v>
      </c>
      <c r="B707">
        <v>5.9</v>
      </c>
    </row>
    <row r="708" spans="1:2" x14ac:dyDescent="0.2">
      <c r="A708">
        <v>81</v>
      </c>
      <c r="B708">
        <v>5.8</v>
      </c>
    </row>
    <row r="709" spans="1:2" x14ac:dyDescent="0.2">
      <c r="A709">
        <v>149</v>
      </c>
      <c r="B709">
        <v>8.1</v>
      </c>
    </row>
    <row r="710" spans="1:2" x14ac:dyDescent="0.2">
      <c r="A710">
        <v>119</v>
      </c>
      <c r="B710">
        <v>7.9</v>
      </c>
    </row>
    <row r="711" spans="1:2" x14ac:dyDescent="0.2">
      <c r="A711">
        <v>130</v>
      </c>
      <c r="B711">
        <v>7.2</v>
      </c>
    </row>
    <row r="712" spans="1:2" x14ac:dyDescent="0.2">
      <c r="A712">
        <v>116</v>
      </c>
      <c r="B712">
        <v>6.3</v>
      </c>
    </row>
    <row r="713" spans="1:2" x14ac:dyDescent="0.2">
      <c r="A713">
        <v>103</v>
      </c>
      <c r="B713">
        <v>8.1</v>
      </c>
    </row>
    <row r="714" spans="1:2" x14ac:dyDescent="0.2">
      <c r="A714">
        <v>99</v>
      </c>
      <c r="B714">
        <v>7</v>
      </c>
    </row>
    <row r="715" spans="1:2" x14ac:dyDescent="0.2">
      <c r="A715">
        <v>92</v>
      </c>
      <c r="B715">
        <v>5.5</v>
      </c>
    </row>
    <row r="716" spans="1:2" x14ac:dyDescent="0.2">
      <c r="A716">
        <v>109</v>
      </c>
      <c r="B716">
        <v>6.7</v>
      </c>
    </row>
    <row r="717" spans="1:2" x14ac:dyDescent="0.2">
      <c r="A717">
        <v>87</v>
      </c>
      <c r="B717">
        <v>5.2</v>
      </c>
    </row>
    <row r="718" spans="1:2" x14ac:dyDescent="0.2">
      <c r="A718">
        <v>111</v>
      </c>
      <c r="B718">
        <v>7</v>
      </c>
    </row>
    <row r="719" spans="1:2" x14ac:dyDescent="0.2">
      <c r="A719">
        <v>101</v>
      </c>
      <c r="B719">
        <v>6.1</v>
      </c>
    </row>
    <row r="720" spans="1:2" x14ac:dyDescent="0.2">
      <c r="A720">
        <v>83</v>
      </c>
      <c r="B720">
        <v>6.6</v>
      </c>
    </row>
    <row r="721" spans="1:2" x14ac:dyDescent="0.2">
      <c r="A721">
        <v>113</v>
      </c>
      <c r="B721">
        <v>5.5</v>
      </c>
    </row>
    <row r="722" spans="1:2" x14ac:dyDescent="0.2">
      <c r="A722">
        <v>107</v>
      </c>
      <c r="B722">
        <v>5.9</v>
      </c>
    </row>
    <row r="723" spans="1:2" x14ac:dyDescent="0.2">
      <c r="A723">
        <v>94</v>
      </c>
      <c r="B723">
        <v>5.4</v>
      </c>
    </row>
    <row r="724" spans="1:2" x14ac:dyDescent="0.2">
      <c r="A724">
        <v>132</v>
      </c>
      <c r="B724">
        <v>6.4</v>
      </c>
    </row>
    <row r="725" spans="1:2" x14ac:dyDescent="0.2">
      <c r="A725">
        <v>140</v>
      </c>
      <c r="B725">
        <v>5.7</v>
      </c>
    </row>
    <row r="726" spans="1:2" x14ac:dyDescent="0.2">
      <c r="A726">
        <v>125</v>
      </c>
      <c r="B726">
        <v>6.7</v>
      </c>
    </row>
    <row r="727" spans="1:2" x14ac:dyDescent="0.2">
      <c r="A727">
        <v>111</v>
      </c>
      <c r="B727">
        <v>7.1</v>
      </c>
    </row>
    <row r="728" spans="1:2" x14ac:dyDescent="0.2">
      <c r="A728">
        <v>156</v>
      </c>
      <c r="B728">
        <v>6.8</v>
      </c>
    </row>
    <row r="729" spans="1:2" x14ac:dyDescent="0.2">
      <c r="A729">
        <v>170</v>
      </c>
      <c r="B729">
        <v>6.5</v>
      </c>
    </row>
    <row r="730" spans="1:2" x14ac:dyDescent="0.2">
      <c r="A730">
        <v>120</v>
      </c>
      <c r="B730">
        <v>7.6</v>
      </c>
    </row>
    <row r="731" spans="1:2" x14ac:dyDescent="0.2">
      <c r="A731">
        <v>100</v>
      </c>
      <c r="B731">
        <v>5.5</v>
      </c>
    </row>
    <row r="732" spans="1:2" x14ac:dyDescent="0.2">
      <c r="A732">
        <v>115</v>
      </c>
      <c r="B732">
        <v>6.5</v>
      </c>
    </row>
    <row r="733" spans="1:2" x14ac:dyDescent="0.2">
      <c r="A733">
        <v>130</v>
      </c>
      <c r="B733">
        <v>7</v>
      </c>
    </row>
    <row r="734" spans="1:2" x14ac:dyDescent="0.2">
      <c r="A734">
        <v>105</v>
      </c>
      <c r="B734">
        <v>5.8</v>
      </c>
    </row>
    <row r="735" spans="1:2" x14ac:dyDescent="0.2">
      <c r="A735">
        <v>111</v>
      </c>
      <c r="B735">
        <v>7.3</v>
      </c>
    </row>
    <row r="736" spans="1:2" x14ac:dyDescent="0.2">
      <c r="A736">
        <v>106</v>
      </c>
      <c r="B736">
        <v>6.6</v>
      </c>
    </row>
    <row r="737" spans="1:2" x14ac:dyDescent="0.2">
      <c r="A737">
        <v>89</v>
      </c>
      <c r="B737">
        <v>4.4000000000000004</v>
      </c>
    </row>
    <row r="738" spans="1:2" x14ac:dyDescent="0.2">
      <c r="A738">
        <v>100</v>
      </c>
      <c r="B738">
        <v>7.7</v>
      </c>
    </row>
    <row r="739" spans="1:2" x14ac:dyDescent="0.2">
      <c r="A739">
        <v>91</v>
      </c>
      <c r="B739">
        <v>5</v>
      </c>
    </row>
    <row r="740" spans="1:2" x14ac:dyDescent="0.2">
      <c r="A740">
        <v>146</v>
      </c>
      <c r="B740">
        <v>7.7</v>
      </c>
    </row>
    <row r="741" spans="1:2" x14ac:dyDescent="0.2">
      <c r="A741">
        <v>98</v>
      </c>
      <c r="B741">
        <v>4.4000000000000004</v>
      </c>
    </row>
    <row r="742" spans="1:2" x14ac:dyDescent="0.2">
      <c r="A742">
        <v>101</v>
      </c>
      <c r="B742">
        <v>6.1</v>
      </c>
    </row>
    <row r="743" spans="1:2" x14ac:dyDescent="0.2">
      <c r="A743">
        <v>94</v>
      </c>
      <c r="B743">
        <v>5.4</v>
      </c>
    </row>
    <row r="744" spans="1:2" x14ac:dyDescent="0.2">
      <c r="A744">
        <v>132</v>
      </c>
      <c r="B744">
        <v>6.8</v>
      </c>
    </row>
    <row r="745" spans="1:2" x14ac:dyDescent="0.2">
      <c r="A745">
        <v>115</v>
      </c>
      <c r="B745">
        <v>6.5</v>
      </c>
    </row>
    <row r="746" spans="1:2" x14ac:dyDescent="0.2">
      <c r="A746">
        <v>92</v>
      </c>
      <c r="B746">
        <v>7</v>
      </c>
    </row>
    <row r="747" spans="1:2" x14ac:dyDescent="0.2">
      <c r="A747">
        <v>124</v>
      </c>
      <c r="B747">
        <v>6.3</v>
      </c>
    </row>
    <row r="748" spans="1:2" x14ac:dyDescent="0.2">
      <c r="A748">
        <v>119</v>
      </c>
      <c r="B748">
        <v>6.3</v>
      </c>
    </row>
    <row r="749" spans="1:2" x14ac:dyDescent="0.2">
      <c r="A749">
        <v>124</v>
      </c>
      <c r="B749">
        <v>6.1</v>
      </c>
    </row>
    <row r="750" spans="1:2" x14ac:dyDescent="0.2">
      <c r="A750">
        <v>93</v>
      </c>
      <c r="B750">
        <v>6.1</v>
      </c>
    </row>
    <row r="751" spans="1:2" x14ac:dyDescent="0.2">
      <c r="A751">
        <v>22</v>
      </c>
      <c r="B751">
        <v>7.3</v>
      </c>
    </row>
    <row r="752" spans="1:2" x14ac:dyDescent="0.2">
      <c r="A752">
        <v>98</v>
      </c>
      <c r="B752">
        <v>5.3</v>
      </c>
    </row>
    <row r="753" spans="1:2" x14ac:dyDescent="0.2">
      <c r="A753">
        <v>92</v>
      </c>
      <c r="B753">
        <v>5.4</v>
      </c>
    </row>
    <row r="754" spans="1:2" x14ac:dyDescent="0.2">
      <c r="A754">
        <v>105</v>
      </c>
      <c r="B754">
        <v>6.2</v>
      </c>
    </row>
    <row r="755" spans="1:2" x14ac:dyDescent="0.2">
      <c r="A755">
        <v>124</v>
      </c>
      <c r="B755">
        <v>6.6</v>
      </c>
    </row>
    <row r="756" spans="1:2" x14ac:dyDescent="0.2">
      <c r="A756">
        <v>99</v>
      </c>
      <c r="B756">
        <v>5.9</v>
      </c>
    </row>
    <row r="757" spans="1:2" x14ac:dyDescent="0.2">
      <c r="A757">
        <v>116</v>
      </c>
      <c r="B757">
        <v>6.3</v>
      </c>
    </row>
    <row r="758" spans="1:2" x14ac:dyDescent="0.2">
      <c r="A758">
        <v>124</v>
      </c>
      <c r="B758">
        <v>7.2</v>
      </c>
    </row>
    <row r="759" spans="1:2" x14ac:dyDescent="0.2">
      <c r="A759">
        <v>96</v>
      </c>
      <c r="B759">
        <v>6.8</v>
      </c>
    </row>
    <row r="760" spans="1:2" x14ac:dyDescent="0.2">
      <c r="A760">
        <v>104</v>
      </c>
      <c r="B760">
        <v>6.1</v>
      </c>
    </row>
    <row r="761" spans="1:2" x14ac:dyDescent="0.2">
      <c r="A761">
        <v>100</v>
      </c>
      <c r="B761">
        <v>7.8</v>
      </c>
    </row>
    <row r="762" spans="1:2" x14ac:dyDescent="0.2">
      <c r="A762">
        <v>115</v>
      </c>
      <c r="B762">
        <v>5</v>
      </c>
    </row>
    <row r="763" spans="1:2" x14ac:dyDescent="0.2">
      <c r="A763">
        <v>101</v>
      </c>
      <c r="B763">
        <v>6.2</v>
      </c>
    </row>
    <row r="764" spans="1:2" x14ac:dyDescent="0.2">
      <c r="A764">
        <v>113</v>
      </c>
      <c r="B764">
        <v>6.7</v>
      </c>
    </row>
    <row r="765" spans="1:2" x14ac:dyDescent="0.2">
      <c r="A765">
        <v>100</v>
      </c>
      <c r="B765">
        <v>4.9000000000000004</v>
      </c>
    </row>
    <row r="766" spans="1:2" x14ac:dyDescent="0.2">
      <c r="A766">
        <v>134</v>
      </c>
      <c r="B766">
        <v>7.4</v>
      </c>
    </row>
    <row r="767" spans="1:2" x14ac:dyDescent="0.2">
      <c r="A767">
        <v>127</v>
      </c>
      <c r="B767">
        <v>7.1</v>
      </c>
    </row>
    <row r="768" spans="1:2" x14ac:dyDescent="0.2">
      <c r="A768">
        <v>125</v>
      </c>
      <c r="B768">
        <v>6.2</v>
      </c>
    </row>
    <row r="769" spans="1:2" x14ac:dyDescent="0.2">
      <c r="A769">
        <v>94</v>
      </c>
      <c r="B769">
        <v>4.9000000000000004</v>
      </c>
    </row>
    <row r="770" spans="1:2" x14ac:dyDescent="0.2">
      <c r="A770">
        <v>107</v>
      </c>
      <c r="B770">
        <v>6.1</v>
      </c>
    </row>
    <row r="771" spans="1:2" x14ac:dyDescent="0.2">
      <c r="A771">
        <v>91</v>
      </c>
      <c r="B771">
        <v>6.1</v>
      </c>
    </row>
    <row r="772" spans="1:2" x14ac:dyDescent="0.2">
      <c r="A772">
        <v>116</v>
      </c>
      <c r="B772">
        <v>6.4</v>
      </c>
    </row>
    <row r="773" spans="1:2" x14ac:dyDescent="0.2">
      <c r="A773">
        <v>100</v>
      </c>
      <c r="B773">
        <v>6.3</v>
      </c>
    </row>
    <row r="774" spans="1:2" x14ac:dyDescent="0.2">
      <c r="A774">
        <v>111</v>
      </c>
      <c r="B774">
        <v>6.8</v>
      </c>
    </row>
    <row r="775" spans="1:2" x14ac:dyDescent="0.2">
      <c r="A775">
        <v>117</v>
      </c>
      <c r="B775">
        <v>6.6</v>
      </c>
    </row>
    <row r="776" spans="1:2" x14ac:dyDescent="0.2">
      <c r="A776">
        <v>110</v>
      </c>
      <c r="B776">
        <v>5.7</v>
      </c>
    </row>
    <row r="777" spans="1:2" x14ac:dyDescent="0.2">
      <c r="A777">
        <v>96</v>
      </c>
      <c r="B777">
        <v>5.9</v>
      </c>
    </row>
    <row r="778" spans="1:2" x14ac:dyDescent="0.2">
      <c r="A778">
        <v>101</v>
      </c>
      <c r="B778">
        <v>6</v>
      </c>
    </row>
    <row r="779" spans="1:2" x14ac:dyDescent="0.2">
      <c r="A779">
        <v>111</v>
      </c>
      <c r="B779">
        <v>6.1</v>
      </c>
    </row>
    <row r="780" spans="1:2" x14ac:dyDescent="0.2">
      <c r="A780">
        <v>117</v>
      </c>
      <c r="B780">
        <v>6.7</v>
      </c>
    </row>
    <row r="781" spans="1:2" x14ac:dyDescent="0.2">
      <c r="A781">
        <v>126</v>
      </c>
      <c r="B781">
        <v>6.7</v>
      </c>
    </row>
    <row r="782" spans="1:2" x14ac:dyDescent="0.2">
      <c r="A782">
        <v>152</v>
      </c>
      <c r="B782">
        <v>7.9</v>
      </c>
    </row>
    <row r="783" spans="1:2" x14ac:dyDescent="0.2">
      <c r="A783">
        <v>86</v>
      </c>
      <c r="B783">
        <v>5</v>
      </c>
    </row>
    <row r="784" spans="1:2" x14ac:dyDescent="0.2">
      <c r="A784">
        <v>101</v>
      </c>
      <c r="B784">
        <v>4.3</v>
      </c>
    </row>
    <row r="785" spans="1:2" x14ac:dyDescent="0.2">
      <c r="A785">
        <v>87</v>
      </c>
      <c r="B785">
        <v>5.7</v>
      </c>
    </row>
    <row r="786" spans="1:2" x14ac:dyDescent="0.2">
      <c r="A786">
        <v>85</v>
      </c>
      <c r="B786">
        <v>6.7</v>
      </c>
    </row>
    <row r="787" spans="1:2" x14ac:dyDescent="0.2">
      <c r="A787">
        <v>130</v>
      </c>
      <c r="B787">
        <v>6.7</v>
      </c>
    </row>
    <row r="788" spans="1:2" x14ac:dyDescent="0.2">
      <c r="A788">
        <v>104</v>
      </c>
      <c r="B788">
        <v>6.1</v>
      </c>
    </row>
    <row r="789" spans="1:2" x14ac:dyDescent="0.2">
      <c r="A789">
        <v>121</v>
      </c>
      <c r="B789">
        <v>5.6</v>
      </c>
    </row>
    <row r="790" spans="1:2" x14ac:dyDescent="0.2">
      <c r="A790">
        <v>140</v>
      </c>
      <c r="B790">
        <v>6.6</v>
      </c>
    </row>
    <row r="791" spans="1:2" x14ac:dyDescent="0.2">
      <c r="A791">
        <v>131</v>
      </c>
      <c r="B791">
        <v>6.9</v>
      </c>
    </row>
    <row r="792" spans="1:2" x14ac:dyDescent="0.2">
      <c r="A792">
        <v>91</v>
      </c>
      <c r="B792">
        <v>4.8</v>
      </c>
    </row>
    <row r="793" spans="1:2" x14ac:dyDescent="0.2">
      <c r="A793">
        <v>118</v>
      </c>
      <c r="B793">
        <v>6.2</v>
      </c>
    </row>
    <row r="794" spans="1:2" x14ac:dyDescent="0.2">
      <c r="A794">
        <v>130</v>
      </c>
      <c r="B794">
        <v>6</v>
      </c>
    </row>
    <row r="795" spans="1:2" x14ac:dyDescent="0.2">
      <c r="A795">
        <v>90</v>
      </c>
      <c r="B795">
        <v>4.9000000000000004</v>
      </c>
    </row>
    <row r="796" spans="1:2" x14ac:dyDescent="0.2">
      <c r="A796">
        <v>103</v>
      </c>
      <c r="B796">
        <v>5.6</v>
      </c>
    </row>
    <row r="797" spans="1:2" x14ac:dyDescent="0.2">
      <c r="A797">
        <v>122</v>
      </c>
      <c r="B797">
        <v>6.1</v>
      </c>
    </row>
    <row r="798" spans="1:2" x14ac:dyDescent="0.2">
      <c r="A798">
        <v>106</v>
      </c>
      <c r="B798">
        <v>6.1</v>
      </c>
    </row>
    <row r="799" spans="1:2" x14ac:dyDescent="0.2">
      <c r="A799">
        <v>103</v>
      </c>
      <c r="B799">
        <v>4.8</v>
      </c>
    </row>
    <row r="800" spans="1:2" x14ac:dyDescent="0.2">
      <c r="A800">
        <v>107</v>
      </c>
      <c r="B800">
        <v>5.5</v>
      </c>
    </row>
    <row r="801" spans="1:2" x14ac:dyDescent="0.2">
      <c r="A801">
        <v>156</v>
      </c>
      <c r="B801">
        <v>3.8</v>
      </c>
    </row>
    <row r="802" spans="1:2" x14ac:dyDescent="0.2">
      <c r="A802">
        <v>127</v>
      </c>
      <c r="B802">
        <v>6.5</v>
      </c>
    </row>
    <row r="803" spans="1:2" x14ac:dyDescent="0.2">
      <c r="A803">
        <v>119</v>
      </c>
      <c r="B803">
        <v>6</v>
      </c>
    </row>
    <row r="804" spans="1:2" x14ac:dyDescent="0.2">
      <c r="A804">
        <v>132</v>
      </c>
      <c r="B804">
        <v>6.7</v>
      </c>
    </row>
    <row r="805" spans="1:2" x14ac:dyDescent="0.2">
      <c r="A805">
        <v>108</v>
      </c>
      <c r="B805">
        <v>8.1</v>
      </c>
    </row>
    <row r="806" spans="1:2" x14ac:dyDescent="0.2">
      <c r="A806">
        <v>114</v>
      </c>
      <c r="B806">
        <v>4.9000000000000004</v>
      </c>
    </row>
    <row r="807" spans="1:2" x14ac:dyDescent="0.2">
      <c r="A807">
        <v>133</v>
      </c>
      <c r="B807">
        <v>7.3</v>
      </c>
    </row>
    <row r="808" spans="1:2" x14ac:dyDescent="0.2">
      <c r="A808">
        <v>103</v>
      </c>
      <c r="B808">
        <v>6.4</v>
      </c>
    </row>
    <row r="809" spans="1:2" x14ac:dyDescent="0.2">
      <c r="A809">
        <v>22</v>
      </c>
      <c r="B809">
        <v>6.6</v>
      </c>
    </row>
    <row r="810" spans="1:2" x14ac:dyDescent="0.2">
      <c r="A810">
        <v>95</v>
      </c>
      <c r="B810">
        <v>6.7</v>
      </c>
    </row>
    <row r="811" spans="1:2" x14ac:dyDescent="0.2">
      <c r="A811">
        <v>90</v>
      </c>
      <c r="B811">
        <v>3.6</v>
      </c>
    </row>
    <row r="812" spans="1:2" x14ac:dyDescent="0.2">
      <c r="A812">
        <v>87</v>
      </c>
      <c r="B812">
        <v>5.7</v>
      </c>
    </row>
    <row r="813" spans="1:2" x14ac:dyDescent="0.2">
      <c r="A813">
        <v>114</v>
      </c>
      <c r="B813">
        <v>6</v>
      </c>
    </row>
    <row r="814" spans="1:2" x14ac:dyDescent="0.2">
      <c r="A814">
        <v>119</v>
      </c>
      <c r="B814">
        <v>4.9000000000000004</v>
      </c>
    </row>
    <row r="815" spans="1:2" x14ac:dyDescent="0.2">
      <c r="A815">
        <v>103</v>
      </c>
      <c r="B815">
        <v>4.7</v>
      </c>
    </row>
    <row r="816" spans="1:2" x14ac:dyDescent="0.2">
      <c r="A816">
        <v>125</v>
      </c>
      <c r="B816">
        <v>6.3</v>
      </c>
    </row>
    <row r="817" spans="1:2" x14ac:dyDescent="0.2">
      <c r="A817">
        <v>97</v>
      </c>
      <c r="B817">
        <v>5.9</v>
      </c>
    </row>
    <row r="818" spans="1:2" x14ac:dyDescent="0.2">
      <c r="A818">
        <v>125</v>
      </c>
      <c r="B818">
        <v>5.9</v>
      </c>
    </row>
    <row r="819" spans="1:2" x14ac:dyDescent="0.2">
      <c r="A819">
        <v>30</v>
      </c>
      <c r="B819">
        <v>7</v>
      </c>
    </row>
    <row r="820" spans="1:2" x14ac:dyDescent="0.2">
      <c r="A820">
        <v>136</v>
      </c>
      <c r="B820">
        <v>7.5</v>
      </c>
    </row>
    <row r="821" spans="1:2" x14ac:dyDescent="0.2">
      <c r="A821">
        <v>116</v>
      </c>
      <c r="B821">
        <v>5.6</v>
      </c>
    </row>
    <row r="822" spans="1:2" x14ac:dyDescent="0.2">
      <c r="A822">
        <v>103</v>
      </c>
      <c r="B822">
        <v>6.4</v>
      </c>
    </row>
    <row r="823" spans="1:2" x14ac:dyDescent="0.2">
      <c r="A823">
        <v>97</v>
      </c>
      <c r="B823">
        <v>6.3</v>
      </c>
    </row>
    <row r="824" spans="1:2" x14ac:dyDescent="0.2">
      <c r="A824">
        <v>96</v>
      </c>
      <c r="B824">
        <v>4.3</v>
      </c>
    </row>
    <row r="825" spans="1:2" x14ac:dyDescent="0.2">
      <c r="A825">
        <v>131</v>
      </c>
      <c r="B825">
        <v>5.9</v>
      </c>
    </row>
    <row r="826" spans="1:2" x14ac:dyDescent="0.2">
      <c r="A826">
        <v>22</v>
      </c>
      <c r="B826">
        <v>6.7</v>
      </c>
    </row>
    <row r="827" spans="1:2" x14ac:dyDescent="0.2">
      <c r="A827">
        <v>95</v>
      </c>
      <c r="B827">
        <v>5.5</v>
      </c>
    </row>
    <row r="828" spans="1:2" x14ac:dyDescent="0.2">
      <c r="A828">
        <v>86</v>
      </c>
      <c r="B828">
        <v>6.2</v>
      </c>
    </row>
    <row r="829" spans="1:2" x14ac:dyDescent="0.2">
      <c r="A829">
        <v>142</v>
      </c>
      <c r="B829">
        <v>8.8000000000000007</v>
      </c>
    </row>
    <row r="830" spans="1:2" x14ac:dyDescent="0.2">
      <c r="A830">
        <v>92</v>
      </c>
      <c r="B830">
        <v>5.2</v>
      </c>
    </row>
    <row r="831" spans="1:2" x14ac:dyDescent="0.2">
      <c r="A831">
        <v>108</v>
      </c>
      <c r="B831">
        <v>7</v>
      </c>
    </row>
    <row r="832" spans="1:2" x14ac:dyDescent="0.2">
      <c r="A832">
        <v>84</v>
      </c>
      <c r="B832">
        <v>6.6</v>
      </c>
    </row>
    <row r="833" spans="1:2" x14ac:dyDescent="0.2">
      <c r="A833">
        <v>188</v>
      </c>
      <c r="B833">
        <v>7.3</v>
      </c>
    </row>
    <row r="834" spans="1:2" x14ac:dyDescent="0.2">
      <c r="A834">
        <v>95</v>
      </c>
      <c r="B834">
        <v>5.6</v>
      </c>
    </row>
    <row r="835" spans="1:2" x14ac:dyDescent="0.2">
      <c r="A835">
        <v>118</v>
      </c>
      <c r="B835">
        <v>6.6</v>
      </c>
    </row>
    <row r="836" spans="1:2" x14ac:dyDescent="0.2">
      <c r="A836">
        <v>92</v>
      </c>
      <c r="B836">
        <v>5.4</v>
      </c>
    </row>
    <row r="837" spans="1:2" x14ac:dyDescent="0.2">
      <c r="A837">
        <v>74</v>
      </c>
      <c r="B837">
        <v>6.3</v>
      </c>
    </row>
    <row r="838" spans="1:2" x14ac:dyDescent="0.2">
      <c r="A838">
        <v>134</v>
      </c>
      <c r="B838">
        <v>7.9</v>
      </c>
    </row>
    <row r="839" spans="1:2" x14ac:dyDescent="0.2">
      <c r="A839">
        <v>101</v>
      </c>
      <c r="B839">
        <v>6.3</v>
      </c>
    </row>
    <row r="840" spans="1:2" x14ac:dyDescent="0.2">
      <c r="A840">
        <v>100</v>
      </c>
      <c r="B840">
        <v>6</v>
      </c>
    </row>
    <row r="841" spans="1:2" x14ac:dyDescent="0.2">
      <c r="A841">
        <v>132</v>
      </c>
      <c r="B841">
        <v>7.2</v>
      </c>
    </row>
    <row r="842" spans="1:2" x14ac:dyDescent="0.2">
      <c r="A842">
        <v>105</v>
      </c>
      <c r="B842">
        <v>5.0999999999999996</v>
      </c>
    </row>
    <row r="843" spans="1:2" x14ac:dyDescent="0.2">
      <c r="A843">
        <v>123</v>
      </c>
      <c r="B843">
        <v>7.3</v>
      </c>
    </row>
    <row r="844" spans="1:2" x14ac:dyDescent="0.2">
      <c r="A844">
        <v>117</v>
      </c>
      <c r="B844">
        <v>8</v>
      </c>
    </row>
    <row r="845" spans="1:2" x14ac:dyDescent="0.2">
      <c r="A845">
        <v>98</v>
      </c>
      <c r="B845">
        <v>6.2</v>
      </c>
    </row>
    <row r="846" spans="1:2" x14ac:dyDescent="0.2">
      <c r="A846">
        <v>128</v>
      </c>
      <c r="B846">
        <v>6</v>
      </c>
    </row>
    <row r="847" spans="1:2" x14ac:dyDescent="0.2">
      <c r="A847">
        <v>114</v>
      </c>
      <c r="B847">
        <v>6.7</v>
      </c>
    </row>
    <row r="848" spans="1:2" x14ac:dyDescent="0.2">
      <c r="A848">
        <v>111</v>
      </c>
      <c r="B848">
        <v>8.1</v>
      </c>
    </row>
    <row r="849" spans="1:2" x14ac:dyDescent="0.2">
      <c r="A849">
        <v>85</v>
      </c>
      <c r="B849">
        <v>6.4</v>
      </c>
    </row>
    <row r="850" spans="1:2" x14ac:dyDescent="0.2">
      <c r="A850">
        <v>44</v>
      </c>
      <c r="B850">
        <v>8.4</v>
      </c>
    </row>
    <row r="851" spans="1:2" x14ac:dyDescent="0.2">
      <c r="A851">
        <v>137</v>
      </c>
      <c r="B851">
        <v>8</v>
      </c>
    </row>
    <row r="852" spans="1:2" x14ac:dyDescent="0.2">
      <c r="A852">
        <v>97</v>
      </c>
      <c r="B852">
        <v>6.3</v>
      </c>
    </row>
    <row r="853" spans="1:2" x14ac:dyDescent="0.2">
      <c r="A853">
        <v>104</v>
      </c>
      <c r="B853">
        <v>6.4</v>
      </c>
    </row>
    <row r="854" spans="1:2" x14ac:dyDescent="0.2">
      <c r="A854">
        <v>110</v>
      </c>
      <c r="B854">
        <v>6.6</v>
      </c>
    </row>
    <row r="855" spans="1:2" x14ac:dyDescent="0.2">
      <c r="A855">
        <v>133</v>
      </c>
      <c r="B855">
        <v>6.4</v>
      </c>
    </row>
    <row r="856" spans="1:2" x14ac:dyDescent="0.2">
      <c r="A856">
        <v>94</v>
      </c>
      <c r="B856">
        <v>6</v>
      </c>
    </row>
    <row r="857" spans="1:2" x14ac:dyDescent="0.2">
      <c r="A857">
        <v>104</v>
      </c>
      <c r="B857">
        <v>6.6</v>
      </c>
    </row>
    <row r="858" spans="1:2" x14ac:dyDescent="0.2">
      <c r="A858">
        <v>91</v>
      </c>
      <c r="B858">
        <v>5.9</v>
      </c>
    </row>
    <row r="859" spans="1:2" x14ac:dyDescent="0.2">
      <c r="A859">
        <v>145</v>
      </c>
      <c r="B859">
        <v>6.4</v>
      </c>
    </row>
    <row r="860" spans="1:2" x14ac:dyDescent="0.2">
      <c r="A860">
        <v>135</v>
      </c>
      <c r="B860">
        <v>6.3</v>
      </c>
    </row>
    <row r="861" spans="1:2" x14ac:dyDescent="0.2">
      <c r="A861">
        <v>122</v>
      </c>
      <c r="B861">
        <v>7.3</v>
      </c>
    </row>
    <row r="862" spans="1:2" x14ac:dyDescent="0.2">
      <c r="A862">
        <v>110</v>
      </c>
      <c r="B862">
        <v>6.8</v>
      </c>
    </row>
    <row r="863" spans="1:2" x14ac:dyDescent="0.2">
      <c r="A863">
        <v>95</v>
      </c>
      <c r="B863">
        <v>7.2</v>
      </c>
    </row>
    <row r="864" spans="1:2" x14ac:dyDescent="0.2">
      <c r="A864">
        <v>102</v>
      </c>
      <c r="B864">
        <v>5.7</v>
      </c>
    </row>
    <row r="865" spans="1:2" x14ac:dyDescent="0.2">
      <c r="A865">
        <v>94</v>
      </c>
      <c r="B865">
        <v>6</v>
      </c>
    </row>
    <row r="866" spans="1:2" x14ac:dyDescent="0.2">
      <c r="A866">
        <v>126</v>
      </c>
      <c r="B866">
        <v>6.5</v>
      </c>
    </row>
    <row r="867" spans="1:2" x14ac:dyDescent="0.2">
      <c r="A867">
        <v>118</v>
      </c>
      <c r="B867">
        <v>5.8</v>
      </c>
    </row>
    <row r="868" spans="1:2" x14ac:dyDescent="0.2">
      <c r="A868">
        <v>99</v>
      </c>
      <c r="B868">
        <v>5.8</v>
      </c>
    </row>
    <row r="869" spans="1:2" x14ac:dyDescent="0.2">
      <c r="A869">
        <v>88</v>
      </c>
      <c r="B869">
        <v>6.7</v>
      </c>
    </row>
    <row r="870" spans="1:2" x14ac:dyDescent="0.2">
      <c r="A870">
        <v>141</v>
      </c>
      <c r="B870">
        <v>7.8</v>
      </c>
    </row>
    <row r="871" spans="1:2" x14ac:dyDescent="0.2">
      <c r="A871">
        <v>107</v>
      </c>
      <c r="B871">
        <v>5.6</v>
      </c>
    </row>
    <row r="872" spans="1:2" x14ac:dyDescent="0.2">
      <c r="A872">
        <v>116</v>
      </c>
      <c r="B872">
        <v>5.8</v>
      </c>
    </row>
    <row r="873" spans="1:2" x14ac:dyDescent="0.2">
      <c r="A873">
        <v>143</v>
      </c>
      <c r="B873">
        <v>7.4</v>
      </c>
    </row>
    <row r="874" spans="1:2" x14ac:dyDescent="0.2">
      <c r="A874">
        <v>114</v>
      </c>
      <c r="B874">
        <v>6.9</v>
      </c>
    </row>
    <row r="875" spans="1:2" x14ac:dyDescent="0.2">
      <c r="A875">
        <v>93</v>
      </c>
      <c r="B875">
        <v>5.5</v>
      </c>
    </row>
    <row r="876" spans="1:2" x14ac:dyDescent="0.2">
      <c r="A876">
        <v>280</v>
      </c>
      <c r="B876">
        <v>6.3</v>
      </c>
    </row>
    <row r="877" spans="1:2" x14ac:dyDescent="0.2">
      <c r="A877">
        <v>100</v>
      </c>
      <c r="B877">
        <v>4.7</v>
      </c>
    </row>
    <row r="878" spans="1:2" x14ac:dyDescent="0.2">
      <c r="A878">
        <v>107</v>
      </c>
      <c r="B878">
        <v>5.6</v>
      </c>
    </row>
    <row r="879" spans="1:2" x14ac:dyDescent="0.2">
      <c r="A879">
        <v>119</v>
      </c>
      <c r="B879">
        <v>6.4</v>
      </c>
    </row>
    <row r="880" spans="1:2" x14ac:dyDescent="0.2">
      <c r="A880">
        <v>95</v>
      </c>
      <c r="B880">
        <v>4.2</v>
      </c>
    </row>
    <row r="881" spans="1:2" x14ac:dyDescent="0.2">
      <c r="A881">
        <v>119</v>
      </c>
      <c r="B881">
        <v>6.4</v>
      </c>
    </row>
    <row r="882" spans="1:2" x14ac:dyDescent="0.2">
      <c r="A882">
        <v>133</v>
      </c>
      <c r="B882">
        <v>7.7</v>
      </c>
    </row>
    <row r="883" spans="1:2" x14ac:dyDescent="0.2">
      <c r="A883">
        <v>152</v>
      </c>
      <c r="B883">
        <v>7.7</v>
      </c>
    </row>
    <row r="884" spans="1:2" x14ac:dyDescent="0.2">
      <c r="A884">
        <v>96</v>
      </c>
      <c r="B884">
        <v>5.3</v>
      </c>
    </row>
    <row r="885" spans="1:2" x14ac:dyDescent="0.2">
      <c r="A885">
        <v>117</v>
      </c>
      <c r="B885">
        <v>6.7</v>
      </c>
    </row>
    <row r="886" spans="1:2" x14ac:dyDescent="0.2">
      <c r="A886">
        <v>123</v>
      </c>
      <c r="B886">
        <v>7.7</v>
      </c>
    </row>
    <row r="887" spans="1:2" x14ac:dyDescent="0.2">
      <c r="A887">
        <v>92</v>
      </c>
      <c r="B887">
        <v>5.7</v>
      </c>
    </row>
    <row r="888" spans="1:2" x14ac:dyDescent="0.2">
      <c r="A888">
        <v>170</v>
      </c>
      <c r="B888">
        <v>7.6</v>
      </c>
    </row>
    <row r="889" spans="1:2" x14ac:dyDescent="0.2">
      <c r="A889">
        <v>123</v>
      </c>
      <c r="B889">
        <v>6.4</v>
      </c>
    </row>
    <row r="890" spans="1:2" x14ac:dyDescent="0.2">
      <c r="A890">
        <v>110</v>
      </c>
      <c r="B890">
        <v>5.6</v>
      </c>
    </row>
    <row r="891" spans="1:2" x14ac:dyDescent="0.2">
      <c r="A891">
        <v>116</v>
      </c>
      <c r="B891">
        <v>6.8</v>
      </c>
    </row>
    <row r="892" spans="1:2" x14ac:dyDescent="0.2">
      <c r="A892">
        <v>121</v>
      </c>
      <c r="B892">
        <v>2.4</v>
      </c>
    </row>
    <row r="893" spans="1:2" x14ac:dyDescent="0.2">
      <c r="A893">
        <v>128</v>
      </c>
      <c r="B893">
        <v>6.2</v>
      </c>
    </row>
    <row r="894" spans="1:2" x14ac:dyDescent="0.2">
      <c r="A894">
        <v>99</v>
      </c>
      <c r="B894">
        <v>5.9</v>
      </c>
    </row>
    <row r="895" spans="1:2" x14ac:dyDescent="0.2">
      <c r="A895">
        <v>94</v>
      </c>
      <c r="B895">
        <v>7.1</v>
      </c>
    </row>
    <row r="896" spans="1:2" x14ac:dyDescent="0.2">
      <c r="A896">
        <v>127</v>
      </c>
      <c r="B896">
        <v>7.6</v>
      </c>
    </row>
    <row r="897" spans="1:2" x14ac:dyDescent="0.2">
      <c r="A897">
        <v>89</v>
      </c>
      <c r="B897">
        <v>5.5</v>
      </c>
    </row>
    <row r="898" spans="1:2" x14ac:dyDescent="0.2">
      <c r="A898">
        <v>123</v>
      </c>
      <c r="B898">
        <v>7</v>
      </c>
    </row>
    <row r="899" spans="1:2" x14ac:dyDescent="0.2">
      <c r="A899">
        <v>135</v>
      </c>
      <c r="B899">
        <v>7.1</v>
      </c>
    </row>
    <row r="900" spans="1:2" x14ac:dyDescent="0.2">
      <c r="A900">
        <v>118</v>
      </c>
      <c r="B900">
        <v>7.4</v>
      </c>
    </row>
    <row r="901" spans="1:2" x14ac:dyDescent="0.2">
      <c r="A901">
        <v>189</v>
      </c>
      <c r="B901">
        <v>7.6</v>
      </c>
    </row>
    <row r="902" spans="1:2" x14ac:dyDescent="0.2">
      <c r="A902">
        <v>172</v>
      </c>
      <c r="B902">
        <v>5.9</v>
      </c>
    </row>
    <row r="903" spans="1:2" x14ac:dyDescent="0.2">
      <c r="A903">
        <v>124</v>
      </c>
      <c r="B903">
        <v>5.9</v>
      </c>
    </row>
    <row r="904" spans="1:2" x14ac:dyDescent="0.2">
      <c r="A904">
        <v>141</v>
      </c>
      <c r="B904">
        <v>8</v>
      </c>
    </row>
    <row r="905" spans="1:2" x14ac:dyDescent="0.2">
      <c r="A905">
        <v>157</v>
      </c>
      <c r="B905">
        <v>7.4</v>
      </c>
    </row>
    <row r="906" spans="1:2" x14ac:dyDescent="0.2">
      <c r="A906">
        <v>106</v>
      </c>
      <c r="B906">
        <v>5.8</v>
      </c>
    </row>
    <row r="907" spans="1:2" x14ac:dyDescent="0.2">
      <c r="A907">
        <v>108</v>
      </c>
      <c r="B907">
        <v>6.3</v>
      </c>
    </row>
    <row r="908" spans="1:2" x14ac:dyDescent="0.2">
      <c r="A908">
        <v>125</v>
      </c>
      <c r="B908">
        <v>5.7</v>
      </c>
    </row>
    <row r="909" spans="1:2" x14ac:dyDescent="0.2">
      <c r="A909">
        <v>107</v>
      </c>
      <c r="B909">
        <v>5.0999999999999996</v>
      </c>
    </row>
    <row r="910" spans="1:2" x14ac:dyDescent="0.2">
      <c r="A910">
        <v>215</v>
      </c>
      <c r="B910">
        <v>7.6</v>
      </c>
    </row>
    <row r="911" spans="1:2" x14ac:dyDescent="0.2">
      <c r="A911">
        <v>118</v>
      </c>
      <c r="B911">
        <v>6.4</v>
      </c>
    </row>
    <row r="912" spans="1:2" x14ac:dyDescent="0.2">
      <c r="A912">
        <v>118</v>
      </c>
      <c r="B912">
        <v>7.4</v>
      </c>
    </row>
    <row r="913" spans="1:2" x14ac:dyDescent="0.2">
      <c r="A913">
        <v>178</v>
      </c>
      <c r="B913">
        <v>8.1999999999999993</v>
      </c>
    </row>
    <row r="914" spans="1:2" x14ac:dyDescent="0.2">
      <c r="A914">
        <v>92</v>
      </c>
      <c r="B914">
        <v>6.5</v>
      </c>
    </row>
    <row r="915" spans="1:2" x14ac:dyDescent="0.2">
      <c r="A915">
        <v>104</v>
      </c>
      <c r="B915">
        <v>5.5</v>
      </c>
    </row>
    <row r="916" spans="1:2" x14ac:dyDescent="0.2">
      <c r="A916">
        <v>116</v>
      </c>
      <c r="B916">
        <v>6.5</v>
      </c>
    </row>
    <row r="917" spans="1:2" x14ac:dyDescent="0.2">
      <c r="A917">
        <v>90</v>
      </c>
      <c r="B917">
        <v>5.6</v>
      </c>
    </row>
    <row r="918" spans="1:2" x14ac:dyDescent="0.2">
      <c r="A918">
        <v>93</v>
      </c>
      <c r="B918">
        <v>4.9000000000000004</v>
      </c>
    </row>
    <row r="919" spans="1:2" x14ac:dyDescent="0.2">
      <c r="A919">
        <v>130</v>
      </c>
      <c r="B919">
        <v>4.5999999999999996</v>
      </c>
    </row>
    <row r="920" spans="1:2" x14ac:dyDescent="0.2">
      <c r="A920">
        <v>90</v>
      </c>
      <c r="B920">
        <v>7.9</v>
      </c>
    </row>
    <row r="921" spans="1:2" x14ac:dyDescent="0.2">
      <c r="A921">
        <v>106</v>
      </c>
      <c r="B921">
        <v>7.1</v>
      </c>
    </row>
    <row r="922" spans="1:2" x14ac:dyDescent="0.2">
      <c r="A922">
        <v>155</v>
      </c>
      <c r="B922">
        <v>6.9</v>
      </c>
    </row>
    <row r="923" spans="1:2" x14ac:dyDescent="0.2">
      <c r="A923">
        <v>139</v>
      </c>
      <c r="B923">
        <v>7.3</v>
      </c>
    </row>
    <row r="924" spans="1:2" x14ac:dyDescent="0.2">
      <c r="A924">
        <v>112</v>
      </c>
      <c r="B924">
        <v>7</v>
      </c>
    </row>
    <row r="925" spans="1:2" x14ac:dyDescent="0.2">
      <c r="A925">
        <v>139</v>
      </c>
      <c r="B925">
        <v>7.7</v>
      </c>
    </row>
    <row r="926" spans="1:2" x14ac:dyDescent="0.2">
      <c r="A926">
        <v>115</v>
      </c>
      <c r="B926">
        <v>6.7</v>
      </c>
    </row>
    <row r="927" spans="1:2" x14ac:dyDescent="0.2">
      <c r="A927">
        <v>143</v>
      </c>
      <c r="B927">
        <v>6.3</v>
      </c>
    </row>
    <row r="928" spans="1:2" x14ac:dyDescent="0.2">
      <c r="A928">
        <v>96</v>
      </c>
      <c r="B928">
        <v>5.8</v>
      </c>
    </row>
    <row r="929" spans="1:2" x14ac:dyDescent="0.2">
      <c r="A929">
        <v>112</v>
      </c>
      <c r="B929">
        <v>7.1</v>
      </c>
    </row>
    <row r="930" spans="1:2" x14ac:dyDescent="0.2">
      <c r="A930">
        <v>131</v>
      </c>
      <c r="B930">
        <v>7.3</v>
      </c>
    </row>
    <row r="931" spans="1:2" x14ac:dyDescent="0.2">
      <c r="A931">
        <v>116</v>
      </c>
      <c r="B931">
        <v>6.4</v>
      </c>
    </row>
    <row r="932" spans="1:2" x14ac:dyDescent="0.2">
      <c r="A932">
        <v>112</v>
      </c>
      <c r="B932">
        <v>7.1</v>
      </c>
    </row>
    <row r="933" spans="1:2" x14ac:dyDescent="0.2">
      <c r="A933">
        <v>123</v>
      </c>
      <c r="B933">
        <v>7.6</v>
      </c>
    </row>
    <row r="934" spans="1:2" x14ac:dyDescent="0.2">
      <c r="A934">
        <v>104</v>
      </c>
      <c r="B934">
        <v>6.8</v>
      </c>
    </row>
    <row r="935" spans="1:2" x14ac:dyDescent="0.2">
      <c r="A935">
        <v>107</v>
      </c>
      <c r="B935">
        <v>6.6</v>
      </c>
    </row>
    <row r="936" spans="1:2" x14ac:dyDescent="0.2">
      <c r="A936">
        <v>124</v>
      </c>
      <c r="B936">
        <v>6.7</v>
      </c>
    </row>
    <row r="937" spans="1:2" x14ac:dyDescent="0.2">
      <c r="A937">
        <v>96</v>
      </c>
      <c r="B937">
        <v>6.1</v>
      </c>
    </row>
    <row r="938" spans="1:2" x14ac:dyDescent="0.2">
      <c r="A938">
        <v>125</v>
      </c>
      <c r="B938">
        <v>6</v>
      </c>
    </row>
    <row r="939" spans="1:2" x14ac:dyDescent="0.2">
      <c r="A939">
        <v>129</v>
      </c>
      <c r="B939">
        <v>7.6</v>
      </c>
    </row>
    <row r="940" spans="1:2" x14ac:dyDescent="0.2">
      <c r="A940">
        <v>90</v>
      </c>
      <c r="B940">
        <v>7.1</v>
      </c>
    </row>
    <row r="941" spans="1:2" x14ac:dyDescent="0.2">
      <c r="A941">
        <v>109</v>
      </c>
      <c r="B941">
        <v>5</v>
      </c>
    </row>
    <row r="942" spans="1:2" x14ac:dyDescent="0.2">
      <c r="A942">
        <v>124</v>
      </c>
      <c r="B942">
        <v>7.1</v>
      </c>
    </row>
    <row r="943" spans="1:2" x14ac:dyDescent="0.2">
      <c r="A943">
        <v>121</v>
      </c>
      <c r="B943">
        <v>6.2</v>
      </c>
    </row>
    <row r="944" spans="1:2" x14ac:dyDescent="0.2">
      <c r="A944">
        <v>95</v>
      </c>
      <c r="B944">
        <v>5.6</v>
      </c>
    </row>
    <row r="945" spans="1:2" x14ac:dyDescent="0.2">
      <c r="A945">
        <v>128</v>
      </c>
      <c r="B945">
        <v>5.4</v>
      </c>
    </row>
    <row r="946" spans="1:2" x14ac:dyDescent="0.2">
      <c r="A946">
        <v>118</v>
      </c>
      <c r="B946">
        <v>7.4</v>
      </c>
    </row>
    <row r="947" spans="1:2" x14ac:dyDescent="0.2">
      <c r="A947">
        <v>80</v>
      </c>
      <c r="B947">
        <v>5</v>
      </c>
    </row>
    <row r="948" spans="1:2" x14ac:dyDescent="0.2">
      <c r="A948">
        <v>99</v>
      </c>
      <c r="B948">
        <v>5.2</v>
      </c>
    </row>
    <row r="949" spans="1:2" x14ac:dyDescent="0.2">
      <c r="A949">
        <v>133</v>
      </c>
      <c r="B949">
        <v>7.6</v>
      </c>
    </row>
    <row r="950" spans="1:2" x14ac:dyDescent="0.2">
      <c r="A950">
        <v>127</v>
      </c>
      <c r="B950">
        <v>6.6</v>
      </c>
    </row>
    <row r="951" spans="1:2" x14ac:dyDescent="0.2">
      <c r="A951">
        <v>106</v>
      </c>
      <c r="B951">
        <v>7</v>
      </c>
    </row>
    <row r="952" spans="1:2" x14ac:dyDescent="0.2">
      <c r="A952">
        <v>98</v>
      </c>
      <c r="B952">
        <v>5.7</v>
      </c>
    </row>
    <row r="953" spans="1:2" x14ac:dyDescent="0.2">
      <c r="A953">
        <v>132</v>
      </c>
      <c r="B953">
        <v>8.1999999999999993</v>
      </c>
    </row>
    <row r="954" spans="1:2" x14ac:dyDescent="0.2">
      <c r="A954">
        <v>114</v>
      </c>
      <c r="B954">
        <v>6.2</v>
      </c>
    </row>
    <row r="955" spans="1:2" x14ac:dyDescent="0.2">
      <c r="A955">
        <v>45</v>
      </c>
      <c r="B955">
        <v>7.9</v>
      </c>
    </row>
    <row r="956" spans="1:2" x14ac:dyDescent="0.2">
      <c r="A956">
        <v>78</v>
      </c>
      <c r="B956">
        <v>6.6</v>
      </c>
    </row>
    <row r="957" spans="1:2" x14ac:dyDescent="0.2">
      <c r="A957">
        <v>101</v>
      </c>
      <c r="B957">
        <v>4.7</v>
      </c>
    </row>
    <row r="958" spans="1:2" x14ac:dyDescent="0.2">
      <c r="A958">
        <v>113</v>
      </c>
      <c r="B958">
        <v>6.3</v>
      </c>
    </row>
    <row r="959" spans="1:2" x14ac:dyDescent="0.2">
      <c r="A959">
        <v>98</v>
      </c>
      <c r="B959">
        <v>6.1</v>
      </c>
    </row>
    <row r="960" spans="1:2" x14ac:dyDescent="0.2">
      <c r="A960">
        <v>124</v>
      </c>
      <c r="B960">
        <v>6.7</v>
      </c>
    </row>
    <row r="961" spans="1:2" x14ac:dyDescent="0.2">
      <c r="A961">
        <v>109</v>
      </c>
      <c r="B961">
        <v>6.1</v>
      </c>
    </row>
    <row r="962" spans="1:2" x14ac:dyDescent="0.2">
      <c r="A962">
        <v>128</v>
      </c>
      <c r="B962">
        <v>7</v>
      </c>
    </row>
    <row r="963" spans="1:2" x14ac:dyDescent="0.2">
      <c r="A963">
        <v>144</v>
      </c>
      <c r="B963">
        <v>7.4</v>
      </c>
    </row>
    <row r="964" spans="1:2" x14ac:dyDescent="0.2">
      <c r="A964">
        <v>95</v>
      </c>
      <c r="B964">
        <v>7.3</v>
      </c>
    </row>
    <row r="965" spans="1:2" x14ac:dyDescent="0.2">
      <c r="A965">
        <v>105</v>
      </c>
      <c r="B965">
        <v>5.8</v>
      </c>
    </row>
    <row r="966" spans="1:2" x14ac:dyDescent="0.2">
      <c r="A966">
        <v>121</v>
      </c>
      <c r="B966">
        <v>6.7</v>
      </c>
    </row>
    <row r="967" spans="1:2" x14ac:dyDescent="0.2">
      <c r="A967">
        <v>125</v>
      </c>
      <c r="B967">
        <v>5.8</v>
      </c>
    </row>
    <row r="968" spans="1:2" x14ac:dyDescent="0.2">
      <c r="A968">
        <v>129</v>
      </c>
      <c r="B968">
        <v>7.8</v>
      </c>
    </row>
    <row r="969" spans="1:2" x14ac:dyDescent="0.2">
      <c r="A969">
        <v>132</v>
      </c>
      <c r="B969">
        <v>6.6</v>
      </c>
    </row>
    <row r="970" spans="1:2" x14ac:dyDescent="0.2">
      <c r="A970">
        <v>118</v>
      </c>
      <c r="B970">
        <v>6.5</v>
      </c>
    </row>
    <row r="971" spans="1:2" x14ac:dyDescent="0.2">
      <c r="A971">
        <v>113</v>
      </c>
      <c r="B971">
        <v>6.7</v>
      </c>
    </row>
    <row r="972" spans="1:2" x14ac:dyDescent="0.2">
      <c r="A972">
        <v>140</v>
      </c>
      <c r="B972">
        <v>7.3</v>
      </c>
    </row>
    <row r="973" spans="1:2" x14ac:dyDescent="0.2">
      <c r="A973">
        <v>89</v>
      </c>
      <c r="B973">
        <v>5.8</v>
      </c>
    </row>
    <row r="974" spans="1:2" x14ac:dyDescent="0.2">
      <c r="A974">
        <v>104</v>
      </c>
      <c r="B974">
        <v>5.5</v>
      </c>
    </row>
    <row r="975" spans="1:2" x14ac:dyDescent="0.2">
      <c r="A975">
        <v>106</v>
      </c>
      <c r="B975">
        <v>6.3</v>
      </c>
    </row>
    <row r="976" spans="1:2" x14ac:dyDescent="0.2">
      <c r="A976">
        <v>141</v>
      </c>
      <c r="B976">
        <v>7.4</v>
      </c>
    </row>
    <row r="977" spans="1:2" x14ac:dyDescent="0.2">
      <c r="A977">
        <v>124</v>
      </c>
      <c r="B977">
        <v>5.9</v>
      </c>
    </row>
    <row r="978" spans="1:2" x14ac:dyDescent="0.2">
      <c r="A978">
        <v>98</v>
      </c>
      <c r="B978">
        <v>6.2</v>
      </c>
    </row>
    <row r="979" spans="1:2" x14ac:dyDescent="0.2">
      <c r="A979">
        <v>108</v>
      </c>
      <c r="B979">
        <v>5.9</v>
      </c>
    </row>
    <row r="980" spans="1:2" x14ac:dyDescent="0.2">
      <c r="A980">
        <v>114</v>
      </c>
      <c r="B980">
        <v>6.5</v>
      </c>
    </row>
    <row r="981" spans="1:2" x14ac:dyDescent="0.2">
      <c r="A981">
        <v>101</v>
      </c>
      <c r="B981">
        <v>4.4000000000000004</v>
      </c>
    </row>
    <row r="982" spans="1:2" x14ac:dyDescent="0.2">
      <c r="A982">
        <v>93</v>
      </c>
      <c r="B982">
        <v>3.5</v>
      </c>
    </row>
    <row r="983" spans="1:2" x14ac:dyDescent="0.2">
      <c r="A983">
        <v>119</v>
      </c>
      <c r="B983">
        <v>6.6</v>
      </c>
    </row>
    <row r="984" spans="1:2" x14ac:dyDescent="0.2">
      <c r="A984">
        <v>119</v>
      </c>
      <c r="B984">
        <v>6</v>
      </c>
    </row>
    <row r="985" spans="1:2" x14ac:dyDescent="0.2">
      <c r="A985">
        <v>99</v>
      </c>
      <c r="B985">
        <v>6.4</v>
      </c>
    </row>
    <row r="986" spans="1:2" x14ac:dyDescent="0.2">
      <c r="A986">
        <v>137</v>
      </c>
      <c r="B986">
        <v>6.5</v>
      </c>
    </row>
    <row r="987" spans="1:2" x14ac:dyDescent="0.2">
      <c r="A987">
        <v>105</v>
      </c>
      <c r="B987">
        <v>7.8</v>
      </c>
    </row>
    <row r="988" spans="1:2" x14ac:dyDescent="0.2">
      <c r="A988">
        <v>117</v>
      </c>
      <c r="B988">
        <v>4.3</v>
      </c>
    </row>
    <row r="989" spans="1:2" x14ac:dyDescent="0.2">
      <c r="A989">
        <v>87</v>
      </c>
      <c r="B989">
        <v>4.2</v>
      </c>
    </row>
    <row r="990" spans="1:2" x14ac:dyDescent="0.2">
      <c r="A990">
        <v>129</v>
      </c>
      <c r="B990">
        <v>6.5</v>
      </c>
    </row>
    <row r="991" spans="1:2" x14ac:dyDescent="0.2">
      <c r="A991">
        <v>115</v>
      </c>
      <c r="B991">
        <v>6.1</v>
      </c>
    </row>
    <row r="992" spans="1:2" x14ac:dyDescent="0.2">
      <c r="A992">
        <v>132</v>
      </c>
      <c r="B992">
        <v>6.3</v>
      </c>
    </row>
    <row r="993" spans="1:2" x14ac:dyDescent="0.2">
      <c r="A993">
        <v>131</v>
      </c>
      <c r="B993">
        <v>6.2</v>
      </c>
    </row>
    <row r="994" spans="1:2" x14ac:dyDescent="0.2">
      <c r="A994">
        <v>95</v>
      </c>
      <c r="B994">
        <v>5.9</v>
      </c>
    </row>
    <row r="995" spans="1:2" x14ac:dyDescent="0.2">
      <c r="A995">
        <v>125</v>
      </c>
      <c r="B995">
        <v>5.9</v>
      </c>
    </row>
    <row r="996" spans="1:2" x14ac:dyDescent="0.2">
      <c r="A996">
        <v>98</v>
      </c>
      <c r="B996">
        <v>6.5</v>
      </c>
    </row>
    <row r="997" spans="1:2" x14ac:dyDescent="0.2">
      <c r="A997">
        <v>110</v>
      </c>
      <c r="B997">
        <v>6.4</v>
      </c>
    </row>
    <row r="998" spans="1:2" x14ac:dyDescent="0.2">
      <c r="A998">
        <v>118</v>
      </c>
      <c r="B998">
        <v>6.5</v>
      </c>
    </row>
    <row r="999" spans="1:2" x14ac:dyDescent="0.2">
      <c r="A999">
        <v>101</v>
      </c>
      <c r="B999">
        <v>5.7</v>
      </c>
    </row>
    <row r="1000" spans="1:2" x14ac:dyDescent="0.2">
      <c r="A1000">
        <v>60</v>
      </c>
      <c r="B1000">
        <v>7.5</v>
      </c>
    </row>
    <row r="1001" spans="1:2" x14ac:dyDescent="0.2">
      <c r="A1001">
        <v>90</v>
      </c>
      <c r="B1001">
        <v>8</v>
      </c>
    </row>
    <row r="1002" spans="1:2" x14ac:dyDescent="0.2">
      <c r="A1002">
        <v>119</v>
      </c>
      <c r="B1002">
        <v>7.3</v>
      </c>
    </row>
    <row r="1003" spans="1:2" x14ac:dyDescent="0.2">
      <c r="A1003">
        <v>139</v>
      </c>
      <c r="B1003">
        <v>6.7</v>
      </c>
    </row>
    <row r="1004" spans="1:2" x14ac:dyDescent="0.2">
      <c r="A1004">
        <v>130</v>
      </c>
      <c r="B1004">
        <v>7.5</v>
      </c>
    </row>
    <row r="1005" spans="1:2" x14ac:dyDescent="0.2">
      <c r="A1005">
        <v>100</v>
      </c>
      <c r="B1005">
        <v>5.4</v>
      </c>
    </row>
    <row r="1006" spans="1:2" x14ac:dyDescent="0.2">
      <c r="A1006">
        <v>114</v>
      </c>
      <c r="B1006">
        <v>6.6</v>
      </c>
    </row>
    <row r="1007" spans="1:2" x14ac:dyDescent="0.2">
      <c r="A1007">
        <v>96</v>
      </c>
      <c r="B1007">
        <v>7.7</v>
      </c>
    </row>
    <row r="1008" spans="1:2" x14ac:dyDescent="0.2">
      <c r="A1008">
        <v>110</v>
      </c>
      <c r="B1008">
        <v>5.8</v>
      </c>
    </row>
    <row r="1009" spans="1:2" x14ac:dyDescent="0.2">
      <c r="A1009">
        <v>158</v>
      </c>
      <c r="B1009">
        <v>6.4</v>
      </c>
    </row>
    <row r="1010" spans="1:2" x14ac:dyDescent="0.2">
      <c r="A1010">
        <v>102</v>
      </c>
      <c r="B1010">
        <v>5.6</v>
      </c>
    </row>
    <row r="1011" spans="1:2" x14ac:dyDescent="0.2">
      <c r="A1011">
        <v>84</v>
      </c>
      <c r="B1011">
        <v>6</v>
      </c>
    </row>
    <row r="1012" spans="1:2" x14ac:dyDescent="0.2">
      <c r="A1012">
        <v>115</v>
      </c>
      <c r="B1012">
        <v>6.2</v>
      </c>
    </row>
    <row r="1013" spans="1:2" x14ac:dyDescent="0.2">
      <c r="A1013">
        <v>99</v>
      </c>
      <c r="B1013">
        <v>5.9</v>
      </c>
    </row>
    <row r="1014" spans="1:2" x14ac:dyDescent="0.2">
      <c r="A1014">
        <v>135</v>
      </c>
      <c r="B1014">
        <v>5.0999999999999996</v>
      </c>
    </row>
    <row r="1015" spans="1:2" x14ac:dyDescent="0.2">
      <c r="A1015">
        <v>108</v>
      </c>
      <c r="B1015">
        <v>6.8</v>
      </c>
    </row>
    <row r="1016" spans="1:2" x14ac:dyDescent="0.2">
      <c r="A1016">
        <v>43</v>
      </c>
      <c r="B1016">
        <v>7</v>
      </c>
    </row>
    <row r="1017" spans="1:2" x14ac:dyDescent="0.2">
      <c r="A1017">
        <v>127</v>
      </c>
      <c r="B1017">
        <v>6</v>
      </c>
    </row>
    <row r="1018" spans="1:2" x14ac:dyDescent="0.2">
      <c r="A1018">
        <v>107</v>
      </c>
      <c r="B1018">
        <v>5.0999999999999996</v>
      </c>
    </row>
    <row r="1019" spans="1:2" x14ac:dyDescent="0.2">
      <c r="A1019">
        <v>95</v>
      </c>
      <c r="B1019">
        <v>5.8</v>
      </c>
    </row>
    <row r="1020" spans="1:2" x14ac:dyDescent="0.2">
      <c r="A1020">
        <v>124</v>
      </c>
      <c r="B1020">
        <v>6.2</v>
      </c>
    </row>
    <row r="1021" spans="1:2" x14ac:dyDescent="0.2">
      <c r="A1021">
        <v>109</v>
      </c>
      <c r="B1021">
        <v>6.4</v>
      </c>
    </row>
    <row r="1022" spans="1:2" x14ac:dyDescent="0.2">
      <c r="A1022">
        <v>102</v>
      </c>
      <c r="B1022">
        <v>4.8</v>
      </c>
    </row>
    <row r="1023" spans="1:2" x14ac:dyDescent="0.2">
      <c r="A1023">
        <v>88</v>
      </c>
      <c r="B1023">
        <v>4.9000000000000004</v>
      </c>
    </row>
    <row r="1024" spans="1:2" x14ac:dyDescent="0.2">
      <c r="A1024">
        <v>87</v>
      </c>
      <c r="B1024">
        <v>5.6</v>
      </c>
    </row>
    <row r="1025" spans="1:2" x14ac:dyDescent="0.2">
      <c r="A1025">
        <v>104</v>
      </c>
      <c r="B1025">
        <v>5.5</v>
      </c>
    </row>
    <row r="1026" spans="1:2" x14ac:dyDescent="0.2">
      <c r="A1026">
        <v>96</v>
      </c>
      <c r="B1026">
        <v>3.7</v>
      </c>
    </row>
    <row r="1027" spans="1:2" x14ac:dyDescent="0.2">
      <c r="A1027">
        <v>85</v>
      </c>
      <c r="B1027">
        <v>5.9</v>
      </c>
    </row>
    <row r="1028" spans="1:2" x14ac:dyDescent="0.2">
      <c r="A1028">
        <v>64</v>
      </c>
      <c r="B1028">
        <v>8.5</v>
      </c>
    </row>
    <row r="1029" spans="1:2" x14ac:dyDescent="0.2">
      <c r="A1029">
        <v>104</v>
      </c>
      <c r="B1029">
        <v>6.3</v>
      </c>
    </row>
    <row r="1030" spans="1:2" x14ac:dyDescent="0.2">
      <c r="A1030">
        <v>135</v>
      </c>
      <c r="B1030">
        <v>7.4</v>
      </c>
    </row>
    <row r="1031" spans="1:2" x14ac:dyDescent="0.2">
      <c r="A1031">
        <v>190</v>
      </c>
      <c r="B1031">
        <v>7.6</v>
      </c>
    </row>
    <row r="1032" spans="1:2" x14ac:dyDescent="0.2">
      <c r="A1032">
        <v>127</v>
      </c>
      <c r="B1032">
        <v>8.3000000000000007</v>
      </c>
    </row>
    <row r="1033" spans="1:2" x14ac:dyDescent="0.2">
      <c r="A1033">
        <v>129</v>
      </c>
      <c r="B1033">
        <v>6.6</v>
      </c>
    </row>
    <row r="1034" spans="1:2" x14ac:dyDescent="0.2">
      <c r="A1034">
        <v>120</v>
      </c>
      <c r="B1034">
        <v>6.9</v>
      </c>
    </row>
    <row r="1035" spans="1:2" x14ac:dyDescent="0.2">
      <c r="A1035">
        <v>118</v>
      </c>
      <c r="B1035">
        <v>6.7</v>
      </c>
    </row>
    <row r="1036" spans="1:2" x14ac:dyDescent="0.2">
      <c r="A1036">
        <v>112</v>
      </c>
      <c r="B1036">
        <v>6.8</v>
      </c>
    </row>
    <row r="1037" spans="1:2" x14ac:dyDescent="0.2">
      <c r="A1037">
        <v>89</v>
      </c>
      <c r="B1037">
        <v>4.5999999999999996</v>
      </c>
    </row>
    <row r="1038" spans="1:2" x14ac:dyDescent="0.2">
      <c r="A1038">
        <v>114</v>
      </c>
      <c r="B1038">
        <v>7.1</v>
      </c>
    </row>
    <row r="1039" spans="1:2" x14ac:dyDescent="0.2">
      <c r="A1039">
        <v>137</v>
      </c>
      <c r="B1039">
        <v>6.4</v>
      </c>
    </row>
    <row r="1040" spans="1:2" x14ac:dyDescent="0.2">
      <c r="A1040">
        <v>112</v>
      </c>
      <c r="B1040">
        <v>6.4</v>
      </c>
    </row>
    <row r="1041" spans="1:2" x14ac:dyDescent="0.2">
      <c r="A1041">
        <v>120</v>
      </c>
      <c r="B1041">
        <v>7.4</v>
      </c>
    </row>
    <row r="1042" spans="1:2" x14ac:dyDescent="0.2">
      <c r="A1042">
        <v>123</v>
      </c>
      <c r="B1042">
        <v>6.4</v>
      </c>
    </row>
    <row r="1043" spans="1:2" x14ac:dyDescent="0.2">
      <c r="A1043">
        <v>93</v>
      </c>
      <c r="B1043">
        <v>6</v>
      </c>
    </row>
    <row r="1044" spans="1:2" x14ac:dyDescent="0.2">
      <c r="A1044">
        <v>123</v>
      </c>
      <c r="B1044">
        <v>6.5</v>
      </c>
    </row>
    <row r="1045" spans="1:2" x14ac:dyDescent="0.2">
      <c r="A1045">
        <v>122</v>
      </c>
      <c r="B1045">
        <v>7.8</v>
      </c>
    </row>
    <row r="1046" spans="1:2" x14ac:dyDescent="0.2">
      <c r="A1046">
        <v>115</v>
      </c>
      <c r="B1046">
        <v>6</v>
      </c>
    </row>
    <row r="1047" spans="1:2" x14ac:dyDescent="0.2">
      <c r="A1047">
        <v>123</v>
      </c>
      <c r="B1047">
        <v>7</v>
      </c>
    </row>
    <row r="1048" spans="1:2" x14ac:dyDescent="0.2">
      <c r="A1048">
        <v>96</v>
      </c>
      <c r="B1048">
        <v>6</v>
      </c>
    </row>
    <row r="1049" spans="1:2" x14ac:dyDescent="0.2">
      <c r="A1049">
        <v>110</v>
      </c>
      <c r="B1049">
        <v>7.8</v>
      </c>
    </row>
    <row r="1050" spans="1:2" x14ac:dyDescent="0.2">
      <c r="A1050">
        <v>105</v>
      </c>
      <c r="B1050">
        <v>6.1</v>
      </c>
    </row>
    <row r="1051" spans="1:2" x14ac:dyDescent="0.2">
      <c r="A1051">
        <v>113</v>
      </c>
      <c r="B1051">
        <v>6.8</v>
      </c>
    </row>
    <row r="1052" spans="1:2" x14ac:dyDescent="0.2">
      <c r="A1052">
        <v>132</v>
      </c>
      <c r="B1052">
        <v>6.4</v>
      </c>
    </row>
    <row r="1053" spans="1:2" x14ac:dyDescent="0.2">
      <c r="A1053">
        <v>93</v>
      </c>
      <c r="B1053">
        <v>7.7</v>
      </c>
    </row>
    <row r="1054" spans="1:2" x14ac:dyDescent="0.2">
      <c r="A1054">
        <v>115</v>
      </c>
      <c r="B1054">
        <v>8.1</v>
      </c>
    </row>
    <row r="1055" spans="1:2" x14ac:dyDescent="0.2">
      <c r="A1055">
        <v>75</v>
      </c>
      <c r="B1055">
        <v>4.5</v>
      </c>
    </row>
    <row r="1056" spans="1:2" x14ac:dyDescent="0.2">
      <c r="A1056">
        <v>108</v>
      </c>
      <c r="B1056">
        <v>5.8</v>
      </c>
    </row>
    <row r="1057" spans="1:2" x14ac:dyDescent="0.2">
      <c r="A1057">
        <v>105</v>
      </c>
      <c r="B1057">
        <v>6.3</v>
      </c>
    </row>
    <row r="1058" spans="1:2" x14ac:dyDescent="0.2">
      <c r="A1058">
        <v>102</v>
      </c>
      <c r="B1058">
        <v>5.7</v>
      </c>
    </row>
    <row r="1059" spans="1:2" x14ac:dyDescent="0.2">
      <c r="A1059">
        <v>118</v>
      </c>
      <c r="B1059">
        <v>7.2</v>
      </c>
    </row>
    <row r="1060" spans="1:2" x14ac:dyDescent="0.2">
      <c r="A1060">
        <v>111</v>
      </c>
      <c r="B1060">
        <v>7.6</v>
      </c>
    </row>
    <row r="1061" spans="1:2" x14ac:dyDescent="0.2">
      <c r="A1061">
        <v>81</v>
      </c>
      <c r="B1061">
        <v>4.7</v>
      </c>
    </row>
    <row r="1062" spans="1:2" x14ac:dyDescent="0.2">
      <c r="A1062">
        <v>116</v>
      </c>
      <c r="B1062">
        <v>6.6</v>
      </c>
    </row>
    <row r="1063" spans="1:2" x14ac:dyDescent="0.2">
      <c r="A1063">
        <v>86</v>
      </c>
      <c r="B1063">
        <v>6.8</v>
      </c>
    </row>
    <row r="1064" spans="1:2" x14ac:dyDescent="0.2">
      <c r="A1064">
        <v>127</v>
      </c>
      <c r="B1064">
        <v>7.3</v>
      </c>
    </row>
    <row r="1065" spans="1:2" x14ac:dyDescent="0.2">
      <c r="A1065">
        <v>140</v>
      </c>
      <c r="B1065">
        <v>2.7</v>
      </c>
    </row>
    <row r="1066" spans="1:2" x14ac:dyDescent="0.2">
      <c r="A1066">
        <v>91</v>
      </c>
      <c r="B1066">
        <v>4.8</v>
      </c>
    </row>
    <row r="1067" spans="1:2" x14ac:dyDescent="0.2">
      <c r="A1067">
        <v>98</v>
      </c>
      <c r="B1067">
        <v>6.3</v>
      </c>
    </row>
    <row r="1068" spans="1:2" x14ac:dyDescent="0.2">
      <c r="A1068">
        <v>84</v>
      </c>
      <c r="B1068">
        <v>5.5</v>
      </c>
    </row>
    <row r="1069" spans="1:2" x14ac:dyDescent="0.2">
      <c r="A1069">
        <v>109</v>
      </c>
      <c r="B1069">
        <v>6.2</v>
      </c>
    </row>
    <row r="1070" spans="1:2" x14ac:dyDescent="0.2">
      <c r="A1070">
        <v>93</v>
      </c>
      <c r="B1070">
        <v>5.8</v>
      </c>
    </row>
    <row r="1071" spans="1:2" x14ac:dyDescent="0.2">
      <c r="A1071">
        <v>113</v>
      </c>
      <c r="B1071">
        <v>5.7</v>
      </c>
    </row>
    <row r="1072" spans="1:2" x14ac:dyDescent="0.2">
      <c r="A1072">
        <v>141</v>
      </c>
      <c r="B1072">
        <v>6.5</v>
      </c>
    </row>
    <row r="1073" spans="1:2" x14ac:dyDescent="0.2">
      <c r="A1073">
        <v>119</v>
      </c>
      <c r="B1073">
        <v>6.7</v>
      </c>
    </row>
    <row r="1074" spans="1:2" x14ac:dyDescent="0.2">
      <c r="A1074">
        <v>97</v>
      </c>
      <c r="B1074">
        <v>7.4</v>
      </c>
    </row>
    <row r="1075" spans="1:2" x14ac:dyDescent="0.2">
      <c r="A1075">
        <v>117</v>
      </c>
      <c r="B1075">
        <v>6.9</v>
      </c>
    </row>
    <row r="1076" spans="1:2" x14ac:dyDescent="0.2">
      <c r="A1076">
        <v>101</v>
      </c>
      <c r="B1076">
        <v>5.5</v>
      </c>
    </row>
    <row r="1077" spans="1:2" x14ac:dyDescent="0.2">
      <c r="A1077">
        <v>153</v>
      </c>
      <c r="B1077">
        <v>8.1</v>
      </c>
    </row>
    <row r="1078" spans="1:2" x14ac:dyDescent="0.2">
      <c r="A1078">
        <v>122</v>
      </c>
      <c r="B1078">
        <v>7.7</v>
      </c>
    </row>
    <row r="1079" spans="1:2" x14ac:dyDescent="0.2">
      <c r="A1079">
        <v>102</v>
      </c>
      <c r="B1079">
        <v>7.3</v>
      </c>
    </row>
    <row r="1080" spans="1:2" x14ac:dyDescent="0.2">
      <c r="A1080">
        <v>83</v>
      </c>
      <c r="B1080">
        <v>5.2</v>
      </c>
    </row>
    <row r="1081" spans="1:2" x14ac:dyDescent="0.2">
      <c r="A1081">
        <v>103</v>
      </c>
      <c r="B1081">
        <v>7.1</v>
      </c>
    </row>
    <row r="1082" spans="1:2" x14ac:dyDescent="0.2">
      <c r="A1082">
        <v>110</v>
      </c>
      <c r="B1082">
        <v>7.1</v>
      </c>
    </row>
    <row r="1083" spans="1:2" x14ac:dyDescent="0.2">
      <c r="A1083">
        <v>136</v>
      </c>
      <c r="B1083">
        <v>7.2</v>
      </c>
    </row>
    <row r="1084" spans="1:2" x14ac:dyDescent="0.2">
      <c r="A1084">
        <v>91</v>
      </c>
      <c r="B1084">
        <v>6.5</v>
      </c>
    </row>
    <row r="1085" spans="1:2" x14ac:dyDescent="0.2">
      <c r="A1085">
        <v>89</v>
      </c>
      <c r="B1085">
        <v>4.5999999999999996</v>
      </c>
    </row>
    <row r="1086" spans="1:2" x14ac:dyDescent="0.2">
      <c r="A1086">
        <v>107</v>
      </c>
      <c r="B1086">
        <v>5.6</v>
      </c>
    </row>
    <row r="1087" spans="1:2" x14ac:dyDescent="0.2">
      <c r="A1087">
        <v>129</v>
      </c>
      <c r="B1087">
        <v>7.7</v>
      </c>
    </row>
    <row r="1088" spans="1:2" x14ac:dyDescent="0.2">
      <c r="A1088">
        <v>95</v>
      </c>
      <c r="B1088">
        <v>7.2</v>
      </c>
    </row>
    <row r="1089" spans="1:2" x14ac:dyDescent="0.2">
      <c r="A1089">
        <v>122</v>
      </c>
      <c r="B1089">
        <v>6.8</v>
      </c>
    </row>
    <row r="1090" spans="1:2" x14ac:dyDescent="0.2">
      <c r="A1090">
        <v>110</v>
      </c>
      <c r="B1090">
        <v>5.4</v>
      </c>
    </row>
    <row r="1091" spans="1:2" x14ac:dyDescent="0.2">
      <c r="A1091">
        <v>135</v>
      </c>
      <c r="B1091">
        <v>6.3</v>
      </c>
    </row>
    <row r="1092" spans="1:2" x14ac:dyDescent="0.2">
      <c r="A1092">
        <v>111</v>
      </c>
      <c r="B1092">
        <v>7.2</v>
      </c>
    </row>
    <row r="1093" spans="1:2" x14ac:dyDescent="0.2">
      <c r="A1093">
        <v>95</v>
      </c>
      <c r="B1093">
        <v>5.6</v>
      </c>
    </row>
    <row r="1094" spans="1:2" x14ac:dyDescent="0.2">
      <c r="A1094">
        <v>109</v>
      </c>
      <c r="B1094">
        <v>6.8</v>
      </c>
    </row>
    <row r="1095" spans="1:2" x14ac:dyDescent="0.2">
      <c r="A1095">
        <v>93</v>
      </c>
      <c r="B1095">
        <v>4.3</v>
      </c>
    </row>
    <row r="1096" spans="1:2" x14ac:dyDescent="0.2">
      <c r="A1096">
        <v>94</v>
      </c>
      <c r="B1096">
        <v>6.3</v>
      </c>
    </row>
    <row r="1097" spans="1:2" x14ac:dyDescent="0.2">
      <c r="A1097">
        <v>117</v>
      </c>
      <c r="B1097">
        <v>6.5</v>
      </c>
    </row>
    <row r="1098" spans="1:2" x14ac:dyDescent="0.2">
      <c r="A1098">
        <v>112</v>
      </c>
      <c r="B1098">
        <v>6.4</v>
      </c>
    </row>
    <row r="1099" spans="1:2" x14ac:dyDescent="0.2">
      <c r="A1099">
        <v>111</v>
      </c>
      <c r="B1099">
        <v>6.3</v>
      </c>
    </row>
    <row r="1100" spans="1:2" x14ac:dyDescent="0.2">
      <c r="A1100">
        <v>96</v>
      </c>
      <c r="B1100">
        <v>5.9</v>
      </c>
    </row>
    <row r="1101" spans="1:2" x14ac:dyDescent="0.2">
      <c r="A1101">
        <v>141</v>
      </c>
      <c r="B1101">
        <v>6.5</v>
      </c>
    </row>
    <row r="1102" spans="1:2" x14ac:dyDescent="0.2">
      <c r="A1102">
        <v>94</v>
      </c>
      <c r="B1102">
        <v>6.5</v>
      </c>
    </row>
    <row r="1103" spans="1:2" x14ac:dyDescent="0.2">
      <c r="A1103">
        <v>87</v>
      </c>
      <c r="B1103">
        <v>6.1</v>
      </c>
    </row>
    <row r="1104" spans="1:2" x14ac:dyDescent="0.2">
      <c r="A1104">
        <v>88</v>
      </c>
      <c r="B1104">
        <v>5.9</v>
      </c>
    </row>
    <row r="1105" spans="1:2" x14ac:dyDescent="0.2">
      <c r="A1105">
        <v>177</v>
      </c>
      <c r="B1105">
        <v>6.6</v>
      </c>
    </row>
    <row r="1106" spans="1:2" x14ac:dyDescent="0.2">
      <c r="A1106">
        <v>133</v>
      </c>
      <c r="B1106">
        <v>7.4</v>
      </c>
    </row>
    <row r="1107" spans="1:2" x14ac:dyDescent="0.2">
      <c r="A1107">
        <v>119</v>
      </c>
      <c r="B1107">
        <v>7.3</v>
      </c>
    </row>
    <row r="1108" spans="1:2" x14ac:dyDescent="0.2">
      <c r="A1108">
        <v>102</v>
      </c>
      <c r="B1108">
        <v>6.6</v>
      </c>
    </row>
    <row r="1109" spans="1:2" x14ac:dyDescent="0.2">
      <c r="A1109">
        <v>101</v>
      </c>
      <c r="B1109">
        <v>5.6</v>
      </c>
    </row>
    <row r="1110" spans="1:2" x14ac:dyDescent="0.2">
      <c r="A1110">
        <v>91</v>
      </c>
      <c r="B1110">
        <v>5.3</v>
      </c>
    </row>
    <row r="1111" spans="1:2" x14ac:dyDescent="0.2">
      <c r="A1111">
        <v>117</v>
      </c>
      <c r="B1111">
        <v>6</v>
      </c>
    </row>
    <row r="1112" spans="1:2" x14ac:dyDescent="0.2">
      <c r="A1112">
        <v>86</v>
      </c>
      <c r="B1112">
        <v>5.4</v>
      </c>
    </row>
    <row r="1113" spans="1:2" x14ac:dyDescent="0.2">
      <c r="A1113">
        <v>124</v>
      </c>
      <c r="B1113">
        <v>6.8</v>
      </c>
    </row>
    <row r="1114" spans="1:2" x14ac:dyDescent="0.2">
      <c r="A1114">
        <v>134</v>
      </c>
      <c r="B1114">
        <v>6.4</v>
      </c>
    </row>
    <row r="1115" spans="1:2" x14ac:dyDescent="0.2">
      <c r="A1115">
        <v>95</v>
      </c>
      <c r="B1115">
        <v>7.1</v>
      </c>
    </row>
    <row r="1116" spans="1:2" x14ac:dyDescent="0.2">
      <c r="A1116">
        <v>100</v>
      </c>
      <c r="B1116">
        <v>4.9000000000000004</v>
      </c>
    </row>
    <row r="1117" spans="1:2" x14ac:dyDescent="0.2">
      <c r="A1117">
        <v>220</v>
      </c>
      <c r="B1117">
        <v>5.8</v>
      </c>
    </row>
    <row r="1118" spans="1:2" x14ac:dyDescent="0.2">
      <c r="A1118">
        <v>212</v>
      </c>
      <c r="B1118">
        <v>7.1</v>
      </c>
    </row>
    <row r="1119" spans="1:2" x14ac:dyDescent="0.2">
      <c r="A1119">
        <v>128</v>
      </c>
      <c r="B1119">
        <v>7.2</v>
      </c>
    </row>
    <row r="1120" spans="1:2" x14ac:dyDescent="0.2">
      <c r="A1120">
        <v>106</v>
      </c>
      <c r="B1120">
        <v>6</v>
      </c>
    </row>
    <row r="1121" spans="1:2" x14ac:dyDescent="0.2">
      <c r="A1121">
        <v>160</v>
      </c>
      <c r="B1121">
        <v>6</v>
      </c>
    </row>
    <row r="1122" spans="1:2" x14ac:dyDescent="0.2">
      <c r="A1122">
        <v>114</v>
      </c>
      <c r="B1122">
        <v>7</v>
      </c>
    </row>
    <row r="1123" spans="1:2" x14ac:dyDescent="0.2">
      <c r="A1123">
        <v>99</v>
      </c>
      <c r="B1123">
        <v>5.4</v>
      </c>
    </row>
    <row r="1124" spans="1:2" x14ac:dyDescent="0.2">
      <c r="A1124">
        <v>74</v>
      </c>
      <c r="B1124">
        <v>6.5</v>
      </c>
    </row>
    <row r="1125" spans="1:2" x14ac:dyDescent="0.2">
      <c r="A1125">
        <v>139</v>
      </c>
      <c r="B1125">
        <v>6.4</v>
      </c>
    </row>
    <row r="1126" spans="1:2" x14ac:dyDescent="0.2">
      <c r="A1126">
        <v>52</v>
      </c>
      <c r="B1126">
        <v>8.3000000000000007</v>
      </c>
    </row>
    <row r="1127" spans="1:2" x14ac:dyDescent="0.2">
      <c r="A1127">
        <v>103</v>
      </c>
      <c r="B1127">
        <v>4.9000000000000004</v>
      </c>
    </row>
    <row r="1128" spans="1:2" x14ac:dyDescent="0.2">
      <c r="A1128">
        <v>101</v>
      </c>
      <c r="B1128">
        <v>6.3</v>
      </c>
    </row>
    <row r="1129" spans="1:2" x14ac:dyDescent="0.2">
      <c r="A1129">
        <v>91</v>
      </c>
      <c r="B1129">
        <v>1.7</v>
      </c>
    </row>
    <row r="1130" spans="1:2" x14ac:dyDescent="0.2">
      <c r="A1130">
        <v>130</v>
      </c>
      <c r="B1130">
        <v>7.7</v>
      </c>
    </row>
    <row r="1131" spans="1:2" x14ac:dyDescent="0.2">
      <c r="A1131">
        <v>130</v>
      </c>
      <c r="B1131">
        <v>7.8</v>
      </c>
    </row>
    <row r="1132" spans="1:2" x14ac:dyDescent="0.2">
      <c r="A1132">
        <v>110</v>
      </c>
      <c r="B1132">
        <v>5.5</v>
      </c>
    </row>
    <row r="1133" spans="1:2" x14ac:dyDescent="0.2">
      <c r="A1133">
        <v>147</v>
      </c>
      <c r="B1133">
        <v>7.5</v>
      </c>
    </row>
    <row r="1134" spans="1:2" x14ac:dyDescent="0.2">
      <c r="A1134">
        <v>96</v>
      </c>
      <c r="B1134">
        <v>6.4</v>
      </c>
    </row>
    <row r="1135" spans="1:2" x14ac:dyDescent="0.2">
      <c r="A1135">
        <v>118</v>
      </c>
      <c r="B1135">
        <v>5.6</v>
      </c>
    </row>
    <row r="1136" spans="1:2" x14ac:dyDescent="0.2">
      <c r="A1136">
        <v>88</v>
      </c>
      <c r="B1136">
        <v>7.5</v>
      </c>
    </row>
    <row r="1137" spans="1:2" x14ac:dyDescent="0.2">
      <c r="A1137">
        <v>325</v>
      </c>
      <c r="B1137">
        <v>6.8</v>
      </c>
    </row>
    <row r="1138" spans="1:2" x14ac:dyDescent="0.2">
      <c r="A1138">
        <v>102</v>
      </c>
      <c r="B1138">
        <v>6.8</v>
      </c>
    </row>
    <row r="1139" spans="1:2" x14ac:dyDescent="0.2">
      <c r="A1139">
        <v>110</v>
      </c>
      <c r="B1139">
        <v>6</v>
      </c>
    </row>
    <row r="1140" spans="1:2" x14ac:dyDescent="0.2">
      <c r="A1140">
        <v>136</v>
      </c>
      <c r="B1140">
        <v>7.3</v>
      </c>
    </row>
    <row r="1141" spans="1:2" x14ac:dyDescent="0.2">
      <c r="A1141">
        <v>103</v>
      </c>
      <c r="B1141">
        <v>6</v>
      </c>
    </row>
    <row r="1142" spans="1:2" x14ac:dyDescent="0.2">
      <c r="A1142">
        <v>103</v>
      </c>
      <c r="B1142">
        <v>7</v>
      </c>
    </row>
    <row r="1143" spans="1:2" x14ac:dyDescent="0.2">
      <c r="A1143">
        <v>90</v>
      </c>
      <c r="B1143">
        <v>5.0999999999999996</v>
      </c>
    </row>
    <row r="1144" spans="1:2" x14ac:dyDescent="0.2">
      <c r="A1144">
        <v>154</v>
      </c>
      <c r="B1144">
        <v>6.8</v>
      </c>
    </row>
    <row r="1145" spans="1:2" x14ac:dyDescent="0.2">
      <c r="A1145">
        <v>99</v>
      </c>
      <c r="B1145">
        <v>6.5</v>
      </c>
    </row>
    <row r="1146" spans="1:2" x14ac:dyDescent="0.2">
      <c r="A1146">
        <v>93</v>
      </c>
      <c r="B1146">
        <v>6.6</v>
      </c>
    </row>
    <row r="1147" spans="1:2" x14ac:dyDescent="0.2">
      <c r="A1147">
        <v>109</v>
      </c>
      <c r="B1147">
        <v>7.2</v>
      </c>
    </row>
    <row r="1148" spans="1:2" x14ac:dyDescent="0.2">
      <c r="A1148">
        <v>124</v>
      </c>
      <c r="B1148">
        <v>7</v>
      </c>
    </row>
    <row r="1149" spans="1:2" x14ac:dyDescent="0.2">
      <c r="A1149">
        <v>84</v>
      </c>
      <c r="B1149">
        <v>7</v>
      </c>
    </row>
    <row r="1150" spans="1:2" x14ac:dyDescent="0.2">
      <c r="A1150">
        <v>90</v>
      </c>
      <c r="B1150">
        <v>5.9</v>
      </c>
    </row>
    <row r="1151" spans="1:2" x14ac:dyDescent="0.2">
      <c r="A1151">
        <v>117</v>
      </c>
      <c r="B1151">
        <v>5.4</v>
      </c>
    </row>
    <row r="1152" spans="1:2" x14ac:dyDescent="0.2">
      <c r="A1152">
        <v>123</v>
      </c>
      <c r="B1152">
        <v>6.6</v>
      </c>
    </row>
    <row r="1153" spans="1:2" x14ac:dyDescent="0.2">
      <c r="A1153">
        <v>251</v>
      </c>
      <c r="B1153">
        <v>7</v>
      </c>
    </row>
    <row r="1154" spans="1:2" x14ac:dyDescent="0.2">
      <c r="A1154">
        <v>105</v>
      </c>
      <c r="B1154">
        <v>6.5</v>
      </c>
    </row>
    <row r="1155" spans="1:2" x14ac:dyDescent="0.2">
      <c r="A1155">
        <v>115</v>
      </c>
      <c r="B1155">
        <v>6.3</v>
      </c>
    </row>
    <row r="1156" spans="1:2" x14ac:dyDescent="0.2">
      <c r="A1156">
        <v>122</v>
      </c>
      <c r="B1156">
        <v>6.5</v>
      </c>
    </row>
    <row r="1157" spans="1:2" x14ac:dyDescent="0.2">
      <c r="A1157">
        <v>119</v>
      </c>
      <c r="B1157">
        <v>6.5</v>
      </c>
    </row>
    <row r="1158" spans="1:2" x14ac:dyDescent="0.2">
      <c r="A1158">
        <v>81</v>
      </c>
      <c r="B1158">
        <v>5.8</v>
      </c>
    </row>
    <row r="1159" spans="1:2" x14ac:dyDescent="0.2">
      <c r="A1159">
        <v>133</v>
      </c>
      <c r="B1159">
        <v>6.6</v>
      </c>
    </row>
    <row r="1160" spans="1:2" x14ac:dyDescent="0.2">
      <c r="A1160">
        <v>100</v>
      </c>
      <c r="B1160">
        <v>5.4</v>
      </c>
    </row>
    <row r="1161" spans="1:2" x14ac:dyDescent="0.2">
      <c r="A1161">
        <v>120</v>
      </c>
      <c r="B1161">
        <v>6.1</v>
      </c>
    </row>
    <row r="1162" spans="1:2" x14ac:dyDescent="0.2">
      <c r="A1162">
        <v>104</v>
      </c>
      <c r="B1162">
        <v>4</v>
      </c>
    </row>
    <row r="1163" spans="1:2" x14ac:dyDescent="0.2">
      <c r="A1163">
        <v>122</v>
      </c>
      <c r="B1163">
        <v>7.6</v>
      </c>
    </row>
    <row r="1164" spans="1:2" x14ac:dyDescent="0.2">
      <c r="A1164">
        <v>80</v>
      </c>
      <c r="B1164">
        <v>7.9</v>
      </c>
    </row>
    <row r="1165" spans="1:2" x14ac:dyDescent="0.2">
      <c r="A1165">
        <v>91</v>
      </c>
      <c r="B1165">
        <v>5.3</v>
      </c>
    </row>
    <row r="1166" spans="1:2" x14ac:dyDescent="0.2">
      <c r="A1166">
        <v>112</v>
      </c>
      <c r="B1166">
        <v>6.6</v>
      </c>
    </row>
    <row r="1167" spans="1:2" x14ac:dyDescent="0.2">
      <c r="A1167">
        <v>100</v>
      </c>
      <c r="B1167">
        <v>6.3</v>
      </c>
    </row>
    <row r="1168" spans="1:2" x14ac:dyDescent="0.2">
      <c r="A1168">
        <v>30</v>
      </c>
      <c r="B1168">
        <v>7.5</v>
      </c>
    </row>
    <row r="1169" spans="1:2" x14ac:dyDescent="0.2">
      <c r="A1169">
        <v>105</v>
      </c>
      <c r="B1169">
        <v>7.2</v>
      </c>
    </row>
    <row r="1170" spans="1:2" x14ac:dyDescent="0.2">
      <c r="A1170">
        <v>110</v>
      </c>
      <c r="B1170">
        <v>7</v>
      </c>
    </row>
    <row r="1171" spans="1:2" x14ac:dyDescent="0.2">
      <c r="A1171">
        <v>101</v>
      </c>
      <c r="B1171">
        <v>4.9000000000000004</v>
      </c>
    </row>
    <row r="1172" spans="1:2" x14ac:dyDescent="0.2">
      <c r="A1172">
        <v>144</v>
      </c>
      <c r="B1172">
        <v>6.9</v>
      </c>
    </row>
    <row r="1173" spans="1:2" x14ac:dyDescent="0.2">
      <c r="A1173">
        <v>108</v>
      </c>
      <c r="B1173">
        <v>5.2</v>
      </c>
    </row>
    <row r="1174" spans="1:2" x14ac:dyDescent="0.2">
      <c r="A1174">
        <v>107</v>
      </c>
      <c r="B1174">
        <v>8.1</v>
      </c>
    </row>
    <row r="1175" spans="1:2" x14ac:dyDescent="0.2">
      <c r="A1175">
        <v>102</v>
      </c>
      <c r="B1175">
        <v>6.6</v>
      </c>
    </row>
    <row r="1176" spans="1:2" x14ac:dyDescent="0.2">
      <c r="A1176">
        <v>100</v>
      </c>
      <c r="B1176">
        <v>6.2</v>
      </c>
    </row>
    <row r="1177" spans="1:2" x14ac:dyDescent="0.2">
      <c r="A1177">
        <v>126</v>
      </c>
      <c r="B1177">
        <v>7.2</v>
      </c>
    </row>
    <row r="1178" spans="1:2" x14ac:dyDescent="0.2">
      <c r="A1178">
        <v>138</v>
      </c>
      <c r="B1178">
        <v>7.3</v>
      </c>
    </row>
    <row r="1179" spans="1:2" x14ac:dyDescent="0.2">
      <c r="A1179">
        <v>108</v>
      </c>
      <c r="B1179">
        <v>6.7</v>
      </c>
    </row>
    <row r="1180" spans="1:2" x14ac:dyDescent="0.2">
      <c r="A1180">
        <v>105</v>
      </c>
      <c r="B1180">
        <v>6.4</v>
      </c>
    </row>
    <row r="1181" spans="1:2" x14ac:dyDescent="0.2">
      <c r="A1181">
        <v>108</v>
      </c>
      <c r="B1181">
        <v>7.8</v>
      </c>
    </row>
    <row r="1182" spans="1:2" x14ac:dyDescent="0.2">
      <c r="A1182">
        <v>89</v>
      </c>
      <c r="B1182">
        <v>6.4</v>
      </c>
    </row>
    <row r="1183" spans="1:2" x14ac:dyDescent="0.2">
      <c r="A1183">
        <v>129</v>
      </c>
      <c r="B1183">
        <v>4.0999999999999996</v>
      </c>
    </row>
    <row r="1184" spans="1:2" x14ac:dyDescent="0.2">
      <c r="A1184">
        <v>84</v>
      </c>
      <c r="B1184">
        <v>4.0999999999999996</v>
      </c>
    </row>
    <row r="1185" spans="1:2" x14ac:dyDescent="0.2">
      <c r="A1185">
        <v>149</v>
      </c>
      <c r="B1185">
        <v>7.4</v>
      </c>
    </row>
    <row r="1186" spans="1:2" x14ac:dyDescent="0.2">
      <c r="A1186">
        <v>94</v>
      </c>
      <c r="B1186">
        <v>5.8</v>
      </c>
    </row>
    <row r="1187" spans="1:2" x14ac:dyDescent="0.2">
      <c r="A1187">
        <v>121</v>
      </c>
      <c r="B1187">
        <v>7.6</v>
      </c>
    </row>
    <row r="1188" spans="1:2" x14ac:dyDescent="0.2">
      <c r="A1188">
        <v>128</v>
      </c>
      <c r="B1188">
        <v>7.2</v>
      </c>
    </row>
    <row r="1189" spans="1:2" x14ac:dyDescent="0.2">
      <c r="A1189">
        <v>134</v>
      </c>
      <c r="B1189">
        <v>7.8</v>
      </c>
    </row>
    <row r="1190" spans="1:2" x14ac:dyDescent="0.2">
      <c r="A1190">
        <v>120</v>
      </c>
      <c r="B1190">
        <v>7.7</v>
      </c>
    </row>
    <row r="1191" spans="1:2" x14ac:dyDescent="0.2">
      <c r="A1191">
        <v>129</v>
      </c>
      <c r="B1191">
        <v>6.4</v>
      </c>
    </row>
    <row r="1192" spans="1:2" x14ac:dyDescent="0.2">
      <c r="A1192">
        <v>89</v>
      </c>
      <c r="B1192">
        <v>5.0999999999999996</v>
      </c>
    </row>
    <row r="1193" spans="1:2" x14ac:dyDescent="0.2">
      <c r="A1193">
        <v>116</v>
      </c>
      <c r="B1193">
        <v>5.5</v>
      </c>
    </row>
    <row r="1194" spans="1:2" x14ac:dyDescent="0.2">
      <c r="A1194">
        <v>118</v>
      </c>
      <c r="B1194">
        <v>7.4</v>
      </c>
    </row>
    <row r="1195" spans="1:2" x14ac:dyDescent="0.2">
      <c r="A1195">
        <v>107</v>
      </c>
      <c r="B1195">
        <v>6</v>
      </c>
    </row>
    <row r="1196" spans="1:2" x14ac:dyDescent="0.2">
      <c r="A1196">
        <v>155</v>
      </c>
      <c r="B1196">
        <v>7.5</v>
      </c>
    </row>
    <row r="1197" spans="1:2" x14ac:dyDescent="0.2">
      <c r="A1197">
        <v>123</v>
      </c>
      <c r="B1197">
        <v>7</v>
      </c>
    </row>
    <row r="1198" spans="1:2" x14ac:dyDescent="0.2">
      <c r="A1198">
        <v>128</v>
      </c>
      <c r="B1198">
        <v>7.5</v>
      </c>
    </row>
    <row r="1199" spans="1:2" x14ac:dyDescent="0.2">
      <c r="A1199">
        <v>139</v>
      </c>
      <c r="B1199">
        <v>7.3</v>
      </c>
    </row>
    <row r="1200" spans="1:2" x14ac:dyDescent="0.2">
      <c r="A1200">
        <v>109</v>
      </c>
      <c r="B1200">
        <v>5.7</v>
      </c>
    </row>
    <row r="1201" spans="1:2" x14ac:dyDescent="0.2">
      <c r="A1201">
        <v>120</v>
      </c>
      <c r="B1201">
        <v>7.3</v>
      </c>
    </row>
    <row r="1202" spans="1:2" x14ac:dyDescent="0.2">
      <c r="A1202">
        <v>121</v>
      </c>
      <c r="B1202">
        <v>7.2</v>
      </c>
    </row>
    <row r="1203" spans="1:2" x14ac:dyDescent="0.2">
      <c r="A1203">
        <v>102</v>
      </c>
      <c r="B1203">
        <v>5.9</v>
      </c>
    </row>
    <row r="1204" spans="1:2" x14ac:dyDescent="0.2">
      <c r="A1204">
        <v>117</v>
      </c>
      <c r="B1204">
        <v>7.8</v>
      </c>
    </row>
    <row r="1205" spans="1:2" x14ac:dyDescent="0.2">
      <c r="A1205">
        <v>178</v>
      </c>
      <c r="B1205">
        <v>7.7</v>
      </c>
    </row>
    <row r="1206" spans="1:2" x14ac:dyDescent="0.2">
      <c r="A1206">
        <v>147</v>
      </c>
      <c r="B1206">
        <v>8.1</v>
      </c>
    </row>
    <row r="1207" spans="1:2" x14ac:dyDescent="0.2">
      <c r="A1207">
        <v>90</v>
      </c>
      <c r="B1207">
        <v>6.6</v>
      </c>
    </row>
    <row r="1208" spans="1:2" x14ac:dyDescent="0.2">
      <c r="A1208">
        <v>105</v>
      </c>
      <c r="B1208">
        <v>7.1</v>
      </c>
    </row>
    <row r="1209" spans="1:2" x14ac:dyDescent="0.2">
      <c r="A1209">
        <v>114</v>
      </c>
      <c r="B1209">
        <v>5.9</v>
      </c>
    </row>
    <row r="1210" spans="1:2" x14ac:dyDescent="0.2">
      <c r="A1210">
        <v>206</v>
      </c>
      <c r="B1210">
        <v>8</v>
      </c>
    </row>
    <row r="1211" spans="1:2" x14ac:dyDescent="0.2">
      <c r="A1211">
        <v>99</v>
      </c>
      <c r="B1211">
        <v>4.5999999999999996</v>
      </c>
    </row>
    <row r="1212" spans="1:2" x14ac:dyDescent="0.2">
      <c r="A1212">
        <v>123</v>
      </c>
      <c r="B1212">
        <v>6.1</v>
      </c>
    </row>
    <row r="1213" spans="1:2" x14ac:dyDescent="0.2">
      <c r="A1213">
        <v>102</v>
      </c>
      <c r="B1213">
        <v>6.4</v>
      </c>
    </row>
    <row r="1214" spans="1:2" x14ac:dyDescent="0.2">
      <c r="A1214">
        <v>109</v>
      </c>
      <c r="B1214">
        <v>6</v>
      </c>
    </row>
    <row r="1215" spans="1:2" x14ac:dyDescent="0.2">
      <c r="A1215">
        <v>82</v>
      </c>
      <c r="B1215">
        <v>5.2</v>
      </c>
    </row>
    <row r="1216" spans="1:2" x14ac:dyDescent="0.2">
      <c r="A1216">
        <v>142</v>
      </c>
      <c r="B1216">
        <v>7.6</v>
      </c>
    </row>
    <row r="1217" spans="1:2" x14ac:dyDescent="0.2">
      <c r="A1217">
        <v>106</v>
      </c>
      <c r="B1217">
        <v>6.4</v>
      </c>
    </row>
    <row r="1218" spans="1:2" x14ac:dyDescent="0.2">
      <c r="A1218">
        <v>114</v>
      </c>
      <c r="B1218">
        <v>6.4</v>
      </c>
    </row>
    <row r="1219" spans="1:2" x14ac:dyDescent="0.2">
      <c r="A1219">
        <v>106</v>
      </c>
      <c r="B1219">
        <v>6.1</v>
      </c>
    </row>
    <row r="1220" spans="1:2" x14ac:dyDescent="0.2">
      <c r="A1220">
        <v>108</v>
      </c>
      <c r="B1220">
        <v>6.1</v>
      </c>
    </row>
    <row r="1221" spans="1:2" x14ac:dyDescent="0.2">
      <c r="A1221">
        <v>98</v>
      </c>
      <c r="B1221">
        <v>5.2</v>
      </c>
    </row>
    <row r="1222" spans="1:2" x14ac:dyDescent="0.2">
      <c r="A1222">
        <v>131</v>
      </c>
      <c r="B1222">
        <v>7.7</v>
      </c>
    </row>
    <row r="1223" spans="1:2" x14ac:dyDescent="0.2">
      <c r="A1223">
        <v>118</v>
      </c>
      <c r="B1223">
        <v>7.3</v>
      </c>
    </row>
    <row r="1224" spans="1:2" x14ac:dyDescent="0.2">
      <c r="A1224">
        <v>113</v>
      </c>
      <c r="B1224">
        <v>6.9</v>
      </c>
    </row>
    <row r="1225" spans="1:2" x14ac:dyDescent="0.2">
      <c r="A1225">
        <v>130</v>
      </c>
      <c r="B1225">
        <v>8.5</v>
      </c>
    </row>
    <row r="1226" spans="1:2" x14ac:dyDescent="0.2">
      <c r="A1226">
        <v>116</v>
      </c>
      <c r="B1226">
        <v>6.3</v>
      </c>
    </row>
    <row r="1227" spans="1:2" x14ac:dyDescent="0.2">
      <c r="A1227">
        <v>89</v>
      </c>
      <c r="B1227">
        <v>5.9</v>
      </c>
    </row>
    <row r="1228" spans="1:2" x14ac:dyDescent="0.2">
      <c r="A1228">
        <v>139</v>
      </c>
      <c r="B1228">
        <v>7.8</v>
      </c>
    </row>
    <row r="1229" spans="1:2" x14ac:dyDescent="0.2">
      <c r="A1229">
        <v>130</v>
      </c>
      <c r="B1229">
        <v>6.7</v>
      </c>
    </row>
    <row r="1230" spans="1:2" x14ac:dyDescent="0.2">
      <c r="A1230">
        <v>107</v>
      </c>
      <c r="B1230">
        <v>6.4</v>
      </c>
    </row>
    <row r="1231" spans="1:2" x14ac:dyDescent="0.2">
      <c r="A1231">
        <v>116</v>
      </c>
      <c r="B1231">
        <v>5.9</v>
      </c>
    </row>
    <row r="1232" spans="1:2" x14ac:dyDescent="0.2">
      <c r="A1232">
        <v>96</v>
      </c>
      <c r="B1232">
        <v>6.6</v>
      </c>
    </row>
    <row r="1233" spans="1:2" x14ac:dyDescent="0.2">
      <c r="A1233">
        <v>99</v>
      </c>
      <c r="B1233">
        <v>6.8</v>
      </c>
    </row>
    <row r="1234" spans="1:2" x14ac:dyDescent="0.2">
      <c r="A1234">
        <v>104</v>
      </c>
      <c r="B1234">
        <v>6.5</v>
      </c>
    </row>
    <row r="1235" spans="1:2" x14ac:dyDescent="0.2">
      <c r="A1235">
        <v>105</v>
      </c>
      <c r="B1235">
        <v>6.6</v>
      </c>
    </row>
    <row r="1236" spans="1:2" x14ac:dyDescent="0.2">
      <c r="A1236">
        <v>101</v>
      </c>
      <c r="B1236">
        <v>5.8</v>
      </c>
    </row>
    <row r="1237" spans="1:2" x14ac:dyDescent="0.2">
      <c r="A1237">
        <v>134</v>
      </c>
      <c r="B1237">
        <v>6.9</v>
      </c>
    </row>
    <row r="1238" spans="1:2" x14ac:dyDescent="0.2">
      <c r="A1238">
        <v>135</v>
      </c>
      <c r="B1238">
        <v>7.1</v>
      </c>
    </row>
    <row r="1239" spans="1:2" x14ac:dyDescent="0.2">
      <c r="A1239">
        <v>98</v>
      </c>
      <c r="B1239">
        <v>5.8</v>
      </c>
    </row>
    <row r="1240" spans="1:2" x14ac:dyDescent="0.2">
      <c r="A1240">
        <v>155</v>
      </c>
      <c r="B1240">
        <v>7.2</v>
      </c>
    </row>
    <row r="1241" spans="1:2" x14ac:dyDescent="0.2">
      <c r="A1241">
        <v>106</v>
      </c>
      <c r="B1241">
        <v>6</v>
      </c>
    </row>
    <row r="1242" spans="1:2" x14ac:dyDescent="0.2">
      <c r="A1242">
        <v>102</v>
      </c>
      <c r="B1242">
        <v>4.7</v>
      </c>
    </row>
    <row r="1243" spans="1:2" x14ac:dyDescent="0.2">
      <c r="A1243">
        <v>95</v>
      </c>
      <c r="B1243">
        <v>5.2</v>
      </c>
    </row>
    <row r="1244" spans="1:2" x14ac:dyDescent="0.2">
      <c r="A1244">
        <v>103</v>
      </c>
      <c r="B1244">
        <v>5.5</v>
      </c>
    </row>
    <row r="1245" spans="1:2" x14ac:dyDescent="0.2">
      <c r="A1245">
        <v>95</v>
      </c>
      <c r="B1245">
        <v>6.5</v>
      </c>
    </row>
    <row r="1246" spans="1:2" x14ac:dyDescent="0.2">
      <c r="A1246">
        <v>109</v>
      </c>
      <c r="B1246">
        <v>7</v>
      </c>
    </row>
    <row r="1247" spans="1:2" x14ac:dyDescent="0.2">
      <c r="A1247">
        <v>95</v>
      </c>
      <c r="B1247">
        <v>5.8</v>
      </c>
    </row>
    <row r="1248" spans="1:2" x14ac:dyDescent="0.2">
      <c r="A1248">
        <v>111</v>
      </c>
      <c r="B1248">
        <v>6.2</v>
      </c>
    </row>
    <row r="1249" spans="1:2" x14ac:dyDescent="0.2">
      <c r="A1249">
        <v>123</v>
      </c>
      <c r="B1249">
        <v>6.5</v>
      </c>
    </row>
    <row r="1250" spans="1:2" x14ac:dyDescent="0.2">
      <c r="A1250">
        <v>140</v>
      </c>
      <c r="B1250">
        <v>7.2</v>
      </c>
    </row>
    <row r="1251" spans="1:2" x14ac:dyDescent="0.2">
      <c r="A1251">
        <v>94</v>
      </c>
      <c r="B1251">
        <v>5.0999999999999996</v>
      </c>
    </row>
    <row r="1252" spans="1:2" x14ac:dyDescent="0.2">
      <c r="A1252">
        <v>94</v>
      </c>
      <c r="B1252">
        <v>4.7</v>
      </c>
    </row>
    <row r="1253" spans="1:2" x14ac:dyDescent="0.2">
      <c r="A1253">
        <v>92</v>
      </c>
      <c r="B1253">
        <v>5.9</v>
      </c>
    </row>
    <row r="1254" spans="1:2" x14ac:dyDescent="0.2">
      <c r="A1254">
        <v>102</v>
      </c>
      <c r="B1254">
        <v>5.8</v>
      </c>
    </row>
    <row r="1255" spans="1:2" x14ac:dyDescent="0.2">
      <c r="A1255">
        <v>123</v>
      </c>
      <c r="B1255">
        <v>7.2</v>
      </c>
    </row>
    <row r="1256" spans="1:2" x14ac:dyDescent="0.2">
      <c r="A1256">
        <v>104</v>
      </c>
      <c r="B1256">
        <v>6.2</v>
      </c>
    </row>
    <row r="1257" spans="1:2" x14ac:dyDescent="0.2">
      <c r="A1257">
        <v>30</v>
      </c>
      <c r="B1257">
        <v>7.4</v>
      </c>
    </row>
    <row r="1258" spans="1:2" x14ac:dyDescent="0.2">
      <c r="A1258">
        <v>102</v>
      </c>
      <c r="B1258">
        <v>5.7</v>
      </c>
    </row>
    <row r="1259" spans="1:2" x14ac:dyDescent="0.2">
      <c r="A1259">
        <v>136</v>
      </c>
      <c r="B1259">
        <v>6.1</v>
      </c>
    </row>
    <row r="1260" spans="1:2" x14ac:dyDescent="0.2">
      <c r="A1260">
        <v>93</v>
      </c>
      <c r="B1260">
        <v>6</v>
      </c>
    </row>
    <row r="1261" spans="1:2" x14ac:dyDescent="0.2">
      <c r="A1261">
        <v>129</v>
      </c>
      <c r="B1261">
        <v>6.9</v>
      </c>
    </row>
    <row r="1262" spans="1:2" x14ac:dyDescent="0.2">
      <c r="A1262">
        <v>107</v>
      </c>
      <c r="B1262">
        <v>6.5</v>
      </c>
    </row>
    <row r="1263" spans="1:2" x14ac:dyDescent="0.2">
      <c r="A1263">
        <v>117</v>
      </c>
      <c r="B1263">
        <v>5</v>
      </c>
    </row>
    <row r="1264" spans="1:2" x14ac:dyDescent="0.2">
      <c r="A1264">
        <v>116</v>
      </c>
      <c r="B1264">
        <v>5.7</v>
      </c>
    </row>
    <row r="1265" spans="1:2" x14ac:dyDescent="0.2">
      <c r="A1265">
        <v>135</v>
      </c>
      <c r="B1265">
        <v>7</v>
      </c>
    </row>
    <row r="1266" spans="1:2" x14ac:dyDescent="0.2">
      <c r="A1266">
        <v>107</v>
      </c>
      <c r="B1266">
        <v>5.0999999999999996</v>
      </c>
    </row>
    <row r="1267" spans="1:2" x14ac:dyDescent="0.2">
      <c r="A1267">
        <v>90</v>
      </c>
      <c r="B1267">
        <v>5.3</v>
      </c>
    </row>
    <row r="1268" spans="1:2" x14ac:dyDescent="0.2">
      <c r="A1268">
        <v>99</v>
      </c>
      <c r="B1268">
        <v>4.4000000000000004</v>
      </c>
    </row>
    <row r="1269" spans="1:2" x14ac:dyDescent="0.2">
      <c r="A1269">
        <v>104</v>
      </c>
      <c r="B1269">
        <v>4.7</v>
      </c>
    </row>
    <row r="1270" spans="1:2" x14ac:dyDescent="0.2">
      <c r="A1270">
        <v>115</v>
      </c>
      <c r="B1270">
        <v>6.7</v>
      </c>
    </row>
    <row r="1271" spans="1:2" x14ac:dyDescent="0.2">
      <c r="A1271">
        <v>119</v>
      </c>
      <c r="B1271">
        <v>6.7</v>
      </c>
    </row>
    <row r="1272" spans="1:2" x14ac:dyDescent="0.2">
      <c r="A1272">
        <v>99</v>
      </c>
      <c r="B1272">
        <v>5.7</v>
      </c>
    </row>
    <row r="1273" spans="1:2" x14ac:dyDescent="0.2">
      <c r="A1273">
        <v>112</v>
      </c>
      <c r="B1273">
        <v>7.4</v>
      </c>
    </row>
    <row r="1274" spans="1:2" x14ac:dyDescent="0.2">
      <c r="A1274">
        <v>128</v>
      </c>
      <c r="B1274">
        <v>6.1</v>
      </c>
    </row>
    <row r="1275" spans="1:2" x14ac:dyDescent="0.2">
      <c r="A1275">
        <v>112</v>
      </c>
      <c r="B1275">
        <v>6.4</v>
      </c>
    </row>
    <row r="1276" spans="1:2" x14ac:dyDescent="0.2">
      <c r="A1276">
        <v>86</v>
      </c>
      <c r="B1276">
        <v>6.2</v>
      </c>
    </row>
    <row r="1277" spans="1:2" x14ac:dyDescent="0.2">
      <c r="A1277">
        <v>108</v>
      </c>
      <c r="B1277">
        <v>6.2</v>
      </c>
    </row>
    <row r="1278" spans="1:2" x14ac:dyDescent="0.2">
      <c r="A1278">
        <v>128</v>
      </c>
      <c r="B1278">
        <v>5.9</v>
      </c>
    </row>
    <row r="1279" spans="1:2" x14ac:dyDescent="0.2">
      <c r="A1279">
        <v>84</v>
      </c>
      <c r="B1279">
        <v>4</v>
      </c>
    </row>
    <row r="1280" spans="1:2" x14ac:dyDescent="0.2">
      <c r="A1280">
        <v>111</v>
      </c>
      <c r="B1280">
        <v>6.2</v>
      </c>
    </row>
    <row r="1281" spans="1:2" x14ac:dyDescent="0.2">
      <c r="A1281">
        <v>131</v>
      </c>
      <c r="B1281">
        <v>4.5999999999999996</v>
      </c>
    </row>
    <row r="1282" spans="1:2" x14ac:dyDescent="0.2">
      <c r="A1282">
        <v>123</v>
      </c>
      <c r="B1282">
        <v>6.4</v>
      </c>
    </row>
    <row r="1283" spans="1:2" x14ac:dyDescent="0.2">
      <c r="A1283">
        <v>101</v>
      </c>
      <c r="B1283">
        <v>5.9</v>
      </c>
    </row>
    <row r="1284" spans="1:2" x14ac:dyDescent="0.2">
      <c r="A1284">
        <v>102</v>
      </c>
      <c r="B1284">
        <v>5.0999999999999996</v>
      </c>
    </row>
    <row r="1285" spans="1:2" x14ac:dyDescent="0.2">
      <c r="A1285">
        <v>114</v>
      </c>
      <c r="B1285">
        <v>7.6</v>
      </c>
    </row>
    <row r="1286" spans="1:2" x14ac:dyDescent="0.2">
      <c r="A1286">
        <v>107</v>
      </c>
      <c r="B1286">
        <v>4.2</v>
      </c>
    </row>
    <row r="1287" spans="1:2" x14ac:dyDescent="0.2">
      <c r="A1287">
        <v>87</v>
      </c>
      <c r="B1287">
        <v>7.8</v>
      </c>
    </row>
    <row r="1288" spans="1:2" x14ac:dyDescent="0.2">
      <c r="A1288">
        <v>103</v>
      </c>
      <c r="B1288">
        <v>5.8</v>
      </c>
    </row>
    <row r="1289" spans="1:2" x14ac:dyDescent="0.2">
      <c r="A1289">
        <v>99</v>
      </c>
      <c r="B1289">
        <v>5.9</v>
      </c>
    </row>
    <row r="1290" spans="1:2" x14ac:dyDescent="0.2">
      <c r="A1290">
        <v>122</v>
      </c>
      <c r="B1290">
        <v>8.4</v>
      </c>
    </row>
    <row r="1291" spans="1:2" x14ac:dyDescent="0.2">
      <c r="A1291">
        <v>91</v>
      </c>
      <c r="B1291">
        <v>4.8</v>
      </c>
    </row>
    <row r="1292" spans="1:2" x14ac:dyDescent="0.2">
      <c r="A1292">
        <v>103</v>
      </c>
      <c r="B1292">
        <v>6.2</v>
      </c>
    </row>
    <row r="1293" spans="1:2" x14ac:dyDescent="0.2">
      <c r="A1293">
        <v>107</v>
      </c>
      <c r="B1293">
        <v>6.5</v>
      </c>
    </row>
    <row r="1294" spans="1:2" x14ac:dyDescent="0.2">
      <c r="A1294">
        <v>106</v>
      </c>
      <c r="B1294">
        <v>6.3</v>
      </c>
    </row>
    <row r="1295" spans="1:2" x14ac:dyDescent="0.2">
      <c r="A1295">
        <v>101</v>
      </c>
      <c r="B1295">
        <v>3.3</v>
      </c>
    </row>
    <row r="1296" spans="1:2" x14ac:dyDescent="0.2">
      <c r="A1296">
        <v>109</v>
      </c>
      <c r="B1296">
        <v>5.9</v>
      </c>
    </row>
    <row r="1297" spans="1:2" x14ac:dyDescent="0.2">
      <c r="A1297">
        <v>89</v>
      </c>
      <c r="B1297">
        <v>5.8</v>
      </c>
    </row>
    <row r="1298" spans="1:2" x14ac:dyDescent="0.2">
      <c r="A1298">
        <v>100</v>
      </c>
      <c r="B1298">
        <v>6.5</v>
      </c>
    </row>
    <row r="1299" spans="1:2" x14ac:dyDescent="0.2">
      <c r="A1299">
        <v>119</v>
      </c>
      <c r="B1299">
        <v>4.7</v>
      </c>
    </row>
    <row r="1300" spans="1:2" x14ac:dyDescent="0.2">
      <c r="A1300">
        <v>83</v>
      </c>
      <c r="B1300">
        <v>4.0999999999999996</v>
      </c>
    </row>
    <row r="1301" spans="1:2" x14ac:dyDescent="0.2">
      <c r="A1301">
        <v>108</v>
      </c>
      <c r="B1301">
        <v>6.8</v>
      </c>
    </row>
    <row r="1302" spans="1:2" x14ac:dyDescent="0.2">
      <c r="A1302">
        <v>102</v>
      </c>
      <c r="B1302">
        <v>6.2</v>
      </c>
    </row>
    <row r="1303" spans="1:2" x14ac:dyDescent="0.2">
      <c r="A1303">
        <v>93</v>
      </c>
      <c r="B1303">
        <v>4.5</v>
      </c>
    </row>
    <row r="1304" spans="1:2" x14ac:dyDescent="0.2">
      <c r="A1304">
        <v>84</v>
      </c>
      <c r="B1304">
        <v>5.8</v>
      </c>
    </row>
    <row r="1305" spans="1:2" x14ac:dyDescent="0.2">
      <c r="A1305">
        <v>107</v>
      </c>
      <c r="B1305">
        <v>7.3</v>
      </c>
    </row>
    <row r="1306" spans="1:2" x14ac:dyDescent="0.2">
      <c r="A1306">
        <v>91</v>
      </c>
      <c r="B1306">
        <v>5.9</v>
      </c>
    </row>
    <row r="1307" spans="1:2" x14ac:dyDescent="0.2">
      <c r="A1307">
        <v>94</v>
      </c>
      <c r="B1307">
        <v>4.4000000000000004</v>
      </c>
    </row>
    <row r="1308" spans="1:2" x14ac:dyDescent="0.2">
      <c r="A1308">
        <v>115</v>
      </c>
      <c r="B1308">
        <v>5.8</v>
      </c>
    </row>
    <row r="1309" spans="1:2" x14ac:dyDescent="0.2">
      <c r="A1309">
        <v>93</v>
      </c>
      <c r="B1309">
        <v>5.0999999999999996</v>
      </c>
    </row>
    <row r="1310" spans="1:2" x14ac:dyDescent="0.2">
      <c r="A1310">
        <v>105</v>
      </c>
      <c r="B1310">
        <v>6.9</v>
      </c>
    </row>
    <row r="1311" spans="1:2" x14ac:dyDescent="0.2">
      <c r="A1311">
        <v>107</v>
      </c>
      <c r="B1311">
        <v>6.2</v>
      </c>
    </row>
    <row r="1312" spans="1:2" x14ac:dyDescent="0.2">
      <c r="A1312">
        <v>101</v>
      </c>
      <c r="B1312">
        <v>6.9</v>
      </c>
    </row>
    <row r="1313" spans="1:2" x14ac:dyDescent="0.2">
      <c r="A1313">
        <v>111</v>
      </c>
      <c r="B1313">
        <v>7.3</v>
      </c>
    </row>
    <row r="1314" spans="1:2" x14ac:dyDescent="0.2">
      <c r="A1314">
        <v>113</v>
      </c>
      <c r="B1314">
        <v>7.1</v>
      </c>
    </row>
    <row r="1315" spans="1:2" x14ac:dyDescent="0.2">
      <c r="A1315">
        <v>112</v>
      </c>
      <c r="B1315">
        <v>6</v>
      </c>
    </row>
    <row r="1316" spans="1:2" x14ac:dyDescent="0.2">
      <c r="A1316">
        <v>126</v>
      </c>
      <c r="B1316">
        <v>7</v>
      </c>
    </row>
    <row r="1317" spans="1:2" x14ac:dyDescent="0.2">
      <c r="A1317">
        <v>90</v>
      </c>
      <c r="B1317">
        <v>6.8</v>
      </c>
    </row>
    <row r="1318" spans="1:2" x14ac:dyDescent="0.2">
      <c r="A1318">
        <v>93</v>
      </c>
      <c r="B1318">
        <v>5.7</v>
      </c>
    </row>
    <row r="1319" spans="1:2" x14ac:dyDescent="0.2">
      <c r="A1319">
        <v>98</v>
      </c>
      <c r="B1319">
        <v>7.6</v>
      </c>
    </row>
    <row r="1320" spans="1:2" x14ac:dyDescent="0.2">
      <c r="A1320">
        <v>159</v>
      </c>
      <c r="B1320">
        <v>8.4</v>
      </c>
    </row>
    <row r="1321" spans="1:2" x14ac:dyDescent="0.2">
      <c r="A1321">
        <v>107</v>
      </c>
      <c r="B1321">
        <v>7.1</v>
      </c>
    </row>
    <row r="1322" spans="1:2" x14ac:dyDescent="0.2">
      <c r="A1322">
        <v>102</v>
      </c>
      <c r="B1322">
        <v>5.6</v>
      </c>
    </row>
    <row r="1323" spans="1:2" x14ac:dyDescent="0.2">
      <c r="A1323">
        <v>106</v>
      </c>
      <c r="B1323">
        <v>6.7</v>
      </c>
    </row>
    <row r="1324" spans="1:2" x14ac:dyDescent="0.2">
      <c r="A1324">
        <v>87</v>
      </c>
      <c r="B1324">
        <v>7</v>
      </c>
    </row>
    <row r="1325" spans="1:2" x14ac:dyDescent="0.2">
      <c r="A1325">
        <v>119</v>
      </c>
      <c r="B1325">
        <v>8</v>
      </c>
    </row>
    <row r="1326" spans="1:2" x14ac:dyDescent="0.2">
      <c r="A1326">
        <v>110</v>
      </c>
      <c r="B1326">
        <v>5.3</v>
      </c>
    </row>
    <row r="1327" spans="1:2" x14ac:dyDescent="0.2">
      <c r="A1327">
        <v>125</v>
      </c>
      <c r="B1327">
        <v>4.9000000000000004</v>
      </c>
    </row>
    <row r="1328" spans="1:2" x14ac:dyDescent="0.2">
      <c r="A1328">
        <v>113</v>
      </c>
      <c r="B1328">
        <v>6.4</v>
      </c>
    </row>
    <row r="1329" spans="1:2" x14ac:dyDescent="0.2">
      <c r="A1329">
        <v>150</v>
      </c>
      <c r="B1329">
        <v>7.4</v>
      </c>
    </row>
    <row r="1330" spans="1:2" x14ac:dyDescent="0.2">
      <c r="A1330">
        <v>108</v>
      </c>
      <c r="B1330">
        <v>6.1</v>
      </c>
    </row>
    <row r="1331" spans="1:2" x14ac:dyDescent="0.2">
      <c r="A1331">
        <v>96</v>
      </c>
      <c r="B1331">
        <v>6.5</v>
      </c>
    </row>
    <row r="1332" spans="1:2" x14ac:dyDescent="0.2">
      <c r="A1332">
        <v>93</v>
      </c>
      <c r="B1332">
        <v>5.7</v>
      </c>
    </row>
    <row r="1333" spans="1:2" x14ac:dyDescent="0.2">
      <c r="A1333">
        <v>100</v>
      </c>
      <c r="B1333">
        <v>5.0999999999999996</v>
      </c>
    </row>
    <row r="1334" spans="1:2" x14ac:dyDescent="0.2">
      <c r="A1334">
        <v>118</v>
      </c>
      <c r="B1334">
        <v>6.6</v>
      </c>
    </row>
    <row r="1335" spans="1:2" x14ac:dyDescent="0.2">
      <c r="A1335">
        <v>122</v>
      </c>
      <c r="B1335">
        <v>6.5</v>
      </c>
    </row>
    <row r="1336" spans="1:2" x14ac:dyDescent="0.2">
      <c r="A1336">
        <v>120</v>
      </c>
      <c r="B1336">
        <v>6.9</v>
      </c>
    </row>
    <row r="1337" spans="1:2" x14ac:dyDescent="0.2">
      <c r="A1337">
        <v>60</v>
      </c>
      <c r="B1337">
        <v>7.8</v>
      </c>
    </row>
    <row r="1338" spans="1:2" x14ac:dyDescent="0.2">
      <c r="A1338">
        <v>88</v>
      </c>
      <c r="B1338">
        <v>6.4</v>
      </c>
    </row>
    <row r="1339" spans="1:2" x14ac:dyDescent="0.2">
      <c r="A1339">
        <v>146</v>
      </c>
      <c r="B1339">
        <v>7.6</v>
      </c>
    </row>
    <row r="1340" spans="1:2" x14ac:dyDescent="0.2">
      <c r="A1340">
        <v>115</v>
      </c>
      <c r="B1340">
        <v>5.6</v>
      </c>
    </row>
    <row r="1341" spans="1:2" x14ac:dyDescent="0.2">
      <c r="A1341">
        <v>123</v>
      </c>
      <c r="B1341">
        <v>6.2</v>
      </c>
    </row>
    <row r="1342" spans="1:2" x14ac:dyDescent="0.2">
      <c r="A1342">
        <v>94</v>
      </c>
      <c r="B1342">
        <v>4.4000000000000004</v>
      </c>
    </row>
    <row r="1343" spans="1:2" x14ac:dyDescent="0.2">
      <c r="A1343">
        <v>102</v>
      </c>
      <c r="B1343">
        <v>5.6</v>
      </c>
    </row>
    <row r="1344" spans="1:2" x14ac:dyDescent="0.2">
      <c r="A1344">
        <v>98</v>
      </c>
      <c r="B1344">
        <v>5.5</v>
      </c>
    </row>
    <row r="1345" spans="1:2" x14ac:dyDescent="0.2">
      <c r="A1345">
        <v>133</v>
      </c>
      <c r="B1345">
        <v>6.7</v>
      </c>
    </row>
    <row r="1346" spans="1:2" x14ac:dyDescent="0.2">
      <c r="A1346">
        <v>118</v>
      </c>
      <c r="B1346">
        <v>6.1</v>
      </c>
    </row>
    <row r="1347" spans="1:2" x14ac:dyDescent="0.2">
      <c r="A1347">
        <v>105</v>
      </c>
      <c r="B1347">
        <v>6.2</v>
      </c>
    </row>
    <row r="1348" spans="1:2" x14ac:dyDescent="0.2">
      <c r="A1348">
        <v>109</v>
      </c>
      <c r="B1348">
        <v>7.3</v>
      </c>
    </row>
    <row r="1349" spans="1:2" x14ac:dyDescent="0.2">
      <c r="A1349">
        <v>129</v>
      </c>
      <c r="B1349">
        <v>6.6</v>
      </c>
    </row>
    <row r="1350" spans="1:2" x14ac:dyDescent="0.2">
      <c r="A1350">
        <v>109</v>
      </c>
      <c r="B1350">
        <v>8.1999999999999993</v>
      </c>
    </row>
    <row r="1351" spans="1:2" x14ac:dyDescent="0.2">
      <c r="A1351">
        <v>127</v>
      </c>
      <c r="B1351">
        <v>6.4</v>
      </c>
    </row>
    <row r="1352" spans="1:2" x14ac:dyDescent="0.2">
      <c r="A1352">
        <v>118</v>
      </c>
      <c r="B1352">
        <v>6.4</v>
      </c>
    </row>
    <row r="1353" spans="1:2" x14ac:dyDescent="0.2">
      <c r="A1353">
        <v>110</v>
      </c>
      <c r="B1353">
        <v>5.2</v>
      </c>
    </row>
    <row r="1354" spans="1:2" x14ac:dyDescent="0.2">
      <c r="A1354">
        <v>90</v>
      </c>
      <c r="B1354">
        <v>6.5</v>
      </c>
    </row>
    <row r="1355" spans="1:2" x14ac:dyDescent="0.2">
      <c r="A1355">
        <v>144</v>
      </c>
      <c r="B1355">
        <v>7.1</v>
      </c>
    </row>
    <row r="1356" spans="1:2" x14ac:dyDescent="0.2">
      <c r="A1356">
        <v>97</v>
      </c>
      <c r="B1356">
        <v>4.8</v>
      </c>
    </row>
    <row r="1357" spans="1:2" x14ac:dyDescent="0.2">
      <c r="A1357">
        <v>130</v>
      </c>
      <c r="B1357">
        <v>7.3</v>
      </c>
    </row>
    <row r="1358" spans="1:2" x14ac:dyDescent="0.2">
      <c r="A1358">
        <v>112</v>
      </c>
      <c r="B1358">
        <v>5.2</v>
      </c>
    </row>
    <row r="1359" spans="1:2" x14ac:dyDescent="0.2">
      <c r="A1359">
        <v>133</v>
      </c>
      <c r="B1359">
        <v>7.7</v>
      </c>
    </row>
    <row r="1360" spans="1:2" x14ac:dyDescent="0.2">
      <c r="A1360">
        <v>150</v>
      </c>
      <c r="B1360">
        <v>7.6</v>
      </c>
    </row>
    <row r="1361" spans="1:2" x14ac:dyDescent="0.2">
      <c r="A1361">
        <v>110</v>
      </c>
      <c r="B1361">
        <v>5.7</v>
      </c>
    </row>
    <row r="1362" spans="1:2" x14ac:dyDescent="0.2">
      <c r="A1362">
        <v>96</v>
      </c>
      <c r="B1362">
        <v>7</v>
      </c>
    </row>
    <row r="1363" spans="1:2" x14ac:dyDescent="0.2">
      <c r="A1363">
        <v>96</v>
      </c>
      <c r="B1363">
        <v>6</v>
      </c>
    </row>
    <row r="1364" spans="1:2" x14ac:dyDescent="0.2">
      <c r="A1364">
        <v>123</v>
      </c>
      <c r="B1364">
        <v>8.1</v>
      </c>
    </row>
    <row r="1365" spans="1:2" x14ac:dyDescent="0.2">
      <c r="A1365">
        <v>188</v>
      </c>
      <c r="B1365">
        <v>8</v>
      </c>
    </row>
    <row r="1366" spans="1:2" x14ac:dyDescent="0.2">
      <c r="A1366">
        <v>107</v>
      </c>
      <c r="B1366">
        <v>5.6</v>
      </c>
    </row>
    <row r="1367" spans="1:2" x14ac:dyDescent="0.2">
      <c r="A1367">
        <v>110</v>
      </c>
      <c r="B1367">
        <v>6.1</v>
      </c>
    </row>
    <row r="1368" spans="1:2" x14ac:dyDescent="0.2">
      <c r="A1368">
        <v>113</v>
      </c>
      <c r="B1368">
        <v>6.9</v>
      </c>
    </row>
    <row r="1369" spans="1:2" x14ac:dyDescent="0.2">
      <c r="A1369">
        <v>122</v>
      </c>
      <c r="B1369">
        <v>5.2</v>
      </c>
    </row>
    <row r="1370" spans="1:2" x14ac:dyDescent="0.2">
      <c r="A1370">
        <v>116</v>
      </c>
      <c r="B1370">
        <v>7</v>
      </c>
    </row>
    <row r="1371" spans="1:2" x14ac:dyDescent="0.2">
      <c r="A1371">
        <v>93</v>
      </c>
      <c r="B1371">
        <v>6.3</v>
      </c>
    </row>
    <row r="1372" spans="1:2" x14ac:dyDescent="0.2">
      <c r="A1372">
        <v>118</v>
      </c>
      <c r="B1372">
        <v>7</v>
      </c>
    </row>
    <row r="1373" spans="1:2" x14ac:dyDescent="0.2">
      <c r="A1373">
        <v>115</v>
      </c>
      <c r="B1373">
        <v>5.3</v>
      </c>
    </row>
    <row r="1374" spans="1:2" x14ac:dyDescent="0.2">
      <c r="A1374">
        <v>93</v>
      </c>
      <c r="B1374">
        <v>6.9</v>
      </c>
    </row>
    <row r="1375" spans="1:2" x14ac:dyDescent="0.2">
      <c r="A1375">
        <v>121</v>
      </c>
      <c r="B1375">
        <v>6.2</v>
      </c>
    </row>
    <row r="1376" spans="1:2" x14ac:dyDescent="0.2">
      <c r="A1376">
        <v>101</v>
      </c>
      <c r="B1376">
        <v>6.4</v>
      </c>
    </row>
    <row r="1377" spans="1:2" x14ac:dyDescent="0.2">
      <c r="A1377">
        <v>107</v>
      </c>
      <c r="B1377">
        <v>6.4</v>
      </c>
    </row>
    <row r="1378" spans="1:2" x14ac:dyDescent="0.2">
      <c r="A1378">
        <v>124</v>
      </c>
      <c r="B1378">
        <v>5.7</v>
      </c>
    </row>
    <row r="1379" spans="1:2" x14ac:dyDescent="0.2">
      <c r="A1379">
        <v>109</v>
      </c>
      <c r="B1379">
        <v>6.1</v>
      </c>
    </row>
    <row r="1380" spans="1:2" x14ac:dyDescent="0.2">
      <c r="A1380">
        <v>105</v>
      </c>
      <c r="B1380">
        <v>5.4</v>
      </c>
    </row>
    <row r="1381" spans="1:2" x14ac:dyDescent="0.2">
      <c r="A1381">
        <v>130</v>
      </c>
      <c r="B1381">
        <v>6.7</v>
      </c>
    </row>
    <row r="1382" spans="1:2" x14ac:dyDescent="0.2">
      <c r="A1382">
        <v>127</v>
      </c>
      <c r="B1382">
        <v>6.8</v>
      </c>
    </row>
    <row r="1383" spans="1:2" x14ac:dyDescent="0.2">
      <c r="A1383">
        <v>114</v>
      </c>
      <c r="B1383">
        <v>6</v>
      </c>
    </row>
    <row r="1384" spans="1:2" x14ac:dyDescent="0.2">
      <c r="A1384">
        <v>106</v>
      </c>
      <c r="B1384">
        <v>7.8</v>
      </c>
    </row>
    <row r="1385" spans="1:2" x14ac:dyDescent="0.2">
      <c r="A1385">
        <v>95</v>
      </c>
      <c r="B1385">
        <v>5.3</v>
      </c>
    </row>
    <row r="1386" spans="1:2" x14ac:dyDescent="0.2">
      <c r="A1386">
        <v>81</v>
      </c>
      <c r="B1386">
        <v>4.5</v>
      </c>
    </row>
    <row r="1387" spans="1:2" x14ac:dyDescent="0.2">
      <c r="A1387">
        <v>95</v>
      </c>
      <c r="B1387">
        <v>5.4</v>
      </c>
    </row>
    <row r="1388" spans="1:2" x14ac:dyDescent="0.2">
      <c r="A1388">
        <v>108</v>
      </c>
      <c r="B1388">
        <v>7.8</v>
      </c>
    </row>
    <row r="1389" spans="1:2" x14ac:dyDescent="0.2">
      <c r="A1389">
        <v>105</v>
      </c>
      <c r="B1389">
        <v>7.2</v>
      </c>
    </row>
    <row r="1390" spans="1:2" x14ac:dyDescent="0.2">
      <c r="A1390">
        <v>95</v>
      </c>
      <c r="B1390">
        <v>6.6</v>
      </c>
    </row>
    <row r="1391" spans="1:2" x14ac:dyDescent="0.2">
      <c r="A1391">
        <v>126</v>
      </c>
      <c r="B1391">
        <v>7.6</v>
      </c>
    </row>
    <row r="1392" spans="1:2" x14ac:dyDescent="0.2">
      <c r="A1392">
        <v>102</v>
      </c>
      <c r="B1392">
        <v>5.9</v>
      </c>
    </row>
    <row r="1393" spans="1:2" x14ac:dyDescent="0.2">
      <c r="A1393">
        <v>121</v>
      </c>
      <c r="B1393">
        <v>6.7</v>
      </c>
    </row>
    <row r="1394" spans="1:2" x14ac:dyDescent="0.2">
      <c r="A1394">
        <v>129</v>
      </c>
      <c r="B1394">
        <v>7.7</v>
      </c>
    </row>
    <row r="1395" spans="1:2" x14ac:dyDescent="0.2">
      <c r="A1395">
        <v>43</v>
      </c>
      <c r="B1395">
        <v>5.8</v>
      </c>
    </row>
    <row r="1396" spans="1:2" x14ac:dyDescent="0.2">
      <c r="A1396">
        <v>88</v>
      </c>
      <c r="B1396">
        <v>5.4</v>
      </c>
    </row>
    <row r="1397" spans="1:2" x14ac:dyDescent="0.2">
      <c r="A1397">
        <v>106</v>
      </c>
      <c r="B1397">
        <v>6.9</v>
      </c>
    </row>
    <row r="1398" spans="1:2" x14ac:dyDescent="0.2">
      <c r="A1398">
        <v>110</v>
      </c>
      <c r="B1398">
        <v>7.7</v>
      </c>
    </row>
    <row r="1399" spans="1:2" x14ac:dyDescent="0.2">
      <c r="A1399">
        <v>109</v>
      </c>
      <c r="B1399">
        <v>6.8</v>
      </c>
    </row>
    <row r="1400" spans="1:2" x14ac:dyDescent="0.2">
      <c r="A1400">
        <v>143</v>
      </c>
      <c r="B1400">
        <v>6.4</v>
      </c>
    </row>
    <row r="1401" spans="1:2" x14ac:dyDescent="0.2">
      <c r="A1401">
        <v>120</v>
      </c>
      <c r="B1401">
        <v>5.7</v>
      </c>
    </row>
    <row r="1402" spans="1:2" x14ac:dyDescent="0.2">
      <c r="A1402">
        <v>128</v>
      </c>
      <c r="B1402">
        <v>7.3</v>
      </c>
    </row>
    <row r="1403" spans="1:2" x14ac:dyDescent="0.2">
      <c r="A1403">
        <v>123</v>
      </c>
      <c r="B1403">
        <v>6.8</v>
      </c>
    </row>
    <row r="1404" spans="1:2" x14ac:dyDescent="0.2">
      <c r="A1404">
        <v>129</v>
      </c>
      <c r="B1404">
        <v>6.3</v>
      </c>
    </row>
    <row r="1405" spans="1:2" x14ac:dyDescent="0.2">
      <c r="A1405">
        <v>105</v>
      </c>
      <c r="B1405">
        <v>5.9</v>
      </c>
    </row>
    <row r="1406" spans="1:2" x14ac:dyDescent="0.2">
      <c r="A1406">
        <v>162</v>
      </c>
      <c r="B1406">
        <v>7.4</v>
      </c>
    </row>
    <row r="1407" spans="1:2" x14ac:dyDescent="0.2">
      <c r="A1407">
        <v>138</v>
      </c>
      <c r="B1407">
        <v>8.3000000000000007</v>
      </c>
    </row>
    <row r="1408" spans="1:2" x14ac:dyDescent="0.2">
      <c r="A1408">
        <v>100</v>
      </c>
      <c r="B1408">
        <v>6.2</v>
      </c>
    </row>
    <row r="1409" spans="1:2" x14ac:dyDescent="0.2">
      <c r="A1409">
        <v>90</v>
      </c>
      <c r="B1409">
        <v>6.3</v>
      </c>
    </row>
    <row r="1410" spans="1:2" x14ac:dyDescent="0.2">
      <c r="A1410">
        <v>108</v>
      </c>
      <c r="B1410">
        <v>5.8</v>
      </c>
    </row>
    <row r="1411" spans="1:2" x14ac:dyDescent="0.2">
      <c r="A1411">
        <v>101</v>
      </c>
      <c r="B1411">
        <v>7.5</v>
      </c>
    </row>
    <row r="1412" spans="1:2" x14ac:dyDescent="0.2">
      <c r="A1412">
        <v>109</v>
      </c>
      <c r="B1412">
        <v>6.3</v>
      </c>
    </row>
    <row r="1413" spans="1:2" x14ac:dyDescent="0.2">
      <c r="A1413">
        <v>132</v>
      </c>
      <c r="B1413">
        <v>6.4</v>
      </c>
    </row>
    <row r="1414" spans="1:2" x14ac:dyDescent="0.2">
      <c r="A1414">
        <v>123</v>
      </c>
      <c r="B1414">
        <v>7.2</v>
      </c>
    </row>
    <row r="1415" spans="1:2" x14ac:dyDescent="0.2">
      <c r="A1415">
        <v>87</v>
      </c>
      <c r="B1415">
        <v>6.3</v>
      </c>
    </row>
    <row r="1416" spans="1:2" x14ac:dyDescent="0.2">
      <c r="A1416">
        <v>109</v>
      </c>
      <c r="B1416">
        <v>6.9</v>
      </c>
    </row>
    <row r="1417" spans="1:2" x14ac:dyDescent="0.2">
      <c r="A1417">
        <v>109</v>
      </c>
      <c r="B1417">
        <v>6.6</v>
      </c>
    </row>
    <row r="1418" spans="1:2" x14ac:dyDescent="0.2">
      <c r="A1418">
        <v>92</v>
      </c>
      <c r="B1418">
        <v>6</v>
      </c>
    </row>
    <row r="1419" spans="1:2" x14ac:dyDescent="0.2">
      <c r="A1419">
        <v>125</v>
      </c>
      <c r="B1419">
        <v>7.5</v>
      </c>
    </row>
    <row r="1420" spans="1:2" x14ac:dyDescent="0.2">
      <c r="A1420">
        <v>202</v>
      </c>
      <c r="B1420">
        <v>7.7</v>
      </c>
    </row>
    <row r="1421" spans="1:2" x14ac:dyDescent="0.2">
      <c r="A1421">
        <v>134</v>
      </c>
      <c r="B1421">
        <v>6.2</v>
      </c>
    </row>
    <row r="1422" spans="1:2" x14ac:dyDescent="0.2">
      <c r="A1422">
        <v>88</v>
      </c>
      <c r="B1422">
        <v>5.4</v>
      </c>
    </row>
    <row r="1423" spans="1:2" x14ac:dyDescent="0.2">
      <c r="A1423">
        <v>92</v>
      </c>
      <c r="B1423">
        <v>6.6</v>
      </c>
    </row>
    <row r="1424" spans="1:2" x14ac:dyDescent="0.2">
      <c r="A1424">
        <v>91</v>
      </c>
      <c r="B1424">
        <v>5.3</v>
      </c>
    </row>
    <row r="1425" spans="1:2" x14ac:dyDescent="0.2">
      <c r="A1425">
        <v>75</v>
      </c>
      <c r="B1425">
        <v>5.6</v>
      </c>
    </row>
    <row r="1426" spans="1:2" x14ac:dyDescent="0.2">
      <c r="A1426">
        <v>98</v>
      </c>
      <c r="B1426">
        <v>5.9</v>
      </c>
    </row>
    <row r="1427" spans="1:2" x14ac:dyDescent="0.2">
      <c r="A1427">
        <v>147</v>
      </c>
      <c r="B1427">
        <v>7.8</v>
      </c>
    </row>
    <row r="1428" spans="1:2" x14ac:dyDescent="0.2">
      <c r="A1428">
        <v>100</v>
      </c>
      <c r="B1428">
        <v>6.7</v>
      </c>
    </row>
    <row r="1429" spans="1:2" x14ac:dyDescent="0.2">
      <c r="A1429">
        <v>120</v>
      </c>
      <c r="B1429">
        <v>7.4</v>
      </c>
    </row>
    <row r="1430" spans="1:2" x14ac:dyDescent="0.2">
      <c r="A1430">
        <v>104</v>
      </c>
      <c r="B1430">
        <v>6.2</v>
      </c>
    </row>
    <row r="1431" spans="1:2" x14ac:dyDescent="0.2">
      <c r="A1431">
        <v>103</v>
      </c>
      <c r="B1431">
        <v>5.4</v>
      </c>
    </row>
    <row r="1432" spans="1:2" x14ac:dyDescent="0.2">
      <c r="A1432">
        <v>109</v>
      </c>
      <c r="B1432">
        <v>6.7</v>
      </c>
    </row>
    <row r="1433" spans="1:2" x14ac:dyDescent="0.2">
      <c r="A1433">
        <v>104</v>
      </c>
      <c r="B1433">
        <v>5.3</v>
      </c>
    </row>
    <row r="1434" spans="1:2" x14ac:dyDescent="0.2">
      <c r="A1434">
        <v>112</v>
      </c>
      <c r="B1434">
        <v>5.9</v>
      </c>
    </row>
    <row r="1435" spans="1:2" x14ac:dyDescent="0.2">
      <c r="A1435">
        <v>60</v>
      </c>
      <c r="B1435">
        <v>7</v>
      </c>
    </row>
    <row r="1436" spans="1:2" x14ac:dyDescent="0.2">
      <c r="A1436">
        <v>95</v>
      </c>
      <c r="B1436">
        <v>4.8</v>
      </c>
    </row>
    <row r="1437" spans="1:2" x14ac:dyDescent="0.2">
      <c r="A1437">
        <v>102</v>
      </c>
      <c r="B1437">
        <v>7.3</v>
      </c>
    </row>
    <row r="1438" spans="1:2" x14ac:dyDescent="0.2">
      <c r="A1438">
        <v>102</v>
      </c>
      <c r="B1438">
        <v>3.8</v>
      </c>
    </row>
    <row r="1439" spans="1:2" x14ac:dyDescent="0.2">
      <c r="A1439">
        <v>150</v>
      </c>
      <c r="B1439">
        <v>8.5</v>
      </c>
    </row>
    <row r="1440" spans="1:2" x14ac:dyDescent="0.2">
      <c r="A1440">
        <v>101</v>
      </c>
      <c r="B1440">
        <v>6.8</v>
      </c>
    </row>
    <row r="1441" spans="1:2" x14ac:dyDescent="0.2">
      <c r="A1441">
        <v>108</v>
      </c>
      <c r="B1441">
        <v>5.3</v>
      </c>
    </row>
    <row r="1442" spans="1:2" x14ac:dyDescent="0.2">
      <c r="A1442">
        <v>98</v>
      </c>
      <c r="B1442">
        <v>7.3</v>
      </c>
    </row>
    <row r="1443" spans="1:2" x14ac:dyDescent="0.2">
      <c r="A1443">
        <v>137</v>
      </c>
      <c r="B1443">
        <v>6.6</v>
      </c>
    </row>
    <row r="1444" spans="1:2" x14ac:dyDescent="0.2">
      <c r="A1444">
        <v>112</v>
      </c>
      <c r="B1444">
        <v>6.2</v>
      </c>
    </row>
    <row r="1445" spans="1:2" x14ac:dyDescent="0.2">
      <c r="A1445">
        <v>101</v>
      </c>
      <c r="B1445">
        <v>5.2</v>
      </c>
    </row>
    <row r="1446" spans="1:2" x14ac:dyDescent="0.2">
      <c r="A1446">
        <v>103</v>
      </c>
      <c r="B1446">
        <v>6.2</v>
      </c>
    </row>
    <row r="1447" spans="1:2" x14ac:dyDescent="0.2">
      <c r="A1447">
        <v>101</v>
      </c>
      <c r="B1447">
        <v>6.2</v>
      </c>
    </row>
    <row r="1448" spans="1:2" x14ac:dyDescent="0.2">
      <c r="A1448">
        <v>112</v>
      </c>
      <c r="B1448">
        <v>6.6</v>
      </c>
    </row>
    <row r="1449" spans="1:2" x14ac:dyDescent="0.2">
      <c r="A1449">
        <v>111</v>
      </c>
      <c r="B1449">
        <v>6.4</v>
      </c>
    </row>
    <row r="1450" spans="1:2" x14ac:dyDescent="0.2">
      <c r="A1450">
        <v>102</v>
      </c>
      <c r="B1450">
        <v>6.2</v>
      </c>
    </row>
    <row r="1451" spans="1:2" x14ac:dyDescent="0.2">
      <c r="A1451">
        <v>101</v>
      </c>
      <c r="B1451">
        <v>5.0999999999999996</v>
      </c>
    </row>
    <row r="1452" spans="1:2" x14ac:dyDescent="0.2">
      <c r="A1452">
        <v>155</v>
      </c>
      <c r="B1452">
        <v>6.6</v>
      </c>
    </row>
    <row r="1453" spans="1:2" x14ac:dyDescent="0.2">
      <c r="A1453">
        <v>93</v>
      </c>
      <c r="B1453">
        <v>6.1</v>
      </c>
    </row>
    <row r="1454" spans="1:2" x14ac:dyDescent="0.2">
      <c r="A1454">
        <v>109</v>
      </c>
      <c r="B1454">
        <v>6.1</v>
      </c>
    </row>
    <row r="1455" spans="1:2" x14ac:dyDescent="0.2">
      <c r="A1455">
        <v>140</v>
      </c>
      <c r="B1455">
        <v>6.6</v>
      </c>
    </row>
    <row r="1456" spans="1:2" x14ac:dyDescent="0.2">
      <c r="A1456">
        <v>108</v>
      </c>
      <c r="B1456">
        <v>5.9</v>
      </c>
    </row>
    <row r="1457" spans="1:2" x14ac:dyDescent="0.2">
      <c r="A1457">
        <v>96</v>
      </c>
      <c r="B1457">
        <v>6.3</v>
      </c>
    </row>
    <row r="1458" spans="1:2" x14ac:dyDescent="0.2">
      <c r="A1458">
        <v>123</v>
      </c>
      <c r="B1458">
        <v>7.1</v>
      </c>
    </row>
    <row r="1459" spans="1:2" x14ac:dyDescent="0.2">
      <c r="A1459">
        <v>106</v>
      </c>
      <c r="B1459">
        <v>5</v>
      </c>
    </row>
    <row r="1460" spans="1:2" x14ac:dyDescent="0.2">
      <c r="A1460">
        <v>76</v>
      </c>
      <c r="B1460">
        <v>5.6</v>
      </c>
    </row>
    <row r="1461" spans="1:2" x14ac:dyDescent="0.2">
      <c r="A1461">
        <v>107</v>
      </c>
      <c r="B1461">
        <v>7.4</v>
      </c>
    </row>
    <row r="1462" spans="1:2" x14ac:dyDescent="0.2">
      <c r="A1462">
        <v>82</v>
      </c>
      <c r="B1462">
        <v>4.5</v>
      </c>
    </row>
    <row r="1463" spans="1:2" x14ac:dyDescent="0.2">
      <c r="A1463">
        <v>109</v>
      </c>
      <c r="B1463">
        <v>6.2</v>
      </c>
    </row>
    <row r="1464" spans="1:2" x14ac:dyDescent="0.2">
      <c r="A1464">
        <v>99</v>
      </c>
      <c r="B1464">
        <v>5</v>
      </c>
    </row>
    <row r="1465" spans="1:2" x14ac:dyDescent="0.2">
      <c r="A1465">
        <v>91</v>
      </c>
      <c r="B1465">
        <v>6.5</v>
      </c>
    </row>
    <row r="1466" spans="1:2" x14ac:dyDescent="0.2">
      <c r="A1466">
        <v>87</v>
      </c>
      <c r="B1466">
        <v>5.0999999999999996</v>
      </c>
    </row>
    <row r="1467" spans="1:2" x14ac:dyDescent="0.2">
      <c r="A1467">
        <v>125</v>
      </c>
      <c r="B1467">
        <v>6.5</v>
      </c>
    </row>
    <row r="1468" spans="1:2" x14ac:dyDescent="0.2">
      <c r="A1468">
        <v>118</v>
      </c>
      <c r="B1468">
        <v>6.2</v>
      </c>
    </row>
    <row r="1469" spans="1:2" x14ac:dyDescent="0.2">
      <c r="A1469">
        <v>98</v>
      </c>
      <c r="B1469">
        <v>6.3</v>
      </c>
    </row>
    <row r="1470" spans="1:2" x14ac:dyDescent="0.2">
      <c r="A1470">
        <v>92</v>
      </c>
      <c r="B1470">
        <v>3.8</v>
      </c>
    </row>
    <row r="1471" spans="1:2" x14ac:dyDescent="0.2">
      <c r="A1471">
        <v>93</v>
      </c>
      <c r="B1471">
        <v>5.2</v>
      </c>
    </row>
    <row r="1472" spans="1:2" x14ac:dyDescent="0.2">
      <c r="A1472">
        <v>116</v>
      </c>
      <c r="B1472">
        <v>6</v>
      </c>
    </row>
    <row r="1473" spans="1:2" x14ac:dyDescent="0.2">
      <c r="A1473">
        <v>92</v>
      </c>
      <c r="B1473">
        <v>6.2</v>
      </c>
    </row>
    <row r="1474" spans="1:2" x14ac:dyDescent="0.2">
      <c r="A1474">
        <v>115</v>
      </c>
      <c r="B1474">
        <v>5.7</v>
      </c>
    </row>
    <row r="1475" spans="1:2" x14ac:dyDescent="0.2">
      <c r="A1475">
        <v>120</v>
      </c>
      <c r="B1475">
        <v>6.7</v>
      </c>
    </row>
    <row r="1476" spans="1:2" x14ac:dyDescent="0.2">
      <c r="A1476">
        <v>111</v>
      </c>
      <c r="B1476">
        <v>6.8</v>
      </c>
    </row>
    <row r="1477" spans="1:2" x14ac:dyDescent="0.2">
      <c r="A1477">
        <v>94</v>
      </c>
      <c r="B1477">
        <v>6</v>
      </c>
    </row>
    <row r="1478" spans="1:2" x14ac:dyDescent="0.2">
      <c r="A1478">
        <v>100</v>
      </c>
      <c r="B1478">
        <v>7.3</v>
      </c>
    </row>
    <row r="1479" spans="1:2" x14ac:dyDescent="0.2">
      <c r="A1479">
        <v>101</v>
      </c>
      <c r="B1479">
        <v>5.5</v>
      </c>
    </row>
    <row r="1480" spans="1:2" x14ac:dyDescent="0.2">
      <c r="A1480">
        <v>139</v>
      </c>
      <c r="B1480">
        <v>6.7</v>
      </c>
    </row>
    <row r="1481" spans="1:2" x14ac:dyDescent="0.2">
      <c r="A1481">
        <v>91</v>
      </c>
      <c r="B1481">
        <v>4.8</v>
      </c>
    </row>
    <row r="1482" spans="1:2" x14ac:dyDescent="0.2">
      <c r="A1482">
        <v>109</v>
      </c>
      <c r="B1482">
        <v>5.7</v>
      </c>
    </row>
    <row r="1483" spans="1:2" x14ac:dyDescent="0.2">
      <c r="A1483">
        <v>102</v>
      </c>
      <c r="B1483">
        <v>5.0999999999999996</v>
      </c>
    </row>
    <row r="1484" spans="1:2" x14ac:dyDescent="0.2">
      <c r="A1484">
        <v>103</v>
      </c>
      <c r="B1484">
        <v>6</v>
      </c>
    </row>
    <row r="1485" spans="1:2" x14ac:dyDescent="0.2">
      <c r="A1485">
        <v>83</v>
      </c>
      <c r="B1485">
        <v>4.2</v>
      </c>
    </row>
    <row r="1486" spans="1:2" x14ac:dyDescent="0.2">
      <c r="A1486">
        <v>123</v>
      </c>
      <c r="B1486">
        <v>7.4</v>
      </c>
    </row>
    <row r="1487" spans="1:2" x14ac:dyDescent="0.2">
      <c r="A1487">
        <v>101</v>
      </c>
      <c r="B1487">
        <v>4.5999999999999996</v>
      </c>
    </row>
    <row r="1488" spans="1:2" x14ac:dyDescent="0.2">
      <c r="A1488">
        <v>117</v>
      </c>
      <c r="B1488">
        <v>6.9</v>
      </c>
    </row>
    <row r="1489" spans="1:2" x14ac:dyDescent="0.2">
      <c r="A1489">
        <v>60</v>
      </c>
      <c r="B1489">
        <v>8.6</v>
      </c>
    </row>
    <row r="1490" spans="1:2" x14ac:dyDescent="0.2">
      <c r="A1490">
        <v>114</v>
      </c>
      <c r="B1490">
        <v>6.9</v>
      </c>
    </row>
    <row r="1491" spans="1:2" x14ac:dyDescent="0.2">
      <c r="A1491">
        <v>330</v>
      </c>
      <c r="B1491">
        <v>8</v>
      </c>
    </row>
    <row r="1492" spans="1:2" x14ac:dyDescent="0.2">
      <c r="A1492">
        <v>121</v>
      </c>
      <c r="B1492">
        <v>6.4</v>
      </c>
    </row>
    <row r="1493" spans="1:2" x14ac:dyDescent="0.2">
      <c r="A1493">
        <v>114</v>
      </c>
      <c r="B1493">
        <v>6.3</v>
      </c>
    </row>
    <row r="1494" spans="1:2" x14ac:dyDescent="0.2">
      <c r="A1494">
        <v>156</v>
      </c>
      <c r="B1494">
        <v>8.4</v>
      </c>
    </row>
    <row r="1495" spans="1:2" x14ac:dyDescent="0.2">
      <c r="A1495">
        <v>135</v>
      </c>
      <c r="B1495">
        <v>7.1</v>
      </c>
    </row>
    <row r="1496" spans="1:2" x14ac:dyDescent="0.2">
      <c r="A1496">
        <v>148</v>
      </c>
      <c r="B1496">
        <v>6.8</v>
      </c>
    </row>
    <row r="1497" spans="1:2" x14ac:dyDescent="0.2">
      <c r="A1497">
        <v>148</v>
      </c>
      <c r="B1497">
        <v>7.5</v>
      </c>
    </row>
    <row r="1498" spans="1:2" x14ac:dyDescent="0.2">
      <c r="A1498">
        <v>109</v>
      </c>
      <c r="B1498">
        <v>4.5</v>
      </c>
    </row>
    <row r="1499" spans="1:2" x14ac:dyDescent="0.2">
      <c r="A1499">
        <v>93</v>
      </c>
      <c r="B1499">
        <v>5.7</v>
      </c>
    </row>
    <row r="1500" spans="1:2" x14ac:dyDescent="0.2">
      <c r="A1500" s="4">
        <v>103</v>
      </c>
      <c r="B1500">
        <v>7.2</v>
      </c>
    </row>
    <row r="1501" spans="1:2" x14ac:dyDescent="0.2">
      <c r="A1501">
        <v>113</v>
      </c>
      <c r="B1501">
        <v>6.8</v>
      </c>
    </row>
    <row r="1502" spans="1:2" x14ac:dyDescent="0.2">
      <c r="A1502">
        <v>91</v>
      </c>
      <c r="B1502">
        <v>5.4</v>
      </c>
    </row>
    <row r="1503" spans="1:2" x14ac:dyDescent="0.2">
      <c r="A1503">
        <v>139</v>
      </c>
      <c r="B1503">
        <v>7.2</v>
      </c>
    </row>
    <row r="1504" spans="1:2" x14ac:dyDescent="0.2">
      <c r="A1504">
        <v>96</v>
      </c>
      <c r="B1504">
        <v>7.3</v>
      </c>
    </row>
    <row r="1505" spans="1:2" x14ac:dyDescent="0.2">
      <c r="A1505">
        <v>102</v>
      </c>
      <c r="B1505">
        <v>5.2</v>
      </c>
    </row>
    <row r="1506" spans="1:2" x14ac:dyDescent="0.2">
      <c r="A1506">
        <v>96</v>
      </c>
      <c r="B1506">
        <v>5.5</v>
      </c>
    </row>
    <row r="1507" spans="1:2" x14ac:dyDescent="0.2">
      <c r="A1507">
        <v>101</v>
      </c>
      <c r="B1507">
        <v>7.7</v>
      </c>
    </row>
    <row r="1508" spans="1:2" x14ac:dyDescent="0.2">
      <c r="A1508">
        <v>128</v>
      </c>
      <c r="B1508">
        <v>7.1</v>
      </c>
    </row>
    <row r="1509" spans="1:2" x14ac:dyDescent="0.2">
      <c r="A1509">
        <v>109</v>
      </c>
      <c r="B1509">
        <v>5.3</v>
      </c>
    </row>
    <row r="1510" spans="1:2" x14ac:dyDescent="0.2">
      <c r="A1510">
        <v>114</v>
      </c>
      <c r="B1510">
        <v>5.6</v>
      </c>
    </row>
    <row r="1511" spans="1:2" x14ac:dyDescent="0.2">
      <c r="A1511">
        <v>105</v>
      </c>
      <c r="B1511">
        <v>5.7</v>
      </c>
    </row>
    <row r="1512" spans="1:2" x14ac:dyDescent="0.2">
      <c r="A1512">
        <v>141</v>
      </c>
      <c r="B1512">
        <v>7.1</v>
      </c>
    </row>
    <row r="1513" spans="1:2" x14ac:dyDescent="0.2">
      <c r="A1513">
        <v>195</v>
      </c>
      <c r="B1513">
        <v>7.5</v>
      </c>
    </row>
    <row r="1514" spans="1:2" x14ac:dyDescent="0.2">
      <c r="A1514">
        <v>138</v>
      </c>
      <c r="B1514">
        <v>7.6</v>
      </c>
    </row>
    <row r="1515" spans="1:2" x14ac:dyDescent="0.2">
      <c r="A1515">
        <v>101</v>
      </c>
      <c r="B1515">
        <v>5.5</v>
      </c>
    </row>
    <row r="1516" spans="1:2" x14ac:dyDescent="0.2">
      <c r="A1516">
        <v>99</v>
      </c>
      <c r="B1516">
        <v>5.0999999999999996</v>
      </c>
    </row>
    <row r="1517" spans="1:2" x14ac:dyDescent="0.2">
      <c r="A1517">
        <v>85</v>
      </c>
      <c r="B1517">
        <v>6.3</v>
      </c>
    </row>
    <row r="1518" spans="1:2" x14ac:dyDescent="0.2">
      <c r="A1518">
        <v>89</v>
      </c>
      <c r="B1518">
        <v>4.9000000000000004</v>
      </c>
    </row>
    <row r="1519" spans="1:2" x14ac:dyDescent="0.2">
      <c r="A1519">
        <v>99</v>
      </c>
      <c r="B1519">
        <v>6.5</v>
      </c>
    </row>
    <row r="1520" spans="1:2" x14ac:dyDescent="0.2">
      <c r="A1520">
        <v>105</v>
      </c>
      <c r="B1520">
        <v>5.6</v>
      </c>
    </row>
    <row r="1521" spans="1:2" x14ac:dyDescent="0.2">
      <c r="A1521">
        <v>97</v>
      </c>
      <c r="B1521">
        <v>5.3</v>
      </c>
    </row>
    <row r="1522" spans="1:2" x14ac:dyDescent="0.2">
      <c r="A1522">
        <v>140</v>
      </c>
      <c r="B1522">
        <v>6.5</v>
      </c>
    </row>
    <row r="1523" spans="1:2" x14ac:dyDescent="0.2">
      <c r="A1523">
        <v>118</v>
      </c>
      <c r="B1523">
        <v>6.8</v>
      </c>
    </row>
    <row r="1524" spans="1:2" x14ac:dyDescent="0.2">
      <c r="A1524">
        <v>94</v>
      </c>
      <c r="B1524">
        <v>6.5</v>
      </c>
    </row>
    <row r="1525" spans="1:2" x14ac:dyDescent="0.2">
      <c r="A1525">
        <v>124</v>
      </c>
      <c r="B1525">
        <v>6</v>
      </c>
    </row>
    <row r="1526" spans="1:2" x14ac:dyDescent="0.2">
      <c r="A1526">
        <v>134</v>
      </c>
      <c r="B1526">
        <v>8.4</v>
      </c>
    </row>
    <row r="1527" spans="1:2" x14ac:dyDescent="0.2">
      <c r="A1527">
        <v>113</v>
      </c>
      <c r="B1527">
        <v>6</v>
      </c>
    </row>
    <row r="1528" spans="1:2" x14ac:dyDescent="0.2">
      <c r="A1528">
        <v>124</v>
      </c>
      <c r="B1528">
        <v>7.6</v>
      </c>
    </row>
    <row r="1529" spans="1:2" x14ac:dyDescent="0.2">
      <c r="A1529">
        <v>98</v>
      </c>
      <c r="B1529">
        <v>5.6</v>
      </c>
    </row>
    <row r="1530" spans="1:2" x14ac:dyDescent="0.2">
      <c r="A1530">
        <v>97</v>
      </c>
      <c r="B1530">
        <v>6.9</v>
      </c>
    </row>
    <row r="1531" spans="1:2" x14ac:dyDescent="0.2">
      <c r="A1531">
        <v>123</v>
      </c>
      <c r="B1531">
        <v>6.4</v>
      </c>
    </row>
    <row r="1532" spans="1:2" x14ac:dyDescent="0.2">
      <c r="A1532">
        <v>99</v>
      </c>
      <c r="B1532">
        <v>5.0999999999999996</v>
      </c>
    </row>
    <row r="1533" spans="1:2" x14ac:dyDescent="0.2">
      <c r="A1533">
        <v>101</v>
      </c>
      <c r="B1533">
        <v>7</v>
      </c>
    </row>
    <row r="1534" spans="1:2" x14ac:dyDescent="0.2">
      <c r="A1534">
        <v>92</v>
      </c>
      <c r="B1534">
        <v>5.7</v>
      </c>
    </row>
    <row r="1535" spans="1:2" x14ac:dyDescent="0.2">
      <c r="A1535">
        <v>131</v>
      </c>
      <c r="B1535">
        <v>6.8</v>
      </c>
    </row>
    <row r="1536" spans="1:2" x14ac:dyDescent="0.2">
      <c r="A1536">
        <v>107</v>
      </c>
      <c r="B1536">
        <v>6.7</v>
      </c>
    </row>
    <row r="1537" spans="1:2" x14ac:dyDescent="0.2">
      <c r="A1537">
        <v>103</v>
      </c>
      <c r="B1537">
        <v>6.2</v>
      </c>
    </row>
    <row r="1538" spans="1:2" x14ac:dyDescent="0.2">
      <c r="A1538">
        <v>129</v>
      </c>
      <c r="B1538">
        <v>7.2</v>
      </c>
    </row>
    <row r="1539" spans="1:2" x14ac:dyDescent="0.2">
      <c r="A1539">
        <v>107</v>
      </c>
      <c r="B1539">
        <v>6.2</v>
      </c>
    </row>
    <row r="1540" spans="1:2" x14ac:dyDescent="0.2">
      <c r="A1540">
        <v>89</v>
      </c>
      <c r="B1540">
        <v>5.6</v>
      </c>
    </row>
    <row r="1541" spans="1:2" x14ac:dyDescent="0.2">
      <c r="A1541">
        <v>113</v>
      </c>
      <c r="B1541">
        <v>4.4000000000000004</v>
      </c>
    </row>
    <row r="1542" spans="1:2" x14ac:dyDescent="0.2">
      <c r="A1542">
        <v>93</v>
      </c>
      <c r="B1542">
        <v>7.5</v>
      </c>
    </row>
    <row r="1543" spans="1:2" x14ac:dyDescent="0.2">
      <c r="A1543">
        <v>120</v>
      </c>
      <c r="B1543">
        <v>7.1</v>
      </c>
    </row>
    <row r="1544" spans="1:2" x14ac:dyDescent="0.2">
      <c r="A1544">
        <v>98</v>
      </c>
      <c r="B1544">
        <v>6.4</v>
      </c>
    </row>
    <row r="1545" spans="1:2" x14ac:dyDescent="0.2">
      <c r="A1545">
        <v>105</v>
      </c>
      <c r="B1545">
        <v>7.1</v>
      </c>
    </row>
    <row r="1546" spans="1:2" x14ac:dyDescent="0.2">
      <c r="A1546">
        <v>142</v>
      </c>
      <c r="B1546">
        <v>5.9</v>
      </c>
    </row>
    <row r="1547" spans="1:2" x14ac:dyDescent="0.2">
      <c r="A1547">
        <v>98</v>
      </c>
      <c r="B1547">
        <v>6.9</v>
      </c>
    </row>
    <row r="1548" spans="1:2" x14ac:dyDescent="0.2">
      <c r="A1548">
        <v>96</v>
      </c>
      <c r="B1548">
        <v>7.5</v>
      </c>
    </row>
    <row r="1549" spans="1:2" x14ac:dyDescent="0.2">
      <c r="A1549">
        <v>87</v>
      </c>
      <c r="B1549">
        <v>6.3</v>
      </c>
    </row>
    <row r="1550" spans="1:2" x14ac:dyDescent="0.2">
      <c r="A1550">
        <v>107</v>
      </c>
      <c r="B1550">
        <v>6.4</v>
      </c>
    </row>
    <row r="1551" spans="1:2" x14ac:dyDescent="0.2">
      <c r="A1551">
        <v>90</v>
      </c>
      <c r="B1551">
        <v>5.9</v>
      </c>
    </row>
    <row r="1552" spans="1:2" x14ac:dyDescent="0.2">
      <c r="A1552">
        <v>121</v>
      </c>
      <c r="B1552">
        <v>6.8</v>
      </c>
    </row>
    <row r="1553" spans="1:2" x14ac:dyDescent="0.2">
      <c r="A1553">
        <v>119</v>
      </c>
      <c r="B1553">
        <v>6.3</v>
      </c>
    </row>
    <row r="1554" spans="1:2" x14ac:dyDescent="0.2">
      <c r="A1554">
        <v>107</v>
      </c>
      <c r="B1554">
        <v>3.6</v>
      </c>
    </row>
    <row r="1555" spans="1:2" x14ac:dyDescent="0.2">
      <c r="A1555">
        <v>110</v>
      </c>
      <c r="B1555">
        <v>5.3</v>
      </c>
    </row>
    <row r="1556" spans="1:2" x14ac:dyDescent="0.2">
      <c r="A1556">
        <v>100</v>
      </c>
      <c r="B1556">
        <v>5.9</v>
      </c>
    </row>
    <row r="1557" spans="1:2" x14ac:dyDescent="0.2">
      <c r="A1557">
        <v>75</v>
      </c>
      <c r="B1557">
        <v>6.9</v>
      </c>
    </row>
    <row r="1558" spans="1:2" x14ac:dyDescent="0.2">
      <c r="A1558">
        <v>132</v>
      </c>
      <c r="B1558">
        <v>6.9</v>
      </c>
    </row>
    <row r="1559" spans="1:2" x14ac:dyDescent="0.2">
      <c r="A1559">
        <v>105</v>
      </c>
      <c r="B1559">
        <v>6.1</v>
      </c>
    </row>
    <row r="1560" spans="1:2" x14ac:dyDescent="0.2">
      <c r="A1560">
        <v>93</v>
      </c>
      <c r="B1560">
        <v>5.7</v>
      </c>
    </row>
    <row r="1561" spans="1:2" x14ac:dyDescent="0.2">
      <c r="A1561">
        <v>289</v>
      </c>
      <c r="B1561">
        <v>8.5</v>
      </c>
    </row>
    <row r="1562" spans="1:2" x14ac:dyDescent="0.2">
      <c r="A1562">
        <v>102</v>
      </c>
      <c r="B1562">
        <v>6.3</v>
      </c>
    </row>
    <row r="1563" spans="1:2" x14ac:dyDescent="0.2">
      <c r="A1563">
        <v>143</v>
      </c>
      <c r="B1563">
        <v>7.3</v>
      </c>
    </row>
    <row r="1564" spans="1:2" x14ac:dyDescent="0.2">
      <c r="A1564">
        <v>113</v>
      </c>
      <c r="B1564">
        <v>6.3</v>
      </c>
    </row>
    <row r="1565" spans="1:2" x14ac:dyDescent="0.2">
      <c r="A1565">
        <v>161</v>
      </c>
      <c r="B1565">
        <v>7.2</v>
      </c>
    </row>
    <row r="1566" spans="1:2" x14ac:dyDescent="0.2">
      <c r="A1566">
        <v>138</v>
      </c>
      <c r="B1566">
        <v>7.3</v>
      </c>
    </row>
    <row r="1567" spans="1:2" x14ac:dyDescent="0.2">
      <c r="A1567">
        <v>126</v>
      </c>
      <c r="B1567">
        <v>6.3</v>
      </c>
    </row>
    <row r="1568" spans="1:2" x14ac:dyDescent="0.2">
      <c r="A1568">
        <v>99</v>
      </c>
      <c r="B1568">
        <v>8.1</v>
      </c>
    </row>
    <row r="1569" spans="1:2" x14ac:dyDescent="0.2">
      <c r="A1569">
        <v>101</v>
      </c>
      <c r="B1569">
        <v>6.9</v>
      </c>
    </row>
    <row r="1570" spans="1:2" x14ac:dyDescent="0.2">
      <c r="A1570">
        <v>103</v>
      </c>
      <c r="B1570">
        <v>6.3</v>
      </c>
    </row>
    <row r="1571" spans="1:2" x14ac:dyDescent="0.2">
      <c r="A1571">
        <v>118</v>
      </c>
      <c r="B1571">
        <v>7.3</v>
      </c>
    </row>
    <row r="1572" spans="1:2" x14ac:dyDescent="0.2">
      <c r="A1572">
        <v>116</v>
      </c>
      <c r="B1572">
        <v>5.5</v>
      </c>
    </row>
    <row r="1573" spans="1:2" x14ac:dyDescent="0.2">
      <c r="A1573">
        <v>99</v>
      </c>
      <c r="B1573">
        <v>6.1</v>
      </c>
    </row>
    <row r="1574" spans="1:2" x14ac:dyDescent="0.2">
      <c r="A1574">
        <v>105</v>
      </c>
      <c r="B1574">
        <v>6.9</v>
      </c>
    </row>
    <row r="1575" spans="1:2" x14ac:dyDescent="0.2">
      <c r="A1575">
        <v>113</v>
      </c>
      <c r="B1575">
        <v>7.2</v>
      </c>
    </row>
    <row r="1576" spans="1:2" x14ac:dyDescent="0.2">
      <c r="A1576">
        <v>93</v>
      </c>
      <c r="B1576">
        <v>6.4</v>
      </c>
    </row>
    <row r="1577" spans="1:2" x14ac:dyDescent="0.2">
      <c r="A1577">
        <v>108</v>
      </c>
      <c r="B1577">
        <v>6.4</v>
      </c>
    </row>
    <row r="1578" spans="1:2" x14ac:dyDescent="0.2">
      <c r="A1578">
        <v>74</v>
      </c>
      <c r="B1578">
        <v>8.3000000000000007</v>
      </c>
    </row>
    <row r="1579" spans="1:2" x14ac:dyDescent="0.2">
      <c r="A1579">
        <v>116</v>
      </c>
      <c r="B1579">
        <v>7.2</v>
      </c>
    </row>
    <row r="1580" spans="1:2" x14ac:dyDescent="0.2">
      <c r="A1580">
        <v>104</v>
      </c>
      <c r="B1580">
        <v>6.8</v>
      </c>
    </row>
    <row r="1581" spans="1:2" x14ac:dyDescent="0.2">
      <c r="A1581">
        <v>106</v>
      </c>
      <c r="B1581">
        <v>6.5</v>
      </c>
    </row>
    <row r="1582" spans="1:2" x14ac:dyDescent="0.2">
      <c r="A1582">
        <v>120</v>
      </c>
      <c r="B1582">
        <v>7.8</v>
      </c>
    </row>
    <row r="1583" spans="1:2" x14ac:dyDescent="0.2">
      <c r="A1583">
        <v>135</v>
      </c>
      <c r="B1583">
        <v>7.6</v>
      </c>
    </row>
    <row r="1584" spans="1:2" x14ac:dyDescent="0.2">
      <c r="A1584">
        <v>132</v>
      </c>
      <c r="B1584">
        <v>7.2</v>
      </c>
    </row>
    <row r="1585" spans="1:2" x14ac:dyDescent="0.2">
      <c r="A1585">
        <v>92</v>
      </c>
      <c r="B1585">
        <v>6.7</v>
      </c>
    </row>
    <row r="1586" spans="1:2" x14ac:dyDescent="0.2">
      <c r="A1586">
        <v>99</v>
      </c>
      <c r="B1586">
        <v>6.8</v>
      </c>
    </row>
    <row r="1587" spans="1:2" x14ac:dyDescent="0.2">
      <c r="A1587">
        <v>90</v>
      </c>
      <c r="B1587">
        <v>6.3</v>
      </c>
    </row>
    <row r="1588" spans="1:2" x14ac:dyDescent="0.2">
      <c r="A1588">
        <v>111</v>
      </c>
      <c r="B1588">
        <v>6.2</v>
      </c>
    </row>
    <row r="1589" spans="1:2" x14ac:dyDescent="0.2">
      <c r="A1589">
        <v>103</v>
      </c>
      <c r="B1589">
        <v>6.2</v>
      </c>
    </row>
    <row r="1590" spans="1:2" x14ac:dyDescent="0.2">
      <c r="A1590">
        <v>127</v>
      </c>
      <c r="B1590">
        <v>8.6</v>
      </c>
    </row>
    <row r="1591" spans="1:2" x14ac:dyDescent="0.2">
      <c r="A1591">
        <v>112</v>
      </c>
      <c r="B1591">
        <v>8</v>
      </c>
    </row>
    <row r="1592" spans="1:2" x14ac:dyDescent="0.2">
      <c r="A1592">
        <v>87</v>
      </c>
      <c r="B1592">
        <v>7</v>
      </c>
    </row>
    <row r="1593" spans="1:2" x14ac:dyDescent="0.2">
      <c r="A1593">
        <v>138</v>
      </c>
      <c r="B1593">
        <v>8</v>
      </c>
    </row>
    <row r="1594" spans="1:2" x14ac:dyDescent="0.2">
      <c r="A1594">
        <v>132</v>
      </c>
      <c r="B1594">
        <v>8.1</v>
      </c>
    </row>
    <row r="1595" spans="1:2" x14ac:dyDescent="0.2">
      <c r="A1595">
        <v>103</v>
      </c>
      <c r="B1595">
        <v>6.7</v>
      </c>
    </row>
    <row r="1596" spans="1:2" x14ac:dyDescent="0.2">
      <c r="A1596">
        <v>123</v>
      </c>
      <c r="B1596">
        <v>7.9</v>
      </c>
    </row>
    <row r="1597" spans="1:2" x14ac:dyDescent="0.2">
      <c r="A1597">
        <v>111</v>
      </c>
      <c r="B1597">
        <v>6.1</v>
      </c>
    </row>
    <row r="1598" spans="1:2" x14ac:dyDescent="0.2">
      <c r="A1598">
        <v>102</v>
      </c>
      <c r="B1598">
        <v>4.2</v>
      </c>
    </row>
    <row r="1599" spans="1:2" x14ac:dyDescent="0.2">
      <c r="A1599">
        <v>78</v>
      </c>
      <c r="B1599">
        <v>6.1</v>
      </c>
    </row>
    <row r="1600" spans="1:2" x14ac:dyDescent="0.2">
      <c r="A1600">
        <v>132</v>
      </c>
      <c r="B1600">
        <v>6.6</v>
      </c>
    </row>
    <row r="1601" spans="1:2" x14ac:dyDescent="0.2">
      <c r="A1601">
        <v>133</v>
      </c>
      <c r="B1601">
        <v>7.5</v>
      </c>
    </row>
    <row r="1602" spans="1:2" x14ac:dyDescent="0.2">
      <c r="A1602">
        <v>108</v>
      </c>
      <c r="B1602">
        <v>7.4</v>
      </c>
    </row>
    <row r="1603" spans="1:2" x14ac:dyDescent="0.2">
      <c r="A1603">
        <v>125</v>
      </c>
      <c r="B1603">
        <v>7.2</v>
      </c>
    </row>
    <row r="1604" spans="1:2" x14ac:dyDescent="0.2">
      <c r="A1604">
        <v>98</v>
      </c>
      <c r="B1604">
        <v>6.9</v>
      </c>
    </row>
    <row r="1605" spans="1:2" x14ac:dyDescent="0.2">
      <c r="A1605">
        <v>119</v>
      </c>
      <c r="B1605">
        <v>7.4</v>
      </c>
    </row>
    <row r="1606" spans="1:2" x14ac:dyDescent="0.2">
      <c r="A1606">
        <v>87</v>
      </c>
      <c r="B1606">
        <v>5.4</v>
      </c>
    </row>
    <row r="1607" spans="1:2" x14ac:dyDescent="0.2">
      <c r="A1607">
        <v>91</v>
      </c>
      <c r="B1607">
        <v>6.8</v>
      </c>
    </row>
    <row r="1608" spans="1:2" x14ac:dyDescent="0.2">
      <c r="A1608">
        <v>100</v>
      </c>
      <c r="B1608">
        <v>6.3</v>
      </c>
    </row>
    <row r="1609" spans="1:2" x14ac:dyDescent="0.2">
      <c r="A1609">
        <v>118</v>
      </c>
      <c r="B1609">
        <v>7.2</v>
      </c>
    </row>
    <row r="1610" spans="1:2" x14ac:dyDescent="0.2">
      <c r="A1610">
        <v>44</v>
      </c>
      <c r="B1610">
        <v>8.6999999999999993</v>
      </c>
    </row>
    <row r="1611" spans="1:2" x14ac:dyDescent="0.2">
      <c r="A1611">
        <v>109</v>
      </c>
      <c r="B1611">
        <v>6.9</v>
      </c>
    </row>
    <row r="1612" spans="1:2" x14ac:dyDescent="0.2">
      <c r="A1612">
        <v>99</v>
      </c>
      <c r="B1612">
        <v>6</v>
      </c>
    </row>
    <row r="1613" spans="1:2" x14ac:dyDescent="0.2">
      <c r="A1613">
        <v>114</v>
      </c>
      <c r="B1613">
        <v>5.9</v>
      </c>
    </row>
    <row r="1614" spans="1:2" x14ac:dyDescent="0.2">
      <c r="A1614">
        <v>89</v>
      </c>
      <c r="B1614">
        <v>5.4</v>
      </c>
    </row>
    <row r="1615" spans="1:2" x14ac:dyDescent="0.2">
      <c r="A1615">
        <v>95</v>
      </c>
      <c r="B1615">
        <v>5.9</v>
      </c>
    </row>
    <row r="1616" spans="1:2" x14ac:dyDescent="0.2">
      <c r="A1616">
        <v>98</v>
      </c>
      <c r="B1616">
        <v>6.1</v>
      </c>
    </row>
    <row r="1617" spans="1:2" x14ac:dyDescent="0.2">
      <c r="A1617">
        <v>94</v>
      </c>
      <c r="B1617">
        <v>7.7</v>
      </c>
    </row>
    <row r="1618" spans="1:2" x14ac:dyDescent="0.2">
      <c r="A1618">
        <v>85</v>
      </c>
      <c r="B1618">
        <v>5.8</v>
      </c>
    </row>
    <row r="1619" spans="1:2" x14ac:dyDescent="0.2">
      <c r="A1619">
        <v>124</v>
      </c>
      <c r="B1619">
        <v>7.6</v>
      </c>
    </row>
    <row r="1620" spans="1:2" x14ac:dyDescent="0.2">
      <c r="A1620">
        <v>131</v>
      </c>
      <c r="B1620">
        <v>6.1</v>
      </c>
    </row>
    <row r="1621" spans="1:2" x14ac:dyDescent="0.2">
      <c r="A1621">
        <v>107</v>
      </c>
      <c r="B1621">
        <v>5.4</v>
      </c>
    </row>
    <row r="1622" spans="1:2" x14ac:dyDescent="0.2">
      <c r="A1622">
        <v>99</v>
      </c>
      <c r="B1622">
        <v>5.0999999999999996</v>
      </c>
    </row>
    <row r="1623" spans="1:2" x14ac:dyDescent="0.2">
      <c r="A1623">
        <v>83</v>
      </c>
      <c r="B1623">
        <v>6.4</v>
      </c>
    </row>
    <row r="1624" spans="1:2" x14ac:dyDescent="0.2">
      <c r="A1624">
        <v>131</v>
      </c>
      <c r="B1624">
        <v>6.3</v>
      </c>
    </row>
    <row r="1625" spans="1:2" x14ac:dyDescent="0.2">
      <c r="A1625">
        <v>85</v>
      </c>
      <c r="B1625">
        <v>7.5</v>
      </c>
    </row>
    <row r="1626" spans="1:2" x14ac:dyDescent="0.2">
      <c r="A1626">
        <v>126</v>
      </c>
      <c r="B1626">
        <v>7.1</v>
      </c>
    </row>
    <row r="1627" spans="1:2" x14ac:dyDescent="0.2">
      <c r="A1627">
        <v>102</v>
      </c>
      <c r="B1627">
        <v>5.2</v>
      </c>
    </row>
    <row r="1628" spans="1:2" x14ac:dyDescent="0.2">
      <c r="A1628">
        <v>123</v>
      </c>
      <c r="B1628">
        <v>7.8</v>
      </c>
    </row>
    <row r="1629" spans="1:2" x14ac:dyDescent="0.2">
      <c r="A1629">
        <v>105</v>
      </c>
      <c r="B1629">
        <v>6.5</v>
      </c>
    </row>
    <row r="1630" spans="1:2" x14ac:dyDescent="0.2">
      <c r="A1630">
        <v>125</v>
      </c>
      <c r="B1630">
        <v>6.6</v>
      </c>
    </row>
    <row r="1631" spans="1:2" x14ac:dyDescent="0.2">
      <c r="A1631">
        <v>92</v>
      </c>
      <c r="B1631">
        <v>5.0999999999999996</v>
      </c>
    </row>
    <row r="1632" spans="1:2" x14ac:dyDescent="0.2">
      <c r="A1632">
        <v>77</v>
      </c>
      <c r="B1632">
        <v>7.4</v>
      </c>
    </row>
    <row r="1633" spans="1:2" x14ac:dyDescent="0.2">
      <c r="A1633">
        <v>118</v>
      </c>
      <c r="B1633">
        <v>7.2</v>
      </c>
    </row>
    <row r="1634" spans="1:2" x14ac:dyDescent="0.2">
      <c r="A1634">
        <v>121</v>
      </c>
      <c r="B1634">
        <v>7.6</v>
      </c>
    </row>
    <row r="1635" spans="1:2" x14ac:dyDescent="0.2">
      <c r="A1635">
        <v>124</v>
      </c>
      <c r="B1635">
        <v>7.5</v>
      </c>
    </row>
    <row r="1636" spans="1:2" x14ac:dyDescent="0.2">
      <c r="A1636">
        <v>99</v>
      </c>
      <c r="B1636">
        <v>6.6</v>
      </c>
    </row>
    <row r="1637" spans="1:2" x14ac:dyDescent="0.2">
      <c r="A1637">
        <v>112</v>
      </c>
      <c r="B1637">
        <v>7.2</v>
      </c>
    </row>
    <row r="1638" spans="1:2" x14ac:dyDescent="0.2">
      <c r="A1638">
        <v>111</v>
      </c>
      <c r="B1638">
        <v>7.6</v>
      </c>
    </row>
    <row r="1639" spans="1:2" x14ac:dyDescent="0.2">
      <c r="A1639">
        <v>107</v>
      </c>
      <c r="B1639">
        <v>6.2</v>
      </c>
    </row>
    <row r="1640" spans="1:2" x14ac:dyDescent="0.2">
      <c r="A1640">
        <v>104</v>
      </c>
      <c r="B1640">
        <v>5.6</v>
      </c>
    </row>
    <row r="1641" spans="1:2" x14ac:dyDescent="0.2">
      <c r="A1641">
        <v>113</v>
      </c>
      <c r="B1641">
        <v>7.6</v>
      </c>
    </row>
    <row r="1642" spans="1:2" x14ac:dyDescent="0.2">
      <c r="A1642">
        <v>113</v>
      </c>
      <c r="B1642">
        <v>6.6</v>
      </c>
    </row>
    <row r="1643" spans="1:2" x14ac:dyDescent="0.2">
      <c r="A1643">
        <v>95</v>
      </c>
      <c r="B1643">
        <v>7</v>
      </c>
    </row>
    <row r="1644" spans="1:2" x14ac:dyDescent="0.2">
      <c r="A1644">
        <v>86</v>
      </c>
      <c r="B1644">
        <v>2.7</v>
      </c>
    </row>
    <row r="1645" spans="1:2" x14ac:dyDescent="0.2">
      <c r="A1645">
        <v>126</v>
      </c>
      <c r="B1645">
        <v>7.6</v>
      </c>
    </row>
    <row r="1646" spans="1:2" x14ac:dyDescent="0.2">
      <c r="A1646">
        <v>101</v>
      </c>
      <c r="B1646">
        <v>6.6</v>
      </c>
    </row>
    <row r="1647" spans="1:2" x14ac:dyDescent="0.2">
      <c r="A1647">
        <v>102</v>
      </c>
      <c r="B1647">
        <v>6.9</v>
      </c>
    </row>
    <row r="1648" spans="1:2" x14ac:dyDescent="0.2">
      <c r="A1648">
        <v>111</v>
      </c>
      <c r="B1648">
        <v>6.8</v>
      </c>
    </row>
    <row r="1649" spans="1:2" x14ac:dyDescent="0.2">
      <c r="A1649">
        <v>60</v>
      </c>
      <c r="B1649">
        <v>7.5</v>
      </c>
    </row>
    <row r="1650" spans="1:2" x14ac:dyDescent="0.2">
      <c r="A1650">
        <v>95</v>
      </c>
      <c r="B1650">
        <v>3.7</v>
      </c>
    </row>
    <row r="1651" spans="1:2" x14ac:dyDescent="0.2">
      <c r="A1651">
        <v>98</v>
      </c>
      <c r="B1651">
        <v>6.1</v>
      </c>
    </row>
    <row r="1652" spans="1:2" x14ac:dyDescent="0.2">
      <c r="A1652">
        <v>100</v>
      </c>
      <c r="B1652">
        <v>5.9</v>
      </c>
    </row>
    <row r="1653" spans="1:2" x14ac:dyDescent="0.2">
      <c r="A1653">
        <v>118</v>
      </c>
      <c r="B1653">
        <v>6.7</v>
      </c>
    </row>
    <row r="1654" spans="1:2" x14ac:dyDescent="0.2">
      <c r="A1654">
        <v>28</v>
      </c>
      <c r="B1654">
        <v>8.5</v>
      </c>
    </row>
    <row r="1655" spans="1:2" x14ac:dyDescent="0.2">
      <c r="A1655">
        <v>125</v>
      </c>
      <c r="B1655">
        <v>6.9</v>
      </c>
    </row>
    <row r="1656" spans="1:2" x14ac:dyDescent="0.2">
      <c r="A1656">
        <v>94</v>
      </c>
      <c r="B1656">
        <v>5.5</v>
      </c>
    </row>
    <row r="1657" spans="1:2" x14ac:dyDescent="0.2">
      <c r="A1657">
        <v>79</v>
      </c>
      <c r="B1657">
        <v>7.1</v>
      </c>
    </row>
    <row r="1658" spans="1:2" x14ac:dyDescent="0.2">
      <c r="A1658">
        <v>106</v>
      </c>
      <c r="B1658">
        <v>7.1</v>
      </c>
    </row>
    <row r="1659" spans="1:2" x14ac:dyDescent="0.2">
      <c r="A1659">
        <v>111</v>
      </c>
      <c r="B1659">
        <v>5.9</v>
      </c>
    </row>
    <row r="1660" spans="1:2" x14ac:dyDescent="0.2">
      <c r="A1660">
        <v>63</v>
      </c>
      <c r="B1660">
        <v>7.3</v>
      </c>
    </row>
    <row r="1661" spans="1:2" x14ac:dyDescent="0.2">
      <c r="A1661">
        <v>85</v>
      </c>
      <c r="B1661">
        <v>3.4</v>
      </c>
    </row>
    <row r="1662" spans="1:2" x14ac:dyDescent="0.2">
      <c r="A1662">
        <v>108</v>
      </c>
      <c r="B1662">
        <v>6.8</v>
      </c>
    </row>
    <row r="1663" spans="1:2" x14ac:dyDescent="0.2">
      <c r="A1663">
        <v>139</v>
      </c>
      <c r="B1663">
        <v>6.9</v>
      </c>
    </row>
    <row r="1664" spans="1:2" x14ac:dyDescent="0.2">
      <c r="A1664">
        <v>127</v>
      </c>
      <c r="B1664">
        <v>7</v>
      </c>
    </row>
    <row r="1665" spans="1:2" x14ac:dyDescent="0.2">
      <c r="A1665">
        <v>106</v>
      </c>
      <c r="B1665">
        <v>5.5</v>
      </c>
    </row>
    <row r="1666" spans="1:2" x14ac:dyDescent="0.2">
      <c r="A1666">
        <v>95</v>
      </c>
      <c r="B1666">
        <v>5.0999999999999996</v>
      </c>
    </row>
    <row r="1667" spans="1:2" x14ac:dyDescent="0.2">
      <c r="A1667">
        <v>118</v>
      </c>
      <c r="B1667">
        <v>6.2</v>
      </c>
    </row>
    <row r="1668" spans="1:2" x14ac:dyDescent="0.2">
      <c r="A1668">
        <v>108</v>
      </c>
      <c r="B1668">
        <v>5.9</v>
      </c>
    </row>
    <row r="1669" spans="1:2" x14ac:dyDescent="0.2">
      <c r="A1669">
        <v>105</v>
      </c>
      <c r="B1669">
        <v>5.2</v>
      </c>
    </row>
    <row r="1670" spans="1:2" x14ac:dyDescent="0.2">
      <c r="A1670">
        <v>131</v>
      </c>
      <c r="B1670">
        <v>6.2</v>
      </c>
    </row>
    <row r="1671" spans="1:2" x14ac:dyDescent="0.2">
      <c r="A1671">
        <v>104</v>
      </c>
      <c r="B1671">
        <v>5.5</v>
      </c>
    </row>
    <row r="1672" spans="1:2" x14ac:dyDescent="0.2">
      <c r="A1672">
        <v>133</v>
      </c>
      <c r="B1672">
        <v>7.4</v>
      </c>
    </row>
    <row r="1673" spans="1:2" x14ac:dyDescent="0.2">
      <c r="A1673">
        <v>94</v>
      </c>
      <c r="B1673">
        <v>4.4000000000000004</v>
      </c>
    </row>
    <row r="1674" spans="1:2" x14ac:dyDescent="0.2">
      <c r="A1674">
        <v>109</v>
      </c>
      <c r="B1674">
        <v>6.3</v>
      </c>
    </row>
    <row r="1675" spans="1:2" x14ac:dyDescent="0.2">
      <c r="A1675">
        <v>96</v>
      </c>
      <c r="B1675">
        <v>6.1</v>
      </c>
    </row>
    <row r="1676" spans="1:2" x14ac:dyDescent="0.2">
      <c r="A1676">
        <v>105</v>
      </c>
      <c r="B1676">
        <v>5.3</v>
      </c>
    </row>
    <row r="1677" spans="1:2" x14ac:dyDescent="0.2">
      <c r="A1677">
        <v>99</v>
      </c>
      <c r="B1677">
        <v>5.4</v>
      </c>
    </row>
    <row r="1678" spans="1:2" x14ac:dyDescent="0.2">
      <c r="A1678">
        <v>112</v>
      </c>
      <c r="B1678">
        <v>6.7</v>
      </c>
    </row>
    <row r="1679" spans="1:2" x14ac:dyDescent="0.2">
      <c r="A1679">
        <v>108</v>
      </c>
      <c r="B1679">
        <v>5.9</v>
      </c>
    </row>
    <row r="1680" spans="1:2" x14ac:dyDescent="0.2">
      <c r="A1680">
        <v>126</v>
      </c>
      <c r="B1680">
        <v>7.3</v>
      </c>
    </row>
    <row r="1681" spans="1:2" x14ac:dyDescent="0.2">
      <c r="A1681">
        <v>98</v>
      </c>
      <c r="B1681">
        <v>5.5</v>
      </c>
    </row>
    <row r="1682" spans="1:2" x14ac:dyDescent="0.2">
      <c r="A1682">
        <v>104</v>
      </c>
      <c r="B1682">
        <v>5.8</v>
      </c>
    </row>
    <row r="1683" spans="1:2" x14ac:dyDescent="0.2">
      <c r="A1683">
        <v>110</v>
      </c>
      <c r="B1683">
        <v>4.5999999999999996</v>
      </c>
    </row>
    <row r="1684" spans="1:2" x14ac:dyDescent="0.2">
      <c r="A1684">
        <v>130</v>
      </c>
      <c r="B1684">
        <v>6.7</v>
      </c>
    </row>
    <row r="1685" spans="1:2" x14ac:dyDescent="0.2">
      <c r="A1685">
        <v>93</v>
      </c>
      <c r="B1685">
        <v>5.0999999999999996</v>
      </c>
    </row>
    <row r="1686" spans="1:2" x14ac:dyDescent="0.2">
      <c r="A1686">
        <v>96</v>
      </c>
      <c r="B1686">
        <v>5.6</v>
      </c>
    </row>
    <row r="1687" spans="1:2" x14ac:dyDescent="0.2">
      <c r="A1687">
        <v>114</v>
      </c>
      <c r="B1687">
        <v>7</v>
      </c>
    </row>
    <row r="1688" spans="1:2" x14ac:dyDescent="0.2">
      <c r="A1688">
        <v>106</v>
      </c>
      <c r="B1688">
        <v>6.4</v>
      </c>
    </row>
    <row r="1689" spans="1:2" x14ac:dyDescent="0.2">
      <c r="A1689">
        <v>150</v>
      </c>
      <c r="B1689">
        <v>6.7</v>
      </c>
    </row>
    <row r="1690" spans="1:2" x14ac:dyDescent="0.2">
      <c r="A1690">
        <v>100</v>
      </c>
      <c r="B1690">
        <v>4.0999999999999996</v>
      </c>
    </row>
    <row r="1691" spans="1:2" x14ac:dyDescent="0.2">
      <c r="A1691">
        <v>100</v>
      </c>
      <c r="B1691">
        <v>5.5</v>
      </c>
    </row>
    <row r="1692" spans="1:2" x14ac:dyDescent="0.2">
      <c r="A1692">
        <v>100</v>
      </c>
      <c r="B1692">
        <v>2.7</v>
      </c>
    </row>
    <row r="1693" spans="1:2" x14ac:dyDescent="0.2">
      <c r="A1693">
        <v>107</v>
      </c>
      <c r="B1693">
        <v>6.4</v>
      </c>
    </row>
    <row r="1694" spans="1:2" x14ac:dyDescent="0.2">
      <c r="A1694">
        <v>102</v>
      </c>
      <c r="B1694">
        <v>4.8</v>
      </c>
    </row>
    <row r="1695" spans="1:2" x14ac:dyDescent="0.2">
      <c r="A1695">
        <v>101</v>
      </c>
      <c r="B1695">
        <v>6.1</v>
      </c>
    </row>
    <row r="1696" spans="1:2" x14ac:dyDescent="0.2">
      <c r="A1696">
        <v>86</v>
      </c>
      <c r="B1696">
        <v>4.8</v>
      </c>
    </row>
    <row r="1697" spans="1:2" x14ac:dyDescent="0.2">
      <c r="A1697">
        <v>108</v>
      </c>
      <c r="B1697">
        <v>7</v>
      </c>
    </row>
    <row r="1698" spans="1:2" x14ac:dyDescent="0.2">
      <c r="A1698">
        <v>123</v>
      </c>
      <c r="B1698">
        <v>6.8</v>
      </c>
    </row>
    <row r="1699" spans="1:2" x14ac:dyDescent="0.2">
      <c r="A1699">
        <v>134</v>
      </c>
      <c r="B1699">
        <v>7.3</v>
      </c>
    </row>
    <row r="1700" spans="1:2" x14ac:dyDescent="0.2">
      <c r="A1700">
        <v>511</v>
      </c>
      <c r="B1700">
        <v>8.1999999999999993</v>
      </c>
    </row>
    <row r="1701" spans="1:2" x14ac:dyDescent="0.2">
      <c r="A1701">
        <v>88</v>
      </c>
      <c r="B1701">
        <v>5.6</v>
      </c>
    </row>
    <row r="1702" spans="1:2" x14ac:dyDescent="0.2">
      <c r="A1702">
        <v>109</v>
      </c>
      <c r="B1702">
        <v>6.1</v>
      </c>
    </row>
    <row r="1703" spans="1:2" x14ac:dyDescent="0.2">
      <c r="A1703">
        <v>122</v>
      </c>
      <c r="B1703">
        <v>7.9</v>
      </c>
    </row>
    <row r="1704" spans="1:2" x14ac:dyDescent="0.2">
      <c r="A1704">
        <v>251</v>
      </c>
      <c r="B1704">
        <v>8.4</v>
      </c>
    </row>
    <row r="1705" spans="1:2" x14ac:dyDescent="0.2">
      <c r="A1705">
        <v>118</v>
      </c>
      <c r="B1705">
        <v>6.5</v>
      </c>
    </row>
    <row r="1706" spans="1:2" x14ac:dyDescent="0.2">
      <c r="A1706">
        <v>131</v>
      </c>
      <c r="B1706">
        <v>7.1</v>
      </c>
    </row>
    <row r="1707" spans="1:2" x14ac:dyDescent="0.2">
      <c r="A1707">
        <v>109</v>
      </c>
      <c r="B1707">
        <v>6.6</v>
      </c>
    </row>
    <row r="1708" spans="1:2" x14ac:dyDescent="0.2">
      <c r="A1708">
        <v>80</v>
      </c>
      <c r="B1708">
        <v>4</v>
      </c>
    </row>
    <row r="1709" spans="1:2" x14ac:dyDescent="0.2">
      <c r="A1709">
        <v>88</v>
      </c>
      <c r="B1709">
        <v>7</v>
      </c>
    </row>
    <row r="1710" spans="1:2" x14ac:dyDescent="0.2">
      <c r="A1710">
        <v>103</v>
      </c>
      <c r="B1710">
        <v>5.6</v>
      </c>
    </row>
    <row r="1711" spans="1:2" x14ac:dyDescent="0.2">
      <c r="A1711">
        <v>87</v>
      </c>
      <c r="B1711">
        <v>4.8</v>
      </c>
    </row>
    <row r="1712" spans="1:2" x14ac:dyDescent="0.2">
      <c r="A1712">
        <v>160</v>
      </c>
      <c r="B1712">
        <v>7.5</v>
      </c>
    </row>
    <row r="1713" spans="1:2" x14ac:dyDescent="0.2">
      <c r="A1713">
        <v>121</v>
      </c>
      <c r="B1713">
        <v>6</v>
      </c>
    </row>
    <row r="1714" spans="1:2" x14ac:dyDescent="0.2">
      <c r="A1714">
        <v>91</v>
      </c>
      <c r="B1714">
        <v>7.2</v>
      </c>
    </row>
    <row r="1715" spans="1:2" x14ac:dyDescent="0.2">
      <c r="A1715">
        <v>92</v>
      </c>
      <c r="B1715">
        <v>5.6</v>
      </c>
    </row>
    <row r="1716" spans="1:2" x14ac:dyDescent="0.2">
      <c r="A1716">
        <v>129</v>
      </c>
      <c r="B1716">
        <v>6.8</v>
      </c>
    </row>
    <row r="1717" spans="1:2" x14ac:dyDescent="0.2">
      <c r="A1717">
        <v>93</v>
      </c>
      <c r="B1717">
        <v>4.9000000000000004</v>
      </c>
    </row>
    <row r="1718" spans="1:2" x14ac:dyDescent="0.2">
      <c r="A1718">
        <v>118</v>
      </c>
      <c r="B1718">
        <v>7.1</v>
      </c>
    </row>
    <row r="1719" spans="1:2" x14ac:dyDescent="0.2">
      <c r="A1719">
        <v>110</v>
      </c>
      <c r="B1719">
        <v>2</v>
      </c>
    </row>
    <row r="1720" spans="1:2" x14ac:dyDescent="0.2">
      <c r="A1720">
        <v>103</v>
      </c>
      <c r="B1720">
        <v>5.7</v>
      </c>
    </row>
    <row r="1721" spans="1:2" x14ac:dyDescent="0.2">
      <c r="A1721">
        <v>85</v>
      </c>
      <c r="B1721">
        <v>4.0999999999999996</v>
      </c>
    </row>
    <row r="1722" spans="1:2" x14ac:dyDescent="0.2">
      <c r="A1722">
        <v>110</v>
      </c>
      <c r="B1722">
        <v>6.7</v>
      </c>
    </row>
    <row r="1723" spans="1:2" x14ac:dyDescent="0.2">
      <c r="A1723">
        <v>89</v>
      </c>
      <c r="B1723">
        <v>7.5</v>
      </c>
    </row>
    <row r="1724" spans="1:2" x14ac:dyDescent="0.2">
      <c r="A1724">
        <v>115</v>
      </c>
      <c r="B1724">
        <v>6.5</v>
      </c>
    </row>
    <row r="1725" spans="1:2" x14ac:dyDescent="0.2">
      <c r="A1725">
        <v>153</v>
      </c>
      <c r="B1725">
        <v>7.9</v>
      </c>
    </row>
    <row r="1726" spans="1:2" x14ac:dyDescent="0.2">
      <c r="A1726">
        <v>42</v>
      </c>
      <c r="B1726">
        <v>7.6</v>
      </c>
    </row>
    <row r="1727" spans="1:2" x14ac:dyDescent="0.2">
      <c r="A1727">
        <v>128</v>
      </c>
      <c r="B1727">
        <v>6.4</v>
      </c>
    </row>
    <row r="1728" spans="1:2" x14ac:dyDescent="0.2">
      <c r="A1728">
        <v>89</v>
      </c>
      <c r="B1728">
        <v>5.8</v>
      </c>
    </row>
    <row r="1729" spans="1:2" x14ac:dyDescent="0.2">
      <c r="A1729">
        <v>122</v>
      </c>
      <c r="B1729">
        <v>7.7</v>
      </c>
    </row>
    <row r="1730" spans="1:2" x14ac:dyDescent="0.2">
      <c r="A1730">
        <v>113</v>
      </c>
      <c r="B1730">
        <v>7.1</v>
      </c>
    </row>
    <row r="1731" spans="1:2" x14ac:dyDescent="0.2">
      <c r="A1731">
        <v>99</v>
      </c>
      <c r="B1731">
        <v>5.3</v>
      </c>
    </row>
    <row r="1732" spans="1:2" x14ac:dyDescent="0.2">
      <c r="A1732">
        <v>99</v>
      </c>
      <c r="B1732">
        <v>5.3</v>
      </c>
    </row>
    <row r="1733" spans="1:2" x14ac:dyDescent="0.2">
      <c r="A1733">
        <v>147</v>
      </c>
      <c r="B1733">
        <v>7.5</v>
      </c>
    </row>
    <row r="1734" spans="1:2" x14ac:dyDescent="0.2">
      <c r="A1734">
        <v>112</v>
      </c>
      <c r="B1734">
        <v>6.9</v>
      </c>
    </row>
    <row r="1735" spans="1:2" x14ac:dyDescent="0.2">
      <c r="A1735">
        <v>88</v>
      </c>
      <c r="B1735">
        <v>4.9000000000000004</v>
      </c>
    </row>
    <row r="1736" spans="1:2" x14ac:dyDescent="0.2">
      <c r="A1736">
        <v>94</v>
      </c>
      <c r="B1736">
        <v>7.1</v>
      </c>
    </row>
    <row r="1737" spans="1:2" x14ac:dyDescent="0.2">
      <c r="A1737">
        <v>90</v>
      </c>
      <c r="B1737">
        <v>8</v>
      </c>
    </row>
    <row r="1738" spans="1:2" x14ac:dyDescent="0.2">
      <c r="A1738">
        <v>167</v>
      </c>
      <c r="B1738">
        <v>7.9</v>
      </c>
    </row>
    <row r="1739" spans="1:2" x14ac:dyDescent="0.2">
      <c r="A1739">
        <v>118</v>
      </c>
      <c r="B1739">
        <v>7.6</v>
      </c>
    </row>
    <row r="1740" spans="1:2" x14ac:dyDescent="0.2">
      <c r="A1740">
        <v>83</v>
      </c>
      <c r="B1740">
        <v>5.9</v>
      </c>
    </row>
    <row r="1741" spans="1:2" x14ac:dyDescent="0.2">
      <c r="A1741">
        <v>104</v>
      </c>
      <c r="B1741">
        <v>6.3</v>
      </c>
    </row>
    <row r="1742" spans="1:2" x14ac:dyDescent="0.2">
      <c r="A1742">
        <v>110</v>
      </c>
      <c r="B1742">
        <v>7.1</v>
      </c>
    </row>
    <row r="1743" spans="1:2" x14ac:dyDescent="0.2">
      <c r="A1743">
        <v>102</v>
      </c>
      <c r="B1743">
        <v>6.4</v>
      </c>
    </row>
    <row r="1744" spans="1:2" x14ac:dyDescent="0.2">
      <c r="A1744">
        <v>131</v>
      </c>
      <c r="B1744">
        <v>8.1999999999999993</v>
      </c>
    </row>
    <row r="1745" spans="1:2" x14ac:dyDescent="0.2">
      <c r="A1745">
        <v>101</v>
      </c>
      <c r="B1745">
        <v>6.9</v>
      </c>
    </row>
    <row r="1746" spans="1:2" x14ac:dyDescent="0.2">
      <c r="A1746">
        <v>130</v>
      </c>
      <c r="B1746">
        <v>7.8</v>
      </c>
    </row>
    <row r="1747" spans="1:2" x14ac:dyDescent="0.2">
      <c r="A1747">
        <v>120</v>
      </c>
      <c r="B1747">
        <v>6.7</v>
      </c>
    </row>
    <row r="1748" spans="1:2" x14ac:dyDescent="0.2">
      <c r="A1748">
        <v>135</v>
      </c>
      <c r="B1748">
        <v>7.5</v>
      </c>
    </row>
    <row r="1749" spans="1:2" x14ac:dyDescent="0.2">
      <c r="A1749">
        <v>110</v>
      </c>
      <c r="B1749">
        <v>7.4</v>
      </c>
    </row>
    <row r="1750" spans="1:2" x14ac:dyDescent="0.2">
      <c r="A1750">
        <v>103</v>
      </c>
      <c r="B1750">
        <v>5.2</v>
      </c>
    </row>
    <row r="1751" spans="1:2" x14ac:dyDescent="0.2">
      <c r="A1751">
        <v>115</v>
      </c>
      <c r="B1751">
        <v>6.5</v>
      </c>
    </row>
    <row r="1752" spans="1:2" x14ac:dyDescent="0.2">
      <c r="A1752">
        <v>110</v>
      </c>
      <c r="B1752">
        <v>7.6</v>
      </c>
    </row>
    <row r="1753" spans="1:2" x14ac:dyDescent="0.2">
      <c r="A1753">
        <v>91</v>
      </c>
      <c r="B1753">
        <v>7.3</v>
      </c>
    </row>
    <row r="1754" spans="1:2" x14ac:dyDescent="0.2">
      <c r="A1754">
        <v>105</v>
      </c>
      <c r="B1754">
        <v>6.6</v>
      </c>
    </row>
    <row r="1755" spans="1:2" x14ac:dyDescent="0.2">
      <c r="A1755">
        <v>127</v>
      </c>
      <c r="B1755">
        <v>6.8</v>
      </c>
    </row>
    <row r="1756" spans="1:2" x14ac:dyDescent="0.2">
      <c r="A1756">
        <v>82</v>
      </c>
      <c r="B1756">
        <v>6.9</v>
      </c>
    </row>
    <row r="1757" spans="1:2" x14ac:dyDescent="0.2">
      <c r="A1757">
        <v>99</v>
      </c>
      <c r="B1757">
        <v>5.8</v>
      </c>
    </row>
    <row r="1758" spans="1:2" x14ac:dyDescent="0.2">
      <c r="A1758">
        <v>90</v>
      </c>
      <c r="B1758">
        <v>6.6</v>
      </c>
    </row>
    <row r="1759" spans="1:2" x14ac:dyDescent="0.2">
      <c r="A1759">
        <v>115</v>
      </c>
      <c r="B1759">
        <v>6.7</v>
      </c>
    </row>
    <row r="1760" spans="1:2" x14ac:dyDescent="0.2">
      <c r="A1760">
        <v>96</v>
      </c>
      <c r="B1760">
        <v>6.7</v>
      </c>
    </row>
    <row r="1761" spans="1:2" x14ac:dyDescent="0.2">
      <c r="A1761">
        <v>104</v>
      </c>
      <c r="B1761">
        <v>6.3</v>
      </c>
    </row>
    <row r="1762" spans="1:2" x14ac:dyDescent="0.2">
      <c r="A1762">
        <v>117</v>
      </c>
      <c r="B1762">
        <v>7.7</v>
      </c>
    </row>
    <row r="1763" spans="1:2" x14ac:dyDescent="0.2">
      <c r="A1763">
        <v>83</v>
      </c>
      <c r="B1763">
        <v>6.1</v>
      </c>
    </row>
    <row r="1764" spans="1:2" x14ac:dyDescent="0.2">
      <c r="A1764">
        <v>99</v>
      </c>
      <c r="B1764">
        <v>4.9000000000000004</v>
      </c>
    </row>
    <row r="1765" spans="1:2" x14ac:dyDescent="0.2">
      <c r="A1765">
        <v>81</v>
      </c>
      <c r="B1765">
        <v>6.2</v>
      </c>
    </row>
    <row r="1766" spans="1:2" x14ac:dyDescent="0.2">
      <c r="A1766">
        <v>135</v>
      </c>
      <c r="B1766">
        <v>7.8</v>
      </c>
    </row>
    <row r="1767" spans="1:2" x14ac:dyDescent="0.2">
      <c r="A1767">
        <v>117</v>
      </c>
      <c r="B1767">
        <v>8.1999999999999993</v>
      </c>
    </row>
    <row r="1768" spans="1:2" x14ac:dyDescent="0.2">
      <c r="A1768">
        <v>139</v>
      </c>
      <c r="B1768">
        <v>6.9</v>
      </c>
    </row>
    <row r="1769" spans="1:2" x14ac:dyDescent="0.2">
      <c r="A1769">
        <v>123</v>
      </c>
      <c r="B1769">
        <v>6.2</v>
      </c>
    </row>
    <row r="1770" spans="1:2" x14ac:dyDescent="0.2">
      <c r="A1770">
        <v>117</v>
      </c>
      <c r="B1770">
        <v>6.9</v>
      </c>
    </row>
    <row r="1771" spans="1:2" x14ac:dyDescent="0.2">
      <c r="A1771">
        <v>97</v>
      </c>
      <c r="B1771">
        <v>4.8</v>
      </c>
    </row>
    <row r="1772" spans="1:2" x14ac:dyDescent="0.2">
      <c r="A1772">
        <v>81</v>
      </c>
      <c r="B1772">
        <v>8</v>
      </c>
    </row>
    <row r="1773" spans="1:2" x14ac:dyDescent="0.2">
      <c r="A1773">
        <v>103</v>
      </c>
      <c r="B1773">
        <v>5.3</v>
      </c>
    </row>
    <row r="1774" spans="1:2" x14ac:dyDescent="0.2">
      <c r="A1774">
        <v>119</v>
      </c>
      <c r="B1774">
        <v>6.7</v>
      </c>
    </row>
    <row r="1775" spans="1:2" x14ac:dyDescent="0.2">
      <c r="A1775">
        <v>94</v>
      </c>
      <c r="B1775">
        <v>5.4</v>
      </c>
    </row>
    <row r="1776" spans="1:2" x14ac:dyDescent="0.2">
      <c r="A1776">
        <v>89</v>
      </c>
      <c r="B1776">
        <v>5.4</v>
      </c>
    </row>
    <row r="1777" spans="1:2" x14ac:dyDescent="0.2">
      <c r="A1777">
        <v>98</v>
      </c>
      <c r="B1777">
        <v>4.9000000000000004</v>
      </c>
    </row>
    <row r="1778" spans="1:2" x14ac:dyDescent="0.2">
      <c r="A1778">
        <v>107</v>
      </c>
      <c r="B1778">
        <v>6.1</v>
      </c>
    </row>
    <row r="1779" spans="1:2" x14ac:dyDescent="0.2">
      <c r="A1779">
        <v>108</v>
      </c>
      <c r="B1779">
        <v>5.8</v>
      </c>
    </row>
    <row r="1780" spans="1:2" x14ac:dyDescent="0.2">
      <c r="A1780">
        <v>134</v>
      </c>
      <c r="B1780">
        <v>7</v>
      </c>
    </row>
    <row r="1781" spans="1:2" x14ac:dyDescent="0.2">
      <c r="A1781">
        <v>110</v>
      </c>
      <c r="B1781">
        <v>6.5</v>
      </c>
    </row>
    <row r="1782" spans="1:2" x14ac:dyDescent="0.2">
      <c r="A1782">
        <v>103</v>
      </c>
      <c r="B1782">
        <v>6.6</v>
      </c>
    </row>
    <row r="1783" spans="1:2" x14ac:dyDescent="0.2">
      <c r="A1783">
        <v>145</v>
      </c>
      <c r="B1783">
        <v>6.1</v>
      </c>
    </row>
    <row r="1784" spans="1:2" x14ac:dyDescent="0.2">
      <c r="A1784">
        <v>100</v>
      </c>
      <c r="B1784">
        <v>5.7</v>
      </c>
    </row>
    <row r="1785" spans="1:2" x14ac:dyDescent="0.2">
      <c r="A1785">
        <v>131</v>
      </c>
      <c r="B1785">
        <v>6.6</v>
      </c>
    </row>
    <row r="1786" spans="1:2" x14ac:dyDescent="0.2">
      <c r="A1786">
        <v>133</v>
      </c>
      <c r="B1786">
        <v>7</v>
      </c>
    </row>
    <row r="1787" spans="1:2" x14ac:dyDescent="0.2">
      <c r="A1787">
        <v>109</v>
      </c>
      <c r="B1787">
        <v>7.4</v>
      </c>
    </row>
    <row r="1788" spans="1:2" x14ac:dyDescent="0.2">
      <c r="A1788">
        <v>114</v>
      </c>
      <c r="B1788">
        <v>5.3</v>
      </c>
    </row>
    <row r="1789" spans="1:2" x14ac:dyDescent="0.2">
      <c r="A1789">
        <v>164</v>
      </c>
      <c r="B1789">
        <v>7.4</v>
      </c>
    </row>
    <row r="1790" spans="1:2" x14ac:dyDescent="0.2">
      <c r="A1790">
        <v>92</v>
      </c>
      <c r="B1790">
        <v>7.4</v>
      </c>
    </row>
    <row r="1791" spans="1:2" x14ac:dyDescent="0.2">
      <c r="A1791">
        <v>122</v>
      </c>
      <c r="B1791">
        <v>6.8</v>
      </c>
    </row>
    <row r="1792" spans="1:2" x14ac:dyDescent="0.2">
      <c r="A1792">
        <v>42</v>
      </c>
      <c r="B1792">
        <v>7.9</v>
      </c>
    </row>
    <row r="1793" spans="1:2" x14ac:dyDescent="0.2">
      <c r="A1793">
        <v>110</v>
      </c>
      <c r="B1793">
        <v>7.2</v>
      </c>
    </row>
    <row r="1794" spans="1:2" x14ac:dyDescent="0.2">
      <c r="A1794">
        <v>116</v>
      </c>
      <c r="B1794">
        <v>6</v>
      </c>
    </row>
    <row r="1795" spans="1:2" x14ac:dyDescent="0.2">
      <c r="A1795">
        <v>106</v>
      </c>
      <c r="B1795">
        <v>7.8</v>
      </c>
    </row>
    <row r="1796" spans="1:2" x14ac:dyDescent="0.2">
      <c r="A1796">
        <v>115</v>
      </c>
      <c r="B1796">
        <v>6.6</v>
      </c>
    </row>
    <row r="1797" spans="1:2" x14ac:dyDescent="0.2">
      <c r="A1797">
        <v>148</v>
      </c>
      <c r="B1797">
        <v>7.9</v>
      </c>
    </row>
    <row r="1798" spans="1:2" x14ac:dyDescent="0.2">
      <c r="A1798">
        <v>119</v>
      </c>
      <c r="B1798">
        <v>6.2</v>
      </c>
    </row>
    <row r="1799" spans="1:2" x14ac:dyDescent="0.2">
      <c r="A1799">
        <v>118</v>
      </c>
      <c r="B1799">
        <v>5.7</v>
      </c>
    </row>
    <row r="1800" spans="1:2" x14ac:dyDescent="0.2">
      <c r="A1800">
        <v>101</v>
      </c>
      <c r="B1800">
        <v>7.1</v>
      </c>
    </row>
    <row r="1801" spans="1:2" x14ac:dyDescent="0.2">
      <c r="A1801">
        <v>82</v>
      </c>
      <c r="B1801">
        <v>5.6</v>
      </c>
    </row>
    <row r="1802" spans="1:2" x14ac:dyDescent="0.2">
      <c r="A1802">
        <v>110</v>
      </c>
      <c r="B1802">
        <v>7.8</v>
      </c>
    </row>
    <row r="1803" spans="1:2" x14ac:dyDescent="0.2">
      <c r="A1803">
        <v>193</v>
      </c>
      <c r="B1803">
        <v>7.9</v>
      </c>
    </row>
    <row r="1804" spans="1:2" x14ac:dyDescent="0.2">
      <c r="A1804">
        <v>130</v>
      </c>
      <c r="B1804">
        <v>6.9</v>
      </c>
    </row>
    <row r="1805" spans="1:2" x14ac:dyDescent="0.2">
      <c r="A1805">
        <v>94</v>
      </c>
      <c r="B1805">
        <v>7.4</v>
      </c>
    </row>
    <row r="1806" spans="1:2" x14ac:dyDescent="0.2">
      <c r="A1806">
        <v>111</v>
      </c>
      <c r="B1806">
        <v>7.7</v>
      </c>
    </row>
    <row r="1807" spans="1:2" x14ac:dyDescent="0.2">
      <c r="A1807">
        <v>110</v>
      </c>
      <c r="B1807">
        <v>6.9</v>
      </c>
    </row>
    <row r="1808" spans="1:2" x14ac:dyDescent="0.2">
      <c r="A1808">
        <v>30</v>
      </c>
      <c r="B1808">
        <v>8.6999999999999993</v>
      </c>
    </row>
    <row r="1809" spans="1:2" x14ac:dyDescent="0.2">
      <c r="A1809">
        <v>109</v>
      </c>
      <c r="B1809">
        <v>6.7</v>
      </c>
    </row>
    <row r="1810" spans="1:2" x14ac:dyDescent="0.2">
      <c r="A1810">
        <v>123</v>
      </c>
      <c r="B1810">
        <v>6</v>
      </c>
    </row>
    <row r="1811" spans="1:2" x14ac:dyDescent="0.2">
      <c r="A1811">
        <v>109</v>
      </c>
      <c r="B1811">
        <v>6.2</v>
      </c>
    </row>
    <row r="1812" spans="1:2" x14ac:dyDescent="0.2">
      <c r="A1812">
        <v>99</v>
      </c>
      <c r="B1812">
        <v>5.9</v>
      </c>
    </row>
    <row r="1813" spans="1:2" x14ac:dyDescent="0.2">
      <c r="A1813">
        <v>106</v>
      </c>
      <c r="B1813">
        <v>6.8</v>
      </c>
    </row>
    <row r="1814" spans="1:2" x14ac:dyDescent="0.2">
      <c r="A1814">
        <v>89</v>
      </c>
      <c r="B1814">
        <v>3.6</v>
      </c>
    </row>
    <row r="1815" spans="1:2" x14ac:dyDescent="0.2">
      <c r="A1815">
        <v>98</v>
      </c>
      <c r="B1815">
        <v>6.7</v>
      </c>
    </row>
    <row r="1816" spans="1:2" x14ac:dyDescent="0.2">
      <c r="A1816">
        <v>93</v>
      </c>
      <c r="B1816">
        <v>6.3</v>
      </c>
    </row>
    <row r="1817" spans="1:2" x14ac:dyDescent="0.2">
      <c r="A1817">
        <v>112</v>
      </c>
      <c r="B1817">
        <v>6.4</v>
      </c>
    </row>
    <row r="1818" spans="1:2" x14ac:dyDescent="0.2">
      <c r="A1818">
        <v>101</v>
      </c>
      <c r="B1818">
        <v>6.4</v>
      </c>
    </row>
    <row r="1819" spans="1:2" x14ac:dyDescent="0.2">
      <c r="A1819">
        <v>104</v>
      </c>
      <c r="B1819">
        <v>5.7</v>
      </c>
    </row>
    <row r="1820" spans="1:2" x14ac:dyDescent="0.2">
      <c r="A1820">
        <v>120</v>
      </c>
      <c r="B1820">
        <v>6.2</v>
      </c>
    </row>
    <row r="1821" spans="1:2" x14ac:dyDescent="0.2">
      <c r="A1821">
        <v>135</v>
      </c>
      <c r="B1821">
        <v>6.6</v>
      </c>
    </row>
    <row r="1822" spans="1:2" x14ac:dyDescent="0.2">
      <c r="A1822">
        <v>91</v>
      </c>
      <c r="B1822">
        <v>5.2</v>
      </c>
    </row>
    <row r="1823" spans="1:2" x14ac:dyDescent="0.2">
      <c r="A1823">
        <v>97</v>
      </c>
      <c r="B1823">
        <v>6.1</v>
      </c>
    </row>
    <row r="1824" spans="1:2" x14ac:dyDescent="0.2">
      <c r="A1824">
        <v>133</v>
      </c>
      <c r="B1824">
        <v>7.1</v>
      </c>
    </row>
    <row r="1825" spans="1:2" x14ac:dyDescent="0.2">
      <c r="A1825">
        <v>123</v>
      </c>
      <c r="B1825">
        <v>7.2</v>
      </c>
    </row>
    <row r="1826" spans="1:2" x14ac:dyDescent="0.2">
      <c r="A1826">
        <v>114</v>
      </c>
      <c r="B1826">
        <v>6.5</v>
      </c>
    </row>
    <row r="1827" spans="1:2" x14ac:dyDescent="0.2">
      <c r="A1827">
        <v>111</v>
      </c>
      <c r="B1827">
        <v>6</v>
      </c>
    </row>
    <row r="1828" spans="1:2" x14ac:dyDescent="0.2">
      <c r="A1828">
        <v>117</v>
      </c>
      <c r="B1828">
        <v>7</v>
      </c>
    </row>
    <row r="1829" spans="1:2" x14ac:dyDescent="0.2">
      <c r="A1829">
        <v>121</v>
      </c>
      <c r="B1829">
        <v>7</v>
      </c>
    </row>
    <row r="1830" spans="1:2" x14ac:dyDescent="0.2">
      <c r="A1830">
        <v>139</v>
      </c>
      <c r="B1830">
        <v>7.5</v>
      </c>
    </row>
    <row r="1831" spans="1:2" x14ac:dyDescent="0.2">
      <c r="A1831">
        <v>115</v>
      </c>
      <c r="B1831">
        <v>6.6</v>
      </c>
    </row>
    <row r="1832" spans="1:2" x14ac:dyDescent="0.2">
      <c r="A1832">
        <v>22</v>
      </c>
      <c r="B1832">
        <v>8.8000000000000007</v>
      </c>
    </row>
    <row r="1833" spans="1:2" x14ac:dyDescent="0.2">
      <c r="A1833">
        <v>175</v>
      </c>
      <c r="B1833">
        <v>7.4</v>
      </c>
    </row>
    <row r="1834" spans="1:2" x14ac:dyDescent="0.2">
      <c r="A1834">
        <v>85</v>
      </c>
      <c r="B1834">
        <v>6.5</v>
      </c>
    </row>
    <row r="1835" spans="1:2" x14ac:dyDescent="0.2">
      <c r="A1835">
        <v>90</v>
      </c>
      <c r="B1835">
        <v>6.2</v>
      </c>
    </row>
    <row r="1836" spans="1:2" x14ac:dyDescent="0.2">
      <c r="A1836">
        <v>107</v>
      </c>
      <c r="B1836">
        <v>7.8</v>
      </c>
    </row>
    <row r="1837" spans="1:2" x14ac:dyDescent="0.2">
      <c r="A1837">
        <v>100</v>
      </c>
      <c r="B1837">
        <v>5.2</v>
      </c>
    </row>
    <row r="1838" spans="1:2" x14ac:dyDescent="0.2">
      <c r="A1838">
        <v>129</v>
      </c>
      <c r="B1838">
        <v>6.5</v>
      </c>
    </row>
    <row r="1839" spans="1:2" x14ac:dyDescent="0.2">
      <c r="A1839">
        <v>109</v>
      </c>
      <c r="B1839">
        <v>6.5</v>
      </c>
    </row>
    <row r="1840" spans="1:2" x14ac:dyDescent="0.2">
      <c r="A1840">
        <v>94</v>
      </c>
      <c r="B1840">
        <v>5.2</v>
      </c>
    </row>
    <row r="1841" spans="1:2" x14ac:dyDescent="0.2">
      <c r="A1841">
        <v>133</v>
      </c>
      <c r="B1841">
        <v>7.2</v>
      </c>
    </row>
    <row r="1842" spans="1:2" x14ac:dyDescent="0.2">
      <c r="A1842">
        <v>105</v>
      </c>
      <c r="B1842">
        <v>7.1</v>
      </c>
    </row>
    <row r="1843" spans="1:2" x14ac:dyDescent="0.2">
      <c r="A1843">
        <v>100</v>
      </c>
      <c r="B1843">
        <v>4.5</v>
      </c>
    </row>
    <row r="1844" spans="1:2" x14ac:dyDescent="0.2">
      <c r="A1844">
        <v>113</v>
      </c>
      <c r="B1844">
        <v>5.7</v>
      </c>
    </row>
    <row r="1845" spans="1:2" x14ac:dyDescent="0.2">
      <c r="A1845">
        <v>118</v>
      </c>
      <c r="B1845">
        <v>6</v>
      </c>
    </row>
    <row r="1846" spans="1:2" x14ac:dyDescent="0.2">
      <c r="A1846">
        <v>110</v>
      </c>
      <c r="B1846">
        <v>6.4</v>
      </c>
    </row>
    <row r="1847" spans="1:2" x14ac:dyDescent="0.2">
      <c r="A1847">
        <v>110</v>
      </c>
      <c r="B1847">
        <v>5.2</v>
      </c>
    </row>
    <row r="1848" spans="1:2" x14ac:dyDescent="0.2">
      <c r="A1848">
        <v>99</v>
      </c>
      <c r="B1848">
        <v>4.3</v>
      </c>
    </row>
    <row r="1849" spans="1:2" x14ac:dyDescent="0.2">
      <c r="A1849">
        <v>101</v>
      </c>
      <c r="B1849">
        <v>6.1</v>
      </c>
    </row>
    <row r="1850" spans="1:2" x14ac:dyDescent="0.2">
      <c r="A1850">
        <v>100</v>
      </c>
      <c r="B1850">
        <v>6.3</v>
      </c>
    </row>
    <row r="1851" spans="1:2" x14ac:dyDescent="0.2">
      <c r="A1851">
        <v>103</v>
      </c>
      <c r="B1851">
        <v>6.8</v>
      </c>
    </row>
    <row r="1852" spans="1:2" x14ac:dyDescent="0.2">
      <c r="A1852">
        <v>100</v>
      </c>
      <c r="B1852">
        <v>4</v>
      </c>
    </row>
    <row r="1853" spans="1:2" x14ac:dyDescent="0.2">
      <c r="A1853">
        <v>95</v>
      </c>
      <c r="B1853">
        <v>5.2</v>
      </c>
    </row>
    <row r="1854" spans="1:2" x14ac:dyDescent="0.2">
      <c r="A1854">
        <v>117</v>
      </c>
      <c r="B1854">
        <v>6.5</v>
      </c>
    </row>
    <row r="1855" spans="1:2" x14ac:dyDescent="0.2">
      <c r="A1855">
        <v>129</v>
      </c>
      <c r="B1855">
        <v>7.5</v>
      </c>
    </row>
    <row r="1856" spans="1:2" x14ac:dyDescent="0.2">
      <c r="A1856">
        <v>120</v>
      </c>
      <c r="B1856">
        <v>7.1</v>
      </c>
    </row>
    <row r="1857" spans="1:2" x14ac:dyDescent="0.2">
      <c r="A1857">
        <v>125</v>
      </c>
      <c r="B1857">
        <v>6.9</v>
      </c>
    </row>
    <row r="1858" spans="1:2" x14ac:dyDescent="0.2">
      <c r="A1858">
        <v>133</v>
      </c>
      <c r="B1858">
        <v>8</v>
      </c>
    </row>
    <row r="1859" spans="1:2" x14ac:dyDescent="0.2">
      <c r="A1859">
        <v>116</v>
      </c>
      <c r="B1859">
        <v>8.1999999999999993</v>
      </c>
    </row>
    <row r="1860" spans="1:2" x14ac:dyDescent="0.2">
      <c r="A1860">
        <v>129</v>
      </c>
      <c r="B1860">
        <v>6.4</v>
      </c>
    </row>
    <row r="1861" spans="1:2" x14ac:dyDescent="0.2">
      <c r="A1861">
        <v>93</v>
      </c>
      <c r="B1861">
        <v>7.9</v>
      </c>
    </row>
    <row r="1862" spans="1:2" x14ac:dyDescent="0.2">
      <c r="A1862">
        <v>118</v>
      </c>
      <c r="B1862">
        <v>6.7</v>
      </c>
    </row>
    <row r="1863" spans="1:2" x14ac:dyDescent="0.2">
      <c r="A1863">
        <v>129</v>
      </c>
      <c r="B1863">
        <v>6.1</v>
      </c>
    </row>
    <row r="1864" spans="1:2" x14ac:dyDescent="0.2">
      <c r="A1864">
        <v>185</v>
      </c>
      <c r="B1864">
        <v>8.9</v>
      </c>
    </row>
    <row r="1865" spans="1:2" x14ac:dyDescent="0.2">
      <c r="A1865">
        <v>146</v>
      </c>
      <c r="B1865">
        <v>8.1</v>
      </c>
    </row>
    <row r="1866" spans="1:2" x14ac:dyDescent="0.2">
      <c r="A1866">
        <v>128</v>
      </c>
      <c r="B1866">
        <v>6.2</v>
      </c>
    </row>
    <row r="1867" spans="1:2" x14ac:dyDescent="0.2">
      <c r="A1867">
        <v>93</v>
      </c>
      <c r="B1867">
        <v>4.9000000000000004</v>
      </c>
    </row>
    <row r="1868" spans="1:2" x14ac:dyDescent="0.2">
      <c r="A1868">
        <v>107</v>
      </c>
      <c r="B1868">
        <v>5.4</v>
      </c>
    </row>
    <row r="1869" spans="1:2" x14ac:dyDescent="0.2">
      <c r="A1869">
        <v>97</v>
      </c>
      <c r="B1869">
        <v>5.8</v>
      </c>
    </row>
    <row r="1870" spans="1:2" x14ac:dyDescent="0.2">
      <c r="A1870">
        <v>101</v>
      </c>
      <c r="B1870">
        <v>4.7</v>
      </c>
    </row>
    <row r="1871" spans="1:2" x14ac:dyDescent="0.2">
      <c r="A1871">
        <v>82</v>
      </c>
      <c r="B1871">
        <v>6</v>
      </c>
    </row>
    <row r="1872" spans="1:2" x14ac:dyDescent="0.2">
      <c r="A1872">
        <v>85</v>
      </c>
      <c r="B1872">
        <v>7</v>
      </c>
    </row>
    <row r="1873" spans="1:2" x14ac:dyDescent="0.2">
      <c r="A1873">
        <v>88</v>
      </c>
      <c r="B1873">
        <v>6</v>
      </c>
    </row>
    <row r="1874" spans="1:2" x14ac:dyDescent="0.2">
      <c r="A1874">
        <v>119</v>
      </c>
      <c r="B1874">
        <v>7.9</v>
      </c>
    </row>
    <row r="1875" spans="1:2" x14ac:dyDescent="0.2">
      <c r="A1875">
        <v>122</v>
      </c>
      <c r="B1875">
        <v>8.1</v>
      </c>
    </row>
    <row r="1876" spans="1:2" x14ac:dyDescent="0.2">
      <c r="A1876">
        <v>99</v>
      </c>
      <c r="B1876">
        <v>6.2</v>
      </c>
    </row>
    <row r="1877" spans="1:2" x14ac:dyDescent="0.2">
      <c r="A1877">
        <v>97</v>
      </c>
      <c r="B1877">
        <v>6.7</v>
      </c>
    </row>
    <row r="1878" spans="1:2" x14ac:dyDescent="0.2">
      <c r="A1878">
        <v>121</v>
      </c>
      <c r="B1878">
        <v>7.3</v>
      </c>
    </row>
    <row r="1879" spans="1:2" x14ac:dyDescent="0.2">
      <c r="A1879">
        <v>95</v>
      </c>
      <c r="B1879">
        <v>4.5999999999999996</v>
      </c>
    </row>
    <row r="1880" spans="1:2" x14ac:dyDescent="0.2">
      <c r="A1880">
        <v>105</v>
      </c>
      <c r="B1880">
        <v>6.1</v>
      </c>
    </row>
    <row r="1881" spans="1:2" x14ac:dyDescent="0.2">
      <c r="A1881">
        <v>108</v>
      </c>
      <c r="B1881">
        <v>6.2</v>
      </c>
    </row>
    <row r="1882" spans="1:2" x14ac:dyDescent="0.2">
      <c r="A1882">
        <v>134</v>
      </c>
      <c r="B1882">
        <v>7.8</v>
      </c>
    </row>
    <row r="1883" spans="1:2" x14ac:dyDescent="0.2">
      <c r="A1883">
        <v>115</v>
      </c>
      <c r="B1883">
        <v>6.1</v>
      </c>
    </row>
    <row r="1884" spans="1:2" x14ac:dyDescent="0.2">
      <c r="A1884">
        <v>107</v>
      </c>
      <c r="B1884">
        <v>7.6</v>
      </c>
    </row>
    <row r="1885" spans="1:2" x14ac:dyDescent="0.2">
      <c r="A1885">
        <v>86</v>
      </c>
      <c r="B1885">
        <v>5.8</v>
      </c>
    </row>
    <row r="1886" spans="1:2" x14ac:dyDescent="0.2">
      <c r="A1886">
        <v>101</v>
      </c>
      <c r="B1886">
        <v>6.5</v>
      </c>
    </row>
    <row r="1887" spans="1:2" x14ac:dyDescent="0.2">
      <c r="A1887">
        <v>96</v>
      </c>
      <c r="B1887">
        <v>7.2</v>
      </c>
    </row>
    <row r="1888" spans="1:2" x14ac:dyDescent="0.2">
      <c r="A1888">
        <v>101</v>
      </c>
      <c r="B1888">
        <v>7.8</v>
      </c>
    </row>
    <row r="1889" spans="1:2" x14ac:dyDescent="0.2">
      <c r="A1889">
        <v>100</v>
      </c>
      <c r="B1889">
        <v>4.7</v>
      </c>
    </row>
    <row r="1890" spans="1:2" x14ac:dyDescent="0.2">
      <c r="A1890">
        <v>117</v>
      </c>
      <c r="B1890">
        <v>6.8</v>
      </c>
    </row>
    <row r="1891" spans="1:2" x14ac:dyDescent="0.2">
      <c r="A1891">
        <v>101</v>
      </c>
      <c r="B1891">
        <v>5.9</v>
      </c>
    </row>
    <row r="1892" spans="1:2" x14ac:dyDescent="0.2">
      <c r="A1892">
        <v>98</v>
      </c>
      <c r="B1892">
        <v>7.2</v>
      </c>
    </row>
    <row r="1893" spans="1:2" x14ac:dyDescent="0.2">
      <c r="A1893">
        <v>146</v>
      </c>
      <c r="B1893">
        <v>8.6999999999999993</v>
      </c>
    </row>
    <row r="1894" spans="1:2" x14ac:dyDescent="0.2">
      <c r="A1894">
        <v>102</v>
      </c>
      <c r="B1894">
        <v>5</v>
      </c>
    </row>
    <row r="1895" spans="1:2" x14ac:dyDescent="0.2">
      <c r="A1895">
        <v>97</v>
      </c>
      <c r="B1895">
        <v>6.6</v>
      </c>
    </row>
    <row r="1896" spans="1:2" x14ac:dyDescent="0.2">
      <c r="A1896">
        <v>142</v>
      </c>
      <c r="B1896">
        <v>8.3000000000000007</v>
      </c>
    </row>
    <row r="1897" spans="1:2" x14ac:dyDescent="0.2">
      <c r="A1897">
        <v>98</v>
      </c>
      <c r="B1897">
        <v>6.7</v>
      </c>
    </row>
    <row r="1898" spans="1:2" x14ac:dyDescent="0.2">
      <c r="A1898">
        <v>219</v>
      </c>
      <c r="B1898">
        <v>7.8</v>
      </c>
    </row>
    <row r="1899" spans="1:2" x14ac:dyDescent="0.2">
      <c r="A1899">
        <v>109</v>
      </c>
      <c r="B1899">
        <v>6.5</v>
      </c>
    </row>
    <row r="1900" spans="1:2" x14ac:dyDescent="0.2">
      <c r="A1900">
        <v>97</v>
      </c>
      <c r="B1900">
        <v>6.1</v>
      </c>
    </row>
    <row r="1901" spans="1:2" x14ac:dyDescent="0.2">
      <c r="A1901">
        <v>158</v>
      </c>
      <c r="B1901">
        <v>8.1</v>
      </c>
    </row>
    <row r="1902" spans="1:2" x14ac:dyDescent="0.2">
      <c r="A1902">
        <v>85</v>
      </c>
      <c r="B1902">
        <v>5.2</v>
      </c>
    </row>
    <row r="1903" spans="1:2" x14ac:dyDescent="0.2">
      <c r="A1903">
        <v>80</v>
      </c>
      <c r="B1903">
        <v>5.6</v>
      </c>
    </row>
    <row r="1904" spans="1:2" x14ac:dyDescent="0.2">
      <c r="A1904">
        <v>86</v>
      </c>
      <c r="B1904">
        <v>5.8</v>
      </c>
    </row>
    <row r="1905" spans="1:2" x14ac:dyDescent="0.2">
      <c r="A1905">
        <v>119</v>
      </c>
      <c r="B1905">
        <v>6.6</v>
      </c>
    </row>
    <row r="1906" spans="1:2" x14ac:dyDescent="0.2">
      <c r="A1906">
        <v>98</v>
      </c>
      <c r="B1906">
        <v>6.6</v>
      </c>
    </row>
    <row r="1907" spans="1:2" x14ac:dyDescent="0.2">
      <c r="A1907">
        <v>97</v>
      </c>
      <c r="B1907">
        <v>5.5</v>
      </c>
    </row>
    <row r="1908" spans="1:2" x14ac:dyDescent="0.2">
      <c r="A1908">
        <v>105</v>
      </c>
      <c r="B1908">
        <v>5.5</v>
      </c>
    </row>
    <row r="1909" spans="1:2" x14ac:dyDescent="0.2">
      <c r="A1909">
        <v>124</v>
      </c>
      <c r="B1909">
        <v>7</v>
      </c>
    </row>
    <row r="1910" spans="1:2" x14ac:dyDescent="0.2">
      <c r="A1910">
        <v>97</v>
      </c>
      <c r="B1910">
        <v>6.5</v>
      </c>
    </row>
    <row r="1911" spans="1:2" x14ac:dyDescent="0.2">
      <c r="A1911">
        <v>105</v>
      </c>
      <c r="B1911">
        <v>5.8</v>
      </c>
    </row>
    <row r="1912" spans="1:2" x14ac:dyDescent="0.2">
      <c r="A1912">
        <v>104</v>
      </c>
      <c r="B1912">
        <v>5.6</v>
      </c>
    </row>
    <row r="1913" spans="1:2" x14ac:dyDescent="0.2">
      <c r="A1913">
        <v>101</v>
      </c>
      <c r="B1913">
        <v>5.6</v>
      </c>
    </row>
    <row r="1914" spans="1:2" x14ac:dyDescent="0.2">
      <c r="A1914">
        <v>101</v>
      </c>
      <c r="B1914">
        <v>5.8</v>
      </c>
    </row>
    <row r="1915" spans="1:2" x14ac:dyDescent="0.2">
      <c r="A1915">
        <v>114</v>
      </c>
      <c r="B1915">
        <v>7.6</v>
      </c>
    </row>
    <row r="1916" spans="1:2" x14ac:dyDescent="0.2">
      <c r="A1916">
        <v>105</v>
      </c>
      <c r="B1916">
        <v>6.4</v>
      </c>
    </row>
    <row r="1917" spans="1:2" x14ac:dyDescent="0.2">
      <c r="A1917">
        <v>90</v>
      </c>
      <c r="B1917">
        <v>6.3</v>
      </c>
    </row>
    <row r="1918" spans="1:2" x14ac:dyDescent="0.2">
      <c r="A1918">
        <v>97</v>
      </c>
      <c r="B1918">
        <v>4.5999999999999996</v>
      </c>
    </row>
    <row r="1919" spans="1:2" x14ac:dyDescent="0.2">
      <c r="A1919">
        <v>144</v>
      </c>
      <c r="B1919">
        <v>6.5</v>
      </c>
    </row>
    <row r="1920" spans="1:2" x14ac:dyDescent="0.2">
      <c r="A1920">
        <v>114</v>
      </c>
      <c r="B1920">
        <v>7.5</v>
      </c>
    </row>
    <row r="1921" spans="1:2" x14ac:dyDescent="0.2">
      <c r="A1921">
        <v>124</v>
      </c>
      <c r="B1921">
        <v>7.5</v>
      </c>
    </row>
    <row r="1922" spans="1:2" x14ac:dyDescent="0.2">
      <c r="A1922">
        <v>89</v>
      </c>
      <c r="B1922">
        <v>5.3</v>
      </c>
    </row>
    <row r="1923" spans="1:2" x14ac:dyDescent="0.2">
      <c r="A1923">
        <v>160</v>
      </c>
      <c r="B1923">
        <v>7.5</v>
      </c>
    </row>
    <row r="1924" spans="1:2" x14ac:dyDescent="0.2">
      <c r="A1924">
        <v>93</v>
      </c>
      <c r="B1924">
        <v>3.3</v>
      </c>
    </row>
    <row r="1925" spans="1:2" x14ac:dyDescent="0.2">
      <c r="A1925">
        <v>87</v>
      </c>
      <c r="B1925">
        <v>5.7</v>
      </c>
    </row>
    <row r="1926" spans="1:2" x14ac:dyDescent="0.2">
      <c r="A1926">
        <v>88</v>
      </c>
      <c r="B1926">
        <v>3.5</v>
      </c>
    </row>
    <row r="1927" spans="1:2" x14ac:dyDescent="0.2">
      <c r="A1927">
        <v>142</v>
      </c>
      <c r="B1927">
        <v>9.3000000000000007</v>
      </c>
    </row>
    <row r="1928" spans="1:2" x14ac:dyDescent="0.2">
      <c r="A1928">
        <v>92</v>
      </c>
      <c r="B1928">
        <v>4.8</v>
      </c>
    </row>
    <row r="1929" spans="1:2" x14ac:dyDescent="0.2">
      <c r="A1929">
        <v>117</v>
      </c>
      <c r="B1929">
        <v>6.9</v>
      </c>
    </row>
    <row r="1930" spans="1:2" x14ac:dyDescent="0.2">
      <c r="A1930">
        <v>111</v>
      </c>
      <c r="B1930">
        <v>6</v>
      </c>
    </row>
    <row r="1931" spans="1:2" x14ac:dyDescent="0.2">
      <c r="A1931">
        <v>121</v>
      </c>
      <c r="B1931">
        <v>7.3</v>
      </c>
    </row>
    <row r="1932" spans="1:2" x14ac:dyDescent="0.2">
      <c r="A1932">
        <v>98</v>
      </c>
      <c r="B1932">
        <v>6</v>
      </c>
    </row>
    <row r="1933" spans="1:2" x14ac:dyDescent="0.2">
      <c r="A1933">
        <v>107</v>
      </c>
      <c r="B1933">
        <v>6.6</v>
      </c>
    </row>
    <row r="1934" spans="1:2" x14ac:dyDescent="0.2">
      <c r="A1934">
        <v>106</v>
      </c>
      <c r="B1934">
        <v>7.5</v>
      </c>
    </row>
    <row r="1935" spans="1:2" x14ac:dyDescent="0.2">
      <c r="A1935">
        <v>136</v>
      </c>
      <c r="B1935">
        <v>6.9</v>
      </c>
    </row>
    <row r="1936" spans="1:2" x14ac:dyDescent="0.2">
      <c r="A1936">
        <v>97</v>
      </c>
      <c r="B1936">
        <v>6.8</v>
      </c>
    </row>
    <row r="1937" spans="1:2" x14ac:dyDescent="0.2">
      <c r="A1937">
        <v>7</v>
      </c>
      <c r="B1937">
        <v>8.3000000000000007</v>
      </c>
    </row>
    <row r="1938" spans="1:2" x14ac:dyDescent="0.2">
      <c r="A1938">
        <v>108</v>
      </c>
      <c r="B1938">
        <v>6.3</v>
      </c>
    </row>
    <row r="1939" spans="1:2" x14ac:dyDescent="0.2">
      <c r="A1939">
        <v>97</v>
      </c>
      <c r="B1939">
        <v>6.4</v>
      </c>
    </row>
    <row r="1940" spans="1:2" x14ac:dyDescent="0.2">
      <c r="A1940">
        <v>99</v>
      </c>
      <c r="B1940">
        <v>5.6</v>
      </c>
    </row>
    <row r="1941" spans="1:2" x14ac:dyDescent="0.2">
      <c r="A1941">
        <v>103</v>
      </c>
      <c r="B1941">
        <v>6.3</v>
      </c>
    </row>
    <row r="1942" spans="1:2" x14ac:dyDescent="0.2">
      <c r="A1942">
        <v>95</v>
      </c>
      <c r="B1942">
        <v>7.3</v>
      </c>
    </row>
    <row r="1943" spans="1:2" x14ac:dyDescent="0.2">
      <c r="A1943">
        <v>93</v>
      </c>
      <c r="B1943">
        <v>6.6</v>
      </c>
    </row>
    <row r="1944" spans="1:2" x14ac:dyDescent="0.2">
      <c r="A1944">
        <v>98</v>
      </c>
      <c r="B1944">
        <v>4.5999999999999996</v>
      </c>
    </row>
    <row r="1945" spans="1:2" x14ac:dyDescent="0.2">
      <c r="A1945">
        <v>90</v>
      </c>
      <c r="B1945">
        <v>5.0999999999999996</v>
      </c>
    </row>
    <row r="1946" spans="1:2" x14ac:dyDescent="0.2">
      <c r="A1946">
        <v>107</v>
      </c>
      <c r="B1946">
        <v>5.6</v>
      </c>
    </row>
    <row r="1947" spans="1:2" x14ac:dyDescent="0.2">
      <c r="A1947">
        <v>90</v>
      </c>
      <c r="B1947">
        <v>5.3</v>
      </c>
    </row>
    <row r="1948" spans="1:2" x14ac:dyDescent="0.2">
      <c r="A1948">
        <v>120</v>
      </c>
      <c r="B1948">
        <v>7.5</v>
      </c>
    </row>
    <row r="1949" spans="1:2" x14ac:dyDescent="0.2">
      <c r="A1949">
        <v>115</v>
      </c>
      <c r="B1949">
        <v>5.6</v>
      </c>
    </row>
    <row r="1950" spans="1:2" x14ac:dyDescent="0.2">
      <c r="A1950">
        <v>93</v>
      </c>
      <c r="B1950">
        <v>5.9</v>
      </c>
    </row>
    <row r="1951" spans="1:2" x14ac:dyDescent="0.2">
      <c r="A1951">
        <v>99</v>
      </c>
      <c r="B1951">
        <v>4.7</v>
      </c>
    </row>
    <row r="1952" spans="1:2" x14ac:dyDescent="0.2">
      <c r="A1952">
        <v>107</v>
      </c>
      <c r="B1952">
        <v>4.8</v>
      </c>
    </row>
    <row r="1953" spans="1:2" x14ac:dyDescent="0.2">
      <c r="A1953">
        <v>110</v>
      </c>
      <c r="B1953">
        <v>6.8</v>
      </c>
    </row>
    <row r="1954" spans="1:2" x14ac:dyDescent="0.2">
      <c r="A1954">
        <v>101</v>
      </c>
      <c r="B1954">
        <v>5.4</v>
      </c>
    </row>
    <row r="1955" spans="1:2" x14ac:dyDescent="0.2">
      <c r="A1955">
        <v>85</v>
      </c>
      <c r="B1955">
        <v>5.0999999999999996</v>
      </c>
    </row>
    <row r="1956" spans="1:2" x14ac:dyDescent="0.2">
      <c r="A1956">
        <v>132</v>
      </c>
      <c r="B1956">
        <v>7</v>
      </c>
    </row>
    <row r="1957" spans="1:2" x14ac:dyDescent="0.2">
      <c r="A1957">
        <v>88</v>
      </c>
      <c r="B1957">
        <v>6.7</v>
      </c>
    </row>
    <row r="1958" spans="1:2" x14ac:dyDescent="0.2">
      <c r="A1958">
        <v>90</v>
      </c>
      <c r="B1958">
        <v>4</v>
      </c>
    </row>
    <row r="1959" spans="1:2" x14ac:dyDescent="0.2">
      <c r="A1959">
        <v>145</v>
      </c>
      <c r="B1959">
        <v>7.3</v>
      </c>
    </row>
    <row r="1960" spans="1:2" x14ac:dyDescent="0.2">
      <c r="A1960">
        <v>110</v>
      </c>
      <c r="B1960">
        <v>6.8</v>
      </c>
    </row>
    <row r="1961" spans="1:2" x14ac:dyDescent="0.2">
      <c r="A1961">
        <v>101</v>
      </c>
      <c r="B1961">
        <v>6.1</v>
      </c>
    </row>
    <row r="1962" spans="1:2" x14ac:dyDescent="0.2">
      <c r="A1962">
        <v>30</v>
      </c>
      <c r="B1962">
        <v>7.2</v>
      </c>
    </row>
    <row r="1963" spans="1:2" x14ac:dyDescent="0.2">
      <c r="A1963">
        <v>122</v>
      </c>
      <c r="B1963">
        <v>7</v>
      </c>
    </row>
    <row r="1964" spans="1:2" x14ac:dyDescent="0.2">
      <c r="A1964">
        <v>107</v>
      </c>
      <c r="B1964">
        <v>7.1</v>
      </c>
    </row>
    <row r="1965" spans="1:2" x14ac:dyDescent="0.2">
      <c r="A1965">
        <v>127</v>
      </c>
      <c r="B1965">
        <v>6.9</v>
      </c>
    </row>
    <row r="1966" spans="1:2" x14ac:dyDescent="0.2">
      <c r="A1966">
        <v>99</v>
      </c>
      <c r="B1966">
        <v>7.3</v>
      </c>
    </row>
    <row r="1967" spans="1:2" x14ac:dyDescent="0.2">
      <c r="A1967">
        <v>104</v>
      </c>
      <c r="B1967">
        <v>6.3</v>
      </c>
    </row>
    <row r="1968" spans="1:2" x14ac:dyDescent="0.2">
      <c r="A1968">
        <v>140</v>
      </c>
      <c r="B1968">
        <v>8.1999999999999993</v>
      </c>
    </row>
    <row r="1969" spans="1:2" x14ac:dyDescent="0.2">
      <c r="A1969">
        <v>133</v>
      </c>
      <c r="B1969">
        <v>7.1</v>
      </c>
    </row>
    <row r="1970" spans="1:2" x14ac:dyDescent="0.2">
      <c r="A1970">
        <v>271</v>
      </c>
      <c r="B1970">
        <v>7.7</v>
      </c>
    </row>
    <row r="1971" spans="1:2" x14ac:dyDescent="0.2">
      <c r="A1971">
        <v>112</v>
      </c>
      <c r="B1971">
        <v>6.5</v>
      </c>
    </row>
    <row r="1972" spans="1:2" x14ac:dyDescent="0.2">
      <c r="A1972">
        <v>99</v>
      </c>
      <c r="B1972">
        <v>4.9000000000000004</v>
      </c>
    </row>
    <row r="1973" spans="1:2" x14ac:dyDescent="0.2">
      <c r="A1973">
        <v>100</v>
      </c>
      <c r="B1973">
        <v>6.4</v>
      </c>
    </row>
    <row r="1974" spans="1:2" x14ac:dyDescent="0.2">
      <c r="A1974">
        <v>92</v>
      </c>
      <c r="B1974">
        <v>5.9</v>
      </c>
    </row>
    <row r="1975" spans="1:2" x14ac:dyDescent="0.2">
      <c r="A1975">
        <v>105</v>
      </c>
      <c r="B1975">
        <v>6.2</v>
      </c>
    </row>
    <row r="1976" spans="1:2" x14ac:dyDescent="0.2">
      <c r="A1976">
        <v>110</v>
      </c>
      <c r="B1976">
        <v>5.8</v>
      </c>
    </row>
    <row r="1977" spans="1:2" x14ac:dyDescent="0.2">
      <c r="A1977">
        <v>116</v>
      </c>
      <c r="B1977">
        <v>6.7</v>
      </c>
    </row>
    <row r="1978" spans="1:2" x14ac:dyDescent="0.2">
      <c r="A1978">
        <v>88</v>
      </c>
      <c r="B1978">
        <v>5.9</v>
      </c>
    </row>
    <row r="1979" spans="1:2" x14ac:dyDescent="0.2">
      <c r="A1979">
        <v>111</v>
      </c>
      <c r="B1979">
        <v>7.3</v>
      </c>
    </row>
    <row r="1980" spans="1:2" x14ac:dyDescent="0.2">
      <c r="A1980">
        <v>117</v>
      </c>
      <c r="B1980">
        <v>4.8</v>
      </c>
    </row>
    <row r="1981" spans="1:2" x14ac:dyDescent="0.2">
      <c r="A1981">
        <v>95</v>
      </c>
      <c r="B1981">
        <v>4.0999999999999996</v>
      </c>
    </row>
    <row r="1982" spans="1:2" x14ac:dyDescent="0.2">
      <c r="A1982">
        <v>95</v>
      </c>
      <c r="B1982">
        <v>4.9000000000000004</v>
      </c>
    </row>
    <row r="1983" spans="1:2" x14ac:dyDescent="0.2">
      <c r="A1983">
        <v>127</v>
      </c>
      <c r="B1983">
        <v>7.9</v>
      </c>
    </row>
    <row r="1984" spans="1:2" x14ac:dyDescent="0.2">
      <c r="A1984">
        <v>105</v>
      </c>
      <c r="B1984">
        <v>5.6</v>
      </c>
    </row>
    <row r="1985" spans="1:2" x14ac:dyDescent="0.2">
      <c r="A1985">
        <v>104</v>
      </c>
      <c r="B1985">
        <v>5.2</v>
      </c>
    </row>
    <row r="1986" spans="1:2" x14ac:dyDescent="0.2">
      <c r="A1986">
        <v>95</v>
      </c>
      <c r="B1986">
        <v>4.0999999999999996</v>
      </c>
    </row>
    <row r="1987" spans="1:2" x14ac:dyDescent="0.2">
      <c r="A1987">
        <v>121</v>
      </c>
      <c r="B1987">
        <v>6.6</v>
      </c>
    </row>
    <row r="1988" spans="1:2" x14ac:dyDescent="0.2">
      <c r="A1988">
        <v>92</v>
      </c>
      <c r="B1988">
        <v>2.9</v>
      </c>
    </row>
    <row r="1989" spans="1:2" x14ac:dyDescent="0.2">
      <c r="A1989">
        <v>80</v>
      </c>
      <c r="B1989">
        <v>7.2</v>
      </c>
    </row>
    <row r="1990" spans="1:2" x14ac:dyDescent="0.2">
      <c r="A1990">
        <v>107</v>
      </c>
      <c r="B1990">
        <v>6.5</v>
      </c>
    </row>
    <row r="1991" spans="1:2" x14ac:dyDescent="0.2">
      <c r="A1991">
        <v>91</v>
      </c>
      <c r="B1991">
        <v>6.8</v>
      </c>
    </row>
    <row r="1992" spans="1:2" x14ac:dyDescent="0.2">
      <c r="A1992">
        <v>117</v>
      </c>
      <c r="B1992">
        <v>7.2</v>
      </c>
    </row>
    <row r="1993" spans="1:2" x14ac:dyDescent="0.2">
      <c r="A1993">
        <v>107</v>
      </c>
      <c r="B1993">
        <v>6.8</v>
      </c>
    </row>
    <row r="1994" spans="1:2" x14ac:dyDescent="0.2">
      <c r="A1994">
        <v>131</v>
      </c>
      <c r="B1994">
        <v>7.8</v>
      </c>
    </row>
    <row r="1995" spans="1:2" x14ac:dyDescent="0.2">
      <c r="A1995">
        <v>122</v>
      </c>
      <c r="B1995">
        <v>6.7</v>
      </c>
    </row>
    <row r="1996" spans="1:2" x14ac:dyDescent="0.2">
      <c r="A1996">
        <v>88</v>
      </c>
      <c r="B1996">
        <v>6.1</v>
      </c>
    </row>
    <row r="1997" spans="1:2" x14ac:dyDescent="0.2">
      <c r="A1997">
        <v>134</v>
      </c>
      <c r="B1997">
        <v>7.1</v>
      </c>
    </row>
    <row r="1998" spans="1:2" x14ac:dyDescent="0.2">
      <c r="A1998">
        <v>117</v>
      </c>
      <c r="B1998">
        <v>5.7</v>
      </c>
    </row>
    <row r="1999" spans="1:2" x14ac:dyDescent="0.2">
      <c r="A1999">
        <v>80</v>
      </c>
      <c r="B1999">
        <v>2.9</v>
      </c>
    </row>
    <row r="2000" spans="1:2" x14ac:dyDescent="0.2">
      <c r="A2000">
        <v>85</v>
      </c>
      <c r="B2000">
        <v>5.2</v>
      </c>
    </row>
    <row r="2001" spans="1:2" x14ac:dyDescent="0.2">
      <c r="A2001">
        <v>138</v>
      </c>
      <c r="B2001">
        <v>5.3</v>
      </c>
    </row>
    <row r="2002" spans="1:2" x14ac:dyDescent="0.2">
      <c r="A2002">
        <v>121</v>
      </c>
      <c r="B2002">
        <v>6.2</v>
      </c>
    </row>
    <row r="2003" spans="1:2" x14ac:dyDescent="0.2">
      <c r="A2003">
        <v>134</v>
      </c>
      <c r="B2003">
        <v>7.3</v>
      </c>
    </row>
    <row r="2004" spans="1:2" x14ac:dyDescent="0.2">
      <c r="A2004">
        <v>100</v>
      </c>
      <c r="B2004">
        <v>6.5</v>
      </c>
    </row>
    <row r="2005" spans="1:2" x14ac:dyDescent="0.2">
      <c r="A2005">
        <v>100</v>
      </c>
      <c r="B2005">
        <v>4.0999999999999996</v>
      </c>
    </row>
    <row r="2006" spans="1:2" x14ac:dyDescent="0.2">
      <c r="A2006">
        <v>119</v>
      </c>
      <c r="B2006">
        <v>7.7</v>
      </c>
    </row>
    <row r="2007" spans="1:2" x14ac:dyDescent="0.2">
      <c r="A2007">
        <v>137</v>
      </c>
      <c r="B2007">
        <v>6.1</v>
      </c>
    </row>
    <row r="2008" spans="1:2" x14ac:dyDescent="0.2">
      <c r="A2008">
        <v>119</v>
      </c>
      <c r="B2008">
        <v>7.3</v>
      </c>
    </row>
    <row r="2009" spans="1:2" x14ac:dyDescent="0.2">
      <c r="A2009">
        <v>139</v>
      </c>
      <c r="B2009">
        <v>7.2</v>
      </c>
    </row>
    <row r="2010" spans="1:2" x14ac:dyDescent="0.2">
      <c r="A2010">
        <v>114</v>
      </c>
      <c r="B2010">
        <v>5.3</v>
      </c>
    </row>
    <row r="2011" spans="1:2" x14ac:dyDescent="0.2">
      <c r="A2011">
        <v>120</v>
      </c>
      <c r="B2011">
        <v>6.1</v>
      </c>
    </row>
    <row r="2012" spans="1:2" x14ac:dyDescent="0.2">
      <c r="A2012">
        <v>98</v>
      </c>
      <c r="B2012">
        <v>5.8</v>
      </c>
    </row>
    <row r="2013" spans="1:2" x14ac:dyDescent="0.2">
      <c r="A2013">
        <v>106</v>
      </c>
      <c r="B2013">
        <v>5.7</v>
      </c>
    </row>
    <row r="2014" spans="1:2" x14ac:dyDescent="0.2">
      <c r="A2014">
        <v>98</v>
      </c>
      <c r="B2014">
        <v>6.7</v>
      </c>
    </row>
    <row r="2015" spans="1:2" x14ac:dyDescent="0.2">
      <c r="A2015">
        <v>107</v>
      </c>
      <c r="B2015">
        <v>6.5</v>
      </c>
    </row>
    <row r="2016" spans="1:2" x14ac:dyDescent="0.2">
      <c r="A2016">
        <v>88</v>
      </c>
      <c r="B2016">
        <v>7.2</v>
      </c>
    </row>
    <row r="2017" spans="1:2" x14ac:dyDescent="0.2">
      <c r="A2017">
        <v>137</v>
      </c>
      <c r="B2017">
        <v>7.6</v>
      </c>
    </row>
    <row r="2018" spans="1:2" x14ac:dyDescent="0.2">
      <c r="A2018">
        <v>100</v>
      </c>
      <c r="B2018">
        <v>4.5999999999999996</v>
      </c>
    </row>
    <row r="2019" spans="1:2" x14ac:dyDescent="0.2">
      <c r="A2019">
        <v>115</v>
      </c>
      <c r="B2019">
        <v>6.9</v>
      </c>
    </row>
    <row r="2020" spans="1:2" x14ac:dyDescent="0.2">
      <c r="A2020">
        <v>101</v>
      </c>
      <c r="B2020">
        <v>6.6</v>
      </c>
    </row>
    <row r="2021" spans="1:2" x14ac:dyDescent="0.2">
      <c r="A2021">
        <v>110</v>
      </c>
      <c r="B2021">
        <v>6.3</v>
      </c>
    </row>
    <row r="2022" spans="1:2" x14ac:dyDescent="0.2">
      <c r="A2022">
        <v>94</v>
      </c>
      <c r="B2022">
        <v>6.2</v>
      </c>
    </row>
    <row r="2023" spans="1:2" x14ac:dyDescent="0.2">
      <c r="A2023">
        <v>88</v>
      </c>
      <c r="B2023">
        <v>5.3</v>
      </c>
    </row>
    <row r="2024" spans="1:2" x14ac:dyDescent="0.2">
      <c r="A2024">
        <v>127</v>
      </c>
      <c r="B2024">
        <v>7.3</v>
      </c>
    </row>
    <row r="2025" spans="1:2" x14ac:dyDescent="0.2">
      <c r="A2025">
        <v>95</v>
      </c>
      <c r="B2025">
        <v>5.6</v>
      </c>
    </row>
    <row r="2026" spans="1:2" x14ac:dyDescent="0.2">
      <c r="A2026">
        <v>87</v>
      </c>
      <c r="B2026">
        <v>6.2</v>
      </c>
    </row>
    <row r="2027" spans="1:2" x14ac:dyDescent="0.2">
      <c r="A2027">
        <v>118</v>
      </c>
      <c r="B2027">
        <v>5.2</v>
      </c>
    </row>
    <row r="2028" spans="1:2" x14ac:dyDescent="0.2">
      <c r="A2028">
        <v>107</v>
      </c>
      <c r="B2028">
        <v>5.3</v>
      </c>
    </row>
    <row r="2029" spans="1:2" x14ac:dyDescent="0.2">
      <c r="A2029">
        <v>124</v>
      </c>
      <c r="B2029">
        <v>5.4</v>
      </c>
    </row>
    <row r="2030" spans="1:2" x14ac:dyDescent="0.2">
      <c r="A2030">
        <v>89</v>
      </c>
      <c r="B2030">
        <v>4.9000000000000004</v>
      </c>
    </row>
    <row r="2031" spans="1:2" x14ac:dyDescent="0.2">
      <c r="A2031">
        <v>88</v>
      </c>
      <c r="B2031">
        <v>5.5</v>
      </c>
    </row>
    <row r="2032" spans="1:2" x14ac:dyDescent="0.2">
      <c r="A2032">
        <v>118</v>
      </c>
      <c r="B2032">
        <v>6.7</v>
      </c>
    </row>
    <row r="2033" spans="1:2" x14ac:dyDescent="0.2">
      <c r="A2033">
        <v>93</v>
      </c>
      <c r="B2033">
        <v>3.9</v>
      </c>
    </row>
    <row r="2034" spans="1:2" x14ac:dyDescent="0.2">
      <c r="A2034">
        <v>80</v>
      </c>
      <c r="B2034">
        <v>7.2</v>
      </c>
    </row>
    <row r="2035" spans="1:2" x14ac:dyDescent="0.2">
      <c r="A2035">
        <v>120</v>
      </c>
      <c r="B2035">
        <v>5.0999999999999996</v>
      </c>
    </row>
    <row r="2036" spans="1:2" x14ac:dyDescent="0.2">
      <c r="A2036">
        <v>98</v>
      </c>
      <c r="B2036">
        <v>6.5</v>
      </c>
    </row>
    <row r="2037" spans="1:2" x14ac:dyDescent="0.2">
      <c r="A2037">
        <v>119</v>
      </c>
      <c r="B2037">
        <v>8.1999999999999993</v>
      </c>
    </row>
    <row r="2038" spans="1:2" x14ac:dyDescent="0.2">
      <c r="A2038">
        <v>88</v>
      </c>
      <c r="B2038">
        <v>7.7</v>
      </c>
    </row>
    <row r="2039" spans="1:2" x14ac:dyDescent="0.2">
      <c r="A2039">
        <v>201</v>
      </c>
      <c r="B2039">
        <v>7.2</v>
      </c>
    </row>
    <row r="2040" spans="1:2" x14ac:dyDescent="0.2">
      <c r="A2040">
        <v>90</v>
      </c>
      <c r="B2040">
        <v>6.1</v>
      </c>
    </row>
    <row r="2041" spans="1:2" x14ac:dyDescent="0.2">
      <c r="A2041">
        <v>127</v>
      </c>
      <c r="B2041">
        <v>8.8000000000000007</v>
      </c>
    </row>
    <row r="2042" spans="1:2" x14ac:dyDescent="0.2">
      <c r="A2042">
        <v>119</v>
      </c>
      <c r="B2042">
        <v>6.8</v>
      </c>
    </row>
    <row r="2043" spans="1:2" x14ac:dyDescent="0.2">
      <c r="A2043">
        <v>85</v>
      </c>
      <c r="B2043">
        <v>6.8</v>
      </c>
    </row>
    <row r="2044" spans="1:2" x14ac:dyDescent="0.2">
      <c r="A2044">
        <v>98</v>
      </c>
      <c r="B2044">
        <v>6.7</v>
      </c>
    </row>
    <row r="2045" spans="1:2" x14ac:dyDescent="0.2">
      <c r="A2045">
        <v>101</v>
      </c>
      <c r="B2045">
        <v>7.1</v>
      </c>
    </row>
    <row r="2046" spans="1:2" x14ac:dyDescent="0.2">
      <c r="A2046">
        <v>112</v>
      </c>
      <c r="B2046">
        <v>7.1</v>
      </c>
    </row>
    <row r="2047" spans="1:2" x14ac:dyDescent="0.2">
      <c r="A2047">
        <v>97</v>
      </c>
      <c r="B2047">
        <v>6.1</v>
      </c>
    </row>
    <row r="2048" spans="1:2" x14ac:dyDescent="0.2">
      <c r="A2048">
        <v>126</v>
      </c>
      <c r="B2048">
        <v>8</v>
      </c>
    </row>
    <row r="2049" spans="1:2" x14ac:dyDescent="0.2">
      <c r="A2049">
        <v>106</v>
      </c>
      <c r="B2049">
        <v>7.5</v>
      </c>
    </row>
    <row r="2050" spans="1:2" x14ac:dyDescent="0.2">
      <c r="A2050">
        <v>97</v>
      </c>
      <c r="B2050">
        <v>6.6</v>
      </c>
    </row>
    <row r="2051" spans="1:2" x14ac:dyDescent="0.2">
      <c r="A2051">
        <v>100</v>
      </c>
      <c r="B2051">
        <v>5.4</v>
      </c>
    </row>
    <row r="2052" spans="1:2" x14ac:dyDescent="0.2">
      <c r="A2052">
        <v>114</v>
      </c>
      <c r="B2052">
        <v>6.1</v>
      </c>
    </row>
    <row r="2053" spans="1:2" x14ac:dyDescent="0.2">
      <c r="A2053">
        <v>101</v>
      </c>
      <c r="B2053">
        <v>6.1</v>
      </c>
    </row>
    <row r="2054" spans="1:2" x14ac:dyDescent="0.2">
      <c r="A2054">
        <v>88</v>
      </c>
      <c r="B2054">
        <v>5.6</v>
      </c>
    </row>
    <row r="2055" spans="1:2" x14ac:dyDescent="0.2">
      <c r="A2055">
        <v>93</v>
      </c>
      <c r="B2055">
        <v>5.8</v>
      </c>
    </row>
    <row r="2056" spans="1:2" x14ac:dyDescent="0.2">
      <c r="A2056">
        <v>92</v>
      </c>
      <c r="B2056">
        <v>2.8</v>
      </c>
    </row>
    <row r="2057" spans="1:2" x14ac:dyDescent="0.2">
      <c r="A2057">
        <v>98</v>
      </c>
      <c r="B2057">
        <v>6.7</v>
      </c>
    </row>
    <row r="2058" spans="1:2" x14ac:dyDescent="0.2">
      <c r="A2058">
        <v>94</v>
      </c>
      <c r="B2058">
        <v>5.0999999999999996</v>
      </c>
    </row>
    <row r="2059" spans="1:2" x14ac:dyDescent="0.2">
      <c r="A2059">
        <v>102</v>
      </c>
      <c r="B2059">
        <v>7.2</v>
      </c>
    </row>
    <row r="2060" spans="1:2" x14ac:dyDescent="0.2">
      <c r="A2060">
        <v>98</v>
      </c>
      <c r="B2060">
        <v>6</v>
      </c>
    </row>
    <row r="2061" spans="1:2" x14ac:dyDescent="0.2">
      <c r="A2061">
        <v>121</v>
      </c>
      <c r="B2061">
        <v>7.2</v>
      </c>
    </row>
    <row r="2062" spans="1:2" x14ac:dyDescent="0.2">
      <c r="A2062">
        <v>111</v>
      </c>
      <c r="B2062">
        <v>6.7</v>
      </c>
    </row>
    <row r="2063" spans="1:2" x14ac:dyDescent="0.2">
      <c r="A2063">
        <v>90</v>
      </c>
      <c r="B2063">
        <v>6.3</v>
      </c>
    </row>
    <row r="2064" spans="1:2" x14ac:dyDescent="0.2">
      <c r="A2064">
        <v>100</v>
      </c>
      <c r="B2064">
        <v>6.2</v>
      </c>
    </row>
    <row r="2065" spans="1:2" x14ac:dyDescent="0.2">
      <c r="A2065">
        <v>50</v>
      </c>
      <c r="B2065">
        <v>6.8</v>
      </c>
    </row>
    <row r="2066" spans="1:2" x14ac:dyDescent="0.2">
      <c r="A2066">
        <v>141</v>
      </c>
      <c r="B2066">
        <v>6.2</v>
      </c>
    </row>
    <row r="2067" spans="1:2" x14ac:dyDescent="0.2">
      <c r="A2067">
        <v>139</v>
      </c>
      <c r="B2067">
        <v>6.9</v>
      </c>
    </row>
    <row r="2068" spans="1:2" x14ac:dyDescent="0.2">
      <c r="A2068">
        <v>114</v>
      </c>
      <c r="B2068">
        <v>6.8</v>
      </c>
    </row>
    <row r="2069" spans="1:2" x14ac:dyDescent="0.2">
      <c r="A2069">
        <v>96</v>
      </c>
      <c r="B2069">
        <v>7.1</v>
      </c>
    </row>
    <row r="2070" spans="1:2" x14ac:dyDescent="0.2">
      <c r="A2070">
        <v>111</v>
      </c>
      <c r="B2070">
        <v>7.1</v>
      </c>
    </row>
    <row r="2071" spans="1:2" x14ac:dyDescent="0.2">
      <c r="A2071">
        <v>127</v>
      </c>
      <c r="B2071">
        <v>7</v>
      </c>
    </row>
    <row r="2072" spans="1:2" x14ac:dyDescent="0.2">
      <c r="A2072">
        <v>107</v>
      </c>
      <c r="B2072">
        <v>7.1</v>
      </c>
    </row>
    <row r="2073" spans="1:2" x14ac:dyDescent="0.2">
      <c r="A2073">
        <v>97</v>
      </c>
      <c r="B2073">
        <v>6.4</v>
      </c>
    </row>
    <row r="2074" spans="1:2" x14ac:dyDescent="0.2">
      <c r="A2074">
        <v>127</v>
      </c>
      <c r="B2074">
        <v>7</v>
      </c>
    </row>
    <row r="2075" spans="1:2" x14ac:dyDescent="0.2">
      <c r="A2075">
        <v>110</v>
      </c>
      <c r="B2075">
        <v>6.2</v>
      </c>
    </row>
    <row r="2076" spans="1:2" x14ac:dyDescent="0.2">
      <c r="A2076">
        <v>135</v>
      </c>
      <c r="B2076">
        <v>7.5</v>
      </c>
    </row>
    <row r="2077" spans="1:2" x14ac:dyDescent="0.2">
      <c r="A2077">
        <v>84</v>
      </c>
      <c r="B2077">
        <v>4.8</v>
      </c>
    </row>
    <row r="2078" spans="1:2" x14ac:dyDescent="0.2">
      <c r="A2078">
        <v>240</v>
      </c>
      <c r="B2078">
        <v>8.1</v>
      </c>
    </row>
    <row r="2079" spans="1:2" x14ac:dyDescent="0.2">
      <c r="A2079">
        <v>122</v>
      </c>
      <c r="B2079">
        <v>7.3</v>
      </c>
    </row>
    <row r="2080" spans="1:2" x14ac:dyDescent="0.2">
      <c r="A2080">
        <v>114</v>
      </c>
      <c r="B2080">
        <v>5.8</v>
      </c>
    </row>
    <row r="2081" spans="1:2" x14ac:dyDescent="0.2">
      <c r="A2081">
        <v>132</v>
      </c>
      <c r="B2081">
        <v>7.6</v>
      </c>
    </row>
    <row r="2082" spans="1:2" x14ac:dyDescent="0.2">
      <c r="A2082">
        <v>170</v>
      </c>
      <c r="B2082">
        <v>5.6</v>
      </c>
    </row>
    <row r="2083" spans="1:2" x14ac:dyDescent="0.2">
      <c r="A2083">
        <v>133</v>
      </c>
      <c r="B2083">
        <v>7</v>
      </c>
    </row>
    <row r="2084" spans="1:2" x14ac:dyDescent="0.2">
      <c r="A2084">
        <v>112</v>
      </c>
      <c r="B2084">
        <v>6.6</v>
      </c>
    </row>
    <row r="2085" spans="1:2" x14ac:dyDescent="0.2">
      <c r="A2085">
        <v>108</v>
      </c>
      <c r="B2085">
        <v>6.5</v>
      </c>
    </row>
    <row r="2086" spans="1:2" x14ac:dyDescent="0.2">
      <c r="A2086">
        <v>115</v>
      </c>
      <c r="B2086">
        <v>7.4</v>
      </c>
    </row>
    <row r="2087" spans="1:2" x14ac:dyDescent="0.2">
      <c r="A2087">
        <v>83</v>
      </c>
      <c r="B2087">
        <v>4.5999999999999996</v>
      </c>
    </row>
    <row r="2088" spans="1:2" x14ac:dyDescent="0.2">
      <c r="A2088">
        <v>105</v>
      </c>
      <c r="B2088">
        <v>6.4</v>
      </c>
    </row>
    <row r="2089" spans="1:2" x14ac:dyDescent="0.2">
      <c r="A2089">
        <v>110</v>
      </c>
      <c r="B2089">
        <v>6</v>
      </c>
    </row>
    <row r="2090" spans="1:2" x14ac:dyDescent="0.2">
      <c r="A2090">
        <v>108</v>
      </c>
      <c r="B2090">
        <v>6.4</v>
      </c>
    </row>
    <row r="2091" spans="1:2" x14ac:dyDescent="0.2">
      <c r="A2091">
        <v>96</v>
      </c>
      <c r="B2091">
        <v>5.9</v>
      </c>
    </row>
    <row r="2092" spans="1:2" x14ac:dyDescent="0.2">
      <c r="A2092">
        <v>94</v>
      </c>
      <c r="B2092">
        <v>6.4</v>
      </c>
    </row>
    <row r="2093" spans="1:2" x14ac:dyDescent="0.2">
      <c r="A2093">
        <v>142</v>
      </c>
      <c r="B2093">
        <v>6.6</v>
      </c>
    </row>
    <row r="2094" spans="1:2" x14ac:dyDescent="0.2">
      <c r="A2094">
        <v>104</v>
      </c>
      <c r="B2094">
        <v>6.9</v>
      </c>
    </row>
    <row r="2095" spans="1:2" x14ac:dyDescent="0.2">
      <c r="A2095">
        <v>136</v>
      </c>
      <c r="B2095">
        <v>6.9</v>
      </c>
    </row>
    <row r="2096" spans="1:2" x14ac:dyDescent="0.2">
      <c r="A2096">
        <v>106</v>
      </c>
      <c r="B2096">
        <v>5.8</v>
      </c>
    </row>
    <row r="2097" spans="1:2" x14ac:dyDescent="0.2">
      <c r="A2097">
        <v>106</v>
      </c>
      <c r="B2097">
        <v>6.4</v>
      </c>
    </row>
    <row r="2098" spans="1:2" x14ac:dyDescent="0.2">
      <c r="A2098">
        <v>98</v>
      </c>
      <c r="B2098">
        <v>5.3</v>
      </c>
    </row>
    <row r="2099" spans="1:2" x14ac:dyDescent="0.2">
      <c r="A2099">
        <v>100</v>
      </c>
      <c r="B2099">
        <v>6.5</v>
      </c>
    </row>
    <row r="2100" spans="1:2" x14ac:dyDescent="0.2">
      <c r="A2100">
        <v>95</v>
      </c>
      <c r="B2100">
        <v>5.7</v>
      </c>
    </row>
    <row r="2101" spans="1:2" x14ac:dyDescent="0.2">
      <c r="A2101">
        <v>107</v>
      </c>
      <c r="B2101">
        <v>6.7</v>
      </c>
    </row>
    <row r="2102" spans="1:2" x14ac:dyDescent="0.2">
      <c r="A2102">
        <v>104</v>
      </c>
      <c r="B2102">
        <v>3.9</v>
      </c>
    </row>
    <row r="2103" spans="1:2" x14ac:dyDescent="0.2">
      <c r="A2103">
        <v>104</v>
      </c>
      <c r="B2103">
        <v>4.0999999999999996</v>
      </c>
    </row>
    <row r="2104" spans="1:2" x14ac:dyDescent="0.2">
      <c r="A2104">
        <v>143</v>
      </c>
      <c r="B2104">
        <v>6.2</v>
      </c>
    </row>
    <row r="2105" spans="1:2" x14ac:dyDescent="0.2">
      <c r="A2105">
        <v>77</v>
      </c>
      <c r="B2105">
        <v>3.8</v>
      </c>
    </row>
    <row r="2106" spans="1:2" x14ac:dyDescent="0.2">
      <c r="A2106">
        <v>96</v>
      </c>
      <c r="B2106">
        <v>5.0999999999999996</v>
      </c>
    </row>
    <row r="2107" spans="1:2" x14ac:dyDescent="0.2">
      <c r="A2107">
        <v>114</v>
      </c>
      <c r="B2107">
        <v>6.4</v>
      </c>
    </row>
    <row r="2108" spans="1:2" x14ac:dyDescent="0.2">
      <c r="A2108">
        <v>145</v>
      </c>
      <c r="B2108">
        <v>7.8</v>
      </c>
    </row>
    <row r="2109" spans="1:2" x14ac:dyDescent="0.2">
      <c r="A2109">
        <v>116</v>
      </c>
      <c r="B2109">
        <v>7.8</v>
      </c>
    </row>
    <row r="2110" spans="1:2" x14ac:dyDescent="0.2">
      <c r="A2110">
        <v>100</v>
      </c>
      <c r="B2110">
        <v>6.1</v>
      </c>
    </row>
    <row r="2111" spans="1:2" x14ac:dyDescent="0.2">
      <c r="A2111">
        <v>104</v>
      </c>
      <c r="B2111">
        <v>5.8</v>
      </c>
    </row>
    <row r="2112" spans="1:2" x14ac:dyDescent="0.2">
      <c r="A2112">
        <v>92</v>
      </c>
      <c r="B2112">
        <v>6.3</v>
      </c>
    </row>
    <row r="2113" spans="1:2" x14ac:dyDescent="0.2">
      <c r="A2113">
        <v>92</v>
      </c>
      <c r="B2113">
        <v>7.7</v>
      </c>
    </row>
    <row r="2114" spans="1:2" x14ac:dyDescent="0.2">
      <c r="A2114">
        <v>105</v>
      </c>
      <c r="B2114">
        <v>5.4</v>
      </c>
    </row>
    <row r="2115" spans="1:2" x14ac:dyDescent="0.2">
      <c r="A2115">
        <v>120</v>
      </c>
      <c r="B2115">
        <v>7.3</v>
      </c>
    </row>
    <row r="2116" spans="1:2" x14ac:dyDescent="0.2">
      <c r="A2116">
        <v>116</v>
      </c>
      <c r="B2116">
        <v>6.8</v>
      </c>
    </row>
    <row r="2117" spans="1:2" x14ac:dyDescent="0.2">
      <c r="A2117">
        <v>119</v>
      </c>
      <c r="B2117">
        <v>7.3</v>
      </c>
    </row>
    <row r="2118" spans="1:2" x14ac:dyDescent="0.2">
      <c r="A2118">
        <v>101</v>
      </c>
      <c r="B2118">
        <v>6.5</v>
      </c>
    </row>
    <row r="2119" spans="1:2" x14ac:dyDescent="0.2">
      <c r="A2119">
        <v>117</v>
      </c>
      <c r="B2119">
        <v>7.2</v>
      </c>
    </row>
    <row r="2120" spans="1:2" x14ac:dyDescent="0.2">
      <c r="A2120">
        <v>106</v>
      </c>
      <c r="B2120">
        <v>6.7</v>
      </c>
    </row>
    <row r="2121" spans="1:2" x14ac:dyDescent="0.2">
      <c r="A2121">
        <v>112</v>
      </c>
      <c r="B2121">
        <v>6.3</v>
      </c>
    </row>
    <row r="2122" spans="1:2" x14ac:dyDescent="0.2">
      <c r="A2122">
        <v>136</v>
      </c>
      <c r="B2122">
        <v>5.9</v>
      </c>
    </row>
    <row r="2123" spans="1:2" x14ac:dyDescent="0.2">
      <c r="A2123">
        <v>81</v>
      </c>
      <c r="B2123">
        <v>7.8</v>
      </c>
    </row>
    <row r="2124" spans="1:2" x14ac:dyDescent="0.2">
      <c r="A2124">
        <v>87</v>
      </c>
      <c r="B2124">
        <v>7.4</v>
      </c>
    </row>
    <row r="2125" spans="1:2" x14ac:dyDescent="0.2">
      <c r="A2125">
        <v>96</v>
      </c>
      <c r="B2125">
        <v>4.8</v>
      </c>
    </row>
    <row r="2126" spans="1:2" x14ac:dyDescent="0.2">
      <c r="A2126">
        <v>106</v>
      </c>
      <c r="B2126">
        <v>6.3</v>
      </c>
    </row>
    <row r="2127" spans="1:2" x14ac:dyDescent="0.2">
      <c r="A2127">
        <v>122</v>
      </c>
      <c r="B2127">
        <v>7.8</v>
      </c>
    </row>
    <row r="2128" spans="1:2" x14ac:dyDescent="0.2">
      <c r="A2128">
        <v>123</v>
      </c>
      <c r="B2128">
        <v>7.5</v>
      </c>
    </row>
    <row r="2129" spans="1:2" x14ac:dyDescent="0.2">
      <c r="A2129">
        <v>133</v>
      </c>
      <c r="B2129">
        <v>6</v>
      </c>
    </row>
    <row r="2130" spans="1:2" x14ac:dyDescent="0.2">
      <c r="A2130">
        <v>92</v>
      </c>
      <c r="B2130">
        <v>6.8</v>
      </c>
    </row>
    <row r="2131" spans="1:2" x14ac:dyDescent="0.2">
      <c r="A2131">
        <v>110</v>
      </c>
      <c r="B2131">
        <v>6.6</v>
      </c>
    </row>
    <row r="2132" spans="1:2" x14ac:dyDescent="0.2">
      <c r="A2132">
        <v>104</v>
      </c>
      <c r="B2132">
        <v>4.5999999999999996</v>
      </c>
    </row>
    <row r="2133" spans="1:2" x14ac:dyDescent="0.2">
      <c r="A2133">
        <v>60</v>
      </c>
      <c r="B2133">
        <v>2.9</v>
      </c>
    </row>
    <row r="2134" spans="1:2" x14ac:dyDescent="0.2">
      <c r="A2134">
        <v>98</v>
      </c>
      <c r="B2134">
        <v>7.1</v>
      </c>
    </row>
    <row r="2135" spans="1:2" x14ac:dyDescent="0.2">
      <c r="A2135">
        <v>120</v>
      </c>
      <c r="B2135">
        <v>6.1</v>
      </c>
    </row>
    <row r="2136" spans="1:2" x14ac:dyDescent="0.2">
      <c r="A2136">
        <v>112</v>
      </c>
      <c r="B2136">
        <v>6.7</v>
      </c>
    </row>
    <row r="2137" spans="1:2" x14ac:dyDescent="0.2">
      <c r="A2137">
        <v>127</v>
      </c>
      <c r="B2137">
        <v>7.1</v>
      </c>
    </row>
    <row r="2138" spans="1:2" x14ac:dyDescent="0.2">
      <c r="A2138">
        <v>102</v>
      </c>
      <c r="B2138">
        <v>5.8</v>
      </c>
    </row>
    <row r="2139" spans="1:2" x14ac:dyDescent="0.2">
      <c r="A2139">
        <v>91</v>
      </c>
      <c r="B2139">
        <v>6.7</v>
      </c>
    </row>
    <row r="2140" spans="1:2" x14ac:dyDescent="0.2">
      <c r="A2140">
        <v>114</v>
      </c>
      <c r="B2140">
        <v>5.8</v>
      </c>
    </row>
    <row r="2141" spans="1:2" x14ac:dyDescent="0.2">
      <c r="A2141">
        <v>115</v>
      </c>
      <c r="B2141">
        <v>6.8</v>
      </c>
    </row>
    <row r="2142" spans="1:2" x14ac:dyDescent="0.2">
      <c r="A2142">
        <v>115</v>
      </c>
      <c r="B2142">
        <v>8.5</v>
      </c>
    </row>
    <row r="2143" spans="1:2" x14ac:dyDescent="0.2">
      <c r="A2143">
        <v>120</v>
      </c>
      <c r="B2143">
        <v>6.6</v>
      </c>
    </row>
    <row r="2144" spans="1:2" x14ac:dyDescent="0.2">
      <c r="A2144">
        <v>135</v>
      </c>
      <c r="B2144">
        <v>7.7</v>
      </c>
    </row>
    <row r="2145" spans="1:2" x14ac:dyDescent="0.2">
      <c r="A2145">
        <v>90</v>
      </c>
      <c r="B2145">
        <v>4.7</v>
      </c>
    </row>
    <row r="2146" spans="1:2" x14ac:dyDescent="0.2">
      <c r="A2146">
        <v>100</v>
      </c>
      <c r="B2146">
        <v>6.4</v>
      </c>
    </row>
    <row r="2147" spans="1:2" x14ac:dyDescent="0.2">
      <c r="A2147">
        <v>105</v>
      </c>
      <c r="B2147">
        <v>5.5</v>
      </c>
    </row>
    <row r="2148" spans="1:2" x14ac:dyDescent="0.2">
      <c r="A2148">
        <v>138</v>
      </c>
      <c r="B2148">
        <v>8.6</v>
      </c>
    </row>
    <row r="2149" spans="1:2" x14ac:dyDescent="0.2">
      <c r="A2149">
        <v>94</v>
      </c>
      <c r="B2149">
        <v>7</v>
      </c>
    </row>
    <row r="2150" spans="1:2" x14ac:dyDescent="0.2">
      <c r="A2150">
        <v>101</v>
      </c>
      <c r="B2150">
        <v>7.1</v>
      </c>
    </row>
    <row r="2151" spans="1:2" x14ac:dyDescent="0.2">
      <c r="A2151">
        <v>131</v>
      </c>
      <c r="B2151">
        <v>5.7</v>
      </c>
    </row>
    <row r="2152" spans="1:2" x14ac:dyDescent="0.2">
      <c r="A2152">
        <v>91</v>
      </c>
      <c r="B2152">
        <v>3.7</v>
      </c>
    </row>
    <row r="2153" spans="1:2" x14ac:dyDescent="0.2">
      <c r="A2153">
        <v>112</v>
      </c>
      <c r="B2153">
        <v>7.5</v>
      </c>
    </row>
    <row r="2154" spans="1:2" x14ac:dyDescent="0.2">
      <c r="A2154">
        <v>95</v>
      </c>
      <c r="B2154">
        <v>4.5999999999999996</v>
      </c>
    </row>
    <row r="2155" spans="1:2" x14ac:dyDescent="0.2">
      <c r="A2155">
        <v>100</v>
      </c>
      <c r="B2155">
        <v>4.9000000000000004</v>
      </c>
    </row>
    <row r="2156" spans="1:2" x14ac:dyDescent="0.2">
      <c r="A2156">
        <v>105</v>
      </c>
      <c r="B2156">
        <v>6.9</v>
      </c>
    </row>
    <row r="2157" spans="1:2" x14ac:dyDescent="0.2">
      <c r="A2157">
        <v>108</v>
      </c>
      <c r="B2157">
        <v>7.1</v>
      </c>
    </row>
    <row r="2158" spans="1:2" x14ac:dyDescent="0.2">
      <c r="A2158">
        <v>101</v>
      </c>
      <c r="B2158">
        <v>5.8</v>
      </c>
    </row>
    <row r="2159" spans="1:2" x14ac:dyDescent="0.2">
      <c r="A2159">
        <v>109</v>
      </c>
      <c r="B2159">
        <v>5.4</v>
      </c>
    </row>
    <row r="2160" spans="1:2" x14ac:dyDescent="0.2">
      <c r="A2160">
        <v>115</v>
      </c>
      <c r="B2160">
        <v>7.3</v>
      </c>
    </row>
    <row r="2161" spans="1:2" x14ac:dyDescent="0.2">
      <c r="A2161">
        <v>117</v>
      </c>
      <c r="B2161">
        <v>7.1</v>
      </c>
    </row>
    <row r="2162" spans="1:2" x14ac:dyDescent="0.2">
      <c r="A2162">
        <v>107</v>
      </c>
      <c r="B2162">
        <v>5.8</v>
      </c>
    </row>
    <row r="2163" spans="1:2" x14ac:dyDescent="0.2">
      <c r="A2163">
        <v>134</v>
      </c>
      <c r="B2163">
        <v>8.1</v>
      </c>
    </row>
    <row r="2164" spans="1:2" x14ac:dyDescent="0.2">
      <c r="A2164">
        <v>118</v>
      </c>
      <c r="B2164">
        <v>5.7</v>
      </c>
    </row>
    <row r="2165" spans="1:2" x14ac:dyDescent="0.2">
      <c r="A2165">
        <v>121</v>
      </c>
      <c r="B2165">
        <v>4.4000000000000004</v>
      </c>
    </row>
    <row r="2166" spans="1:2" x14ac:dyDescent="0.2">
      <c r="A2166">
        <v>105</v>
      </c>
      <c r="B2166">
        <v>7.9</v>
      </c>
    </row>
    <row r="2167" spans="1:2" x14ac:dyDescent="0.2">
      <c r="A2167">
        <v>110</v>
      </c>
      <c r="B2167">
        <v>7.6</v>
      </c>
    </row>
    <row r="2168" spans="1:2" x14ac:dyDescent="0.2">
      <c r="A2168">
        <v>114</v>
      </c>
      <c r="B2168">
        <v>4.8</v>
      </c>
    </row>
    <row r="2169" spans="1:2" x14ac:dyDescent="0.2">
      <c r="A2169">
        <v>104</v>
      </c>
      <c r="B2169">
        <v>7.8</v>
      </c>
    </row>
    <row r="2170" spans="1:2" x14ac:dyDescent="0.2">
      <c r="A2170">
        <v>100</v>
      </c>
      <c r="B2170">
        <v>6.7</v>
      </c>
    </row>
    <row r="2171" spans="1:2" x14ac:dyDescent="0.2">
      <c r="A2171">
        <v>85</v>
      </c>
      <c r="B2171">
        <v>2.7</v>
      </c>
    </row>
    <row r="2172" spans="1:2" x14ac:dyDescent="0.2">
      <c r="A2172">
        <v>72</v>
      </c>
      <c r="B2172">
        <v>5.8</v>
      </c>
    </row>
    <row r="2173" spans="1:2" x14ac:dyDescent="0.2">
      <c r="A2173">
        <v>128</v>
      </c>
      <c r="B2173">
        <v>7.5</v>
      </c>
    </row>
    <row r="2174" spans="1:2" x14ac:dyDescent="0.2">
      <c r="A2174">
        <v>72</v>
      </c>
      <c r="B2174">
        <v>5.4</v>
      </c>
    </row>
    <row r="2175" spans="1:2" x14ac:dyDescent="0.2">
      <c r="A2175">
        <v>89</v>
      </c>
      <c r="B2175">
        <v>4.0999999999999996</v>
      </c>
    </row>
    <row r="2176" spans="1:2" x14ac:dyDescent="0.2">
      <c r="A2176">
        <v>96</v>
      </c>
      <c r="B2176">
        <v>5.9</v>
      </c>
    </row>
    <row r="2177" spans="1:2" x14ac:dyDescent="0.2">
      <c r="A2177">
        <v>77</v>
      </c>
      <c r="B2177">
        <v>6.3</v>
      </c>
    </row>
    <row r="2178" spans="1:2" x14ac:dyDescent="0.2">
      <c r="A2178">
        <v>123</v>
      </c>
      <c r="B2178">
        <v>7</v>
      </c>
    </row>
    <row r="2179" spans="1:2" x14ac:dyDescent="0.2">
      <c r="A2179">
        <v>111</v>
      </c>
      <c r="B2179">
        <v>6.8</v>
      </c>
    </row>
    <row r="2180" spans="1:2" x14ac:dyDescent="0.2">
      <c r="A2180">
        <v>30</v>
      </c>
      <c r="B2180">
        <v>3.5</v>
      </c>
    </row>
    <row r="2181" spans="1:2" x14ac:dyDescent="0.2">
      <c r="A2181">
        <v>93</v>
      </c>
      <c r="B2181">
        <v>2.2999999999999998</v>
      </c>
    </row>
    <row r="2182" spans="1:2" x14ac:dyDescent="0.2">
      <c r="A2182">
        <v>129</v>
      </c>
      <c r="B2182">
        <v>6.9</v>
      </c>
    </row>
    <row r="2183" spans="1:2" x14ac:dyDescent="0.2">
      <c r="A2183">
        <v>128</v>
      </c>
      <c r="B2183">
        <v>8.1</v>
      </c>
    </row>
    <row r="2184" spans="1:2" x14ac:dyDescent="0.2">
      <c r="A2184">
        <v>110</v>
      </c>
      <c r="B2184">
        <v>6.1</v>
      </c>
    </row>
    <row r="2185" spans="1:2" x14ac:dyDescent="0.2">
      <c r="A2185">
        <v>137</v>
      </c>
      <c r="B2185">
        <v>5</v>
      </c>
    </row>
    <row r="2186" spans="1:2" x14ac:dyDescent="0.2">
      <c r="A2186">
        <v>124</v>
      </c>
      <c r="B2186">
        <v>5.5</v>
      </c>
    </row>
    <row r="2187" spans="1:2" x14ac:dyDescent="0.2">
      <c r="A2187">
        <v>93</v>
      </c>
      <c r="B2187">
        <v>6.2</v>
      </c>
    </row>
    <row r="2188" spans="1:2" x14ac:dyDescent="0.2">
      <c r="A2188">
        <v>115</v>
      </c>
      <c r="B2188">
        <v>6.2</v>
      </c>
    </row>
    <row r="2189" spans="1:2" x14ac:dyDescent="0.2">
      <c r="A2189">
        <v>98</v>
      </c>
      <c r="B2189">
        <v>5.9</v>
      </c>
    </row>
    <row r="2190" spans="1:2" x14ac:dyDescent="0.2">
      <c r="A2190">
        <v>105</v>
      </c>
      <c r="B2190">
        <v>6.3</v>
      </c>
    </row>
    <row r="2191" spans="1:2" x14ac:dyDescent="0.2">
      <c r="A2191">
        <v>127</v>
      </c>
      <c r="B2191">
        <v>6.7</v>
      </c>
    </row>
    <row r="2192" spans="1:2" x14ac:dyDescent="0.2">
      <c r="A2192">
        <v>82</v>
      </c>
      <c r="B2192">
        <v>3.5</v>
      </c>
    </row>
    <row r="2193" spans="1:2" x14ac:dyDescent="0.2">
      <c r="A2193">
        <v>143</v>
      </c>
      <c r="B2193">
        <v>7.5</v>
      </c>
    </row>
    <row r="2194" spans="1:2" x14ac:dyDescent="0.2">
      <c r="A2194">
        <v>103</v>
      </c>
      <c r="B2194">
        <v>6.6</v>
      </c>
    </row>
    <row r="2195" spans="1:2" x14ac:dyDescent="0.2">
      <c r="A2195">
        <v>104</v>
      </c>
      <c r="B2195">
        <v>7.5</v>
      </c>
    </row>
    <row r="2196" spans="1:2" x14ac:dyDescent="0.2">
      <c r="A2196">
        <v>98</v>
      </c>
      <c r="B2196">
        <v>7.2</v>
      </c>
    </row>
    <row r="2197" spans="1:2" x14ac:dyDescent="0.2">
      <c r="A2197">
        <v>92</v>
      </c>
      <c r="B2197">
        <v>4.8</v>
      </c>
    </row>
    <row r="2198" spans="1:2" x14ac:dyDescent="0.2">
      <c r="A2198">
        <v>123</v>
      </c>
      <c r="B2198">
        <v>6.6</v>
      </c>
    </row>
    <row r="2199" spans="1:2" x14ac:dyDescent="0.2">
      <c r="A2199">
        <v>88</v>
      </c>
      <c r="B2199">
        <v>3.5</v>
      </c>
    </row>
    <row r="2200" spans="1:2" x14ac:dyDescent="0.2">
      <c r="A2200">
        <v>158</v>
      </c>
      <c r="B2200">
        <v>6.7</v>
      </c>
    </row>
    <row r="2201" spans="1:2" x14ac:dyDescent="0.2">
      <c r="A2201">
        <v>128</v>
      </c>
      <c r="B2201">
        <v>7.6</v>
      </c>
    </row>
    <row r="2202" spans="1:2" x14ac:dyDescent="0.2">
      <c r="A2202">
        <v>107</v>
      </c>
      <c r="B2202">
        <v>6.3</v>
      </c>
    </row>
    <row r="2203" spans="1:2" x14ac:dyDescent="0.2">
      <c r="A2203">
        <v>91</v>
      </c>
      <c r="B2203">
        <v>5.5</v>
      </c>
    </row>
    <row r="2204" spans="1:2" x14ac:dyDescent="0.2">
      <c r="A2204">
        <v>90</v>
      </c>
      <c r="B2204">
        <v>6.3</v>
      </c>
    </row>
    <row r="2205" spans="1:2" x14ac:dyDescent="0.2">
      <c r="A2205">
        <v>115</v>
      </c>
      <c r="B2205">
        <v>6.5</v>
      </c>
    </row>
    <row r="2206" spans="1:2" x14ac:dyDescent="0.2">
      <c r="A2206">
        <v>101</v>
      </c>
      <c r="B2206">
        <v>5.6</v>
      </c>
    </row>
    <row r="2207" spans="1:2" x14ac:dyDescent="0.2">
      <c r="A2207">
        <v>113</v>
      </c>
      <c r="B2207">
        <v>6.9</v>
      </c>
    </row>
    <row r="2208" spans="1:2" x14ac:dyDescent="0.2">
      <c r="A2208">
        <v>113</v>
      </c>
      <c r="B2208">
        <v>7.6</v>
      </c>
    </row>
    <row r="2209" spans="1:2" x14ac:dyDescent="0.2">
      <c r="A2209">
        <v>87</v>
      </c>
      <c r="B2209">
        <v>3.9</v>
      </c>
    </row>
    <row r="2210" spans="1:2" x14ac:dyDescent="0.2">
      <c r="A2210">
        <v>101</v>
      </c>
      <c r="B2210">
        <v>6.1</v>
      </c>
    </row>
    <row r="2211" spans="1:2" x14ac:dyDescent="0.2">
      <c r="A2211">
        <v>111</v>
      </c>
      <c r="B2211">
        <v>7.3</v>
      </c>
    </row>
    <row r="2212" spans="1:2" x14ac:dyDescent="0.2">
      <c r="A2212">
        <v>108</v>
      </c>
      <c r="B2212">
        <v>8.3000000000000007</v>
      </c>
    </row>
    <row r="2213" spans="1:2" x14ac:dyDescent="0.2">
      <c r="A2213">
        <v>105</v>
      </c>
      <c r="B2213">
        <v>5.8</v>
      </c>
    </row>
    <row r="2214" spans="1:2" x14ac:dyDescent="0.2">
      <c r="A2214">
        <v>109</v>
      </c>
      <c r="B2214">
        <v>6.8</v>
      </c>
    </row>
    <row r="2215" spans="1:2" x14ac:dyDescent="0.2">
      <c r="A2215">
        <v>109</v>
      </c>
      <c r="B2215">
        <v>7</v>
      </c>
    </row>
    <row r="2216" spans="1:2" x14ac:dyDescent="0.2">
      <c r="A2216">
        <v>99</v>
      </c>
      <c r="B2216">
        <v>5.9</v>
      </c>
    </row>
    <row r="2217" spans="1:2" x14ac:dyDescent="0.2">
      <c r="A2217">
        <v>98</v>
      </c>
      <c r="B2217">
        <v>6.5</v>
      </c>
    </row>
    <row r="2218" spans="1:2" x14ac:dyDescent="0.2">
      <c r="A2218">
        <v>104</v>
      </c>
      <c r="B2218">
        <v>6.4</v>
      </c>
    </row>
    <row r="2219" spans="1:2" x14ac:dyDescent="0.2">
      <c r="A2219">
        <v>109</v>
      </c>
      <c r="B2219">
        <v>5.8</v>
      </c>
    </row>
    <row r="2220" spans="1:2" x14ac:dyDescent="0.2">
      <c r="A2220">
        <v>75</v>
      </c>
      <c r="B2220">
        <v>5.0999999999999996</v>
      </c>
    </row>
    <row r="2221" spans="1:2" x14ac:dyDescent="0.2">
      <c r="A2221">
        <v>119</v>
      </c>
      <c r="B2221">
        <v>6.8</v>
      </c>
    </row>
    <row r="2222" spans="1:2" x14ac:dyDescent="0.2">
      <c r="A2222">
        <v>90</v>
      </c>
      <c r="B2222">
        <v>5.3</v>
      </c>
    </row>
    <row r="2223" spans="1:2" x14ac:dyDescent="0.2">
      <c r="A2223">
        <v>97</v>
      </c>
      <c r="B2223">
        <v>5.3</v>
      </c>
    </row>
    <row r="2224" spans="1:2" x14ac:dyDescent="0.2">
      <c r="A2224">
        <v>103</v>
      </c>
      <c r="B2224">
        <v>6.4</v>
      </c>
    </row>
    <row r="2225" spans="1:2" x14ac:dyDescent="0.2">
      <c r="A2225">
        <v>89</v>
      </c>
      <c r="B2225">
        <v>4.9000000000000004</v>
      </c>
    </row>
    <row r="2226" spans="1:2" x14ac:dyDescent="0.2">
      <c r="A2226">
        <v>106</v>
      </c>
      <c r="B2226">
        <v>6.8</v>
      </c>
    </row>
    <row r="2227" spans="1:2" x14ac:dyDescent="0.2">
      <c r="A2227">
        <v>96</v>
      </c>
      <c r="B2227">
        <v>7.1</v>
      </c>
    </row>
    <row r="2228" spans="1:2" x14ac:dyDescent="0.2">
      <c r="A2228">
        <v>115</v>
      </c>
      <c r="B2228">
        <v>6.8</v>
      </c>
    </row>
    <row r="2229" spans="1:2" x14ac:dyDescent="0.2">
      <c r="A2229">
        <v>104</v>
      </c>
      <c r="B2229">
        <v>6.1</v>
      </c>
    </row>
    <row r="2230" spans="1:2" x14ac:dyDescent="0.2">
      <c r="A2230">
        <v>24</v>
      </c>
      <c r="B2230">
        <v>7</v>
      </c>
    </row>
    <row r="2231" spans="1:2" x14ac:dyDescent="0.2">
      <c r="A2231">
        <v>108</v>
      </c>
      <c r="B2231">
        <v>8.5</v>
      </c>
    </row>
    <row r="2232" spans="1:2" x14ac:dyDescent="0.2">
      <c r="A2232">
        <v>112</v>
      </c>
      <c r="B2232">
        <v>5.9</v>
      </c>
    </row>
    <row r="2233" spans="1:2" x14ac:dyDescent="0.2">
      <c r="A2233">
        <v>104</v>
      </c>
      <c r="B2233">
        <v>6.3</v>
      </c>
    </row>
    <row r="2234" spans="1:2" x14ac:dyDescent="0.2">
      <c r="A2234">
        <v>113</v>
      </c>
      <c r="B2234">
        <v>5.9</v>
      </c>
    </row>
    <row r="2235" spans="1:2" x14ac:dyDescent="0.2">
      <c r="A2235">
        <v>98</v>
      </c>
      <c r="B2235">
        <v>5.4</v>
      </c>
    </row>
    <row r="2236" spans="1:2" x14ac:dyDescent="0.2">
      <c r="A2236">
        <v>121</v>
      </c>
      <c r="B2236">
        <v>7</v>
      </c>
    </row>
    <row r="2237" spans="1:2" x14ac:dyDescent="0.2">
      <c r="A2237">
        <v>114</v>
      </c>
      <c r="B2237">
        <v>6.9</v>
      </c>
    </row>
    <row r="2238" spans="1:2" x14ac:dyDescent="0.2">
      <c r="A2238">
        <v>124</v>
      </c>
      <c r="B2238">
        <v>7.5</v>
      </c>
    </row>
    <row r="2239" spans="1:2" x14ac:dyDescent="0.2">
      <c r="A2239">
        <v>148</v>
      </c>
      <c r="B2239">
        <v>8.1999999999999993</v>
      </c>
    </row>
    <row r="2240" spans="1:2" x14ac:dyDescent="0.2">
      <c r="A2240">
        <v>108</v>
      </c>
      <c r="B2240">
        <v>5.9</v>
      </c>
    </row>
    <row r="2241" spans="1:2" x14ac:dyDescent="0.2">
      <c r="A2241">
        <v>95</v>
      </c>
      <c r="B2241">
        <v>5</v>
      </c>
    </row>
    <row r="2242" spans="1:2" x14ac:dyDescent="0.2">
      <c r="A2242">
        <v>108</v>
      </c>
      <c r="B2242">
        <v>7.3</v>
      </c>
    </row>
    <row r="2243" spans="1:2" x14ac:dyDescent="0.2">
      <c r="A2243">
        <v>68</v>
      </c>
      <c r="B2243">
        <v>6.4</v>
      </c>
    </row>
    <row r="2244" spans="1:2" x14ac:dyDescent="0.2">
      <c r="A2244">
        <v>103</v>
      </c>
      <c r="B2244">
        <v>6.6</v>
      </c>
    </row>
    <row r="2245" spans="1:2" x14ac:dyDescent="0.2">
      <c r="A2245">
        <v>99</v>
      </c>
      <c r="B2245">
        <v>7.8</v>
      </c>
    </row>
    <row r="2246" spans="1:2" x14ac:dyDescent="0.2">
      <c r="A2246">
        <v>30</v>
      </c>
      <c r="B2246">
        <v>6.7</v>
      </c>
    </row>
    <row r="2247" spans="1:2" x14ac:dyDescent="0.2">
      <c r="A2247">
        <v>88</v>
      </c>
      <c r="B2247">
        <v>4</v>
      </c>
    </row>
    <row r="2248" spans="1:2" x14ac:dyDescent="0.2">
      <c r="A2248">
        <v>128</v>
      </c>
      <c r="B2248">
        <v>7.6</v>
      </c>
    </row>
    <row r="2249" spans="1:2" x14ac:dyDescent="0.2">
      <c r="A2249">
        <v>124</v>
      </c>
      <c r="B2249">
        <v>7.7</v>
      </c>
    </row>
    <row r="2250" spans="1:2" x14ac:dyDescent="0.2">
      <c r="A2250">
        <v>84</v>
      </c>
      <c r="B2250">
        <v>5.8</v>
      </c>
    </row>
    <row r="2251" spans="1:2" x14ac:dyDescent="0.2">
      <c r="A2251">
        <v>122</v>
      </c>
      <c r="B2251">
        <v>5.2</v>
      </c>
    </row>
    <row r="2252" spans="1:2" x14ac:dyDescent="0.2">
      <c r="A2252">
        <v>101</v>
      </c>
      <c r="B2252">
        <v>5.6</v>
      </c>
    </row>
    <row r="2253" spans="1:2" x14ac:dyDescent="0.2">
      <c r="A2253">
        <v>98</v>
      </c>
      <c r="B2253">
        <v>5.3</v>
      </c>
    </row>
    <row r="2254" spans="1:2" x14ac:dyDescent="0.2">
      <c r="A2254">
        <v>105</v>
      </c>
      <c r="B2254">
        <v>7.4</v>
      </c>
    </row>
    <row r="2255" spans="1:2" x14ac:dyDescent="0.2">
      <c r="A2255">
        <v>225</v>
      </c>
      <c r="B2255">
        <v>6.6</v>
      </c>
    </row>
    <row r="2256" spans="1:2" x14ac:dyDescent="0.2">
      <c r="A2256">
        <v>111</v>
      </c>
      <c r="B2256">
        <v>6.2</v>
      </c>
    </row>
    <row r="2257" spans="1:2" x14ac:dyDescent="0.2">
      <c r="A2257">
        <v>88</v>
      </c>
      <c r="B2257">
        <v>1.9</v>
      </c>
    </row>
    <row r="2258" spans="1:2" x14ac:dyDescent="0.2">
      <c r="A2258">
        <v>88</v>
      </c>
      <c r="B2258">
        <v>5.7</v>
      </c>
    </row>
    <row r="2259" spans="1:2" x14ac:dyDescent="0.2">
      <c r="A2259">
        <v>94</v>
      </c>
      <c r="B2259">
        <v>6.6</v>
      </c>
    </row>
    <row r="2260" spans="1:2" x14ac:dyDescent="0.2">
      <c r="A2260">
        <v>117</v>
      </c>
      <c r="B2260">
        <v>6</v>
      </c>
    </row>
    <row r="2261" spans="1:2" x14ac:dyDescent="0.2">
      <c r="A2261">
        <v>95</v>
      </c>
      <c r="B2261">
        <v>6.1</v>
      </c>
    </row>
    <row r="2262" spans="1:2" x14ac:dyDescent="0.2">
      <c r="A2262">
        <v>99</v>
      </c>
      <c r="B2262">
        <v>4.8</v>
      </c>
    </row>
    <row r="2263" spans="1:2" x14ac:dyDescent="0.2">
      <c r="A2263">
        <v>96</v>
      </c>
      <c r="B2263">
        <v>6.2</v>
      </c>
    </row>
    <row r="2264" spans="1:2" x14ac:dyDescent="0.2">
      <c r="A2264">
        <v>98</v>
      </c>
      <c r="B2264">
        <v>7.5</v>
      </c>
    </row>
    <row r="2265" spans="1:2" x14ac:dyDescent="0.2">
      <c r="A2265">
        <v>123</v>
      </c>
      <c r="B2265">
        <v>6.3</v>
      </c>
    </row>
    <row r="2266" spans="1:2" x14ac:dyDescent="0.2">
      <c r="A2266">
        <v>101</v>
      </c>
      <c r="B2266">
        <v>7.1</v>
      </c>
    </row>
    <row r="2267" spans="1:2" x14ac:dyDescent="0.2">
      <c r="A2267">
        <v>102</v>
      </c>
      <c r="B2267">
        <v>6.6</v>
      </c>
    </row>
    <row r="2268" spans="1:2" x14ac:dyDescent="0.2">
      <c r="A2268">
        <v>94</v>
      </c>
      <c r="B2268">
        <v>6.1</v>
      </c>
    </row>
    <row r="2269" spans="1:2" x14ac:dyDescent="0.2">
      <c r="A2269">
        <v>102</v>
      </c>
      <c r="B2269">
        <v>6.7</v>
      </c>
    </row>
    <row r="2270" spans="1:2" x14ac:dyDescent="0.2">
      <c r="A2270">
        <v>108</v>
      </c>
      <c r="B2270">
        <v>5.6</v>
      </c>
    </row>
    <row r="2271" spans="1:2" x14ac:dyDescent="0.2">
      <c r="A2271">
        <v>116</v>
      </c>
      <c r="B2271">
        <v>7.2</v>
      </c>
    </row>
    <row r="2272" spans="1:2" x14ac:dyDescent="0.2">
      <c r="A2272">
        <v>93</v>
      </c>
      <c r="B2272">
        <v>4.3</v>
      </c>
    </row>
    <row r="2273" spans="1:2" x14ac:dyDescent="0.2">
      <c r="A2273">
        <v>102</v>
      </c>
      <c r="B2273">
        <v>6.4</v>
      </c>
    </row>
    <row r="2274" spans="1:2" x14ac:dyDescent="0.2">
      <c r="A2274">
        <v>103</v>
      </c>
      <c r="B2274">
        <v>7.1</v>
      </c>
    </row>
    <row r="2275" spans="1:2" x14ac:dyDescent="0.2">
      <c r="A2275">
        <v>115</v>
      </c>
      <c r="B2275">
        <v>6.3</v>
      </c>
    </row>
    <row r="2276" spans="1:2" x14ac:dyDescent="0.2">
      <c r="A2276">
        <v>96</v>
      </c>
      <c r="B2276">
        <v>7.4</v>
      </c>
    </row>
    <row r="2277" spans="1:2" x14ac:dyDescent="0.2">
      <c r="A2277">
        <v>98</v>
      </c>
      <c r="B2277">
        <v>6.1</v>
      </c>
    </row>
    <row r="2278" spans="1:2" x14ac:dyDescent="0.2">
      <c r="A2278">
        <v>101</v>
      </c>
      <c r="B2278">
        <v>6.6</v>
      </c>
    </row>
    <row r="2279" spans="1:2" x14ac:dyDescent="0.2">
      <c r="A2279">
        <v>106</v>
      </c>
      <c r="B2279">
        <v>6</v>
      </c>
    </row>
    <row r="2280" spans="1:2" x14ac:dyDescent="0.2">
      <c r="A2280">
        <v>101</v>
      </c>
      <c r="B2280">
        <v>6.8</v>
      </c>
    </row>
    <row r="2281" spans="1:2" x14ac:dyDescent="0.2">
      <c r="A2281">
        <v>111</v>
      </c>
      <c r="B2281">
        <v>6.8</v>
      </c>
    </row>
    <row r="2282" spans="1:2" x14ac:dyDescent="0.2">
      <c r="A2282">
        <v>99</v>
      </c>
      <c r="B2282">
        <v>7.2</v>
      </c>
    </row>
    <row r="2283" spans="1:2" x14ac:dyDescent="0.2">
      <c r="A2283">
        <v>88</v>
      </c>
      <c r="B2283">
        <v>1.9</v>
      </c>
    </row>
    <row r="2284" spans="1:2" x14ac:dyDescent="0.2">
      <c r="A2284">
        <v>83</v>
      </c>
      <c r="B2284">
        <v>5.5</v>
      </c>
    </row>
    <row r="2285" spans="1:2" x14ac:dyDescent="0.2">
      <c r="A2285">
        <v>91</v>
      </c>
      <c r="B2285">
        <v>4.5</v>
      </c>
    </row>
    <row r="2286" spans="1:2" x14ac:dyDescent="0.2">
      <c r="A2286">
        <v>108</v>
      </c>
      <c r="B2286">
        <v>6.3</v>
      </c>
    </row>
    <row r="2287" spans="1:2" x14ac:dyDescent="0.2">
      <c r="A2287">
        <v>154</v>
      </c>
      <c r="B2287">
        <v>7</v>
      </c>
    </row>
    <row r="2288" spans="1:2" x14ac:dyDescent="0.2">
      <c r="A2288">
        <v>148</v>
      </c>
      <c r="B2288">
        <v>6.7</v>
      </c>
    </row>
    <row r="2289" spans="1:2" x14ac:dyDescent="0.2">
      <c r="A2289">
        <v>77</v>
      </c>
      <c r="B2289">
        <v>2.8</v>
      </c>
    </row>
    <row r="2290" spans="1:2" x14ac:dyDescent="0.2">
      <c r="A2290">
        <v>110</v>
      </c>
      <c r="B2290">
        <v>5</v>
      </c>
    </row>
    <row r="2291" spans="1:2" x14ac:dyDescent="0.2">
      <c r="A2291">
        <v>42</v>
      </c>
      <c r="B2291">
        <v>7.5</v>
      </c>
    </row>
    <row r="2292" spans="1:2" x14ac:dyDescent="0.2">
      <c r="A2292">
        <v>83</v>
      </c>
      <c r="B2292">
        <v>4.3</v>
      </c>
    </row>
    <row r="2293" spans="1:2" x14ac:dyDescent="0.2">
      <c r="A2293">
        <v>107</v>
      </c>
      <c r="B2293">
        <v>5.6</v>
      </c>
    </row>
    <row r="2294" spans="1:2" x14ac:dyDescent="0.2">
      <c r="A2294">
        <v>100</v>
      </c>
      <c r="B2294">
        <v>6.2</v>
      </c>
    </row>
    <row r="2295" spans="1:2" x14ac:dyDescent="0.2">
      <c r="A2295">
        <v>87</v>
      </c>
      <c r="B2295">
        <v>5.3</v>
      </c>
    </row>
    <row r="2296" spans="1:2" x14ac:dyDescent="0.2">
      <c r="A2296">
        <v>154</v>
      </c>
      <c r="B2296">
        <v>7.4</v>
      </c>
    </row>
    <row r="2297" spans="1:2" x14ac:dyDescent="0.2">
      <c r="A2297">
        <v>106</v>
      </c>
      <c r="B2297">
        <v>7.4</v>
      </c>
    </row>
    <row r="2298" spans="1:2" x14ac:dyDescent="0.2">
      <c r="A2298">
        <v>99</v>
      </c>
      <c r="B2298">
        <v>6.5</v>
      </c>
    </row>
    <row r="2299" spans="1:2" x14ac:dyDescent="0.2">
      <c r="A2299">
        <v>100</v>
      </c>
      <c r="B2299">
        <v>7.1</v>
      </c>
    </row>
    <row r="2300" spans="1:2" x14ac:dyDescent="0.2">
      <c r="A2300">
        <v>116</v>
      </c>
      <c r="B2300">
        <v>7.2</v>
      </c>
    </row>
    <row r="2301" spans="1:2" x14ac:dyDescent="0.2">
      <c r="A2301">
        <v>94</v>
      </c>
      <c r="B2301">
        <v>2.2999999999999998</v>
      </c>
    </row>
    <row r="2302" spans="1:2" x14ac:dyDescent="0.2">
      <c r="A2302">
        <v>111</v>
      </c>
      <c r="B2302">
        <v>6.4</v>
      </c>
    </row>
    <row r="2303" spans="1:2" x14ac:dyDescent="0.2">
      <c r="A2303">
        <v>100</v>
      </c>
      <c r="B2303">
        <v>6.1</v>
      </c>
    </row>
    <row r="2304" spans="1:2" x14ac:dyDescent="0.2">
      <c r="A2304">
        <v>125</v>
      </c>
      <c r="B2304">
        <v>7</v>
      </c>
    </row>
    <row r="2305" spans="1:2" x14ac:dyDescent="0.2">
      <c r="A2305">
        <v>114</v>
      </c>
      <c r="B2305">
        <v>6.5</v>
      </c>
    </row>
    <row r="2306" spans="1:2" x14ac:dyDescent="0.2">
      <c r="A2306">
        <v>119</v>
      </c>
      <c r="B2306">
        <v>7</v>
      </c>
    </row>
    <row r="2307" spans="1:2" x14ac:dyDescent="0.2">
      <c r="A2307">
        <v>135</v>
      </c>
      <c r="B2307">
        <v>7</v>
      </c>
    </row>
    <row r="2308" spans="1:2" x14ac:dyDescent="0.2">
      <c r="A2308">
        <v>93</v>
      </c>
      <c r="B2308">
        <v>4.9000000000000004</v>
      </c>
    </row>
    <row r="2309" spans="1:2" x14ac:dyDescent="0.2">
      <c r="A2309">
        <v>114</v>
      </c>
      <c r="B2309">
        <v>6.9</v>
      </c>
    </row>
    <row r="2310" spans="1:2" x14ac:dyDescent="0.2">
      <c r="A2310">
        <v>124</v>
      </c>
      <c r="B2310">
        <v>7.5</v>
      </c>
    </row>
    <row r="2311" spans="1:2" x14ac:dyDescent="0.2">
      <c r="A2311">
        <v>134</v>
      </c>
      <c r="B2311">
        <v>8.4</v>
      </c>
    </row>
    <row r="2312" spans="1:2" x14ac:dyDescent="0.2">
      <c r="A2312">
        <v>114</v>
      </c>
      <c r="B2312">
        <v>6.9</v>
      </c>
    </row>
    <row r="2313" spans="1:2" x14ac:dyDescent="0.2">
      <c r="A2313">
        <v>124</v>
      </c>
      <c r="B2313">
        <v>4.5</v>
      </c>
    </row>
    <row r="2314" spans="1:2" x14ac:dyDescent="0.2">
      <c r="A2314">
        <v>104</v>
      </c>
      <c r="B2314">
        <v>7.4</v>
      </c>
    </row>
    <row r="2315" spans="1:2" x14ac:dyDescent="0.2">
      <c r="A2315">
        <v>118</v>
      </c>
      <c r="B2315">
        <v>7</v>
      </c>
    </row>
    <row r="2316" spans="1:2" x14ac:dyDescent="0.2">
      <c r="A2316">
        <v>80</v>
      </c>
      <c r="B2316">
        <v>2.8</v>
      </c>
    </row>
    <row r="2317" spans="1:2" x14ac:dyDescent="0.2">
      <c r="A2317">
        <v>107</v>
      </c>
      <c r="B2317">
        <v>7.5</v>
      </c>
    </row>
    <row r="2318" spans="1:2" x14ac:dyDescent="0.2">
      <c r="A2318">
        <v>125</v>
      </c>
      <c r="B2318">
        <v>7.1</v>
      </c>
    </row>
    <row r="2319" spans="1:2" x14ac:dyDescent="0.2">
      <c r="A2319">
        <v>115</v>
      </c>
      <c r="B2319">
        <v>6.4</v>
      </c>
    </row>
    <row r="2320" spans="1:2" x14ac:dyDescent="0.2">
      <c r="A2320">
        <v>88</v>
      </c>
      <c r="B2320">
        <v>6.7</v>
      </c>
    </row>
    <row r="2321" spans="1:2" x14ac:dyDescent="0.2">
      <c r="A2321">
        <v>122</v>
      </c>
      <c r="B2321">
        <v>5.3</v>
      </c>
    </row>
    <row r="2322" spans="1:2" x14ac:dyDescent="0.2">
      <c r="A2322">
        <v>103</v>
      </c>
      <c r="B2322">
        <v>6.9</v>
      </c>
    </row>
    <row r="2323" spans="1:2" x14ac:dyDescent="0.2">
      <c r="A2323">
        <v>101</v>
      </c>
      <c r="B2323">
        <v>6.2</v>
      </c>
    </row>
    <row r="2324" spans="1:2" x14ac:dyDescent="0.2">
      <c r="A2324">
        <v>101</v>
      </c>
      <c r="B2324">
        <v>6.3</v>
      </c>
    </row>
    <row r="2325" spans="1:2" x14ac:dyDescent="0.2">
      <c r="A2325">
        <v>107</v>
      </c>
      <c r="B2325">
        <v>6.4</v>
      </c>
    </row>
    <row r="2326" spans="1:2" x14ac:dyDescent="0.2">
      <c r="A2326">
        <v>86</v>
      </c>
      <c r="B2326">
        <v>6.5</v>
      </c>
    </row>
    <row r="2327" spans="1:2" x14ac:dyDescent="0.2">
      <c r="A2327">
        <v>118</v>
      </c>
      <c r="B2327">
        <v>6</v>
      </c>
    </row>
    <row r="2328" spans="1:2" x14ac:dyDescent="0.2">
      <c r="A2328">
        <v>107</v>
      </c>
      <c r="B2328">
        <v>5.0999999999999996</v>
      </c>
    </row>
    <row r="2329" spans="1:2" x14ac:dyDescent="0.2">
      <c r="A2329">
        <v>100</v>
      </c>
      <c r="B2329">
        <v>5.5</v>
      </c>
    </row>
    <row r="2330" spans="1:2" x14ac:dyDescent="0.2">
      <c r="A2330">
        <v>30</v>
      </c>
      <c r="B2330">
        <v>7.2</v>
      </c>
    </row>
    <row r="2331" spans="1:2" x14ac:dyDescent="0.2">
      <c r="A2331">
        <v>110</v>
      </c>
      <c r="B2331">
        <v>5.4</v>
      </c>
    </row>
    <row r="2332" spans="1:2" x14ac:dyDescent="0.2">
      <c r="A2332">
        <v>106</v>
      </c>
      <c r="B2332">
        <v>5.7</v>
      </c>
    </row>
    <row r="2333" spans="1:2" x14ac:dyDescent="0.2">
      <c r="A2333">
        <v>7</v>
      </c>
      <c r="B2333">
        <v>5.2</v>
      </c>
    </row>
    <row r="2334" spans="1:2" x14ac:dyDescent="0.2">
      <c r="A2334">
        <v>102</v>
      </c>
      <c r="B2334">
        <v>6.2</v>
      </c>
    </row>
    <row r="2335" spans="1:2" x14ac:dyDescent="0.2">
      <c r="A2335">
        <v>98</v>
      </c>
      <c r="B2335">
        <v>6.7</v>
      </c>
    </row>
    <row r="2336" spans="1:2" x14ac:dyDescent="0.2">
      <c r="A2336">
        <v>83</v>
      </c>
      <c r="B2336">
        <v>5.8</v>
      </c>
    </row>
    <row r="2337" spans="1:2" x14ac:dyDescent="0.2">
      <c r="A2337">
        <v>153</v>
      </c>
      <c r="B2337">
        <v>7</v>
      </c>
    </row>
    <row r="2338" spans="1:2" x14ac:dyDescent="0.2">
      <c r="A2338">
        <v>98</v>
      </c>
      <c r="B2338">
        <v>4.8</v>
      </c>
    </row>
    <row r="2339" spans="1:2" x14ac:dyDescent="0.2">
      <c r="A2339">
        <v>105</v>
      </c>
      <c r="B2339">
        <v>7.2</v>
      </c>
    </row>
    <row r="2340" spans="1:2" x14ac:dyDescent="0.2">
      <c r="A2340">
        <v>96</v>
      </c>
      <c r="B2340">
        <v>5.6</v>
      </c>
    </row>
    <row r="2341" spans="1:2" x14ac:dyDescent="0.2">
      <c r="A2341">
        <v>105</v>
      </c>
      <c r="B2341">
        <v>6.4</v>
      </c>
    </row>
    <row r="2342" spans="1:2" x14ac:dyDescent="0.2">
      <c r="A2342">
        <v>125</v>
      </c>
      <c r="B2342">
        <v>7.5</v>
      </c>
    </row>
    <row r="2343" spans="1:2" x14ac:dyDescent="0.2">
      <c r="A2343">
        <v>184</v>
      </c>
      <c r="B2343">
        <v>7.4</v>
      </c>
    </row>
    <row r="2344" spans="1:2" x14ac:dyDescent="0.2">
      <c r="A2344">
        <v>236</v>
      </c>
      <c r="B2344">
        <v>8</v>
      </c>
    </row>
    <row r="2345" spans="1:2" x14ac:dyDescent="0.2">
      <c r="A2345">
        <v>97</v>
      </c>
      <c r="B2345">
        <v>5.7</v>
      </c>
    </row>
    <row r="2346" spans="1:2" x14ac:dyDescent="0.2">
      <c r="A2346">
        <v>113</v>
      </c>
      <c r="B2346">
        <v>6.8</v>
      </c>
    </row>
    <row r="2347" spans="1:2" x14ac:dyDescent="0.2">
      <c r="A2347">
        <v>95</v>
      </c>
      <c r="B2347">
        <v>5.9</v>
      </c>
    </row>
    <row r="2348" spans="1:2" x14ac:dyDescent="0.2">
      <c r="A2348">
        <v>103</v>
      </c>
      <c r="B2348">
        <v>7.2</v>
      </c>
    </row>
    <row r="2349" spans="1:2" x14ac:dyDescent="0.2">
      <c r="A2349">
        <v>91</v>
      </c>
      <c r="B2349">
        <v>5.5</v>
      </c>
    </row>
    <row r="2350" spans="1:2" x14ac:dyDescent="0.2">
      <c r="A2350">
        <v>146</v>
      </c>
      <c r="B2350">
        <v>8.4</v>
      </c>
    </row>
    <row r="2351" spans="1:2" x14ac:dyDescent="0.2">
      <c r="A2351">
        <v>116</v>
      </c>
      <c r="B2351">
        <v>8.5</v>
      </c>
    </row>
    <row r="2352" spans="1:2" x14ac:dyDescent="0.2">
      <c r="A2352">
        <v>93</v>
      </c>
      <c r="B2352">
        <v>5.6</v>
      </c>
    </row>
    <row r="2353" spans="1:2" x14ac:dyDescent="0.2">
      <c r="A2353">
        <v>113</v>
      </c>
      <c r="B2353">
        <v>4.0999999999999996</v>
      </c>
    </row>
    <row r="2354" spans="1:2" x14ac:dyDescent="0.2">
      <c r="A2354">
        <v>90</v>
      </c>
      <c r="B2354">
        <v>5</v>
      </c>
    </row>
    <row r="2355" spans="1:2" x14ac:dyDescent="0.2">
      <c r="A2355">
        <v>101</v>
      </c>
      <c r="B2355">
        <v>6.1</v>
      </c>
    </row>
    <row r="2356" spans="1:2" x14ac:dyDescent="0.2">
      <c r="A2356">
        <v>95</v>
      </c>
      <c r="B2356">
        <v>5.4</v>
      </c>
    </row>
    <row r="2357" spans="1:2" x14ac:dyDescent="0.2">
      <c r="A2357">
        <v>109</v>
      </c>
      <c r="B2357">
        <v>7.1</v>
      </c>
    </row>
    <row r="2358" spans="1:2" x14ac:dyDescent="0.2">
      <c r="A2358">
        <v>43</v>
      </c>
      <c r="B2358">
        <v>6.6</v>
      </c>
    </row>
    <row r="2359" spans="1:2" x14ac:dyDescent="0.2">
      <c r="A2359">
        <v>85</v>
      </c>
      <c r="B2359">
        <v>3.6</v>
      </c>
    </row>
    <row r="2360" spans="1:2" x14ac:dyDescent="0.2">
      <c r="A2360">
        <v>101</v>
      </c>
      <c r="B2360">
        <v>6.5</v>
      </c>
    </row>
    <row r="2361" spans="1:2" x14ac:dyDescent="0.2">
      <c r="A2361">
        <v>125</v>
      </c>
      <c r="B2361">
        <v>8.6</v>
      </c>
    </row>
    <row r="2362" spans="1:2" x14ac:dyDescent="0.2">
      <c r="A2362">
        <v>118</v>
      </c>
      <c r="B2362">
        <v>6.2</v>
      </c>
    </row>
    <row r="2363" spans="1:2" x14ac:dyDescent="0.2">
      <c r="A2363">
        <v>132</v>
      </c>
      <c r="B2363">
        <v>7</v>
      </c>
    </row>
    <row r="2364" spans="1:2" x14ac:dyDescent="0.2">
      <c r="A2364">
        <v>131</v>
      </c>
      <c r="B2364">
        <v>7.6</v>
      </c>
    </row>
    <row r="2365" spans="1:2" x14ac:dyDescent="0.2">
      <c r="A2365">
        <v>129</v>
      </c>
      <c r="B2365">
        <v>6.5</v>
      </c>
    </row>
    <row r="2366" spans="1:2" x14ac:dyDescent="0.2">
      <c r="A2366">
        <v>100</v>
      </c>
      <c r="B2366">
        <v>6.4</v>
      </c>
    </row>
    <row r="2367" spans="1:2" x14ac:dyDescent="0.2">
      <c r="A2367">
        <v>172</v>
      </c>
      <c r="B2367">
        <v>6.7</v>
      </c>
    </row>
    <row r="2368" spans="1:2" x14ac:dyDescent="0.2">
      <c r="A2368">
        <v>97</v>
      </c>
      <c r="B2368">
        <v>6.3</v>
      </c>
    </row>
    <row r="2369" spans="1:2" x14ac:dyDescent="0.2">
      <c r="A2369">
        <v>121</v>
      </c>
      <c r="B2369">
        <v>6.4</v>
      </c>
    </row>
    <row r="2370" spans="1:2" x14ac:dyDescent="0.2">
      <c r="A2370">
        <v>92</v>
      </c>
      <c r="B2370">
        <v>5.7</v>
      </c>
    </row>
    <row r="2371" spans="1:2" x14ac:dyDescent="0.2">
      <c r="A2371">
        <v>116</v>
      </c>
      <c r="B2371">
        <v>6.3</v>
      </c>
    </row>
    <row r="2372" spans="1:2" x14ac:dyDescent="0.2">
      <c r="A2372">
        <v>110</v>
      </c>
      <c r="B2372">
        <v>7.8</v>
      </c>
    </row>
    <row r="2373" spans="1:2" x14ac:dyDescent="0.2">
      <c r="A2373">
        <v>90</v>
      </c>
      <c r="B2373">
        <v>6</v>
      </c>
    </row>
    <row r="2374" spans="1:2" x14ac:dyDescent="0.2">
      <c r="A2374">
        <v>81</v>
      </c>
      <c r="B2374">
        <v>7.7</v>
      </c>
    </row>
    <row r="2375" spans="1:2" x14ac:dyDescent="0.2">
      <c r="A2375">
        <v>97</v>
      </c>
      <c r="B2375">
        <v>6.2</v>
      </c>
    </row>
    <row r="2376" spans="1:2" x14ac:dyDescent="0.2">
      <c r="A2376">
        <v>107</v>
      </c>
      <c r="B2376">
        <v>5.7</v>
      </c>
    </row>
    <row r="2377" spans="1:2" x14ac:dyDescent="0.2">
      <c r="A2377">
        <v>118</v>
      </c>
      <c r="B2377">
        <v>7.7</v>
      </c>
    </row>
    <row r="2378" spans="1:2" x14ac:dyDescent="0.2">
      <c r="A2378">
        <v>100</v>
      </c>
      <c r="B2378">
        <v>6.4</v>
      </c>
    </row>
    <row r="2379" spans="1:2" x14ac:dyDescent="0.2">
      <c r="A2379">
        <v>97</v>
      </c>
      <c r="B2379">
        <v>6.4</v>
      </c>
    </row>
    <row r="2380" spans="1:2" x14ac:dyDescent="0.2">
      <c r="A2380">
        <v>114</v>
      </c>
      <c r="B2380">
        <v>6.9</v>
      </c>
    </row>
    <row r="2381" spans="1:2" x14ac:dyDescent="0.2">
      <c r="A2381">
        <v>130</v>
      </c>
      <c r="B2381">
        <v>7.3</v>
      </c>
    </row>
    <row r="2382" spans="1:2" x14ac:dyDescent="0.2">
      <c r="A2382">
        <v>82</v>
      </c>
      <c r="B2382">
        <v>7.3</v>
      </c>
    </row>
    <row r="2383" spans="1:2" x14ac:dyDescent="0.2">
      <c r="A2383">
        <v>96</v>
      </c>
      <c r="B2383">
        <v>6.2</v>
      </c>
    </row>
    <row r="2384" spans="1:2" x14ac:dyDescent="0.2">
      <c r="A2384">
        <v>105</v>
      </c>
      <c r="B2384">
        <v>6.6</v>
      </c>
    </row>
    <row r="2385" spans="1:2" x14ac:dyDescent="0.2">
      <c r="A2385">
        <v>122</v>
      </c>
      <c r="B2385">
        <v>6.7</v>
      </c>
    </row>
    <row r="2386" spans="1:2" x14ac:dyDescent="0.2">
      <c r="A2386">
        <v>88</v>
      </c>
      <c r="B2386">
        <v>5.7</v>
      </c>
    </row>
    <row r="2387" spans="1:2" x14ac:dyDescent="0.2">
      <c r="A2387">
        <v>110</v>
      </c>
      <c r="B2387">
        <v>3.1</v>
      </c>
    </row>
    <row r="2388" spans="1:2" x14ac:dyDescent="0.2">
      <c r="A2388">
        <v>103</v>
      </c>
      <c r="B2388">
        <v>6.3</v>
      </c>
    </row>
    <row r="2389" spans="1:2" x14ac:dyDescent="0.2">
      <c r="A2389">
        <v>106</v>
      </c>
      <c r="B2389">
        <v>5.7</v>
      </c>
    </row>
    <row r="2390" spans="1:2" x14ac:dyDescent="0.2">
      <c r="A2390">
        <v>98</v>
      </c>
      <c r="B2390">
        <v>7.1</v>
      </c>
    </row>
    <row r="2391" spans="1:2" x14ac:dyDescent="0.2">
      <c r="A2391">
        <v>68</v>
      </c>
      <c r="B2391">
        <v>7</v>
      </c>
    </row>
    <row r="2392" spans="1:2" x14ac:dyDescent="0.2">
      <c r="A2392">
        <v>94</v>
      </c>
      <c r="B2392">
        <v>6.1</v>
      </c>
    </row>
    <row r="2393" spans="1:2" x14ac:dyDescent="0.2">
      <c r="A2393">
        <v>99</v>
      </c>
      <c r="B2393">
        <v>6.6</v>
      </c>
    </row>
    <row r="2394" spans="1:2" x14ac:dyDescent="0.2">
      <c r="A2394">
        <v>107</v>
      </c>
      <c r="B2394">
        <v>7.8</v>
      </c>
    </row>
    <row r="2395" spans="1:2" x14ac:dyDescent="0.2">
      <c r="A2395">
        <v>180</v>
      </c>
      <c r="B2395">
        <v>8.3000000000000007</v>
      </c>
    </row>
    <row r="2396" spans="1:2" x14ac:dyDescent="0.2">
      <c r="A2396">
        <v>89</v>
      </c>
      <c r="B2396">
        <v>3.9</v>
      </c>
    </row>
    <row r="2397" spans="1:2" x14ac:dyDescent="0.2">
      <c r="A2397">
        <v>97</v>
      </c>
      <c r="B2397">
        <v>7</v>
      </c>
    </row>
    <row r="2398" spans="1:2" x14ac:dyDescent="0.2">
      <c r="A2398">
        <v>113</v>
      </c>
      <c r="B2398">
        <v>6.7</v>
      </c>
    </row>
    <row r="2399" spans="1:2" x14ac:dyDescent="0.2">
      <c r="A2399">
        <v>131</v>
      </c>
      <c r="B2399">
        <v>7.3</v>
      </c>
    </row>
    <row r="2400" spans="1:2" x14ac:dyDescent="0.2">
      <c r="A2400">
        <v>44</v>
      </c>
      <c r="B2400">
        <v>7.5</v>
      </c>
    </row>
    <row r="2401" spans="1:2" x14ac:dyDescent="0.2">
      <c r="A2401">
        <v>103</v>
      </c>
      <c r="B2401">
        <v>6.3</v>
      </c>
    </row>
    <row r="2402" spans="1:2" x14ac:dyDescent="0.2">
      <c r="A2402">
        <v>119</v>
      </c>
      <c r="B2402">
        <v>7.8</v>
      </c>
    </row>
    <row r="2403" spans="1:2" x14ac:dyDescent="0.2">
      <c r="A2403">
        <v>98</v>
      </c>
      <c r="B2403">
        <v>7.3</v>
      </c>
    </row>
    <row r="2404" spans="1:2" x14ac:dyDescent="0.2">
      <c r="A2404">
        <v>111</v>
      </c>
      <c r="B2404">
        <v>7.6</v>
      </c>
    </row>
    <row r="2405" spans="1:2" x14ac:dyDescent="0.2">
      <c r="A2405">
        <v>94</v>
      </c>
      <c r="B2405">
        <v>5.3</v>
      </c>
    </row>
    <row r="2406" spans="1:2" x14ac:dyDescent="0.2">
      <c r="A2406">
        <v>122</v>
      </c>
      <c r="B2406">
        <v>7.9</v>
      </c>
    </row>
    <row r="2407" spans="1:2" x14ac:dyDescent="0.2">
      <c r="A2407">
        <v>81</v>
      </c>
      <c r="B2407">
        <v>5.3</v>
      </c>
    </row>
    <row r="2408" spans="1:2" x14ac:dyDescent="0.2">
      <c r="A2408">
        <v>89</v>
      </c>
      <c r="B2408">
        <v>6.8</v>
      </c>
    </row>
    <row r="2409" spans="1:2" x14ac:dyDescent="0.2">
      <c r="A2409">
        <v>106</v>
      </c>
      <c r="B2409">
        <v>7.1</v>
      </c>
    </row>
    <row r="2410" spans="1:2" x14ac:dyDescent="0.2">
      <c r="A2410">
        <v>122</v>
      </c>
      <c r="B2410">
        <v>7.2</v>
      </c>
    </row>
    <row r="2411" spans="1:2" x14ac:dyDescent="0.2">
      <c r="A2411">
        <v>86</v>
      </c>
      <c r="B2411">
        <v>5.8</v>
      </c>
    </row>
    <row r="2412" spans="1:2" x14ac:dyDescent="0.2">
      <c r="A2412">
        <v>103</v>
      </c>
      <c r="B2412">
        <v>5.8</v>
      </c>
    </row>
    <row r="2413" spans="1:2" x14ac:dyDescent="0.2">
      <c r="A2413">
        <v>121</v>
      </c>
      <c r="B2413">
        <v>8.3000000000000007</v>
      </c>
    </row>
    <row r="2414" spans="1:2" x14ac:dyDescent="0.2">
      <c r="A2414">
        <v>109</v>
      </c>
      <c r="B2414">
        <v>5.6</v>
      </c>
    </row>
    <row r="2415" spans="1:2" x14ac:dyDescent="0.2">
      <c r="A2415">
        <v>109</v>
      </c>
      <c r="B2415">
        <v>6.8</v>
      </c>
    </row>
    <row r="2416" spans="1:2" x14ac:dyDescent="0.2">
      <c r="A2416">
        <v>123</v>
      </c>
      <c r="B2416">
        <v>5</v>
      </c>
    </row>
    <row r="2417" spans="1:2" x14ac:dyDescent="0.2">
      <c r="A2417">
        <v>94</v>
      </c>
      <c r="B2417">
        <v>7.6</v>
      </c>
    </row>
    <row r="2418" spans="1:2" x14ac:dyDescent="0.2">
      <c r="A2418">
        <v>94</v>
      </c>
      <c r="B2418">
        <v>6.7</v>
      </c>
    </row>
    <row r="2419" spans="1:2" x14ac:dyDescent="0.2">
      <c r="A2419">
        <v>115</v>
      </c>
      <c r="B2419">
        <v>6.7</v>
      </c>
    </row>
    <row r="2420" spans="1:2" x14ac:dyDescent="0.2">
      <c r="A2420">
        <v>107</v>
      </c>
      <c r="B2420">
        <v>5.7</v>
      </c>
    </row>
    <row r="2421" spans="1:2" x14ac:dyDescent="0.2">
      <c r="A2421">
        <v>91</v>
      </c>
      <c r="B2421">
        <v>5.2</v>
      </c>
    </row>
    <row r="2422" spans="1:2" x14ac:dyDescent="0.2">
      <c r="A2422">
        <v>125</v>
      </c>
      <c r="B2422">
        <v>7.5</v>
      </c>
    </row>
    <row r="2423" spans="1:2" x14ac:dyDescent="0.2">
      <c r="A2423">
        <v>122</v>
      </c>
      <c r="B2423">
        <v>7.2</v>
      </c>
    </row>
    <row r="2424" spans="1:2" x14ac:dyDescent="0.2">
      <c r="A2424">
        <v>102</v>
      </c>
      <c r="B2424">
        <v>5.3</v>
      </c>
    </row>
    <row r="2425" spans="1:2" x14ac:dyDescent="0.2">
      <c r="A2425">
        <v>90</v>
      </c>
      <c r="B2425">
        <v>6.5</v>
      </c>
    </row>
    <row r="2426" spans="1:2" x14ac:dyDescent="0.2">
      <c r="A2426">
        <v>98</v>
      </c>
      <c r="B2426">
        <v>5</v>
      </c>
    </row>
    <row r="2427" spans="1:2" x14ac:dyDescent="0.2">
      <c r="A2427">
        <v>109</v>
      </c>
      <c r="B2427">
        <v>6.1</v>
      </c>
    </row>
    <row r="2428" spans="1:2" x14ac:dyDescent="0.2">
      <c r="A2428">
        <v>107</v>
      </c>
      <c r="B2428">
        <v>7.4</v>
      </c>
    </row>
    <row r="2429" spans="1:2" x14ac:dyDescent="0.2">
      <c r="A2429">
        <v>90</v>
      </c>
      <c r="B2429">
        <v>4.4000000000000004</v>
      </c>
    </row>
    <row r="2430" spans="1:2" x14ac:dyDescent="0.2">
      <c r="A2430">
        <v>112</v>
      </c>
      <c r="B2430">
        <v>7.5</v>
      </c>
    </row>
    <row r="2431" spans="1:2" x14ac:dyDescent="0.2">
      <c r="A2431">
        <v>94</v>
      </c>
      <c r="B2431">
        <v>5.7</v>
      </c>
    </row>
    <row r="2432" spans="1:2" x14ac:dyDescent="0.2">
      <c r="A2432">
        <v>105</v>
      </c>
      <c r="B2432">
        <v>5.5</v>
      </c>
    </row>
    <row r="2433" spans="1:2" x14ac:dyDescent="0.2">
      <c r="A2433">
        <v>104</v>
      </c>
      <c r="B2433">
        <v>7.1</v>
      </c>
    </row>
    <row r="2434" spans="1:2" x14ac:dyDescent="0.2">
      <c r="A2434">
        <v>112</v>
      </c>
      <c r="B2434">
        <v>5.9</v>
      </c>
    </row>
    <row r="2435" spans="1:2" x14ac:dyDescent="0.2">
      <c r="A2435">
        <v>108</v>
      </c>
      <c r="B2435">
        <v>6.7</v>
      </c>
    </row>
    <row r="2436" spans="1:2" x14ac:dyDescent="0.2">
      <c r="A2436">
        <v>112</v>
      </c>
      <c r="B2436">
        <v>7</v>
      </c>
    </row>
    <row r="2437" spans="1:2" x14ac:dyDescent="0.2">
      <c r="A2437">
        <v>127</v>
      </c>
      <c r="B2437">
        <v>7.9</v>
      </c>
    </row>
    <row r="2438" spans="1:2" x14ac:dyDescent="0.2">
      <c r="A2438">
        <v>111</v>
      </c>
      <c r="B2438">
        <v>6.9</v>
      </c>
    </row>
    <row r="2439" spans="1:2" x14ac:dyDescent="0.2">
      <c r="A2439">
        <v>126</v>
      </c>
      <c r="B2439">
        <v>7.3</v>
      </c>
    </row>
    <row r="2440" spans="1:2" x14ac:dyDescent="0.2">
      <c r="A2440">
        <v>114</v>
      </c>
      <c r="B2440">
        <v>7.3</v>
      </c>
    </row>
    <row r="2441" spans="1:2" x14ac:dyDescent="0.2">
      <c r="A2441">
        <v>99</v>
      </c>
      <c r="B2441">
        <v>3.5</v>
      </c>
    </row>
    <row r="2442" spans="1:2" x14ac:dyDescent="0.2">
      <c r="A2442">
        <v>150</v>
      </c>
      <c r="B2442">
        <v>7.8</v>
      </c>
    </row>
    <row r="2443" spans="1:2" x14ac:dyDescent="0.2">
      <c r="A2443">
        <v>117</v>
      </c>
      <c r="B2443">
        <v>7.4</v>
      </c>
    </row>
    <row r="2444" spans="1:2" x14ac:dyDescent="0.2">
      <c r="A2444">
        <v>112</v>
      </c>
      <c r="B2444">
        <v>6.7</v>
      </c>
    </row>
    <row r="2445" spans="1:2" x14ac:dyDescent="0.2">
      <c r="A2445">
        <v>108</v>
      </c>
      <c r="B2445">
        <v>6.4</v>
      </c>
    </row>
    <row r="2446" spans="1:2" x14ac:dyDescent="0.2">
      <c r="A2446">
        <v>116</v>
      </c>
      <c r="B2446">
        <v>7.1</v>
      </c>
    </row>
    <row r="2447" spans="1:2" x14ac:dyDescent="0.2">
      <c r="A2447">
        <v>60</v>
      </c>
      <c r="B2447">
        <v>6.7</v>
      </c>
    </row>
    <row r="2448" spans="1:2" x14ac:dyDescent="0.2">
      <c r="A2448">
        <v>144</v>
      </c>
      <c r="B2448">
        <v>7.8</v>
      </c>
    </row>
    <row r="2449" spans="1:2" x14ac:dyDescent="0.2">
      <c r="A2449">
        <v>92</v>
      </c>
      <c r="B2449">
        <v>4</v>
      </c>
    </row>
    <row r="2450" spans="1:2" x14ac:dyDescent="0.2">
      <c r="A2450">
        <v>93</v>
      </c>
      <c r="B2450">
        <v>5.9</v>
      </c>
    </row>
    <row r="2451" spans="1:2" x14ac:dyDescent="0.2">
      <c r="A2451">
        <v>103</v>
      </c>
      <c r="B2451">
        <v>7.2</v>
      </c>
    </row>
    <row r="2452" spans="1:2" x14ac:dyDescent="0.2">
      <c r="A2452">
        <v>93</v>
      </c>
      <c r="B2452">
        <v>7.2</v>
      </c>
    </row>
    <row r="2453" spans="1:2" x14ac:dyDescent="0.2">
      <c r="A2453">
        <v>98</v>
      </c>
      <c r="B2453">
        <v>5.0999999999999996</v>
      </c>
    </row>
    <row r="2454" spans="1:2" x14ac:dyDescent="0.2">
      <c r="A2454">
        <v>334</v>
      </c>
      <c r="B2454">
        <v>7.7</v>
      </c>
    </row>
    <row r="2455" spans="1:2" x14ac:dyDescent="0.2">
      <c r="A2455">
        <v>114</v>
      </c>
      <c r="B2455">
        <v>5.5</v>
      </c>
    </row>
    <row r="2456" spans="1:2" x14ac:dyDescent="0.2">
      <c r="A2456">
        <v>121</v>
      </c>
      <c r="B2456">
        <v>6.2</v>
      </c>
    </row>
    <row r="2457" spans="1:2" x14ac:dyDescent="0.2">
      <c r="A2457">
        <v>87</v>
      </c>
      <c r="B2457">
        <v>7.2</v>
      </c>
    </row>
    <row r="2458" spans="1:2" x14ac:dyDescent="0.2">
      <c r="A2458">
        <v>92</v>
      </c>
      <c r="B2458">
        <v>5.2</v>
      </c>
    </row>
    <row r="2459" spans="1:2" x14ac:dyDescent="0.2">
      <c r="A2459">
        <v>105</v>
      </c>
      <c r="B2459">
        <v>6.7</v>
      </c>
    </row>
    <row r="2460" spans="1:2" x14ac:dyDescent="0.2">
      <c r="A2460">
        <v>89</v>
      </c>
      <c r="B2460">
        <v>5</v>
      </c>
    </row>
    <row r="2461" spans="1:2" x14ac:dyDescent="0.2">
      <c r="A2461">
        <v>114</v>
      </c>
      <c r="B2461">
        <v>6.2</v>
      </c>
    </row>
    <row r="2462" spans="1:2" x14ac:dyDescent="0.2">
      <c r="A2462">
        <v>119</v>
      </c>
      <c r="B2462">
        <v>7.6</v>
      </c>
    </row>
    <row r="2463" spans="1:2" x14ac:dyDescent="0.2">
      <c r="A2463">
        <v>103</v>
      </c>
      <c r="B2463">
        <v>4.0999999999999996</v>
      </c>
    </row>
    <row r="2464" spans="1:2" x14ac:dyDescent="0.2">
      <c r="A2464">
        <v>91</v>
      </c>
      <c r="B2464">
        <v>5.3</v>
      </c>
    </row>
    <row r="2465" spans="1:2" x14ac:dyDescent="0.2">
      <c r="A2465">
        <v>98</v>
      </c>
      <c r="B2465">
        <v>6.2</v>
      </c>
    </row>
    <row r="2466" spans="1:2" x14ac:dyDescent="0.2">
      <c r="A2466">
        <v>80</v>
      </c>
      <c r="B2466">
        <v>6.5</v>
      </c>
    </row>
    <row r="2467" spans="1:2" x14ac:dyDescent="0.2">
      <c r="A2467">
        <v>121</v>
      </c>
      <c r="B2467">
        <v>8.1</v>
      </c>
    </row>
    <row r="2468" spans="1:2" x14ac:dyDescent="0.2">
      <c r="A2468">
        <v>94</v>
      </c>
      <c r="B2468">
        <v>6.3</v>
      </c>
    </row>
    <row r="2469" spans="1:2" x14ac:dyDescent="0.2">
      <c r="A2469">
        <v>93</v>
      </c>
      <c r="B2469">
        <v>4.4000000000000004</v>
      </c>
    </row>
    <row r="2470" spans="1:2" x14ac:dyDescent="0.2">
      <c r="A2470">
        <v>93</v>
      </c>
      <c r="B2470">
        <v>4.5999999999999996</v>
      </c>
    </row>
    <row r="2471" spans="1:2" x14ac:dyDescent="0.2">
      <c r="A2471">
        <v>116</v>
      </c>
      <c r="B2471">
        <v>6</v>
      </c>
    </row>
    <row r="2472" spans="1:2" x14ac:dyDescent="0.2">
      <c r="A2472">
        <v>101</v>
      </c>
      <c r="B2472">
        <v>7.6</v>
      </c>
    </row>
    <row r="2473" spans="1:2" x14ac:dyDescent="0.2">
      <c r="A2473">
        <v>154</v>
      </c>
      <c r="B2473">
        <v>8.4</v>
      </c>
    </row>
    <row r="2474" spans="1:2" x14ac:dyDescent="0.2">
      <c r="A2474">
        <v>170</v>
      </c>
      <c r="B2474">
        <v>7.9</v>
      </c>
    </row>
    <row r="2475" spans="1:2" x14ac:dyDescent="0.2">
      <c r="A2475">
        <v>99</v>
      </c>
      <c r="B2475">
        <v>5.6</v>
      </c>
    </row>
    <row r="2476" spans="1:2" x14ac:dyDescent="0.2">
      <c r="A2476">
        <v>104</v>
      </c>
      <c r="B2476">
        <v>6.5</v>
      </c>
    </row>
    <row r="2477" spans="1:2" x14ac:dyDescent="0.2">
      <c r="A2477">
        <v>126</v>
      </c>
      <c r="B2477">
        <v>7.5</v>
      </c>
    </row>
    <row r="2478" spans="1:2" x14ac:dyDescent="0.2">
      <c r="A2478">
        <v>110</v>
      </c>
      <c r="B2478">
        <v>6.3</v>
      </c>
    </row>
    <row r="2479" spans="1:2" x14ac:dyDescent="0.2">
      <c r="A2479">
        <v>101</v>
      </c>
      <c r="B2479">
        <v>7.9</v>
      </c>
    </row>
    <row r="2480" spans="1:2" x14ac:dyDescent="0.2">
      <c r="A2480">
        <v>87</v>
      </c>
      <c r="B2480">
        <v>5.0999999999999996</v>
      </c>
    </row>
    <row r="2481" spans="1:2" x14ac:dyDescent="0.2">
      <c r="A2481">
        <v>123</v>
      </c>
      <c r="B2481">
        <v>6.7</v>
      </c>
    </row>
    <row r="2482" spans="1:2" x14ac:dyDescent="0.2">
      <c r="A2482">
        <v>109</v>
      </c>
      <c r="B2482">
        <v>6.7</v>
      </c>
    </row>
    <row r="2483" spans="1:2" x14ac:dyDescent="0.2">
      <c r="A2483">
        <v>90</v>
      </c>
      <c r="B2483">
        <v>5.6</v>
      </c>
    </row>
    <row r="2484" spans="1:2" x14ac:dyDescent="0.2">
      <c r="A2484">
        <v>96</v>
      </c>
      <c r="B2484">
        <v>5.6</v>
      </c>
    </row>
    <row r="2485" spans="1:2" x14ac:dyDescent="0.2">
      <c r="A2485">
        <v>125</v>
      </c>
      <c r="B2485">
        <v>6.8</v>
      </c>
    </row>
    <row r="2486" spans="1:2" x14ac:dyDescent="0.2">
      <c r="A2486">
        <v>82</v>
      </c>
      <c r="B2486">
        <v>6.2</v>
      </c>
    </row>
    <row r="2487" spans="1:2" x14ac:dyDescent="0.2">
      <c r="A2487">
        <v>86</v>
      </c>
      <c r="B2487">
        <v>5.6</v>
      </c>
    </row>
    <row r="2488" spans="1:2" x14ac:dyDescent="0.2">
      <c r="A2488">
        <v>108</v>
      </c>
      <c r="B2488">
        <v>6.4</v>
      </c>
    </row>
    <row r="2489" spans="1:2" x14ac:dyDescent="0.2">
      <c r="A2489">
        <v>98</v>
      </c>
      <c r="B2489">
        <v>5.6</v>
      </c>
    </row>
    <row r="2490" spans="1:2" x14ac:dyDescent="0.2">
      <c r="A2490">
        <v>129</v>
      </c>
      <c r="B2490">
        <v>7.4</v>
      </c>
    </row>
    <row r="2491" spans="1:2" x14ac:dyDescent="0.2">
      <c r="A2491">
        <v>99</v>
      </c>
      <c r="B2491">
        <v>4.9000000000000004</v>
      </c>
    </row>
    <row r="2492" spans="1:2" x14ac:dyDescent="0.2">
      <c r="A2492">
        <v>105</v>
      </c>
      <c r="B2492">
        <v>6</v>
      </c>
    </row>
    <row r="2493" spans="1:2" x14ac:dyDescent="0.2">
      <c r="A2493">
        <v>112</v>
      </c>
      <c r="B2493">
        <v>7.2</v>
      </c>
    </row>
    <row r="2494" spans="1:2" x14ac:dyDescent="0.2">
      <c r="A2494">
        <v>108</v>
      </c>
      <c r="B2494">
        <v>4.9000000000000004</v>
      </c>
    </row>
    <row r="2495" spans="1:2" x14ac:dyDescent="0.2">
      <c r="A2495">
        <v>121</v>
      </c>
      <c r="B2495">
        <v>7.5</v>
      </c>
    </row>
    <row r="2496" spans="1:2" x14ac:dyDescent="0.2">
      <c r="A2496">
        <v>89</v>
      </c>
      <c r="B2496">
        <v>4.8</v>
      </c>
    </row>
    <row r="2497" spans="1:2" x14ac:dyDescent="0.2">
      <c r="A2497">
        <v>89</v>
      </c>
      <c r="B2497">
        <v>3.1</v>
      </c>
    </row>
    <row r="2498" spans="1:2" x14ac:dyDescent="0.2">
      <c r="A2498">
        <v>73</v>
      </c>
      <c r="B2498">
        <v>5.8</v>
      </c>
    </row>
    <row r="2499" spans="1:2" x14ac:dyDescent="0.2">
      <c r="A2499">
        <v>132</v>
      </c>
      <c r="B2499">
        <v>6.7</v>
      </c>
    </row>
    <row r="2500" spans="1:2" x14ac:dyDescent="0.2">
      <c r="A2500">
        <v>154</v>
      </c>
      <c r="B2500">
        <v>6.8</v>
      </c>
    </row>
    <row r="2501" spans="1:2" x14ac:dyDescent="0.2">
      <c r="A2501">
        <v>96</v>
      </c>
      <c r="B2501">
        <v>6.5</v>
      </c>
    </row>
    <row r="2502" spans="1:2" x14ac:dyDescent="0.2">
      <c r="A2502">
        <v>98</v>
      </c>
      <c r="B2502">
        <v>5.9</v>
      </c>
    </row>
    <row r="2503" spans="1:2" x14ac:dyDescent="0.2">
      <c r="A2503">
        <v>107</v>
      </c>
      <c r="B2503">
        <v>5.5</v>
      </c>
    </row>
    <row r="2504" spans="1:2" x14ac:dyDescent="0.2">
      <c r="A2504">
        <v>134</v>
      </c>
      <c r="B2504">
        <v>3.6</v>
      </c>
    </row>
    <row r="2505" spans="1:2" x14ac:dyDescent="0.2">
      <c r="A2505">
        <v>94</v>
      </c>
      <c r="B2505">
        <v>3.3</v>
      </c>
    </row>
    <row r="2506" spans="1:2" x14ac:dyDescent="0.2">
      <c r="A2506">
        <v>122</v>
      </c>
      <c r="B2506">
        <v>7.4</v>
      </c>
    </row>
    <row r="2507" spans="1:2" x14ac:dyDescent="0.2">
      <c r="A2507">
        <v>128</v>
      </c>
      <c r="B2507">
        <v>6.7</v>
      </c>
    </row>
    <row r="2508" spans="1:2" x14ac:dyDescent="0.2">
      <c r="A2508">
        <v>97</v>
      </c>
      <c r="B2508">
        <v>3</v>
      </c>
    </row>
    <row r="2509" spans="1:2" x14ac:dyDescent="0.2">
      <c r="A2509">
        <v>110</v>
      </c>
      <c r="B2509">
        <v>7.6</v>
      </c>
    </row>
    <row r="2510" spans="1:2" x14ac:dyDescent="0.2">
      <c r="A2510">
        <v>102</v>
      </c>
      <c r="B2510">
        <v>6.4</v>
      </c>
    </row>
    <row r="2511" spans="1:2" x14ac:dyDescent="0.2">
      <c r="A2511">
        <v>98</v>
      </c>
      <c r="B2511">
        <v>6.9</v>
      </c>
    </row>
    <row r="2512" spans="1:2" x14ac:dyDescent="0.2">
      <c r="A2512">
        <v>120</v>
      </c>
      <c r="B2512">
        <v>6.6</v>
      </c>
    </row>
    <row r="2513" spans="1:2" x14ac:dyDescent="0.2">
      <c r="A2513">
        <v>160</v>
      </c>
      <c r="B2513">
        <v>5.5</v>
      </c>
    </row>
    <row r="2514" spans="1:2" x14ac:dyDescent="0.2">
      <c r="A2514">
        <v>80</v>
      </c>
      <c r="B2514">
        <v>6.6</v>
      </c>
    </row>
    <row r="2515" spans="1:2" x14ac:dyDescent="0.2">
      <c r="A2515">
        <v>91</v>
      </c>
      <c r="B2515">
        <v>5.2</v>
      </c>
    </row>
    <row r="2516" spans="1:2" x14ac:dyDescent="0.2">
      <c r="A2516">
        <v>83</v>
      </c>
      <c r="B2516">
        <v>4.0999999999999996</v>
      </c>
    </row>
    <row r="2517" spans="1:2" x14ac:dyDescent="0.2">
      <c r="A2517">
        <v>102</v>
      </c>
      <c r="B2517">
        <v>6.8</v>
      </c>
    </row>
    <row r="2518" spans="1:2" x14ac:dyDescent="0.2">
      <c r="A2518">
        <v>122</v>
      </c>
      <c r="B2518">
        <v>6.5</v>
      </c>
    </row>
    <row r="2519" spans="1:2" x14ac:dyDescent="0.2">
      <c r="A2519">
        <v>126</v>
      </c>
      <c r="B2519">
        <v>7.4</v>
      </c>
    </row>
    <row r="2520" spans="1:2" x14ac:dyDescent="0.2">
      <c r="A2520">
        <v>136</v>
      </c>
      <c r="B2520">
        <v>7.7</v>
      </c>
    </row>
    <row r="2521" spans="1:2" x14ac:dyDescent="0.2">
      <c r="A2521">
        <v>120</v>
      </c>
      <c r="B2521">
        <v>7.1</v>
      </c>
    </row>
    <row r="2522" spans="1:2" x14ac:dyDescent="0.2">
      <c r="A2522">
        <v>108</v>
      </c>
      <c r="B2522">
        <v>6.3</v>
      </c>
    </row>
    <row r="2523" spans="1:2" x14ac:dyDescent="0.2">
      <c r="A2523">
        <v>126</v>
      </c>
      <c r="B2523">
        <v>7.6</v>
      </c>
    </row>
    <row r="2524" spans="1:2" x14ac:dyDescent="0.2">
      <c r="A2524">
        <v>128</v>
      </c>
      <c r="B2524">
        <v>8</v>
      </c>
    </row>
    <row r="2525" spans="1:2" x14ac:dyDescent="0.2">
      <c r="A2525">
        <v>113</v>
      </c>
      <c r="B2525">
        <v>7.3</v>
      </c>
    </row>
    <row r="2526" spans="1:2" x14ac:dyDescent="0.2">
      <c r="A2526">
        <v>89</v>
      </c>
      <c r="B2526">
        <v>7.6</v>
      </c>
    </row>
    <row r="2527" spans="1:2" x14ac:dyDescent="0.2">
      <c r="A2527">
        <v>129</v>
      </c>
      <c r="B2527">
        <v>7.8</v>
      </c>
    </row>
    <row r="2528" spans="1:2" x14ac:dyDescent="0.2">
      <c r="A2528">
        <v>94</v>
      </c>
      <c r="B2528">
        <v>6.5</v>
      </c>
    </row>
    <row r="2529" spans="1:2" x14ac:dyDescent="0.2">
      <c r="A2529">
        <v>106</v>
      </c>
      <c r="B2529">
        <v>6.4</v>
      </c>
    </row>
    <row r="2530" spans="1:2" x14ac:dyDescent="0.2">
      <c r="A2530">
        <v>100</v>
      </c>
      <c r="B2530">
        <v>8</v>
      </c>
    </row>
    <row r="2531" spans="1:2" x14ac:dyDescent="0.2">
      <c r="A2531">
        <v>89</v>
      </c>
      <c r="B2531">
        <v>4.8</v>
      </c>
    </row>
    <row r="2532" spans="1:2" x14ac:dyDescent="0.2">
      <c r="A2532">
        <v>94</v>
      </c>
      <c r="B2532">
        <v>7.8</v>
      </c>
    </row>
    <row r="2533" spans="1:2" x14ac:dyDescent="0.2">
      <c r="A2533">
        <v>83</v>
      </c>
      <c r="B2533">
        <v>5.9</v>
      </c>
    </row>
    <row r="2534" spans="1:2" x14ac:dyDescent="0.2">
      <c r="A2534">
        <v>111</v>
      </c>
      <c r="B2534">
        <v>5.4</v>
      </c>
    </row>
    <row r="2535" spans="1:2" x14ac:dyDescent="0.2">
      <c r="A2535">
        <v>80</v>
      </c>
      <c r="B2535">
        <v>3.3</v>
      </c>
    </row>
    <row r="2536" spans="1:2" x14ac:dyDescent="0.2">
      <c r="A2536">
        <v>112</v>
      </c>
      <c r="B2536">
        <v>8.1999999999999993</v>
      </c>
    </row>
    <row r="2537" spans="1:2" x14ac:dyDescent="0.2">
      <c r="A2537">
        <v>60</v>
      </c>
      <c r="B2537">
        <v>6.6</v>
      </c>
    </row>
    <row r="2538" spans="1:2" x14ac:dyDescent="0.2">
      <c r="A2538">
        <v>94</v>
      </c>
      <c r="B2538">
        <v>5.4</v>
      </c>
    </row>
    <row r="2539" spans="1:2" x14ac:dyDescent="0.2">
      <c r="A2539">
        <v>130</v>
      </c>
      <c r="B2539">
        <v>6.4</v>
      </c>
    </row>
    <row r="2540" spans="1:2" x14ac:dyDescent="0.2">
      <c r="A2540">
        <v>91</v>
      </c>
      <c r="B2540">
        <v>4.8</v>
      </c>
    </row>
    <row r="2541" spans="1:2" x14ac:dyDescent="0.2">
      <c r="A2541">
        <v>91</v>
      </c>
      <c r="B2541">
        <v>5.9</v>
      </c>
    </row>
    <row r="2542" spans="1:2" x14ac:dyDescent="0.2">
      <c r="A2542">
        <v>110</v>
      </c>
      <c r="B2542">
        <v>5.5</v>
      </c>
    </row>
    <row r="2543" spans="1:2" x14ac:dyDescent="0.2">
      <c r="A2543">
        <v>121</v>
      </c>
      <c r="B2543">
        <v>7.9</v>
      </c>
    </row>
    <row r="2544" spans="1:2" x14ac:dyDescent="0.2">
      <c r="A2544">
        <v>114</v>
      </c>
      <c r="B2544">
        <v>4.9000000000000004</v>
      </c>
    </row>
    <row r="2545" spans="1:2" x14ac:dyDescent="0.2">
      <c r="A2545">
        <v>96</v>
      </c>
      <c r="B2545">
        <v>7.2</v>
      </c>
    </row>
    <row r="2546" spans="1:2" x14ac:dyDescent="0.2">
      <c r="A2546">
        <v>270</v>
      </c>
      <c r="B2546">
        <v>6.6</v>
      </c>
    </row>
    <row r="2547" spans="1:2" x14ac:dyDescent="0.2">
      <c r="A2547">
        <v>94</v>
      </c>
      <c r="B2547">
        <v>5.3</v>
      </c>
    </row>
    <row r="2548" spans="1:2" x14ac:dyDescent="0.2">
      <c r="A2548">
        <v>109</v>
      </c>
      <c r="B2548">
        <v>7.2</v>
      </c>
    </row>
    <row r="2549" spans="1:2" x14ac:dyDescent="0.2">
      <c r="A2549">
        <v>107</v>
      </c>
      <c r="B2549">
        <v>5.0999999999999996</v>
      </c>
    </row>
    <row r="2550" spans="1:2" x14ac:dyDescent="0.2">
      <c r="A2550">
        <v>96</v>
      </c>
      <c r="B2550">
        <v>5.6</v>
      </c>
    </row>
    <row r="2551" spans="1:2" x14ac:dyDescent="0.2">
      <c r="A2551">
        <v>88</v>
      </c>
      <c r="B2551">
        <v>7.6</v>
      </c>
    </row>
    <row r="2552" spans="1:2" x14ac:dyDescent="0.2">
      <c r="A2552">
        <v>113</v>
      </c>
      <c r="B2552">
        <v>7.2</v>
      </c>
    </row>
    <row r="2553" spans="1:2" x14ac:dyDescent="0.2">
      <c r="A2553">
        <v>101</v>
      </c>
      <c r="B2553">
        <v>5.7</v>
      </c>
    </row>
    <row r="2554" spans="1:2" x14ac:dyDescent="0.2">
      <c r="A2554">
        <v>105</v>
      </c>
      <c r="B2554">
        <v>5.2</v>
      </c>
    </row>
    <row r="2555" spans="1:2" x14ac:dyDescent="0.2">
      <c r="A2555">
        <v>125</v>
      </c>
      <c r="B2555">
        <v>7.7</v>
      </c>
    </row>
    <row r="2556" spans="1:2" x14ac:dyDescent="0.2">
      <c r="A2556">
        <v>100</v>
      </c>
      <c r="B2556">
        <v>7</v>
      </c>
    </row>
    <row r="2557" spans="1:2" x14ac:dyDescent="0.2">
      <c r="A2557">
        <v>97</v>
      </c>
      <c r="B2557">
        <v>3.6</v>
      </c>
    </row>
    <row r="2558" spans="1:2" x14ac:dyDescent="0.2">
      <c r="A2558">
        <v>108</v>
      </c>
      <c r="B2558">
        <v>4.9000000000000004</v>
      </c>
    </row>
    <row r="2559" spans="1:2" x14ac:dyDescent="0.2">
      <c r="A2559">
        <v>112</v>
      </c>
      <c r="B2559">
        <v>6</v>
      </c>
    </row>
    <row r="2560" spans="1:2" x14ac:dyDescent="0.2">
      <c r="A2560">
        <v>112</v>
      </c>
      <c r="B2560">
        <v>6.6</v>
      </c>
    </row>
    <row r="2561" spans="1:2" x14ac:dyDescent="0.2">
      <c r="A2561">
        <v>95</v>
      </c>
      <c r="B2561">
        <v>6.8</v>
      </c>
    </row>
    <row r="2562" spans="1:2" x14ac:dyDescent="0.2">
      <c r="A2562">
        <v>110</v>
      </c>
      <c r="B2562">
        <v>7.2</v>
      </c>
    </row>
    <row r="2563" spans="1:2" x14ac:dyDescent="0.2">
      <c r="A2563">
        <v>118</v>
      </c>
      <c r="B2563">
        <v>7.2</v>
      </c>
    </row>
    <row r="2564" spans="1:2" x14ac:dyDescent="0.2">
      <c r="A2564">
        <v>97</v>
      </c>
      <c r="B2564">
        <v>2.8</v>
      </c>
    </row>
    <row r="2565" spans="1:2" x14ac:dyDescent="0.2">
      <c r="A2565">
        <v>120</v>
      </c>
      <c r="B2565">
        <v>6.6</v>
      </c>
    </row>
    <row r="2566" spans="1:2" x14ac:dyDescent="0.2">
      <c r="A2566">
        <v>135</v>
      </c>
      <c r="B2566">
        <v>6.7</v>
      </c>
    </row>
    <row r="2567" spans="1:2" x14ac:dyDescent="0.2">
      <c r="A2567">
        <v>101</v>
      </c>
      <c r="B2567">
        <v>7</v>
      </c>
    </row>
    <row r="2568" spans="1:2" x14ac:dyDescent="0.2">
      <c r="A2568">
        <v>92</v>
      </c>
      <c r="B2568">
        <v>4.4000000000000004</v>
      </c>
    </row>
    <row r="2569" spans="1:2" x14ac:dyDescent="0.2">
      <c r="A2569">
        <v>106</v>
      </c>
      <c r="B2569">
        <v>7.1</v>
      </c>
    </row>
    <row r="2570" spans="1:2" x14ac:dyDescent="0.2">
      <c r="A2570">
        <v>92</v>
      </c>
      <c r="B2570">
        <v>6.2</v>
      </c>
    </row>
    <row r="2571" spans="1:2" x14ac:dyDescent="0.2">
      <c r="A2571">
        <v>161</v>
      </c>
      <c r="B2571">
        <v>7.3</v>
      </c>
    </row>
    <row r="2572" spans="1:2" x14ac:dyDescent="0.2">
      <c r="A2572">
        <v>92</v>
      </c>
      <c r="B2572">
        <v>5.0999999999999996</v>
      </c>
    </row>
    <row r="2573" spans="1:2" x14ac:dyDescent="0.2">
      <c r="A2573">
        <v>93</v>
      </c>
      <c r="B2573">
        <v>8.1</v>
      </c>
    </row>
    <row r="2574" spans="1:2" x14ac:dyDescent="0.2">
      <c r="A2574">
        <v>110</v>
      </c>
      <c r="B2574">
        <v>6.7</v>
      </c>
    </row>
    <row r="2575" spans="1:2" x14ac:dyDescent="0.2">
      <c r="A2575">
        <v>122</v>
      </c>
      <c r="B2575">
        <v>6.6</v>
      </c>
    </row>
    <row r="2576" spans="1:2" x14ac:dyDescent="0.2">
      <c r="A2576">
        <v>91</v>
      </c>
      <c r="B2576">
        <v>4.5</v>
      </c>
    </row>
    <row r="2577" spans="1:2" x14ac:dyDescent="0.2">
      <c r="A2577">
        <v>45</v>
      </c>
      <c r="B2577">
        <v>8.1</v>
      </c>
    </row>
    <row r="2578" spans="1:2" x14ac:dyDescent="0.2">
      <c r="A2578">
        <v>115</v>
      </c>
      <c r="B2578">
        <v>6.6</v>
      </c>
    </row>
    <row r="2579" spans="1:2" x14ac:dyDescent="0.2">
      <c r="A2579">
        <v>94</v>
      </c>
      <c r="B2579">
        <v>6.5</v>
      </c>
    </row>
    <row r="2580" spans="1:2" x14ac:dyDescent="0.2">
      <c r="A2580">
        <v>93</v>
      </c>
      <c r="B2580">
        <v>5.9</v>
      </c>
    </row>
    <row r="2581" spans="1:2" x14ac:dyDescent="0.2">
      <c r="A2581">
        <v>94</v>
      </c>
      <c r="B2581">
        <v>6.6</v>
      </c>
    </row>
    <row r="2582" spans="1:2" x14ac:dyDescent="0.2">
      <c r="A2582">
        <v>95</v>
      </c>
      <c r="B2582">
        <v>6.5</v>
      </c>
    </row>
    <row r="2583" spans="1:2" x14ac:dyDescent="0.2">
      <c r="A2583">
        <v>105</v>
      </c>
      <c r="B2583">
        <v>7.3</v>
      </c>
    </row>
    <row r="2584" spans="1:2" x14ac:dyDescent="0.2">
      <c r="A2584">
        <v>103</v>
      </c>
      <c r="B2584">
        <v>7.5</v>
      </c>
    </row>
    <row r="2585" spans="1:2" x14ac:dyDescent="0.2">
      <c r="A2585">
        <v>102</v>
      </c>
      <c r="B2585">
        <v>5.9</v>
      </c>
    </row>
    <row r="2586" spans="1:2" x14ac:dyDescent="0.2">
      <c r="A2586">
        <v>116</v>
      </c>
      <c r="B2586">
        <v>7.4</v>
      </c>
    </row>
    <row r="2587" spans="1:2" x14ac:dyDescent="0.2">
      <c r="A2587">
        <v>110</v>
      </c>
      <c r="B2587">
        <v>6.9</v>
      </c>
    </row>
    <row r="2588" spans="1:2" x14ac:dyDescent="0.2">
      <c r="A2588">
        <v>120</v>
      </c>
      <c r="B2588">
        <v>7.9</v>
      </c>
    </row>
    <row r="2589" spans="1:2" x14ac:dyDescent="0.2">
      <c r="A2589">
        <v>122</v>
      </c>
      <c r="B2589">
        <v>8.4</v>
      </c>
    </row>
    <row r="2590" spans="1:2" x14ac:dyDescent="0.2">
      <c r="A2590">
        <v>118</v>
      </c>
      <c r="B2590">
        <v>8</v>
      </c>
    </row>
    <row r="2591" spans="1:2" x14ac:dyDescent="0.2">
      <c r="A2591">
        <v>107</v>
      </c>
      <c r="B2591">
        <v>6</v>
      </c>
    </row>
    <row r="2592" spans="1:2" x14ac:dyDescent="0.2">
      <c r="A2592">
        <v>45</v>
      </c>
      <c r="B2592">
        <v>7.3</v>
      </c>
    </row>
    <row r="2593" spans="1:2" x14ac:dyDescent="0.2">
      <c r="A2593">
        <v>102</v>
      </c>
      <c r="B2593">
        <v>6.8</v>
      </c>
    </row>
    <row r="2594" spans="1:2" x14ac:dyDescent="0.2">
      <c r="A2594">
        <v>154</v>
      </c>
      <c r="B2594">
        <v>7.8</v>
      </c>
    </row>
    <row r="2595" spans="1:2" x14ac:dyDescent="0.2">
      <c r="A2595">
        <v>103</v>
      </c>
      <c r="B2595">
        <v>5.7</v>
      </c>
    </row>
    <row r="2596" spans="1:2" x14ac:dyDescent="0.2">
      <c r="A2596">
        <v>141</v>
      </c>
      <c r="B2596">
        <v>6.1</v>
      </c>
    </row>
    <row r="2597" spans="1:2" x14ac:dyDescent="0.2">
      <c r="A2597">
        <v>114</v>
      </c>
      <c r="B2597">
        <v>8.1</v>
      </c>
    </row>
    <row r="2598" spans="1:2" x14ac:dyDescent="0.2">
      <c r="A2598">
        <v>109</v>
      </c>
      <c r="B2598">
        <v>6.1</v>
      </c>
    </row>
    <row r="2599" spans="1:2" x14ac:dyDescent="0.2">
      <c r="A2599">
        <v>124</v>
      </c>
      <c r="B2599">
        <v>7.5</v>
      </c>
    </row>
    <row r="2600" spans="1:2" x14ac:dyDescent="0.2">
      <c r="A2600">
        <v>94</v>
      </c>
      <c r="B2600">
        <v>6.2</v>
      </c>
    </row>
    <row r="2601" spans="1:2" x14ac:dyDescent="0.2">
      <c r="A2601">
        <v>100</v>
      </c>
      <c r="B2601">
        <v>6.2</v>
      </c>
    </row>
    <row r="2602" spans="1:2" x14ac:dyDescent="0.2">
      <c r="A2602">
        <v>98</v>
      </c>
      <c r="B2602">
        <v>7.4</v>
      </c>
    </row>
    <row r="2603" spans="1:2" x14ac:dyDescent="0.2">
      <c r="A2603">
        <v>102</v>
      </c>
      <c r="B2603">
        <v>6.6</v>
      </c>
    </row>
    <row r="2604" spans="1:2" x14ac:dyDescent="0.2">
      <c r="A2604">
        <v>94</v>
      </c>
      <c r="B2604">
        <v>7.3</v>
      </c>
    </row>
    <row r="2605" spans="1:2" x14ac:dyDescent="0.2">
      <c r="A2605">
        <v>92</v>
      </c>
      <c r="B2605">
        <v>7.5</v>
      </c>
    </row>
    <row r="2606" spans="1:2" x14ac:dyDescent="0.2">
      <c r="A2606">
        <v>113</v>
      </c>
      <c r="B2606">
        <v>5.6</v>
      </c>
    </row>
    <row r="2607" spans="1:2" x14ac:dyDescent="0.2">
      <c r="A2607">
        <v>115</v>
      </c>
      <c r="B2607">
        <v>7.3</v>
      </c>
    </row>
    <row r="2608" spans="1:2" x14ac:dyDescent="0.2">
      <c r="A2608">
        <v>95</v>
      </c>
      <c r="B2608">
        <v>6.4</v>
      </c>
    </row>
    <row r="2609" spans="1:2" x14ac:dyDescent="0.2">
      <c r="A2609">
        <v>87</v>
      </c>
      <c r="B2609">
        <v>5</v>
      </c>
    </row>
    <row r="2610" spans="1:2" x14ac:dyDescent="0.2">
      <c r="A2610">
        <v>88</v>
      </c>
      <c r="B2610">
        <v>5.4</v>
      </c>
    </row>
    <row r="2611" spans="1:2" x14ac:dyDescent="0.2">
      <c r="A2611">
        <v>183</v>
      </c>
      <c r="B2611">
        <v>8.1999999999999993</v>
      </c>
    </row>
    <row r="2612" spans="1:2" x14ac:dyDescent="0.2">
      <c r="A2612">
        <v>97</v>
      </c>
      <c r="B2612">
        <v>7.1</v>
      </c>
    </row>
    <row r="2613" spans="1:2" x14ac:dyDescent="0.2">
      <c r="A2613">
        <v>94</v>
      </c>
      <c r="B2613">
        <v>5.3</v>
      </c>
    </row>
    <row r="2614" spans="1:2" x14ac:dyDescent="0.2">
      <c r="A2614">
        <v>112</v>
      </c>
      <c r="B2614">
        <v>6.5</v>
      </c>
    </row>
    <row r="2615" spans="1:2" x14ac:dyDescent="0.2">
      <c r="A2615">
        <v>98</v>
      </c>
      <c r="B2615">
        <v>6.2</v>
      </c>
    </row>
    <row r="2616" spans="1:2" x14ac:dyDescent="0.2">
      <c r="A2616">
        <v>104</v>
      </c>
      <c r="B2616">
        <v>6.4</v>
      </c>
    </row>
    <row r="2617" spans="1:2" x14ac:dyDescent="0.2">
      <c r="A2617">
        <v>118</v>
      </c>
      <c r="B2617">
        <v>7.2</v>
      </c>
    </row>
    <row r="2618" spans="1:2" x14ac:dyDescent="0.2">
      <c r="A2618">
        <v>120</v>
      </c>
      <c r="B2618">
        <v>6.9</v>
      </c>
    </row>
    <row r="2619" spans="1:2" x14ac:dyDescent="0.2">
      <c r="A2619">
        <v>99</v>
      </c>
      <c r="B2619">
        <v>5.7</v>
      </c>
    </row>
    <row r="2620" spans="1:2" x14ac:dyDescent="0.2">
      <c r="A2620">
        <v>109</v>
      </c>
      <c r="B2620">
        <v>7.7</v>
      </c>
    </row>
    <row r="2621" spans="1:2" x14ac:dyDescent="0.2">
      <c r="A2621">
        <v>105</v>
      </c>
      <c r="B2621">
        <v>5.4</v>
      </c>
    </row>
    <row r="2622" spans="1:2" x14ac:dyDescent="0.2">
      <c r="A2622">
        <v>106</v>
      </c>
      <c r="B2622">
        <v>5.6</v>
      </c>
    </row>
    <row r="2623" spans="1:2" x14ac:dyDescent="0.2">
      <c r="A2623">
        <v>123</v>
      </c>
      <c r="B2623">
        <v>7.7</v>
      </c>
    </row>
    <row r="2624" spans="1:2" x14ac:dyDescent="0.2">
      <c r="A2624">
        <v>86</v>
      </c>
      <c r="B2624">
        <v>5.0999999999999996</v>
      </c>
    </row>
    <row r="2625" spans="1:2" x14ac:dyDescent="0.2">
      <c r="A2625">
        <v>120</v>
      </c>
      <c r="B2625">
        <v>6.8</v>
      </c>
    </row>
    <row r="2626" spans="1:2" x14ac:dyDescent="0.2">
      <c r="A2626">
        <v>227</v>
      </c>
      <c r="B2626">
        <v>8.4</v>
      </c>
    </row>
    <row r="2627" spans="1:2" x14ac:dyDescent="0.2">
      <c r="A2627">
        <v>119</v>
      </c>
      <c r="B2627">
        <v>4.9000000000000004</v>
      </c>
    </row>
    <row r="2628" spans="1:2" x14ac:dyDescent="0.2">
      <c r="A2628">
        <v>115</v>
      </c>
      <c r="B2628">
        <v>7.1</v>
      </c>
    </row>
    <row r="2629" spans="1:2" x14ac:dyDescent="0.2">
      <c r="A2629">
        <v>114</v>
      </c>
      <c r="B2629">
        <v>6.6</v>
      </c>
    </row>
    <row r="2630" spans="1:2" x14ac:dyDescent="0.2">
      <c r="A2630">
        <v>90</v>
      </c>
      <c r="B2630">
        <v>6.1</v>
      </c>
    </row>
    <row r="2631" spans="1:2" x14ac:dyDescent="0.2">
      <c r="A2631">
        <v>94</v>
      </c>
      <c r="B2631">
        <v>4.0999999999999996</v>
      </c>
    </row>
    <row r="2632" spans="1:2" x14ac:dyDescent="0.2">
      <c r="A2632">
        <v>106</v>
      </c>
      <c r="B2632">
        <v>5.8</v>
      </c>
    </row>
    <row r="2633" spans="1:2" x14ac:dyDescent="0.2">
      <c r="A2633">
        <v>98</v>
      </c>
      <c r="B2633">
        <v>8.1</v>
      </c>
    </row>
    <row r="2634" spans="1:2" x14ac:dyDescent="0.2">
      <c r="A2634">
        <v>126</v>
      </c>
      <c r="B2634">
        <v>7.6</v>
      </c>
    </row>
    <row r="2635" spans="1:2" x14ac:dyDescent="0.2">
      <c r="A2635">
        <v>100</v>
      </c>
      <c r="B2635">
        <v>7.8</v>
      </c>
    </row>
    <row r="2636" spans="1:2" x14ac:dyDescent="0.2">
      <c r="A2636">
        <v>89</v>
      </c>
      <c r="B2636">
        <v>4.5999999999999996</v>
      </c>
    </row>
    <row r="2637" spans="1:2" x14ac:dyDescent="0.2">
      <c r="A2637">
        <v>111</v>
      </c>
      <c r="B2637">
        <v>6</v>
      </c>
    </row>
    <row r="2638" spans="1:2" x14ac:dyDescent="0.2">
      <c r="A2638">
        <v>100</v>
      </c>
      <c r="B2638">
        <v>7</v>
      </c>
    </row>
    <row r="2639" spans="1:2" x14ac:dyDescent="0.2">
      <c r="A2639">
        <v>115</v>
      </c>
      <c r="B2639">
        <v>6.7</v>
      </c>
    </row>
    <row r="2640" spans="1:2" x14ac:dyDescent="0.2">
      <c r="A2640">
        <v>106</v>
      </c>
      <c r="B2640">
        <v>6.4</v>
      </c>
    </row>
    <row r="2641" spans="1:2" x14ac:dyDescent="0.2">
      <c r="A2641">
        <v>124</v>
      </c>
      <c r="B2641">
        <v>7.2</v>
      </c>
    </row>
    <row r="2642" spans="1:2" x14ac:dyDescent="0.2">
      <c r="A2642">
        <v>107</v>
      </c>
      <c r="B2642">
        <v>7.4</v>
      </c>
    </row>
    <row r="2643" spans="1:2" x14ac:dyDescent="0.2">
      <c r="A2643">
        <v>99</v>
      </c>
      <c r="B2643">
        <v>4.8</v>
      </c>
    </row>
    <row r="2644" spans="1:2" x14ac:dyDescent="0.2">
      <c r="A2644">
        <v>90</v>
      </c>
      <c r="B2644">
        <v>4</v>
      </c>
    </row>
    <row r="2645" spans="1:2" x14ac:dyDescent="0.2">
      <c r="A2645">
        <v>101</v>
      </c>
      <c r="B2645">
        <v>6.2</v>
      </c>
    </row>
    <row r="2646" spans="1:2" x14ac:dyDescent="0.2">
      <c r="A2646">
        <v>119</v>
      </c>
      <c r="B2646">
        <v>7.7</v>
      </c>
    </row>
    <row r="2647" spans="1:2" x14ac:dyDescent="0.2">
      <c r="A2647">
        <v>103</v>
      </c>
      <c r="B2647">
        <v>6.7</v>
      </c>
    </row>
    <row r="2648" spans="1:2" x14ac:dyDescent="0.2">
      <c r="A2648">
        <v>134</v>
      </c>
      <c r="B2648">
        <v>7.9</v>
      </c>
    </row>
    <row r="2649" spans="1:2" x14ac:dyDescent="0.2">
      <c r="A2649">
        <v>155</v>
      </c>
      <c r="B2649">
        <v>7.9</v>
      </c>
    </row>
    <row r="2650" spans="1:2" x14ac:dyDescent="0.2">
      <c r="A2650">
        <v>94</v>
      </c>
      <c r="B2650">
        <v>5.5</v>
      </c>
    </row>
    <row r="2651" spans="1:2" x14ac:dyDescent="0.2">
      <c r="A2651">
        <v>95</v>
      </c>
      <c r="B2651">
        <v>6.2</v>
      </c>
    </row>
    <row r="2652" spans="1:2" x14ac:dyDescent="0.2">
      <c r="A2652">
        <v>89</v>
      </c>
      <c r="B2652">
        <v>5.0999999999999996</v>
      </c>
    </row>
    <row r="2653" spans="1:2" x14ac:dyDescent="0.2">
      <c r="A2653">
        <v>97</v>
      </c>
      <c r="B2653">
        <v>4.0999999999999996</v>
      </c>
    </row>
    <row r="2654" spans="1:2" x14ac:dyDescent="0.2">
      <c r="A2654">
        <v>90</v>
      </c>
      <c r="B2654">
        <v>6.7</v>
      </c>
    </row>
    <row r="2655" spans="1:2" x14ac:dyDescent="0.2">
      <c r="A2655">
        <v>92</v>
      </c>
      <c r="B2655">
        <v>4.7</v>
      </c>
    </row>
    <row r="2656" spans="1:2" x14ac:dyDescent="0.2">
      <c r="A2656">
        <v>100</v>
      </c>
      <c r="B2656">
        <v>6.4</v>
      </c>
    </row>
    <row r="2657" spans="1:2" x14ac:dyDescent="0.2">
      <c r="A2657">
        <v>117</v>
      </c>
      <c r="B2657">
        <v>6.3</v>
      </c>
    </row>
    <row r="2658" spans="1:2" x14ac:dyDescent="0.2">
      <c r="A2658">
        <v>84</v>
      </c>
      <c r="B2658">
        <v>5.5</v>
      </c>
    </row>
    <row r="2659" spans="1:2" x14ac:dyDescent="0.2">
      <c r="A2659">
        <v>140</v>
      </c>
      <c r="B2659">
        <v>7.3</v>
      </c>
    </row>
    <row r="2660" spans="1:2" x14ac:dyDescent="0.2">
      <c r="A2660">
        <v>108</v>
      </c>
      <c r="B2660">
        <v>6.3</v>
      </c>
    </row>
    <row r="2661" spans="1:2" x14ac:dyDescent="0.2">
      <c r="A2661">
        <v>109</v>
      </c>
      <c r="B2661">
        <v>4.9000000000000004</v>
      </c>
    </row>
    <row r="2662" spans="1:2" x14ac:dyDescent="0.2">
      <c r="A2662">
        <v>131</v>
      </c>
      <c r="B2662">
        <v>7.6</v>
      </c>
    </row>
    <row r="2663" spans="1:2" x14ac:dyDescent="0.2">
      <c r="A2663">
        <v>114</v>
      </c>
      <c r="B2663">
        <v>6</v>
      </c>
    </row>
    <row r="2664" spans="1:2" x14ac:dyDescent="0.2">
      <c r="A2664">
        <v>97</v>
      </c>
      <c r="B2664">
        <v>6.2</v>
      </c>
    </row>
    <row r="2665" spans="1:2" x14ac:dyDescent="0.2">
      <c r="A2665">
        <v>122</v>
      </c>
      <c r="B2665">
        <v>6.8</v>
      </c>
    </row>
    <row r="2666" spans="1:2" x14ac:dyDescent="0.2">
      <c r="A2666">
        <v>87</v>
      </c>
      <c r="B2666">
        <v>4.5</v>
      </c>
    </row>
    <row r="2667" spans="1:2" x14ac:dyDescent="0.2">
      <c r="A2667">
        <v>85</v>
      </c>
      <c r="B2667">
        <v>5.7</v>
      </c>
    </row>
    <row r="2668" spans="1:2" x14ac:dyDescent="0.2">
      <c r="A2668">
        <v>85</v>
      </c>
      <c r="B2668">
        <v>8.4</v>
      </c>
    </row>
    <row r="2669" spans="1:2" x14ac:dyDescent="0.2">
      <c r="A2669">
        <v>101</v>
      </c>
      <c r="B2669">
        <v>4.5999999999999996</v>
      </c>
    </row>
    <row r="2670" spans="1:2" x14ac:dyDescent="0.2">
      <c r="A2670">
        <v>121</v>
      </c>
      <c r="B2670">
        <v>6.2</v>
      </c>
    </row>
    <row r="2671" spans="1:2" x14ac:dyDescent="0.2">
      <c r="A2671">
        <v>107</v>
      </c>
      <c r="B2671">
        <v>7</v>
      </c>
    </row>
    <row r="2672" spans="1:2" x14ac:dyDescent="0.2">
      <c r="A2672">
        <v>111</v>
      </c>
      <c r="B2672">
        <v>6.9</v>
      </c>
    </row>
    <row r="2673" spans="1:2" x14ac:dyDescent="0.2">
      <c r="A2673">
        <v>92</v>
      </c>
      <c r="B2673">
        <v>6.1</v>
      </c>
    </row>
    <row r="2674" spans="1:2" x14ac:dyDescent="0.2">
      <c r="A2674">
        <v>97</v>
      </c>
      <c r="B2674">
        <v>6.7</v>
      </c>
    </row>
    <row r="2675" spans="1:2" x14ac:dyDescent="0.2">
      <c r="A2675">
        <v>97</v>
      </c>
      <c r="B2675">
        <v>5.6</v>
      </c>
    </row>
    <row r="2676" spans="1:2" x14ac:dyDescent="0.2">
      <c r="A2676">
        <v>125</v>
      </c>
      <c r="B2676">
        <v>6.6</v>
      </c>
    </row>
    <row r="2677" spans="1:2" x14ac:dyDescent="0.2">
      <c r="A2677">
        <v>124</v>
      </c>
      <c r="B2677">
        <v>6.4</v>
      </c>
    </row>
    <row r="2678" spans="1:2" x14ac:dyDescent="0.2">
      <c r="A2678">
        <v>76</v>
      </c>
      <c r="B2678">
        <v>2.8</v>
      </c>
    </row>
    <row r="2679" spans="1:2" x14ac:dyDescent="0.2">
      <c r="A2679">
        <v>107</v>
      </c>
      <c r="B2679">
        <v>5.4</v>
      </c>
    </row>
    <row r="2680" spans="1:2" x14ac:dyDescent="0.2">
      <c r="A2680">
        <v>91</v>
      </c>
      <c r="B2680">
        <v>5</v>
      </c>
    </row>
    <row r="2681" spans="1:2" x14ac:dyDescent="0.2">
      <c r="A2681">
        <v>96</v>
      </c>
      <c r="B2681">
        <v>5.0999999999999996</v>
      </c>
    </row>
    <row r="2682" spans="1:2" x14ac:dyDescent="0.2">
      <c r="A2682">
        <v>142</v>
      </c>
      <c r="B2682">
        <v>8</v>
      </c>
    </row>
    <row r="2683" spans="1:2" x14ac:dyDescent="0.2">
      <c r="A2683">
        <v>103</v>
      </c>
      <c r="B2683">
        <v>5.9</v>
      </c>
    </row>
    <row r="2684" spans="1:2" x14ac:dyDescent="0.2">
      <c r="A2684">
        <v>60</v>
      </c>
      <c r="B2684">
        <v>7.5</v>
      </c>
    </row>
    <row r="2685" spans="1:2" x14ac:dyDescent="0.2">
      <c r="A2685">
        <v>117</v>
      </c>
      <c r="B2685">
        <v>8.1999999999999993</v>
      </c>
    </row>
    <row r="2686" spans="1:2" x14ac:dyDescent="0.2">
      <c r="A2686">
        <v>116</v>
      </c>
      <c r="B2686">
        <v>7</v>
      </c>
    </row>
    <row r="2687" spans="1:2" x14ac:dyDescent="0.2">
      <c r="A2687">
        <v>118</v>
      </c>
      <c r="B2687">
        <v>6.6</v>
      </c>
    </row>
    <row r="2688" spans="1:2" x14ac:dyDescent="0.2">
      <c r="A2688">
        <v>108</v>
      </c>
      <c r="B2688">
        <v>6.7</v>
      </c>
    </row>
    <row r="2689" spans="1:2" x14ac:dyDescent="0.2">
      <c r="A2689">
        <v>94</v>
      </c>
      <c r="B2689">
        <v>5.5</v>
      </c>
    </row>
    <row r="2690" spans="1:2" x14ac:dyDescent="0.2">
      <c r="A2690">
        <v>97</v>
      </c>
      <c r="B2690">
        <v>4.9000000000000004</v>
      </c>
    </row>
    <row r="2691" spans="1:2" x14ac:dyDescent="0.2">
      <c r="A2691">
        <v>97</v>
      </c>
      <c r="B2691">
        <v>6.9</v>
      </c>
    </row>
    <row r="2692" spans="1:2" x14ac:dyDescent="0.2">
      <c r="A2692">
        <v>99</v>
      </c>
      <c r="B2692">
        <v>7.4</v>
      </c>
    </row>
    <row r="2693" spans="1:2" x14ac:dyDescent="0.2">
      <c r="A2693">
        <v>91</v>
      </c>
      <c r="B2693">
        <v>5.6</v>
      </c>
    </row>
    <row r="2694" spans="1:2" x14ac:dyDescent="0.2">
      <c r="A2694">
        <v>107</v>
      </c>
      <c r="B2694">
        <v>8</v>
      </c>
    </row>
    <row r="2695" spans="1:2" x14ac:dyDescent="0.2">
      <c r="A2695">
        <v>95</v>
      </c>
      <c r="B2695">
        <v>5.3</v>
      </c>
    </row>
    <row r="2696" spans="1:2" x14ac:dyDescent="0.2">
      <c r="A2696">
        <v>102</v>
      </c>
      <c r="B2696">
        <v>6.2</v>
      </c>
    </row>
    <row r="2697" spans="1:2" x14ac:dyDescent="0.2">
      <c r="A2697">
        <v>88</v>
      </c>
      <c r="B2697">
        <v>5.3</v>
      </c>
    </row>
    <row r="2698" spans="1:2" x14ac:dyDescent="0.2">
      <c r="A2698">
        <v>106</v>
      </c>
      <c r="B2698">
        <v>6.6</v>
      </c>
    </row>
    <row r="2699" spans="1:2" x14ac:dyDescent="0.2">
      <c r="A2699">
        <v>92</v>
      </c>
      <c r="B2699">
        <v>7.2</v>
      </c>
    </row>
    <row r="2700" spans="1:2" x14ac:dyDescent="0.2">
      <c r="A2700">
        <v>105</v>
      </c>
      <c r="B2700">
        <v>4.5999999999999996</v>
      </c>
    </row>
    <row r="2701" spans="1:2" x14ac:dyDescent="0.2">
      <c r="A2701">
        <v>107</v>
      </c>
      <c r="B2701">
        <v>7.5</v>
      </c>
    </row>
    <row r="2702" spans="1:2" x14ac:dyDescent="0.2">
      <c r="A2702">
        <v>120</v>
      </c>
      <c r="B2702">
        <v>6.5</v>
      </c>
    </row>
    <row r="2703" spans="1:2" x14ac:dyDescent="0.2">
      <c r="A2703">
        <v>103</v>
      </c>
      <c r="B2703">
        <v>7.6</v>
      </c>
    </row>
    <row r="2704" spans="1:2" x14ac:dyDescent="0.2">
      <c r="A2704">
        <v>92</v>
      </c>
      <c r="B2704">
        <v>6.2</v>
      </c>
    </row>
    <row r="2705" spans="1:2" x14ac:dyDescent="0.2">
      <c r="A2705">
        <v>147</v>
      </c>
      <c r="B2705">
        <v>8</v>
      </c>
    </row>
    <row r="2706" spans="1:2" x14ac:dyDescent="0.2">
      <c r="A2706">
        <v>98</v>
      </c>
      <c r="B2706">
        <v>5.5</v>
      </c>
    </row>
    <row r="2707" spans="1:2" x14ac:dyDescent="0.2">
      <c r="A2707">
        <v>98</v>
      </c>
      <c r="B2707">
        <v>6.3</v>
      </c>
    </row>
    <row r="2708" spans="1:2" x14ac:dyDescent="0.2">
      <c r="A2708">
        <v>103</v>
      </c>
      <c r="B2708">
        <v>7.2</v>
      </c>
    </row>
    <row r="2709" spans="1:2" x14ac:dyDescent="0.2">
      <c r="A2709">
        <v>286</v>
      </c>
      <c r="B2709">
        <v>7.9</v>
      </c>
    </row>
    <row r="2710" spans="1:2" x14ac:dyDescent="0.2">
      <c r="A2710">
        <v>111</v>
      </c>
      <c r="B2710">
        <v>6.7</v>
      </c>
    </row>
    <row r="2711" spans="1:2" x14ac:dyDescent="0.2">
      <c r="A2711">
        <v>98</v>
      </c>
      <c r="B2711">
        <v>5.3</v>
      </c>
    </row>
    <row r="2712" spans="1:2" x14ac:dyDescent="0.2">
      <c r="A2712">
        <v>111</v>
      </c>
      <c r="B2712">
        <v>6.3</v>
      </c>
    </row>
    <row r="2713" spans="1:2" x14ac:dyDescent="0.2">
      <c r="A2713">
        <v>111</v>
      </c>
      <c r="B2713">
        <v>6.5</v>
      </c>
    </row>
    <row r="2714" spans="1:2" x14ac:dyDescent="0.2">
      <c r="A2714">
        <v>100</v>
      </c>
      <c r="B2714">
        <v>5.6</v>
      </c>
    </row>
    <row r="2715" spans="1:2" x14ac:dyDescent="0.2">
      <c r="A2715">
        <v>116</v>
      </c>
      <c r="B2715">
        <v>7</v>
      </c>
    </row>
    <row r="2716" spans="1:2" x14ac:dyDescent="0.2">
      <c r="A2716">
        <v>145</v>
      </c>
      <c r="B2716">
        <v>8.3000000000000007</v>
      </c>
    </row>
    <row r="2717" spans="1:2" x14ac:dyDescent="0.2">
      <c r="A2717">
        <v>84</v>
      </c>
      <c r="B2717">
        <v>7.2</v>
      </c>
    </row>
    <row r="2718" spans="1:2" x14ac:dyDescent="0.2">
      <c r="A2718">
        <v>115</v>
      </c>
      <c r="B2718">
        <v>6.8</v>
      </c>
    </row>
    <row r="2719" spans="1:2" x14ac:dyDescent="0.2">
      <c r="A2719">
        <v>105</v>
      </c>
      <c r="B2719">
        <v>6.4</v>
      </c>
    </row>
    <row r="2720" spans="1:2" x14ac:dyDescent="0.2">
      <c r="A2720">
        <v>98</v>
      </c>
      <c r="B2720">
        <v>6.9</v>
      </c>
    </row>
    <row r="2721" spans="1:2" x14ac:dyDescent="0.2">
      <c r="A2721">
        <v>99</v>
      </c>
      <c r="B2721">
        <v>8</v>
      </c>
    </row>
    <row r="2722" spans="1:2" x14ac:dyDescent="0.2">
      <c r="A2722">
        <v>110</v>
      </c>
      <c r="B2722">
        <v>6.2</v>
      </c>
    </row>
    <row r="2723" spans="1:2" x14ac:dyDescent="0.2">
      <c r="A2723">
        <v>97</v>
      </c>
      <c r="B2723">
        <v>6.4</v>
      </c>
    </row>
    <row r="2724" spans="1:2" x14ac:dyDescent="0.2">
      <c r="A2724">
        <v>88</v>
      </c>
      <c r="B2724">
        <v>5.6</v>
      </c>
    </row>
    <row r="2725" spans="1:2" x14ac:dyDescent="0.2">
      <c r="A2725">
        <v>103</v>
      </c>
      <c r="B2725">
        <v>6.1</v>
      </c>
    </row>
    <row r="2726" spans="1:2" x14ac:dyDescent="0.2">
      <c r="A2726">
        <v>104</v>
      </c>
      <c r="B2726">
        <v>6</v>
      </c>
    </row>
    <row r="2727" spans="1:2" x14ac:dyDescent="0.2">
      <c r="A2727">
        <v>90</v>
      </c>
      <c r="B2727">
        <v>5.0999999999999996</v>
      </c>
    </row>
    <row r="2728" spans="1:2" x14ac:dyDescent="0.2">
      <c r="A2728">
        <v>105</v>
      </c>
      <c r="B2728">
        <v>4.5</v>
      </c>
    </row>
    <row r="2729" spans="1:2" x14ac:dyDescent="0.2">
      <c r="A2729">
        <v>93</v>
      </c>
      <c r="B2729">
        <v>5.9</v>
      </c>
    </row>
    <row r="2730" spans="1:2" x14ac:dyDescent="0.2">
      <c r="A2730">
        <v>141</v>
      </c>
      <c r="B2730">
        <v>6</v>
      </c>
    </row>
    <row r="2731" spans="1:2" x14ac:dyDescent="0.2">
      <c r="A2731">
        <v>85</v>
      </c>
      <c r="B2731">
        <v>5.8</v>
      </c>
    </row>
    <row r="2732" spans="1:2" x14ac:dyDescent="0.2">
      <c r="A2732">
        <v>109</v>
      </c>
      <c r="B2732">
        <v>6.1</v>
      </c>
    </row>
    <row r="2733" spans="1:2" x14ac:dyDescent="0.2">
      <c r="A2733">
        <v>105</v>
      </c>
      <c r="B2733">
        <v>4.9000000000000004</v>
      </c>
    </row>
    <row r="2734" spans="1:2" x14ac:dyDescent="0.2">
      <c r="A2734">
        <v>98</v>
      </c>
      <c r="B2734">
        <v>5.7</v>
      </c>
    </row>
    <row r="2735" spans="1:2" x14ac:dyDescent="0.2">
      <c r="A2735">
        <v>119</v>
      </c>
      <c r="B2735">
        <v>7.1</v>
      </c>
    </row>
    <row r="2736" spans="1:2" x14ac:dyDescent="0.2">
      <c r="A2736">
        <v>124</v>
      </c>
      <c r="B2736">
        <v>6.6</v>
      </c>
    </row>
    <row r="2737" spans="1:2" x14ac:dyDescent="0.2">
      <c r="A2737">
        <v>101</v>
      </c>
      <c r="B2737">
        <v>8.1</v>
      </c>
    </row>
    <row r="2738" spans="1:2" x14ac:dyDescent="0.2">
      <c r="A2738">
        <v>115</v>
      </c>
      <c r="B2738">
        <v>5.7</v>
      </c>
    </row>
    <row r="2739" spans="1:2" x14ac:dyDescent="0.2">
      <c r="A2739">
        <v>120</v>
      </c>
      <c r="B2739">
        <v>6.8</v>
      </c>
    </row>
    <row r="2740" spans="1:2" x14ac:dyDescent="0.2">
      <c r="A2740">
        <v>111</v>
      </c>
      <c r="B2740">
        <v>7.5</v>
      </c>
    </row>
    <row r="2741" spans="1:2" x14ac:dyDescent="0.2">
      <c r="A2741">
        <v>94</v>
      </c>
      <c r="B2741">
        <v>6.2</v>
      </c>
    </row>
    <row r="2742" spans="1:2" x14ac:dyDescent="0.2">
      <c r="A2742">
        <v>131</v>
      </c>
      <c r="B2742">
        <v>8.3000000000000007</v>
      </c>
    </row>
    <row r="2743" spans="1:2" x14ac:dyDescent="0.2">
      <c r="A2743">
        <v>139</v>
      </c>
      <c r="B2743">
        <v>7.4</v>
      </c>
    </row>
    <row r="2744" spans="1:2" x14ac:dyDescent="0.2">
      <c r="A2744">
        <v>120</v>
      </c>
      <c r="B2744">
        <v>8</v>
      </c>
    </row>
    <row r="2745" spans="1:2" x14ac:dyDescent="0.2">
      <c r="A2745">
        <v>119</v>
      </c>
      <c r="B2745">
        <v>6.9</v>
      </c>
    </row>
    <row r="2746" spans="1:2" x14ac:dyDescent="0.2">
      <c r="A2746">
        <v>125</v>
      </c>
      <c r="B2746">
        <v>6.9</v>
      </c>
    </row>
    <row r="2747" spans="1:2" x14ac:dyDescent="0.2">
      <c r="A2747">
        <v>65</v>
      </c>
      <c r="B2747">
        <v>9.5</v>
      </c>
    </row>
    <row r="2748" spans="1:2" x14ac:dyDescent="0.2">
      <c r="A2748">
        <v>108</v>
      </c>
      <c r="B2748">
        <v>5.5</v>
      </c>
    </row>
    <row r="2749" spans="1:2" x14ac:dyDescent="0.2">
      <c r="A2749">
        <v>101</v>
      </c>
      <c r="B2749">
        <v>5.7</v>
      </c>
    </row>
    <row r="2750" spans="1:2" x14ac:dyDescent="0.2">
      <c r="A2750">
        <v>145</v>
      </c>
      <c r="B2750">
        <v>7.2</v>
      </c>
    </row>
    <row r="2751" spans="1:2" x14ac:dyDescent="0.2">
      <c r="A2751">
        <v>98</v>
      </c>
      <c r="B2751">
        <v>6.9</v>
      </c>
    </row>
    <row r="2752" spans="1:2" x14ac:dyDescent="0.2">
      <c r="A2752">
        <v>101</v>
      </c>
      <c r="B2752">
        <v>5.5</v>
      </c>
    </row>
    <row r="2753" spans="1:2" x14ac:dyDescent="0.2">
      <c r="A2753">
        <v>93</v>
      </c>
      <c r="B2753">
        <v>7.7</v>
      </c>
    </row>
    <row r="2754" spans="1:2" x14ac:dyDescent="0.2">
      <c r="A2754">
        <v>109</v>
      </c>
      <c r="B2754">
        <v>5.2</v>
      </c>
    </row>
    <row r="2755" spans="1:2" x14ac:dyDescent="0.2">
      <c r="A2755">
        <v>123</v>
      </c>
      <c r="B2755">
        <v>7.1</v>
      </c>
    </row>
    <row r="2756" spans="1:2" x14ac:dyDescent="0.2">
      <c r="A2756">
        <v>60</v>
      </c>
      <c r="B2756">
        <v>6.6</v>
      </c>
    </row>
    <row r="2757" spans="1:2" x14ac:dyDescent="0.2">
      <c r="A2757">
        <v>99</v>
      </c>
      <c r="B2757">
        <v>5.5</v>
      </c>
    </row>
    <row r="2758" spans="1:2" x14ac:dyDescent="0.2">
      <c r="A2758">
        <v>110</v>
      </c>
      <c r="B2758">
        <v>5.4</v>
      </c>
    </row>
    <row r="2759" spans="1:2" x14ac:dyDescent="0.2">
      <c r="A2759">
        <v>107</v>
      </c>
      <c r="B2759">
        <v>6.7</v>
      </c>
    </row>
    <row r="2760" spans="1:2" x14ac:dyDescent="0.2">
      <c r="A2760">
        <v>81</v>
      </c>
      <c r="B2760">
        <v>5</v>
      </c>
    </row>
    <row r="2761" spans="1:2" x14ac:dyDescent="0.2">
      <c r="A2761">
        <v>105</v>
      </c>
      <c r="B2761">
        <v>6.4</v>
      </c>
    </row>
    <row r="2762" spans="1:2" x14ac:dyDescent="0.2">
      <c r="A2762">
        <v>82</v>
      </c>
      <c r="B2762">
        <v>6.6</v>
      </c>
    </row>
    <row r="2763" spans="1:2" x14ac:dyDescent="0.2">
      <c r="A2763">
        <v>109</v>
      </c>
      <c r="B2763">
        <v>5.9</v>
      </c>
    </row>
    <row r="2764" spans="1:2" x14ac:dyDescent="0.2">
      <c r="A2764">
        <v>95</v>
      </c>
      <c r="B2764">
        <v>5.7</v>
      </c>
    </row>
    <row r="2765" spans="1:2" x14ac:dyDescent="0.2">
      <c r="A2765">
        <v>100</v>
      </c>
      <c r="B2765">
        <v>4.5</v>
      </c>
    </row>
    <row r="2766" spans="1:2" x14ac:dyDescent="0.2">
      <c r="A2766">
        <v>118</v>
      </c>
      <c r="B2766">
        <v>3.7</v>
      </c>
    </row>
    <row r="2767" spans="1:2" x14ac:dyDescent="0.2">
      <c r="A2767">
        <v>91</v>
      </c>
      <c r="B2767">
        <v>5</v>
      </c>
    </row>
    <row r="2768" spans="1:2" x14ac:dyDescent="0.2">
      <c r="A2768">
        <v>90</v>
      </c>
      <c r="B2768">
        <v>4.5999999999999996</v>
      </c>
    </row>
    <row r="2769" spans="1:2" x14ac:dyDescent="0.2">
      <c r="A2769">
        <v>108</v>
      </c>
      <c r="B2769">
        <v>6.5</v>
      </c>
    </row>
    <row r="2770" spans="1:2" x14ac:dyDescent="0.2">
      <c r="A2770">
        <v>103</v>
      </c>
      <c r="B2770">
        <v>4.9000000000000004</v>
      </c>
    </row>
    <row r="2771" spans="1:2" x14ac:dyDescent="0.2">
      <c r="A2771">
        <v>96</v>
      </c>
      <c r="B2771">
        <v>6</v>
      </c>
    </row>
    <row r="2772" spans="1:2" x14ac:dyDescent="0.2">
      <c r="A2772">
        <v>117</v>
      </c>
      <c r="B2772">
        <v>6.9</v>
      </c>
    </row>
    <row r="2773" spans="1:2" x14ac:dyDescent="0.2">
      <c r="A2773">
        <v>93</v>
      </c>
      <c r="B2773">
        <v>5.7</v>
      </c>
    </row>
    <row r="2774" spans="1:2" x14ac:dyDescent="0.2">
      <c r="A2774">
        <v>136</v>
      </c>
      <c r="B2774">
        <v>6.7</v>
      </c>
    </row>
    <row r="2775" spans="1:2" x14ac:dyDescent="0.2">
      <c r="A2775">
        <v>115</v>
      </c>
      <c r="B2775">
        <v>6.9</v>
      </c>
    </row>
    <row r="2776" spans="1:2" x14ac:dyDescent="0.2">
      <c r="A2776">
        <v>94</v>
      </c>
      <c r="B2776">
        <v>5.5</v>
      </c>
    </row>
    <row r="2777" spans="1:2" x14ac:dyDescent="0.2">
      <c r="A2777">
        <v>85</v>
      </c>
      <c r="B2777">
        <v>4.4000000000000004</v>
      </c>
    </row>
    <row r="2778" spans="1:2" x14ac:dyDescent="0.2">
      <c r="A2778">
        <v>112</v>
      </c>
      <c r="B2778">
        <v>7</v>
      </c>
    </row>
    <row r="2779" spans="1:2" x14ac:dyDescent="0.2">
      <c r="A2779">
        <v>86</v>
      </c>
      <c r="B2779">
        <v>5.4</v>
      </c>
    </row>
    <row r="2780" spans="1:2" x14ac:dyDescent="0.2">
      <c r="A2780">
        <v>86</v>
      </c>
      <c r="B2780">
        <v>5.4</v>
      </c>
    </row>
    <row r="2781" spans="1:2" x14ac:dyDescent="0.2">
      <c r="A2781">
        <v>112</v>
      </c>
      <c r="B2781">
        <v>8</v>
      </c>
    </row>
    <row r="2782" spans="1:2" x14ac:dyDescent="0.2">
      <c r="A2782">
        <v>137</v>
      </c>
      <c r="B2782">
        <v>7.6</v>
      </c>
    </row>
    <row r="2783" spans="1:2" x14ac:dyDescent="0.2">
      <c r="A2783">
        <v>90</v>
      </c>
      <c r="B2783">
        <v>5.9</v>
      </c>
    </row>
    <row r="2784" spans="1:2" x14ac:dyDescent="0.2">
      <c r="A2784">
        <v>107</v>
      </c>
      <c r="B2784">
        <v>6.6</v>
      </c>
    </row>
    <row r="2785" spans="1:2" x14ac:dyDescent="0.2">
      <c r="A2785">
        <v>98</v>
      </c>
      <c r="B2785">
        <v>6.7</v>
      </c>
    </row>
    <row r="2786" spans="1:2" x14ac:dyDescent="0.2">
      <c r="A2786">
        <v>84</v>
      </c>
      <c r="B2786">
        <v>3.9</v>
      </c>
    </row>
    <row r="2787" spans="1:2" x14ac:dyDescent="0.2">
      <c r="A2787">
        <v>139</v>
      </c>
      <c r="B2787">
        <v>5.7</v>
      </c>
    </row>
    <row r="2788" spans="1:2" x14ac:dyDescent="0.2">
      <c r="A2788">
        <v>97</v>
      </c>
      <c r="B2788">
        <v>6.7</v>
      </c>
    </row>
    <row r="2789" spans="1:2" x14ac:dyDescent="0.2">
      <c r="A2789">
        <v>127</v>
      </c>
      <c r="B2789">
        <v>6.5</v>
      </c>
    </row>
    <row r="2790" spans="1:2" x14ac:dyDescent="0.2">
      <c r="A2790">
        <v>150</v>
      </c>
      <c r="B2790">
        <v>6.8</v>
      </c>
    </row>
    <row r="2791" spans="1:2" x14ac:dyDescent="0.2">
      <c r="A2791">
        <v>104</v>
      </c>
      <c r="B2791">
        <v>6.3</v>
      </c>
    </row>
    <row r="2792" spans="1:2" x14ac:dyDescent="0.2">
      <c r="A2792">
        <v>132</v>
      </c>
      <c r="B2792">
        <v>7.3</v>
      </c>
    </row>
    <row r="2793" spans="1:2" x14ac:dyDescent="0.2">
      <c r="A2793">
        <v>117</v>
      </c>
      <c r="B2793">
        <v>6.9</v>
      </c>
    </row>
    <row r="2794" spans="1:2" x14ac:dyDescent="0.2">
      <c r="A2794">
        <v>115</v>
      </c>
      <c r="B2794">
        <v>7</v>
      </c>
    </row>
    <row r="2795" spans="1:2" x14ac:dyDescent="0.2">
      <c r="A2795">
        <v>186</v>
      </c>
      <c r="B2795">
        <v>6.5</v>
      </c>
    </row>
    <row r="2796" spans="1:2" x14ac:dyDescent="0.2">
      <c r="A2796">
        <v>90</v>
      </c>
      <c r="B2796">
        <v>3.6</v>
      </c>
    </row>
    <row r="2797" spans="1:2" x14ac:dyDescent="0.2">
      <c r="A2797">
        <v>90</v>
      </c>
      <c r="B2797">
        <v>7.7</v>
      </c>
    </row>
    <row r="2798" spans="1:2" x14ac:dyDescent="0.2">
      <c r="A2798">
        <v>134</v>
      </c>
      <c r="B2798">
        <v>7.7</v>
      </c>
    </row>
    <row r="2799" spans="1:2" x14ac:dyDescent="0.2">
      <c r="A2799">
        <v>101</v>
      </c>
      <c r="B2799">
        <v>5.9</v>
      </c>
    </row>
    <row r="2800" spans="1:2" x14ac:dyDescent="0.2">
      <c r="A2800">
        <v>97</v>
      </c>
      <c r="B2800">
        <v>6.8</v>
      </c>
    </row>
    <row r="2801" spans="1:2" x14ac:dyDescent="0.2">
      <c r="A2801">
        <v>107</v>
      </c>
      <c r="B2801">
        <v>7.4</v>
      </c>
    </row>
    <row r="2802" spans="1:2" x14ac:dyDescent="0.2">
      <c r="A2802">
        <v>99</v>
      </c>
      <c r="B2802">
        <v>5.0999999999999996</v>
      </c>
    </row>
    <row r="2803" spans="1:2" x14ac:dyDescent="0.2">
      <c r="A2803">
        <v>55</v>
      </c>
      <c r="B2803">
        <v>9.1</v>
      </c>
    </row>
    <row r="2804" spans="1:2" x14ac:dyDescent="0.2">
      <c r="A2804">
        <v>124</v>
      </c>
      <c r="B2804">
        <v>7.4</v>
      </c>
    </row>
    <row r="2805" spans="1:2" x14ac:dyDescent="0.2">
      <c r="A2805">
        <v>110</v>
      </c>
      <c r="B2805">
        <v>7.2</v>
      </c>
    </row>
    <row r="2806" spans="1:2" x14ac:dyDescent="0.2">
      <c r="A2806">
        <v>105</v>
      </c>
      <c r="B2806">
        <v>6</v>
      </c>
    </row>
    <row r="2807" spans="1:2" x14ac:dyDescent="0.2">
      <c r="A2807">
        <v>41</v>
      </c>
      <c r="B2807">
        <v>7.4</v>
      </c>
    </row>
    <row r="2808" spans="1:2" x14ac:dyDescent="0.2">
      <c r="A2808">
        <v>178</v>
      </c>
      <c r="B2808">
        <v>8.3000000000000007</v>
      </c>
    </row>
    <row r="2809" spans="1:2" x14ac:dyDescent="0.2">
      <c r="A2809">
        <v>125</v>
      </c>
      <c r="B2809">
        <v>8.1</v>
      </c>
    </row>
    <row r="2810" spans="1:2" x14ac:dyDescent="0.2">
      <c r="A2810">
        <v>108</v>
      </c>
      <c r="B2810">
        <v>6.3</v>
      </c>
    </row>
    <row r="2811" spans="1:2" x14ac:dyDescent="0.2">
      <c r="A2811">
        <v>121</v>
      </c>
      <c r="B2811">
        <v>7.3</v>
      </c>
    </row>
    <row r="2812" spans="1:2" x14ac:dyDescent="0.2">
      <c r="A2812">
        <v>100</v>
      </c>
      <c r="B2812">
        <v>3.6</v>
      </c>
    </row>
    <row r="2813" spans="1:2" x14ac:dyDescent="0.2">
      <c r="A2813">
        <v>115</v>
      </c>
      <c r="B2813">
        <v>1.6</v>
      </c>
    </row>
    <row r="2814" spans="1:2" x14ac:dyDescent="0.2">
      <c r="A2814">
        <v>108</v>
      </c>
      <c r="B2814">
        <v>8</v>
      </c>
    </row>
    <row r="2815" spans="1:2" x14ac:dyDescent="0.2">
      <c r="A2815">
        <v>117</v>
      </c>
      <c r="B2815">
        <v>6.2</v>
      </c>
    </row>
    <row r="2816" spans="1:2" x14ac:dyDescent="0.2">
      <c r="A2816">
        <v>220</v>
      </c>
      <c r="B2816">
        <v>9</v>
      </c>
    </row>
    <row r="2817" spans="1:2" x14ac:dyDescent="0.2">
      <c r="A2817">
        <v>112</v>
      </c>
      <c r="B2817">
        <v>6.1</v>
      </c>
    </row>
    <row r="2818" spans="1:2" x14ac:dyDescent="0.2">
      <c r="A2818">
        <v>99</v>
      </c>
      <c r="B2818">
        <v>5.7</v>
      </c>
    </row>
    <row r="2819" spans="1:2" x14ac:dyDescent="0.2">
      <c r="A2819">
        <v>109</v>
      </c>
      <c r="B2819">
        <v>6.8</v>
      </c>
    </row>
    <row r="2820" spans="1:2" x14ac:dyDescent="0.2">
      <c r="A2820">
        <v>83</v>
      </c>
      <c r="B2820">
        <v>5.5</v>
      </c>
    </row>
    <row r="2821" spans="1:2" x14ac:dyDescent="0.2">
      <c r="A2821">
        <v>107</v>
      </c>
      <c r="B2821">
        <v>6.8</v>
      </c>
    </row>
    <row r="2822" spans="1:2" x14ac:dyDescent="0.2">
      <c r="A2822">
        <v>102</v>
      </c>
      <c r="B2822">
        <v>7.3</v>
      </c>
    </row>
    <row r="2823" spans="1:2" x14ac:dyDescent="0.2">
      <c r="A2823">
        <v>100</v>
      </c>
      <c r="B2823">
        <v>6.1</v>
      </c>
    </row>
    <row r="2824" spans="1:2" x14ac:dyDescent="0.2">
      <c r="A2824">
        <v>97</v>
      </c>
      <c r="B2824">
        <v>7.2</v>
      </c>
    </row>
    <row r="2825" spans="1:2" x14ac:dyDescent="0.2">
      <c r="A2825">
        <v>92</v>
      </c>
      <c r="B2825">
        <v>5.9</v>
      </c>
    </row>
    <row r="2826" spans="1:2" x14ac:dyDescent="0.2">
      <c r="A2826">
        <v>84</v>
      </c>
      <c r="B2826">
        <v>6.1</v>
      </c>
    </row>
    <row r="2827" spans="1:2" x14ac:dyDescent="0.2">
      <c r="A2827">
        <v>86</v>
      </c>
      <c r="B2827">
        <v>6.8</v>
      </c>
    </row>
    <row r="2828" spans="1:2" x14ac:dyDescent="0.2">
      <c r="A2828">
        <v>120</v>
      </c>
      <c r="B2828">
        <v>7.7</v>
      </c>
    </row>
    <row r="2829" spans="1:2" x14ac:dyDescent="0.2">
      <c r="A2829">
        <v>89</v>
      </c>
      <c r="B2829">
        <v>4.9000000000000004</v>
      </c>
    </row>
    <row r="2830" spans="1:2" x14ac:dyDescent="0.2">
      <c r="A2830">
        <v>117</v>
      </c>
      <c r="B2830">
        <v>6.1</v>
      </c>
    </row>
    <row r="2831" spans="1:2" x14ac:dyDescent="0.2">
      <c r="A2831">
        <v>97</v>
      </c>
      <c r="B2831">
        <v>2.5</v>
      </c>
    </row>
    <row r="2832" spans="1:2" x14ac:dyDescent="0.2">
      <c r="A2832">
        <v>91</v>
      </c>
      <c r="B2832">
        <v>6.1</v>
      </c>
    </row>
    <row r="2833" spans="1:2" x14ac:dyDescent="0.2">
      <c r="A2833">
        <v>100</v>
      </c>
      <c r="B2833">
        <v>5.9</v>
      </c>
    </row>
    <row r="2834" spans="1:2" x14ac:dyDescent="0.2">
      <c r="A2834">
        <v>72</v>
      </c>
      <c r="B2834">
        <v>5.7</v>
      </c>
    </row>
    <row r="2835" spans="1:2" x14ac:dyDescent="0.2">
      <c r="A2835">
        <v>84</v>
      </c>
      <c r="B2835">
        <v>5.6</v>
      </c>
    </row>
    <row r="2836" spans="1:2" x14ac:dyDescent="0.2">
      <c r="A2836">
        <v>126</v>
      </c>
      <c r="B2836">
        <v>7.2</v>
      </c>
    </row>
    <row r="2837" spans="1:2" x14ac:dyDescent="0.2">
      <c r="A2837">
        <v>108</v>
      </c>
      <c r="B2837">
        <v>7.7</v>
      </c>
    </row>
    <row r="2838" spans="1:2" x14ac:dyDescent="0.2">
      <c r="A2838">
        <v>112</v>
      </c>
      <c r="B2838">
        <v>7.8</v>
      </c>
    </row>
    <row r="2839" spans="1:2" x14ac:dyDescent="0.2">
      <c r="A2839">
        <v>90</v>
      </c>
      <c r="B2839">
        <v>6.1</v>
      </c>
    </row>
    <row r="2840" spans="1:2" x14ac:dyDescent="0.2">
      <c r="A2840">
        <v>91</v>
      </c>
      <c r="B2840">
        <v>5.8</v>
      </c>
    </row>
    <row r="2841" spans="1:2" x14ac:dyDescent="0.2">
      <c r="A2841">
        <v>135</v>
      </c>
      <c r="B2841">
        <v>6.5</v>
      </c>
    </row>
    <row r="2842" spans="1:2" x14ac:dyDescent="0.2">
      <c r="A2842">
        <v>141</v>
      </c>
      <c r="B2842">
        <v>7.9</v>
      </c>
    </row>
    <row r="2843" spans="1:2" x14ac:dyDescent="0.2">
      <c r="A2843">
        <v>104</v>
      </c>
      <c r="B2843">
        <v>6.3</v>
      </c>
    </row>
    <row r="2844" spans="1:2" x14ac:dyDescent="0.2">
      <c r="A2844">
        <v>84</v>
      </c>
      <c r="B2844">
        <v>3.8</v>
      </c>
    </row>
    <row r="2845" spans="1:2" x14ac:dyDescent="0.2">
      <c r="A2845">
        <v>118</v>
      </c>
      <c r="B2845">
        <v>8.3000000000000007</v>
      </c>
    </row>
    <row r="2846" spans="1:2" x14ac:dyDescent="0.2">
      <c r="A2846">
        <v>82</v>
      </c>
      <c r="B2846">
        <v>6.4</v>
      </c>
    </row>
    <row r="2847" spans="1:2" x14ac:dyDescent="0.2">
      <c r="A2847">
        <v>95</v>
      </c>
      <c r="B2847">
        <v>6.7</v>
      </c>
    </row>
    <row r="2848" spans="1:2" x14ac:dyDescent="0.2">
      <c r="A2848">
        <v>94</v>
      </c>
      <c r="B2848">
        <v>6.1</v>
      </c>
    </row>
    <row r="2849" spans="1:2" x14ac:dyDescent="0.2">
      <c r="A2849">
        <v>88</v>
      </c>
      <c r="B2849">
        <v>8.1</v>
      </c>
    </row>
    <row r="2850" spans="1:2" x14ac:dyDescent="0.2">
      <c r="A2850">
        <v>99</v>
      </c>
      <c r="B2850">
        <v>6</v>
      </c>
    </row>
    <row r="2851" spans="1:2" x14ac:dyDescent="0.2">
      <c r="A2851">
        <v>121</v>
      </c>
      <c r="B2851">
        <v>5.8</v>
      </c>
    </row>
    <row r="2852" spans="1:2" x14ac:dyDescent="0.2">
      <c r="A2852">
        <v>84</v>
      </c>
      <c r="B2852">
        <v>5.6</v>
      </c>
    </row>
    <row r="2853" spans="1:2" x14ac:dyDescent="0.2">
      <c r="A2853">
        <v>93</v>
      </c>
      <c r="B2853">
        <v>6.1</v>
      </c>
    </row>
    <row r="2854" spans="1:2" x14ac:dyDescent="0.2">
      <c r="A2854">
        <v>93</v>
      </c>
      <c r="B2854">
        <v>5.9</v>
      </c>
    </row>
    <row r="2855" spans="1:2" x14ac:dyDescent="0.2">
      <c r="A2855">
        <v>120</v>
      </c>
      <c r="B2855">
        <v>7.3</v>
      </c>
    </row>
    <row r="2856" spans="1:2" x14ac:dyDescent="0.2">
      <c r="A2856">
        <v>112</v>
      </c>
      <c r="B2856">
        <v>6.8</v>
      </c>
    </row>
    <row r="2857" spans="1:2" x14ac:dyDescent="0.2">
      <c r="A2857">
        <v>107</v>
      </c>
      <c r="B2857">
        <v>5.7</v>
      </c>
    </row>
    <row r="2858" spans="1:2" x14ac:dyDescent="0.2">
      <c r="A2858">
        <v>112</v>
      </c>
      <c r="B2858">
        <v>7.3</v>
      </c>
    </row>
    <row r="2859" spans="1:2" x14ac:dyDescent="0.2">
      <c r="A2859">
        <v>96</v>
      </c>
      <c r="B2859">
        <v>6.3</v>
      </c>
    </row>
    <row r="2860" spans="1:2" x14ac:dyDescent="0.2">
      <c r="A2860">
        <v>91</v>
      </c>
      <c r="B2860">
        <v>5.9</v>
      </c>
    </row>
    <row r="2861" spans="1:2" x14ac:dyDescent="0.2">
      <c r="A2861">
        <v>105</v>
      </c>
      <c r="B2861">
        <v>7.1</v>
      </c>
    </row>
    <row r="2862" spans="1:2" x14ac:dyDescent="0.2">
      <c r="A2862">
        <v>125</v>
      </c>
      <c r="B2862">
        <v>7.1</v>
      </c>
    </row>
    <row r="2863" spans="1:2" x14ac:dyDescent="0.2">
      <c r="A2863">
        <v>102</v>
      </c>
      <c r="B2863">
        <v>8</v>
      </c>
    </row>
    <row r="2864" spans="1:2" x14ac:dyDescent="0.2">
      <c r="A2864">
        <v>87</v>
      </c>
      <c r="B2864">
        <v>5.0999999999999996</v>
      </c>
    </row>
    <row r="2865" spans="1:2" x14ac:dyDescent="0.2">
      <c r="A2865">
        <v>118</v>
      </c>
      <c r="B2865">
        <v>7.1</v>
      </c>
    </row>
    <row r="2866" spans="1:2" x14ac:dyDescent="0.2">
      <c r="A2866">
        <v>115</v>
      </c>
      <c r="B2866">
        <v>6.5</v>
      </c>
    </row>
    <row r="2867" spans="1:2" x14ac:dyDescent="0.2">
      <c r="A2867">
        <v>91</v>
      </c>
      <c r="B2867">
        <v>4.5</v>
      </c>
    </row>
    <row r="2868" spans="1:2" x14ac:dyDescent="0.2">
      <c r="A2868">
        <v>88</v>
      </c>
      <c r="B2868">
        <v>6.6</v>
      </c>
    </row>
    <row r="2869" spans="1:2" x14ac:dyDescent="0.2">
      <c r="A2869">
        <v>127</v>
      </c>
      <c r="B2869">
        <v>4.3</v>
      </c>
    </row>
    <row r="2870" spans="1:2" x14ac:dyDescent="0.2">
      <c r="A2870">
        <v>94</v>
      </c>
      <c r="B2870">
        <v>6.7</v>
      </c>
    </row>
    <row r="2871" spans="1:2" x14ac:dyDescent="0.2">
      <c r="A2871">
        <v>115</v>
      </c>
      <c r="B2871">
        <v>6.8</v>
      </c>
    </row>
    <row r="2872" spans="1:2" x14ac:dyDescent="0.2">
      <c r="A2872">
        <v>90</v>
      </c>
      <c r="B2872">
        <v>5.4</v>
      </c>
    </row>
    <row r="2873" spans="1:2" x14ac:dyDescent="0.2">
      <c r="A2873">
        <v>102</v>
      </c>
      <c r="B2873">
        <v>6.6</v>
      </c>
    </row>
    <row r="2874" spans="1:2" x14ac:dyDescent="0.2">
      <c r="A2874">
        <v>100</v>
      </c>
      <c r="B2874">
        <v>7.4</v>
      </c>
    </row>
    <row r="2875" spans="1:2" x14ac:dyDescent="0.2">
      <c r="A2875">
        <v>117</v>
      </c>
      <c r="B2875">
        <v>7.3</v>
      </c>
    </row>
    <row r="2876" spans="1:2" x14ac:dyDescent="0.2">
      <c r="A2876">
        <v>109</v>
      </c>
      <c r="B2876">
        <v>6.9</v>
      </c>
    </row>
    <row r="2877" spans="1:2" x14ac:dyDescent="0.2">
      <c r="A2877">
        <v>121</v>
      </c>
      <c r="B2877">
        <v>8</v>
      </c>
    </row>
    <row r="2878" spans="1:2" x14ac:dyDescent="0.2">
      <c r="A2878">
        <v>111</v>
      </c>
      <c r="B2878">
        <v>6.4</v>
      </c>
    </row>
    <row r="2879" spans="1:2" x14ac:dyDescent="0.2">
      <c r="A2879">
        <v>100</v>
      </c>
      <c r="B2879">
        <v>7.8</v>
      </c>
    </row>
    <row r="2880" spans="1:2" x14ac:dyDescent="0.2">
      <c r="A2880">
        <v>109</v>
      </c>
      <c r="B2880">
        <v>6.1</v>
      </c>
    </row>
    <row r="2881" spans="1:2" x14ac:dyDescent="0.2">
      <c r="A2881">
        <v>93</v>
      </c>
      <c r="B2881">
        <v>6.1</v>
      </c>
    </row>
    <row r="2882" spans="1:2" x14ac:dyDescent="0.2">
      <c r="A2882">
        <v>101</v>
      </c>
      <c r="B2882">
        <v>5.0999999999999996</v>
      </c>
    </row>
    <row r="2883" spans="1:2" x14ac:dyDescent="0.2">
      <c r="A2883">
        <v>101</v>
      </c>
      <c r="B2883">
        <v>7.8</v>
      </c>
    </row>
    <row r="2884" spans="1:2" x14ac:dyDescent="0.2">
      <c r="A2884">
        <v>106</v>
      </c>
      <c r="B2884">
        <v>7.4</v>
      </c>
    </row>
    <row r="2885" spans="1:2" x14ac:dyDescent="0.2">
      <c r="A2885">
        <v>94</v>
      </c>
      <c r="B2885">
        <v>7.8</v>
      </c>
    </row>
    <row r="2886" spans="1:2" x14ac:dyDescent="0.2">
      <c r="A2886">
        <v>140</v>
      </c>
      <c r="B2886">
        <v>8</v>
      </c>
    </row>
    <row r="2887" spans="1:2" x14ac:dyDescent="0.2">
      <c r="A2887">
        <v>132</v>
      </c>
      <c r="B2887">
        <v>6.7</v>
      </c>
    </row>
    <row r="2888" spans="1:2" x14ac:dyDescent="0.2">
      <c r="A2888">
        <v>99</v>
      </c>
      <c r="B2888">
        <v>6.6</v>
      </c>
    </row>
    <row r="2889" spans="1:2" x14ac:dyDescent="0.2">
      <c r="A2889">
        <v>90</v>
      </c>
      <c r="B2889">
        <v>6.4</v>
      </c>
    </row>
    <row r="2890" spans="1:2" x14ac:dyDescent="0.2">
      <c r="A2890">
        <v>105</v>
      </c>
      <c r="B2890">
        <v>6.7</v>
      </c>
    </row>
    <row r="2891" spans="1:2" x14ac:dyDescent="0.2">
      <c r="A2891">
        <v>108</v>
      </c>
      <c r="B2891">
        <v>6.2</v>
      </c>
    </row>
    <row r="2892" spans="1:2" x14ac:dyDescent="0.2">
      <c r="A2892">
        <v>69</v>
      </c>
      <c r="B2892">
        <v>7.3</v>
      </c>
    </row>
    <row r="2893" spans="1:2" x14ac:dyDescent="0.2">
      <c r="A2893">
        <v>148</v>
      </c>
      <c r="B2893">
        <v>8.1</v>
      </c>
    </row>
    <row r="2894" spans="1:2" x14ac:dyDescent="0.2">
      <c r="A2894">
        <v>118</v>
      </c>
      <c r="B2894">
        <v>7</v>
      </c>
    </row>
    <row r="2895" spans="1:2" x14ac:dyDescent="0.2">
      <c r="A2895">
        <v>132</v>
      </c>
      <c r="B2895">
        <v>8</v>
      </c>
    </row>
    <row r="2896" spans="1:2" x14ac:dyDescent="0.2">
      <c r="A2896">
        <v>130</v>
      </c>
      <c r="B2896">
        <v>8</v>
      </c>
    </row>
    <row r="2897" spans="1:2" x14ac:dyDescent="0.2">
      <c r="A2897">
        <v>95</v>
      </c>
      <c r="B2897">
        <v>7</v>
      </c>
    </row>
    <row r="2898" spans="1:2" x14ac:dyDescent="0.2">
      <c r="A2898">
        <v>80</v>
      </c>
      <c r="B2898">
        <v>7.9</v>
      </c>
    </row>
    <row r="2899" spans="1:2" x14ac:dyDescent="0.2">
      <c r="A2899">
        <v>94</v>
      </c>
      <c r="B2899">
        <v>5.9</v>
      </c>
    </row>
    <row r="2900" spans="1:2" x14ac:dyDescent="0.2">
      <c r="A2900">
        <v>122</v>
      </c>
      <c r="B2900">
        <v>6.6</v>
      </c>
    </row>
    <row r="2901" spans="1:2" x14ac:dyDescent="0.2">
      <c r="A2901">
        <v>102</v>
      </c>
      <c r="B2901">
        <v>6.3</v>
      </c>
    </row>
    <row r="2902" spans="1:2" x14ac:dyDescent="0.2">
      <c r="A2902">
        <v>116</v>
      </c>
      <c r="B2902">
        <v>7.7</v>
      </c>
    </row>
    <row r="2903" spans="1:2" x14ac:dyDescent="0.2">
      <c r="A2903">
        <v>78</v>
      </c>
      <c r="B2903">
        <v>6.9</v>
      </c>
    </row>
    <row r="2904" spans="1:2" x14ac:dyDescent="0.2">
      <c r="A2904">
        <v>114</v>
      </c>
      <c r="B2904">
        <v>7.1</v>
      </c>
    </row>
    <row r="2905" spans="1:2" x14ac:dyDescent="0.2">
      <c r="A2905">
        <v>112</v>
      </c>
      <c r="B2905">
        <v>7.4</v>
      </c>
    </row>
    <row r="2906" spans="1:2" x14ac:dyDescent="0.2">
      <c r="A2906">
        <v>110</v>
      </c>
      <c r="B2906">
        <v>6.5</v>
      </c>
    </row>
    <row r="2907" spans="1:2" x14ac:dyDescent="0.2">
      <c r="A2907">
        <v>104</v>
      </c>
      <c r="B2907">
        <v>6.5</v>
      </c>
    </row>
    <row r="2908" spans="1:2" x14ac:dyDescent="0.2">
      <c r="A2908">
        <v>81</v>
      </c>
      <c r="B2908">
        <v>6.8</v>
      </c>
    </row>
    <row r="2909" spans="1:2" x14ac:dyDescent="0.2">
      <c r="A2909">
        <v>154</v>
      </c>
      <c r="B2909">
        <v>7.5</v>
      </c>
    </row>
    <row r="2910" spans="1:2" x14ac:dyDescent="0.2">
      <c r="A2910">
        <v>102</v>
      </c>
      <c r="B2910">
        <v>6.6</v>
      </c>
    </row>
    <row r="2911" spans="1:2" x14ac:dyDescent="0.2">
      <c r="A2911">
        <v>89</v>
      </c>
      <c r="B2911">
        <v>7.1</v>
      </c>
    </row>
    <row r="2912" spans="1:2" x14ac:dyDescent="0.2">
      <c r="A2912">
        <v>132</v>
      </c>
      <c r="B2912">
        <v>6.6</v>
      </c>
    </row>
    <row r="2913" spans="1:2" x14ac:dyDescent="0.2">
      <c r="A2913">
        <v>103</v>
      </c>
      <c r="B2913">
        <v>7</v>
      </c>
    </row>
    <row r="2914" spans="1:2" x14ac:dyDescent="0.2">
      <c r="A2914">
        <v>93</v>
      </c>
      <c r="B2914">
        <v>3.3</v>
      </c>
    </row>
    <row r="2915" spans="1:2" x14ac:dyDescent="0.2">
      <c r="A2915">
        <v>93</v>
      </c>
      <c r="B2915">
        <v>6.7</v>
      </c>
    </row>
    <row r="2916" spans="1:2" x14ac:dyDescent="0.2">
      <c r="A2916">
        <v>172</v>
      </c>
      <c r="B2916">
        <v>8</v>
      </c>
    </row>
    <row r="2917" spans="1:2" x14ac:dyDescent="0.2">
      <c r="A2917">
        <v>96</v>
      </c>
      <c r="B2917">
        <v>6.8</v>
      </c>
    </row>
    <row r="2918" spans="1:2" x14ac:dyDescent="0.2">
      <c r="A2918">
        <v>89</v>
      </c>
      <c r="B2918">
        <v>6</v>
      </c>
    </row>
    <row r="2919" spans="1:2" x14ac:dyDescent="0.2">
      <c r="A2919">
        <v>92</v>
      </c>
      <c r="B2919">
        <v>5.4</v>
      </c>
    </row>
    <row r="2920" spans="1:2" x14ac:dyDescent="0.2">
      <c r="A2920">
        <v>97</v>
      </c>
      <c r="B2920">
        <v>4.3</v>
      </c>
    </row>
    <row r="2921" spans="1:2" x14ac:dyDescent="0.2">
      <c r="A2921">
        <v>93</v>
      </c>
      <c r="B2921">
        <v>6.2</v>
      </c>
    </row>
    <row r="2922" spans="1:2" x14ac:dyDescent="0.2">
      <c r="A2922">
        <v>89</v>
      </c>
      <c r="B2922">
        <v>7.7</v>
      </c>
    </row>
    <row r="2923" spans="1:2" x14ac:dyDescent="0.2">
      <c r="A2923">
        <v>144</v>
      </c>
      <c r="B2923">
        <v>8</v>
      </c>
    </row>
    <row r="2924" spans="1:2" x14ac:dyDescent="0.2">
      <c r="A2924">
        <v>123</v>
      </c>
      <c r="B2924">
        <v>7.4</v>
      </c>
    </row>
    <row r="2925" spans="1:2" x14ac:dyDescent="0.2">
      <c r="A2925">
        <v>93</v>
      </c>
      <c r="B2925">
        <v>5.9</v>
      </c>
    </row>
    <row r="2926" spans="1:2" x14ac:dyDescent="0.2">
      <c r="A2926">
        <v>133</v>
      </c>
      <c r="B2926">
        <v>7.8</v>
      </c>
    </row>
    <row r="2927" spans="1:2" x14ac:dyDescent="0.2">
      <c r="A2927">
        <v>121</v>
      </c>
      <c r="B2927">
        <v>7.4</v>
      </c>
    </row>
    <row r="2928" spans="1:2" x14ac:dyDescent="0.2">
      <c r="A2928">
        <v>102</v>
      </c>
      <c r="B2928">
        <v>6.5</v>
      </c>
    </row>
    <row r="2929" spans="1:2" x14ac:dyDescent="0.2">
      <c r="A2929">
        <v>102</v>
      </c>
      <c r="B2929">
        <v>5.4</v>
      </c>
    </row>
    <row r="2930" spans="1:2" x14ac:dyDescent="0.2">
      <c r="A2930">
        <v>99</v>
      </c>
      <c r="B2930">
        <v>7</v>
      </c>
    </row>
    <row r="2931" spans="1:2" x14ac:dyDescent="0.2">
      <c r="A2931">
        <v>55</v>
      </c>
      <c r="B2931">
        <v>8.6</v>
      </c>
    </row>
    <row r="2932" spans="1:2" x14ac:dyDescent="0.2">
      <c r="A2932">
        <v>98</v>
      </c>
      <c r="B2932">
        <v>7.6</v>
      </c>
    </row>
    <row r="2933" spans="1:2" x14ac:dyDescent="0.2">
      <c r="A2933">
        <v>118</v>
      </c>
      <c r="B2933">
        <v>6.9</v>
      </c>
    </row>
    <row r="2934" spans="1:2" x14ac:dyDescent="0.2">
      <c r="A2934">
        <v>125</v>
      </c>
      <c r="B2934">
        <v>7</v>
      </c>
    </row>
    <row r="2935" spans="1:2" x14ac:dyDescent="0.2">
      <c r="A2935">
        <v>104</v>
      </c>
      <c r="B2935">
        <v>5.3</v>
      </c>
    </row>
    <row r="2936" spans="1:2" x14ac:dyDescent="0.2">
      <c r="A2936">
        <v>109</v>
      </c>
      <c r="B2936">
        <v>6.4</v>
      </c>
    </row>
    <row r="2937" spans="1:2" x14ac:dyDescent="0.2">
      <c r="A2937">
        <v>86</v>
      </c>
      <c r="B2937">
        <v>4.5</v>
      </c>
    </row>
    <row r="2938" spans="1:2" x14ac:dyDescent="0.2">
      <c r="A2938">
        <v>115</v>
      </c>
      <c r="B2938">
        <v>7.8</v>
      </c>
    </row>
    <row r="2939" spans="1:2" x14ac:dyDescent="0.2">
      <c r="A2939">
        <v>92</v>
      </c>
      <c r="B2939">
        <v>6.7</v>
      </c>
    </row>
    <row r="2940" spans="1:2" x14ac:dyDescent="0.2">
      <c r="A2940">
        <v>91</v>
      </c>
      <c r="B2940">
        <v>5.3</v>
      </c>
    </row>
    <row r="2941" spans="1:2" x14ac:dyDescent="0.2">
      <c r="A2941">
        <v>94</v>
      </c>
      <c r="B2941">
        <v>6.3</v>
      </c>
    </row>
    <row r="2942" spans="1:2" x14ac:dyDescent="0.2">
      <c r="A2942">
        <v>93</v>
      </c>
      <c r="B2942">
        <v>7</v>
      </c>
    </row>
    <row r="2943" spans="1:2" x14ac:dyDescent="0.2">
      <c r="A2943">
        <v>93</v>
      </c>
      <c r="B2943">
        <v>5.3</v>
      </c>
    </row>
    <row r="2944" spans="1:2" x14ac:dyDescent="0.2">
      <c r="A2944">
        <v>100</v>
      </c>
      <c r="B2944">
        <v>6.6</v>
      </c>
    </row>
    <row r="2945" spans="1:2" x14ac:dyDescent="0.2">
      <c r="A2945">
        <v>100</v>
      </c>
      <c r="B2945">
        <v>5.8</v>
      </c>
    </row>
    <row r="2946" spans="1:2" x14ac:dyDescent="0.2">
      <c r="A2946">
        <v>113</v>
      </c>
      <c r="B2946">
        <v>6.7</v>
      </c>
    </row>
    <row r="2947" spans="1:2" x14ac:dyDescent="0.2">
      <c r="A2947">
        <v>122</v>
      </c>
      <c r="B2947">
        <v>6.6</v>
      </c>
    </row>
    <row r="2948" spans="1:2" x14ac:dyDescent="0.2">
      <c r="A2948">
        <v>100</v>
      </c>
      <c r="B2948">
        <v>7</v>
      </c>
    </row>
    <row r="2949" spans="1:2" x14ac:dyDescent="0.2">
      <c r="A2949">
        <v>293</v>
      </c>
      <c r="B2949">
        <v>8.4</v>
      </c>
    </row>
    <row r="2950" spans="1:2" x14ac:dyDescent="0.2">
      <c r="A2950">
        <v>93</v>
      </c>
      <c r="B2950">
        <v>5.4</v>
      </c>
    </row>
    <row r="2951" spans="1:2" x14ac:dyDescent="0.2">
      <c r="A2951">
        <v>123</v>
      </c>
      <c r="B2951">
        <v>7.8</v>
      </c>
    </row>
    <row r="2952" spans="1:2" x14ac:dyDescent="0.2">
      <c r="A2952">
        <v>119</v>
      </c>
      <c r="B2952">
        <v>7.6</v>
      </c>
    </row>
    <row r="2953" spans="1:2" x14ac:dyDescent="0.2">
      <c r="A2953">
        <v>107</v>
      </c>
      <c r="B2953">
        <v>6.6</v>
      </c>
    </row>
    <row r="2954" spans="1:2" x14ac:dyDescent="0.2">
      <c r="A2954">
        <v>106</v>
      </c>
      <c r="B2954">
        <v>6.4</v>
      </c>
    </row>
    <row r="2955" spans="1:2" x14ac:dyDescent="0.2">
      <c r="A2955">
        <v>109</v>
      </c>
      <c r="B2955">
        <v>7</v>
      </c>
    </row>
    <row r="2956" spans="1:2" x14ac:dyDescent="0.2">
      <c r="A2956">
        <v>81</v>
      </c>
      <c r="B2956">
        <v>5.7</v>
      </c>
    </row>
    <row r="2957" spans="1:2" x14ac:dyDescent="0.2">
      <c r="A2957">
        <v>95</v>
      </c>
      <c r="B2957">
        <v>5.9</v>
      </c>
    </row>
    <row r="2958" spans="1:2" x14ac:dyDescent="0.2">
      <c r="A2958">
        <v>86</v>
      </c>
      <c r="B2958">
        <v>6.3</v>
      </c>
    </row>
    <row r="2959" spans="1:2" x14ac:dyDescent="0.2">
      <c r="A2959">
        <v>113</v>
      </c>
      <c r="B2959">
        <v>6.3</v>
      </c>
    </row>
    <row r="2960" spans="1:2" x14ac:dyDescent="0.2">
      <c r="A2960">
        <v>122</v>
      </c>
      <c r="B2960">
        <v>6.2</v>
      </c>
    </row>
    <row r="2961" spans="1:2" x14ac:dyDescent="0.2">
      <c r="A2961">
        <v>90</v>
      </c>
      <c r="B2961">
        <v>2.1</v>
      </c>
    </row>
    <row r="2962" spans="1:2" x14ac:dyDescent="0.2">
      <c r="A2962">
        <v>108</v>
      </c>
      <c r="B2962">
        <v>5</v>
      </c>
    </row>
    <row r="2963" spans="1:2" x14ac:dyDescent="0.2">
      <c r="A2963">
        <v>113</v>
      </c>
      <c r="B2963">
        <v>5.3</v>
      </c>
    </row>
    <row r="2964" spans="1:2" x14ac:dyDescent="0.2">
      <c r="A2964">
        <v>110</v>
      </c>
      <c r="B2964">
        <v>7.1</v>
      </c>
    </row>
    <row r="2965" spans="1:2" x14ac:dyDescent="0.2">
      <c r="A2965">
        <v>109</v>
      </c>
      <c r="B2965">
        <v>7</v>
      </c>
    </row>
    <row r="2966" spans="1:2" x14ac:dyDescent="0.2">
      <c r="A2966">
        <v>110</v>
      </c>
      <c r="B2966">
        <v>7</v>
      </c>
    </row>
    <row r="2967" spans="1:2" x14ac:dyDescent="0.2">
      <c r="A2967">
        <v>100</v>
      </c>
      <c r="B2967">
        <v>5.7</v>
      </c>
    </row>
    <row r="2968" spans="1:2" x14ac:dyDescent="0.2">
      <c r="A2968">
        <v>101</v>
      </c>
      <c r="B2968">
        <v>7.1</v>
      </c>
    </row>
    <row r="2969" spans="1:2" x14ac:dyDescent="0.2">
      <c r="A2969">
        <v>97</v>
      </c>
      <c r="B2969">
        <v>7</v>
      </c>
    </row>
    <row r="2970" spans="1:2" x14ac:dyDescent="0.2">
      <c r="A2970">
        <v>172</v>
      </c>
      <c r="B2970">
        <v>7.7</v>
      </c>
    </row>
    <row r="2971" spans="1:2" x14ac:dyDescent="0.2">
      <c r="A2971">
        <v>104</v>
      </c>
      <c r="B2971">
        <v>7.1</v>
      </c>
    </row>
    <row r="2972" spans="1:2" x14ac:dyDescent="0.2">
      <c r="A2972">
        <v>99</v>
      </c>
      <c r="B2972">
        <v>6.8</v>
      </c>
    </row>
    <row r="2973" spans="1:2" x14ac:dyDescent="0.2">
      <c r="A2973">
        <v>129</v>
      </c>
      <c r="B2973">
        <v>7.5</v>
      </c>
    </row>
    <row r="2974" spans="1:2" x14ac:dyDescent="0.2">
      <c r="A2974">
        <v>91</v>
      </c>
      <c r="B2974">
        <v>6.3</v>
      </c>
    </row>
    <row r="2975" spans="1:2" x14ac:dyDescent="0.2">
      <c r="A2975">
        <v>100</v>
      </c>
      <c r="B2975">
        <v>7.3</v>
      </c>
    </row>
    <row r="2976" spans="1:2" x14ac:dyDescent="0.2">
      <c r="A2976">
        <v>111</v>
      </c>
      <c r="B2976">
        <v>6.8</v>
      </c>
    </row>
    <row r="2977" spans="1:2" x14ac:dyDescent="0.2">
      <c r="A2977">
        <v>114</v>
      </c>
      <c r="B2977">
        <v>7.2</v>
      </c>
    </row>
    <row r="2978" spans="1:2" x14ac:dyDescent="0.2">
      <c r="A2978">
        <v>86</v>
      </c>
      <c r="B2978">
        <v>6.4</v>
      </c>
    </row>
    <row r="2979" spans="1:2" x14ac:dyDescent="0.2">
      <c r="A2979">
        <v>107</v>
      </c>
      <c r="B2979">
        <v>6</v>
      </c>
    </row>
    <row r="2980" spans="1:2" x14ac:dyDescent="0.2">
      <c r="A2980">
        <v>90</v>
      </c>
      <c r="B2980">
        <v>6.4</v>
      </c>
    </row>
    <row r="2981" spans="1:2" x14ac:dyDescent="0.2">
      <c r="A2981">
        <v>103</v>
      </c>
      <c r="B2981">
        <v>5.0999999999999996</v>
      </c>
    </row>
    <row r="2982" spans="1:2" x14ac:dyDescent="0.2">
      <c r="A2982">
        <v>120</v>
      </c>
      <c r="B2982">
        <v>7.5</v>
      </c>
    </row>
    <row r="2983" spans="1:2" x14ac:dyDescent="0.2">
      <c r="A2983">
        <v>134</v>
      </c>
      <c r="B2983">
        <v>7.1</v>
      </c>
    </row>
    <row r="2984" spans="1:2" x14ac:dyDescent="0.2">
      <c r="A2984">
        <v>110</v>
      </c>
      <c r="B2984">
        <v>4.5999999999999996</v>
      </c>
    </row>
    <row r="2985" spans="1:2" x14ac:dyDescent="0.2">
      <c r="A2985">
        <v>95</v>
      </c>
      <c r="B2985">
        <v>5.7</v>
      </c>
    </row>
    <row r="2986" spans="1:2" x14ac:dyDescent="0.2">
      <c r="A2986">
        <v>95</v>
      </c>
      <c r="B2986">
        <v>6.8</v>
      </c>
    </row>
    <row r="2987" spans="1:2" x14ac:dyDescent="0.2">
      <c r="A2987">
        <v>132</v>
      </c>
      <c r="B2987">
        <v>7.7</v>
      </c>
    </row>
    <row r="2988" spans="1:2" x14ac:dyDescent="0.2">
      <c r="A2988">
        <v>94</v>
      </c>
      <c r="B2988">
        <v>6.7</v>
      </c>
    </row>
    <row r="2989" spans="1:2" x14ac:dyDescent="0.2">
      <c r="A2989">
        <v>89</v>
      </c>
      <c r="B2989">
        <v>3.2</v>
      </c>
    </row>
    <row r="2990" spans="1:2" x14ac:dyDescent="0.2">
      <c r="A2990">
        <v>138</v>
      </c>
      <c r="B2990">
        <v>6.1</v>
      </c>
    </row>
    <row r="2991" spans="1:2" x14ac:dyDescent="0.2">
      <c r="A2991">
        <v>113</v>
      </c>
      <c r="B2991">
        <v>5.6</v>
      </c>
    </row>
    <row r="2992" spans="1:2" x14ac:dyDescent="0.2">
      <c r="A2992">
        <v>99</v>
      </c>
      <c r="B2992">
        <v>6.9</v>
      </c>
    </row>
    <row r="2993" spans="1:2" x14ac:dyDescent="0.2">
      <c r="A2993">
        <v>111</v>
      </c>
      <c r="B2993">
        <v>7.5</v>
      </c>
    </row>
    <row r="2994" spans="1:2" x14ac:dyDescent="0.2">
      <c r="A2994">
        <v>99</v>
      </c>
      <c r="B2994">
        <v>5.8</v>
      </c>
    </row>
    <row r="2995" spans="1:2" x14ac:dyDescent="0.2">
      <c r="A2995">
        <v>104</v>
      </c>
      <c r="B2995">
        <v>8.3000000000000007</v>
      </c>
    </row>
    <row r="2996" spans="1:2" x14ac:dyDescent="0.2">
      <c r="A2996">
        <v>89</v>
      </c>
      <c r="B2996">
        <v>2.8</v>
      </c>
    </row>
    <row r="2997" spans="1:2" x14ac:dyDescent="0.2">
      <c r="A2997">
        <v>103</v>
      </c>
      <c r="B2997">
        <v>6.6</v>
      </c>
    </row>
    <row r="2998" spans="1:2" x14ac:dyDescent="0.2">
      <c r="A2998">
        <v>134</v>
      </c>
      <c r="B2998">
        <v>7.5</v>
      </c>
    </row>
    <row r="2999" spans="1:2" x14ac:dyDescent="0.2">
      <c r="A2999">
        <v>100</v>
      </c>
      <c r="B2999">
        <v>6</v>
      </c>
    </row>
    <row r="3000" spans="1:2" x14ac:dyDescent="0.2">
      <c r="A3000">
        <v>130</v>
      </c>
      <c r="B3000">
        <v>6.2</v>
      </c>
    </row>
    <row r="3001" spans="1:2" x14ac:dyDescent="0.2">
      <c r="A3001">
        <v>106</v>
      </c>
      <c r="B3001">
        <v>7.2</v>
      </c>
    </row>
    <row r="3002" spans="1:2" x14ac:dyDescent="0.2">
      <c r="A3002">
        <v>125</v>
      </c>
      <c r="B3002">
        <v>8.6999999999999993</v>
      </c>
    </row>
    <row r="3003" spans="1:2" x14ac:dyDescent="0.2">
      <c r="A3003">
        <v>109</v>
      </c>
      <c r="B3003">
        <v>6</v>
      </c>
    </row>
    <row r="3004" spans="1:2" x14ac:dyDescent="0.2">
      <c r="A3004">
        <v>200</v>
      </c>
      <c r="B3004">
        <v>8</v>
      </c>
    </row>
    <row r="3005" spans="1:2" x14ac:dyDescent="0.2">
      <c r="A3005">
        <v>114</v>
      </c>
      <c r="B3005">
        <v>7.2</v>
      </c>
    </row>
    <row r="3006" spans="1:2" x14ac:dyDescent="0.2">
      <c r="A3006">
        <v>112</v>
      </c>
      <c r="B3006">
        <v>4.5</v>
      </c>
    </row>
    <row r="3007" spans="1:2" x14ac:dyDescent="0.2">
      <c r="A3007">
        <v>116</v>
      </c>
      <c r="B3007">
        <v>7.9</v>
      </c>
    </row>
    <row r="3008" spans="1:2" x14ac:dyDescent="0.2">
      <c r="A3008">
        <v>92</v>
      </c>
      <c r="B3008">
        <v>7.1</v>
      </c>
    </row>
    <row r="3009" spans="1:2" x14ac:dyDescent="0.2">
      <c r="A3009">
        <v>120</v>
      </c>
      <c r="B3009">
        <v>7.5</v>
      </c>
    </row>
    <row r="3010" spans="1:2" x14ac:dyDescent="0.2">
      <c r="A3010">
        <v>107</v>
      </c>
      <c r="B3010">
        <v>6.8</v>
      </c>
    </row>
    <row r="3011" spans="1:2" x14ac:dyDescent="0.2">
      <c r="A3011">
        <v>92</v>
      </c>
      <c r="B3011">
        <v>4.3</v>
      </c>
    </row>
    <row r="3012" spans="1:2" x14ac:dyDescent="0.2">
      <c r="A3012">
        <v>107</v>
      </c>
      <c r="B3012">
        <v>7.2</v>
      </c>
    </row>
    <row r="3013" spans="1:2" x14ac:dyDescent="0.2">
      <c r="A3013">
        <v>100</v>
      </c>
      <c r="B3013">
        <v>5.8</v>
      </c>
    </row>
    <row r="3014" spans="1:2" x14ac:dyDescent="0.2">
      <c r="A3014">
        <v>81</v>
      </c>
      <c r="B3014">
        <v>7.1</v>
      </c>
    </row>
    <row r="3015" spans="1:2" x14ac:dyDescent="0.2">
      <c r="A3015">
        <v>101</v>
      </c>
      <c r="B3015">
        <v>7.4</v>
      </c>
    </row>
    <row r="3016" spans="1:2" x14ac:dyDescent="0.2">
      <c r="A3016">
        <v>122</v>
      </c>
      <c r="B3016">
        <v>7.6</v>
      </c>
    </row>
    <row r="3017" spans="1:2" x14ac:dyDescent="0.2">
      <c r="A3017">
        <v>97</v>
      </c>
      <c r="B3017">
        <v>6.9</v>
      </c>
    </row>
    <row r="3018" spans="1:2" x14ac:dyDescent="0.2">
      <c r="A3018">
        <v>92</v>
      </c>
      <c r="B3018">
        <v>6</v>
      </c>
    </row>
    <row r="3019" spans="1:2" x14ac:dyDescent="0.2">
      <c r="A3019">
        <v>92</v>
      </c>
      <c r="B3019">
        <v>6.9</v>
      </c>
    </row>
    <row r="3020" spans="1:2" x14ac:dyDescent="0.2">
      <c r="A3020">
        <v>110</v>
      </c>
      <c r="B3020">
        <v>7.3</v>
      </c>
    </row>
    <row r="3021" spans="1:2" x14ac:dyDescent="0.2">
      <c r="A3021">
        <v>86</v>
      </c>
      <c r="B3021">
        <v>4.5999999999999996</v>
      </c>
    </row>
    <row r="3022" spans="1:2" x14ac:dyDescent="0.2">
      <c r="A3022">
        <v>91</v>
      </c>
      <c r="B3022">
        <v>6</v>
      </c>
    </row>
    <row r="3023" spans="1:2" x14ac:dyDescent="0.2">
      <c r="A3023">
        <v>145</v>
      </c>
      <c r="B3023">
        <v>6.4</v>
      </c>
    </row>
    <row r="3024" spans="1:2" x14ac:dyDescent="0.2">
      <c r="A3024">
        <v>100</v>
      </c>
      <c r="B3024">
        <v>5.5</v>
      </c>
    </row>
    <row r="3025" spans="1:2" x14ac:dyDescent="0.2">
      <c r="A3025">
        <v>111</v>
      </c>
      <c r="B3025">
        <v>7.5</v>
      </c>
    </row>
    <row r="3026" spans="1:2" x14ac:dyDescent="0.2">
      <c r="A3026">
        <v>184</v>
      </c>
      <c r="B3026">
        <v>8.1</v>
      </c>
    </row>
    <row r="3027" spans="1:2" x14ac:dyDescent="0.2">
      <c r="A3027">
        <v>89</v>
      </c>
      <c r="B3027">
        <v>6.3</v>
      </c>
    </row>
    <row r="3028" spans="1:2" x14ac:dyDescent="0.2">
      <c r="A3028">
        <v>84</v>
      </c>
      <c r="B3028">
        <v>5.0999999999999996</v>
      </c>
    </row>
    <row r="3029" spans="1:2" x14ac:dyDescent="0.2">
      <c r="A3029">
        <v>98</v>
      </c>
      <c r="B3029">
        <v>6.8</v>
      </c>
    </row>
    <row r="3030" spans="1:2" x14ac:dyDescent="0.2">
      <c r="A3030">
        <v>95</v>
      </c>
      <c r="B3030">
        <v>5.3</v>
      </c>
    </row>
    <row r="3031" spans="1:2" x14ac:dyDescent="0.2">
      <c r="A3031">
        <v>100</v>
      </c>
      <c r="B3031">
        <v>7.3</v>
      </c>
    </row>
    <row r="3032" spans="1:2" x14ac:dyDescent="0.2">
      <c r="A3032">
        <v>109</v>
      </c>
      <c r="B3032">
        <v>7.3</v>
      </c>
    </row>
    <row r="3033" spans="1:2" x14ac:dyDescent="0.2">
      <c r="A3033">
        <v>118</v>
      </c>
      <c r="B3033">
        <v>7.1</v>
      </c>
    </row>
    <row r="3034" spans="1:2" x14ac:dyDescent="0.2">
      <c r="A3034">
        <v>88</v>
      </c>
      <c r="B3034">
        <v>7.6</v>
      </c>
    </row>
    <row r="3035" spans="1:2" x14ac:dyDescent="0.2">
      <c r="A3035">
        <v>86</v>
      </c>
      <c r="B3035">
        <v>5.3</v>
      </c>
    </row>
    <row r="3036" spans="1:2" x14ac:dyDescent="0.2">
      <c r="A3036">
        <v>118</v>
      </c>
      <c r="B3036">
        <v>7.8</v>
      </c>
    </row>
    <row r="3037" spans="1:2" x14ac:dyDescent="0.2">
      <c r="A3037">
        <v>125</v>
      </c>
      <c r="B3037">
        <v>7.7</v>
      </c>
    </row>
    <row r="3038" spans="1:2" x14ac:dyDescent="0.2">
      <c r="A3038">
        <v>125</v>
      </c>
      <c r="B3038">
        <v>7.7</v>
      </c>
    </row>
    <row r="3039" spans="1:2" x14ac:dyDescent="0.2">
      <c r="A3039">
        <v>94</v>
      </c>
      <c r="B3039">
        <v>5.4</v>
      </c>
    </row>
    <row r="3040" spans="1:2" x14ac:dyDescent="0.2">
      <c r="A3040">
        <v>113</v>
      </c>
      <c r="B3040">
        <v>6.2</v>
      </c>
    </row>
    <row r="3041" spans="1:2" x14ac:dyDescent="0.2">
      <c r="A3041">
        <v>104</v>
      </c>
      <c r="B3041">
        <v>7.4</v>
      </c>
    </row>
    <row r="3042" spans="1:2" x14ac:dyDescent="0.2">
      <c r="A3042">
        <v>95</v>
      </c>
      <c r="B3042">
        <v>6.2</v>
      </c>
    </row>
    <row r="3043" spans="1:2" x14ac:dyDescent="0.2">
      <c r="A3043">
        <v>102</v>
      </c>
      <c r="B3043">
        <v>5.0999999999999996</v>
      </c>
    </row>
    <row r="3044" spans="1:2" x14ac:dyDescent="0.2">
      <c r="A3044">
        <v>124</v>
      </c>
      <c r="B3044">
        <v>6.9</v>
      </c>
    </row>
    <row r="3045" spans="1:2" x14ac:dyDescent="0.2">
      <c r="A3045">
        <v>105</v>
      </c>
      <c r="B3045">
        <v>6.3</v>
      </c>
    </row>
    <row r="3046" spans="1:2" x14ac:dyDescent="0.2">
      <c r="A3046">
        <v>104</v>
      </c>
      <c r="B3046">
        <v>6.8</v>
      </c>
    </row>
    <row r="3047" spans="1:2" x14ac:dyDescent="0.2">
      <c r="A3047">
        <v>120</v>
      </c>
      <c r="B3047">
        <v>7.4</v>
      </c>
    </row>
    <row r="3048" spans="1:2" x14ac:dyDescent="0.2">
      <c r="A3048">
        <v>111</v>
      </c>
      <c r="B3048">
        <v>5.7</v>
      </c>
    </row>
    <row r="3049" spans="1:2" x14ac:dyDescent="0.2">
      <c r="A3049">
        <v>95</v>
      </c>
      <c r="B3049">
        <v>5.8</v>
      </c>
    </row>
    <row r="3050" spans="1:2" x14ac:dyDescent="0.2">
      <c r="A3050">
        <v>96</v>
      </c>
      <c r="B3050">
        <v>6.2</v>
      </c>
    </row>
    <row r="3051" spans="1:2" x14ac:dyDescent="0.2">
      <c r="A3051">
        <v>97</v>
      </c>
      <c r="B3051">
        <v>4.3</v>
      </c>
    </row>
    <row r="3052" spans="1:2" x14ac:dyDescent="0.2">
      <c r="A3052">
        <v>118</v>
      </c>
      <c r="B3052">
        <v>6.4</v>
      </c>
    </row>
    <row r="3053" spans="1:2" x14ac:dyDescent="0.2">
      <c r="A3053">
        <v>193</v>
      </c>
      <c r="B3053">
        <v>6</v>
      </c>
    </row>
    <row r="3054" spans="1:2" x14ac:dyDescent="0.2">
      <c r="A3054">
        <v>97</v>
      </c>
      <c r="B3054">
        <v>6.9</v>
      </c>
    </row>
    <row r="3055" spans="1:2" x14ac:dyDescent="0.2">
      <c r="A3055">
        <v>98</v>
      </c>
      <c r="B3055">
        <v>5.5</v>
      </c>
    </row>
    <row r="3056" spans="1:2" x14ac:dyDescent="0.2">
      <c r="A3056">
        <v>103</v>
      </c>
      <c r="B3056">
        <v>5.4</v>
      </c>
    </row>
    <row r="3057" spans="1:2" x14ac:dyDescent="0.2">
      <c r="A3057">
        <v>161</v>
      </c>
      <c r="B3057">
        <v>8.3000000000000007</v>
      </c>
    </row>
    <row r="3058" spans="1:2" x14ac:dyDescent="0.2">
      <c r="A3058">
        <v>120</v>
      </c>
      <c r="B3058">
        <v>7.9</v>
      </c>
    </row>
    <row r="3059" spans="1:2" x14ac:dyDescent="0.2">
      <c r="A3059">
        <v>97</v>
      </c>
      <c r="B3059">
        <v>6.5</v>
      </c>
    </row>
    <row r="3060" spans="1:2" x14ac:dyDescent="0.2">
      <c r="A3060">
        <v>97</v>
      </c>
      <c r="B3060">
        <v>6.3</v>
      </c>
    </row>
    <row r="3061" spans="1:2" x14ac:dyDescent="0.2">
      <c r="A3061">
        <v>99</v>
      </c>
      <c r="B3061">
        <v>6.4</v>
      </c>
    </row>
    <row r="3062" spans="1:2" x14ac:dyDescent="0.2">
      <c r="A3062">
        <v>24</v>
      </c>
      <c r="B3062">
        <v>7.9</v>
      </c>
    </row>
    <row r="3063" spans="1:2" x14ac:dyDescent="0.2">
      <c r="A3063">
        <v>144</v>
      </c>
      <c r="B3063">
        <v>5.3</v>
      </c>
    </row>
    <row r="3064" spans="1:2" x14ac:dyDescent="0.2">
      <c r="A3064">
        <v>111</v>
      </c>
      <c r="B3064">
        <v>5.8</v>
      </c>
    </row>
    <row r="3065" spans="1:2" x14ac:dyDescent="0.2">
      <c r="A3065">
        <v>145</v>
      </c>
      <c r="B3065">
        <v>6.6</v>
      </c>
    </row>
    <row r="3066" spans="1:2" x14ac:dyDescent="0.2">
      <c r="A3066">
        <v>106</v>
      </c>
      <c r="B3066">
        <v>7.4</v>
      </c>
    </row>
    <row r="3067" spans="1:2" x14ac:dyDescent="0.2">
      <c r="A3067">
        <v>126</v>
      </c>
      <c r="B3067">
        <v>8.3000000000000007</v>
      </c>
    </row>
    <row r="3068" spans="1:2" x14ac:dyDescent="0.2">
      <c r="A3068">
        <v>106</v>
      </c>
      <c r="B3068">
        <v>5.3</v>
      </c>
    </row>
    <row r="3069" spans="1:2" x14ac:dyDescent="0.2">
      <c r="A3069">
        <v>121</v>
      </c>
      <c r="B3069">
        <v>6.2</v>
      </c>
    </row>
    <row r="3070" spans="1:2" x14ac:dyDescent="0.2">
      <c r="A3070">
        <v>117</v>
      </c>
      <c r="B3070">
        <v>6.9</v>
      </c>
    </row>
    <row r="3071" spans="1:2" x14ac:dyDescent="0.2">
      <c r="A3071">
        <v>98</v>
      </c>
      <c r="B3071">
        <v>5.9</v>
      </c>
    </row>
    <row r="3072" spans="1:2" x14ac:dyDescent="0.2">
      <c r="A3072">
        <v>109</v>
      </c>
      <c r="B3072">
        <v>6.1</v>
      </c>
    </row>
    <row r="3073" spans="1:2" x14ac:dyDescent="0.2">
      <c r="A3073">
        <v>95</v>
      </c>
      <c r="B3073">
        <v>5.8</v>
      </c>
    </row>
    <row r="3074" spans="1:2" x14ac:dyDescent="0.2">
      <c r="A3074">
        <v>109</v>
      </c>
      <c r="B3074">
        <v>7.3</v>
      </c>
    </row>
    <row r="3075" spans="1:2" x14ac:dyDescent="0.2">
      <c r="A3075">
        <v>96</v>
      </c>
      <c r="B3075">
        <v>5.9</v>
      </c>
    </row>
    <row r="3076" spans="1:2" x14ac:dyDescent="0.2">
      <c r="A3076">
        <v>101</v>
      </c>
      <c r="B3076">
        <v>5.5</v>
      </c>
    </row>
    <row r="3077" spans="1:2" x14ac:dyDescent="0.2">
      <c r="A3077">
        <v>107</v>
      </c>
      <c r="B3077">
        <v>5</v>
      </c>
    </row>
    <row r="3078" spans="1:2" x14ac:dyDescent="0.2">
      <c r="A3078">
        <v>119</v>
      </c>
      <c r="B3078">
        <v>7</v>
      </c>
    </row>
    <row r="3079" spans="1:2" x14ac:dyDescent="0.2">
      <c r="A3079">
        <v>178</v>
      </c>
      <c r="B3079">
        <v>7.8</v>
      </c>
    </row>
    <row r="3080" spans="1:2" x14ac:dyDescent="0.2">
      <c r="A3080">
        <v>100</v>
      </c>
      <c r="B3080">
        <v>6.4</v>
      </c>
    </row>
    <row r="3081" spans="1:2" x14ac:dyDescent="0.2">
      <c r="A3081">
        <v>98</v>
      </c>
      <c r="B3081">
        <v>5.9</v>
      </c>
    </row>
    <row r="3082" spans="1:2" x14ac:dyDescent="0.2">
      <c r="A3082">
        <v>92</v>
      </c>
      <c r="B3082">
        <v>7</v>
      </c>
    </row>
    <row r="3083" spans="1:2" x14ac:dyDescent="0.2">
      <c r="A3083">
        <v>90</v>
      </c>
      <c r="B3083">
        <v>6.1</v>
      </c>
    </row>
    <row r="3084" spans="1:2" x14ac:dyDescent="0.2">
      <c r="A3084">
        <v>90</v>
      </c>
      <c r="B3084">
        <v>6.9</v>
      </c>
    </row>
    <row r="3085" spans="1:2" x14ac:dyDescent="0.2">
      <c r="A3085">
        <v>153</v>
      </c>
      <c r="B3085">
        <v>7.5</v>
      </c>
    </row>
    <row r="3086" spans="1:2" x14ac:dyDescent="0.2">
      <c r="A3086">
        <v>124</v>
      </c>
      <c r="B3086">
        <v>7.3</v>
      </c>
    </row>
    <row r="3087" spans="1:2" x14ac:dyDescent="0.2">
      <c r="A3087">
        <v>82</v>
      </c>
      <c r="B3087">
        <v>6.5</v>
      </c>
    </row>
    <row r="3088" spans="1:2" x14ac:dyDescent="0.2">
      <c r="A3088">
        <v>107</v>
      </c>
      <c r="B3088">
        <v>6.2</v>
      </c>
    </row>
    <row r="3089" spans="1:2" x14ac:dyDescent="0.2">
      <c r="A3089">
        <v>75</v>
      </c>
      <c r="B3089">
        <v>6.7</v>
      </c>
    </row>
    <row r="3090" spans="1:2" x14ac:dyDescent="0.2">
      <c r="A3090">
        <v>97</v>
      </c>
      <c r="B3090">
        <v>6</v>
      </c>
    </row>
    <row r="3091" spans="1:2" x14ac:dyDescent="0.2">
      <c r="A3091">
        <v>80</v>
      </c>
      <c r="B3091">
        <v>6.3</v>
      </c>
    </row>
    <row r="3092" spans="1:2" x14ac:dyDescent="0.2">
      <c r="A3092">
        <v>85</v>
      </c>
      <c r="B3092">
        <v>5.8</v>
      </c>
    </row>
    <row r="3093" spans="1:2" x14ac:dyDescent="0.2">
      <c r="A3093">
        <v>97</v>
      </c>
      <c r="B3093">
        <v>6.1</v>
      </c>
    </row>
    <row r="3094" spans="1:2" x14ac:dyDescent="0.2">
      <c r="A3094">
        <v>109</v>
      </c>
      <c r="B3094">
        <v>6.9</v>
      </c>
    </row>
    <row r="3095" spans="1:2" x14ac:dyDescent="0.2">
      <c r="A3095">
        <v>140</v>
      </c>
      <c r="B3095">
        <v>5.4</v>
      </c>
    </row>
    <row r="3096" spans="1:2" x14ac:dyDescent="0.2">
      <c r="A3096">
        <v>90</v>
      </c>
      <c r="B3096">
        <v>6.7</v>
      </c>
    </row>
    <row r="3097" spans="1:2" x14ac:dyDescent="0.2">
      <c r="A3097">
        <v>130</v>
      </c>
      <c r="B3097">
        <v>7.4</v>
      </c>
    </row>
    <row r="3098" spans="1:2" x14ac:dyDescent="0.2">
      <c r="A3098">
        <v>98</v>
      </c>
      <c r="B3098">
        <v>5.6</v>
      </c>
    </row>
    <row r="3099" spans="1:2" x14ac:dyDescent="0.2">
      <c r="A3099">
        <v>101</v>
      </c>
      <c r="B3099">
        <v>6.5</v>
      </c>
    </row>
    <row r="3100" spans="1:2" x14ac:dyDescent="0.2">
      <c r="A3100">
        <v>114</v>
      </c>
      <c r="B3100">
        <v>6.5</v>
      </c>
    </row>
    <row r="3101" spans="1:2" x14ac:dyDescent="0.2">
      <c r="A3101">
        <v>100</v>
      </c>
      <c r="B3101">
        <v>5.8</v>
      </c>
    </row>
    <row r="3102" spans="1:2" x14ac:dyDescent="0.2">
      <c r="A3102">
        <v>85</v>
      </c>
      <c r="B3102">
        <v>5</v>
      </c>
    </row>
    <row r="3103" spans="1:2" x14ac:dyDescent="0.2">
      <c r="A3103">
        <v>103</v>
      </c>
      <c r="B3103">
        <v>5.5</v>
      </c>
    </row>
    <row r="3104" spans="1:2" x14ac:dyDescent="0.2">
      <c r="A3104">
        <v>100</v>
      </c>
      <c r="B3104">
        <v>6.5</v>
      </c>
    </row>
    <row r="3105" spans="1:2" x14ac:dyDescent="0.2">
      <c r="A3105">
        <v>114</v>
      </c>
      <c r="B3105">
        <v>7.2</v>
      </c>
    </row>
    <row r="3106" spans="1:2" x14ac:dyDescent="0.2">
      <c r="A3106">
        <v>102</v>
      </c>
      <c r="B3106">
        <v>7.3</v>
      </c>
    </row>
    <row r="3107" spans="1:2" x14ac:dyDescent="0.2">
      <c r="A3107">
        <v>103</v>
      </c>
      <c r="B3107">
        <v>7.2</v>
      </c>
    </row>
    <row r="3108" spans="1:2" x14ac:dyDescent="0.2">
      <c r="A3108">
        <v>97</v>
      </c>
      <c r="B3108">
        <v>5.2</v>
      </c>
    </row>
    <row r="3109" spans="1:2" x14ac:dyDescent="0.2">
      <c r="A3109">
        <v>116</v>
      </c>
      <c r="B3109">
        <v>5.7</v>
      </c>
    </row>
    <row r="3110" spans="1:2" x14ac:dyDescent="0.2">
      <c r="A3110">
        <v>96</v>
      </c>
      <c r="B3110">
        <v>4.7</v>
      </c>
    </row>
    <row r="3111" spans="1:2" x14ac:dyDescent="0.2">
      <c r="A3111">
        <v>98</v>
      </c>
      <c r="B3111">
        <v>5.9</v>
      </c>
    </row>
    <row r="3112" spans="1:2" x14ac:dyDescent="0.2">
      <c r="A3112">
        <v>105</v>
      </c>
      <c r="B3112">
        <v>6.8</v>
      </c>
    </row>
    <row r="3113" spans="1:2" x14ac:dyDescent="0.2">
      <c r="A3113">
        <v>123</v>
      </c>
      <c r="B3113">
        <v>5.9</v>
      </c>
    </row>
    <row r="3114" spans="1:2" x14ac:dyDescent="0.2">
      <c r="A3114">
        <v>107</v>
      </c>
      <c r="B3114">
        <v>5.3</v>
      </c>
    </row>
    <row r="3115" spans="1:2" x14ac:dyDescent="0.2">
      <c r="A3115">
        <v>112</v>
      </c>
      <c r="B3115">
        <v>6</v>
      </c>
    </row>
    <row r="3116" spans="1:2" x14ac:dyDescent="0.2">
      <c r="A3116">
        <v>93</v>
      </c>
      <c r="B3116">
        <v>7.7</v>
      </c>
    </row>
    <row r="3117" spans="1:2" x14ac:dyDescent="0.2">
      <c r="A3117">
        <v>97</v>
      </c>
      <c r="B3117">
        <v>4.4000000000000004</v>
      </c>
    </row>
    <row r="3118" spans="1:2" x14ac:dyDescent="0.2">
      <c r="A3118">
        <v>122</v>
      </c>
      <c r="B3118">
        <v>6.6</v>
      </c>
    </row>
    <row r="3119" spans="1:2" x14ac:dyDescent="0.2">
      <c r="A3119">
        <v>101</v>
      </c>
      <c r="B3119">
        <v>6.7</v>
      </c>
    </row>
    <row r="3120" spans="1:2" x14ac:dyDescent="0.2">
      <c r="A3120">
        <v>100</v>
      </c>
      <c r="B3120">
        <v>5.5</v>
      </c>
    </row>
    <row r="3121" spans="1:2" x14ac:dyDescent="0.2">
      <c r="A3121">
        <v>129</v>
      </c>
      <c r="B3121">
        <v>6.5</v>
      </c>
    </row>
    <row r="3122" spans="1:2" x14ac:dyDescent="0.2">
      <c r="A3122">
        <v>81</v>
      </c>
      <c r="B3122">
        <v>6.2</v>
      </c>
    </row>
    <row r="3123" spans="1:2" x14ac:dyDescent="0.2">
      <c r="A3123">
        <v>96</v>
      </c>
      <c r="B3123">
        <v>7.1</v>
      </c>
    </row>
    <row r="3124" spans="1:2" x14ac:dyDescent="0.2">
      <c r="A3124">
        <v>84</v>
      </c>
      <c r="B3124">
        <v>6.1</v>
      </c>
    </row>
    <row r="3125" spans="1:2" x14ac:dyDescent="0.2">
      <c r="A3125">
        <v>100</v>
      </c>
      <c r="B3125">
        <v>7.1</v>
      </c>
    </row>
    <row r="3126" spans="1:2" x14ac:dyDescent="0.2">
      <c r="A3126">
        <v>110</v>
      </c>
      <c r="B3126">
        <v>6</v>
      </c>
    </row>
    <row r="3127" spans="1:2" x14ac:dyDescent="0.2">
      <c r="A3127">
        <v>130</v>
      </c>
      <c r="B3127">
        <v>7.4</v>
      </c>
    </row>
    <row r="3128" spans="1:2" x14ac:dyDescent="0.2">
      <c r="A3128">
        <v>84</v>
      </c>
      <c r="B3128">
        <v>5.9</v>
      </c>
    </row>
    <row r="3129" spans="1:2" x14ac:dyDescent="0.2">
      <c r="A3129">
        <v>106</v>
      </c>
      <c r="B3129">
        <v>4.0999999999999996</v>
      </c>
    </row>
    <row r="3130" spans="1:2" x14ac:dyDescent="0.2">
      <c r="A3130">
        <v>89</v>
      </c>
      <c r="B3130">
        <v>5.8</v>
      </c>
    </row>
    <row r="3131" spans="1:2" x14ac:dyDescent="0.2">
      <c r="A3131">
        <v>76</v>
      </c>
      <c r="B3131">
        <v>5.9</v>
      </c>
    </row>
    <row r="3132" spans="1:2" x14ac:dyDescent="0.2">
      <c r="A3132">
        <v>99</v>
      </c>
      <c r="B3132">
        <v>7</v>
      </c>
    </row>
    <row r="3133" spans="1:2" x14ac:dyDescent="0.2">
      <c r="A3133">
        <v>96</v>
      </c>
      <c r="B3133">
        <v>6.8</v>
      </c>
    </row>
    <row r="3134" spans="1:2" x14ac:dyDescent="0.2">
      <c r="A3134">
        <v>104</v>
      </c>
      <c r="B3134">
        <v>7.4</v>
      </c>
    </row>
    <row r="3135" spans="1:2" x14ac:dyDescent="0.2">
      <c r="A3135">
        <v>108</v>
      </c>
      <c r="B3135">
        <v>7.1</v>
      </c>
    </row>
    <row r="3136" spans="1:2" x14ac:dyDescent="0.2">
      <c r="A3136">
        <v>108</v>
      </c>
      <c r="B3136">
        <v>7</v>
      </c>
    </row>
    <row r="3137" spans="1:2" x14ac:dyDescent="0.2">
      <c r="A3137">
        <v>87</v>
      </c>
      <c r="B3137">
        <v>5.8</v>
      </c>
    </row>
    <row r="3138" spans="1:2" x14ac:dyDescent="0.2">
      <c r="A3138">
        <v>89</v>
      </c>
      <c r="B3138">
        <v>7.8</v>
      </c>
    </row>
    <row r="3139" spans="1:2" x14ac:dyDescent="0.2">
      <c r="A3139">
        <v>97</v>
      </c>
      <c r="B3139">
        <v>6.5</v>
      </c>
    </row>
    <row r="3140" spans="1:2" x14ac:dyDescent="0.2">
      <c r="A3140">
        <v>106</v>
      </c>
      <c r="B3140">
        <v>7</v>
      </c>
    </row>
    <row r="3141" spans="1:2" x14ac:dyDescent="0.2">
      <c r="A3141">
        <v>100</v>
      </c>
      <c r="B3141">
        <v>6.3</v>
      </c>
    </row>
    <row r="3142" spans="1:2" x14ac:dyDescent="0.2">
      <c r="A3142">
        <v>89</v>
      </c>
      <c r="B3142">
        <v>5.3</v>
      </c>
    </row>
    <row r="3143" spans="1:2" x14ac:dyDescent="0.2">
      <c r="A3143">
        <v>114</v>
      </c>
      <c r="B3143">
        <v>6.8</v>
      </c>
    </row>
    <row r="3144" spans="1:2" x14ac:dyDescent="0.2">
      <c r="A3144">
        <v>95</v>
      </c>
      <c r="B3144">
        <v>5.5</v>
      </c>
    </row>
    <row r="3145" spans="1:2" x14ac:dyDescent="0.2">
      <c r="A3145">
        <v>97</v>
      </c>
      <c r="B3145">
        <v>7.4</v>
      </c>
    </row>
    <row r="3146" spans="1:2" x14ac:dyDescent="0.2">
      <c r="A3146">
        <v>94</v>
      </c>
      <c r="B3146">
        <v>4.3</v>
      </c>
    </row>
    <row r="3147" spans="1:2" x14ac:dyDescent="0.2">
      <c r="A3147">
        <v>103</v>
      </c>
      <c r="B3147">
        <v>6</v>
      </c>
    </row>
    <row r="3148" spans="1:2" x14ac:dyDescent="0.2">
      <c r="A3148">
        <v>95</v>
      </c>
      <c r="B3148">
        <v>5.2</v>
      </c>
    </row>
    <row r="3149" spans="1:2" x14ac:dyDescent="0.2">
      <c r="A3149">
        <v>101</v>
      </c>
      <c r="B3149">
        <v>6.7</v>
      </c>
    </row>
    <row r="3150" spans="1:2" x14ac:dyDescent="0.2">
      <c r="A3150">
        <v>87</v>
      </c>
      <c r="B3150">
        <v>6.3</v>
      </c>
    </row>
    <row r="3151" spans="1:2" x14ac:dyDescent="0.2">
      <c r="A3151">
        <v>40</v>
      </c>
      <c r="B3151">
        <v>7.9</v>
      </c>
    </row>
    <row r="3152" spans="1:2" x14ac:dyDescent="0.2">
      <c r="A3152">
        <v>101</v>
      </c>
      <c r="B3152">
        <v>8.6</v>
      </c>
    </row>
    <row r="3153" spans="1:2" x14ac:dyDescent="0.2">
      <c r="A3153">
        <v>82</v>
      </c>
      <c r="B3153">
        <v>6.1</v>
      </c>
    </row>
    <row r="3154" spans="1:2" x14ac:dyDescent="0.2">
      <c r="A3154">
        <v>74</v>
      </c>
      <c r="B3154">
        <v>5.8</v>
      </c>
    </row>
    <row r="3155" spans="1:2" x14ac:dyDescent="0.2">
      <c r="A3155">
        <v>130</v>
      </c>
      <c r="B3155">
        <v>7.7</v>
      </c>
    </row>
    <row r="3156" spans="1:2" x14ac:dyDescent="0.2">
      <c r="A3156">
        <v>112</v>
      </c>
      <c r="B3156">
        <v>8</v>
      </c>
    </row>
    <row r="3157" spans="1:2" x14ac:dyDescent="0.2">
      <c r="A3157">
        <v>96</v>
      </c>
      <c r="B3157">
        <v>5.6</v>
      </c>
    </row>
    <row r="3158" spans="1:2" x14ac:dyDescent="0.2">
      <c r="A3158">
        <v>89</v>
      </c>
      <c r="B3158">
        <v>6.7</v>
      </c>
    </row>
    <row r="3159" spans="1:2" x14ac:dyDescent="0.2">
      <c r="A3159">
        <v>100</v>
      </c>
      <c r="B3159">
        <v>6.6</v>
      </c>
    </row>
    <row r="3160" spans="1:2" x14ac:dyDescent="0.2">
      <c r="A3160">
        <v>78</v>
      </c>
      <c r="B3160">
        <v>4.2</v>
      </c>
    </row>
    <row r="3161" spans="1:2" x14ac:dyDescent="0.2">
      <c r="A3161">
        <v>121</v>
      </c>
      <c r="B3161">
        <v>6.6</v>
      </c>
    </row>
    <row r="3162" spans="1:2" x14ac:dyDescent="0.2">
      <c r="A3162">
        <v>85</v>
      </c>
      <c r="B3162">
        <v>4.0999999999999996</v>
      </c>
    </row>
    <row r="3163" spans="1:2" x14ac:dyDescent="0.2">
      <c r="A3163">
        <v>120</v>
      </c>
      <c r="B3163">
        <v>7.3</v>
      </c>
    </row>
    <row r="3164" spans="1:2" x14ac:dyDescent="0.2">
      <c r="A3164">
        <v>106</v>
      </c>
      <c r="B3164">
        <v>7.1</v>
      </c>
    </row>
    <row r="3165" spans="1:2" x14ac:dyDescent="0.2">
      <c r="A3165">
        <v>83</v>
      </c>
      <c r="B3165">
        <v>6.5</v>
      </c>
    </row>
    <row r="3166" spans="1:2" x14ac:dyDescent="0.2">
      <c r="A3166">
        <v>120</v>
      </c>
      <c r="B3166">
        <v>7</v>
      </c>
    </row>
    <row r="3167" spans="1:2" x14ac:dyDescent="0.2">
      <c r="A3167">
        <v>111</v>
      </c>
      <c r="B3167">
        <v>5.5</v>
      </c>
    </row>
    <row r="3168" spans="1:2" x14ac:dyDescent="0.2">
      <c r="A3168">
        <v>100</v>
      </c>
      <c r="B3168">
        <v>6.6</v>
      </c>
    </row>
    <row r="3169" spans="1:2" x14ac:dyDescent="0.2">
      <c r="A3169">
        <v>89</v>
      </c>
      <c r="B3169">
        <v>7.1</v>
      </c>
    </row>
    <row r="3170" spans="1:2" x14ac:dyDescent="0.2">
      <c r="A3170">
        <v>115</v>
      </c>
      <c r="B3170">
        <v>7.9</v>
      </c>
    </row>
    <row r="3171" spans="1:2" x14ac:dyDescent="0.2">
      <c r="A3171">
        <v>135</v>
      </c>
      <c r="B3171">
        <v>7.1</v>
      </c>
    </row>
    <row r="3172" spans="1:2" x14ac:dyDescent="0.2">
      <c r="A3172">
        <v>92</v>
      </c>
      <c r="B3172">
        <v>5.6</v>
      </c>
    </row>
    <row r="3173" spans="1:2" x14ac:dyDescent="0.2">
      <c r="A3173">
        <v>120</v>
      </c>
      <c r="B3173">
        <v>7.3</v>
      </c>
    </row>
    <row r="3174" spans="1:2" x14ac:dyDescent="0.2">
      <c r="A3174">
        <v>97</v>
      </c>
      <c r="B3174">
        <v>3.3</v>
      </c>
    </row>
    <row r="3175" spans="1:2" x14ac:dyDescent="0.2">
      <c r="A3175">
        <v>135</v>
      </c>
      <c r="B3175">
        <v>6.5</v>
      </c>
    </row>
    <row r="3176" spans="1:2" x14ac:dyDescent="0.2">
      <c r="A3176">
        <v>93</v>
      </c>
      <c r="B3176">
        <v>4.8</v>
      </c>
    </row>
    <row r="3177" spans="1:2" x14ac:dyDescent="0.2">
      <c r="A3177">
        <v>118</v>
      </c>
      <c r="B3177">
        <v>5.2</v>
      </c>
    </row>
    <row r="3178" spans="1:2" x14ac:dyDescent="0.2">
      <c r="A3178">
        <v>97</v>
      </c>
      <c r="B3178">
        <v>6.3</v>
      </c>
    </row>
    <row r="3179" spans="1:2" x14ac:dyDescent="0.2">
      <c r="A3179">
        <v>98</v>
      </c>
      <c r="B3179">
        <v>7.2</v>
      </c>
    </row>
    <row r="3180" spans="1:2" x14ac:dyDescent="0.2">
      <c r="A3180">
        <v>98</v>
      </c>
      <c r="B3180">
        <v>6.8</v>
      </c>
    </row>
    <row r="3181" spans="1:2" x14ac:dyDescent="0.2">
      <c r="A3181">
        <v>101</v>
      </c>
      <c r="B3181">
        <v>5.7</v>
      </c>
    </row>
    <row r="3182" spans="1:2" x14ac:dyDescent="0.2">
      <c r="A3182">
        <v>132</v>
      </c>
      <c r="B3182">
        <v>7.2</v>
      </c>
    </row>
    <row r="3183" spans="1:2" x14ac:dyDescent="0.2">
      <c r="A3183">
        <v>106</v>
      </c>
      <c r="B3183">
        <v>6.9</v>
      </c>
    </row>
    <row r="3184" spans="1:2" x14ac:dyDescent="0.2">
      <c r="A3184">
        <v>55</v>
      </c>
      <c r="B3184">
        <v>9.1</v>
      </c>
    </row>
    <row r="3185" spans="1:2" x14ac:dyDescent="0.2">
      <c r="A3185">
        <v>168</v>
      </c>
      <c r="B3185">
        <v>6.3</v>
      </c>
    </row>
    <row r="3186" spans="1:2" x14ac:dyDescent="0.2">
      <c r="A3186">
        <v>87</v>
      </c>
      <c r="B3186">
        <v>6.2</v>
      </c>
    </row>
    <row r="3187" spans="1:2" x14ac:dyDescent="0.2">
      <c r="A3187">
        <v>98</v>
      </c>
      <c r="B3187">
        <v>6.7</v>
      </c>
    </row>
    <row r="3188" spans="1:2" x14ac:dyDescent="0.2">
      <c r="A3188">
        <v>96</v>
      </c>
      <c r="B3188">
        <v>6.5</v>
      </c>
    </row>
    <row r="3189" spans="1:2" x14ac:dyDescent="0.2">
      <c r="A3189">
        <v>104</v>
      </c>
      <c r="B3189">
        <v>7.2</v>
      </c>
    </row>
    <row r="3190" spans="1:2" x14ac:dyDescent="0.2">
      <c r="A3190">
        <v>93</v>
      </c>
      <c r="B3190">
        <v>5.3</v>
      </c>
    </row>
    <row r="3191" spans="1:2" x14ac:dyDescent="0.2">
      <c r="A3191">
        <v>95</v>
      </c>
      <c r="B3191">
        <v>6.7</v>
      </c>
    </row>
    <row r="3192" spans="1:2" x14ac:dyDescent="0.2">
      <c r="A3192">
        <v>119</v>
      </c>
      <c r="B3192">
        <v>6.2</v>
      </c>
    </row>
    <row r="3193" spans="1:2" x14ac:dyDescent="0.2">
      <c r="A3193">
        <v>89</v>
      </c>
      <c r="B3193">
        <v>3.6</v>
      </c>
    </row>
    <row r="3194" spans="1:2" x14ac:dyDescent="0.2">
      <c r="A3194">
        <v>107</v>
      </c>
      <c r="B3194">
        <v>5.7</v>
      </c>
    </row>
    <row r="3195" spans="1:2" x14ac:dyDescent="0.2">
      <c r="A3195">
        <v>85</v>
      </c>
      <c r="B3195">
        <v>7.3</v>
      </c>
    </row>
    <row r="3196" spans="1:2" x14ac:dyDescent="0.2">
      <c r="A3196">
        <v>93</v>
      </c>
      <c r="B3196">
        <v>5</v>
      </c>
    </row>
    <row r="3197" spans="1:2" x14ac:dyDescent="0.2">
      <c r="A3197">
        <v>101</v>
      </c>
      <c r="B3197">
        <v>6.6</v>
      </c>
    </row>
    <row r="3198" spans="1:2" x14ac:dyDescent="0.2">
      <c r="A3198">
        <v>103</v>
      </c>
      <c r="B3198">
        <v>6.6</v>
      </c>
    </row>
    <row r="3199" spans="1:2" x14ac:dyDescent="0.2">
      <c r="A3199">
        <v>101</v>
      </c>
      <c r="B3199">
        <v>6.8</v>
      </c>
    </row>
    <row r="3200" spans="1:2" x14ac:dyDescent="0.2">
      <c r="A3200">
        <v>123</v>
      </c>
      <c r="B3200">
        <v>6.2</v>
      </c>
    </row>
    <row r="3201" spans="1:2" x14ac:dyDescent="0.2">
      <c r="A3201">
        <v>111</v>
      </c>
      <c r="B3201">
        <v>7.3</v>
      </c>
    </row>
    <row r="3202" spans="1:2" x14ac:dyDescent="0.2">
      <c r="A3202">
        <v>86</v>
      </c>
      <c r="B3202">
        <v>6.2</v>
      </c>
    </row>
    <row r="3203" spans="1:2" x14ac:dyDescent="0.2">
      <c r="A3203">
        <v>99</v>
      </c>
      <c r="B3203">
        <v>6.9</v>
      </c>
    </row>
    <row r="3204" spans="1:2" x14ac:dyDescent="0.2">
      <c r="A3204">
        <v>90</v>
      </c>
      <c r="B3204">
        <v>6.6</v>
      </c>
    </row>
    <row r="3205" spans="1:2" x14ac:dyDescent="0.2">
      <c r="A3205">
        <v>82</v>
      </c>
      <c r="B3205">
        <v>6.3</v>
      </c>
    </row>
    <row r="3206" spans="1:2" x14ac:dyDescent="0.2">
      <c r="A3206">
        <v>110</v>
      </c>
      <c r="B3206">
        <v>7</v>
      </c>
    </row>
    <row r="3207" spans="1:2" x14ac:dyDescent="0.2">
      <c r="A3207">
        <v>83</v>
      </c>
      <c r="B3207">
        <v>3.3</v>
      </c>
    </row>
    <row r="3208" spans="1:2" x14ac:dyDescent="0.2">
      <c r="A3208">
        <v>128</v>
      </c>
      <c r="B3208">
        <v>6.7</v>
      </c>
    </row>
    <row r="3209" spans="1:2" x14ac:dyDescent="0.2">
      <c r="A3209">
        <v>125</v>
      </c>
      <c r="B3209">
        <v>6.2</v>
      </c>
    </row>
    <row r="3210" spans="1:2" x14ac:dyDescent="0.2">
      <c r="A3210">
        <v>97</v>
      </c>
      <c r="B3210">
        <v>6.5</v>
      </c>
    </row>
    <row r="3211" spans="1:2" x14ac:dyDescent="0.2">
      <c r="A3211">
        <v>86</v>
      </c>
      <c r="B3211">
        <v>3.5</v>
      </c>
    </row>
    <row r="3212" spans="1:2" x14ac:dyDescent="0.2">
      <c r="A3212">
        <v>91</v>
      </c>
      <c r="B3212">
        <v>5.5</v>
      </c>
    </row>
    <row r="3213" spans="1:2" x14ac:dyDescent="0.2">
      <c r="A3213">
        <v>90</v>
      </c>
      <c r="B3213">
        <v>5.9</v>
      </c>
    </row>
    <row r="3214" spans="1:2" x14ac:dyDescent="0.2">
      <c r="A3214">
        <v>90</v>
      </c>
      <c r="B3214">
        <v>4.7</v>
      </c>
    </row>
    <row r="3215" spans="1:2" x14ac:dyDescent="0.2">
      <c r="A3215">
        <v>94</v>
      </c>
      <c r="B3215">
        <v>4.2</v>
      </c>
    </row>
    <row r="3216" spans="1:2" x14ac:dyDescent="0.2">
      <c r="A3216">
        <v>112</v>
      </c>
      <c r="B3216">
        <v>5.2</v>
      </c>
    </row>
    <row r="3217" spans="1:2" x14ac:dyDescent="0.2">
      <c r="A3217">
        <v>85</v>
      </c>
      <c r="B3217">
        <v>5.2</v>
      </c>
    </row>
    <row r="3218" spans="1:2" x14ac:dyDescent="0.2">
      <c r="A3218">
        <v>93</v>
      </c>
      <c r="B3218">
        <v>3.9</v>
      </c>
    </row>
    <row r="3219" spans="1:2" x14ac:dyDescent="0.2">
      <c r="A3219">
        <v>104</v>
      </c>
      <c r="B3219">
        <v>6.1</v>
      </c>
    </row>
    <row r="3220" spans="1:2" x14ac:dyDescent="0.2">
      <c r="A3220">
        <v>94</v>
      </c>
      <c r="B3220">
        <v>5.8</v>
      </c>
    </row>
    <row r="3221" spans="1:2" x14ac:dyDescent="0.2">
      <c r="A3221">
        <v>85</v>
      </c>
      <c r="B3221">
        <v>6.7</v>
      </c>
    </row>
    <row r="3222" spans="1:2" x14ac:dyDescent="0.2">
      <c r="A3222">
        <v>99</v>
      </c>
      <c r="B3222">
        <v>5.7</v>
      </c>
    </row>
    <row r="3223" spans="1:2" x14ac:dyDescent="0.2">
      <c r="A3223">
        <v>91</v>
      </c>
      <c r="B3223">
        <v>4.5</v>
      </c>
    </row>
    <row r="3224" spans="1:2" x14ac:dyDescent="0.2">
      <c r="A3224">
        <v>117</v>
      </c>
      <c r="B3224">
        <v>6.9</v>
      </c>
    </row>
    <row r="3225" spans="1:2" x14ac:dyDescent="0.2">
      <c r="A3225">
        <v>85</v>
      </c>
      <c r="B3225">
        <v>4.8</v>
      </c>
    </row>
    <row r="3226" spans="1:2" x14ac:dyDescent="0.2">
      <c r="A3226">
        <v>106</v>
      </c>
      <c r="B3226">
        <v>6.3</v>
      </c>
    </row>
    <row r="3227" spans="1:2" x14ac:dyDescent="0.2">
      <c r="A3227">
        <v>81</v>
      </c>
      <c r="B3227">
        <v>6.9</v>
      </c>
    </row>
    <row r="3228" spans="1:2" x14ac:dyDescent="0.2">
      <c r="A3228">
        <v>100</v>
      </c>
      <c r="B3228">
        <v>5.4</v>
      </c>
    </row>
    <row r="3229" spans="1:2" x14ac:dyDescent="0.2">
      <c r="A3229">
        <v>90</v>
      </c>
      <c r="B3229">
        <v>3.8</v>
      </c>
    </row>
    <row r="3230" spans="1:2" x14ac:dyDescent="0.2">
      <c r="A3230">
        <v>116</v>
      </c>
      <c r="B3230">
        <v>7</v>
      </c>
    </row>
    <row r="3231" spans="1:2" x14ac:dyDescent="0.2">
      <c r="A3231">
        <v>84</v>
      </c>
      <c r="B3231">
        <v>5.2</v>
      </c>
    </row>
    <row r="3232" spans="1:2" x14ac:dyDescent="0.2">
      <c r="A3232">
        <v>135</v>
      </c>
      <c r="B3232">
        <v>7.3</v>
      </c>
    </row>
    <row r="3233" spans="1:2" x14ac:dyDescent="0.2">
      <c r="A3233">
        <v>84</v>
      </c>
      <c r="B3233">
        <v>4.5999999999999996</v>
      </c>
    </row>
    <row r="3234" spans="1:2" x14ac:dyDescent="0.2">
      <c r="A3234">
        <v>89</v>
      </c>
      <c r="B3234">
        <v>6.5</v>
      </c>
    </row>
    <row r="3235" spans="1:2" x14ac:dyDescent="0.2">
      <c r="A3235">
        <v>107</v>
      </c>
      <c r="B3235">
        <v>6.8</v>
      </c>
    </row>
    <row r="3236" spans="1:2" x14ac:dyDescent="0.2">
      <c r="A3236">
        <v>144</v>
      </c>
      <c r="B3236">
        <v>6.7</v>
      </c>
    </row>
    <row r="3237" spans="1:2" x14ac:dyDescent="0.2">
      <c r="A3237">
        <v>98</v>
      </c>
      <c r="B3237">
        <v>6.1</v>
      </c>
    </row>
    <row r="3238" spans="1:2" x14ac:dyDescent="0.2">
      <c r="A3238">
        <v>94</v>
      </c>
      <c r="B3238">
        <v>5.2</v>
      </c>
    </row>
    <row r="3239" spans="1:2" x14ac:dyDescent="0.2">
      <c r="A3239">
        <v>117</v>
      </c>
      <c r="B3239">
        <v>6.9</v>
      </c>
    </row>
    <row r="3240" spans="1:2" x14ac:dyDescent="0.2">
      <c r="A3240">
        <v>102</v>
      </c>
      <c r="B3240">
        <v>6</v>
      </c>
    </row>
    <row r="3241" spans="1:2" x14ac:dyDescent="0.2">
      <c r="A3241">
        <v>127</v>
      </c>
      <c r="B3241">
        <v>7.9</v>
      </c>
    </row>
    <row r="3242" spans="1:2" x14ac:dyDescent="0.2">
      <c r="A3242">
        <v>98</v>
      </c>
      <c r="B3242">
        <v>4.5</v>
      </c>
    </row>
    <row r="3243" spans="1:2" x14ac:dyDescent="0.2">
      <c r="A3243">
        <v>88</v>
      </c>
      <c r="B3243">
        <v>5.0999999999999996</v>
      </c>
    </row>
    <row r="3244" spans="1:2" x14ac:dyDescent="0.2">
      <c r="A3244">
        <v>197</v>
      </c>
      <c r="B3244">
        <v>7.6</v>
      </c>
    </row>
    <row r="3245" spans="1:2" x14ac:dyDescent="0.2">
      <c r="A3245">
        <v>121</v>
      </c>
      <c r="B3245">
        <v>7.6</v>
      </c>
    </row>
    <row r="3246" spans="1:2" x14ac:dyDescent="0.2">
      <c r="A3246">
        <v>90</v>
      </c>
      <c r="B3246">
        <v>6.7</v>
      </c>
    </row>
    <row r="3247" spans="1:2" x14ac:dyDescent="0.2">
      <c r="A3247">
        <v>89</v>
      </c>
      <c r="B3247">
        <v>6.1</v>
      </c>
    </row>
    <row r="3248" spans="1:2" x14ac:dyDescent="0.2">
      <c r="A3248">
        <v>104</v>
      </c>
      <c r="B3248">
        <v>7.5</v>
      </c>
    </row>
    <row r="3249" spans="1:2" x14ac:dyDescent="0.2">
      <c r="A3249">
        <v>94</v>
      </c>
      <c r="B3249">
        <v>5.3</v>
      </c>
    </row>
    <row r="3250" spans="1:2" x14ac:dyDescent="0.2">
      <c r="A3250">
        <v>90</v>
      </c>
      <c r="B3250">
        <v>6</v>
      </c>
    </row>
    <row r="3251" spans="1:2" x14ac:dyDescent="0.2">
      <c r="A3251">
        <v>130</v>
      </c>
      <c r="B3251">
        <v>7.1</v>
      </c>
    </row>
    <row r="3252" spans="1:2" x14ac:dyDescent="0.2">
      <c r="A3252">
        <v>92</v>
      </c>
      <c r="B3252">
        <v>7.5</v>
      </c>
    </row>
    <row r="3253" spans="1:2" x14ac:dyDescent="0.2">
      <c r="A3253">
        <v>176</v>
      </c>
      <c r="B3253">
        <v>6.9</v>
      </c>
    </row>
    <row r="3254" spans="1:2" x14ac:dyDescent="0.2">
      <c r="A3254">
        <v>116</v>
      </c>
      <c r="B3254">
        <v>8.5</v>
      </c>
    </row>
    <row r="3255" spans="1:2" x14ac:dyDescent="0.2">
      <c r="A3255">
        <v>88</v>
      </c>
      <c r="B3255">
        <v>7.5</v>
      </c>
    </row>
    <row r="3256" spans="1:2" x14ac:dyDescent="0.2">
      <c r="A3256">
        <v>106</v>
      </c>
      <c r="B3256">
        <v>6.6</v>
      </c>
    </row>
    <row r="3257" spans="1:2" x14ac:dyDescent="0.2">
      <c r="A3257">
        <v>181</v>
      </c>
      <c r="B3257">
        <v>8</v>
      </c>
    </row>
    <row r="3258" spans="1:2" x14ac:dyDescent="0.2">
      <c r="A3258">
        <v>130</v>
      </c>
      <c r="B3258">
        <v>7</v>
      </c>
    </row>
    <row r="3259" spans="1:2" x14ac:dyDescent="0.2">
      <c r="A3259">
        <v>93</v>
      </c>
      <c r="B3259">
        <v>5.8</v>
      </c>
    </row>
    <row r="3260" spans="1:2" x14ac:dyDescent="0.2">
      <c r="A3260">
        <v>110</v>
      </c>
      <c r="B3260">
        <v>7.3</v>
      </c>
    </row>
    <row r="3261" spans="1:2" x14ac:dyDescent="0.2">
      <c r="A3261">
        <v>123</v>
      </c>
      <c r="B3261">
        <v>6.8</v>
      </c>
    </row>
    <row r="3262" spans="1:2" x14ac:dyDescent="0.2">
      <c r="A3262">
        <v>120</v>
      </c>
      <c r="B3262">
        <v>6.7</v>
      </c>
    </row>
    <row r="3263" spans="1:2" x14ac:dyDescent="0.2">
      <c r="A3263">
        <v>87</v>
      </c>
      <c r="B3263">
        <v>6.5</v>
      </c>
    </row>
    <row r="3264" spans="1:2" x14ac:dyDescent="0.2">
      <c r="A3264">
        <v>123</v>
      </c>
      <c r="B3264">
        <v>8</v>
      </c>
    </row>
    <row r="3265" spans="1:2" x14ac:dyDescent="0.2">
      <c r="A3265">
        <v>103</v>
      </c>
      <c r="B3265">
        <v>6.5</v>
      </c>
    </row>
    <row r="3266" spans="1:2" x14ac:dyDescent="0.2">
      <c r="A3266">
        <v>91</v>
      </c>
      <c r="B3266">
        <v>4.9000000000000004</v>
      </c>
    </row>
    <row r="3267" spans="1:2" x14ac:dyDescent="0.2">
      <c r="A3267">
        <v>88</v>
      </c>
      <c r="B3267">
        <v>7.1</v>
      </c>
    </row>
    <row r="3268" spans="1:2" x14ac:dyDescent="0.2">
      <c r="A3268">
        <v>126</v>
      </c>
      <c r="B3268">
        <v>7</v>
      </c>
    </row>
    <row r="3269" spans="1:2" x14ac:dyDescent="0.2">
      <c r="A3269">
        <v>120</v>
      </c>
      <c r="B3269">
        <v>7</v>
      </c>
    </row>
    <row r="3270" spans="1:2" x14ac:dyDescent="0.2">
      <c r="A3270">
        <v>116</v>
      </c>
      <c r="B3270">
        <v>7.5</v>
      </c>
    </row>
    <row r="3271" spans="1:2" x14ac:dyDescent="0.2">
      <c r="A3271">
        <v>94</v>
      </c>
      <c r="B3271">
        <v>4.5</v>
      </c>
    </row>
    <row r="3272" spans="1:2" x14ac:dyDescent="0.2">
      <c r="A3272">
        <v>85</v>
      </c>
      <c r="B3272">
        <v>5.5</v>
      </c>
    </row>
    <row r="3273" spans="1:2" x14ac:dyDescent="0.2">
      <c r="A3273">
        <v>137</v>
      </c>
      <c r="B3273">
        <v>7.7</v>
      </c>
    </row>
    <row r="3274" spans="1:2" x14ac:dyDescent="0.2">
      <c r="A3274">
        <v>114</v>
      </c>
      <c r="B3274">
        <v>7.2</v>
      </c>
    </row>
    <row r="3275" spans="1:2" x14ac:dyDescent="0.2">
      <c r="A3275">
        <v>76</v>
      </c>
      <c r="B3275">
        <v>4.8</v>
      </c>
    </row>
    <row r="3276" spans="1:2" x14ac:dyDescent="0.2">
      <c r="A3276">
        <v>119</v>
      </c>
      <c r="B3276">
        <v>6.7</v>
      </c>
    </row>
    <row r="3277" spans="1:2" x14ac:dyDescent="0.2">
      <c r="A3277">
        <v>99</v>
      </c>
      <c r="B3277">
        <v>7</v>
      </c>
    </row>
    <row r="3278" spans="1:2" x14ac:dyDescent="0.2">
      <c r="A3278">
        <v>79</v>
      </c>
      <c r="B3278">
        <v>6.5</v>
      </c>
    </row>
    <row r="3279" spans="1:2" x14ac:dyDescent="0.2">
      <c r="A3279">
        <v>114</v>
      </c>
      <c r="B3279">
        <v>7.4</v>
      </c>
    </row>
    <row r="3280" spans="1:2" x14ac:dyDescent="0.2">
      <c r="A3280">
        <v>30</v>
      </c>
      <c r="B3280">
        <v>3.5</v>
      </c>
    </row>
    <row r="3281" spans="1:2" x14ac:dyDescent="0.2">
      <c r="A3281">
        <v>91</v>
      </c>
      <c r="B3281">
        <v>5.7</v>
      </c>
    </row>
    <row r="3282" spans="1:2" x14ac:dyDescent="0.2">
      <c r="A3282">
        <v>95</v>
      </c>
      <c r="B3282">
        <v>6.2</v>
      </c>
    </row>
    <row r="3283" spans="1:2" x14ac:dyDescent="0.2">
      <c r="A3283">
        <v>103</v>
      </c>
      <c r="B3283">
        <v>5.7</v>
      </c>
    </row>
    <row r="3284" spans="1:2" x14ac:dyDescent="0.2">
      <c r="A3284">
        <v>92</v>
      </c>
      <c r="B3284">
        <v>6.4</v>
      </c>
    </row>
    <row r="3285" spans="1:2" x14ac:dyDescent="0.2">
      <c r="A3285">
        <v>124</v>
      </c>
      <c r="B3285">
        <v>7</v>
      </c>
    </row>
    <row r="3286" spans="1:2" x14ac:dyDescent="0.2">
      <c r="A3286">
        <v>156</v>
      </c>
      <c r="B3286">
        <v>7.7</v>
      </c>
    </row>
    <row r="3287" spans="1:2" x14ac:dyDescent="0.2">
      <c r="A3287">
        <v>84</v>
      </c>
      <c r="B3287">
        <v>5.4</v>
      </c>
    </row>
    <row r="3288" spans="1:2" x14ac:dyDescent="0.2">
      <c r="A3288">
        <v>300</v>
      </c>
      <c r="B3288">
        <v>6.6</v>
      </c>
    </row>
    <row r="3289" spans="1:2" x14ac:dyDescent="0.2">
      <c r="A3289">
        <v>120</v>
      </c>
      <c r="B3289">
        <v>6.1</v>
      </c>
    </row>
    <row r="3290" spans="1:2" x14ac:dyDescent="0.2">
      <c r="A3290">
        <v>98</v>
      </c>
      <c r="B3290">
        <v>6.1</v>
      </c>
    </row>
    <row r="3291" spans="1:2" x14ac:dyDescent="0.2">
      <c r="A3291">
        <v>121</v>
      </c>
      <c r="B3291">
        <v>7.6</v>
      </c>
    </row>
    <row r="3292" spans="1:2" x14ac:dyDescent="0.2">
      <c r="A3292">
        <v>97</v>
      </c>
      <c r="B3292">
        <v>6.2</v>
      </c>
    </row>
    <row r="3293" spans="1:2" x14ac:dyDescent="0.2">
      <c r="A3293">
        <v>86</v>
      </c>
      <c r="B3293">
        <v>6.6</v>
      </c>
    </row>
    <row r="3294" spans="1:2" x14ac:dyDescent="0.2">
      <c r="A3294">
        <v>93</v>
      </c>
      <c r="B3294">
        <v>6.1</v>
      </c>
    </row>
    <row r="3295" spans="1:2" x14ac:dyDescent="0.2">
      <c r="A3295">
        <v>45</v>
      </c>
      <c r="B3295">
        <v>7.3</v>
      </c>
    </row>
    <row r="3296" spans="1:2" x14ac:dyDescent="0.2">
      <c r="A3296">
        <v>97</v>
      </c>
      <c r="B3296">
        <v>4.2</v>
      </c>
    </row>
    <row r="3297" spans="1:2" x14ac:dyDescent="0.2">
      <c r="A3297">
        <v>102</v>
      </c>
      <c r="B3297">
        <v>7.1</v>
      </c>
    </row>
    <row r="3298" spans="1:2" x14ac:dyDescent="0.2">
      <c r="A3298">
        <v>105</v>
      </c>
      <c r="B3298">
        <v>6</v>
      </c>
    </row>
    <row r="3299" spans="1:2" x14ac:dyDescent="0.2">
      <c r="A3299">
        <v>103</v>
      </c>
      <c r="B3299">
        <v>6.5</v>
      </c>
    </row>
    <row r="3300" spans="1:2" x14ac:dyDescent="0.2">
      <c r="A3300">
        <v>93</v>
      </c>
      <c r="B3300">
        <v>6.5</v>
      </c>
    </row>
    <row r="3301" spans="1:2" x14ac:dyDescent="0.2">
      <c r="A3301">
        <v>76</v>
      </c>
      <c r="B3301">
        <v>5.7</v>
      </c>
    </row>
    <row r="3302" spans="1:2" x14ac:dyDescent="0.2">
      <c r="A3302">
        <v>90</v>
      </c>
      <c r="B3302">
        <v>6.1</v>
      </c>
    </row>
    <row r="3303" spans="1:2" x14ac:dyDescent="0.2">
      <c r="A3303">
        <v>122</v>
      </c>
      <c r="B3303">
        <v>7.1</v>
      </c>
    </row>
    <row r="3304" spans="1:2" x14ac:dyDescent="0.2">
      <c r="A3304">
        <v>127</v>
      </c>
      <c r="B3304">
        <v>7.3</v>
      </c>
    </row>
    <row r="3305" spans="1:2" x14ac:dyDescent="0.2">
      <c r="A3305">
        <v>84</v>
      </c>
      <c r="B3305">
        <v>6.5</v>
      </c>
    </row>
    <row r="3306" spans="1:2" x14ac:dyDescent="0.2">
      <c r="A3306">
        <v>23</v>
      </c>
      <c r="B3306">
        <v>7.9</v>
      </c>
    </row>
    <row r="3307" spans="1:2" x14ac:dyDescent="0.2">
      <c r="A3307">
        <v>96</v>
      </c>
      <c r="B3307">
        <v>5.7</v>
      </c>
    </row>
    <row r="3308" spans="1:2" x14ac:dyDescent="0.2">
      <c r="A3308">
        <v>97</v>
      </c>
      <c r="B3308">
        <v>7.2</v>
      </c>
    </row>
    <row r="3309" spans="1:2" x14ac:dyDescent="0.2">
      <c r="A3309">
        <v>112</v>
      </c>
      <c r="B3309">
        <v>7.3</v>
      </c>
    </row>
    <row r="3310" spans="1:2" x14ac:dyDescent="0.2">
      <c r="A3310">
        <v>125</v>
      </c>
      <c r="B3310">
        <v>6.9</v>
      </c>
    </row>
    <row r="3311" spans="1:2" x14ac:dyDescent="0.2">
      <c r="A3311">
        <v>96</v>
      </c>
      <c r="B3311">
        <v>5</v>
      </c>
    </row>
    <row r="3312" spans="1:2" x14ac:dyDescent="0.2">
      <c r="A3312">
        <v>98</v>
      </c>
      <c r="B3312">
        <v>5.9</v>
      </c>
    </row>
    <row r="3313" spans="1:2" x14ac:dyDescent="0.2">
      <c r="A3313">
        <v>92</v>
      </c>
      <c r="B3313">
        <v>6.7</v>
      </c>
    </row>
    <row r="3314" spans="1:2" x14ac:dyDescent="0.2">
      <c r="A3314">
        <v>103</v>
      </c>
      <c r="B3314">
        <v>7.3</v>
      </c>
    </row>
    <row r="3315" spans="1:2" x14ac:dyDescent="0.2">
      <c r="A3315">
        <v>122</v>
      </c>
      <c r="B3315">
        <v>7.6</v>
      </c>
    </row>
    <row r="3316" spans="1:2" x14ac:dyDescent="0.2">
      <c r="A3316">
        <v>101</v>
      </c>
      <c r="B3316">
        <v>6.5</v>
      </c>
    </row>
    <row r="3317" spans="1:2" x14ac:dyDescent="0.2">
      <c r="A3317">
        <v>104</v>
      </c>
      <c r="B3317">
        <v>2.1</v>
      </c>
    </row>
    <row r="3318" spans="1:2" x14ac:dyDescent="0.2">
      <c r="A3318">
        <v>101</v>
      </c>
      <c r="B3318">
        <v>5.3</v>
      </c>
    </row>
    <row r="3319" spans="1:2" x14ac:dyDescent="0.2">
      <c r="A3319">
        <v>135</v>
      </c>
      <c r="B3319">
        <v>7.2</v>
      </c>
    </row>
    <row r="3320" spans="1:2" x14ac:dyDescent="0.2">
      <c r="A3320">
        <v>119</v>
      </c>
      <c r="B3320">
        <v>7</v>
      </c>
    </row>
    <row r="3321" spans="1:2" x14ac:dyDescent="0.2">
      <c r="A3321">
        <v>128</v>
      </c>
      <c r="B3321">
        <v>8</v>
      </c>
    </row>
    <row r="3322" spans="1:2" x14ac:dyDescent="0.2">
      <c r="A3322">
        <v>106</v>
      </c>
      <c r="B3322">
        <v>6.9</v>
      </c>
    </row>
    <row r="3323" spans="1:2" x14ac:dyDescent="0.2">
      <c r="A3323">
        <v>126</v>
      </c>
      <c r="B3323">
        <v>7.1</v>
      </c>
    </row>
    <row r="3324" spans="1:2" x14ac:dyDescent="0.2">
      <c r="A3324">
        <v>128</v>
      </c>
      <c r="B3324">
        <v>7.3</v>
      </c>
    </row>
    <row r="3325" spans="1:2" x14ac:dyDescent="0.2">
      <c r="A3325">
        <v>127</v>
      </c>
      <c r="B3325">
        <v>7.5</v>
      </c>
    </row>
    <row r="3326" spans="1:2" x14ac:dyDescent="0.2">
      <c r="A3326">
        <v>160</v>
      </c>
      <c r="B3326">
        <v>6.9</v>
      </c>
    </row>
    <row r="3327" spans="1:2" x14ac:dyDescent="0.2">
      <c r="A3327">
        <v>126</v>
      </c>
      <c r="B3327">
        <v>7.2</v>
      </c>
    </row>
    <row r="3328" spans="1:2" x14ac:dyDescent="0.2">
      <c r="A3328">
        <v>171</v>
      </c>
      <c r="B3328">
        <v>7.2</v>
      </c>
    </row>
    <row r="3329" spans="1:2" x14ac:dyDescent="0.2">
      <c r="A3329">
        <v>150</v>
      </c>
      <c r="B3329">
        <v>6.7</v>
      </c>
    </row>
    <row r="3330" spans="1:2" x14ac:dyDescent="0.2">
      <c r="A3330">
        <v>122</v>
      </c>
      <c r="B3330">
        <v>6</v>
      </c>
    </row>
    <row r="3331" spans="1:2" x14ac:dyDescent="0.2">
      <c r="A3331">
        <v>178</v>
      </c>
      <c r="B3331">
        <v>8.9</v>
      </c>
    </row>
    <row r="3332" spans="1:2" x14ac:dyDescent="0.2">
      <c r="A3332">
        <v>95</v>
      </c>
      <c r="B3332">
        <v>7.7</v>
      </c>
    </row>
    <row r="3333" spans="1:2" x14ac:dyDescent="0.2">
      <c r="A3333">
        <v>117</v>
      </c>
      <c r="B3333">
        <v>7.9</v>
      </c>
    </row>
    <row r="3334" spans="1:2" x14ac:dyDescent="0.2">
      <c r="A3334">
        <v>119</v>
      </c>
      <c r="B3334">
        <v>5.6</v>
      </c>
    </row>
    <row r="3335" spans="1:2" x14ac:dyDescent="0.2">
      <c r="A3335">
        <v>174</v>
      </c>
      <c r="B3335">
        <v>8</v>
      </c>
    </row>
    <row r="3336" spans="1:2" x14ac:dyDescent="0.2">
      <c r="A3336">
        <v>111</v>
      </c>
      <c r="B3336">
        <v>6.2</v>
      </c>
    </row>
    <row r="3337" spans="1:2" x14ac:dyDescent="0.2">
      <c r="A3337">
        <v>101</v>
      </c>
      <c r="B3337">
        <v>7.9</v>
      </c>
    </row>
    <row r="3338" spans="1:2" x14ac:dyDescent="0.2">
      <c r="A3338">
        <v>89</v>
      </c>
      <c r="B3338">
        <v>8.1</v>
      </c>
    </row>
    <row r="3339" spans="1:2" x14ac:dyDescent="0.2">
      <c r="A3339">
        <v>113</v>
      </c>
      <c r="B3339">
        <v>7.6</v>
      </c>
    </row>
    <row r="3340" spans="1:2" x14ac:dyDescent="0.2">
      <c r="A3340">
        <v>95</v>
      </c>
      <c r="B3340">
        <v>3.5</v>
      </c>
    </row>
    <row r="3341" spans="1:2" x14ac:dyDescent="0.2">
      <c r="A3341">
        <v>112</v>
      </c>
      <c r="B3341">
        <v>7.6</v>
      </c>
    </row>
    <row r="3342" spans="1:2" x14ac:dyDescent="0.2">
      <c r="A3342">
        <v>109</v>
      </c>
      <c r="B3342">
        <v>6.5</v>
      </c>
    </row>
    <row r="3343" spans="1:2" x14ac:dyDescent="0.2">
      <c r="A3343">
        <v>108</v>
      </c>
      <c r="B3343">
        <v>5.6</v>
      </c>
    </row>
    <row r="3344" spans="1:2" x14ac:dyDescent="0.2">
      <c r="A3344">
        <v>100</v>
      </c>
      <c r="B3344">
        <v>7.7</v>
      </c>
    </row>
    <row r="3345" spans="1:2" x14ac:dyDescent="0.2">
      <c r="A3345">
        <v>90</v>
      </c>
      <c r="B3345">
        <v>5.2</v>
      </c>
    </row>
    <row r="3346" spans="1:2" x14ac:dyDescent="0.2">
      <c r="A3346">
        <v>130</v>
      </c>
      <c r="B3346">
        <v>6.9</v>
      </c>
    </row>
    <row r="3347" spans="1:2" x14ac:dyDescent="0.2">
      <c r="A3347">
        <v>94</v>
      </c>
      <c r="B3347">
        <v>6.1</v>
      </c>
    </row>
    <row r="3348" spans="1:2" x14ac:dyDescent="0.2">
      <c r="A3348">
        <v>93</v>
      </c>
      <c r="B3348">
        <v>5</v>
      </c>
    </row>
    <row r="3349" spans="1:2" x14ac:dyDescent="0.2">
      <c r="A3349">
        <v>80</v>
      </c>
      <c r="B3349">
        <v>7.8</v>
      </c>
    </row>
    <row r="3350" spans="1:2" x14ac:dyDescent="0.2">
      <c r="A3350">
        <v>111</v>
      </c>
      <c r="B3350">
        <v>7.4</v>
      </c>
    </row>
    <row r="3351" spans="1:2" x14ac:dyDescent="0.2">
      <c r="A3351">
        <v>142</v>
      </c>
      <c r="B3351">
        <v>6.8</v>
      </c>
    </row>
    <row r="3352" spans="1:2" x14ac:dyDescent="0.2">
      <c r="A3352">
        <v>60</v>
      </c>
      <c r="B3352">
        <v>7.1</v>
      </c>
    </row>
    <row r="3353" spans="1:2" x14ac:dyDescent="0.2">
      <c r="A3353">
        <v>107</v>
      </c>
      <c r="B3353">
        <v>6.4</v>
      </c>
    </row>
    <row r="3354" spans="1:2" x14ac:dyDescent="0.2">
      <c r="A3354">
        <v>91</v>
      </c>
      <c r="B3354">
        <v>5.7</v>
      </c>
    </row>
    <row r="3355" spans="1:2" x14ac:dyDescent="0.2">
      <c r="A3355">
        <v>112</v>
      </c>
      <c r="B3355">
        <v>7.5</v>
      </c>
    </row>
    <row r="3356" spans="1:2" x14ac:dyDescent="0.2">
      <c r="A3356">
        <v>82</v>
      </c>
      <c r="B3356">
        <v>6.7</v>
      </c>
    </row>
    <row r="3357" spans="1:2" x14ac:dyDescent="0.2">
      <c r="A3357">
        <v>97</v>
      </c>
      <c r="B3357">
        <v>5.6</v>
      </c>
    </row>
    <row r="3358" spans="1:2" x14ac:dyDescent="0.2">
      <c r="A3358">
        <v>128</v>
      </c>
      <c r="B3358">
        <v>7</v>
      </c>
    </row>
    <row r="3359" spans="1:2" x14ac:dyDescent="0.2">
      <c r="A3359">
        <v>102</v>
      </c>
      <c r="B3359">
        <v>7.6</v>
      </c>
    </row>
    <row r="3360" spans="1:2" x14ac:dyDescent="0.2">
      <c r="A3360">
        <v>93</v>
      </c>
      <c r="B3360">
        <v>6.5</v>
      </c>
    </row>
    <row r="3361" spans="1:2" x14ac:dyDescent="0.2">
      <c r="A3361">
        <v>116</v>
      </c>
      <c r="B3361">
        <v>7</v>
      </c>
    </row>
    <row r="3362" spans="1:2" x14ac:dyDescent="0.2">
      <c r="A3362">
        <v>138</v>
      </c>
      <c r="B3362">
        <v>6.3</v>
      </c>
    </row>
    <row r="3363" spans="1:2" x14ac:dyDescent="0.2">
      <c r="A3363">
        <v>117</v>
      </c>
      <c r="B3363">
        <v>6.4</v>
      </c>
    </row>
    <row r="3364" spans="1:2" x14ac:dyDescent="0.2">
      <c r="A3364">
        <v>93</v>
      </c>
      <c r="B3364">
        <v>7.1</v>
      </c>
    </row>
    <row r="3365" spans="1:2" x14ac:dyDescent="0.2">
      <c r="A3365">
        <v>92</v>
      </c>
      <c r="B3365">
        <v>7.1</v>
      </c>
    </row>
    <row r="3366" spans="1:2" x14ac:dyDescent="0.2">
      <c r="A3366">
        <v>110</v>
      </c>
      <c r="B3366">
        <v>6.5</v>
      </c>
    </row>
    <row r="3367" spans="1:2" x14ac:dyDescent="0.2">
      <c r="A3367">
        <v>92</v>
      </c>
      <c r="B3367">
        <v>6.9</v>
      </c>
    </row>
    <row r="3368" spans="1:2" x14ac:dyDescent="0.2">
      <c r="A3368">
        <v>104</v>
      </c>
      <c r="B3368">
        <v>5.4</v>
      </c>
    </row>
    <row r="3369" spans="1:2" x14ac:dyDescent="0.2">
      <c r="A3369">
        <v>98</v>
      </c>
      <c r="B3369">
        <v>4.9000000000000004</v>
      </c>
    </row>
    <row r="3370" spans="1:2" x14ac:dyDescent="0.2">
      <c r="A3370">
        <v>89</v>
      </c>
      <c r="B3370">
        <v>5.0999999999999996</v>
      </c>
    </row>
    <row r="3371" spans="1:2" x14ac:dyDescent="0.2">
      <c r="A3371">
        <v>92</v>
      </c>
      <c r="B3371">
        <v>5.3</v>
      </c>
    </row>
    <row r="3372" spans="1:2" x14ac:dyDescent="0.2">
      <c r="A3372">
        <v>140</v>
      </c>
      <c r="B3372">
        <v>7.5</v>
      </c>
    </row>
    <row r="3373" spans="1:2" x14ac:dyDescent="0.2">
      <c r="A3373">
        <v>60</v>
      </c>
      <c r="B3373">
        <v>8.3000000000000007</v>
      </c>
    </row>
    <row r="3374" spans="1:2" x14ac:dyDescent="0.2">
      <c r="A3374">
        <v>90</v>
      </c>
      <c r="B3374">
        <v>7.3</v>
      </c>
    </row>
    <row r="3375" spans="1:2" x14ac:dyDescent="0.2">
      <c r="A3375">
        <v>129</v>
      </c>
      <c r="B3375">
        <v>7.3</v>
      </c>
    </row>
    <row r="3376" spans="1:2" x14ac:dyDescent="0.2">
      <c r="A3376">
        <v>111</v>
      </c>
      <c r="B3376">
        <v>7.1</v>
      </c>
    </row>
    <row r="3377" spans="1:2" x14ac:dyDescent="0.2">
      <c r="A3377">
        <v>79</v>
      </c>
      <c r="B3377">
        <v>6</v>
      </c>
    </row>
    <row r="3378" spans="1:2" x14ac:dyDescent="0.2">
      <c r="A3378">
        <v>104</v>
      </c>
      <c r="B3378">
        <v>6.6</v>
      </c>
    </row>
    <row r="3379" spans="1:2" x14ac:dyDescent="0.2">
      <c r="A3379">
        <v>101</v>
      </c>
      <c r="B3379">
        <v>7.2</v>
      </c>
    </row>
    <row r="3380" spans="1:2" x14ac:dyDescent="0.2">
      <c r="A3380">
        <v>113</v>
      </c>
      <c r="B3380">
        <v>7.2</v>
      </c>
    </row>
    <row r="3381" spans="1:2" x14ac:dyDescent="0.2">
      <c r="A3381">
        <v>92</v>
      </c>
      <c r="B3381">
        <v>6.9</v>
      </c>
    </row>
    <row r="3382" spans="1:2" x14ac:dyDescent="0.2">
      <c r="A3382">
        <v>106</v>
      </c>
      <c r="B3382">
        <v>6.8</v>
      </c>
    </row>
    <row r="3383" spans="1:2" x14ac:dyDescent="0.2">
      <c r="A3383">
        <v>98</v>
      </c>
      <c r="B3383">
        <v>4</v>
      </c>
    </row>
    <row r="3384" spans="1:2" x14ac:dyDescent="0.2">
      <c r="A3384">
        <v>75</v>
      </c>
      <c r="B3384">
        <v>7.7</v>
      </c>
    </row>
    <row r="3385" spans="1:2" x14ac:dyDescent="0.2">
      <c r="A3385">
        <v>104</v>
      </c>
      <c r="B3385">
        <v>7.4</v>
      </c>
    </row>
    <row r="3386" spans="1:2" x14ac:dyDescent="0.2">
      <c r="A3386">
        <v>108</v>
      </c>
      <c r="B3386">
        <v>6.5</v>
      </c>
    </row>
    <row r="3387" spans="1:2" x14ac:dyDescent="0.2">
      <c r="A3387">
        <v>99</v>
      </c>
      <c r="B3387">
        <v>6.4</v>
      </c>
    </row>
    <row r="3388" spans="1:2" x14ac:dyDescent="0.2">
      <c r="A3388">
        <v>180</v>
      </c>
      <c r="B3388">
        <v>7.2</v>
      </c>
    </row>
    <row r="3389" spans="1:2" x14ac:dyDescent="0.2">
      <c r="A3389">
        <v>109</v>
      </c>
      <c r="B3389">
        <v>5.6</v>
      </c>
    </row>
    <row r="3390" spans="1:2" x14ac:dyDescent="0.2">
      <c r="A3390">
        <v>111</v>
      </c>
      <c r="B3390">
        <v>6.3</v>
      </c>
    </row>
    <row r="3391" spans="1:2" x14ac:dyDescent="0.2">
      <c r="A3391">
        <v>93</v>
      </c>
      <c r="B3391">
        <v>6.8</v>
      </c>
    </row>
    <row r="3392" spans="1:2" x14ac:dyDescent="0.2">
      <c r="A3392">
        <v>99</v>
      </c>
      <c r="B3392">
        <v>5.5</v>
      </c>
    </row>
    <row r="3393" spans="1:2" x14ac:dyDescent="0.2">
      <c r="A3393">
        <v>98</v>
      </c>
      <c r="B3393">
        <v>6.9</v>
      </c>
    </row>
    <row r="3394" spans="1:2" x14ac:dyDescent="0.2">
      <c r="A3394">
        <v>95</v>
      </c>
      <c r="B3394">
        <v>6</v>
      </c>
    </row>
    <row r="3395" spans="1:2" x14ac:dyDescent="0.2">
      <c r="A3395">
        <v>142</v>
      </c>
      <c r="B3395">
        <v>7.7</v>
      </c>
    </row>
    <row r="3396" spans="1:2" x14ac:dyDescent="0.2">
      <c r="A3396">
        <v>107</v>
      </c>
      <c r="B3396">
        <v>6.4</v>
      </c>
    </row>
    <row r="3397" spans="1:2" x14ac:dyDescent="0.2">
      <c r="A3397">
        <v>102</v>
      </c>
      <c r="B3397">
        <v>6.6</v>
      </c>
    </row>
    <row r="3398" spans="1:2" x14ac:dyDescent="0.2">
      <c r="A3398">
        <v>97</v>
      </c>
      <c r="B3398">
        <v>5.3</v>
      </c>
    </row>
    <row r="3399" spans="1:2" x14ac:dyDescent="0.2">
      <c r="A3399">
        <v>124</v>
      </c>
      <c r="B3399">
        <v>8.1</v>
      </c>
    </row>
    <row r="3400" spans="1:2" x14ac:dyDescent="0.2">
      <c r="A3400">
        <v>97</v>
      </c>
      <c r="B3400">
        <v>5.9</v>
      </c>
    </row>
    <row r="3401" spans="1:2" x14ac:dyDescent="0.2">
      <c r="A3401">
        <v>124</v>
      </c>
      <c r="B3401">
        <v>7.7</v>
      </c>
    </row>
    <row r="3402" spans="1:2" x14ac:dyDescent="0.2">
      <c r="A3402">
        <v>96</v>
      </c>
      <c r="B3402">
        <v>4.5999999999999996</v>
      </c>
    </row>
    <row r="3403" spans="1:2" x14ac:dyDescent="0.2">
      <c r="A3403">
        <v>114</v>
      </c>
      <c r="B3403">
        <v>5.0999999999999996</v>
      </c>
    </row>
    <row r="3404" spans="1:2" x14ac:dyDescent="0.2">
      <c r="A3404">
        <v>90</v>
      </c>
      <c r="B3404">
        <v>6.9</v>
      </c>
    </row>
    <row r="3405" spans="1:2" x14ac:dyDescent="0.2">
      <c r="A3405">
        <v>104</v>
      </c>
      <c r="B3405">
        <v>8</v>
      </c>
    </row>
    <row r="3406" spans="1:2" x14ac:dyDescent="0.2">
      <c r="A3406">
        <v>102</v>
      </c>
      <c r="B3406">
        <v>6.8</v>
      </c>
    </row>
    <row r="3407" spans="1:2" x14ac:dyDescent="0.2">
      <c r="A3407">
        <v>93</v>
      </c>
      <c r="B3407">
        <v>5.4</v>
      </c>
    </row>
    <row r="3408" spans="1:2" x14ac:dyDescent="0.2">
      <c r="A3408">
        <v>90</v>
      </c>
      <c r="B3408">
        <v>6.5</v>
      </c>
    </row>
    <row r="3409" spans="1:2" x14ac:dyDescent="0.2">
      <c r="A3409">
        <v>106</v>
      </c>
      <c r="B3409">
        <v>4.2</v>
      </c>
    </row>
    <row r="3410" spans="1:2" x14ac:dyDescent="0.2">
      <c r="A3410">
        <v>99</v>
      </c>
      <c r="B3410">
        <v>7.4</v>
      </c>
    </row>
    <row r="3411" spans="1:2" x14ac:dyDescent="0.2">
      <c r="A3411">
        <v>115</v>
      </c>
      <c r="B3411">
        <v>6.9</v>
      </c>
    </row>
    <row r="3412" spans="1:2" x14ac:dyDescent="0.2">
      <c r="A3412">
        <v>89</v>
      </c>
      <c r="B3412">
        <v>6.7</v>
      </c>
    </row>
    <row r="3413" spans="1:2" x14ac:dyDescent="0.2">
      <c r="A3413">
        <v>101</v>
      </c>
      <c r="B3413">
        <v>7.3</v>
      </c>
    </row>
    <row r="3414" spans="1:2" x14ac:dyDescent="0.2">
      <c r="A3414">
        <v>92</v>
      </c>
      <c r="B3414">
        <v>7.6</v>
      </c>
    </row>
    <row r="3415" spans="1:2" x14ac:dyDescent="0.2">
      <c r="A3415">
        <v>94</v>
      </c>
      <c r="B3415">
        <v>5.4</v>
      </c>
    </row>
    <row r="3416" spans="1:2" x14ac:dyDescent="0.2">
      <c r="A3416">
        <v>100</v>
      </c>
      <c r="B3416">
        <v>7.3</v>
      </c>
    </row>
    <row r="3417" spans="1:2" x14ac:dyDescent="0.2">
      <c r="A3417">
        <v>106</v>
      </c>
      <c r="B3417">
        <v>6.4</v>
      </c>
    </row>
    <row r="3418" spans="1:2" x14ac:dyDescent="0.2">
      <c r="A3418">
        <v>109</v>
      </c>
      <c r="B3418">
        <v>6</v>
      </c>
    </row>
    <row r="3419" spans="1:2" x14ac:dyDescent="0.2">
      <c r="A3419">
        <v>105</v>
      </c>
      <c r="B3419">
        <v>7.2</v>
      </c>
    </row>
    <row r="3420" spans="1:2" x14ac:dyDescent="0.2">
      <c r="A3420">
        <v>102</v>
      </c>
      <c r="B3420">
        <v>6</v>
      </c>
    </row>
    <row r="3421" spans="1:2" x14ac:dyDescent="0.2">
      <c r="A3421">
        <v>97</v>
      </c>
      <c r="B3421">
        <v>3.1</v>
      </c>
    </row>
    <row r="3422" spans="1:2" x14ac:dyDescent="0.2">
      <c r="A3422">
        <v>118</v>
      </c>
      <c r="B3422">
        <v>6.9</v>
      </c>
    </row>
    <row r="3423" spans="1:2" x14ac:dyDescent="0.2">
      <c r="A3423">
        <v>92</v>
      </c>
      <c r="B3423">
        <v>6.2</v>
      </c>
    </row>
    <row r="3424" spans="1:2" x14ac:dyDescent="0.2">
      <c r="A3424">
        <v>112</v>
      </c>
      <c r="B3424">
        <v>5.5</v>
      </c>
    </row>
    <row r="3425" spans="1:2" x14ac:dyDescent="0.2">
      <c r="A3425">
        <v>103</v>
      </c>
      <c r="B3425">
        <v>6.9</v>
      </c>
    </row>
    <row r="3426" spans="1:2" x14ac:dyDescent="0.2">
      <c r="A3426">
        <v>93</v>
      </c>
      <c r="B3426">
        <v>6.3</v>
      </c>
    </row>
    <row r="3427" spans="1:2" x14ac:dyDescent="0.2">
      <c r="A3427">
        <v>101</v>
      </c>
      <c r="B3427">
        <v>4.8</v>
      </c>
    </row>
    <row r="3428" spans="1:2" x14ac:dyDescent="0.2">
      <c r="A3428">
        <v>113</v>
      </c>
      <c r="B3428">
        <v>6.7</v>
      </c>
    </row>
    <row r="3429" spans="1:2" x14ac:dyDescent="0.2">
      <c r="A3429">
        <v>95</v>
      </c>
      <c r="B3429">
        <v>5.6</v>
      </c>
    </row>
    <row r="3430" spans="1:2" x14ac:dyDescent="0.2">
      <c r="A3430">
        <v>153</v>
      </c>
      <c r="B3430">
        <v>5.4</v>
      </c>
    </row>
    <row r="3431" spans="1:2" x14ac:dyDescent="0.2">
      <c r="A3431">
        <v>89</v>
      </c>
      <c r="B3431">
        <v>8</v>
      </c>
    </row>
    <row r="3432" spans="1:2" x14ac:dyDescent="0.2">
      <c r="A3432">
        <v>92</v>
      </c>
      <c r="B3432">
        <v>5.7</v>
      </c>
    </row>
    <row r="3433" spans="1:2" x14ac:dyDescent="0.2">
      <c r="A3433">
        <v>107</v>
      </c>
      <c r="B3433">
        <v>7.6</v>
      </c>
    </row>
    <row r="3434" spans="1:2" x14ac:dyDescent="0.2">
      <c r="A3434">
        <v>118</v>
      </c>
      <c r="B3434">
        <v>7</v>
      </c>
    </row>
    <row r="3435" spans="1:2" x14ac:dyDescent="0.2">
      <c r="A3435">
        <v>97</v>
      </c>
      <c r="B3435">
        <v>7.2</v>
      </c>
    </row>
    <row r="3436" spans="1:2" x14ac:dyDescent="0.2">
      <c r="A3436">
        <v>156</v>
      </c>
      <c r="B3436">
        <v>6.2</v>
      </c>
    </row>
    <row r="3437" spans="1:2" x14ac:dyDescent="0.2">
      <c r="A3437">
        <v>100</v>
      </c>
      <c r="B3437">
        <v>3.5</v>
      </c>
    </row>
    <row r="3438" spans="1:2" x14ac:dyDescent="0.2">
      <c r="A3438">
        <v>96</v>
      </c>
      <c r="B3438">
        <v>7.5</v>
      </c>
    </row>
    <row r="3439" spans="1:2" x14ac:dyDescent="0.2">
      <c r="A3439">
        <v>104</v>
      </c>
      <c r="B3439">
        <v>5.0999999999999996</v>
      </c>
    </row>
    <row r="3440" spans="1:2" x14ac:dyDescent="0.2">
      <c r="A3440">
        <v>120</v>
      </c>
      <c r="B3440">
        <v>6.7</v>
      </c>
    </row>
    <row r="3441" spans="1:2" x14ac:dyDescent="0.2">
      <c r="A3441">
        <v>175</v>
      </c>
      <c r="B3441">
        <v>9.1999999999999993</v>
      </c>
    </row>
    <row r="3442" spans="1:2" x14ac:dyDescent="0.2">
      <c r="A3442">
        <v>95</v>
      </c>
      <c r="B3442">
        <v>6.1</v>
      </c>
    </row>
    <row r="3443" spans="1:2" x14ac:dyDescent="0.2">
      <c r="A3443">
        <v>95</v>
      </c>
      <c r="B3443">
        <v>7.7</v>
      </c>
    </row>
    <row r="3444" spans="1:2" x14ac:dyDescent="0.2">
      <c r="A3444">
        <v>121</v>
      </c>
      <c r="B3444">
        <v>7.6</v>
      </c>
    </row>
    <row r="3445" spans="1:2" x14ac:dyDescent="0.2">
      <c r="A3445">
        <v>110</v>
      </c>
      <c r="B3445">
        <v>6.1</v>
      </c>
    </row>
    <row r="3446" spans="1:2" x14ac:dyDescent="0.2">
      <c r="A3446">
        <v>96</v>
      </c>
      <c r="B3446">
        <v>4.9000000000000004</v>
      </c>
    </row>
    <row r="3447" spans="1:2" x14ac:dyDescent="0.2">
      <c r="A3447">
        <v>121</v>
      </c>
      <c r="B3447">
        <v>6.8</v>
      </c>
    </row>
    <row r="3448" spans="1:2" x14ac:dyDescent="0.2">
      <c r="A3448">
        <v>95</v>
      </c>
      <c r="B3448">
        <v>7</v>
      </c>
    </row>
    <row r="3449" spans="1:2" x14ac:dyDescent="0.2">
      <c r="A3449">
        <v>112</v>
      </c>
      <c r="B3449">
        <v>7.2</v>
      </c>
    </row>
    <row r="3450" spans="1:2" x14ac:dyDescent="0.2">
      <c r="A3450">
        <v>112</v>
      </c>
      <c r="B3450">
        <v>5.7</v>
      </c>
    </row>
    <row r="3451" spans="1:2" x14ac:dyDescent="0.2">
      <c r="A3451">
        <v>143</v>
      </c>
      <c r="B3451">
        <v>7.3</v>
      </c>
    </row>
    <row r="3452" spans="1:2" x14ac:dyDescent="0.2">
      <c r="A3452">
        <v>93</v>
      </c>
      <c r="B3452">
        <v>7.5</v>
      </c>
    </row>
    <row r="3453" spans="1:2" x14ac:dyDescent="0.2">
      <c r="A3453">
        <v>110</v>
      </c>
      <c r="B3453">
        <v>7.4</v>
      </c>
    </row>
    <row r="3454" spans="1:2" x14ac:dyDescent="0.2">
      <c r="A3454">
        <v>104</v>
      </c>
      <c r="B3454">
        <v>7.2</v>
      </c>
    </row>
    <row r="3455" spans="1:2" x14ac:dyDescent="0.2">
      <c r="A3455">
        <v>53</v>
      </c>
      <c r="B3455">
        <v>9</v>
      </c>
    </row>
    <row r="3456" spans="1:2" x14ac:dyDescent="0.2">
      <c r="A3456">
        <v>119</v>
      </c>
      <c r="B3456">
        <v>6.8</v>
      </c>
    </row>
    <row r="3457" spans="1:2" x14ac:dyDescent="0.2">
      <c r="A3457">
        <v>125</v>
      </c>
      <c r="B3457">
        <v>6.8</v>
      </c>
    </row>
    <row r="3458" spans="1:2" x14ac:dyDescent="0.2">
      <c r="A3458">
        <v>96</v>
      </c>
      <c r="B3458">
        <v>5.2</v>
      </c>
    </row>
    <row r="3459" spans="1:2" x14ac:dyDescent="0.2">
      <c r="A3459">
        <v>100</v>
      </c>
      <c r="B3459">
        <v>7.2</v>
      </c>
    </row>
    <row r="3460" spans="1:2" x14ac:dyDescent="0.2">
      <c r="A3460">
        <v>46</v>
      </c>
      <c r="B3460">
        <v>7.5</v>
      </c>
    </row>
    <row r="3461" spans="1:2" x14ac:dyDescent="0.2">
      <c r="A3461">
        <v>89</v>
      </c>
      <c r="B3461">
        <v>4</v>
      </c>
    </row>
    <row r="3462" spans="1:2" x14ac:dyDescent="0.2">
      <c r="A3462">
        <v>92</v>
      </c>
      <c r="B3462">
        <v>6.8</v>
      </c>
    </row>
    <row r="3463" spans="1:2" x14ac:dyDescent="0.2">
      <c r="A3463">
        <v>109</v>
      </c>
      <c r="B3463">
        <v>6.9</v>
      </c>
    </row>
    <row r="3464" spans="1:2" x14ac:dyDescent="0.2">
      <c r="A3464">
        <v>44</v>
      </c>
      <c r="B3464">
        <v>8.1999999999999993</v>
      </c>
    </row>
    <row r="3465" spans="1:2" x14ac:dyDescent="0.2">
      <c r="A3465">
        <v>103</v>
      </c>
      <c r="B3465">
        <v>7.3</v>
      </c>
    </row>
    <row r="3466" spans="1:2" x14ac:dyDescent="0.2">
      <c r="A3466">
        <v>95</v>
      </c>
      <c r="B3466">
        <v>6.1</v>
      </c>
    </row>
    <row r="3467" spans="1:2" x14ac:dyDescent="0.2">
      <c r="A3467">
        <v>143</v>
      </c>
      <c r="B3467">
        <v>7.8</v>
      </c>
    </row>
    <row r="3468" spans="1:2" x14ac:dyDescent="0.2">
      <c r="A3468">
        <v>105</v>
      </c>
      <c r="B3468">
        <v>6</v>
      </c>
    </row>
    <row r="3469" spans="1:2" x14ac:dyDescent="0.2">
      <c r="A3469">
        <v>79</v>
      </c>
      <c r="B3469">
        <v>4.0999999999999996</v>
      </c>
    </row>
    <row r="3470" spans="1:2" x14ac:dyDescent="0.2">
      <c r="A3470">
        <v>106</v>
      </c>
      <c r="B3470">
        <v>7</v>
      </c>
    </row>
    <row r="3471" spans="1:2" x14ac:dyDescent="0.2">
      <c r="A3471">
        <v>100</v>
      </c>
      <c r="B3471">
        <v>7.1</v>
      </c>
    </row>
    <row r="3472" spans="1:2" x14ac:dyDescent="0.2">
      <c r="A3472">
        <v>103</v>
      </c>
      <c r="B3472">
        <v>6.2</v>
      </c>
    </row>
    <row r="3473" spans="1:2" x14ac:dyDescent="0.2">
      <c r="A3473">
        <v>116</v>
      </c>
      <c r="B3473">
        <v>6.9</v>
      </c>
    </row>
    <row r="3474" spans="1:2" x14ac:dyDescent="0.2">
      <c r="A3474">
        <v>99</v>
      </c>
      <c r="B3474">
        <v>7.6</v>
      </c>
    </row>
    <row r="3475" spans="1:2" x14ac:dyDescent="0.2">
      <c r="A3475">
        <v>164</v>
      </c>
      <c r="B3475">
        <v>7.6</v>
      </c>
    </row>
    <row r="3476" spans="1:2" x14ac:dyDescent="0.2">
      <c r="A3476">
        <v>96</v>
      </c>
      <c r="B3476">
        <v>6.4</v>
      </c>
    </row>
    <row r="3477" spans="1:2" x14ac:dyDescent="0.2">
      <c r="A3477">
        <v>122</v>
      </c>
      <c r="B3477">
        <v>6.2</v>
      </c>
    </row>
    <row r="3478" spans="1:2" x14ac:dyDescent="0.2">
      <c r="A3478">
        <v>94</v>
      </c>
      <c r="B3478">
        <v>7.5</v>
      </c>
    </row>
    <row r="3479" spans="1:2" x14ac:dyDescent="0.2">
      <c r="A3479">
        <v>93</v>
      </c>
      <c r="B3479">
        <v>2</v>
      </c>
    </row>
    <row r="3480" spans="1:2" x14ac:dyDescent="0.2">
      <c r="A3480">
        <v>96</v>
      </c>
      <c r="B3480">
        <v>6.2</v>
      </c>
    </row>
    <row r="3481" spans="1:2" x14ac:dyDescent="0.2">
      <c r="A3481">
        <v>60</v>
      </c>
      <c r="B3481">
        <v>7.7</v>
      </c>
    </row>
    <row r="3482" spans="1:2" x14ac:dyDescent="0.2">
      <c r="A3482">
        <v>113</v>
      </c>
      <c r="B3482">
        <v>6.5</v>
      </c>
    </row>
    <row r="3483" spans="1:2" x14ac:dyDescent="0.2">
      <c r="A3483">
        <v>60</v>
      </c>
      <c r="B3483">
        <v>7.4</v>
      </c>
    </row>
    <row r="3484" spans="1:2" x14ac:dyDescent="0.2">
      <c r="A3484">
        <v>192</v>
      </c>
      <c r="B3484">
        <v>7.9</v>
      </c>
    </row>
    <row r="3485" spans="1:2" x14ac:dyDescent="0.2">
      <c r="A3485">
        <v>99</v>
      </c>
      <c r="B3485">
        <v>6.8</v>
      </c>
    </row>
    <row r="3486" spans="1:2" x14ac:dyDescent="0.2">
      <c r="A3486">
        <v>91</v>
      </c>
      <c r="B3486">
        <v>6.3</v>
      </c>
    </row>
    <row r="3487" spans="1:2" x14ac:dyDescent="0.2">
      <c r="A3487">
        <v>100</v>
      </c>
      <c r="B3487">
        <v>6.3</v>
      </c>
    </row>
    <row r="3488" spans="1:2" x14ac:dyDescent="0.2">
      <c r="A3488">
        <v>105</v>
      </c>
      <c r="B3488">
        <v>6.6</v>
      </c>
    </row>
    <row r="3489" spans="1:2" x14ac:dyDescent="0.2">
      <c r="A3489">
        <v>99</v>
      </c>
      <c r="B3489">
        <v>6.4</v>
      </c>
    </row>
    <row r="3490" spans="1:2" x14ac:dyDescent="0.2">
      <c r="A3490">
        <v>112</v>
      </c>
      <c r="B3490">
        <v>7.5</v>
      </c>
    </row>
    <row r="3491" spans="1:2" x14ac:dyDescent="0.2">
      <c r="A3491">
        <v>100</v>
      </c>
      <c r="B3491">
        <v>5.8</v>
      </c>
    </row>
    <row r="3492" spans="1:2" x14ac:dyDescent="0.2">
      <c r="A3492">
        <v>99</v>
      </c>
      <c r="B3492">
        <v>6.5</v>
      </c>
    </row>
    <row r="3493" spans="1:2" x14ac:dyDescent="0.2">
      <c r="A3493">
        <v>100</v>
      </c>
      <c r="B3493">
        <v>4.8</v>
      </c>
    </row>
    <row r="3494" spans="1:2" x14ac:dyDescent="0.2">
      <c r="A3494">
        <v>125</v>
      </c>
      <c r="B3494">
        <v>7.2</v>
      </c>
    </row>
    <row r="3495" spans="1:2" x14ac:dyDescent="0.2">
      <c r="A3495">
        <v>107</v>
      </c>
      <c r="B3495">
        <v>6.3</v>
      </c>
    </row>
    <row r="3496" spans="1:2" x14ac:dyDescent="0.2">
      <c r="A3496">
        <v>107</v>
      </c>
      <c r="B3496">
        <v>7</v>
      </c>
    </row>
    <row r="3497" spans="1:2" x14ac:dyDescent="0.2">
      <c r="A3497">
        <v>97</v>
      </c>
      <c r="B3497">
        <v>6.3</v>
      </c>
    </row>
    <row r="3498" spans="1:2" x14ac:dyDescent="0.2">
      <c r="A3498">
        <v>105</v>
      </c>
      <c r="B3498">
        <v>5.3</v>
      </c>
    </row>
    <row r="3499" spans="1:2" x14ac:dyDescent="0.2">
      <c r="A3499">
        <v>95</v>
      </c>
      <c r="B3499">
        <v>2.2999999999999998</v>
      </c>
    </row>
    <row r="3500" spans="1:2" x14ac:dyDescent="0.2">
      <c r="A3500">
        <v>106</v>
      </c>
      <c r="B3500">
        <v>7.1</v>
      </c>
    </row>
    <row r="3501" spans="1:2" x14ac:dyDescent="0.2">
      <c r="A3501">
        <v>93</v>
      </c>
      <c r="B3501">
        <v>6.2</v>
      </c>
    </row>
    <row r="3502" spans="1:2" x14ac:dyDescent="0.2">
      <c r="A3502">
        <v>103</v>
      </c>
      <c r="B3502">
        <v>6.2</v>
      </c>
    </row>
    <row r="3503" spans="1:2" x14ac:dyDescent="0.2">
      <c r="A3503">
        <v>96</v>
      </c>
      <c r="B3503">
        <v>6.7</v>
      </c>
    </row>
    <row r="3504" spans="1:2" x14ac:dyDescent="0.2">
      <c r="A3504">
        <v>103</v>
      </c>
      <c r="B3504">
        <v>6.5</v>
      </c>
    </row>
    <row r="3505" spans="1:2" x14ac:dyDescent="0.2">
      <c r="A3505">
        <v>108</v>
      </c>
      <c r="B3505">
        <v>5.9</v>
      </c>
    </row>
    <row r="3506" spans="1:2" x14ac:dyDescent="0.2">
      <c r="A3506">
        <v>177</v>
      </c>
      <c r="B3506">
        <v>6.7</v>
      </c>
    </row>
    <row r="3507" spans="1:2" x14ac:dyDescent="0.2">
      <c r="A3507">
        <v>118</v>
      </c>
      <c r="B3507">
        <v>6</v>
      </c>
    </row>
    <row r="3508" spans="1:2" x14ac:dyDescent="0.2">
      <c r="A3508">
        <v>97</v>
      </c>
      <c r="B3508">
        <v>6.9</v>
      </c>
    </row>
    <row r="3509" spans="1:2" x14ac:dyDescent="0.2">
      <c r="A3509">
        <v>102</v>
      </c>
      <c r="B3509">
        <v>7.9</v>
      </c>
    </row>
    <row r="3510" spans="1:2" x14ac:dyDescent="0.2">
      <c r="A3510">
        <v>92</v>
      </c>
      <c r="B3510">
        <v>5.3</v>
      </c>
    </row>
    <row r="3511" spans="1:2" x14ac:dyDescent="0.2">
      <c r="A3511">
        <v>88</v>
      </c>
      <c r="B3511">
        <v>4.8</v>
      </c>
    </row>
    <row r="3512" spans="1:2" x14ac:dyDescent="0.2">
      <c r="A3512">
        <v>80</v>
      </c>
      <c r="B3512">
        <v>5.3</v>
      </c>
    </row>
    <row r="3513" spans="1:2" x14ac:dyDescent="0.2">
      <c r="A3513">
        <v>45</v>
      </c>
      <c r="B3513">
        <v>6</v>
      </c>
    </row>
    <row r="3514" spans="1:2" x14ac:dyDescent="0.2">
      <c r="A3514">
        <v>115</v>
      </c>
      <c r="B3514">
        <v>7.3</v>
      </c>
    </row>
    <row r="3515" spans="1:2" x14ac:dyDescent="0.2">
      <c r="A3515">
        <v>97</v>
      </c>
      <c r="B3515">
        <v>7.4</v>
      </c>
    </row>
    <row r="3516" spans="1:2" x14ac:dyDescent="0.2">
      <c r="A3516">
        <v>102</v>
      </c>
      <c r="B3516">
        <v>7.7</v>
      </c>
    </row>
    <row r="3517" spans="1:2" x14ac:dyDescent="0.2">
      <c r="A3517">
        <v>111</v>
      </c>
      <c r="B3517">
        <v>4.8</v>
      </c>
    </row>
    <row r="3518" spans="1:2" x14ac:dyDescent="0.2">
      <c r="A3518">
        <v>96</v>
      </c>
      <c r="B3518">
        <v>7.2</v>
      </c>
    </row>
    <row r="3519" spans="1:2" x14ac:dyDescent="0.2">
      <c r="A3519">
        <v>94</v>
      </c>
      <c r="B3519">
        <v>5.8</v>
      </c>
    </row>
    <row r="3520" spans="1:2" x14ac:dyDescent="0.2">
      <c r="A3520">
        <v>125</v>
      </c>
      <c r="B3520">
        <v>7.3</v>
      </c>
    </row>
    <row r="3521" spans="1:2" x14ac:dyDescent="0.2">
      <c r="A3521">
        <v>108</v>
      </c>
      <c r="B3521">
        <v>7</v>
      </c>
    </row>
    <row r="3522" spans="1:2" x14ac:dyDescent="0.2">
      <c r="A3522">
        <v>101</v>
      </c>
      <c r="B3522">
        <v>6.4</v>
      </c>
    </row>
    <row r="3523" spans="1:2" x14ac:dyDescent="0.2">
      <c r="A3523">
        <v>101</v>
      </c>
      <c r="B3523">
        <v>5.6</v>
      </c>
    </row>
    <row r="3524" spans="1:2" x14ac:dyDescent="0.2">
      <c r="A3524">
        <v>139</v>
      </c>
      <c r="B3524">
        <v>8.1999999999999993</v>
      </c>
    </row>
    <row r="3525" spans="1:2" x14ac:dyDescent="0.2">
      <c r="A3525">
        <v>125</v>
      </c>
      <c r="B3525">
        <v>6.5</v>
      </c>
    </row>
    <row r="3526" spans="1:2" x14ac:dyDescent="0.2">
      <c r="A3526">
        <v>88</v>
      </c>
      <c r="B3526">
        <v>6.4</v>
      </c>
    </row>
    <row r="3527" spans="1:2" x14ac:dyDescent="0.2">
      <c r="A3527">
        <v>115</v>
      </c>
      <c r="B3527">
        <v>8.1</v>
      </c>
    </row>
    <row r="3528" spans="1:2" x14ac:dyDescent="0.2">
      <c r="A3528">
        <v>99</v>
      </c>
      <c r="B3528">
        <v>5.4</v>
      </c>
    </row>
    <row r="3529" spans="1:2" x14ac:dyDescent="0.2">
      <c r="A3529">
        <v>88</v>
      </c>
      <c r="B3529">
        <v>6.3</v>
      </c>
    </row>
    <row r="3530" spans="1:2" x14ac:dyDescent="0.2">
      <c r="A3530">
        <v>112</v>
      </c>
      <c r="B3530">
        <v>7.8</v>
      </c>
    </row>
    <row r="3531" spans="1:2" x14ac:dyDescent="0.2">
      <c r="A3531">
        <v>108</v>
      </c>
      <c r="B3531">
        <v>6.8</v>
      </c>
    </row>
    <row r="3532" spans="1:2" x14ac:dyDescent="0.2">
      <c r="A3532">
        <v>107</v>
      </c>
      <c r="B3532">
        <v>7.2</v>
      </c>
    </row>
    <row r="3533" spans="1:2" x14ac:dyDescent="0.2">
      <c r="A3533">
        <v>104</v>
      </c>
      <c r="B3533">
        <v>7.1</v>
      </c>
    </row>
    <row r="3534" spans="1:2" x14ac:dyDescent="0.2">
      <c r="A3534">
        <v>108</v>
      </c>
      <c r="B3534">
        <v>6.2</v>
      </c>
    </row>
    <row r="3535" spans="1:2" x14ac:dyDescent="0.2">
      <c r="A3535">
        <v>102</v>
      </c>
      <c r="B3535">
        <v>7.3</v>
      </c>
    </row>
    <row r="3536" spans="1:2" x14ac:dyDescent="0.2">
      <c r="A3536">
        <v>88</v>
      </c>
      <c r="B3536">
        <v>5.9</v>
      </c>
    </row>
    <row r="3537" spans="1:2" x14ac:dyDescent="0.2">
      <c r="A3537">
        <v>115</v>
      </c>
      <c r="B3537">
        <v>7.2</v>
      </c>
    </row>
    <row r="3538" spans="1:2" x14ac:dyDescent="0.2">
      <c r="A3538">
        <v>91</v>
      </c>
      <c r="B3538">
        <v>3.6</v>
      </c>
    </row>
    <row r="3539" spans="1:2" x14ac:dyDescent="0.2">
      <c r="A3539">
        <v>141</v>
      </c>
      <c r="B3539">
        <v>7.7</v>
      </c>
    </row>
    <row r="3540" spans="1:2" x14ac:dyDescent="0.2">
      <c r="A3540">
        <v>101</v>
      </c>
      <c r="B3540">
        <v>7.3</v>
      </c>
    </row>
    <row r="3541" spans="1:2" x14ac:dyDescent="0.2">
      <c r="A3541">
        <v>105</v>
      </c>
      <c r="B3541">
        <v>7.4</v>
      </c>
    </row>
    <row r="3542" spans="1:2" x14ac:dyDescent="0.2">
      <c r="A3542">
        <v>100</v>
      </c>
      <c r="B3542">
        <v>6.6</v>
      </c>
    </row>
    <row r="3543" spans="1:2" x14ac:dyDescent="0.2">
      <c r="A3543">
        <v>116</v>
      </c>
      <c r="B3543">
        <v>6.9</v>
      </c>
    </row>
    <row r="3544" spans="1:2" x14ac:dyDescent="0.2">
      <c r="A3544">
        <v>97</v>
      </c>
      <c r="B3544">
        <v>6.8</v>
      </c>
    </row>
    <row r="3545" spans="1:2" x14ac:dyDescent="0.2">
      <c r="A3545">
        <v>106</v>
      </c>
      <c r="B3545">
        <v>7.3</v>
      </c>
    </row>
    <row r="3546" spans="1:2" x14ac:dyDescent="0.2">
      <c r="A3546">
        <v>105</v>
      </c>
      <c r="B3546">
        <v>7.2</v>
      </c>
    </row>
    <row r="3547" spans="1:2" x14ac:dyDescent="0.2">
      <c r="A3547">
        <v>102</v>
      </c>
      <c r="B3547">
        <v>6.5</v>
      </c>
    </row>
    <row r="3548" spans="1:2" x14ac:dyDescent="0.2">
      <c r="A3548">
        <v>122</v>
      </c>
      <c r="B3548">
        <v>7.7</v>
      </c>
    </row>
    <row r="3549" spans="1:2" x14ac:dyDescent="0.2">
      <c r="A3549">
        <v>107</v>
      </c>
      <c r="B3549">
        <v>8.1</v>
      </c>
    </row>
    <row r="3550" spans="1:2" x14ac:dyDescent="0.2">
      <c r="A3550">
        <v>121</v>
      </c>
      <c r="B3550">
        <v>7.7</v>
      </c>
    </row>
    <row r="3551" spans="1:2" x14ac:dyDescent="0.2">
      <c r="A3551">
        <v>98</v>
      </c>
      <c r="B3551">
        <v>7.6</v>
      </c>
    </row>
    <row r="3552" spans="1:2" x14ac:dyDescent="0.2">
      <c r="A3552">
        <v>108</v>
      </c>
      <c r="B3552">
        <v>7.3</v>
      </c>
    </row>
    <row r="3553" spans="1:2" x14ac:dyDescent="0.2">
      <c r="A3553">
        <v>55</v>
      </c>
      <c r="B3553">
        <v>8.6999999999999993</v>
      </c>
    </row>
    <row r="3554" spans="1:2" x14ac:dyDescent="0.2">
      <c r="A3554">
        <v>123</v>
      </c>
      <c r="B3554">
        <v>7.2</v>
      </c>
    </row>
    <row r="3555" spans="1:2" x14ac:dyDescent="0.2">
      <c r="A3555">
        <v>110</v>
      </c>
      <c r="B3555">
        <v>7.2</v>
      </c>
    </row>
    <row r="3556" spans="1:2" x14ac:dyDescent="0.2">
      <c r="A3556">
        <v>120</v>
      </c>
      <c r="B3556">
        <v>8.1</v>
      </c>
    </row>
    <row r="3557" spans="1:2" x14ac:dyDescent="0.2">
      <c r="A3557">
        <v>122</v>
      </c>
      <c r="B3557">
        <v>7.5</v>
      </c>
    </row>
    <row r="3558" spans="1:2" x14ac:dyDescent="0.2">
      <c r="A3558">
        <v>110</v>
      </c>
      <c r="B3558">
        <v>8.1</v>
      </c>
    </row>
    <row r="3559" spans="1:2" x14ac:dyDescent="0.2">
      <c r="A3559">
        <v>139</v>
      </c>
      <c r="B3559">
        <v>7.8</v>
      </c>
    </row>
    <row r="3560" spans="1:2" x14ac:dyDescent="0.2">
      <c r="A3560">
        <v>124</v>
      </c>
      <c r="B3560">
        <v>7.8</v>
      </c>
    </row>
    <row r="3561" spans="1:2" x14ac:dyDescent="0.2">
      <c r="A3561">
        <v>120</v>
      </c>
      <c r="B3561">
        <v>5.8</v>
      </c>
    </row>
    <row r="3562" spans="1:2" x14ac:dyDescent="0.2">
      <c r="A3562">
        <v>152</v>
      </c>
      <c r="B3562">
        <v>7.6</v>
      </c>
    </row>
    <row r="3563" spans="1:2" x14ac:dyDescent="0.2">
      <c r="A3563">
        <v>98</v>
      </c>
      <c r="B3563">
        <v>7.4</v>
      </c>
    </row>
    <row r="3564" spans="1:2" x14ac:dyDescent="0.2">
      <c r="A3564">
        <v>106</v>
      </c>
      <c r="B3564">
        <v>6.3</v>
      </c>
    </row>
    <row r="3565" spans="1:2" x14ac:dyDescent="0.2">
      <c r="A3565">
        <v>106</v>
      </c>
      <c r="B3565">
        <v>6.9</v>
      </c>
    </row>
    <row r="3566" spans="1:2" x14ac:dyDescent="0.2">
      <c r="A3566">
        <v>106</v>
      </c>
      <c r="B3566">
        <v>8.6</v>
      </c>
    </row>
    <row r="3567" spans="1:2" x14ac:dyDescent="0.2">
      <c r="A3567">
        <v>89</v>
      </c>
      <c r="B3567">
        <v>5.0999999999999996</v>
      </c>
    </row>
    <row r="3568" spans="1:2" x14ac:dyDescent="0.2">
      <c r="A3568">
        <v>94</v>
      </c>
      <c r="B3568">
        <v>6.4</v>
      </c>
    </row>
    <row r="3569" spans="1:2" x14ac:dyDescent="0.2">
      <c r="A3569">
        <v>109</v>
      </c>
      <c r="B3569">
        <v>7.9</v>
      </c>
    </row>
    <row r="3570" spans="1:2" x14ac:dyDescent="0.2">
      <c r="A3570">
        <v>144</v>
      </c>
      <c r="B3570">
        <v>6.9</v>
      </c>
    </row>
    <row r="3571" spans="1:2" x14ac:dyDescent="0.2">
      <c r="A3571">
        <v>90</v>
      </c>
      <c r="B3571">
        <v>7.5</v>
      </c>
    </row>
    <row r="3572" spans="1:2" x14ac:dyDescent="0.2">
      <c r="A3572">
        <v>106</v>
      </c>
      <c r="B3572">
        <v>7.2</v>
      </c>
    </row>
    <row r="3573" spans="1:2" x14ac:dyDescent="0.2">
      <c r="A3573">
        <v>121</v>
      </c>
      <c r="B3573">
        <v>5.8</v>
      </c>
    </row>
    <row r="3574" spans="1:2" x14ac:dyDescent="0.2">
      <c r="A3574">
        <v>89</v>
      </c>
      <c r="B3574">
        <v>2.9</v>
      </c>
    </row>
    <row r="3575" spans="1:2" x14ac:dyDescent="0.2">
      <c r="A3575">
        <v>86</v>
      </c>
      <c r="B3575">
        <v>6.2</v>
      </c>
    </row>
    <row r="3576" spans="1:2" x14ac:dyDescent="0.2">
      <c r="A3576">
        <v>91</v>
      </c>
      <c r="B3576">
        <v>7.3</v>
      </c>
    </row>
    <row r="3577" spans="1:2" x14ac:dyDescent="0.2">
      <c r="A3577">
        <v>104</v>
      </c>
      <c r="B3577">
        <v>6.2</v>
      </c>
    </row>
    <row r="3578" spans="1:2" x14ac:dyDescent="0.2">
      <c r="A3578" s="4">
        <v>103</v>
      </c>
      <c r="B3578">
        <v>8.1999999999999993</v>
      </c>
    </row>
    <row r="3579" spans="1:2" x14ac:dyDescent="0.2">
      <c r="A3579">
        <v>99</v>
      </c>
      <c r="B3579">
        <v>6.8</v>
      </c>
    </row>
    <row r="3580" spans="1:2" x14ac:dyDescent="0.2">
      <c r="A3580">
        <v>98</v>
      </c>
      <c r="B3580">
        <v>6.1</v>
      </c>
    </row>
    <row r="3581" spans="1:2" x14ac:dyDescent="0.2">
      <c r="A3581">
        <v>121</v>
      </c>
      <c r="B3581">
        <v>7.7</v>
      </c>
    </row>
    <row r="3582" spans="1:2" x14ac:dyDescent="0.2">
      <c r="A3582">
        <v>96</v>
      </c>
      <c r="B3582">
        <v>5.2</v>
      </c>
    </row>
    <row r="3583" spans="1:2" x14ac:dyDescent="0.2">
      <c r="A3583">
        <v>99</v>
      </c>
      <c r="B3583">
        <v>6.8</v>
      </c>
    </row>
    <row r="3584" spans="1:2" x14ac:dyDescent="0.2">
      <c r="A3584">
        <v>42</v>
      </c>
      <c r="B3584">
        <v>6.5</v>
      </c>
    </row>
    <row r="3585" spans="1:2" x14ac:dyDescent="0.2">
      <c r="A3585">
        <v>122</v>
      </c>
      <c r="B3585">
        <v>7</v>
      </c>
    </row>
    <row r="3586" spans="1:2" x14ac:dyDescent="0.2">
      <c r="A3586">
        <v>101</v>
      </c>
      <c r="B3586">
        <v>5.9</v>
      </c>
    </row>
    <row r="3587" spans="1:2" x14ac:dyDescent="0.2">
      <c r="A3587">
        <v>102</v>
      </c>
      <c r="B3587">
        <v>7.1</v>
      </c>
    </row>
    <row r="3588" spans="1:2" x14ac:dyDescent="0.2">
      <c r="A3588">
        <v>84</v>
      </c>
      <c r="B3588">
        <v>5.5</v>
      </c>
    </row>
    <row r="3589" spans="1:2" x14ac:dyDescent="0.2">
      <c r="A3589">
        <v>104</v>
      </c>
      <c r="B3589">
        <v>7.4</v>
      </c>
    </row>
    <row r="3590" spans="1:2" x14ac:dyDescent="0.2">
      <c r="A3590">
        <v>96</v>
      </c>
      <c r="B3590">
        <v>7.3</v>
      </c>
    </row>
    <row r="3591" spans="1:2" x14ac:dyDescent="0.2">
      <c r="A3591">
        <v>94</v>
      </c>
      <c r="B3591">
        <v>4.5999999999999996</v>
      </c>
    </row>
    <row r="3592" spans="1:2" x14ac:dyDescent="0.2">
      <c r="A3592">
        <v>90</v>
      </c>
      <c r="B3592">
        <v>7.2</v>
      </c>
    </row>
    <row r="3593" spans="1:2" x14ac:dyDescent="0.2">
      <c r="A3593">
        <v>97</v>
      </c>
      <c r="B3593">
        <v>7</v>
      </c>
    </row>
    <row r="3594" spans="1:2" x14ac:dyDescent="0.2">
      <c r="A3594">
        <v>90</v>
      </c>
      <c r="B3594">
        <v>5.0999999999999996</v>
      </c>
    </row>
    <row r="3595" spans="1:2" x14ac:dyDescent="0.2">
      <c r="A3595">
        <v>106</v>
      </c>
      <c r="B3595">
        <v>6.7</v>
      </c>
    </row>
    <row r="3596" spans="1:2" x14ac:dyDescent="0.2">
      <c r="A3596">
        <v>96</v>
      </c>
      <c r="B3596">
        <v>5.3</v>
      </c>
    </row>
    <row r="3597" spans="1:2" x14ac:dyDescent="0.2">
      <c r="A3597">
        <v>44</v>
      </c>
      <c r="B3597">
        <v>8.4</v>
      </c>
    </row>
    <row r="3598" spans="1:2" x14ac:dyDescent="0.2">
      <c r="A3598">
        <v>95</v>
      </c>
      <c r="B3598">
        <v>7.8</v>
      </c>
    </row>
    <row r="3599" spans="1:2" x14ac:dyDescent="0.2">
      <c r="A3599">
        <v>99</v>
      </c>
      <c r="B3599">
        <v>6.7</v>
      </c>
    </row>
    <row r="3600" spans="1:2" x14ac:dyDescent="0.2">
      <c r="A3600">
        <v>93</v>
      </c>
      <c r="B3600">
        <v>5.4</v>
      </c>
    </row>
    <row r="3601" spans="1:2" x14ac:dyDescent="0.2">
      <c r="A3601">
        <v>99</v>
      </c>
      <c r="B3601">
        <v>7.2</v>
      </c>
    </row>
    <row r="3602" spans="1:2" x14ac:dyDescent="0.2">
      <c r="A3602">
        <v>95</v>
      </c>
      <c r="B3602">
        <v>5.8</v>
      </c>
    </row>
    <row r="3603" spans="1:2" x14ac:dyDescent="0.2">
      <c r="A3603">
        <v>84</v>
      </c>
      <c r="B3603">
        <v>6.4</v>
      </c>
    </row>
    <row r="3604" spans="1:2" x14ac:dyDescent="0.2">
      <c r="A3604">
        <v>144</v>
      </c>
      <c r="B3604">
        <v>8</v>
      </c>
    </row>
    <row r="3605" spans="1:2" x14ac:dyDescent="0.2">
      <c r="A3605">
        <v>99</v>
      </c>
      <c r="B3605">
        <v>7</v>
      </c>
    </row>
    <row r="3606" spans="1:2" x14ac:dyDescent="0.2">
      <c r="A3606">
        <v>110</v>
      </c>
      <c r="B3606">
        <v>7</v>
      </c>
    </row>
    <row r="3607" spans="1:2" x14ac:dyDescent="0.2">
      <c r="A3607">
        <v>97</v>
      </c>
      <c r="B3607">
        <v>6.7</v>
      </c>
    </row>
    <row r="3608" spans="1:2" x14ac:dyDescent="0.2">
      <c r="A3608">
        <v>107</v>
      </c>
      <c r="B3608">
        <v>3.8</v>
      </c>
    </row>
    <row r="3609" spans="1:2" x14ac:dyDescent="0.2">
      <c r="A3609">
        <v>90</v>
      </c>
      <c r="B3609">
        <v>5.7</v>
      </c>
    </row>
    <row r="3610" spans="1:2" x14ac:dyDescent="0.2">
      <c r="A3610">
        <v>104</v>
      </c>
      <c r="B3610">
        <v>6.6</v>
      </c>
    </row>
    <row r="3611" spans="1:2" x14ac:dyDescent="0.2">
      <c r="A3611">
        <v>96</v>
      </c>
      <c r="B3611">
        <v>6.7</v>
      </c>
    </row>
    <row r="3612" spans="1:2" x14ac:dyDescent="0.2">
      <c r="A3612">
        <v>104</v>
      </c>
      <c r="B3612">
        <v>6.1</v>
      </c>
    </row>
    <row r="3613" spans="1:2" x14ac:dyDescent="0.2">
      <c r="A3613">
        <v>97</v>
      </c>
      <c r="B3613">
        <v>6.2</v>
      </c>
    </row>
    <row r="3614" spans="1:2" x14ac:dyDescent="0.2">
      <c r="A3614">
        <v>107</v>
      </c>
      <c r="B3614">
        <v>6.2</v>
      </c>
    </row>
    <row r="3615" spans="1:2" x14ac:dyDescent="0.2">
      <c r="A3615">
        <v>117</v>
      </c>
      <c r="B3615">
        <v>7.4</v>
      </c>
    </row>
    <row r="3616" spans="1:2" x14ac:dyDescent="0.2">
      <c r="A3616">
        <v>85</v>
      </c>
      <c r="B3616">
        <v>4.7</v>
      </c>
    </row>
    <row r="3617" spans="1:2" x14ac:dyDescent="0.2">
      <c r="A3617">
        <v>152</v>
      </c>
      <c r="B3617">
        <v>8.3000000000000007</v>
      </c>
    </row>
    <row r="3618" spans="1:2" x14ac:dyDescent="0.2">
      <c r="A3618">
        <v>85</v>
      </c>
      <c r="B3618">
        <v>7.2</v>
      </c>
    </row>
    <row r="3619" spans="1:2" x14ac:dyDescent="0.2">
      <c r="A3619">
        <v>76</v>
      </c>
      <c r="B3619">
        <v>5.8</v>
      </c>
    </row>
    <row r="3620" spans="1:2" x14ac:dyDescent="0.2">
      <c r="A3620">
        <v>87</v>
      </c>
      <c r="B3620">
        <v>5.9</v>
      </c>
    </row>
    <row r="3621" spans="1:2" x14ac:dyDescent="0.2">
      <c r="A3621">
        <v>95</v>
      </c>
      <c r="B3621">
        <v>6.3</v>
      </c>
    </row>
    <row r="3622" spans="1:2" x14ac:dyDescent="0.2">
      <c r="A3622">
        <v>101</v>
      </c>
      <c r="B3622">
        <v>7.2</v>
      </c>
    </row>
    <row r="3623" spans="1:2" x14ac:dyDescent="0.2">
      <c r="A3623">
        <v>90</v>
      </c>
      <c r="B3623">
        <v>5.4</v>
      </c>
    </row>
    <row r="3624" spans="1:2" x14ac:dyDescent="0.2">
      <c r="A3624">
        <v>240</v>
      </c>
      <c r="B3624">
        <v>8.1999999999999993</v>
      </c>
    </row>
    <row r="3625" spans="1:2" x14ac:dyDescent="0.2">
      <c r="A3625">
        <v>89</v>
      </c>
      <c r="B3625">
        <v>7.3</v>
      </c>
    </row>
    <row r="3626" spans="1:2" x14ac:dyDescent="0.2">
      <c r="A3626">
        <v>111</v>
      </c>
      <c r="B3626">
        <v>7.3</v>
      </c>
    </row>
    <row r="3627" spans="1:2" x14ac:dyDescent="0.2">
      <c r="A3627">
        <v>86</v>
      </c>
      <c r="B3627">
        <v>5.8</v>
      </c>
    </row>
    <row r="3628" spans="1:2" x14ac:dyDescent="0.2">
      <c r="A3628">
        <v>115</v>
      </c>
      <c r="B3628">
        <v>6.1</v>
      </c>
    </row>
    <row r="3629" spans="1:2" x14ac:dyDescent="0.2">
      <c r="A3629">
        <v>103</v>
      </c>
      <c r="B3629">
        <v>7.1</v>
      </c>
    </row>
    <row r="3630" spans="1:2" x14ac:dyDescent="0.2">
      <c r="A3630">
        <v>90</v>
      </c>
      <c r="B3630">
        <v>6.5</v>
      </c>
    </row>
    <row r="3631" spans="1:2" x14ac:dyDescent="0.2">
      <c r="A3631">
        <v>133</v>
      </c>
      <c r="B3631">
        <v>7.9</v>
      </c>
    </row>
    <row r="3632" spans="1:2" x14ac:dyDescent="0.2">
      <c r="A3632">
        <v>88</v>
      </c>
      <c r="B3632">
        <v>5.4</v>
      </c>
    </row>
    <row r="3633" spans="1:2" x14ac:dyDescent="0.2">
      <c r="A3633">
        <v>111</v>
      </c>
      <c r="B3633">
        <v>7.1</v>
      </c>
    </row>
    <row r="3634" spans="1:2" x14ac:dyDescent="0.2">
      <c r="A3634">
        <v>94</v>
      </c>
      <c r="B3634">
        <v>6.4</v>
      </c>
    </row>
    <row r="3635" spans="1:2" x14ac:dyDescent="0.2">
      <c r="A3635">
        <v>25</v>
      </c>
      <c r="B3635">
        <v>8.4</v>
      </c>
    </row>
    <row r="3636" spans="1:2" x14ac:dyDescent="0.2">
      <c r="A3636">
        <v>112</v>
      </c>
      <c r="B3636">
        <v>6.7</v>
      </c>
    </row>
    <row r="3637" spans="1:2" x14ac:dyDescent="0.2">
      <c r="A3637">
        <v>141</v>
      </c>
      <c r="B3637">
        <v>6.9</v>
      </c>
    </row>
    <row r="3638" spans="1:2" x14ac:dyDescent="0.2">
      <c r="A3638">
        <v>95</v>
      </c>
      <c r="B3638">
        <v>2.1</v>
      </c>
    </row>
    <row r="3639" spans="1:2" x14ac:dyDescent="0.2">
      <c r="A3639">
        <v>141</v>
      </c>
      <c r="B3639">
        <v>4.3</v>
      </c>
    </row>
    <row r="3640" spans="1:2" x14ac:dyDescent="0.2">
      <c r="A3640">
        <v>85</v>
      </c>
      <c r="B3640">
        <v>6.6</v>
      </c>
    </row>
    <row r="3641" spans="1:2" x14ac:dyDescent="0.2">
      <c r="A3641">
        <v>105</v>
      </c>
      <c r="B3641">
        <v>3.4</v>
      </c>
    </row>
    <row r="3642" spans="1:2" x14ac:dyDescent="0.2">
      <c r="A3642">
        <v>129</v>
      </c>
      <c r="B3642">
        <v>8.3000000000000007</v>
      </c>
    </row>
    <row r="3643" spans="1:2" x14ac:dyDescent="0.2">
      <c r="A3643">
        <v>125</v>
      </c>
      <c r="B3643">
        <v>7.2</v>
      </c>
    </row>
    <row r="3644" spans="1:2" x14ac:dyDescent="0.2">
      <c r="A3644">
        <v>116</v>
      </c>
      <c r="B3644">
        <v>5.6</v>
      </c>
    </row>
    <row r="3645" spans="1:2" x14ac:dyDescent="0.2">
      <c r="A3645">
        <v>105</v>
      </c>
      <c r="B3645">
        <v>7.7</v>
      </c>
    </row>
    <row r="3646" spans="1:2" x14ac:dyDescent="0.2">
      <c r="A3646">
        <v>90</v>
      </c>
      <c r="B3646">
        <v>6.6</v>
      </c>
    </row>
    <row r="3647" spans="1:2" x14ac:dyDescent="0.2">
      <c r="A3647">
        <v>105</v>
      </c>
      <c r="B3647">
        <v>7.6</v>
      </c>
    </row>
    <row r="3648" spans="1:2" x14ac:dyDescent="0.2">
      <c r="A3648">
        <v>111</v>
      </c>
      <c r="B3648">
        <v>7.4</v>
      </c>
    </row>
    <row r="3649" spans="1:2" x14ac:dyDescent="0.2">
      <c r="A3649">
        <v>91</v>
      </c>
      <c r="B3649">
        <v>7.1</v>
      </c>
    </row>
    <row r="3650" spans="1:2" x14ac:dyDescent="0.2">
      <c r="A3650">
        <v>95</v>
      </c>
      <c r="B3650">
        <v>3.4</v>
      </c>
    </row>
    <row r="3651" spans="1:2" x14ac:dyDescent="0.2">
      <c r="A3651">
        <v>97</v>
      </c>
      <c r="B3651">
        <v>7.9</v>
      </c>
    </row>
    <row r="3652" spans="1:2" x14ac:dyDescent="0.2">
      <c r="A3652">
        <v>92</v>
      </c>
      <c r="B3652">
        <v>6.7</v>
      </c>
    </row>
    <row r="3653" spans="1:2" x14ac:dyDescent="0.2">
      <c r="A3653">
        <v>104</v>
      </c>
      <c r="B3653">
        <v>6.6</v>
      </c>
    </row>
    <row r="3654" spans="1:2" x14ac:dyDescent="0.2">
      <c r="A3654">
        <v>120</v>
      </c>
      <c r="B3654">
        <v>7.9</v>
      </c>
    </row>
    <row r="3655" spans="1:2" x14ac:dyDescent="0.2">
      <c r="A3655">
        <v>99</v>
      </c>
      <c r="B3655">
        <v>4.9000000000000004</v>
      </c>
    </row>
    <row r="3656" spans="1:2" x14ac:dyDescent="0.2">
      <c r="A3656">
        <v>93</v>
      </c>
      <c r="B3656">
        <v>7.2</v>
      </c>
    </row>
    <row r="3657" spans="1:2" x14ac:dyDescent="0.2">
      <c r="A3657">
        <v>99</v>
      </c>
      <c r="B3657">
        <v>7.4</v>
      </c>
    </row>
    <row r="3658" spans="1:2" x14ac:dyDescent="0.2">
      <c r="A3658">
        <v>99</v>
      </c>
      <c r="B3658">
        <v>6.1</v>
      </c>
    </row>
    <row r="3659" spans="1:2" x14ac:dyDescent="0.2">
      <c r="A3659">
        <v>157</v>
      </c>
      <c r="B3659">
        <v>8.4</v>
      </c>
    </row>
    <row r="3660" spans="1:2" x14ac:dyDescent="0.2">
      <c r="A3660">
        <v>90</v>
      </c>
      <c r="B3660">
        <v>6.2</v>
      </c>
    </row>
    <row r="3661" spans="1:2" x14ac:dyDescent="0.2">
      <c r="A3661">
        <v>96</v>
      </c>
      <c r="B3661">
        <v>5.3</v>
      </c>
    </row>
    <row r="3662" spans="1:2" x14ac:dyDescent="0.2">
      <c r="A3662">
        <v>96</v>
      </c>
      <c r="B3662">
        <v>5</v>
      </c>
    </row>
    <row r="3663" spans="1:2" x14ac:dyDescent="0.2">
      <c r="A3663">
        <v>90</v>
      </c>
      <c r="B3663">
        <v>7.7</v>
      </c>
    </row>
    <row r="3664" spans="1:2" x14ac:dyDescent="0.2">
      <c r="A3664">
        <v>100</v>
      </c>
      <c r="B3664">
        <v>7.6</v>
      </c>
    </row>
    <row r="3665" spans="1:2" x14ac:dyDescent="0.2">
      <c r="A3665">
        <v>94</v>
      </c>
      <c r="B3665">
        <v>6.3</v>
      </c>
    </row>
    <row r="3666" spans="1:2" x14ac:dyDescent="0.2">
      <c r="A3666">
        <v>98</v>
      </c>
      <c r="B3666">
        <v>7.6</v>
      </c>
    </row>
    <row r="3667" spans="1:2" x14ac:dyDescent="0.2">
      <c r="A3667">
        <v>129</v>
      </c>
      <c r="B3667">
        <v>5.6</v>
      </c>
    </row>
    <row r="3668" spans="1:2" x14ac:dyDescent="0.2">
      <c r="A3668">
        <v>103</v>
      </c>
      <c r="B3668">
        <v>7.3</v>
      </c>
    </row>
    <row r="3669" spans="1:2" x14ac:dyDescent="0.2">
      <c r="A3669">
        <v>128</v>
      </c>
      <c r="B3669">
        <v>6.2</v>
      </c>
    </row>
    <row r="3670" spans="1:2" x14ac:dyDescent="0.2">
      <c r="A3670">
        <v>106</v>
      </c>
      <c r="B3670">
        <v>6.6</v>
      </c>
    </row>
    <row r="3671" spans="1:2" x14ac:dyDescent="0.2">
      <c r="A3671">
        <v>95</v>
      </c>
      <c r="B3671">
        <v>6.6</v>
      </c>
    </row>
    <row r="3672" spans="1:2" x14ac:dyDescent="0.2">
      <c r="A3672">
        <v>104</v>
      </c>
      <c r="B3672">
        <v>7.3</v>
      </c>
    </row>
    <row r="3673" spans="1:2" x14ac:dyDescent="0.2">
      <c r="A3673">
        <v>87</v>
      </c>
      <c r="B3673">
        <v>6.6</v>
      </c>
    </row>
    <row r="3674" spans="1:2" x14ac:dyDescent="0.2">
      <c r="A3674">
        <v>81</v>
      </c>
      <c r="B3674">
        <v>6.9</v>
      </c>
    </row>
    <row r="3675" spans="1:2" x14ac:dyDescent="0.2">
      <c r="A3675">
        <v>94</v>
      </c>
      <c r="B3675">
        <v>5.8</v>
      </c>
    </row>
    <row r="3676" spans="1:2" x14ac:dyDescent="0.2">
      <c r="A3676">
        <v>89</v>
      </c>
      <c r="B3676">
        <v>4.4000000000000004</v>
      </c>
    </row>
    <row r="3677" spans="1:2" x14ac:dyDescent="0.2">
      <c r="A3677">
        <v>88</v>
      </c>
      <c r="B3677">
        <v>6.6</v>
      </c>
    </row>
    <row r="3678" spans="1:2" x14ac:dyDescent="0.2">
      <c r="A3678">
        <v>108</v>
      </c>
      <c r="B3678">
        <v>7.1</v>
      </c>
    </row>
    <row r="3679" spans="1:2" x14ac:dyDescent="0.2">
      <c r="A3679">
        <v>115</v>
      </c>
      <c r="B3679">
        <v>7.6</v>
      </c>
    </row>
    <row r="3680" spans="1:2" x14ac:dyDescent="0.2">
      <c r="A3680">
        <v>96</v>
      </c>
      <c r="B3680">
        <v>4.5999999999999996</v>
      </c>
    </row>
    <row r="3681" spans="1:2" x14ac:dyDescent="0.2">
      <c r="A3681">
        <v>135</v>
      </c>
      <c r="B3681">
        <v>6.8</v>
      </c>
    </row>
    <row r="3682" spans="1:2" x14ac:dyDescent="0.2">
      <c r="A3682">
        <v>113</v>
      </c>
      <c r="B3682">
        <v>7.1</v>
      </c>
    </row>
    <row r="3683" spans="1:2" x14ac:dyDescent="0.2">
      <c r="A3683">
        <v>93</v>
      </c>
      <c r="B3683">
        <v>4.9000000000000004</v>
      </c>
    </row>
    <row r="3684" spans="1:2" x14ac:dyDescent="0.2">
      <c r="A3684">
        <v>109</v>
      </c>
      <c r="B3684">
        <v>7.3</v>
      </c>
    </row>
    <row r="3685" spans="1:2" x14ac:dyDescent="0.2">
      <c r="A3685">
        <v>127</v>
      </c>
      <c r="B3685">
        <v>7.2</v>
      </c>
    </row>
    <row r="3686" spans="1:2" x14ac:dyDescent="0.2">
      <c r="A3686">
        <v>101</v>
      </c>
      <c r="B3686">
        <v>5</v>
      </c>
    </row>
    <row r="3687" spans="1:2" x14ac:dyDescent="0.2">
      <c r="A3687">
        <v>124</v>
      </c>
      <c r="B3687">
        <v>8.1999999999999993</v>
      </c>
    </row>
    <row r="3688" spans="1:2" x14ac:dyDescent="0.2">
      <c r="A3688">
        <v>117</v>
      </c>
      <c r="B3688">
        <v>8</v>
      </c>
    </row>
    <row r="3689" spans="1:2" x14ac:dyDescent="0.2">
      <c r="A3689">
        <v>83</v>
      </c>
      <c r="B3689">
        <v>5.2</v>
      </c>
    </row>
    <row r="3690" spans="1:2" x14ac:dyDescent="0.2">
      <c r="A3690">
        <v>113</v>
      </c>
      <c r="B3690">
        <v>8.5</v>
      </c>
    </row>
    <row r="3691" spans="1:2" x14ac:dyDescent="0.2">
      <c r="A3691">
        <v>104</v>
      </c>
      <c r="B3691">
        <v>6.5</v>
      </c>
    </row>
    <row r="3692" spans="1:2" x14ac:dyDescent="0.2">
      <c r="A3692">
        <v>97</v>
      </c>
      <c r="B3692">
        <v>7.4</v>
      </c>
    </row>
    <row r="3693" spans="1:2" x14ac:dyDescent="0.2">
      <c r="A3693">
        <v>110</v>
      </c>
      <c r="B3693">
        <v>7.7</v>
      </c>
    </row>
    <row r="3694" spans="1:2" x14ac:dyDescent="0.2">
      <c r="A3694">
        <v>103</v>
      </c>
      <c r="B3694">
        <v>7.4</v>
      </c>
    </row>
    <row r="3695" spans="1:2" x14ac:dyDescent="0.2">
      <c r="A3695">
        <v>94</v>
      </c>
      <c r="B3695">
        <v>5.0999999999999996</v>
      </c>
    </row>
    <row r="3696" spans="1:2" x14ac:dyDescent="0.2">
      <c r="A3696">
        <v>102</v>
      </c>
      <c r="B3696">
        <v>7.3</v>
      </c>
    </row>
    <row r="3697" spans="1:2" x14ac:dyDescent="0.2">
      <c r="A3697">
        <v>77</v>
      </c>
      <c r="B3697">
        <v>5</v>
      </c>
    </row>
    <row r="3698" spans="1:2" x14ac:dyDescent="0.2">
      <c r="A3698">
        <v>134</v>
      </c>
      <c r="B3698">
        <v>7.2</v>
      </c>
    </row>
    <row r="3699" spans="1:2" x14ac:dyDescent="0.2">
      <c r="A3699">
        <v>129</v>
      </c>
      <c r="B3699">
        <v>6.7</v>
      </c>
    </row>
    <row r="3700" spans="1:2" x14ac:dyDescent="0.2">
      <c r="A3700">
        <v>90</v>
      </c>
      <c r="B3700">
        <v>6.4</v>
      </c>
    </row>
    <row r="3701" spans="1:2" x14ac:dyDescent="0.2">
      <c r="A3701">
        <v>134</v>
      </c>
      <c r="B3701">
        <v>7.1</v>
      </c>
    </row>
    <row r="3702" spans="1:2" x14ac:dyDescent="0.2">
      <c r="A3702">
        <v>104</v>
      </c>
      <c r="B3702">
        <v>5.6</v>
      </c>
    </row>
    <row r="3703" spans="1:2" x14ac:dyDescent="0.2">
      <c r="A3703">
        <v>93</v>
      </c>
      <c r="B3703">
        <v>6.1</v>
      </c>
    </row>
    <row r="3704" spans="1:2" x14ac:dyDescent="0.2">
      <c r="A3704">
        <v>106</v>
      </c>
      <c r="B3704">
        <v>5.2</v>
      </c>
    </row>
    <row r="3705" spans="1:2" x14ac:dyDescent="0.2">
      <c r="A3705">
        <v>109</v>
      </c>
      <c r="B3705">
        <v>7.3</v>
      </c>
    </row>
    <row r="3706" spans="1:2" x14ac:dyDescent="0.2">
      <c r="A3706">
        <v>101</v>
      </c>
      <c r="B3706">
        <v>7.5</v>
      </c>
    </row>
    <row r="3707" spans="1:2" x14ac:dyDescent="0.2">
      <c r="A3707">
        <v>139</v>
      </c>
      <c r="B3707">
        <v>6.6</v>
      </c>
    </row>
    <row r="3708" spans="1:2" x14ac:dyDescent="0.2">
      <c r="A3708">
        <v>99</v>
      </c>
      <c r="B3708">
        <v>6.4</v>
      </c>
    </row>
    <row r="3709" spans="1:2" x14ac:dyDescent="0.2">
      <c r="A3709">
        <v>100</v>
      </c>
      <c r="B3709">
        <v>4.5</v>
      </c>
    </row>
    <row r="3710" spans="1:2" x14ac:dyDescent="0.2">
      <c r="A3710">
        <v>95</v>
      </c>
      <c r="B3710">
        <v>6.6</v>
      </c>
    </row>
    <row r="3711" spans="1:2" x14ac:dyDescent="0.2">
      <c r="A3711">
        <v>94</v>
      </c>
      <c r="B3711">
        <v>5.3</v>
      </c>
    </row>
    <row r="3712" spans="1:2" x14ac:dyDescent="0.2">
      <c r="A3712">
        <v>93</v>
      </c>
      <c r="B3712">
        <v>4.9000000000000004</v>
      </c>
    </row>
    <row r="3713" spans="1:2" x14ac:dyDescent="0.2">
      <c r="A3713">
        <v>106</v>
      </c>
      <c r="B3713">
        <v>7.7</v>
      </c>
    </row>
    <row r="3714" spans="1:2" x14ac:dyDescent="0.2">
      <c r="A3714">
        <v>99</v>
      </c>
      <c r="B3714">
        <v>8</v>
      </c>
    </row>
    <row r="3715" spans="1:2" x14ac:dyDescent="0.2">
      <c r="A3715">
        <v>82</v>
      </c>
      <c r="B3715">
        <v>3.8</v>
      </c>
    </row>
    <row r="3716" spans="1:2" x14ac:dyDescent="0.2">
      <c r="A3716">
        <v>135</v>
      </c>
      <c r="B3716">
        <v>7.6</v>
      </c>
    </row>
    <row r="3717" spans="1:2" x14ac:dyDescent="0.2">
      <c r="A3717">
        <v>88</v>
      </c>
      <c r="B3717">
        <v>5.9</v>
      </c>
    </row>
    <row r="3718" spans="1:2" x14ac:dyDescent="0.2">
      <c r="A3718">
        <v>89</v>
      </c>
      <c r="B3718">
        <v>6.2</v>
      </c>
    </row>
    <row r="3719" spans="1:2" x14ac:dyDescent="0.2">
      <c r="A3719">
        <v>110</v>
      </c>
      <c r="B3719">
        <v>7.2</v>
      </c>
    </row>
    <row r="3720" spans="1:2" x14ac:dyDescent="0.2">
      <c r="A3720">
        <v>107</v>
      </c>
      <c r="B3720">
        <v>6.3</v>
      </c>
    </row>
    <row r="3721" spans="1:2" x14ac:dyDescent="0.2">
      <c r="A3721">
        <v>86</v>
      </c>
      <c r="B3721">
        <v>5.2</v>
      </c>
    </row>
    <row r="3722" spans="1:2" x14ac:dyDescent="0.2">
      <c r="A3722">
        <v>91</v>
      </c>
      <c r="B3722">
        <v>6.9</v>
      </c>
    </row>
    <row r="3723" spans="1:2" x14ac:dyDescent="0.2">
      <c r="A3723">
        <v>103</v>
      </c>
      <c r="B3723">
        <v>6.8</v>
      </c>
    </row>
    <row r="3724" spans="1:2" x14ac:dyDescent="0.2">
      <c r="A3724">
        <v>90</v>
      </c>
      <c r="B3724">
        <v>6.2</v>
      </c>
    </row>
    <row r="3725" spans="1:2" x14ac:dyDescent="0.2">
      <c r="A3725">
        <v>141</v>
      </c>
      <c r="B3725">
        <v>6.2</v>
      </c>
    </row>
    <row r="3726" spans="1:2" x14ac:dyDescent="0.2">
      <c r="A3726">
        <v>92</v>
      </c>
      <c r="B3726">
        <v>3.5</v>
      </c>
    </row>
    <row r="3727" spans="1:2" x14ac:dyDescent="0.2">
      <c r="A3727">
        <v>99</v>
      </c>
      <c r="B3727">
        <v>6.1</v>
      </c>
    </row>
    <row r="3728" spans="1:2" x14ac:dyDescent="0.2">
      <c r="A3728">
        <v>79</v>
      </c>
      <c r="B3728">
        <v>6.6</v>
      </c>
    </row>
    <row r="3729" spans="1:2" x14ac:dyDescent="0.2">
      <c r="A3729">
        <v>96</v>
      </c>
      <c r="B3729">
        <v>4.5</v>
      </c>
    </row>
    <row r="3730" spans="1:2" x14ac:dyDescent="0.2">
      <c r="A3730">
        <v>82</v>
      </c>
      <c r="B3730">
        <v>5.9</v>
      </c>
    </row>
    <row r="3731" spans="1:2" x14ac:dyDescent="0.2">
      <c r="A3731">
        <v>92</v>
      </c>
      <c r="B3731">
        <v>6.9</v>
      </c>
    </row>
    <row r="3732" spans="1:2" x14ac:dyDescent="0.2">
      <c r="A3732">
        <v>112</v>
      </c>
      <c r="B3732">
        <v>7.7</v>
      </c>
    </row>
    <row r="3733" spans="1:2" x14ac:dyDescent="0.2">
      <c r="A3733">
        <v>106</v>
      </c>
      <c r="B3733">
        <v>6.6</v>
      </c>
    </row>
    <row r="3734" spans="1:2" x14ac:dyDescent="0.2">
      <c r="A3734">
        <v>90</v>
      </c>
      <c r="B3734">
        <v>5.3</v>
      </c>
    </row>
    <row r="3735" spans="1:2" x14ac:dyDescent="0.2">
      <c r="A3735">
        <v>126</v>
      </c>
      <c r="B3735">
        <v>6.3</v>
      </c>
    </row>
    <row r="3736" spans="1:2" x14ac:dyDescent="0.2">
      <c r="A3736">
        <v>150</v>
      </c>
      <c r="B3736">
        <v>7</v>
      </c>
    </row>
    <row r="3737" spans="1:2" x14ac:dyDescent="0.2">
      <c r="A3737">
        <v>90</v>
      </c>
      <c r="B3737">
        <v>7</v>
      </c>
    </row>
    <row r="3738" spans="1:2" x14ac:dyDescent="0.2">
      <c r="A3738">
        <v>91</v>
      </c>
      <c r="B3738">
        <v>6.6</v>
      </c>
    </row>
    <row r="3739" spans="1:2" x14ac:dyDescent="0.2">
      <c r="A3739">
        <v>145</v>
      </c>
      <c r="B3739">
        <v>8.6</v>
      </c>
    </row>
    <row r="3740" spans="1:2" x14ac:dyDescent="0.2">
      <c r="A3740">
        <v>95</v>
      </c>
      <c r="B3740">
        <v>6.4</v>
      </c>
    </row>
    <row r="3741" spans="1:2" x14ac:dyDescent="0.2">
      <c r="A3741">
        <v>97</v>
      </c>
      <c r="B3741">
        <v>7.9</v>
      </c>
    </row>
    <row r="3742" spans="1:2" x14ac:dyDescent="0.2">
      <c r="A3742">
        <v>90</v>
      </c>
      <c r="B3742">
        <v>5.4</v>
      </c>
    </row>
    <row r="3743" spans="1:2" x14ac:dyDescent="0.2">
      <c r="A3743">
        <v>41</v>
      </c>
      <c r="B3743">
        <v>6.9</v>
      </c>
    </row>
    <row r="3744" spans="1:2" x14ac:dyDescent="0.2">
      <c r="A3744">
        <v>112</v>
      </c>
      <c r="B3744">
        <v>7.7</v>
      </c>
    </row>
    <row r="3745" spans="1:2" x14ac:dyDescent="0.2">
      <c r="A3745">
        <v>122</v>
      </c>
      <c r="B3745">
        <v>7.2</v>
      </c>
    </row>
    <row r="3746" spans="1:2" x14ac:dyDescent="0.2">
      <c r="A3746">
        <v>110</v>
      </c>
      <c r="B3746">
        <v>6.8</v>
      </c>
    </row>
    <row r="3747" spans="1:2" x14ac:dyDescent="0.2">
      <c r="A3747">
        <v>87</v>
      </c>
      <c r="B3747">
        <v>6.2</v>
      </c>
    </row>
    <row r="3748" spans="1:2" x14ac:dyDescent="0.2">
      <c r="A3748">
        <v>108</v>
      </c>
      <c r="B3748">
        <v>7.4</v>
      </c>
    </row>
    <row r="3749" spans="1:2" x14ac:dyDescent="0.2">
      <c r="A3749">
        <v>121</v>
      </c>
      <c r="B3749">
        <v>4.5999999999999996</v>
      </c>
    </row>
    <row r="3750" spans="1:2" x14ac:dyDescent="0.2">
      <c r="A3750">
        <v>97</v>
      </c>
      <c r="B3750">
        <v>6.4</v>
      </c>
    </row>
    <row r="3751" spans="1:2" x14ac:dyDescent="0.2">
      <c r="A3751">
        <v>116</v>
      </c>
      <c r="B3751">
        <v>7</v>
      </c>
    </row>
    <row r="3752" spans="1:2" x14ac:dyDescent="0.2">
      <c r="A3752">
        <v>94</v>
      </c>
      <c r="B3752">
        <v>7.7</v>
      </c>
    </row>
    <row r="3753" spans="1:2" x14ac:dyDescent="0.2">
      <c r="A3753">
        <v>103</v>
      </c>
      <c r="B3753">
        <v>6.8</v>
      </c>
    </row>
    <row r="3754" spans="1:2" x14ac:dyDescent="0.2">
      <c r="A3754">
        <v>112</v>
      </c>
      <c r="B3754">
        <v>7</v>
      </c>
    </row>
    <row r="3755" spans="1:2" x14ac:dyDescent="0.2">
      <c r="A3755">
        <v>91</v>
      </c>
      <c r="B3755">
        <v>7</v>
      </c>
    </row>
    <row r="3756" spans="1:2" x14ac:dyDescent="0.2">
      <c r="A3756">
        <v>98</v>
      </c>
      <c r="B3756">
        <v>6.3</v>
      </c>
    </row>
    <row r="3757" spans="1:2" x14ac:dyDescent="0.2">
      <c r="A3757">
        <v>95</v>
      </c>
      <c r="B3757">
        <v>7.1</v>
      </c>
    </row>
    <row r="3758" spans="1:2" x14ac:dyDescent="0.2">
      <c r="A3758">
        <v>88</v>
      </c>
      <c r="B3758">
        <v>5.6</v>
      </c>
    </row>
    <row r="3759" spans="1:2" x14ac:dyDescent="0.2">
      <c r="A3759">
        <v>99</v>
      </c>
      <c r="B3759">
        <v>4.4000000000000004</v>
      </c>
    </row>
    <row r="3760" spans="1:2" x14ac:dyDescent="0.2">
      <c r="A3760">
        <v>91</v>
      </c>
      <c r="B3760">
        <v>7.1</v>
      </c>
    </row>
    <row r="3761" spans="1:2" x14ac:dyDescent="0.2">
      <c r="A3761">
        <v>97</v>
      </c>
      <c r="B3761">
        <v>6.1</v>
      </c>
    </row>
    <row r="3762" spans="1:2" x14ac:dyDescent="0.2">
      <c r="A3762">
        <v>136</v>
      </c>
      <c r="B3762">
        <v>7.4</v>
      </c>
    </row>
    <row r="3763" spans="1:2" x14ac:dyDescent="0.2">
      <c r="A3763">
        <v>118</v>
      </c>
      <c r="B3763">
        <v>7.5</v>
      </c>
    </row>
    <row r="3764" spans="1:2" x14ac:dyDescent="0.2">
      <c r="A3764">
        <v>94</v>
      </c>
      <c r="B3764">
        <v>7.2</v>
      </c>
    </row>
    <row r="3765" spans="1:2" x14ac:dyDescent="0.2">
      <c r="A3765">
        <v>89</v>
      </c>
      <c r="B3765">
        <v>7.6</v>
      </c>
    </row>
    <row r="3766" spans="1:2" x14ac:dyDescent="0.2">
      <c r="A3766">
        <v>90</v>
      </c>
      <c r="B3766">
        <v>7.3</v>
      </c>
    </row>
    <row r="3767" spans="1:2" x14ac:dyDescent="0.2">
      <c r="A3767">
        <v>95</v>
      </c>
      <c r="B3767">
        <v>6.2</v>
      </c>
    </row>
    <row r="3768" spans="1:2" x14ac:dyDescent="0.2">
      <c r="A3768">
        <v>90</v>
      </c>
      <c r="B3768">
        <v>6.2</v>
      </c>
    </row>
    <row r="3769" spans="1:2" x14ac:dyDescent="0.2">
      <c r="A3769">
        <v>95</v>
      </c>
      <c r="B3769">
        <v>4.5999999999999996</v>
      </c>
    </row>
    <row r="3770" spans="1:2" x14ac:dyDescent="0.2">
      <c r="A3770">
        <v>94</v>
      </c>
      <c r="B3770">
        <v>6.2</v>
      </c>
    </row>
    <row r="3771" spans="1:2" x14ac:dyDescent="0.2">
      <c r="A3771">
        <v>90</v>
      </c>
      <c r="B3771">
        <v>6.2</v>
      </c>
    </row>
    <row r="3772" spans="1:2" x14ac:dyDescent="0.2">
      <c r="A3772">
        <v>103</v>
      </c>
      <c r="B3772">
        <v>3.3</v>
      </c>
    </row>
    <row r="3773" spans="1:2" x14ac:dyDescent="0.2">
      <c r="A3773">
        <v>60</v>
      </c>
      <c r="B3773">
        <v>7.5</v>
      </c>
    </row>
    <row r="3774" spans="1:2" x14ac:dyDescent="0.2">
      <c r="A3774">
        <v>91</v>
      </c>
      <c r="B3774">
        <v>4.2</v>
      </c>
    </row>
    <row r="3775" spans="1:2" x14ac:dyDescent="0.2">
      <c r="A3775">
        <v>102</v>
      </c>
      <c r="B3775">
        <v>7.2</v>
      </c>
    </row>
    <row r="3776" spans="1:2" x14ac:dyDescent="0.2">
      <c r="A3776">
        <v>92</v>
      </c>
      <c r="B3776">
        <v>6.2</v>
      </c>
    </row>
    <row r="3777" spans="1:2" x14ac:dyDescent="0.2">
      <c r="A3777">
        <v>87</v>
      </c>
      <c r="B3777">
        <v>6.1</v>
      </c>
    </row>
    <row r="3778" spans="1:2" x14ac:dyDescent="0.2">
      <c r="A3778">
        <v>80</v>
      </c>
      <c r="B3778">
        <v>4.2</v>
      </c>
    </row>
    <row r="3779" spans="1:2" x14ac:dyDescent="0.2">
      <c r="A3779">
        <v>90</v>
      </c>
      <c r="B3779">
        <v>4.5</v>
      </c>
    </row>
    <row r="3780" spans="1:2" x14ac:dyDescent="0.2">
      <c r="A3780">
        <v>44</v>
      </c>
      <c r="B3780">
        <v>8.4</v>
      </c>
    </row>
    <row r="3781" spans="1:2" x14ac:dyDescent="0.2">
      <c r="A3781">
        <v>105</v>
      </c>
      <c r="B3781">
        <v>7.5</v>
      </c>
    </row>
    <row r="3782" spans="1:2" x14ac:dyDescent="0.2">
      <c r="A3782">
        <v>67</v>
      </c>
      <c r="B3782">
        <v>6.7</v>
      </c>
    </row>
    <row r="3783" spans="1:2" x14ac:dyDescent="0.2">
      <c r="A3783">
        <v>95</v>
      </c>
      <c r="B3783">
        <v>5.0999999999999996</v>
      </c>
    </row>
    <row r="3784" spans="1:2" x14ac:dyDescent="0.2">
      <c r="A3784">
        <v>87</v>
      </c>
      <c r="B3784">
        <v>5.5</v>
      </c>
    </row>
    <row r="3785" spans="1:2" x14ac:dyDescent="0.2">
      <c r="A3785">
        <v>94</v>
      </c>
      <c r="B3785">
        <v>4.4000000000000004</v>
      </c>
    </row>
    <row r="3786" spans="1:2" x14ac:dyDescent="0.2">
      <c r="A3786">
        <v>109</v>
      </c>
      <c r="B3786">
        <v>4.4000000000000004</v>
      </c>
    </row>
    <row r="3787" spans="1:2" x14ac:dyDescent="0.2">
      <c r="A3787">
        <v>130</v>
      </c>
      <c r="B3787">
        <v>6.8</v>
      </c>
    </row>
    <row r="3788" spans="1:2" x14ac:dyDescent="0.2">
      <c r="A3788" s="4">
        <v>103</v>
      </c>
      <c r="B3788">
        <v>6.7</v>
      </c>
    </row>
    <row r="3789" spans="1:2" x14ac:dyDescent="0.2">
      <c r="A3789">
        <v>88</v>
      </c>
      <c r="B3789">
        <v>8.6</v>
      </c>
    </row>
    <row r="3790" spans="1:2" x14ac:dyDescent="0.2">
      <c r="A3790">
        <v>88</v>
      </c>
      <c r="B3790">
        <v>4.8</v>
      </c>
    </row>
    <row r="3791" spans="1:2" x14ac:dyDescent="0.2">
      <c r="A3791">
        <v>97</v>
      </c>
      <c r="B3791">
        <v>3.4</v>
      </c>
    </row>
    <row r="3792" spans="1:2" x14ac:dyDescent="0.2">
      <c r="A3792">
        <v>113</v>
      </c>
      <c r="B3792">
        <v>7.4</v>
      </c>
    </row>
    <row r="3793" spans="1:2" x14ac:dyDescent="0.2">
      <c r="A3793">
        <v>99</v>
      </c>
      <c r="B3793">
        <v>7.3</v>
      </c>
    </row>
    <row r="3794" spans="1:2" x14ac:dyDescent="0.2">
      <c r="A3794">
        <v>148</v>
      </c>
      <c r="B3794">
        <v>8</v>
      </c>
    </row>
    <row r="3795" spans="1:2" x14ac:dyDescent="0.2">
      <c r="A3795">
        <v>107</v>
      </c>
      <c r="B3795">
        <v>6.5</v>
      </c>
    </row>
    <row r="3796" spans="1:2" x14ac:dyDescent="0.2">
      <c r="A3796">
        <v>93</v>
      </c>
      <c r="B3796">
        <v>5.9</v>
      </c>
    </row>
    <row r="3797" spans="1:2" x14ac:dyDescent="0.2">
      <c r="A3797">
        <v>94</v>
      </c>
      <c r="B3797">
        <v>6.8</v>
      </c>
    </row>
    <row r="3798" spans="1:2" x14ac:dyDescent="0.2">
      <c r="A3798">
        <v>121</v>
      </c>
      <c r="B3798">
        <v>7.4</v>
      </c>
    </row>
    <row r="3799" spans="1:2" x14ac:dyDescent="0.2">
      <c r="A3799">
        <v>118</v>
      </c>
      <c r="B3799">
        <v>6.7</v>
      </c>
    </row>
    <row r="3800" spans="1:2" x14ac:dyDescent="0.2">
      <c r="A3800">
        <v>98</v>
      </c>
      <c r="B3800">
        <v>6.8</v>
      </c>
    </row>
    <row r="3801" spans="1:2" x14ac:dyDescent="0.2">
      <c r="A3801">
        <v>82</v>
      </c>
      <c r="B3801">
        <v>5.4</v>
      </c>
    </row>
    <row r="3802" spans="1:2" x14ac:dyDescent="0.2">
      <c r="A3802">
        <v>101</v>
      </c>
      <c r="B3802">
        <v>5.5</v>
      </c>
    </row>
    <row r="3803" spans="1:2" x14ac:dyDescent="0.2">
      <c r="A3803">
        <v>106</v>
      </c>
      <c r="B3803">
        <v>7.4</v>
      </c>
    </row>
    <row r="3804" spans="1:2" x14ac:dyDescent="0.2">
      <c r="A3804">
        <v>90</v>
      </c>
      <c r="B3804">
        <v>5.7</v>
      </c>
    </row>
    <row r="3805" spans="1:2" x14ac:dyDescent="0.2">
      <c r="A3805">
        <v>79</v>
      </c>
      <c r="B3805">
        <v>5.4</v>
      </c>
    </row>
    <row r="3806" spans="1:2" x14ac:dyDescent="0.2">
      <c r="A3806">
        <v>87</v>
      </c>
      <c r="B3806">
        <v>3.2</v>
      </c>
    </row>
    <row r="3807" spans="1:2" x14ac:dyDescent="0.2">
      <c r="A3807" s="4">
        <v>103</v>
      </c>
      <c r="B3807">
        <v>7.1</v>
      </c>
    </row>
    <row r="3808" spans="1:2" x14ac:dyDescent="0.2">
      <c r="A3808">
        <v>105</v>
      </c>
      <c r="B3808">
        <v>7.8</v>
      </c>
    </row>
    <row r="3809" spans="1:2" x14ac:dyDescent="0.2">
      <c r="A3809">
        <v>89</v>
      </c>
      <c r="B3809">
        <v>5.3</v>
      </c>
    </row>
    <row r="3810" spans="1:2" x14ac:dyDescent="0.2">
      <c r="A3810">
        <v>100</v>
      </c>
      <c r="B3810">
        <v>7.2</v>
      </c>
    </row>
    <row r="3811" spans="1:2" x14ac:dyDescent="0.2">
      <c r="A3811">
        <v>92</v>
      </c>
      <c r="B3811">
        <v>6.2</v>
      </c>
    </row>
    <row r="3812" spans="1:2" x14ac:dyDescent="0.2">
      <c r="A3812">
        <v>97</v>
      </c>
      <c r="B3812">
        <v>5.9</v>
      </c>
    </row>
    <row r="3813" spans="1:2" x14ac:dyDescent="0.2">
      <c r="A3813">
        <v>100</v>
      </c>
      <c r="B3813">
        <v>7.3</v>
      </c>
    </row>
    <row r="3814" spans="1:2" x14ac:dyDescent="0.2">
      <c r="A3814">
        <v>96</v>
      </c>
      <c r="B3814">
        <v>6.7</v>
      </c>
    </row>
    <row r="3815" spans="1:2" x14ac:dyDescent="0.2">
      <c r="A3815">
        <v>104</v>
      </c>
      <c r="B3815">
        <v>5.7</v>
      </c>
    </row>
    <row r="3816" spans="1:2" x14ac:dyDescent="0.2">
      <c r="A3816">
        <v>117</v>
      </c>
      <c r="B3816">
        <v>7.1</v>
      </c>
    </row>
    <row r="3817" spans="1:2" x14ac:dyDescent="0.2">
      <c r="A3817">
        <v>90</v>
      </c>
      <c r="B3817">
        <v>7.2</v>
      </c>
    </row>
    <row r="3818" spans="1:2" x14ac:dyDescent="0.2">
      <c r="A3818">
        <v>115</v>
      </c>
      <c r="B3818">
        <v>7.4</v>
      </c>
    </row>
    <row r="3819" spans="1:2" x14ac:dyDescent="0.2">
      <c r="A3819">
        <v>108</v>
      </c>
      <c r="B3819">
        <v>7.7</v>
      </c>
    </row>
    <row r="3820" spans="1:2" x14ac:dyDescent="0.2">
      <c r="A3820">
        <v>43</v>
      </c>
      <c r="B3820">
        <v>7.7</v>
      </c>
    </row>
    <row r="3821" spans="1:2" x14ac:dyDescent="0.2">
      <c r="A3821">
        <v>109</v>
      </c>
      <c r="B3821">
        <v>7.4</v>
      </c>
    </row>
    <row r="3822" spans="1:2" x14ac:dyDescent="0.2">
      <c r="A3822">
        <v>102</v>
      </c>
      <c r="B3822">
        <v>8.4</v>
      </c>
    </row>
    <row r="3823" spans="1:2" x14ac:dyDescent="0.2">
      <c r="A3823">
        <v>100</v>
      </c>
      <c r="B3823">
        <v>7.1</v>
      </c>
    </row>
    <row r="3824" spans="1:2" x14ac:dyDescent="0.2">
      <c r="A3824">
        <v>115</v>
      </c>
      <c r="B3824">
        <v>7.2</v>
      </c>
    </row>
    <row r="3825" spans="1:2" x14ac:dyDescent="0.2">
      <c r="A3825">
        <v>122</v>
      </c>
      <c r="B3825">
        <v>7.5</v>
      </c>
    </row>
    <row r="3826" spans="1:2" x14ac:dyDescent="0.2">
      <c r="A3826">
        <v>98</v>
      </c>
      <c r="B3826">
        <v>5.4</v>
      </c>
    </row>
    <row r="3827" spans="1:2" x14ac:dyDescent="0.2">
      <c r="A3827">
        <v>133</v>
      </c>
      <c r="B3827">
        <v>8.1</v>
      </c>
    </row>
    <row r="3828" spans="1:2" x14ac:dyDescent="0.2">
      <c r="A3828">
        <v>105</v>
      </c>
      <c r="B3828">
        <v>6</v>
      </c>
    </row>
    <row r="3829" spans="1:2" x14ac:dyDescent="0.2">
      <c r="A3829">
        <v>122</v>
      </c>
      <c r="B3829">
        <v>7.8</v>
      </c>
    </row>
    <row r="3830" spans="1:2" x14ac:dyDescent="0.2">
      <c r="A3830">
        <v>106</v>
      </c>
      <c r="B3830">
        <v>6.8</v>
      </c>
    </row>
    <row r="3831" spans="1:2" x14ac:dyDescent="0.2">
      <c r="A3831">
        <v>98</v>
      </c>
      <c r="B3831">
        <v>6.5</v>
      </c>
    </row>
    <row r="3832" spans="1:2" x14ac:dyDescent="0.2">
      <c r="A3832">
        <v>112</v>
      </c>
      <c r="B3832">
        <v>7.7</v>
      </c>
    </row>
    <row r="3833" spans="1:2" x14ac:dyDescent="0.2">
      <c r="A3833">
        <v>120</v>
      </c>
      <c r="B3833">
        <v>6.4</v>
      </c>
    </row>
    <row r="3834" spans="1:2" x14ac:dyDescent="0.2">
      <c r="A3834">
        <v>99</v>
      </c>
      <c r="B3834">
        <v>6.5</v>
      </c>
    </row>
    <row r="3835" spans="1:2" x14ac:dyDescent="0.2">
      <c r="A3835">
        <v>110</v>
      </c>
      <c r="B3835">
        <v>7.3</v>
      </c>
    </row>
    <row r="3836" spans="1:2" x14ac:dyDescent="0.2">
      <c r="A3836">
        <v>102</v>
      </c>
      <c r="B3836">
        <v>6.6</v>
      </c>
    </row>
    <row r="3837" spans="1:2" x14ac:dyDescent="0.2">
      <c r="A3837">
        <v>109</v>
      </c>
      <c r="B3837">
        <v>7.9</v>
      </c>
    </row>
    <row r="3838" spans="1:2" x14ac:dyDescent="0.2">
      <c r="A3838">
        <v>104</v>
      </c>
      <c r="B3838">
        <v>5.9</v>
      </c>
    </row>
    <row r="3839" spans="1:2" x14ac:dyDescent="0.2">
      <c r="A3839">
        <v>134</v>
      </c>
      <c r="B3839">
        <v>4.7</v>
      </c>
    </row>
    <row r="3840" spans="1:2" x14ac:dyDescent="0.2">
      <c r="A3840">
        <v>133</v>
      </c>
      <c r="B3840">
        <v>8.6999999999999993</v>
      </c>
    </row>
    <row r="3841" spans="1:2" x14ac:dyDescent="0.2">
      <c r="A3841">
        <v>85</v>
      </c>
      <c r="B3841">
        <v>5.9</v>
      </c>
    </row>
    <row r="3842" spans="1:2" x14ac:dyDescent="0.2">
      <c r="A3842">
        <v>87</v>
      </c>
      <c r="B3842">
        <v>6.7</v>
      </c>
    </row>
    <row r="3843" spans="1:2" x14ac:dyDescent="0.2">
      <c r="A3843">
        <v>130</v>
      </c>
      <c r="B3843">
        <v>8.5</v>
      </c>
    </row>
    <row r="3844" spans="1:2" x14ac:dyDescent="0.2">
      <c r="A3844">
        <v>199</v>
      </c>
      <c r="B3844">
        <v>8.4</v>
      </c>
    </row>
    <row r="3845" spans="1:2" x14ac:dyDescent="0.2">
      <c r="A3845">
        <v>103</v>
      </c>
      <c r="B3845">
        <v>5.8</v>
      </c>
    </row>
    <row r="3846" spans="1:2" x14ac:dyDescent="0.2">
      <c r="A3846">
        <v>112</v>
      </c>
      <c r="B3846">
        <v>6.1</v>
      </c>
    </row>
    <row r="3847" spans="1:2" x14ac:dyDescent="0.2">
      <c r="A3847">
        <v>89</v>
      </c>
      <c r="B3847">
        <v>7.3</v>
      </c>
    </row>
    <row r="3848" spans="1:2" x14ac:dyDescent="0.2">
      <c r="A3848">
        <v>124</v>
      </c>
      <c r="B3848">
        <v>6.7</v>
      </c>
    </row>
    <row r="3849" spans="1:2" x14ac:dyDescent="0.2">
      <c r="A3849">
        <v>101</v>
      </c>
      <c r="B3849">
        <v>7.6</v>
      </c>
    </row>
    <row r="3850" spans="1:2" x14ac:dyDescent="0.2">
      <c r="A3850">
        <v>133</v>
      </c>
      <c r="B3850">
        <v>7.2</v>
      </c>
    </row>
    <row r="3851" spans="1:2" x14ac:dyDescent="0.2">
      <c r="A3851">
        <v>112</v>
      </c>
      <c r="B3851">
        <v>6.2</v>
      </c>
    </row>
    <row r="3852" spans="1:2" x14ac:dyDescent="0.2">
      <c r="A3852">
        <v>111</v>
      </c>
      <c r="B3852">
        <v>5.8</v>
      </c>
    </row>
    <row r="3853" spans="1:2" x14ac:dyDescent="0.2">
      <c r="A3853">
        <v>98</v>
      </c>
      <c r="B3853">
        <v>5.2</v>
      </c>
    </row>
    <row r="3854" spans="1:2" x14ac:dyDescent="0.2">
      <c r="A3854">
        <v>60</v>
      </c>
      <c r="B3854">
        <v>8.1</v>
      </c>
    </row>
    <row r="3855" spans="1:2" x14ac:dyDescent="0.2">
      <c r="A3855">
        <v>93</v>
      </c>
      <c r="B3855">
        <v>7.1</v>
      </c>
    </row>
    <row r="3856" spans="1:2" x14ac:dyDescent="0.2">
      <c r="A3856">
        <v>104</v>
      </c>
      <c r="B3856">
        <v>6.5</v>
      </c>
    </row>
    <row r="3857" spans="1:2" x14ac:dyDescent="0.2">
      <c r="A3857">
        <v>112</v>
      </c>
      <c r="B3857">
        <v>7.3</v>
      </c>
    </row>
    <row r="3858" spans="1:2" x14ac:dyDescent="0.2">
      <c r="A3858">
        <v>94</v>
      </c>
      <c r="B3858">
        <v>6.2</v>
      </c>
    </row>
    <row r="3859" spans="1:2" x14ac:dyDescent="0.2">
      <c r="A3859">
        <v>90</v>
      </c>
      <c r="B3859">
        <v>5</v>
      </c>
    </row>
    <row r="3860" spans="1:2" x14ac:dyDescent="0.2">
      <c r="A3860">
        <v>96</v>
      </c>
      <c r="B3860">
        <v>8</v>
      </c>
    </row>
    <row r="3861" spans="1:2" x14ac:dyDescent="0.2">
      <c r="A3861">
        <v>101</v>
      </c>
      <c r="B3861">
        <v>7.8</v>
      </c>
    </row>
    <row r="3862" spans="1:2" x14ac:dyDescent="0.2">
      <c r="A3862">
        <v>93</v>
      </c>
      <c r="B3862">
        <v>8.1</v>
      </c>
    </row>
    <row r="3863" spans="1:2" x14ac:dyDescent="0.2">
      <c r="A3863">
        <v>152</v>
      </c>
      <c r="B3863">
        <v>6.7</v>
      </c>
    </row>
    <row r="3864" spans="1:2" x14ac:dyDescent="0.2">
      <c r="A3864">
        <v>150</v>
      </c>
      <c r="B3864">
        <v>6.1</v>
      </c>
    </row>
    <row r="3865" spans="1:2" x14ac:dyDescent="0.2">
      <c r="A3865">
        <v>112</v>
      </c>
      <c r="B3865">
        <v>7.1</v>
      </c>
    </row>
    <row r="3866" spans="1:2" x14ac:dyDescent="0.2">
      <c r="A3866">
        <v>95</v>
      </c>
      <c r="B3866">
        <v>5.6</v>
      </c>
    </row>
    <row r="3867" spans="1:2" x14ac:dyDescent="0.2">
      <c r="A3867">
        <v>111</v>
      </c>
      <c r="B3867">
        <v>7.6</v>
      </c>
    </row>
    <row r="3868" spans="1:2" x14ac:dyDescent="0.2">
      <c r="A3868">
        <v>86</v>
      </c>
      <c r="B3868">
        <v>4.3</v>
      </c>
    </row>
    <row r="3869" spans="1:2" x14ac:dyDescent="0.2">
      <c r="A3869">
        <v>108</v>
      </c>
      <c r="B3869">
        <v>7.3</v>
      </c>
    </row>
    <row r="3870" spans="1:2" x14ac:dyDescent="0.2">
      <c r="A3870">
        <v>105</v>
      </c>
      <c r="B3870">
        <v>7.3</v>
      </c>
    </row>
    <row r="3871" spans="1:2" x14ac:dyDescent="0.2">
      <c r="A3871">
        <v>91</v>
      </c>
      <c r="B3871">
        <v>4.5999999999999996</v>
      </c>
    </row>
    <row r="3872" spans="1:2" x14ac:dyDescent="0.2">
      <c r="A3872">
        <v>105</v>
      </c>
      <c r="B3872">
        <v>6.8</v>
      </c>
    </row>
    <row r="3873" spans="1:2" x14ac:dyDescent="0.2">
      <c r="A3873">
        <v>106</v>
      </c>
      <c r="B3873">
        <v>7.1</v>
      </c>
    </row>
    <row r="3874" spans="1:2" x14ac:dyDescent="0.2">
      <c r="A3874">
        <v>93</v>
      </c>
      <c r="B3874">
        <v>7.3</v>
      </c>
    </row>
    <row r="3875" spans="1:2" x14ac:dyDescent="0.2">
      <c r="A3875">
        <v>172</v>
      </c>
      <c r="B3875">
        <v>8.3000000000000007</v>
      </c>
    </row>
    <row r="3876" spans="1:2" x14ac:dyDescent="0.2">
      <c r="A3876">
        <v>109</v>
      </c>
      <c r="B3876">
        <v>5.4</v>
      </c>
    </row>
    <row r="3877" spans="1:2" x14ac:dyDescent="0.2">
      <c r="A3877">
        <v>93</v>
      </c>
      <c r="B3877">
        <v>4</v>
      </c>
    </row>
    <row r="3878" spans="1:2" x14ac:dyDescent="0.2">
      <c r="A3878">
        <v>165</v>
      </c>
      <c r="B3878">
        <v>8</v>
      </c>
    </row>
    <row r="3879" spans="1:2" x14ac:dyDescent="0.2">
      <c r="A3879">
        <v>96</v>
      </c>
      <c r="B3879">
        <v>6.7</v>
      </c>
    </row>
    <row r="3880" spans="1:2" x14ac:dyDescent="0.2">
      <c r="A3880">
        <v>119</v>
      </c>
      <c r="B3880">
        <v>5.7</v>
      </c>
    </row>
    <row r="3881" spans="1:2" x14ac:dyDescent="0.2">
      <c r="A3881">
        <v>93</v>
      </c>
      <c r="B3881">
        <v>4.5999999999999996</v>
      </c>
    </row>
    <row r="3882" spans="1:2" x14ac:dyDescent="0.2">
      <c r="A3882">
        <v>82</v>
      </c>
      <c r="B3882">
        <v>4</v>
      </c>
    </row>
    <row r="3883" spans="1:2" x14ac:dyDescent="0.2">
      <c r="A3883">
        <v>101</v>
      </c>
      <c r="B3883">
        <v>7</v>
      </c>
    </row>
    <row r="3884" spans="1:2" x14ac:dyDescent="0.2">
      <c r="A3884">
        <v>120</v>
      </c>
      <c r="B3884">
        <v>7.4</v>
      </c>
    </row>
    <row r="3885" spans="1:2" x14ac:dyDescent="0.2">
      <c r="A3885">
        <v>81</v>
      </c>
      <c r="B3885">
        <v>5.9</v>
      </c>
    </row>
    <row r="3886" spans="1:2" x14ac:dyDescent="0.2">
      <c r="A3886">
        <v>82</v>
      </c>
      <c r="B3886">
        <v>4.5999999999999996</v>
      </c>
    </row>
    <row r="3887" spans="1:2" x14ac:dyDescent="0.2">
      <c r="A3887">
        <v>105</v>
      </c>
      <c r="B3887">
        <v>7.5</v>
      </c>
    </row>
    <row r="3888" spans="1:2" x14ac:dyDescent="0.2">
      <c r="A3888">
        <v>86</v>
      </c>
      <c r="B3888">
        <v>4.7</v>
      </c>
    </row>
    <row r="3889" spans="1:2" x14ac:dyDescent="0.2">
      <c r="A3889">
        <v>110</v>
      </c>
      <c r="B3889">
        <v>6.7</v>
      </c>
    </row>
    <row r="3890" spans="1:2" x14ac:dyDescent="0.2">
      <c r="A3890">
        <v>127</v>
      </c>
      <c r="B3890">
        <v>6.3</v>
      </c>
    </row>
    <row r="3891" spans="1:2" x14ac:dyDescent="0.2">
      <c r="A3891">
        <v>90</v>
      </c>
      <c r="B3891">
        <v>6</v>
      </c>
    </row>
    <row r="3892" spans="1:2" x14ac:dyDescent="0.2">
      <c r="A3892">
        <v>110</v>
      </c>
      <c r="B3892">
        <v>6.7</v>
      </c>
    </row>
    <row r="3893" spans="1:2" x14ac:dyDescent="0.2">
      <c r="A3893">
        <v>104</v>
      </c>
      <c r="B3893">
        <v>7.1</v>
      </c>
    </row>
    <row r="3894" spans="1:2" x14ac:dyDescent="0.2">
      <c r="A3894">
        <v>96</v>
      </c>
      <c r="B3894">
        <v>2.7</v>
      </c>
    </row>
    <row r="3895" spans="1:2" x14ac:dyDescent="0.2">
      <c r="A3895">
        <v>110</v>
      </c>
      <c r="B3895">
        <v>7.3</v>
      </c>
    </row>
    <row r="3896" spans="1:2" x14ac:dyDescent="0.2">
      <c r="A3896">
        <v>84</v>
      </c>
      <c r="B3896">
        <v>7.6</v>
      </c>
    </row>
    <row r="3897" spans="1:2" x14ac:dyDescent="0.2">
      <c r="A3897">
        <v>94</v>
      </c>
      <c r="B3897">
        <v>5.8</v>
      </c>
    </row>
    <row r="3898" spans="1:2" x14ac:dyDescent="0.2">
      <c r="A3898">
        <v>93</v>
      </c>
      <c r="B3898">
        <v>6.5</v>
      </c>
    </row>
    <row r="3899" spans="1:2" x14ac:dyDescent="0.2">
      <c r="A3899">
        <v>96</v>
      </c>
      <c r="B3899">
        <v>6.6</v>
      </c>
    </row>
    <row r="3900" spans="1:2" x14ac:dyDescent="0.2">
      <c r="A3900">
        <v>88</v>
      </c>
      <c r="B3900">
        <v>6.2</v>
      </c>
    </row>
    <row r="3901" spans="1:2" x14ac:dyDescent="0.2">
      <c r="A3901">
        <v>101</v>
      </c>
      <c r="B3901">
        <v>6.9</v>
      </c>
    </row>
    <row r="3902" spans="1:2" x14ac:dyDescent="0.2">
      <c r="A3902">
        <v>102</v>
      </c>
      <c r="B3902">
        <v>8.5</v>
      </c>
    </row>
    <row r="3903" spans="1:2" x14ac:dyDescent="0.2">
      <c r="A3903">
        <v>87</v>
      </c>
      <c r="B3903">
        <v>4.8</v>
      </c>
    </row>
    <row r="3904" spans="1:2" x14ac:dyDescent="0.2">
      <c r="A3904">
        <v>83</v>
      </c>
      <c r="B3904">
        <v>6.6</v>
      </c>
    </row>
    <row r="3905" spans="1:2" x14ac:dyDescent="0.2">
      <c r="A3905">
        <v>103</v>
      </c>
      <c r="B3905">
        <v>5.7</v>
      </c>
    </row>
    <row r="3906" spans="1:2" x14ac:dyDescent="0.2">
      <c r="A3906">
        <v>99</v>
      </c>
      <c r="B3906">
        <v>7</v>
      </c>
    </row>
    <row r="3907" spans="1:2" x14ac:dyDescent="0.2">
      <c r="A3907">
        <v>106</v>
      </c>
      <c r="B3907">
        <v>5.4</v>
      </c>
    </row>
    <row r="3908" spans="1:2" x14ac:dyDescent="0.2">
      <c r="A3908">
        <v>115</v>
      </c>
      <c r="B3908">
        <v>7.1</v>
      </c>
    </row>
    <row r="3909" spans="1:2" x14ac:dyDescent="0.2">
      <c r="A3909">
        <v>117</v>
      </c>
      <c r="B3909">
        <v>6.9</v>
      </c>
    </row>
    <row r="3910" spans="1:2" x14ac:dyDescent="0.2">
      <c r="A3910">
        <v>99</v>
      </c>
      <c r="B3910">
        <v>6.6</v>
      </c>
    </row>
    <row r="3911" spans="1:2" x14ac:dyDescent="0.2">
      <c r="A3911">
        <v>102</v>
      </c>
      <c r="B3911">
        <v>5.9</v>
      </c>
    </row>
    <row r="3912" spans="1:2" x14ac:dyDescent="0.2">
      <c r="A3912">
        <v>85</v>
      </c>
      <c r="B3912">
        <v>6.3</v>
      </c>
    </row>
    <row r="3913" spans="1:2" x14ac:dyDescent="0.2">
      <c r="A3913">
        <v>86</v>
      </c>
      <c r="B3913">
        <v>6.3</v>
      </c>
    </row>
    <row r="3914" spans="1:2" x14ac:dyDescent="0.2">
      <c r="A3914">
        <v>120</v>
      </c>
      <c r="B3914">
        <v>7.7</v>
      </c>
    </row>
    <row r="3915" spans="1:2" x14ac:dyDescent="0.2">
      <c r="A3915">
        <v>106</v>
      </c>
      <c r="B3915">
        <v>7</v>
      </c>
    </row>
    <row r="3916" spans="1:2" x14ac:dyDescent="0.2">
      <c r="A3916">
        <v>103</v>
      </c>
      <c r="B3916">
        <v>6.3</v>
      </c>
    </row>
    <row r="3917" spans="1:2" x14ac:dyDescent="0.2">
      <c r="A3917">
        <v>93</v>
      </c>
      <c r="B3917">
        <v>5.9</v>
      </c>
    </row>
    <row r="3918" spans="1:2" x14ac:dyDescent="0.2">
      <c r="A3918">
        <v>112</v>
      </c>
      <c r="B3918">
        <v>6.2</v>
      </c>
    </row>
    <row r="3919" spans="1:2" x14ac:dyDescent="0.2">
      <c r="A3919">
        <v>100</v>
      </c>
      <c r="B3919">
        <v>5</v>
      </c>
    </row>
    <row r="3920" spans="1:2" x14ac:dyDescent="0.2">
      <c r="A3920">
        <v>113</v>
      </c>
      <c r="B3920">
        <v>7.7</v>
      </c>
    </row>
    <row r="3921" spans="1:2" x14ac:dyDescent="0.2">
      <c r="A3921">
        <v>98</v>
      </c>
      <c r="B3921">
        <v>6.5</v>
      </c>
    </row>
    <row r="3922" spans="1:2" x14ac:dyDescent="0.2">
      <c r="A3922">
        <v>23</v>
      </c>
      <c r="B3922">
        <v>6.1</v>
      </c>
    </row>
    <row r="3923" spans="1:2" x14ac:dyDescent="0.2">
      <c r="A3923">
        <v>92</v>
      </c>
      <c r="B3923">
        <v>5.8</v>
      </c>
    </row>
    <row r="3924" spans="1:2" x14ac:dyDescent="0.2">
      <c r="A3924">
        <v>106</v>
      </c>
      <c r="B3924">
        <v>6.1</v>
      </c>
    </row>
    <row r="3925" spans="1:2" x14ac:dyDescent="0.2">
      <c r="A3925">
        <v>119</v>
      </c>
      <c r="B3925">
        <v>6</v>
      </c>
    </row>
    <row r="3926" spans="1:2" x14ac:dyDescent="0.2">
      <c r="A3926">
        <v>99</v>
      </c>
      <c r="B3926">
        <v>6.3</v>
      </c>
    </row>
    <row r="3927" spans="1:2" x14ac:dyDescent="0.2">
      <c r="A3927">
        <v>90</v>
      </c>
      <c r="B3927">
        <v>6.3</v>
      </c>
    </row>
    <row r="3928" spans="1:2" x14ac:dyDescent="0.2">
      <c r="A3928">
        <v>120</v>
      </c>
      <c r="B3928">
        <v>7.5</v>
      </c>
    </row>
    <row r="3929" spans="1:2" x14ac:dyDescent="0.2">
      <c r="A3929">
        <v>168</v>
      </c>
      <c r="B3929">
        <v>7.6</v>
      </c>
    </row>
    <row r="3930" spans="1:2" x14ac:dyDescent="0.2">
      <c r="A3930">
        <v>93</v>
      </c>
      <c r="B3930">
        <v>5.2</v>
      </c>
    </row>
    <row r="3931" spans="1:2" x14ac:dyDescent="0.2">
      <c r="A3931">
        <v>96</v>
      </c>
      <c r="B3931">
        <v>7.8</v>
      </c>
    </row>
    <row r="3932" spans="1:2" x14ac:dyDescent="0.2">
      <c r="A3932">
        <v>103</v>
      </c>
      <c r="B3932">
        <v>6.6</v>
      </c>
    </row>
    <row r="3933" spans="1:2" x14ac:dyDescent="0.2">
      <c r="A3933">
        <v>93</v>
      </c>
      <c r="B3933">
        <v>4.7</v>
      </c>
    </row>
    <row r="3934" spans="1:2" x14ac:dyDescent="0.2">
      <c r="A3934">
        <v>84</v>
      </c>
      <c r="B3934">
        <v>6.7</v>
      </c>
    </row>
    <row r="3935" spans="1:2" x14ac:dyDescent="0.2">
      <c r="A3935">
        <v>81</v>
      </c>
      <c r="B3935">
        <v>4.2</v>
      </c>
    </row>
    <row r="3936" spans="1:2" x14ac:dyDescent="0.2">
      <c r="A3936">
        <v>84</v>
      </c>
      <c r="B3936">
        <v>6.3</v>
      </c>
    </row>
    <row r="3937" spans="1:2" x14ac:dyDescent="0.2">
      <c r="A3937">
        <v>94</v>
      </c>
      <c r="B3937">
        <v>4.7</v>
      </c>
    </row>
    <row r="3938" spans="1:2" x14ac:dyDescent="0.2">
      <c r="A3938">
        <v>141</v>
      </c>
      <c r="B3938">
        <v>6</v>
      </c>
    </row>
    <row r="3939" spans="1:2" x14ac:dyDescent="0.2">
      <c r="A3939">
        <v>120</v>
      </c>
      <c r="B3939">
        <v>7.9</v>
      </c>
    </row>
    <row r="3940" spans="1:2" x14ac:dyDescent="0.2">
      <c r="A3940">
        <v>121</v>
      </c>
      <c r="B3940">
        <v>8.1</v>
      </c>
    </row>
    <row r="3941" spans="1:2" x14ac:dyDescent="0.2">
      <c r="A3941">
        <v>226</v>
      </c>
      <c r="B3941">
        <v>8.1999999999999993</v>
      </c>
    </row>
    <row r="3942" spans="1:2" x14ac:dyDescent="0.2">
      <c r="A3942">
        <v>104</v>
      </c>
      <c r="B3942">
        <v>6</v>
      </c>
    </row>
    <row r="3943" spans="1:2" x14ac:dyDescent="0.2">
      <c r="A3943">
        <v>152</v>
      </c>
      <c r="B3943">
        <v>6.8</v>
      </c>
    </row>
    <row r="3944" spans="1:2" x14ac:dyDescent="0.2">
      <c r="A3944">
        <v>92</v>
      </c>
      <c r="B3944">
        <v>7.3</v>
      </c>
    </row>
    <row r="3945" spans="1:2" x14ac:dyDescent="0.2">
      <c r="A3945">
        <v>107</v>
      </c>
      <c r="B3945">
        <v>7</v>
      </c>
    </row>
    <row r="3946" spans="1:2" x14ac:dyDescent="0.2">
      <c r="A3946">
        <v>97</v>
      </c>
      <c r="B3946">
        <v>7.3</v>
      </c>
    </row>
    <row r="3947" spans="1:2" x14ac:dyDescent="0.2">
      <c r="A3947">
        <v>115</v>
      </c>
      <c r="B3947">
        <v>7.5</v>
      </c>
    </row>
    <row r="3948" spans="1:2" x14ac:dyDescent="0.2">
      <c r="A3948">
        <v>95</v>
      </c>
      <c r="B3948">
        <v>6.8</v>
      </c>
    </row>
    <row r="3949" spans="1:2" x14ac:dyDescent="0.2">
      <c r="A3949">
        <v>102</v>
      </c>
      <c r="B3949">
        <v>7.1</v>
      </c>
    </row>
    <row r="3950" spans="1:2" x14ac:dyDescent="0.2">
      <c r="A3950">
        <v>99</v>
      </c>
      <c r="B3950">
        <v>6.9</v>
      </c>
    </row>
    <row r="3951" spans="1:2" x14ac:dyDescent="0.2">
      <c r="A3951">
        <v>109</v>
      </c>
      <c r="B3951">
        <v>6.9</v>
      </c>
    </row>
    <row r="3952" spans="1:2" x14ac:dyDescent="0.2">
      <c r="A3952">
        <v>113</v>
      </c>
      <c r="B3952">
        <v>6.9</v>
      </c>
    </row>
    <row r="3953" spans="1:2" x14ac:dyDescent="0.2">
      <c r="A3953">
        <v>25</v>
      </c>
      <c r="B3953">
        <v>8.4</v>
      </c>
    </row>
    <row r="3954" spans="1:2" x14ac:dyDescent="0.2">
      <c r="A3954">
        <v>113</v>
      </c>
      <c r="B3954">
        <v>7.9</v>
      </c>
    </row>
    <row r="3955" spans="1:2" x14ac:dyDescent="0.2">
      <c r="A3955">
        <v>91</v>
      </c>
      <c r="B3955">
        <v>7.2</v>
      </c>
    </row>
    <row r="3956" spans="1:2" x14ac:dyDescent="0.2">
      <c r="A3956">
        <v>88</v>
      </c>
      <c r="B3956">
        <v>7.8</v>
      </c>
    </row>
    <row r="3957" spans="1:2" x14ac:dyDescent="0.2">
      <c r="A3957">
        <v>88</v>
      </c>
      <c r="B3957">
        <v>3.5</v>
      </c>
    </row>
    <row r="3958" spans="1:2" x14ac:dyDescent="0.2">
      <c r="A3958">
        <v>97</v>
      </c>
      <c r="B3958">
        <v>7.3</v>
      </c>
    </row>
    <row r="3959" spans="1:2" x14ac:dyDescent="0.2">
      <c r="A3959">
        <v>97</v>
      </c>
      <c r="B3959">
        <v>7.5</v>
      </c>
    </row>
    <row r="3960" spans="1:2" x14ac:dyDescent="0.2">
      <c r="A3960">
        <v>42</v>
      </c>
      <c r="B3960">
        <v>7.8</v>
      </c>
    </row>
    <row r="3961" spans="1:2" x14ac:dyDescent="0.2">
      <c r="A3961">
        <v>85</v>
      </c>
      <c r="B3961">
        <v>6</v>
      </c>
    </row>
    <row r="3962" spans="1:2" x14ac:dyDescent="0.2">
      <c r="A3962">
        <v>121</v>
      </c>
      <c r="B3962">
        <v>7.3</v>
      </c>
    </row>
    <row r="3963" spans="1:2" x14ac:dyDescent="0.2">
      <c r="A3963">
        <v>134</v>
      </c>
      <c r="B3963">
        <v>8</v>
      </c>
    </row>
    <row r="3964" spans="1:2" x14ac:dyDescent="0.2">
      <c r="A3964">
        <v>149</v>
      </c>
      <c r="B3964">
        <v>7.6</v>
      </c>
    </row>
    <row r="3965" spans="1:2" x14ac:dyDescent="0.2">
      <c r="A3965">
        <v>121</v>
      </c>
      <c r="B3965">
        <v>7</v>
      </c>
    </row>
    <row r="3966" spans="1:2" x14ac:dyDescent="0.2">
      <c r="A3966">
        <v>116</v>
      </c>
      <c r="B3966">
        <v>7.5</v>
      </c>
    </row>
    <row r="3967" spans="1:2" x14ac:dyDescent="0.2">
      <c r="A3967">
        <v>92</v>
      </c>
      <c r="B3967">
        <v>6.8</v>
      </c>
    </row>
    <row r="3968" spans="1:2" x14ac:dyDescent="0.2">
      <c r="A3968">
        <v>93</v>
      </c>
      <c r="B3968">
        <v>3.9</v>
      </c>
    </row>
    <row r="3969" spans="1:2" x14ac:dyDescent="0.2">
      <c r="A3969">
        <v>96</v>
      </c>
      <c r="B3969">
        <v>6.1</v>
      </c>
    </row>
    <row r="3970" spans="1:2" x14ac:dyDescent="0.2">
      <c r="A3970">
        <v>105</v>
      </c>
      <c r="B3970">
        <v>7.5</v>
      </c>
    </row>
    <row r="3971" spans="1:2" x14ac:dyDescent="0.2">
      <c r="A3971">
        <v>129</v>
      </c>
      <c r="B3971">
        <v>8.1999999999999993</v>
      </c>
    </row>
    <row r="3972" spans="1:2" x14ac:dyDescent="0.2">
      <c r="A3972">
        <v>87</v>
      </c>
      <c r="B3972">
        <v>7.2</v>
      </c>
    </row>
    <row r="3973" spans="1:2" x14ac:dyDescent="0.2">
      <c r="A3973">
        <v>94</v>
      </c>
      <c r="B3973">
        <v>4.8</v>
      </c>
    </row>
    <row r="3974" spans="1:2" x14ac:dyDescent="0.2">
      <c r="A3974">
        <v>37</v>
      </c>
      <c r="B3974">
        <v>7.8</v>
      </c>
    </row>
    <row r="3975" spans="1:2" x14ac:dyDescent="0.2">
      <c r="A3975">
        <v>81</v>
      </c>
      <c r="B3975">
        <v>5.2</v>
      </c>
    </row>
    <row r="3976" spans="1:2" x14ac:dyDescent="0.2">
      <c r="A3976">
        <v>97</v>
      </c>
      <c r="B3976">
        <v>3.3</v>
      </c>
    </row>
    <row r="3977" spans="1:2" x14ac:dyDescent="0.2">
      <c r="A3977">
        <v>106</v>
      </c>
      <c r="B3977">
        <v>6.8</v>
      </c>
    </row>
    <row r="3978" spans="1:2" x14ac:dyDescent="0.2">
      <c r="A3978">
        <v>103</v>
      </c>
      <c r="B3978">
        <v>7</v>
      </c>
    </row>
    <row r="3979" spans="1:2" x14ac:dyDescent="0.2">
      <c r="A3979">
        <v>101</v>
      </c>
      <c r="B3979">
        <v>6.5</v>
      </c>
    </row>
    <row r="3980" spans="1:2" x14ac:dyDescent="0.2">
      <c r="A3980">
        <v>102</v>
      </c>
      <c r="B3980">
        <v>5.7</v>
      </c>
    </row>
    <row r="3981" spans="1:2" x14ac:dyDescent="0.2">
      <c r="A3981">
        <v>98</v>
      </c>
      <c r="B3981">
        <v>6.4</v>
      </c>
    </row>
    <row r="3982" spans="1:2" x14ac:dyDescent="0.2">
      <c r="A3982">
        <v>91</v>
      </c>
      <c r="B3982">
        <v>5.3</v>
      </c>
    </row>
    <row r="3983" spans="1:2" x14ac:dyDescent="0.2">
      <c r="A3983">
        <v>105</v>
      </c>
      <c r="B3983">
        <v>4.7</v>
      </c>
    </row>
    <row r="3984" spans="1:2" x14ac:dyDescent="0.2">
      <c r="A3984">
        <v>98</v>
      </c>
      <c r="B3984">
        <v>6.1</v>
      </c>
    </row>
    <row r="3985" spans="1:2" x14ac:dyDescent="0.2">
      <c r="A3985">
        <v>104</v>
      </c>
      <c r="B3985">
        <v>5.5</v>
      </c>
    </row>
    <row r="3986" spans="1:2" x14ac:dyDescent="0.2">
      <c r="A3986">
        <v>45</v>
      </c>
      <c r="B3986">
        <v>7.3</v>
      </c>
    </row>
    <row r="3987" spans="1:2" x14ac:dyDescent="0.2">
      <c r="A3987">
        <v>96</v>
      </c>
      <c r="B3987">
        <v>4.8</v>
      </c>
    </row>
    <row r="3988" spans="1:2" x14ac:dyDescent="0.2">
      <c r="A3988">
        <v>148</v>
      </c>
      <c r="B3988">
        <v>8.4</v>
      </c>
    </row>
    <row r="3989" spans="1:2" x14ac:dyDescent="0.2">
      <c r="A3989">
        <v>100</v>
      </c>
      <c r="B3989">
        <v>7</v>
      </c>
    </row>
    <row r="3990" spans="1:2" x14ac:dyDescent="0.2">
      <c r="A3990">
        <v>86</v>
      </c>
      <c r="B3990">
        <v>3.3</v>
      </c>
    </row>
    <row r="3991" spans="1:2" x14ac:dyDescent="0.2">
      <c r="A3991">
        <v>92</v>
      </c>
      <c r="B3991">
        <v>5.4</v>
      </c>
    </row>
    <row r="3992" spans="1:2" x14ac:dyDescent="0.2">
      <c r="A3992">
        <v>88</v>
      </c>
      <c r="B3992">
        <v>4.8</v>
      </c>
    </row>
    <row r="3993" spans="1:2" x14ac:dyDescent="0.2">
      <c r="A3993">
        <v>90</v>
      </c>
      <c r="B3993">
        <v>3.1</v>
      </c>
    </row>
    <row r="3994" spans="1:2" x14ac:dyDescent="0.2">
      <c r="A3994">
        <v>94</v>
      </c>
      <c r="B3994">
        <v>6.7</v>
      </c>
    </row>
    <row r="3995" spans="1:2" x14ac:dyDescent="0.2">
      <c r="A3995">
        <v>80</v>
      </c>
      <c r="B3995">
        <v>7.6</v>
      </c>
    </row>
    <row r="3996" spans="1:2" x14ac:dyDescent="0.2">
      <c r="A3996">
        <v>107</v>
      </c>
      <c r="B3996">
        <v>7.1</v>
      </c>
    </row>
    <row r="3997" spans="1:2" x14ac:dyDescent="0.2">
      <c r="A3997">
        <v>99</v>
      </c>
      <c r="B3997">
        <v>6.1</v>
      </c>
    </row>
    <row r="3998" spans="1:2" x14ac:dyDescent="0.2">
      <c r="A3998">
        <v>92</v>
      </c>
      <c r="B3998">
        <v>6.5</v>
      </c>
    </row>
    <row r="3999" spans="1:2" x14ac:dyDescent="0.2">
      <c r="A3999">
        <v>107</v>
      </c>
      <c r="B3999">
        <v>8.5</v>
      </c>
    </row>
    <row r="4000" spans="1:2" x14ac:dyDescent="0.2">
      <c r="A4000">
        <v>135</v>
      </c>
      <c r="B4000">
        <v>8.6999999999999993</v>
      </c>
    </row>
    <row r="4001" spans="1:2" x14ac:dyDescent="0.2">
      <c r="A4001">
        <v>99</v>
      </c>
      <c r="B4001">
        <v>7.1</v>
      </c>
    </row>
    <row r="4002" spans="1:2" x14ac:dyDescent="0.2">
      <c r="A4002">
        <v>102</v>
      </c>
      <c r="B4002">
        <v>6.6</v>
      </c>
    </row>
    <row r="4003" spans="1:2" x14ac:dyDescent="0.2">
      <c r="A4003">
        <v>93</v>
      </c>
      <c r="B4003">
        <v>6.7</v>
      </c>
    </row>
    <row r="4004" spans="1:2" x14ac:dyDescent="0.2">
      <c r="A4004">
        <v>115</v>
      </c>
      <c r="B4004">
        <v>8.3000000000000007</v>
      </c>
    </row>
    <row r="4005" spans="1:2" x14ac:dyDescent="0.2">
      <c r="A4005">
        <v>94</v>
      </c>
      <c r="B4005">
        <v>8.1</v>
      </c>
    </row>
    <row r="4006" spans="1:2" x14ac:dyDescent="0.2">
      <c r="A4006">
        <v>91</v>
      </c>
      <c r="B4006">
        <v>7.4</v>
      </c>
    </row>
    <row r="4007" spans="1:2" x14ac:dyDescent="0.2">
      <c r="A4007">
        <v>98</v>
      </c>
      <c r="B4007">
        <v>6.6</v>
      </c>
    </row>
    <row r="4008" spans="1:2" x14ac:dyDescent="0.2">
      <c r="A4008">
        <v>97</v>
      </c>
      <c r="B4008">
        <v>4.5</v>
      </c>
    </row>
    <row r="4009" spans="1:2" x14ac:dyDescent="0.2">
      <c r="A4009">
        <v>92</v>
      </c>
      <c r="B4009">
        <v>6.4</v>
      </c>
    </row>
    <row r="4010" spans="1:2" x14ac:dyDescent="0.2">
      <c r="A4010">
        <v>128</v>
      </c>
      <c r="B4010">
        <v>7.5</v>
      </c>
    </row>
    <row r="4011" spans="1:2" x14ac:dyDescent="0.2">
      <c r="A4011">
        <v>136</v>
      </c>
      <c r="B4011">
        <v>8</v>
      </c>
    </row>
    <row r="4012" spans="1:2" x14ac:dyDescent="0.2">
      <c r="A4012">
        <v>113</v>
      </c>
      <c r="B4012">
        <v>8.1</v>
      </c>
    </row>
    <row r="4013" spans="1:2" x14ac:dyDescent="0.2">
      <c r="A4013">
        <v>99</v>
      </c>
      <c r="B4013">
        <v>7.2</v>
      </c>
    </row>
    <row r="4014" spans="1:2" x14ac:dyDescent="0.2">
      <c r="A4014">
        <v>101</v>
      </c>
      <c r="B4014">
        <v>7.5</v>
      </c>
    </row>
    <row r="4015" spans="1:2" x14ac:dyDescent="0.2">
      <c r="A4015">
        <v>105</v>
      </c>
      <c r="B4015">
        <v>7.2</v>
      </c>
    </row>
    <row r="4016" spans="1:2" x14ac:dyDescent="0.2">
      <c r="A4016">
        <v>95</v>
      </c>
      <c r="B4016">
        <v>6.4</v>
      </c>
    </row>
    <row r="4017" spans="1:2" x14ac:dyDescent="0.2">
      <c r="A4017">
        <v>109</v>
      </c>
      <c r="B4017">
        <v>7.6</v>
      </c>
    </row>
    <row r="4018" spans="1:2" x14ac:dyDescent="0.2">
      <c r="A4018">
        <v>110</v>
      </c>
      <c r="B4018">
        <v>7.8</v>
      </c>
    </row>
    <row r="4019" spans="1:2" x14ac:dyDescent="0.2">
      <c r="A4019">
        <v>108</v>
      </c>
      <c r="B4019">
        <v>5.7</v>
      </c>
    </row>
    <row r="4020" spans="1:2" x14ac:dyDescent="0.2">
      <c r="A4020">
        <v>118</v>
      </c>
      <c r="B4020">
        <v>8.6</v>
      </c>
    </row>
    <row r="4021" spans="1:2" x14ac:dyDescent="0.2">
      <c r="A4021">
        <v>94</v>
      </c>
      <c r="B4021">
        <v>8.1999999999999993</v>
      </c>
    </row>
    <row r="4022" spans="1:2" x14ac:dyDescent="0.2">
      <c r="A4022">
        <v>115</v>
      </c>
      <c r="B4022">
        <v>6.6</v>
      </c>
    </row>
    <row r="4023" spans="1:2" x14ac:dyDescent="0.2">
      <c r="A4023">
        <v>98</v>
      </c>
      <c r="B4023">
        <v>5.7</v>
      </c>
    </row>
    <row r="4024" spans="1:2" x14ac:dyDescent="0.2">
      <c r="A4024">
        <v>91</v>
      </c>
      <c r="B4024">
        <v>7.4</v>
      </c>
    </row>
    <row r="4025" spans="1:2" x14ac:dyDescent="0.2">
      <c r="A4025">
        <v>120</v>
      </c>
      <c r="B4025">
        <v>8</v>
      </c>
    </row>
    <row r="4026" spans="1:2" x14ac:dyDescent="0.2">
      <c r="A4026">
        <v>109</v>
      </c>
      <c r="B4026">
        <v>7.3</v>
      </c>
    </row>
    <row r="4027" spans="1:2" x14ac:dyDescent="0.2">
      <c r="A4027">
        <v>87</v>
      </c>
      <c r="B4027">
        <v>5.4</v>
      </c>
    </row>
    <row r="4028" spans="1:2" x14ac:dyDescent="0.2">
      <c r="A4028">
        <v>117</v>
      </c>
      <c r="B4028">
        <v>7.4</v>
      </c>
    </row>
    <row r="4029" spans="1:2" x14ac:dyDescent="0.2">
      <c r="A4029">
        <v>85</v>
      </c>
      <c r="B4029">
        <v>5.7</v>
      </c>
    </row>
    <row r="4030" spans="1:2" x14ac:dyDescent="0.2">
      <c r="A4030">
        <v>110</v>
      </c>
      <c r="B4030">
        <v>6.8</v>
      </c>
    </row>
    <row r="4031" spans="1:2" x14ac:dyDescent="0.2">
      <c r="A4031">
        <v>113</v>
      </c>
      <c r="B4031">
        <v>5.4</v>
      </c>
    </row>
    <row r="4032" spans="1:2" x14ac:dyDescent="0.2">
      <c r="A4032">
        <v>108</v>
      </c>
      <c r="B4032">
        <v>8.1</v>
      </c>
    </row>
    <row r="4033" spans="1:2" x14ac:dyDescent="0.2">
      <c r="A4033">
        <v>95</v>
      </c>
      <c r="B4033">
        <v>6.1</v>
      </c>
    </row>
    <row r="4034" spans="1:2" x14ac:dyDescent="0.2">
      <c r="A4034">
        <v>98</v>
      </c>
      <c r="B4034">
        <v>5.0999999999999996</v>
      </c>
    </row>
    <row r="4035" spans="1:2" x14ac:dyDescent="0.2">
      <c r="A4035">
        <v>93</v>
      </c>
      <c r="B4035">
        <v>5.6</v>
      </c>
    </row>
    <row r="4036" spans="1:2" x14ac:dyDescent="0.2">
      <c r="A4036">
        <v>86</v>
      </c>
      <c r="B4036">
        <v>5.9</v>
      </c>
    </row>
    <row r="4037" spans="1:2" x14ac:dyDescent="0.2">
      <c r="A4037">
        <v>161</v>
      </c>
      <c r="B4037">
        <v>8.1999999999999993</v>
      </c>
    </row>
    <row r="4038" spans="1:2" x14ac:dyDescent="0.2">
      <c r="A4038">
        <v>100</v>
      </c>
      <c r="B4038">
        <v>5.3</v>
      </c>
    </row>
    <row r="4039" spans="1:2" x14ac:dyDescent="0.2">
      <c r="A4039">
        <v>120</v>
      </c>
      <c r="B4039">
        <v>6.8</v>
      </c>
    </row>
    <row r="4040" spans="1:2" x14ac:dyDescent="0.2">
      <c r="A4040">
        <v>125</v>
      </c>
      <c r="B4040">
        <v>8.3000000000000007</v>
      </c>
    </row>
    <row r="4041" spans="1:2" x14ac:dyDescent="0.2">
      <c r="A4041">
        <v>91</v>
      </c>
      <c r="B4041">
        <v>4.3</v>
      </c>
    </row>
    <row r="4042" spans="1:2" x14ac:dyDescent="0.2">
      <c r="A4042">
        <v>128</v>
      </c>
      <c r="B4042">
        <v>6.7</v>
      </c>
    </row>
    <row r="4043" spans="1:2" x14ac:dyDescent="0.2">
      <c r="A4043">
        <v>100</v>
      </c>
      <c r="B4043">
        <v>7.2</v>
      </c>
    </row>
    <row r="4044" spans="1:2" x14ac:dyDescent="0.2">
      <c r="A4044">
        <v>84</v>
      </c>
      <c r="B4044">
        <v>6.9</v>
      </c>
    </row>
    <row r="4045" spans="1:2" x14ac:dyDescent="0.2">
      <c r="A4045">
        <v>97</v>
      </c>
      <c r="B4045">
        <v>6.6</v>
      </c>
    </row>
    <row r="4046" spans="1:2" x14ac:dyDescent="0.2">
      <c r="A4046">
        <v>84</v>
      </c>
      <c r="B4046">
        <v>5.9</v>
      </c>
    </row>
    <row r="4047" spans="1:2" x14ac:dyDescent="0.2">
      <c r="A4047">
        <v>146</v>
      </c>
      <c r="B4047">
        <v>7.9</v>
      </c>
    </row>
    <row r="4048" spans="1:2" x14ac:dyDescent="0.2">
      <c r="A4048">
        <v>186</v>
      </c>
      <c r="B4048">
        <v>8.3000000000000007</v>
      </c>
    </row>
    <row r="4049" spans="1:2" x14ac:dyDescent="0.2">
      <c r="A4049">
        <v>94</v>
      </c>
      <c r="B4049">
        <v>5.2</v>
      </c>
    </row>
    <row r="4050" spans="1:2" x14ac:dyDescent="0.2">
      <c r="A4050">
        <v>11</v>
      </c>
      <c r="B4050">
        <v>7.8</v>
      </c>
    </row>
    <row r="4051" spans="1:2" x14ac:dyDescent="0.2">
      <c r="A4051">
        <v>126</v>
      </c>
      <c r="B4051">
        <v>7.8</v>
      </c>
    </row>
    <row r="4052" spans="1:2" x14ac:dyDescent="0.2">
      <c r="A4052">
        <v>99</v>
      </c>
      <c r="B4052">
        <v>3</v>
      </c>
    </row>
    <row r="4053" spans="1:2" x14ac:dyDescent="0.2">
      <c r="A4053">
        <v>109</v>
      </c>
      <c r="B4053">
        <v>7.9</v>
      </c>
    </row>
    <row r="4054" spans="1:2" x14ac:dyDescent="0.2">
      <c r="A4054">
        <v>95</v>
      </c>
      <c r="B4054">
        <v>3.2</v>
      </c>
    </row>
    <row r="4055" spans="1:2" x14ac:dyDescent="0.2">
      <c r="A4055">
        <v>97</v>
      </c>
      <c r="B4055">
        <v>6.5</v>
      </c>
    </row>
    <row r="4056" spans="1:2" x14ac:dyDescent="0.2">
      <c r="A4056">
        <v>94</v>
      </c>
      <c r="B4056">
        <v>6.9</v>
      </c>
    </row>
    <row r="4057" spans="1:2" x14ac:dyDescent="0.2">
      <c r="A4057">
        <v>90</v>
      </c>
      <c r="B4057">
        <v>7</v>
      </c>
    </row>
    <row r="4058" spans="1:2" x14ac:dyDescent="0.2">
      <c r="A4058">
        <v>197</v>
      </c>
      <c r="B4058">
        <v>7.4</v>
      </c>
    </row>
    <row r="4059" spans="1:2" x14ac:dyDescent="0.2">
      <c r="A4059">
        <v>117</v>
      </c>
      <c r="B4059">
        <v>7.8</v>
      </c>
    </row>
    <row r="4060" spans="1:2" x14ac:dyDescent="0.2">
      <c r="A4060">
        <v>96</v>
      </c>
      <c r="B4060">
        <v>6.9</v>
      </c>
    </row>
    <row r="4061" spans="1:2" x14ac:dyDescent="0.2">
      <c r="A4061">
        <v>82</v>
      </c>
      <c r="B4061">
        <v>4.4000000000000004</v>
      </c>
    </row>
    <row r="4062" spans="1:2" x14ac:dyDescent="0.2">
      <c r="A4062">
        <v>109</v>
      </c>
      <c r="B4062">
        <v>6</v>
      </c>
    </row>
    <row r="4063" spans="1:2" x14ac:dyDescent="0.2">
      <c r="A4063">
        <v>90</v>
      </c>
      <c r="B4063">
        <v>6.6</v>
      </c>
    </row>
    <row r="4064" spans="1:2" x14ac:dyDescent="0.2">
      <c r="A4064">
        <v>89</v>
      </c>
      <c r="B4064">
        <v>7.8</v>
      </c>
    </row>
    <row r="4065" spans="1:2" x14ac:dyDescent="0.2">
      <c r="A4065">
        <v>98</v>
      </c>
      <c r="B4065">
        <v>5.3</v>
      </c>
    </row>
    <row r="4066" spans="1:2" x14ac:dyDescent="0.2">
      <c r="A4066">
        <v>95</v>
      </c>
      <c r="B4066">
        <v>5.3</v>
      </c>
    </row>
    <row r="4067" spans="1:2" x14ac:dyDescent="0.2">
      <c r="A4067">
        <v>94</v>
      </c>
      <c r="B4067">
        <v>8</v>
      </c>
    </row>
    <row r="4068" spans="1:2" x14ac:dyDescent="0.2">
      <c r="A4068">
        <v>104</v>
      </c>
      <c r="B4068">
        <v>7.1</v>
      </c>
    </row>
    <row r="4069" spans="1:2" x14ac:dyDescent="0.2">
      <c r="A4069">
        <v>87</v>
      </c>
      <c r="B4069">
        <v>5.4</v>
      </c>
    </row>
    <row r="4070" spans="1:2" x14ac:dyDescent="0.2">
      <c r="A4070">
        <v>108</v>
      </c>
      <c r="B4070">
        <v>6.9</v>
      </c>
    </row>
    <row r="4071" spans="1:2" x14ac:dyDescent="0.2">
      <c r="A4071">
        <v>86</v>
      </c>
      <c r="B4071">
        <v>7.4</v>
      </c>
    </row>
    <row r="4072" spans="1:2" x14ac:dyDescent="0.2">
      <c r="A4072">
        <v>94</v>
      </c>
      <c r="B4072">
        <v>7.3</v>
      </c>
    </row>
    <row r="4073" spans="1:2" x14ac:dyDescent="0.2">
      <c r="A4073">
        <v>134</v>
      </c>
      <c r="B4073">
        <v>7.8</v>
      </c>
    </row>
    <row r="4074" spans="1:2" x14ac:dyDescent="0.2">
      <c r="A4074">
        <v>89</v>
      </c>
      <c r="B4074">
        <v>6.6</v>
      </c>
    </row>
    <row r="4075" spans="1:2" x14ac:dyDescent="0.2">
      <c r="A4075">
        <v>102</v>
      </c>
      <c r="B4075">
        <v>5.4</v>
      </c>
    </row>
    <row r="4076" spans="1:2" x14ac:dyDescent="0.2">
      <c r="A4076">
        <v>120</v>
      </c>
      <c r="B4076">
        <v>8.4</v>
      </c>
    </row>
    <row r="4077" spans="1:2" x14ac:dyDescent="0.2">
      <c r="A4077">
        <v>110</v>
      </c>
      <c r="B4077">
        <v>6.3</v>
      </c>
    </row>
    <row r="4078" spans="1:2" x14ac:dyDescent="0.2">
      <c r="A4078">
        <v>86</v>
      </c>
      <c r="B4078">
        <v>6.1</v>
      </c>
    </row>
    <row r="4079" spans="1:2" x14ac:dyDescent="0.2">
      <c r="A4079">
        <v>101</v>
      </c>
      <c r="B4079">
        <v>5</v>
      </c>
    </row>
    <row r="4080" spans="1:2" x14ac:dyDescent="0.2">
      <c r="A4080">
        <v>102</v>
      </c>
      <c r="B4080">
        <v>6.9</v>
      </c>
    </row>
    <row r="4081" spans="1:2" x14ac:dyDescent="0.2">
      <c r="A4081">
        <v>87</v>
      </c>
      <c r="B4081">
        <v>7.2</v>
      </c>
    </row>
    <row r="4082" spans="1:2" x14ac:dyDescent="0.2">
      <c r="A4082">
        <v>123</v>
      </c>
      <c r="B4082">
        <v>7.3</v>
      </c>
    </row>
    <row r="4083" spans="1:2" x14ac:dyDescent="0.2">
      <c r="A4083">
        <v>99</v>
      </c>
      <c r="B4083">
        <v>5.7</v>
      </c>
    </row>
    <row r="4084" spans="1:2" x14ac:dyDescent="0.2">
      <c r="A4084">
        <v>173</v>
      </c>
      <c r="B4084">
        <v>5</v>
      </c>
    </row>
    <row r="4085" spans="1:2" x14ac:dyDescent="0.2">
      <c r="A4085">
        <v>87</v>
      </c>
      <c r="B4085">
        <v>5.3</v>
      </c>
    </row>
    <row r="4086" spans="1:2" x14ac:dyDescent="0.2">
      <c r="A4086">
        <v>44</v>
      </c>
      <c r="B4086">
        <v>7.9</v>
      </c>
    </row>
    <row r="4087" spans="1:2" x14ac:dyDescent="0.2">
      <c r="A4087">
        <v>120</v>
      </c>
      <c r="B4087">
        <v>5</v>
      </c>
    </row>
    <row r="4088" spans="1:2" x14ac:dyDescent="0.2">
      <c r="A4088">
        <v>93</v>
      </c>
      <c r="B4088">
        <v>5.3</v>
      </c>
    </row>
    <row r="4089" spans="1:2" x14ac:dyDescent="0.2">
      <c r="A4089">
        <v>111</v>
      </c>
      <c r="B4089">
        <v>6</v>
      </c>
    </row>
    <row r="4090" spans="1:2" x14ac:dyDescent="0.2">
      <c r="A4090">
        <v>60</v>
      </c>
      <c r="B4090">
        <v>7.6</v>
      </c>
    </row>
    <row r="4091" spans="1:2" x14ac:dyDescent="0.2">
      <c r="A4091">
        <v>98</v>
      </c>
      <c r="B4091">
        <v>7.4</v>
      </c>
    </row>
    <row r="4092" spans="1:2" x14ac:dyDescent="0.2">
      <c r="A4092">
        <v>100</v>
      </c>
      <c r="B4092">
        <v>5.9</v>
      </c>
    </row>
    <row r="4093" spans="1:2" x14ac:dyDescent="0.2">
      <c r="A4093">
        <v>88</v>
      </c>
      <c r="B4093">
        <v>4.0999999999999996</v>
      </c>
    </row>
    <row r="4094" spans="1:2" x14ac:dyDescent="0.2">
      <c r="A4094">
        <v>97</v>
      </c>
      <c r="B4094">
        <v>6.7</v>
      </c>
    </row>
    <row r="4095" spans="1:2" x14ac:dyDescent="0.2">
      <c r="A4095">
        <v>122</v>
      </c>
      <c r="B4095">
        <v>5.8</v>
      </c>
    </row>
    <row r="4096" spans="1:2" x14ac:dyDescent="0.2">
      <c r="A4096">
        <v>86</v>
      </c>
      <c r="B4096">
        <v>6.2</v>
      </c>
    </row>
    <row r="4097" spans="1:2" x14ac:dyDescent="0.2">
      <c r="A4097">
        <v>83</v>
      </c>
      <c r="B4097">
        <v>5.3</v>
      </c>
    </row>
    <row r="4098" spans="1:2" x14ac:dyDescent="0.2">
      <c r="A4098">
        <v>80</v>
      </c>
      <c r="B4098">
        <v>3.3</v>
      </c>
    </row>
    <row r="4099" spans="1:2" x14ac:dyDescent="0.2">
      <c r="A4099">
        <v>108</v>
      </c>
      <c r="B4099">
        <v>6.5</v>
      </c>
    </row>
    <row r="4100" spans="1:2" x14ac:dyDescent="0.2">
      <c r="A4100">
        <v>90</v>
      </c>
      <c r="B4100">
        <v>6.2</v>
      </c>
    </row>
    <row r="4101" spans="1:2" x14ac:dyDescent="0.2">
      <c r="A4101">
        <v>96</v>
      </c>
      <c r="B4101">
        <v>5.9</v>
      </c>
    </row>
    <row r="4102" spans="1:2" x14ac:dyDescent="0.2">
      <c r="A4102">
        <v>85</v>
      </c>
      <c r="B4102">
        <v>5.5</v>
      </c>
    </row>
    <row r="4103" spans="1:2" x14ac:dyDescent="0.2">
      <c r="A4103">
        <v>83</v>
      </c>
      <c r="B4103">
        <v>5.5</v>
      </c>
    </row>
    <row r="4104" spans="1:2" x14ac:dyDescent="0.2">
      <c r="A4104">
        <v>80</v>
      </c>
      <c r="B4104">
        <v>2.6</v>
      </c>
    </row>
    <row r="4105" spans="1:2" x14ac:dyDescent="0.2">
      <c r="A4105">
        <v>90</v>
      </c>
      <c r="B4105">
        <v>5.8</v>
      </c>
    </row>
    <row r="4106" spans="1:2" x14ac:dyDescent="0.2">
      <c r="A4106">
        <v>92</v>
      </c>
      <c r="B4106">
        <v>7.4</v>
      </c>
    </row>
    <row r="4107" spans="1:2" x14ac:dyDescent="0.2">
      <c r="A4107">
        <v>100</v>
      </c>
      <c r="B4107">
        <v>5.0999999999999996</v>
      </c>
    </row>
    <row r="4108" spans="1:2" x14ac:dyDescent="0.2">
      <c r="A4108">
        <v>88</v>
      </c>
      <c r="B4108">
        <v>5.2</v>
      </c>
    </row>
    <row r="4109" spans="1:2" x14ac:dyDescent="0.2">
      <c r="A4109">
        <v>95</v>
      </c>
      <c r="B4109">
        <v>4.8</v>
      </c>
    </row>
    <row r="4110" spans="1:2" x14ac:dyDescent="0.2">
      <c r="A4110">
        <v>82</v>
      </c>
      <c r="B4110">
        <v>3.9</v>
      </c>
    </row>
    <row r="4111" spans="1:2" x14ac:dyDescent="0.2">
      <c r="A4111">
        <v>97</v>
      </c>
      <c r="B4111">
        <v>6.2</v>
      </c>
    </row>
    <row r="4112" spans="1:2" x14ac:dyDescent="0.2">
      <c r="A4112">
        <v>105</v>
      </c>
      <c r="B4112">
        <v>7</v>
      </c>
    </row>
    <row r="4113" spans="1:2" x14ac:dyDescent="0.2">
      <c r="A4113">
        <v>94</v>
      </c>
      <c r="B4113">
        <v>6.2</v>
      </c>
    </row>
    <row r="4114" spans="1:2" x14ac:dyDescent="0.2">
      <c r="A4114">
        <v>95</v>
      </c>
      <c r="B4114">
        <v>5.9</v>
      </c>
    </row>
    <row r="4115" spans="1:2" x14ac:dyDescent="0.2">
      <c r="A4115">
        <v>113</v>
      </c>
      <c r="B4115">
        <v>8</v>
      </c>
    </row>
    <row r="4116" spans="1:2" x14ac:dyDescent="0.2">
      <c r="A4116">
        <v>136</v>
      </c>
      <c r="B4116">
        <v>7.3</v>
      </c>
    </row>
    <row r="4117" spans="1:2" x14ac:dyDescent="0.2">
      <c r="A4117">
        <v>80</v>
      </c>
      <c r="B4117">
        <v>4.9000000000000004</v>
      </c>
    </row>
    <row r="4118" spans="1:2" x14ac:dyDescent="0.2">
      <c r="A4118">
        <v>105</v>
      </c>
      <c r="B4118">
        <v>6.5</v>
      </c>
    </row>
    <row r="4119" spans="1:2" x14ac:dyDescent="0.2">
      <c r="A4119">
        <v>90</v>
      </c>
      <c r="B4119">
        <v>4.3</v>
      </c>
    </row>
    <row r="4120" spans="1:2" x14ac:dyDescent="0.2">
      <c r="A4120">
        <v>93</v>
      </c>
      <c r="B4120">
        <v>6.4</v>
      </c>
    </row>
    <row r="4121" spans="1:2" x14ac:dyDescent="0.2">
      <c r="A4121">
        <v>107</v>
      </c>
      <c r="B4121">
        <v>7.6</v>
      </c>
    </row>
    <row r="4122" spans="1:2" x14ac:dyDescent="0.2">
      <c r="A4122">
        <v>89</v>
      </c>
      <c r="B4122">
        <v>6.8</v>
      </c>
    </row>
    <row r="4123" spans="1:2" x14ac:dyDescent="0.2">
      <c r="A4123">
        <v>90</v>
      </c>
      <c r="B4123">
        <v>6.1</v>
      </c>
    </row>
    <row r="4124" spans="1:2" x14ac:dyDescent="0.2">
      <c r="A4124">
        <v>89</v>
      </c>
      <c r="B4124">
        <v>4</v>
      </c>
    </row>
    <row r="4125" spans="1:2" x14ac:dyDescent="0.2">
      <c r="A4125">
        <v>116</v>
      </c>
      <c r="B4125">
        <v>7.4</v>
      </c>
    </row>
    <row r="4126" spans="1:2" x14ac:dyDescent="0.2">
      <c r="A4126">
        <v>120</v>
      </c>
      <c r="B4126">
        <v>8.3000000000000007</v>
      </c>
    </row>
    <row r="4127" spans="1:2" x14ac:dyDescent="0.2">
      <c r="A4127">
        <v>88</v>
      </c>
      <c r="B4127">
        <v>5.3</v>
      </c>
    </row>
    <row r="4128" spans="1:2" x14ac:dyDescent="0.2">
      <c r="A4128">
        <v>102</v>
      </c>
      <c r="B4128">
        <v>8.1</v>
      </c>
    </row>
    <row r="4129" spans="1:2" x14ac:dyDescent="0.2">
      <c r="A4129">
        <v>106</v>
      </c>
      <c r="B4129">
        <v>8</v>
      </c>
    </row>
    <row r="4130" spans="1:2" x14ac:dyDescent="0.2">
      <c r="A4130">
        <v>95</v>
      </c>
      <c r="B4130">
        <v>5.7</v>
      </c>
    </row>
    <row r="4131" spans="1:2" x14ac:dyDescent="0.2">
      <c r="A4131">
        <v>144</v>
      </c>
      <c r="B4131">
        <v>8.1999999999999993</v>
      </c>
    </row>
    <row r="4132" spans="1:2" x14ac:dyDescent="0.2">
      <c r="A4132">
        <v>113</v>
      </c>
      <c r="B4132">
        <v>7.1</v>
      </c>
    </row>
    <row r="4133" spans="1:2" x14ac:dyDescent="0.2">
      <c r="A4133">
        <v>118</v>
      </c>
      <c r="B4133">
        <v>7.4</v>
      </c>
    </row>
    <row r="4134" spans="1:2" x14ac:dyDescent="0.2">
      <c r="A4134">
        <v>141</v>
      </c>
      <c r="B4134">
        <v>6.6</v>
      </c>
    </row>
    <row r="4135" spans="1:2" x14ac:dyDescent="0.2">
      <c r="A4135">
        <v>90</v>
      </c>
      <c r="B4135">
        <v>5.7</v>
      </c>
    </row>
    <row r="4136" spans="1:2" x14ac:dyDescent="0.2">
      <c r="A4136">
        <v>109</v>
      </c>
      <c r="B4136">
        <v>6.9</v>
      </c>
    </row>
    <row r="4137" spans="1:2" x14ac:dyDescent="0.2">
      <c r="A4137">
        <v>95</v>
      </c>
      <c r="B4137">
        <v>7</v>
      </c>
    </row>
    <row r="4138" spans="1:2" x14ac:dyDescent="0.2">
      <c r="A4138">
        <v>122</v>
      </c>
      <c r="B4138">
        <v>7</v>
      </c>
    </row>
    <row r="4139" spans="1:2" x14ac:dyDescent="0.2">
      <c r="A4139">
        <v>93</v>
      </c>
      <c r="B4139">
        <v>7.8</v>
      </c>
    </row>
    <row r="4140" spans="1:2" x14ac:dyDescent="0.2">
      <c r="A4140">
        <v>97</v>
      </c>
      <c r="B4140">
        <v>5.9</v>
      </c>
    </row>
    <row r="4141" spans="1:2" x14ac:dyDescent="0.2">
      <c r="A4141">
        <v>82</v>
      </c>
      <c r="B4141">
        <v>7.4</v>
      </c>
    </row>
    <row r="4142" spans="1:2" x14ac:dyDescent="0.2">
      <c r="A4142">
        <v>140</v>
      </c>
      <c r="B4142">
        <v>7.8</v>
      </c>
    </row>
    <row r="4143" spans="1:2" x14ac:dyDescent="0.2">
      <c r="A4143">
        <v>86</v>
      </c>
      <c r="B4143">
        <v>6</v>
      </c>
    </row>
    <row r="4144" spans="1:2" x14ac:dyDescent="0.2">
      <c r="A4144">
        <v>109</v>
      </c>
      <c r="B4144">
        <v>5.3</v>
      </c>
    </row>
    <row r="4145" spans="1:2" x14ac:dyDescent="0.2">
      <c r="A4145">
        <v>105</v>
      </c>
      <c r="B4145">
        <v>7.9</v>
      </c>
    </row>
    <row r="4146" spans="1:2" x14ac:dyDescent="0.2">
      <c r="A4146">
        <v>66</v>
      </c>
      <c r="B4146">
        <v>7.2</v>
      </c>
    </row>
    <row r="4147" spans="1:2" x14ac:dyDescent="0.2">
      <c r="A4147">
        <v>99</v>
      </c>
      <c r="B4147">
        <v>7.4</v>
      </c>
    </row>
    <row r="4148" spans="1:2" x14ac:dyDescent="0.2">
      <c r="A4148">
        <v>100</v>
      </c>
      <c r="B4148">
        <v>5.3</v>
      </c>
    </row>
    <row r="4149" spans="1:2" x14ac:dyDescent="0.2">
      <c r="A4149">
        <v>103</v>
      </c>
      <c r="B4149">
        <v>8.3000000000000007</v>
      </c>
    </row>
    <row r="4150" spans="1:2" x14ac:dyDescent="0.2">
      <c r="A4150">
        <v>97</v>
      </c>
      <c r="B4150">
        <v>7.6</v>
      </c>
    </row>
    <row r="4151" spans="1:2" x14ac:dyDescent="0.2">
      <c r="A4151">
        <v>86</v>
      </c>
      <c r="B4151">
        <v>5.0999999999999996</v>
      </c>
    </row>
    <row r="4152" spans="1:2" x14ac:dyDescent="0.2">
      <c r="A4152">
        <v>87</v>
      </c>
      <c r="B4152">
        <v>5.0999999999999996</v>
      </c>
    </row>
    <row r="4153" spans="1:2" x14ac:dyDescent="0.2">
      <c r="A4153">
        <v>149</v>
      </c>
      <c r="B4153">
        <v>6.9</v>
      </c>
    </row>
    <row r="4154" spans="1:2" x14ac:dyDescent="0.2">
      <c r="A4154">
        <v>98</v>
      </c>
      <c r="B4154">
        <v>4.5999999999999996</v>
      </c>
    </row>
    <row r="4155" spans="1:2" x14ac:dyDescent="0.2">
      <c r="A4155">
        <v>98</v>
      </c>
      <c r="B4155">
        <v>6.3</v>
      </c>
    </row>
    <row r="4156" spans="1:2" x14ac:dyDescent="0.2">
      <c r="A4156">
        <v>112</v>
      </c>
      <c r="B4156">
        <v>7.9</v>
      </c>
    </row>
    <row r="4157" spans="1:2" x14ac:dyDescent="0.2">
      <c r="A4157">
        <v>75</v>
      </c>
      <c r="B4157">
        <v>6.7</v>
      </c>
    </row>
    <row r="4158" spans="1:2" x14ac:dyDescent="0.2">
      <c r="A4158">
        <v>104</v>
      </c>
      <c r="B4158">
        <v>7.1</v>
      </c>
    </row>
    <row r="4159" spans="1:2" x14ac:dyDescent="0.2">
      <c r="A4159">
        <v>102</v>
      </c>
      <c r="B4159">
        <v>7.6</v>
      </c>
    </row>
    <row r="4160" spans="1:2" x14ac:dyDescent="0.2">
      <c r="A4160">
        <v>105</v>
      </c>
      <c r="B4160">
        <v>8.1</v>
      </c>
    </row>
    <row r="4161" spans="1:2" x14ac:dyDescent="0.2">
      <c r="A4161">
        <v>99</v>
      </c>
      <c r="B4161">
        <v>6.6</v>
      </c>
    </row>
    <row r="4162" spans="1:2" x14ac:dyDescent="0.2">
      <c r="A4162">
        <v>107</v>
      </c>
      <c r="B4162">
        <v>7</v>
      </c>
    </row>
    <row r="4163" spans="1:2" x14ac:dyDescent="0.2">
      <c r="A4163">
        <v>96</v>
      </c>
      <c r="B4163">
        <v>7.6</v>
      </c>
    </row>
    <row r="4164" spans="1:2" x14ac:dyDescent="0.2">
      <c r="A4164">
        <v>101</v>
      </c>
      <c r="B4164">
        <v>6.7</v>
      </c>
    </row>
    <row r="4165" spans="1:2" x14ac:dyDescent="0.2">
      <c r="A4165">
        <v>89</v>
      </c>
      <c r="B4165">
        <v>7.1</v>
      </c>
    </row>
    <row r="4166" spans="1:2" x14ac:dyDescent="0.2">
      <c r="A4166">
        <v>106</v>
      </c>
      <c r="B4166">
        <v>7.6</v>
      </c>
    </row>
    <row r="4167" spans="1:2" x14ac:dyDescent="0.2">
      <c r="A4167">
        <v>95</v>
      </c>
      <c r="B4167">
        <v>7.1</v>
      </c>
    </row>
    <row r="4168" spans="1:2" x14ac:dyDescent="0.2">
      <c r="A4168">
        <v>34</v>
      </c>
      <c r="B4168">
        <v>7.1</v>
      </c>
    </row>
    <row r="4169" spans="1:2" x14ac:dyDescent="0.2">
      <c r="A4169">
        <v>101</v>
      </c>
      <c r="B4169">
        <v>7.7</v>
      </c>
    </row>
    <row r="4170" spans="1:2" x14ac:dyDescent="0.2">
      <c r="A4170">
        <v>112</v>
      </c>
      <c r="B4170">
        <v>7.6</v>
      </c>
    </row>
    <row r="4171" spans="1:2" x14ac:dyDescent="0.2">
      <c r="A4171">
        <v>100</v>
      </c>
      <c r="B4171">
        <v>6.6</v>
      </c>
    </row>
    <row r="4172" spans="1:2" x14ac:dyDescent="0.2">
      <c r="A4172">
        <v>92</v>
      </c>
      <c r="B4172">
        <v>6.7</v>
      </c>
    </row>
    <row r="4173" spans="1:2" x14ac:dyDescent="0.2">
      <c r="A4173">
        <v>100</v>
      </c>
      <c r="B4173">
        <v>5.7</v>
      </c>
    </row>
    <row r="4174" spans="1:2" x14ac:dyDescent="0.2">
      <c r="A4174">
        <v>80</v>
      </c>
      <c r="B4174">
        <v>7.1</v>
      </c>
    </row>
    <row r="4175" spans="1:2" x14ac:dyDescent="0.2">
      <c r="A4175">
        <v>106</v>
      </c>
      <c r="B4175">
        <v>6.2</v>
      </c>
    </row>
    <row r="4176" spans="1:2" x14ac:dyDescent="0.2">
      <c r="A4176">
        <v>103</v>
      </c>
      <c r="B4176">
        <v>6.1</v>
      </c>
    </row>
    <row r="4177" spans="1:2" x14ac:dyDescent="0.2">
      <c r="A4177">
        <v>90</v>
      </c>
      <c r="B4177">
        <v>5.9</v>
      </c>
    </row>
    <row r="4178" spans="1:2" x14ac:dyDescent="0.2">
      <c r="A4178">
        <v>96</v>
      </c>
      <c r="B4178">
        <v>6.8</v>
      </c>
    </row>
    <row r="4179" spans="1:2" x14ac:dyDescent="0.2">
      <c r="A4179">
        <v>89</v>
      </c>
      <c r="B4179">
        <v>5.8</v>
      </c>
    </row>
    <row r="4180" spans="1:2" x14ac:dyDescent="0.2">
      <c r="A4180">
        <v>87</v>
      </c>
      <c r="B4180">
        <v>5</v>
      </c>
    </row>
    <row r="4181" spans="1:2" x14ac:dyDescent="0.2">
      <c r="A4181">
        <v>94</v>
      </c>
      <c r="B4181">
        <v>6.3</v>
      </c>
    </row>
    <row r="4182" spans="1:2" x14ac:dyDescent="0.2">
      <c r="A4182">
        <v>120</v>
      </c>
      <c r="B4182">
        <v>6.8</v>
      </c>
    </row>
    <row r="4183" spans="1:2" x14ac:dyDescent="0.2">
      <c r="A4183">
        <v>101</v>
      </c>
      <c r="B4183">
        <v>5.0999999999999996</v>
      </c>
    </row>
    <row r="4184" spans="1:2" x14ac:dyDescent="0.2">
      <c r="A4184">
        <v>84</v>
      </c>
      <c r="B4184">
        <v>6.6</v>
      </c>
    </row>
    <row r="4185" spans="1:2" x14ac:dyDescent="0.2">
      <c r="A4185">
        <v>110</v>
      </c>
      <c r="B4185">
        <v>5</v>
      </c>
    </row>
    <row r="4186" spans="1:2" x14ac:dyDescent="0.2">
      <c r="A4186">
        <v>101</v>
      </c>
      <c r="B4186">
        <v>7.7</v>
      </c>
    </row>
    <row r="4187" spans="1:2" x14ac:dyDescent="0.2">
      <c r="A4187">
        <v>101</v>
      </c>
      <c r="B4187">
        <v>3.1</v>
      </c>
    </row>
    <row r="4188" spans="1:2" x14ac:dyDescent="0.2">
      <c r="A4188">
        <v>101</v>
      </c>
      <c r="B4188">
        <v>6.5</v>
      </c>
    </row>
    <row r="4189" spans="1:2" x14ac:dyDescent="0.2">
      <c r="A4189">
        <v>105</v>
      </c>
      <c r="B4189">
        <v>3.9</v>
      </c>
    </row>
    <row r="4190" spans="1:2" x14ac:dyDescent="0.2">
      <c r="A4190">
        <v>97</v>
      </c>
      <c r="B4190">
        <v>6.8</v>
      </c>
    </row>
    <row r="4191" spans="1:2" x14ac:dyDescent="0.2">
      <c r="A4191">
        <v>108</v>
      </c>
      <c r="B4191">
        <v>7</v>
      </c>
    </row>
    <row r="4192" spans="1:2" x14ac:dyDescent="0.2">
      <c r="A4192">
        <v>95</v>
      </c>
      <c r="B4192">
        <v>5.9</v>
      </c>
    </row>
    <row r="4193" spans="1:2" x14ac:dyDescent="0.2">
      <c r="A4193">
        <v>108</v>
      </c>
      <c r="B4193">
        <v>5.8</v>
      </c>
    </row>
    <row r="4194" spans="1:2" x14ac:dyDescent="0.2">
      <c r="A4194">
        <v>90</v>
      </c>
      <c r="B4194">
        <v>7.3</v>
      </c>
    </row>
    <row r="4195" spans="1:2" x14ac:dyDescent="0.2">
      <c r="A4195">
        <v>120</v>
      </c>
      <c r="B4195">
        <v>7.8</v>
      </c>
    </row>
    <row r="4196" spans="1:2" x14ac:dyDescent="0.2">
      <c r="A4196">
        <v>90</v>
      </c>
      <c r="B4196">
        <v>6.9</v>
      </c>
    </row>
    <row r="4197" spans="1:2" x14ac:dyDescent="0.2">
      <c r="A4197">
        <v>91</v>
      </c>
      <c r="B4197">
        <v>5.7</v>
      </c>
    </row>
    <row r="4198" spans="1:2" x14ac:dyDescent="0.2">
      <c r="A4198">
        <v>92</v>
      </c>
      <c r="B4198">
        <v>4.7</v>
      </c>
    </row>
    <row r="4199" spans="1:2" x14ac:dyDescent="0.2">
      <c r="A4199">
        <v>117</v>
      </c>
      <c r="B4199">
        <v>5.9</v>
      </c>
    </row>
    <row r="4200" spans="1:2" x14ac:dyDescent="0.2">
      <c r="A4200">
        <v>120</v>
      </c>
      <c r="B4200">
        <v>5.9</v>
      </c>
    </row>
    <row r="4201" spans="1:2" x14ac:dyDescent="0.2">
      <c r="A4201">
        <v>90</v>
      </c>
      <c r="B4201">
        <v>4.3</v>
      </c>
    </row>
    <row r="4202" spans="1:2" x14ac:dyDescent="0.2">
      <c r="A4202">
        <v>119</v>
      </c>
      <c r="B4202">
        <v>7.5</v>
      </c>
    </row>
    <row r="4203" spans="1:2" x14ac:dyDescent="0.2">
      <c r="A4203">
        <v>90</v>
      </c>
      <c r="B4203">
        <v>4.8</v>
      </c>
    </row>
    <row r="4204" spans="1:2" x14ac:dyDescent="0.2">
      <c r="A4204">
        <v>90</v>
      </c>
      <c r="B4204">
        <v>5.8</v>
      </c>
    </row>
    <row r="4205" spans="1:2" x14ac:dyDescent="0.2">
      <c r="A4205">
        <v>97</v>
      </c>
      <c r="B4205">
        <v>5.3</v>
      </c>
    </row>
    <row r="4206" spans="1:2" x14ac:dyDescent="0.2">
      <c r="A4206">
        <v>90</v>
      </c>
      <c r="B4206">
        <v>6</v>
      </c>
    </row>
    <row r="4207" spans="1:2" x14ac:dyDescent="0.2">
      <c r="A4207">
        <v>172</v>
      </c>
      <c r="B4207">
        <v>8.1</v>
      </c>
    </row>
    <row r="4208" spans="1:2" x14ac:dyDescent="0.2">
      <c r="A4208">
        <v>115</v>
      </c>
      <c r="B4208">
        <v>7</v>
      </c>
    </row>
    <row r="4209" spans="1:2" x14ac:dyDescent="0.2">
      <c r="A4209">
        <v>89</v>
      </c>
      <c r="B4209">
        <v>7.6</v>
      </c>
    </row>
    <row r="4210" spans="1:2" x14ac:dyDescent="0.2">
      <c r="A4210">
        <v>125</v>
      </c>
      <c r="B4210">
        <v>7.2</v>
      </c>
    </row>
    <row r="4211" spans="1:2" x14ac:dyDescent="0.2">
      <c r="A4211">
        <v>78</v>
      </c>
      <c r="B4211">
        <v>7.5</v>
      </c>
    </row>
    <row r="4212" spans="1:2" x14ac:dyDescent="0.2">
      <c r="A4212">
        <v>89</v>
      </c>
      <c r="B4212">
        <v>6.3</v>
      </c>
    </row>
    <row r="4213" spans="1:2" x14ac:dyDescent="0.2">
      <c r="A4213">
        <v>100</v>
      </c>
      <c r="B4213">
        <v>6.7</v>
      </c>
    </row>
    <row r="4214" spans="1:2" x14ac:dyDescent="0.2">
      <c r="A4214">
        <v>77</v>
      </c>
      <c r="B4214">
        <v>4.8</v>
      </c>
    </row>
    <row r="4215" spans="1:2" x14ac:dyDescent="0.2">
      <c r="A4215">
        <v>81</v>
      </c>
      <c r="B4215">
        <v>5.5</v>
      </c>
    </row>
    <row r="4216" spans="1:2" x14ac:dyDescent="0.2">
      <c r="A4216">
        <v>115</v>
      </c>
      <c r="B4216">
        <v>7.5</v>
      </c>
    </row>
    <row r="4217" spans="1:2" x14ac:dyDescent="0.2">
      <c r="A4217">
        <v>96</v>
      </c>
      <c r="B4217">
        <v>5.0999999999999996</v>
      </c>
    </row>
    <row r="4218" spans="1:2" x14ac:dyDescent="0.2">
      <c r="A4218">
        <v>60</v>
      </c>
      <c r="B4218">
        <v>7.4</v>
      </c>
    </row>
    <row r="4219" spans="1:2" x14ac:dyDescent="0.2">
      <c r="A4219">
        <v>89</v>
      </c>
      <c r="B4219">
        <v>7.3</v>
      </c>
    </row>
    <row r="4220" spans="1:2" x14ac:dyDescent="0.2">
      <c r="A4220">
        <v>100</v>
      </c>
      <c r="B4220">
        <v>6.9</v>
      </c>
    </row>
    <row r="4221" spans="1:2" x14ac:dyDescent="0.2">
      <c r="A4221">
        <v>88</v>
      </c>
      <c r="B4221">
        <v>6.8</v>
      </c>
    </row>
    <row r="4222" spans="1:2" x14ac:dyDescent="0.2">
      <c r="A4222">
        <v>129</v>
      </c>
      <c r="B4222">
        <v>8.4</v>
      </c>
    </row>
    <row r="4223" spans="1:2" x14ac:dyDescent="0.2">
      <c r="A4223">
        <v>87</v>
      </c>
      <c r="B4223">
        <v>7.6</v>
      </c>
    </row>
    <row r="4224" spans="1:2" x14ac:dyDescent="0.2">
      <c r="A4224">
        <v>102</v>
      </c>
      <c r="B4224">
        <v>7.6</v>
      </c>
    </row>
    <row r="4225" spans="1:2" x14ac:dyDescent="0.2">
      <c r="A4225">
        <v>152</v>
      </c>
      <c r="B4225">
        <v>7.7</v>
      </c>
    </row>
    <row r="4226" spans="1:2" x14ac:dyDescent="0.2">
      <c r="A4226">
        <v>118</v>
      </c>
      <c r="B4226">
        <v>7.6</v>
      </c>
    </row>
    <row r="4227" spans="1:2" x14ac:dyDescent="0.2">
      <c r="A4227">
        <v>86</v>
      </c>
      <c r="B4227">
        <v>5.3</v>
      </c>
    </row>
    <row r="4228" spans="1:2" x14ac:dyDescent="0.2">
      <c r="A4228">
        <v>137</v>
      </c>
      <c r="B4228">
        <v>8.5</v>
      </c>
    </row>
    <row r="4229" spans="1:2" x14ac:dyDescent="0.2">
      <c r="A4229">
        <v>129</v>
      </c>
      <c r="B4229">
        <v>7</v>
      </c>
    </row>
    <row r="4230" spans="1:2" x14ac:dyDescent="0.2">
      <c r="A4230">
        <v>134</v>
      </c>
      <c r="B4230">
        <v>8</v>
      </c>
    </row>
    <row r="4231" spans="1:2" x14ac:dyDescent="0.2">
      <c r="A4231">
        <v>119</v>
      </c>
      <c r="B4231">
        <v>7.1</v>
      </c>
    </row>
    <row r="4232" spans="1:2" x14ac:dyDescent="0.2">
      <c r="A4232">
        <v>80</v>
      </c>
      <c r="B4232">
        <v>7.8</v>
      </c>
    </row>
    <row r="4233" spans="1:2" x14ac:dyDescent="0.2">
      <c r="A4233">
        <v>89</v>
      </c>
      <c r="B4233">
        <v>7.2</v>
      </c>
    </row>
    <row r="4234" spans="1:2" x14ac:dyDescent="0.2">
      <c r="A4234">
        <v>101</v>
      </c>
      <c r="B4234">
        <v>7.5</v>
      </c>
    </row>
    <row r="4235" spans="1:2" x14ac:dyDescent="0.2">
      <c r="A4235">
        <v>80</v>
      </c>
      <c r="B4235">
        <v>8</v>
      </c>
    </row>
    <row r="4236" spans="1:2" x14ac:dyDescent="0.2">
      <c r="A4236">
        <v>115</v>
      </c>
      <c r="B4236">
        <v>8.1</v>
      </c>
    </row>
    <row r="4237" spans="1:2" x14ac:dyDescent="0.2">
      <c r="A4237">
        <v>100</v>
      </c>
      <c r="B4237">
        <v>6.8</v>
      </c>
    </row>
    <row r="4238" spans="1:2" x14ac:dyDescent="0.2">
      <c r="A4238">
        <v>118</v>
      </c>
      <c r="B4238">
        <v>7.4</v>
      </c>
    </row>
    <row r="4239" spans="1:2" x14ac:dyDescent="0.2">
      <c r="A4239">
        <v>100</v>
      </c>
      <c r="B4239">
        <v>7.2</v>
      </c>
    </row>
    <row r="4240" spans="1:2" x14ac:dyDescent="0.2">
      <c r="A4240">
        <v>106</v>
      </c>
      <c r="B4240">
        <v>8.1</v>
      </c>
    </row>
    <row r="4241" spans="1:2" x14ac:dyDescent="0.2">
      <c r="A4241">
        <v>106</v>
      </c>
      <c r="B4241">
        <v>7</v>
      </c>
    </row>
    <row r="4242" spans="1:2" x14ac:dyDescent="0.2">
      <c r="A4242">
        <v>91</v>
      </c>
      <c r="B4242">
        <v>7.4</v>
      </c>
    </row>
    <row r="4243" spans="1:2" x14ac:dyDescent="0.2">
      <c r="A4243">
        <v>105</v>
      </c>
      <c r="B4243">
        <v>8.3000000000000007</v>
      </c>
    </row>
    <row r="4244" spans="1:2" x14ac:dyDescent="0.2">
      <c r="A4244">
        <v>96</v>
      </c>
      <c r="B4244">
        <v>6.1</v>
      </c>
    </row>
    <row r="4245" spans="1:2" x14ac:dyDescent="0.2">
      <c r="A4245">
        <v>116</v>
      </c>
      <c r="B4245">
        <v>7.5</v>
      </c>
    </row>
    <row r="4246" spans="1:2" x14ac:dyDescent="0.2">
      <c r="A4246">
        <v>116</v>
      </c>
      <c r="B4246">
        <v>7</v>
      </c>
    </row>
    <row r="4247" spans="1:2" x14ac:dyDescent="0.2">
      <c r="A4247">
        <v>97</v>
      </c>
      <c r="B4247">
        <v>5.3</v>
      </c>
    </row>
    <row r="4248" spans="1:2" x14ac:dyDescent="0.2">
      <c r="A4248">
        <v>101</v>
      </c>
      <c r="B4248">
        <v>4.7</v>
      </c>
    </row>
    <row r="4249" spans="1:2" x14ac:dyDescent="0.2">
      <c r="A4249">
        <v>98</v>
      </c>
      <c r="B4249">
        <v>5.7</v>
      </c>
    </row>
    <row r="4250" spans="1:2" x14ac:dyDescent="0.2">
      <c r="A4250">
        <v>22</v>
      </c>
      <c r="B4250">
        <v>8.1</v>
      </c>
    </row>
    <row r="4251" spans="1:2" x14ac:dyDescent="0.2">
      <c r="A4251">
        <v>101</v>
      </c>
      <c r="B4251">
        <v>6.5</v>
      </c>
    </row>
    <row r="4252" spans="1:2" x14ac:dyDescent="0.2">
      <c r="A4252">
        <v>90</v>
      </c>
      <c r="B4252">
        <v>8</v>
      </c>
    </row>
    <row r="4253" spans="1:2" x14ac:dyDescent="0.2">
      <c r="A4253">
        <v>120</v>
      </c>
      <c r="B4253">
        <v>3.3</v>
      </c>
    </row>
    <row r="4254" spans="1:2" x14ac:dyDescent="0.2">
      <c r="A4254">
        <v>102</v>
      </c>
      <c r="B4254">
        <v>8.3000000000000007</v>
      </c>
    </row>
    <row r="4255" spans="1:2" x14ac:dyDescent="0.2">
      <c r="A4255">
        <v>102</v>
      </c>
      <c r="B4255">
        <v>6.9</v>
      </c>
    </row>
    <row r="4256" spans="1:2" x14ac:dyDescent="0.2">
      <c r="A4256">
        <v>60</v>
      </c>
      <c r="B4256">
        <v>7.3</v>
      </c>
    </row>
    <row r="4257" spans="1:2" x14ac:dyDescent="0.2">
      <c r="A4257">
        <v>100</v>
      </c>
      <c r="B4257">
        <v>8.1</v>
      </c>
    </row>
    <row r="4258" spans="1:2" x14ac:dyDescent="0.2">
      <c r="A4258">
        <v>104</v>
      </c>
      <c r="B4258">
        <v>6.5</v>
      </c>
    </row>
    <row r="4259" spans="1:2" x14ac:dyDescent="0.2">
      <c r="A4259">
        <v>89</v>
      </c>
      <c r="B4259">
        <v>6.8</v>
      </c>
    </row>
    <row r="4260" spans="1:2" x14ac:dyDescent="0.2">
      <c r="A4260">
        <v>99</v>
      </c>
      <c r="B4260">
        <v>7.3</v>
      </c>
    </row>
    <row r="4261" spans="1:2" x14ac:dyDescent="0.2">
      <c r="A4261">
        <v>96</v>
      </c>
      <c r="B4261">
        <v>6.4</v>
      </c>
    </row>
    <row r="4262" spans="1:2" x14ac:dyDescent="0.2">
      <c r="A4262">
        <v>86</v>
      </c>
      <c r="B4262">
        <v>4.5999999999999996</v>
      </c>
    </row>
    <row r="4263" spans="1:2" x14ac:dyDescent="0.2">
      <c r="A4263">
        <v>98</v>
      </c>
      <c r="B4263">
        <v>6.5</v>
      </c>
    </row>
    <row r="4264" spans="1:2" x14ac:dyDescent="0.2">
      <c r="A4264">
        <v>96</v>
      </c>
      <c r="B4264">
        <v>7</v>
      </c>
    </row>
    <row r="4265" spans="1:2" x14ac:dyDescent="0.2">
      <c r="A4265">
        <v>94</v>
      </c>
      <c r="B4265">
        <v>5.4</v>
      </c>
    </row>
    <row r="4266" spans="1:2" x14ac:dyDescent="0.2">
      <c r="A4266">
        <v>91</v>
      </c>
      <c r="B4266">
        <v>6.7</v>
      </c>
    </row>
    <row r="4267" spans="1:2" x14ac:dyDescent="0.2">
      <c r="A4267" s="4">
        <v>103</v>
      </c>
      <c r="B4267">
        <v>2.8</v>
      </c>
    </row>
    <row r="4268" spans="1:2" x14ac:dyDescent="0.2">
      <c r="A4268">
        <v>90</v>
      </c>
      <c r="B4268">
        <v>7.4</v>
      </c>
    </row>
    <row r="4269" spans="1:2" x14ac:dyDescent="0.2">
      <c r="A4269">
        <v>85</v>
      </c>
      <c r="B4269">
        <v>5.8</v>
      </c>
    </row>
    <row r="4270" spans="1:2" x14ac:dyDescent="0.2">
      <c r="A4270">
        <v>96</v>
      </c>
      <c r="B4270">
        <v>7.1</v>
      </c>
    </row>
    <row r="4271" spans="1:2" x14ac:dyDescent="0.2">
      <c r="A4271">
        <v>129</v>
      </c>
      <c r="B4271">
        <v>4.5</v>
      </c>
    </row>
    <row r="4272" spans="1:2" x14ac:dyDescent="0.2">
      <c r="A4272">
        <v>60</v>
      </c>
      <c r="B4272">
        <v>7.9</v>
      </c>
    </row>
    <row r="4273" spans="1:2" x14ac:dyDescent="0.2">
      <c r="A4273">
        <v>93</v>
      </c>
      <c r="B4273">
        <v>5.3</v>
      </c>
    </row>
    <row r="4274" spans="1:2" x14ac:dyDescent="0.2">
      <c r="A4274">
        <v>100</v>
      </c>
      <c r="B4274">
        <v>5.4</v>
      </c>
    </row>
    <row r="4275" spans="1:2" x14ac:dyDescent="0.2">
      <c r="A4275">
        <v>97</v>
      </c>
      <c r="B4275">
        <v>4.8</v>
      </c>
    </row>
    <row r="4276" spans="1:2" x14ac:dyDescent="0.2">
      <c r="A4276">
        <v>94</v>
      </c>
      <c r="B4276">
        <v>5.9</v>
      </c>
    </row>
    <row r="4277" spans="1:2" x14ac:dyDescent="0.2">
      <c r="A4277">
        <v>95</v>
      </c>
      <c r="B4277">
        <v>6.2</v>
      </c>
    </row>
    <row r="4278" spans="1:2" x14ac:dyDescent="0.2">
      <c r="A4278">
        <v>97</v>
      </c>
      <c r="B4278">
        <v>5.9</v>
      </c>
    </row>
    <row r="4279" spans="1:2" x14ac:dyDescent="0.2">
      <c r="A4279">
        <v>92</v>
      </c>
      <c r="B4279">
        <v>6.6</v>
      </c>
    </row>
    <row r="4280" spans="1:2" x14ac:dyDescent="0.2">
      <c r="A4280">
        <v>96</v>
      </c>
      <c r="B4280">
        <v>6.6</v>
      </c>
    </row>
    <row r="4281" spans="1:2" x14ac:dyDescent="0.2">
      <c r="A4281">
        <v>87</v>
      </c>
      <c r="B4281">
        <v>6</v>
      </c>
    </row>
    <row r="4282" spans="1:2" x14ac:dyDescent="0.2">
      <c r="A4282">
        <v>91</v>
      </c>
      <c r="B4282">
        <v>6.8</v>
      </c>
    </row>
    <row r="4283" spans="1:2" x14ac:dyDescent="0.2">
      <c r="A4283">
        <v>99</v>
      </c>
      <c r="B4283">
        <v>5.4</v>
      </c>
    </row>
    <row r="4284" spans="1:2" x14ac:dyDescent="0.2">
      <c r="A4284">
        <v>88</v>
      </c>
      <c r="B4284">
        <v>5.2</v>
      </c>
    </row>
    <row r="4285" spans="1:2" x14ac:dyDescent="0.2">
      <c r="A4285">
        <v>119</v>
      </c>
      <c r="B4285">
        <v>7.8</v>
      </c>
    </row>
    <row r="4286" spans="1:2" x14ac:dyDescent="0.2">
      <c r="A4286">
        <v>99</v>
      </c>
      <c r="B4286">
        <v>6.4</v>
      </c>
    </row>
    <row r="4287" spans="1:2" x14ac:dyDescent="0.2">
      <c r="A4287">
        <v>92</v>
      </c>
      <c r="B4287">
        <v>6.1</v>
      </c>
    </row>
    <row r="4288" spans="1:2" x14ac:dyDescent="0.2">
      <c r="A4288">
        <v>86</v>
      </c>
      <c r="B4288">
        <v>5.7</v>
      </c>
    </row>
    <row r="4289" spans="1:2" x14ac:dyDescent="0.2">
      <c r="A4289">
        <v>83</v>
      </c>
      <c r="B4289">
        <v>5.5</v>
      </c>
    </row>
    <row r="4290" spans="1:2" x14ac:dyDescent="0.2">
      <c r="A4290">
        <v>81</v>
      </c>
      <c r="B4290">
        <v>7.4</v>
      </c>
    </row>
    <row r="4291" spans="1:2" x14ac:dyDescent="0.2">
      <c r="A4291">
        <v>82</v>
      </c>
      <c r="B4291">
        <v>7.1</v>
      </c>
    </row>
    <row r="4292" spans="1:2" x14ac:dyDescent="0.2">
      <c r="A4292">
        <v>102</v>
      </c>
      <c r="B4292">
        <v>3.9</v>
      </c>
    </row>
    <row r="4293" spans="1:2" x14ac:dyDescent="0.2">
      <c r="A4293">
        <v>90</v>
      </c>
      <c r="B4293">
        <v>4.5999999999999996</v>
      </c>
    </row>
    <row r="4294" spans="1:2" x14ac:dyDescent="0.2">
      <c r="A4294">
        <v>30</v>
      </c>
      <c r="B4294">
        <v>7.3</v>
      </c>
    </row>
    <row r="4295" spans="1:2" x14ac:dyDescent="0.2">
      <c r="A4295">
        <v>92</v>
      </c>
      <c r="B4295">
        <v>7.7</v>
      </c>
    </row>
    <row r="4296" spans="1:2" x14ac:dyDescent="0.2">
      <c r="A4296">
        <v>88</v>
      </c>
      <c r="B4296">
        <v>4.9000000000000004</v>
      </c>
    </row>
    <row r="4297" spans="1:2" x14ac:dyDescent="0.2">
      <c r="A4297">
        <v>97</v>
      </c>
      <c r="B4297">
        <v>6.3</v>
      </c>
    </row>
    <row r="4298" spans="1:2" x14ac:dyDescent="0.2">
      <c r="A4298">
        <v>96</v>
      </c>
      <c r="B4298">
        <v>6.1</v>
      </c>
    </row>
    <row r="4299" spans="1:2" x14ac:dyDescent="0.2">
      <c r="A4299">
        <v>87</v>
      </c>
      <c r="B4299">
        <v>6.6</v>
      </c>
    </row>
    <row r="4300" spans="1:2" x14ac:dyDescent="0.2">
      <c r="A4300">
        <v>106</v>
      </c>
      <c r="B4300">
        <v>5.7</v>
      </c>
    </row>
    <row r="4301" spans="1:2" x14ac:dyDescent="0.2">
      <c r="A4301">
        <v>107</v>
      </c>
      <c r="B4301">
        <v>5.6</v>
      </c>
    </row>
    <row r="4302" spans="1:2" x14ac:dyDescent="0.2">
      <c r="A4302">
        <v>80</v>
      </c>
      <c r="B4302">
        <v>6</v>
      </c>
    </row>
    <row r="4303" spans="1:2" x14ac:dyDescent="0.2">
      <c r="A4303">
        <v>91</v>
      </c>
      <c r="B4303">
        <v>5.7</v>
      </c>
    </row>
    <row r="4304" spans="1:2" x14ac:dyDescent="0.2">
      <c r="A4304">
        <v>99</v>
      </c>
      <c r="B4304">
        <v>7</v>
      </c>
    </row>
    <row r="4305" spans="1:2" x14ac:dyDescent="0.2">
      <c r="A4305">
        <v>102</v>
      </c>
      <c r="B4305">
        <v>5.3</v>
      </c>
    </row>
    <row r="4306" spans="1:2" x14ac:dyDescent="0.2">
      <c r="A4306">
        <v>108</v>
      </c>
      <c r="B4306">
        <v>4.4000000000000004</v>
      </c>
    </row>
    <row r="4307" spans="1:2" x14ac:dyDescent="0.2">
      <c r="A4307">
        <v>88</v>
      </c>
      <c r="B4307">
        <v>3.4</v>
      </c>
    </row>
    <row r="4308" spans="1:2" x14ac:dyDescent="0.2">
      <c r="A4308">
        <v>89</v>
      </c>
      <c r="B4308">
        <v>4.5</v>
      </c>
    </row>
    <row r="4309" spans="1:2" x14ac:dyDescent="0.2">
      <c r="A4309">
        <v>92</v>
      </c>
      <c r="B4309">
        <v>3.4</v>
      </c>
    </row>
    <row r="4310" spans="1:2" x14ac:dyDescent="0.2">
      <c r="A4310">
        <v>99</v>
      </c>
      <c r="B4310">
        <v>7.1</v>
      </c>
    </row>
    <row r="4311" spans="1:2" x14ac:dyDescent="0.2">
      <c r="A4311">
        <v>103</v>
      </c>
      <c r="B4311">
        <v>6.4</v>
      </c>
    </row>
    <row r="4312" spans="1:2" x14ac:dyDescent="0.2">
      <c r="A4312">
        <v>90</v>
      </c>
      <c r="B4312">
        <v>5.2</v>
      </c>
    </row>
    <row r="4313" spans="1:2" x14ac:dyDescent="0.2">
      <c r="A4313">
        <v>95</v>
      </c>
      <c r="B4313">
        <v>7</v>
      </c>
    </row>
    <row r="4314" spans="1:2" x14ac:dyDescent="0.2">
      <c r="A4314">
        <v>97</v>
      </c>
      <c r="B4314">
        <v>7.3</v>
      </c>
    </row>
    <row r="4315" spans="1:2" x14ac:dyDescent="0.2">
      <c r="A4315">
        <v>108</v>
      </c>
      <c r="B4315">
        <v>8.1</v>
      </c>
    </row>
    <row r="4316" spans="1:2" x14ac:dyDescent="0.2">
      <c r="A4316">
        <v>95</v>
      </c>
      <c r="B4316">
        <v>5.8</v>
      </c>
    </row>
    <row r="4317" spans="1:2" x14ac:dyDescent="0.2">
      <c r="A4317">
        <v>100</v>
      </c>
      <c r="B4317">
        <v>5.9</v>
      </c>
    </row>
    <row r="4318" spans="1:2" x14ac:dyDescent="0.2">
      <c r="A4318">
        <v>160</v>
      </c>
      <c r="B4318">
        <v>6.4</v>
      </c>
    </row>
    <row r="4319" spans="1:2" x14ac:dyDescent="0.2">
      <c r="A4319">
        <v>101</v>
      </c>
      <c r="B4319">
        <v>7.5</v>
      </c>
    </row>
    <row r="4320" spans="1:2" x14ac:dyDescent="0.2">
      <c r="A4320">
        <v>90</v>
      </c>
      <c r="B4320">
        <v>7.8</v>
      </c>
    </row>
    <row r="4321" spans="1:2" x14ac:dyDescent="0.2">
      <c r="A4321">
        <v>86</v>
      </c>
      <c r="B4321">
        <v>6.3</v>
      </c>
    </row>
    <row r="4322" spans="1:2" x14ac:dyDescent="0.2">
      <c r="A4322">
        <v>89</v>
      </c>
      <c r="B4322">
        <v>7.2</v>
      </c>
    </row>
    <row r="4323" spans="1:2" x14ac:dyDescent="0.2">
      <c r="A4323">
        <v>87</v>
      </c>
      <c r="B4323">
        <v>5.6</v>
      </c>
    </row>
    <row r="4324" spans="1:2" x14ac:dyDescent="0.2">
      <c r="A4324">
        <v>98</v>
      </c>
      <c r="B4324">
        <v>7.2</v>
      </c>
    </row>
    <row r="4325" spans="1:2" x14ac:dyDescent="0.2">
      <c r="A4325">
        <v>125</v>
      </c>
      <c r="B4325">
        <v>8</v>
      </c>
    </row>
    <row r="4326" spans="1:2" x14ac:dyDescent="0.2">
      <c r="A4326">
        <v>95</v>
      </c>
      <c r="B4326">
        <v>8.5</v>
      </c>
    </row>
    <row r="4327" spans="1:2" x14ac:dyDescent="0.2">
      <c r="A4327">
        <v>118</v>
      </c>
      <c r="B4327">
        <v>6.8</v>
      </c>
    </row>
    <row r="4328" spans="1:2" x14ac:dyDescent="0.2">
      <c r="A4328">
        <v>93</v>
      </c>
      <c r="B4328">
        <v>7.3</v>
      </c>
    </row>
    <row r="4329" spans="1:2" x14ac:dyDescent="0.2">
      <c r="A4329">
        <v>96</v>
      </c>
      <c r="B4329">
        <v>5.5</v>
      </c>
    </row>
    <row r="4330" spans="1:2" x14ac:dyDescent="0.2">
      <c r="A4330">
        <v>109</v>
      </c>
      <c r="B4330">
        <v>7.3</v>
      </c>
    </row>
    <row r="4331" spans="1:2" x14ac:dyDescent="0.2">
      <c r="A4331">
        <v>109</v>
      </c>
      <c r="B4331">
        <v>6.3</v>
      </c>
    </row>
    <row r="4332" spans="1:2" x14ac:dyDescent="0.2">
      <c r="A4332">
        <v>155</v>
      </c>
      <c r="B4332">
        <v>5.0999999999999996</v>
      </c>
    </row>
    <row r="4333" spans="1:2" x14ac:dyDescent="0.2">
      <c r="A4333">
        <v>90</v>
      </c>
      <c r="B4333">
        <v>6.6</v>
      </c>
    </row>
    <row r="4334" spans="1:2" x14ac:dyDescent="0.2">
      <c r="A4334">
        <v>93</v>
      </c>
      <c r="B4334">
        <v>6.1</v>
      </c>
    </row>
    <row r="4335" spans="1:2" x14ac:dyDescent="0.2">
      <c r="A4335">
        <v>108</v>
      </c>
      <c r="B4335">
        <v>7.5</v>
      </c>
    </row>
    <row r="4336" spans="1:2" x14ac:dyDescent="0.2">
      <c r="A4336">
        <v>114</v>
      </c>
      <c r="B4336">
        <v>7</v>
      </c>
    </row>
    <row r="4337" spans="1:2" x14ac:dyDescent="0.2">
      <c r="A4337">
        <v>87</v>
      </c>
      <c r="B4337">
        <v>7.2</v>
      </c>
    </row>
    <row r="4338" spans="1:2" x14ac:dyDescent="0.2">
      <c r="A4338">
        <v>113</v>
      </c>
      <c r="B4338">
        <v>5.3</v>
      </c>
    </row>
    <row r="4339" spans="1:2" x14ac:dyDescent="0.2">
      <c r="A4339">
        <v>87</v>
      </c>
      <c r="B4339">
        <v>8.6999999999999993</v>
      </c>
    </row>
    <row r="4340" spans="1:2" x14ac:dyDescent="0.2">
      <c r="A4340">
        <v>90</v>
      </c>
      <c r="B4340">
        <v>3.4</v>
      </c>
    </row>
    <row r="4341" spans="1:2" x14ac:dyDescent="0.2">
      <c r="A4341">
        <v>111</v>
      </c>
      <c r="B4341">
        <v>5.4</v>
      </c>
    </row>
    <row r="4342" spans="1:2" x14ac:dyDescent="0.2">
      <c r="A4342">
        <v>81</v>
      </c>
      <c r="B4342">
        <v>7.8</v>
      </c>
    </row>
    <row r="4343" spans="1:2" x14ac:dyDescent="0.2">
      <c r="A4343">
        <v>93</v>
      </c>
      <c r="B4343">
        <v>6.7</v>
      </c>
    </row>
    <row r="4344" spans="1:2" x14ac:dyDescent="0.2">
      <c r="A4344">
        <v>90</v>
      </c>
      <c r="B4344">
        <v>4.7</v>
      </c>
    </row>
    <row r="4345" spans="1:2" x14ac:dyDescent="0.2">
      <c r="A4345">
        <v>112</v>
      </c>
      <c r="B4345">
        <v>6.3</v>
      </c>
    </row>
    <row r="4346" spans="1:2" x14ac:dyDescent="0.2">
      <c r="A4346">
        <v>106</v>
      </c>
      <c r="B4346">
        <v>7.4</v>
      </c>
    </row>
    <row r="4347" spans="1:2" x14ac:dyDescent="0.2">
      <c r="A4347">
        <v>88</v>
      </c>
      <c r="B4347">
        <v>6.1</v>
      </c>
    </row>
    <row r="4348" spans="1:2" x14ac:dyDescent="0.2">
      <c r="A4348">
        <v>138</v>
      </c>
      <c r="B4348">
        <v>7.5</v>
      </c>
    </row>
    <row r="4349" spans="1:2" x14ac:dyDescent="0.2">
      <c r="A4349">
        <v>105</v>
      </c>
      <c r="B4349">
        <v>6.3</v>
      </c>
    </row>
    <row r="4350" spans="1:2" x14ac:dyDescent="0.2">
      <c r="A4350">
        <v>98</v>
      </c>
      <c r="B4350">
        <v>6.3</v>
      </c>
    </row>
    <row r="4351" spans="1:2" x14ac:dyDescent="0.2">
      <c r="A4351">
        <v>86</v>
      </c>
      <c r="B4351">
        <v>6.8</v>
      </c>
    </row>
    <row r="4352" spans="1:2" x14ac:dyDescent="0.2">
      <c r="A4352">
        <v>104</v>
      </c>
      <c r="B4352">
        <v>7.8</v>
      </c>
    </row>
    <row r="4353" spans="1:2" x14ac:dyDescent="0.2">
      <c r="A4353">
        <v>100</v>
      </c>
      <c r="B4353">
        <v>6.9</v>
      </c>
    </row>
    <row r="4354" spans="1:2" x14ac:dyDescent="0.2">
      <c r="A4354">
        <v>126</v>
      </c>
      <c r="B4354">
        <v>8</v>
      </c>
    </row>
    <row r="4355" spans="1:2" x14ac:dyDescent="0.2">
      <c r="A4355">
        <v>118</v>
      </c>
      <c r="B4355">
        <v>7.8</v>
      </c>
    </row>
    <row r="4356" spans="1:2" x14ac:dyDescent="0.2">
      <c r="A4356">
        <v>103</v>
      </c>
      <c r="B4356">
        <v>7.4</v>
      </c>
    </row>
    <row r="4357" spans="1:2" x14ac:dyDescent="0.2">
      <c r="A4357">
        <v>102</v>
      </c>
      <c r="B4357">
        <v>6.1</v>
      </c>
    </row>
    <row r="4358" spans="1:2" x14ac:dyDescent="0.2">
      <c r="A4358">
        <v>84</v>
      </c>
      <c r="B4358">
        <v>4.3</v>
      </c>
    </row>
    <row r="4359" spans="1:2" x14ac:dyDescent="0.2">
      <c r="A4359" s="4">
        <v>103</v>
      </c>
      <c r="B4359">
        <v>3.5</v>
      </c>
    </row>
    <row r="4360" spans="1:2" x14ac:dyDescent="0.2">
      <c r="A4360">
        <v>95</v>
      </c>
      <c r="B4360">
        <v>7.2</v>
      </c>
    </row>
    <row r="4361" spans="1:2" x14ac:dyDescent="0.2">
      <c r="A4361">
        <v>92</v>
      </c>
      <c r="B4361">
        <v>4.7</v>
      </c>
    </row>
    <row r="4362" spans="1:2" x14ac:dyDescent="0.2">
      <c r="A4362">
        <v>90</v>
      </c>
      <c r="B4362">
        <v>7.3</v>
      </c>
    </row>
    <row r="4363" spans="1:2" x14ac:dyDescent="0.2">
      <c r="A4363">
        <v>113</v>
      </c>
      <c r="B4363">
        <v>7.9</v>
      </c>
    </row>
    <row r="4364" spans="1:2" x14ac:dyDescent="0.2">
      <c r="A4364" s="4">
        <v>103</v>
      </c>
      <c r="B4364">
        <v>5.0999999999999996</v>
      </c>
    </row>
    <row r="4365" spans="1:2" x14ac:dyDescent="0.2">
      <c r="A4365">
        <v>123</v>
      </c>
      <c r="B4365">
        <v>7.2</v>
      </c>
    </row>
    <row r="4366" spans="1:2" x14ac:dyDescent="0.2">
      <c r="A4366">
        <v>111</v>
      </c>
      <c r="B4366">
        <v>5.4</v>
      </c>
    </row>
    <row r="4367" spans="1:2" x14ac:dyDescent="0.2">
      <c r="A4367">
        <v>99</v>
      </c>
      <c r="B4367">
        <v>3.7</v>
      </c>
    </row>
    <row r="4368" spans="1:2" x14ac:dyDescent="0.2">
      <c r="A4368">
        <v>110</v>
      </c>
      <c r="B4368">
        <v>7.4</v>
      </c>
    </row>
    <row r="4369" spans="1:2" x14ac:dyDescent="0.2">
      <c r="A4369">
        <v>108</v>
      </c>
      <c r="B4369">
        <v>7.1</v>
      </c>
    </row>
    <row r="4370" spans="1:2" x14ac:dyDescent="0.2">
      <c r="A4370">
        <v>92</v>
      </c>
      <c r="B4370">
        <v>6.8</v>
      </c>
    </row>
    <row r="4371" spans="1:2" x14ac:dyDescent="0.2">
      <c r="A4371">
        <v>120</v>
      </c>
      <c r="B4371">
        <v>8.1999999999999993</v>
      </c>
    </row>
    <row r="4372" spans="1:2" x14ac:dyDescent="0.2">
      <c r="A4372">
        <v>91</v>
      </c>
      <c r="B4372">
        <v>7</v>
      </c>
    </row>
    <row r="4373" spans="1:2" x14ac:dyDescent="0.2">
      <c r="A4373">
        <v>88</v>
      </c>
      <c r="B4373">
        <v>7.4</v>
      </c>
    </row>
    <row r="4374" spans="1:2" x14ac:dyDescent="0.2">
      <c r="A4374">
        <v>97</v>
      </c>
      <c r="B4374">
        <v>6.7</v>
      </c>
    </row>
    <row r="4375" spans="1:2" x14ac:dyDescent="0.2">
      <c r="A4375">
        <v>90</v>
      </c>
      <c r="B4375">
        <v>9.1</v>
      </c>
    </row>
    <row r="4376" spans="1:2" x14ac:dyDescent="0.2">
      <c r="A4376">
        <v>95</v>
      </c>
      <c r="B4376">
        <v>7.6</v>
      </c>
    </row>
    <row r="4377" spans="1:2" x14ac:dyDescent="0.2">
      <c r="A4377">
        <v>103</v>
      </c>
      <c r="B4377">
        <v>7.2</v>
      </c>
    </row>
    <row r="4378" spans="1:2" x14ac:dyDescent="0.2">
      <c r="A4378">
        <v>110</v>
      </c>
      <c r="B4378">
        <v>7.5</v>
      </c>
    </row>
    <row r="4379" spans="1:2" x14ac:dyDescent="0.2">
      <c r="A4379">
        <v>103</v>
      </c>
      <c r="B4379">
        <v>6.8</v>
      </c>
    </row>
    <row r="4380" spans="1:2" x14ac:dyDescent="0.2">
      <c r="A4380">
        <v>92</v>
      </c>
      <c r="B4380">
        <v>6.9</v>
      </c>
    </row>
    <row r="4381" spans="1:2" x14ac:dyDescent="0.2">
      <c r="A4381">
        <v>114</v>
      </c>
      <c r="B4381">
        <v>7.9</v>
      </c>
    </row>
    <row r="4382" spans="1:2" x14ac:dyDescent="0.2">
      <c r="A4382">
        <v>101</v>
      </c>
      <c r="B4382">
        <v>7.6</v>
      </c>
    </row>
    <row r="4383" spans="1:2" x14ac:dyDescent="0.2">
      <c r="A4383">
        <v>112</v>
      </c>
      <c r="B4383">
        <v>6.7</v>
      </c>
    </row>
    <row r="4384" spans="1:2" x14ac:dyDescent="0.2">
      <c r="A4384">
        <v>104</v>
      </c>
      <c r="B4384">
        <v>5.8</v>
      </c>
    </row>
    <row r="4385" spans="1:2" x14ac:dyDescent="0.2">
      <c r="A4385">
        <v>99</v>
      </c>
      <c r="B4385">
        <v>6.5</v>
      </c>
    </row>
    <row r="4386" spans="1:2" x14ac:dyDescent="0.2">
      <c r="A4386">
        <v>98</v>
      </c>
      <c r="B4386">
        <v>7.2</v>
      </c>
    </row>
    <row r="4387" spans="1:2" x14ac:dyDescent="0.2">
      <c r="A4387">
        <v>107</v>
      </c>
      <c r="B4387">
        <v>6.9</v>
      </c>
    </row>
    <row r="4388" spans="1:2" x14ac:dyDescent="0.2">
      <c r="A4388">
        <v>93</v>
      </c>
      <c r="B4388">
        <v>5.5</v>
      </c>
    </row>
    <row r="4389" spans="1:2" x14ac:dyDescent="0.2">
      <c r="A4389">
        <v>100</v>
      </c>
      <c r="B4389">
        <v>6.5</v>
      </c>
    </row>
    <row r="4390" spans="1:2" x14ac:dyDescent="0.2">
      <c r="A4390">
        <v>80</v>
      </c>
      <c r="B4390">
        <v>6.2</v>
      </c>
    </row>
    <row r="4391" spans="1:2" x14ac:dyDescent="0.2">
      <c r="A4391">
        <v>94</v>
      </c>
      <c r="B4391">
        <v>6.7</v>
      </c>
    </row>
    <row r="4392" spans="1:2" x14ac:dyDescent="0.2">
      <c r="A4392">
        <v>93</v>
      </c>
      <c r="B4392">
        <v>5.7</v>
      </c>
    </row>
    <row r="4393" spans="1:2" x14ac:dyDescent="0.2">
      <c r="A4393">
        <v>87</v>
      </c>
      <c r="B4393">
        <v>8.6</v>
      </c>
    </row>
    <row r="4394" spans="1:2" x14ac:dyDescent="0.2">
      <c r="A4394">
        <v>91</v>
      </c>
      <c r="B4394">
        <v>6.5</v>
      </c>
    </row>
    <row r="4395" spans="1:2" x14ac:dyDescent="0.2">
      <c r="A4395">
        <v>84</v>
      </c>
      <c r="B4395">
        <v>6.3</v>
      </c>
    </row>
    <row r="4396" spans="1:2" x14ac:dyDescent="0.2">
      <c r="A4396">
        <v>90</v>
      </c>
      <c r="B4396">
        <v>4.3</v>
      </c>
    </row>
    <row r="4397" spans="1:2" x14ac:dyDescent="0.2">
      <c r="A4397">
        <v>98</v>
      </c>
      <c r="B4397">
        <v>6.1</v>
      </c>
    </row>
    <row r="4398" spans="1:2" x14ac:dyDescent="0.2">
      <c r="A4398">
        <v>108</v>
      </c>
      <c r="B4398">
        <v>6</v>
      </c>
    </row>
    <row r="4399" spans="1:2" x14ac:dyDescent="0.2">
      <c r="A4399">
        <v>124</v>
      </c>
      <c r="B4399">
        <v>5.8</v>
      </c>
    </row>
    <row r="4400" spans="1:2" x14ac:dyDescent="0.2">
      <c r="A4400">
        <v>95</v>
      </c>
      <c r="B4400">
        <v>6.7</v>
      </c>
    </row>
    <row r="4401" spans="1:2" x14ac:dyDescent="0.2">
      <c r="A4401">
        <v>90</v>
      </c>
      <c r="B4401">
        <v>6.7</v>
      </c>
    </row>
    <row r="4402" spans="1:2" x14ac:dyDescent="0.2">
      <c r="A4402">
        <v>93</v>
      </c>
      <c r="B4402">
        <v>7.6</v>
      </c>
    </row>
    <row r="4403" spans="1:2" x14ac:dyDescent="0.2">
      <c r="A4403">
        <v>101</v>
      </c>
      <c r="B4403">
        <v>5.0999999999999996</v>
      </c>
    </row>
    <row r="4404" spans="1:2" x14ac:dyDescent="0.2">
      <c r="A4404">
        <v>107</v>
      </c>
      <c r="B4404">
        <v>6.8</v>
      </c>
    </row>
    <row r="4405" spans="1:2" x14ac:dyDescent="0.2">
      <c r="A4405">
        <v>20</v>
      </c>
      <c r="B4405">
        <v>6.8</v>
      </c>
    </row>
    <row r="4406" spans="1:2" x14ac:dyDescent="0.2">
      <c r="A4406">
        <v>87</v>
      </c>
      <c r="B4406">
        <v>6.8</v>
      </c>
    </row>
    <row r="4407" spans="1:2" x14ac:dyDescent="0.2">
      <c r="A4407">
        <v>98</v>
      </c>
      <c r="B4407">
        <v>6.3</v>
      </c>
    </row>
    <row r="4408" spans="1:2" x14ac:dyDescent="0.2">
      <c r="A4408">
        <v>112</v>
      </c>
      <c r="B4408">
        <v>7.1</v>
      </c>
    </row>
    <row r="4409" spans="1:2" x14ac:dyDescent="0.2">
      <c r="A4409">
        <v>82</v>
      </c>
      <c r="B4409">
        <v>2.8</v>
      </c>
    </row>
    <row r="4410" spans="1:2" x14ac:dyDescent="0.2">
      <c r="A4410">
        <v>102</v>
      </c>
      <c r="B4410">
        <v>8.1999999999999993</v>
      </c>
    </row>
    <row r="4411" spans="1:2" x14ac:dyDescent="0.2">
      <c r="A4411">
        <v>97</v>
      </c>
      <c r="B4411">
        <v>3.1</v>
      </c>
    </row>
    <row r="4412" spans="1:2" x14ac:dyDescent="0.2">
      <c r="A4412">
        <v>130</v>
      </c>
      <c r="B4412">
        <v>7</v>
      </c>
    </row>
    <row r="4413" spans="1:2" x14ac:dyDescent="0.2">
      <c r="A4413">
        <v>101</v>
      </c>
      <c r="B4413">
        <v>3.3</v>
      </c>
    </row>
    <row r="4414" spans="1:2" x14ac:dyDescent="0.2">
      <c r="A4414">
        <v>93</v>
      </c>
      <c r="B4414">
        <v>3.6</v>
      </c>
    </row>
    <row r="4415" spans="1:2" x14ac:dyDescent="0.2">
      <c r="A4415">
        <v>83</v>
      </c>
      <c r="B4415">
        <v>7.7</v>
      </c>
    </row>
    <row r="4416" spans="1:2" x14ac:dyDescent="0.2">
      <c r="A4416">
        <v>106</v>
      </c>
      <c r="B4416">
        <v>6.7</v>
      </c>
    </row>
    <row r="4417" spans="1:2" x14ac:dyDescent="0.2">
      <c r="A4417">
        <v>113</v>
      </c>
      <c r="B4417">
        <v>5.5</v>
      </c>
    </row>
    <row r="4418" spans="1:2" x14ac:dyDescent="0.2">
      <c r="A4418">
        <v>94</v>
      </c>
      <c r="B4418">
        <v>6.6</v>
      </c>
    </row>
    <row r="4419" spans="1:2" x14ac:dyDescent="0.2">
      <c r="A4419">
        <v>101</v>
      </c>
      <c r="B4419">
        <v>4.8</v>
      </c>
    </row>
    <row r="4420" spans="1:2" x14ac:dyDescent="0.2">
      <c r="A4420">
        <v>99</v>
      </c>
      <c r="B4420">
        <v>5.5</v>
      </c>
    </row>
    <row r="4421" spans="1:2" x14ac:dyDescent="0.2">
      <c r="A4421">
        <v>76</v>
      </c>
      <c r="B4421">
        <v>6.3</v>
      </c>
    </row>
    <row r="4422" spans="1:2" x14ac:dyDescent="0.2">
      <c r="A4422">
        <v>91</v>
      </c>
      <c r="B4422">
        <v>6.9</v>
      </c>
    </row>
    <row r="4423" spans="1:2" x14ac:dyDescent="0.2">
      <c r="A4423">
        <v>105</v>
      </c>
      <c r="B4423">
        <v>6.5</v>
      </c>
    </row>
    <row r="4424" spans="1:2" x14ac:dyDescent="0.2">
      <c r="A4424">
        <v>120</v>
      </c>
      <c r="B4424">
        <v>8.1999999999999993</v>
      </c>
    </row>
    <row r="4425" spans="1:2" x14ac:dyDescent="0.2">
      <c r="A4425">
        <v>105</v>
      </c>
      <c r="B4425">
        <v>7.1</v>
      </c>
    </row>
    <row r="4426" spans="1:2" x14ac:dyDescent="0.2">
      <c r="A4426">
        <v>120</v>
      </c>
      <c r="B4426">
        <v>7.3</v>
      </c>
    </row>
    <row r="4427" spans="1:2" x14ac:dyDescent="0.2">
      <c r="A4427">
        <v>105</v>
      </c>
      <c r="B4427">
        <v>8.1</v>
      </c>
    </row>
    <row r="4428" spans="1:2" x14ac:dyDescent="0.2">
      <c r="A4428">
        <v>95</v>
      </c>
      <c r="B4428">
        <v>7.2</v>
      </c>
    </row>
    <row r="4429" spans="1:2" x14ac:dyDescent="0.2">
      <c r="A4429">
        <v>135</v>
      </c>
      <c r="B4429">
        <v>7.4</v>
      </c>
    </row>
    <row r="4430" spans="1:2" x14ac:dyDescent="0.2">
      <c r="A4430">
        <v>105</v>
      </c>
      <c r="B4430">
        <v>6.5</v>
      </c>
    </row>
    <row r="4431" spans="1:2" x14ac:dyDescent="0.2">
      <c r="A4431">
        <v>83</v>
      </c>
      <c r="B4431">
        <v>5.7</v>
      </c>
    </row>
    <row r="4432" spans="1:2" x14ac:dyDescent="0.2">
      <c r="A4432">
        <v>111</v>
      </c>
      <c r="B4432">
        <v>6.1</v>
      </c>
    </row>
    <row r="4433" spans="1:2" x14ac:dyDescent="0.2">
      <c r="A4433">
        <v>60</v>
      </c>
      <c r="B4433">
        <v>7.7</v>
      </c>
    </row>
    <row r="4434" spans="1:2" x14ac:dyDescent="0.2">
      <c r="A4434">
        <v>135</v>
      </c>
      <c r="B4434">
        <v>8.6999999999999993</v>
      </c>
    </row>
    <row r="4435" spans="1:2" x14ac:dyDescent="0.2">
      <c r="A4435">
        <v>88</v>
      </c>
      <c r="B4435">
        <v>4.3</v>
      </c>
    </row>
    <row r="4436" spans="1:2" x14ac:dyDescent="0.2">
      <c r="A4436">
        <v>87</v>
      </c>
      <c r="B4436">
        <v>6.2</v>
      </c>
    </row>
    <row r="4437" spans="1:2" x14ac:dyDescent="0.2">
      <c r="A4437">
        <v>97</v>
      </c>
      <c r="B4437">
        <v>3.3</v>
      </c>
    </row>
    <row r="4438" spans="1:2" x14ac:dyDescent="0.2">
      <c r="A4438">
        <v>82</v>
      </c>
      <c r="B4438">
        <v>2.7</v>
      </c>
    </row>
    <row r="4439" spans="1:2" x14ac:dyDescent="0.2">
      <c r="A4439">
        <v>103</v>
      </c>
      <c r="B4439">
        <v>5.2</v>
      </c>
    </row>
    <row r="4440" spans="1:2" x14ac:dyDescent="0.2">
      <c r="A4440">
        <v>130</v>
      </c>
      <c r="B4440">
        <v>8.1999999999999993</v>
      </c>
    </row>
    <row r="4441" spans="1:2" x14ac:dyDescent="0.2">
      <c r="A4441">
        <v>87</v>
      </c>
      <c r="B4441">
        <v>6.1</v>
      </c>
    </row>
    <row r="4442" spans="1:2" x14ac:dyDescent="0.2">
      <c r="A4442">
        <v>101</v>
      </c>
      <c r="B4442">
        <v>8</v>
      </c>
    </row>
    <row r="4443" spans="1:2" x14ac:dyDescent="0.2">
      <c r="A4443">
        <v>96</v>
      </c>
      <c r="B4443">
        <v>5.5</v>
      </c>
    </row>
    <row r="4444" spans="1:2" x14ac:dyDescent="0.2">
      <c r="A4444">
        <v>80</v>
      </c>
      <c r="B4444">
        <v>5.7</v>
      </c>
    </row>
    <row r="4445" spans="1:2" x14ac:dyDescent="0.2">
      <c r="A4445">
        <v>87</v>
      </c>
      <c r="B4445">
        <v>3.7</v>
      </c>
    </row>
    <row r="4446" spans="1:2" x14ac:dyDescent="0.2">
      <c r="A4446">
        <v>92</v>
      </c>
      <c r="B4446">
        <v>7.1</v>
      </c>
    </row>
    <row r="4447" spans="1:2" x14ac:dyDescent="0.2">
      <c r="A4447">
        <v>118</v>
      </c>
      <c r="B4447">
        <v>7.8</v>
      </c>
    </row>
    <row r="4448" spans="1:2" x14ac:dyDescent="0.2">
      <c r="A4448">
        <v>27</v>
      </c>
      <c r="B4448">
        <v>7.3</v>
      </c>
    </row>
    <row r="4449" spans="1:2" x14ac:dyDescent="0.2">
      <c r="A4449">
        <v>123</v>
      </c>
      <c r="B4449">
        <v>4.0999999999999996</v>
      </c>
    </row>
    <row r="4450" spans="1:2" x14ac:dyDescent="0.2">
      <c r="A4450">
        <v>100</v>
      </c>
      <c r="B4450">
        <v>7.2</v>
      </c>
    </row>
    <row r="4451" spans="1:2" x14ac:dyDescent="0.2">
      <c r="A4451">
        <v>103</v>
      </c>
      <c r="B4451">
        <v>7.7</v>
      </c>
    </row>
    <row r="4452" spans="1:2" x14ac:dyDescent="0.2">
      <c r="A4452">
        <v>100</v>
      </c>
      <c r="B4452">
        <v>7.1</v>
      </c>
    </row>
    <row r="4453" spans="1:2" x14ac:dyDescent="0.2">
      <c r="A4453">
        <v>99</v>
      </c>
      <c r="B4453">
        <v>7.6</v>
      </c>
    </row>
    <row r="4454" spans="1:2" x14ac:dyDescent="0.2">
      <c r="A4454">
        <v>89</v>
      </c>
      <c r="B4454">
        <v>7</v>
      </c>
    </row>
    <row r="4455" spans="1:2" x14ac:dyDescent="0.2">
      <c r="A4455">
        <v>104</v>
      </c>
      <c r="B4455">
        <v>5.5</v>
      </c>
    </row>
    <row r="4456" spans="1:2" x14ac:dyDescent="0.2">
      <c r="A4456">
        <v>114</v>
      </c>
      <c r="B4456">
        <v>7.4</v>
      </c>
    </row>
    <row r="4457" spans="1:2" x14ac:dyDescent="0.2">
      <c r="A4457">
        <v>111</v>
      </c>
      <c r="B4457">
        <v>7.7</v>
      </c>
    </row>
    <row r="4458" spans="1:2" x14ac:dyDescent="0.2">
      <c r="A4458">
        <v>99</v>
      </c>
      <c r="B4458">
        <v>7.2</v>
      </c>
    </row>
    <row r="4459" spans="1:2" x14ac:dyDescent="0.2">
      <c r="A4459">
        <v>110</v>
      </c>
      <c r="B4459">
        <v>7.8</v>
      </c>
    </row>
    <row r="4460" spans="1:2" x14ac:dyDescent="0.2">
      <c r="A4460">
        <v>85</v>
      </c>
      <c r="B4460">
        <v>6.6</v>
      </c>
    </row>
    <row r="4461" spans="1:2" x14ac:dyDescent="0.2">
      <c r="A4461">
        <v>113</v>
      </c>
      <c r="B4461">
        <v>6</v>
      </c>
    </row>
    <row r="4462" spans="1:2" x14ac:dyDescent="0.2">
      <c r="A4462">
        <v>99</v>
      </c>
      <c r="B4462">
        <v>8.4</v>
      </c>
    </row>
    <row r="4463" spans="1:2" x14ac:dyDescent="0.2">
      <c r="A4463">
        <v>83</v>
      </c>
      <c r="B4463">
        <v>6.5</v>
      </c>
    </row>
    <row r="4464" spans="1:2" x14ac:dyDescent="0.2">
      <c r="A4464">
        <v>142</v>
      </c>
      <c r="B4464">
        <v>8.9</v>
      </c>
    </row>
    <row r="4465" spans="1:2" x14ac:dyDescent="0.2">
      <c r="A4465">
        <v>112</v>
      </c>
      <c r="B4465">
        <v>7.9</v>
      </c>
    </row>
    <row r="4466" spans="1:2" x14ac:dyDescent="0.2">
      <c r="A4466">
        <v>108</v>
      </c>
      <c r="B4466">
        <v>6</v>
      </c>
    </row>
    <row r="4467" spans="1:2" x14ac:dyDescent="0.2">
      <c r="A4467">
        <v>88</v>
      </c>
      <c r="B4467">
        <v>6.1</v>
      </c>
    </row>
    <row r="4468" spans="1:2" x14ac:dyDescent="0.2">
      <c r="A4468">
        <v>97</v>
      </c>
      <c r="B4468">
        <v>7.4</v>
      </c>
    </row>
    <row r="4469" spans="1:2" x14ac:dyDescent="0.2">
      <c r="A4469">
        <v>85</v>
      </c>
      <c r="B4469">
        <v>6.2</v>
      </c>
    </row>
    <row r="4470" spans="1:2" x14ac:dyDescent="0.2">
      <c r="A4470">
        <v>103</v>
      </c>
      <c r="B4470">
        <v>5.6</v>
      </c>
    </row>
    <row r="4471" spans="1:2" x14ac:dyDescent="0.2">
      <c r="A4471">
        <v>110</v>
      </c>
      <c r="B4471">
        <v>7.2</v>
      </c>
    </row>
    <row r="4472" spans="1:2" x14ac:dyDescent="0.2">
      <c r="A4472">
        <v>88</v>
      </c>
      <c r="B4472">
        <v>6.1</v>
      </c>
    </row>
    <row r="4473" spans="1:2" x14ac:dyDescent="0.2">
      <c r="A4473">
        <v>76</v>
      </c>
      <c r="B4473">
        <v>3.8</v>
      </c>
    </row>
    <row r="4474" spans="1:2" x14ac:dyDescent="0.2">
      <c r="A4474">
        <v>100</v>
      </c>
      <c r="B4474">
        <v>7.1</v>
      </c>
    </row>
    <row r="4475" spans="1:2" x14ac:dyDescent="0.2">
      <c r="A4475">
        <v>99</v>
      </c>
      <c r="B4475">
        <v>4.5</v>
      </c>
    </row>
    <row r="4476" spans="1:2" x14ac:dyDescent="0.2">
      <c r="A4476">
        <v>84</v>
      </c>
      <c r="B4476">
        <v>3.8</v>
      </c>
    </row>
    <row r="4477" spans="1:2" x14ac:dyDescent="0.2">
      <c r="A4477">
        <v>91</v>
      </c>
      <c r="B4477">
        <v>6.2</v>
      </c>
    </row>
    <row r="4478" spans="1:2" x14ac:dyDescent="0.2">
      <c r="A4478">
        <v>97</v>
      </c>
      <c r="B4478">
        <v>6.6</v>
      </c>
    </row>
    <row r="4479" spans="1:2" x14ac:dyDescent="0.2">
      <c r="A4479">
        <v>84</v>
      </c>
      <c r="B4479">
        <v>4.5999999999999996</v>
      </c>
    </row>
    <row r="4480" spans="1:2" x14ac:dyDescent="0.2">
      <c r="A4480">
        <v>100</v>
      </c>
      <c r="B4480">
        <v>4.2</v>
      </c>
    </row>
    <row r="4481" spans="1:2" x14ac:dyDescent="0.2">
      <c r="A4481">
        <v>94</v>
      </c>
      <c r="B4481">
        <v>6.8</v>
      </c>
    </row>
    <row r="4482" spans="1:2" x14ac:dyDescent="0.2">
      <c r="A4482">
        <v>90</v>
      </c>
      <c r="B4482">
        <v>7.7</v>
      </c>
    </row>
    <row r="4483" spans="1:2" x14ac:dyDescent="0.2">
      <c r="A4483" s="4">
        <v>103</v>
      </c>
      <c r="B4483">
        <v>7.1</v>
      </c>
    </row>
    <row r="4484" spans="1:2" x14ac:dyDescent="0.2">
      <c r="A4484">
        <v>92</v>
      </c>
      <c r="B4484">
        <v>5.9</v>
      </c>
    </row>
    <row r="4485" spans="1:2" x14ac:dyDescent="0.2">
      <c r="A4485">
        <v>105</v>
      </c>
      <c r="B4485">
        <v>4.7</v>
      </c>
    </row>
    <row r="4486" spans="1:2" x14ac:dyDescent="0.2">
      <c r="A4486">
        <v>73</v>
      </c>
      <c r="B4486">
        <v>7</v>
      </c>
    </row>
    <row r="4487" spans="1:2" x14ac:dyDescent="0.2">
      <c r="A4487">
        <v>116</v>
      </c>
      <c r="B4487">
        <v>6.9</v>
      </c>
    </row>
    <row r="4488" spans="1:2" x14ac:dyDescent="0.2">
      <c r="A4488">
        <v>110</v>
      </c>
      <c r="B4488">
        <v>6.1</v>
      </c>
    </row>
    <row r="4489" spans="1:2" x14ac:dyDescent="0.2">
      <c r="A4489">
        <v>102</v>
      </c>
      <c r="B4489">
        <v>7.6</v>
      </c>
    </row>
    <row r="4490" spans="1:2" x14ac:dyDescent="0.2">
      <c r="A4490">
        <v>89</v>
      </c>
      <c r="B4490">
        <v>3</v>
      </c>
    </row>
    <row r="4491" spans="1:2" x14ac:dyDescent="0.2">
      <c r="A4491">
        <v>76</v>
      </c>
      <c r="B4491">
        <v>2.6</v>
      </c>
    </row>
    <row r="4492" spans="1:2" x14ac:dyDescent="0.2">
      <c r="A4492">
        <v>82</v>
      </c>
      <c r="B4492">
        <v>8.6</v>
      </c>
    </row>
    <row r="4493" spans="1:2" x14ac:dyDescent="0.2">
      <c r="A4493">
        <v>89</v>
      </c>
      <c r="B4493">
        <v>6.1</v>
      </c>
    </row>
    <row r="4494" spans="1:2" x14ac:dyDescent="0.2">
      <c r="A4494">
        <v>150</v>
      </c>
      <c r="B4494">
        <v>7.5</v>
      </c>
    </row>
    <row r="4495" spans="1:2" x14ac:dyDescent="0.2">
      <c r="A4495">
        <v>89</v>
      </c>
      <c r="B4495">
        <v>6.7</v>
      </c>
    </row>
    <row r="4496" spans="1:2" x14ac:dyDescent="0.2">
      <c r="A4496">
        <v>145</v>
      </c>
      <c r="B4496">
        <v>8.1</v>
      </c>
    </row>
    <row r="4497" spans="1:2" x14ac:dyDescent="0.2">
      <c r="A4497">
        <v>91</v>
      </c>
      <c r="B4497">
        <v>4.9000000000000004</v>
      </c>
    </row>
    <row r="4498" spans="1:2" x14ac:dyDescent="0.2">
      <c r="A4498">
        <v>89</v>
      </c>
      <c r="B4498">
        <v>6.8</v>
      </c>
    </row>
    <row r="4499" spans="1:2" x14ac:dyDescent="0.2">
      <c r="A4499">
        <v>121</v>
      </c>
      <c r="B4499">
        <v>6.8</v>
      </c>
    </row>
    <row r="4500" spans="1:2" x14ac:dyDescent="0.2">
      <c r="A4500">
        <v>83</v>
      </c>
      <c r="B4500">
        <v>5.7</v>
      </c>
    </row>
    <row r="4501" spans="1:2" x14ac:dyDescent="0.2">
      <c r="A4501">
        <v>110</v>
      </c>
      <c r="B4501">
        <v>8.3000000000000007</v>
      </c>
    </row>
    <row r="4502" spans="1:2" x14ac:dyDescent="0.2">
      <c r="A4502">
        <v>91</v>
      </c>
      <c r="B4502">
        <v>6.6</v>
      </c>
    </row>
    <row r="4503" spans="1:2" x14ac:dyDescent="0.2">
      <c r="A4503">
        <v>110</v>
      </c>
      <c r="B4503">
        <v>7.3</v>
      </c>
    </row>
    <row r="4504" spans="1:2" x14ac:dyDescent="0.2">
      <c r="A4504">
        <v>86</v>
      </c>
      <c r="B4504">
        <v>5</v>
      </c>
    </row>
    <row r="4505" spans="1:2" x14ac:dyDescent="0.2">
      <c r="A4505">
        <v>86</v>
      </c>
      <c r="B4505">
        <v>7</v>
      </c>
    </row>
    <row r="4506" spans="1:2" x14ac:dyDescent="0.2">
      <c r="A4506">
        <v>120</v>
      </c>
      <c r="B4506">
        <v>3.4</v>
      </c>
    </row>
    <row r="4507" spans="1:2" x14ac:dyDescent="0.2">
      <c r="A4507">
        <v>90</v>
      </c>
      <c r="B4507">
        <v>5.9</v>
      </c>
    </row>
    <row r="4508" spans="1:2" x14ac:dyDescent="0.2">
      <c r="A4508">
        <v>99</v>
      </c>
      <c r="B4508">
        <v>6</v>
      </c>
    </row>
    <row r="4509" spans="1:2" x14ac:dyDescent="0.2">
      <c r="A4509">
        <v>112</v>
      </c>
      <c r="B4509">
        <v>7.4</v>
      </c>
    </row>
    <row r="4510" spans="1:2" x14ac:dyDescent="0.2">
      <c r="A4510">
        <v>103</v>
      </c>
      <c r="B4510">
        <v>7.4</v>
      </c>
    </row>
    <row r="4511" spans="1:2" x14ac:dyDescent="0.2">
      <c r="A4511">
        <v>83</v>
      </c>
      <c r="B4511">
        <v>4.2</v>
      </c>
    </row>
    <row r="4512" spans="1:2" x14ac:dyDescent="0.2">
      <c r="A4512">
        <v>109</v>
      </c>
      <c r="B4512">
        <v>6.2</v>
      </c>
    </row>
    <row r="4513" spans="1:2" x14ac:dyDescent="0.2">
      <c r="A4513">
        <v>89</v>
      </c>
      <c r="B4513">
        <v>6.2</v>
      </c>
    </row>
    <row r="4514" spans="1:2" x14ac:dyDescent="0.2">
      <c r="A4514">
        <v>96</v>
      </c>
      <c r="B4514">
        <v>7.5</v>
      </c>
    </row>
    <row r="4515" spans="1:2" x14ac:dyDescent="0.2">
      <c r="A4515">
        <v>109</v>
      </c>
      <c r="B4515">
        <v>7.2</v>
      </c>
    </row>
    <row r="4516" spans="1:2" x14ac:dyDescent="0.2">
      <c r="A4516">
        <v>122</v>
      </c>
      <c r="B4516">
        <v>7.2</v>
      </c>
    </row>
    <row r="4517" spans="1:2" x14ac:dyDescent="0.2">
      <c r="A4517">
        <v>100</v>
      </c>
      <c r="B4517">
        <v>5.4</v>
      </c>
    </row>
    <row r="4518" spans="1:2" x14ac:dyDescent="0.2">
      <c r="A4518">
        <v>109</v>
      </c>
      <c r="B4518">
        <v>7</v>
      </c>
    </row>
    <row r="4519" spans="1:2" x14ac:dyDescent="0.2">
      <c r="A4519">
        <v>95</v>
      </c>
      <c r="B4519">
        <v>7.2</v>
      </c>
    </row>
    <row r="4520" spans="1:2" x14ac:dyDescent="0.2">
      <c r="A4520">
        <v>94</v>
      </c>
      <c r="B4520">
        <v>7.9</v>
      </c>
    </row>
    <row r="4521" spans="1:2" x14ac:dyDescent="0.2">
      <c r="A4521">
        <v>107</v>
      </c>
      <c r="B4521">
        <v>6.8</v>
      </c>
    </row>
    <row r="4522" spans="1:2" x14ac:dyDescent="0.2">
      <c r="A4522">
        <v>104</v>
      </c>
      <c r="B4522">
        <v>6.7</v>
      </c>
    </row>
    <row r="4523" spans="1:2" x14ac:dyDescent="0.2">
      <c r="A4523">
        <v>96</v>
      </c>
      <c r="B4523">
        <v>7.5</v>
      </c>
    </row>
    <row r="4524" spans="1:2" x14ac:dyDescent="0.2">
      <c r="A4524">
        <v>93</v>
      </c>
      <c r="B4524">
        <v>6.8</v>
      </c>
    </row>
    <row r="4525" spans="1:2" x14ac:dyDescent="0.2">
      <c r="A4525">
        <v>102</v>
      </c>
      <c r="B4525">
        <v>6.9</v>
      </c>
    </row>
    <row r="4526" spans="1:2" x14ac:dyDescent="0.2">
      <c r="A4526">
        <v>84</v>
      </c>
      <c r="B4526">
        <v>6.8</v>
      </c>
    </row>
    <row r="4527" spans="1:2" x14ac:dyDescent="0.2">
      <c r="A4527">
        <v>97</v>
      </c>
      <c r="B4527">
        <v>7.2</v>
      </c>
    </row>
    <row r="4528" spans="1:2" x14ac:dyDescent="0.2">
      <c r="A4528">
        <v>91</v>
      </c>
      <c r="B4528">
        <v>7.4</v>
      </c>
    </row>
    <row r="4529" spans="1:2" x14ac:dyDescent="0.2">
      <c r="A4529">
        <v>84</v>
      </c>
      <c r="B4529">
        <v>5.6</v>
      </c>
    </row>
    <row r="4530" spans="1:2" x14ac:dyDescent="0.2">
      <c r="A4530">
        <v>86</v>
      </c>
      <c r="B4530">
        <v>6.8</v>
      </c>
    </row>
    <row r="4531" spans="1:2" x14ac:dyDescent="0.2">
      <c r="A4531">
        <v>92</v>
      </c>
      <c r="B4531">
        <v>7.7</v>
      </c>
    </row>
    <row r="4532" spans="1:2" x14ac:dyDescent="0.2">
      <c r="A4532">
        <v>94</v>
      </c>
      <c r="B4532">
        <v>7</v>
      </c>
    </row>
    <row r="4533" spans="1:2" x14ac:dyDescent="0.2">
      <c r="A4533">
        <v>92</v>
      </c>
      <c r="B4533">
        <v>7.2</v>
      </c>
    </row>
    <row r="4534" spans="1:2" x14ac:dyDescent="0.2">
      <c r="A4534">
        <v>103</v>
      </c>
      <c r="B4534">
        <v>6.4</v>
      </c>
    </row>
    <row r="4535" spans="1:2" x14ac:dyDescent="0.2">
      <c r="A4535">
        <v>100</v>
      </c>
      <c r="B4535">
        <v>7.2</v>
      </c>
    </row>
    <row r="4536" spans="1:2" x14ac:dyDescent="0.2">
      <c r="A4536">
        <v>119</v>
      </c>
      <c r="B4536">
        <v>7.2</v>
      </c>
    </row>
    <row r="4537" spans="1:2" x14ac:dyDescent="0.2">
      <c r="A4537">
        <v>167</v>
      </c>
      <c r="B4537">
        <v>6.2</v>
      </c>
    </row>
    <row r="4538" spans="1:2" x14ac:dyDescent="0.2">
      <c r="A4538">
        <v>92</v>
      </c>
      <c r="B4538">
        <v>6.2</v>
      </c>
    </row>
    <row r="4539" spans="1:2" x14ac:dyDescent="0.2">
      <c r="A4539">
        <v>108</v>
      </c>
      <c r="B4539">
        <v>6.9</v>
      </c>
    </row>
    <row r="4540" spans="1:2" x14ac:dyDescent="0.2">
      <c r="A4540">
        <v>97</v>
      </c>
      <c r="B4540">
        <v>7</v>
      </c>
    </row>
    <row r="4541" spans="1:2" x14ac:dyDescent="0.2">
      <c r="A4541">
        <v>88</v>
      </c>
      <c r="B4541">
        <v>6.7</v>
      </c>
    </row>
    <row r="4542" spans="1:2" x14ac:dyDescent="0.2">
      <c r="A4542">
        <v>100</v>
      </c>
      <c r="B4542">
        <v>3.6</v>
      </c>
    </row>
    <row r="4543" spans="1:2" x14ac:dyDescent="0.2">
      <c r="A4543">
        <v>100</v>
      </c>
      <c r="B4543">
        <v>6.3</v>
      </c>
    </row>
    <row r="4544" spans="1:2" x14ac:dyDescent="0.2">
      <c r="A4544">
        <v>124</v>
      </c>
      <c r="B4544">
        <v>7.4</v>
      </c>
    </row>
    <row r="4545" spans="1:2" x14ac:dyDescent="0.2">
      <c r="A4545">
        <v>88</v>
      </c>
      <c r="B4545">
        <v>7.4</v>
      </c>
    </row>
    <row r="4546" spans="1:2" x14ac:dyDescent="0.2">
      <c r="A4546">
        <v>106</v>
      </c>
      <c r="B4546">
        <v>7.3</v>
      </c>
    </row>
    <row r="4547" spans="1:2" x14ac:dyDescent="0.2">
      <c r="A4547">
        <v>79</v>
      </c>
      <c r="B4547">
        <v>6.1</v>
      </c>
    </row>
    <row r="4548" spans="1:2" x14ac:dyDescent="0.2">
      <c r="A4548">
        <v>135</v>
      </c>
      <c r="B4548">
        <v>6.7</v>
      </c>
    </row>
    <row r="4549" spans="1:2" x14ac:dyDescent="0.2">
      <c r="A4549">
        <v>96</v>
      </c>
      <c r="B4549">
        <v>8.1999999999999993</v>
      </c>
    </row>
    <row r="4550" spans="1:2" x14ac:dyDescent="0.2">
      <c r="A4550">
        <v>53</v>
      </c>
      <c r="B4550">
        <v>7.7</v>
      </c>
    </row>
    <row r="4551" spans="1:2" x14ac:dyDescent="0.2">
      <c r="A4551">
        <v>97</v>
      </c>
      <c r="B4551">
        <v>7.3</v>
      </c>
    </row>
    <row r="4552" spans="1:2" x14ac:dyDescent="0.2">
      <c r="A4552">
        <v>120</v>
      </c>
      <c r="B4552">
        <v>7.4</v>
      </c>
    </row>
    <row r="4553" spans="1:2" x14ac:dyDescent="0.2">
      <c r="A4553">
        <v>90</v>
      </c>
      <c r="B4553">
        <v>5.7</v>
      </c>
    </row>
    <row r="4554" spans="1:2" x14ac:dyDescent="0.2">
      <c r="A4554">
        <v>91</v>
      </c>
      <c r="B4554">
        <v>7.6</v>
      </c>
    </row>
    <row r="4555" spans="1:2" x14ac:dyDescent="0.2">
      <c r="A4555">
        <v>93</v>
      </c>
      <c r="B4555">
        <v>6.8</v>
      </c>
    </row>
    <row r="4556" spans="1:2" x14ac:dyDescent="0.2">
      <c r="A4556">
        <v>112</v>
      </c>
      <c r="B4556">
        <v>5.6</v>
      </c>
    </row>
    <row r="4557" spans="1:2" x14ac:dyDescent="0.2">
      <c r="A4557">
        <v>160</v>
      </c>
      <c r="B4557">
        <v>4.8</v>
      </c>
    </row>
    <row r="4558" spans="1:2" x14ac:dyDescent="0.2">
      <c r="A4558">
        <v>95</v>
      </c>
      <c r="B4558">
        <v>6.4</v>
      </c>
    </row>
    <row r="4559" spans="1:2" x14ac:dyDescent="0.2">
      <c r="A4559">
        <v>93</v>
      </c>
      <c r="B4559">
        <v>6.8</v>
      </c>
    </row>
    <row r="4560" spans="1:2" x14ac:dyDescent="0.2">
      <c r="A4560">
        <v>88</v>
      </c>
      <c r="B4560">
        <v>6.1</v>
      </c>
    </row>
    <row r="4561" spans="1:2" x14ac:dyDescent="0.2">
      <c r="A4561">
        <v>105</v>
      </c>
      <c r="B4561">
        <v>5.2</v>
      </c>
    </row>
    <row r="4562" spans="1:2" x14ac:dyDescent="0.2">
      <c r="A4562">
        <v>98</v>
      </c>
      <c r="B4562">
        <v>6.9</v>
      </c>
    </row>
    <row r="4563" spans="1:2" x14ac:dyDescent="0.2">
      <c r="A4563">
        <v>82</v>
      </c>
      <c r="B4563">
        <v>6</v>
      </c>
    </row>
    <row r="4564" spans="1:2" x14ac:dyDescent="0.2">
      <c r="A4564">
        <v>89</v>
      </c>
      <c r="B4564">
        <v>6.3</v>
      </c>
    </row>
    <row r="4565" spans="1:2" x14ac:dyDescent="0.2">
      <c r="A4565">
        <v>78</v>
      </c>
      <c r="B4565">
        <v>6.1</v>
      </c>
    </row>
    <row r="4566" spans="1:2" x14ac:dyDescent="0.2">
      <c r="A4566">
        <v>97</v>
      </c>
      <c r="B4566">
        <v>5.5</v>
      </c>
    </row>
    <row r="4567" spans="1:2" x14ac:dyDescent="0.2">
      <c r="A4567">
        <v>81</v>
      </c>
      <c r="B4567">
        <v>6.9</v>
      </c>
    </row>
    <row r="4568" spans="1:2" x14ac:dyDescent="0.2">
      <c r="A4568">
        <v>90</v>
      </c>
      <c r="B4568">
        <v>5.6</v>
      </c>
    </row>
    <row r="4569" spans="1:2" x14ac:dyDescent="0.2">
      <c r="A4569">
        <v>97</v>
      </c>
      <c r="B4569">
        <v>1.9</v>
      </c>
    </row>
    <row r="4570" spans="1:2" x14ac:dyDescent="0.2">
      <c r="A4570">
        <v>88</v>
      </c>
      <c r="B4570">
        <v>4.0999999999999996</v>
      </c>
    </row>
    <row r="4571" spans="1:2" x14ac:dyDescent="0.2">
      <c r="A4571">
        <v>96</v>
      </c>
      <c r="B4571">
        <v>5.4</v>
      </c>
    </row>
    <row r="4572" spans="1:2" x14ac:dyDescent="0.2">
      <c r="A4572">
        <v>105</v>
      </c>
      <c r="B4572">
        <v>6.8</v>
      </c>
    </row>
    <row r="4573" spans="1:2" x14ac:dyDescent="0.2">
      <c r="A4573" s="4">
        <v>103</v>
      </c>
      <c r="B4573">
        <v>7</v>
      </c>
    </row>
    <row r="4574" spans="1:2" x14ac:dyDescent="0.2">
      <c r="A4574">
        <v>76</v>
      </c>
      <c r="B4574">
        <v>6.7</v>
      </c>
    </row>
    <row r="4575" spans="1:2" x14ac:dyDescent="0.2">
      <c r="A4575">
        <v>96</v>
      </c>
      <c r="B4575">
        <v>5.8</v>
      </c>
    </row>
    <row r="4576" spans="1:2" x14ac:dyDescent="0.2">
      <c r="A4576">
        <v>99</v>
      </c>
      <c r="B4576">
        <v>6.2</v>
      </c>
    </row>
    <row r="4577" spans="1:2" x14ac:dyDescent="0.2">
      <c r="A4577">
        <v>90</v>
      </c>
      <c r="B4577">
        <v>2.8</v>
      </c>
    </row>
    <row r="4578" spans="1:2" x14ac:dyDescent="0.2">
      <c r="A4578">
        <v>94</v>
      </c>
      <c r="B4578">
        <v>7.3</v>
      </c>
    </row>
    <row r="4579" spans="1:2" x14ac:dyDescent="0.2">
      <c r="A4579">
        <v>87</v>
      </c>
      <c r="B4579">
        <v>5.8</v>
      </c>
    </row>
    <row r="4580" spans="1:2" x14ac:dyDescent="0.2">
      <c r="A4580">
        <v>93</v>
      </c>
      <c r="B4580">
        <v>6.5</v>
      </c>
    </row>
    <row r="4581" spans="1:2" x14ac:dyDescent="0.2">
      <c r="A4581">
        <v>90</v>
      </c>
      <c r="B4581">
        <v>6.1</v>
      </c>
    </row>
    <row r="4582" spans="1:2" x14ac:dyDescent="0.2">
      <c r="A4582">
        <v>89</v>
      </c>
      <c r="B4582">
        <v>5.0999999999999996</v>
      </c>
    </row>
    <row r="4583" spans="1:2" x14ac:dyDescent="0.2">
      <c r="A4583">
        <v>83</v>
      </c>
      <c r="B4583">
        <v>2.2000000000000002</v>
      </c>
    </row>
    <row r="4584" spans="1:2" x14ac:dyDescent="0.2">
      <c r="A4584">
        <v>96</v>
      </c>
      <c r="B4584">
        <v>7.2</v>
      </c>
    </row>
    <row r="4585" spans="1:2" x14ac:dyDescent="0.2">
      <c r="A4585">
        <v>90</v>
      </c>
      <c r="B4585">
        <v>5.7</v>
      </c>
    </row>
    <row r="4586" spans="1:2" x14ac:dyDescent="0.2">
      <c r="A4586">
        <v>138</v>
      </c>
      <c r="B4586">
        <v>3.4</v>
      </c>
    </row>
    <row r="4587" spans="1:2" x14ac:dyDescent="0.2">
      <c r="A4587">
        <v>84</v>
      </c>
      <c r="B4587">
        <v>3.8</v>
      </c>
    </row>
    <row r="4588" spans="1:2" x14ac:dyDescent="0.2">
      <c r="A4588">
        <v>83</v>
      </c>
      <c r="B4588">
        <v>4.7</v>
      </c>
    </row>
    <row r="4589" spans="1:2" x14ac:dyDescent="0.2">
      <c r="A4589">
        <v>96</v>
      </c>
      <c r="B4589">
        <v>5.6</v>
      </c>
    </row>
    <row r="4590" spans="1:2" x14ac:dyDescent="0.2">
      <c r="A4590">
        <v>94</v>
      </c>
      <c r="B4590">
        <v>3.9</v>
      </c>
    </row>
    <row r="4591" spans="1:2" x14ac:dyDescent="0.2">
      <c r="A4591">
        <v>90</v>
      </c>
      <c r="B4591">
        <v>5.4</v>
      </c>
    </row>
    <row r="4592" spans="1:2" x14ac:dyDescent="0.2">
      <c r="A4592">
        <v>95</v>
      </c>
      <c r="B4592">
        <v>5.2</v>
      </c>
    </row>
    <row r="4593" spans="1:2" x14ac:dyDescent="0.2">
      <c r="A4593">
        <v>93</v>
      </c>
      <c r="B4593">
        <v>3.5</v>
      </c>
    </row>
    <row r="4594" spans="1:2" x14ac:dyDescent="0.2">
      <c r="A4594">
        <v>111</v>
      </c>
      <c r="B4594">
        <v>5.3</v>
      </c>
    </row>
    <row r="4595" spans="1:2" x14ac:dyDescent="0.2">
      <c r="A4595">
        <v>103</v>
      </c>
      <c r="B4595">
        <v>7.1</v>
      </c>
    </row>
    <row r="4596" spans="1:2" x14ac:dyDescent="0.2">
      <c r="A4596">
        <v>87</v>
      </c>
      <c r="B4596">
        <v>5.5</v>
      </c>
    </row>
    <row r="4597" spans="1:2" x14ac:dyDescent="0.2">
      <c r="A4597">
        <v>30</v>
      </c>
      <c r="B4597">
        <v>5.9</v>
      </c>
    </row>
    <row r="4598" spans="1:2" x14ac:dyDescent="0.2">
      <c r="A4598">
        <v>100</v>
      </c>
      <c r="B4598">
        <v>6</v>
      </c>
    </row>
    <row r="4599" spans="1:2" x14ac:dyDescent="0.2">
      <c r="A4599">
        <v>90</v>
      </c>
      <c r="B4599">
        <v>4.8</v>
      </c>
    </row>
    <row r="4600" spans="1:2" x14ac:dyDescent="0.2">
      <c r="A4600">
        <v>83</v>
      </c>
      <c r="B4600">
        <v>7.1</v>
      </c>
    </row>
    <row r="4601" spans="1:2" x14ac:dyDescent="0.2">
      <c r="A4601">
        <v>108</v>
      </c>
      <c r="B4601">
        <v>8.1999999999999993</v>
      </c>
    </row>
    <row r="4602" spans="1:2" x14ac:dyDescent="0.2">
      <c r="A4602">
        <v>100</v>
      </c>
      <c r="B4602">
        <v>5.7</v>
      </c>
    </row>
    <row r="4603" spans="1:2" x14ac:dyDescent="0.2">
      <c r="A4603">
        <v>113</v>
      </c>
      <c r="B4603">
        <v>7.9</v>
      </c>
    </row>
    <row r="4604" spans="1:2" x14ac:dyDescent="0.2">
      <c r="A4604">
        <v>97</v>
      </c>
      <c r="B4604">
        <v>7.3</v>
      </c>
    </row>
    <row r="4605" spans="1:2" x14ac:dyDescent="0.2">
      <c r="A4605">
        <v>104</v>
      </c>
      <c r="B4605">
        <v>7.1</v>
      </c>
    </row>
    <row r="4606" spans="1:2" x14ac:dyDescent="0.2">
      <c r="A4606">
        <v>91</v>
      </c>
      <c r="B4606">
        <v>6.4</v>
      </c>
    </row>
    <row r="4607" spans="1:2" x14ac:dyDescent="0.2">
      <c r="A4607">
        <v>107</v>
      </c>
      <c r="B4607">
        <v>5.9</v>
      </c>
    </row>
    <row r="4608" spans="1:2" x14ac:dyDescent="0.2">
      <c r="A4608">
        <v>85</v>
      </c>
      <c r="B4608">
        <v>7.5</v>
      </c>
    </row>
    <row r="4609" spans="1:2" x14ac:dyDescent="0.2">
      <c r="A4609">
        <v>101</v>
      </c>
      <c r="B4609">
        <v>6.4</v>
      </c>
    </row>
    <row r="4610" spans="1:2" x14ac:dyDescent="0.2">
      <c r="A4610">
        <v>70</v>
      </c>
      <c r="B4610">
        <v>7.4</v>
      </c>
    </row>
    <row r="4611" spans="1:2" x14ac:dyDescent="0.2">
      <c r="A4611">
        <v>88</v>
      </c>
      <c r="B4611">
        <v>7.3</v>
      </c>
    </row>
    <row r="4612" spans="1:2" x14ac:dyDescent="0.2">
      <c r="A4612">
        <v>112</v>
      </c>
      <c r="B4612">
        <v>6.5</v>
      </c>
    </row>
    <row r="4613" spans="1:2" x14ac:dyDescent="0.2">
      <c r="A4613">
        <v>107</v>
      </c>
      <c r="B4613">
        <v>7.2</v>
      </c>
    </row>
    <row r="4614" spans="1:2" x14ac:dyDescent="0.2">
      <c r="A4614">
        <v>78</v>
      </c>
      <c r="B4614">
        <v>6.7</v>
      </c>
    </row>
    <row r="4615" spans="1:2" x14ac:dyDescent="0.2">
      <c r="A4615">
        <v>90</v>
      </c>
      <c r="B4615">
        <v>7.1</v>
      </c>
    </row>
    <row r="4616" spans="1:2" x14ac:dyDescent="0.2">
      <c r="A4616">
        <v>88</v>
      </c>
      <c r="B4616">
        <v>6</v>
      </c>
    </row>
    <row r="4617" spans="1:2" x14ac:dyDescent="0.2">
      <c r="A4617">
        <v>92</v>
      </c>
      <c r="B4617">
        <v>6.7</v>
      </c>
    </row>
    <row r="4618" spans="1:2" x14ac:dyDescent="0.2">
      <c r="A4618">
        <v>95</v>
      </c>
      <c r="B4618">
        <v>5.6</v>
      </c>
    </row>
    <row r="4619" spans="1:2" x14ac:dyDescent="0.2">
      <c r="A4619">
        <v>85</v>
      </c>
      <c r="B4619">
        <v>7</v>
      </c>
    </row>
    <row r="4620" spans="1:2" x14ac:dyDescent="0.2">
      <c r="A4620">
        <v>86</v>
      </c>
      <c r="B4620">
        <v>4.9000000000000004</v>
      </c>
    </row>
    <row r="4621" spans="1:2" x14ac:dyDescent="0.2">
      <c r="A4621">
        <v>90</v>
      </c>
      <c r="B4621">
        <v>3.2</v>
      </c>
    </row>
    <row r="4622" spans="1:2" x14ac:dyDescent="0.2">
      <c r="A4622">
        <v>123</v>
      </c>
      <c r="B4622">
        <v>8.4</v>
      </c>
    </row>
    <row r="4623" spans="1:2" x14ac:dyDescent="0.2">
      <c r="A4623">
        <v>93</v>
      </c>
      <c r="B4623">
        <v>6.9</v>
      </c>
    </row>
    <row r="4624" spans="1:2" x14ac:dyDescent="0.2">
      <c r="A4624">
        <v>88</v>
      </c>
      <c r="B4624">
        <v>7.5</v>
      </c>
    </row>
    <row r="4625" spans="1:2" x14ac:dyDescent="0.2">
      <c r="A4625">
        <v>114</v>
      </c>
      <c r="B4625">
        <v>7.2</v>
      </c>
    </row>
    <row r="4626" spans="1:2" x14ac:dyDescent="0.2">
      <c r="A4626">
        <v>88</v>
      </c>
      <c r="B4626">
        <v>7.2</v>
      </c>
    </row>
    <row r="4627" spans="1:2" x14ac:dyDescent="0.2">
      <c r="A4627">
        <v>110</v>
      </c>
      <c r="B4627">
        <v>8</v>
      </c>
    </row>
    <row r="4628" spans="1:2" x14ac:dyDescent="0.2">
      <c r="A4628">
        <v>95</v>
      </c>
      <c r="B4628">
        <v>7.4</v>
      </c>
    </row>
    <row r="4629" spans="1:2" x14ac:dyDescent="0.2">
      <c r="A4629">
        <v>83</v>
      </c>
      <c r="B4629">
        <v>7.2</v>
      </c>
    </row>
    <row r="4630" spans="1:2" x14ac:dyDescent="0.2">
      <c r="A4630">
        <v>104</v>
      </c>
      <c r="B4630">
        <v>6.5</v>
      </c>
    </row>
    <row r="4631" spans="1:2" x14ac:dyDescent="0.2">
      <c r="A4631">
        <v>94</v>
      </c>
      <c r="B4631">
        <v>7.2</v>
      </c>
    </row>
    <row r="4632" spans="1:2" x14ac:dyDescent="0.2">
      <c r="A4632">
        <v>87</v>
      </c>
      <c r="B4632">
        <v>4.2</v>
      </c>
    </row>
    <row r="4633" spans="1:2" x14ac:dyDescent="0.2">
      <c r="A4633">
        <v>93</v>
      </c>
      <c r="B4633">
        <v>5.0999999999999996</v>
      </c>
    </row>
    <row r="4634" spans="1:2" x14ac:dyDescent="0.2">
      <c r="A4634">
        <v>91</v>
      </c>
      <c r="B4634">
        <v>6.4</v>
      </c>
    </row>
    <row r="4635" spans="1:2" x14ac:dyDescent="0.2">
      <c r="A4635">
        <v>90</v>
      </c>
      <c r="B4635">
        <v>6.8</v>
      </c>
    </row>
    <row r="4636" spans="1:2" x14ac:dyDescent="0.2">
      <c r="A4636">
        <v>14</v>
      </c>
      <c r="B4636">
        <v>6.2</v>
      </c>
    </row>
    <row r="4637" spans="1:2" x14ac:dyDescent="0.2">
      <c r="A4637">
        <v>112</v>
      </c>
      <c r="B4637">
        <v>7.5</v>
      </c>
    </row>
    <row r="4638" spans="1:2" x14ac:dyDescent="0.2">
      <c r="A4638">
        <v>75</v>
      </c>
      <c r="B4638">
        <v>7.7</v>
      </c>
    </row>
    <row r="4639" spans="1:2" x14ac:dyDescent="0.2">
      <c r="A4639">
        <v>86</v>
      </c>
      <c r="B4639">
        <v>6.9</v>
      </c>
    </row>
    <row r="4640" spans="1:2" x14ac:dyDescent="0.2">
      <c r="A4640">
        <v>86</v>
      </c>
      <c r="B4640">
        <v>7</v>
      </c>
    </row>
    <row r="4641" spans="1:2" x14ac:dyDescent="0.2">
      <c r="A4641">
        <v>89</v>
      </c>
      <c r="B4641">
        <v>7.5</v>
      </c>
    </row>
    <row r="4642" spans="1:2" x14ac:dyDescent="0.2">
      <c r="A4642">
        <v>95</v>
      </c>
      <c r="B4642">
        <v>6.3</v>
      </c>
    </row>
    <row r="4643" spans="1:2" x14ac:dyDescent="0.2">
      <c r="A4643">
        <v>101</v>
      </c>
      <c r="B4643">
        <v>5.5</v>
      </c>
    </row>
    <row r="4644" spans="1:2" x14ac:dyDescent="0.2">
      <c r="A4644">
        <v>89</v>
      </c>
      <c r="B4644">
        <v>4.8</v>
      </c>
    </row>
    <row r="4645" spans="1:2" x14ac:dyDescent="0.2">
      <c r="A4645">
        <v>106</v>
      </c>
      <c r="B4645">
        <v>8.1</v>
      </c>
    </row>
    <row r="4646" spans="1:2" x14ac:dyDescent="0.2">
      <c r="A4646">
        <v>88</v>
      </c>
      <c r="B4646">
        <v>6.6</v>
      </c>
    </row>
    <row r="4647" spans="1:2" x14ac:dyDescent="0.2">
      <c r="A4647">
        <v>99</v>
      </c>
      <c r="B4647">
        <v>5.2</v>
      </c>
    </row>
    <row r="4648" spans="1:2" x14ac:dyDescent="0.2">
      <c r="A4648">
        <v>90</v>
      </c>
      <c r="B4648">
        <v>5.6</v>
      </c>
    </row>
    <row r="4649" spans="1:2" x14ac:dyDescent="0.2">
      <c r="A4649">
        <v>95</v>
      </c>
      <c r="B4649">
        <v>3.1</v>
      </c>
    </row>
    <row r="4650" spans="1:2" x14ac:dyDescent="0.2">
      <c r="A4650">
        <v>85</v>
      </c>
      <c r="B4650">
        <v>8.1</v>
      </c>
    </row>
    <row r="4651" spans="1:2" x14ac:dyDescent="0.2">
      <c r="A4651">
        <v>170</v>
      </c>
      <c r="B4651">
        <v>8.3000000000000007</v>
      </c>
    </row>
    <row r="4652" spans="1:2" x14ac:dyDescent="0.2">
      <c r="A4652">
        <v>86</v>
      </c>
      <c r="B4652">
        <v>7.1</v>
      </c>
    </row>
    <row r="4653" spans="1:2" x14ac:dyDescent="0.2">
      <c r="A4653" s="4">
        <v>103</v>
      </c>
      <c r="B4653">
        <v>8.1</v>
      </c>
    </row>
    <row r="4654" spans="1:2" x14ac:dyDescent="0.2">
      <c r="A4654">
        <v>97</v>
      </c>
      <c r="B4654">
        <v>7.2</v>
      </c>
    </row>
    <row r="4655" spans="1:2" x14ac:dyDescent="0.2">
      <c r="A4655">
        <v>104</v>
      </c>
      <c r="B4655">
        <v>6.3</v>
      </c>
    </row>
    <row r="4656" spans="1:2" x14ac:dyDescent="0.2">
      <c r="A4656">
        <v>88</v>
      </c>
      <c r="B4656">
        <v>4</v>
      </c>
    </row>
    <row r="4657" spans="1:2" x14ac:dyDescent="0.2">
      <c r="A4657">
        <v>201</v>
      </c>
      <c r="B4657">
        <v>7.2</v>
      </c>
    </row>
    <row r="4658" spans="1:2" x14ac:dyDescent="0.2">
      <c r="A4658">
        <v>108</v>
      </c>
      <c r="B4658">
        <v>5.3</v>
      </c>
    </row>
    <row r="4659" spans="1:2" x14ac:dyDescent="0.2">
      <c r="A4659">
        <v>106</v>
      </c>
      <c r="B4659">
        <v>7.2</v>
      </c>
    </row>
    <row r="4660" spans="1:2" x14ac:dyDescent="0.2">
      <c r="A4660">
        <v>107</v>
      </c>
      <c r="B4660">
        <v>6.5</v>
      </c>
    </row>
    <row r="4661" spans="1:2" x14ac:dyDescent="0.2">
      <c r="A4661">
        <v>84</v>
      </c>
      <c r="B4661">
        <v>6.5</v>
      </c>
    </row>
    <row r="4662" spans="1:2" x14ac:dyDescent="0.2">
      <c r="A4662">
        <v>91</v>
      </c>
      <c r="B4662">
        <v>4.9000000000000004</v>
      </c>
    </row>
    <row r="4663" spans="1:2" x14ac:dyDescent="0.2">
      <c r="A4663">
        <v>90</v>
      </c>
      <c r="B4663">
        <v>5.2</v>
      </c>
    </row>
    <row r="4664" spans="1:2" x14ac:dyDescent="0.2">
      <c r="A4664">
        <v>103</v>
      </c>
      <c r="B4664">
        <v>7.4</v>
      </c>
    </row>
    <row r="4665" spans="1:2" x14ac:dyDescent="0.2">
      <c r="A4665">
        <v>71</v>
      </c>
      <c r="B4665">
        <v>7.4</v>
      </c>
    </row>
    <row r="4666" spans="1:2" x14ac:dyDescent="0.2">
      <c r="A4666">
        <v>90</v>
      </c>
      <c r="B4666">
        <v>5.4</v>
      </c>
    </row>
    <row r="4667" spans="1:2" x14ac:dyDescent="0.2">
      <c r="A4667">
        <v>67</v>
      </c>
      <c r="B4667">
        <v>3.9</v>
      </c>
    </row>
    <row r="4668" spans="1:2" x14ac:dyDescent="0.2">
      <c r="A4668">
        <v>94</v>
      </c>
      <c r="B4668">
        <v>5.3</v>
      </c>
    </row>
    <row r="4669" spans="1:2" x14ac:dyDescent="0.2">
      <c r="A4669">
        <v>81</v>
      </c>
      <c r="B4669">
        <v>7.8</v>
      </c>
    </row>
    <row r="4670" spans="1:2" x14ac:dyDescent="0.2">
      <c r="A4670">
        <v>81</v>
      </c>
      <c r="B4670">
        <v>6.4</v>
      </c>
    </row>
    <row r="4671" spans="1:2" x14ac:dyDescent="0.2">
      <c r="A4671">
        <v>215</v>
      </c>
      <c r="B4671">
        <v>8.1</v>
      </c>
    </row>
    <row r="4672" spans="1:2" x14ac:dyDescent="0.2">
      <c r="A4672">
        <v>83</v>
      </c>
      <c r="B4672">
        <v>6.5</v>
      </c>
    </row>
    <row r="4673" spans="1:2" x14ac:dyDescent="0.2">
      <c r="A4673">
        <v>106</v>
      </c>
      <c r="B4673">
        <v>5.6</v>
      </c>
    </row>
    <row r="4674" spans="1:2" x14ac:dyDescent="0.2">
      <c r="A4674">
        <v>103</v>
      </c>
      <c r="B4674">
        <v>5.6</v>
      </c>
    </row>
    <row r="4675" spans="1:2" x14ac:dyDescent="0.2">
      <c r="A4675">
        <v>90</v>
      </c>
      <c r="B4675">
        <v>6.6</v>
      </c>
    </row>
    <row r="4676" spans="1:2" x14ac:dyDescent="0.2">
      <c r="A4676">
        <v>88</v>
      </c>
      <c r="B4676">
        <v>6.3</v>
      </c>
    </row>
    <row r="4677" spans="1:2" x14ac:dyDescent="0.2">
      <c r="A4677">
        <v>105</v>
      </c>
      <c r="B4677">
        <v>7.7</v>
      </c>
    </row>
    <row r="4678" spans="1:2" x14ac:dyDescent="0.2">
      <c r="A4678">
        <v>115</v>
      </c>
      <c r="B4678">
        <v>7</v>
      </c>
    </row>
    <row r="4679" spans="1:2" x14ac:dyDescent="0.2">
      <c r="A4679">
        <v>90</v>
      </c>
      <c r="B4679">
        <v>8</v>
      </c>
    </row>
    <row r="4680" spans="1:2" x14ac:dyDescent="0.2">
      <c r="A4680">
        <v>102</v>
      </c>
      <c r="B4680">
        <v>7.2</v>
      </c>
    </row>
    <row r="4681" spans="1:2" x14ac:dyDescent="0.2">
      <c r="A4681">
        <v>98</v>
      </c>
      <c r="B4681">
        <v>4.5</v>
      </c>
    </row>
    <row r="4682" spans="1:2" x14ac:dyDescent="0.2">
      <c r="A4682">
        <v>87</v>
      </c>
      <c r="B4682">
        <v>7.7</v>
      </c>
    </row>
    <row r="4683" spans="1:2" x14ac:dyDescent="0.2">
      <c r="A4683">
        <v>80</v>
      </c>
      <c r="B4683">
        <v>7.2</v>
      </c>
    </row>
    <row r="4684" spans="1:2" x14ac:dyDescent="0.2">
      <c r="A4684">
        <v>88</v>
      </c>
      <c r="B4684">
        <v>6.1</v>
      </c>
    </row>
    <row r="4685" spans="1:2" x14ac:dyDescent="0.2">
      <c r="A4685">
        <v>83</v>
      </c>
      <c r="B4685">
        <v>6.4</v>
      </c>
    </row>
    <row r="4686" spans="1:2" x14ac:dyDescent="0.2">
      <c r="A4686">
        <v>122</v>
      </c>
      <c r="B4686">
        <v>6.5</v>
      </c>
    </row>
    <row r="4687" spans="1:2" x14ac:dyDescent="0.2">
      <c r="A4687">
        <v>115</v>
      </c>
      <c r="B4687">
        <v>7</v>
      </c>
    </row>
    <row r="4688" spans="1:2" x14ac:dyDescent="0.2">
      <c r="A4688">
        <v>86</v>
      </c>
      <c r="B4688">
        <v>6.1</v>
      </c>
    </row>
    <row r="4689" spans="1:2" x14ac:dyDescent="0.2">
      <c r="A4689">
        <v>79</v>
      </c>
      <c r="B4689">
        <v>5.7</v>
      </c>
    </row>
    <row r="4690" spans="1:2" x14ac:dyDescent="0.2">
      <c r="A4690">
        <v>87</v>
      </c>
      <c r="B4690">
        <v>5.4</v>
      </c>
    </row>
    <row r="4691" spans="1:2" x14ac:dyDescent="0.2">
      <c r="A4691">
        <v>97</v>
      </c>
      <c r="B4691">
        <v>5.9</v>
      </c>
    </row>
    <row r="4692" spans="1:2" x14ac:dyDescent="0.2">
      <c r="A4692">
        <v>105</v>
      </c>
      <c r="B4692">
        <v>7.5</v>
      </c>
    </row>
    <row r="4693" spans="1:2" x14ac:dyDescent="0.2">
      <c r="A4693">
        <v>89</v>
      </c>
      <c r="B4693">
        <v>7.7</v>
      </c>
    </row>
    <row r="4694" spans="1:2" x14ac:dyDescent="0.2">
      <c r="A4694">
        <v>120</v>
      </c>
      <c r="B4694">
        <v>7.1</v>
      </c>
    </row>
    <row r="4695" spans="1:2" x14ac:dyDescent="0.2">
      <c r="A4695">
        <v>94</v>
      </c>
      <c r="B4695">
        <v>7.4</v>
      </c>
    </row>
    <row r="4696" spans="1:2" x14ac:dyDescent="0.2">
      <c r="A4696">
        <v>108</v>
      </c>
      <c r="B4696">
        <v>7.6</v>
      </c>
    </row>
    <row r="4697" spans="1:2" x14ac:dyDescent="0.2">
      <c r="A4697">
        <v>102</v>
      </c>
      <c r="B4697">
        <v>6.4</v>
      </c>
    </row>
    <row r="4698" spans="1:2" x14ac:dyDescent="0.2">
      <c r="A4698">
        <v>83</v>
      </c>
      <c r="B4698">
        <v>7.4</v>
      </c>
    </row>
    <row r="4699" spans="1:2" x14ac:dyDescent="0.2">
      <c r="A4699">
        <v>93</v>
      </c>
      <c r="B4699">
        <v>6.8</v>
      </c>
    </row>
    <row r="4700" spans="1:2" x14ac:dyDescent="0.2">
      <c r="A4700">
        <v>86</v>
      </c>
      <c r="B4700">
        <v>6.5</v>
      </c>
    </row>
    <row r="4701" spans="1:2" x14ac:dyDescent="0.2">
      <c r="A4701">
        <v>101</v>
      </c>
      <c r="B4701">
        <v>6</v>
      </c>
    </row>
    <row r="4702" spans="1:2" x14ac:dyDescent="0.2">
      <c r="A4702">
        <v>111</v>
      </c>
      <c r="B4702">
        <v>7.3</v>
      </c>
    </row>
    <row r="4703" spans="1:2" x14ac:dyDescent="0.2">
      <c r="A4703">
        <v>90</v>
      </c>
      <c r="B4703">
        <v>7.3</v>
      </c>
    </row>
    <row r="4704" spans="1:2" x14ac:dyDescent="0.2">
      <c r="A4704">
        <v>86</v>
      </c>
      <c r="B4704">
        <v>6.5</v>
      </c>
    </row>
    <row r="4705" spans="1:2" x14ac:dyDescent="0.2">
      <c r="A4705">
        <v>98</v>
      </c>
      <c r="B4705">
        <v>6</v>
      </c>
    </row>
    <row r="4706" spans="1:2" x14ac:dyDescent="0.2">
      <c r="A4706">
        <v>91</v>
      </c>
      <c r="B4706">
        <v>5.3</v>
      </c>
    </row>
    <row r="4707" spans="1:2" x14ac:dyDescent="0.2">
      <c r="A4707">
        <v>91</v>
      </c>
      <c r="B4707">
        <v>6.6</v>
      </c>
    </row>
    <row r="4708" spans="1:2" x14ac:dyDescent="0.2">
      <c r="A4708">
        <v>90</v>
      </c>
      <c r="B4708">
        <v>6.1</v>
      </c>
    </row>
    <row r="4709" spans="1:2" x14ac:dyDescent="0.2">
      <c r="A4709">
        <v>88</v>
      </c>
      <c r="B4709">
        <v>7.1</v>
      </c>
    </row>
    <row r="4710" spans="1:2" x14ac:dyDescent="0.2">
      <c r="A4710">
        <v>202</v>
      </c>
      <c r="B4710">
        <v>8.6999999999999993</v>
      </c>
    </row>
    <row r="4711" spans="1:2" x14ac:dyDescent="0.2">
      <c r="A4711">
        <v>89</v>
      </c>
      <c r="B4711">
        <v>8.4</v>
      </c>
    </row>
    <row r="4712" spans="1:2" x14ac:dyDescent="0.2">
      <c r="A4712">
        <v>97</v>
      </c>
      <c r="B4712">
        <v>5.8</v>
      </c>
    </row>
    <row r="4713" spans="1:2" x14ac:dyDescent="0.2">
      <c r="A4713">
        <v>84</v>
      </c>
      <c r="B4713">
        <v>6.2</v>
      </c>
    </row>
    <row r="4714" spans="1:2" x14ac:dyDescent="0.2">
      <c r="A4714">
        <v>82</v>
      </c>
      <c r="B4714">
        <v>5.8</v>
      </c>
    </row>
    <row r="4715" spans="1:2" x14ac:dyDescent="0.2">
      <c r="A4715">
        <v>94</v>
      </c>
      <c r="B4715">
        <v>6.7</v>
      </c>
    </row>
    <row r="4716" spans="1:2" x14ac:dyDescent="0.2">
      <c r="A4716">
        <v>100</v>
      </c>
      <c r="B4716">
        <v>5.7</v>
      </c>
    </row>
    <row r="4717" spans="1:2" x14ac:dyDescent="0.2">
      <c r="A4717">
        <v>112</v>
      </c>
      <c r="B4717">
        <v>6.1</v>
      </c>
    </row>
    <row r="4718" spans="1:2" x14ac:dyDescent="0.2">
      <c r="A4718">
        <v>94</v>
      </c>
      <c r="B4718">
        <v>6.4</v>
      </c>
    </row>
    <row r="4719" spans="1:2" x14ac:dyDescent="0.2">
      <c r="A4719">
        <v>87</v>
      </c>
      <c r="B4719">
        <v>5</v>
      </c>
    </row>
    <row r="4720" spans="1:2" x14ac:dyDescent="0.2">
      <c r="A4720">
        <v>91</v>
      </c>
      <c r="B4720">
        <v>6.5</v>
      </c>
    </row>
    <row r="4721" spans="1:2" x14ac:dyDescent="0.2">
      <c r="A4721">
        <v>87</v>
      </c>
      <c r="B4721">
        <v>4.5999999999999996</v>
      </c>
    </row>
    <row r="4722" spans="1:2" x14ac:dyDescent="0.2">
      <c r="A4722">
        <v>98</v>
      </c>
      <c r="B4722">
        <v>7.7</v>
      </c>
    </row>
    <row r="4723" spans="1:2" x14ac:dyDescent="0.2">
      <c r="A4723">
        <v>95</v>
      </c>
      <c r="B4723">
        <v>7.3</v>
      </c>
    </row>
    <row r="4724" spans="1:2" x14ac:dyDescent="0.2">
      <c r="A4724">
        <v>87</v>
      </c>
      <c r="B4724">
        <v>6.6</v>
      </c>
    </row>
    <row r="4725" spans="1:2" x14ac:dyDescent="0.2">
      <c r="A4725">
        <v>102</v>
      </c>
      <c r="B4725">
        <v>6.4</v>
      </c>
    </row>
    <row r="4726" spans="1:2" x14ac:dyDescent="0.2">
      <c r="A4726">
        <v>127</v>
      </c>
      <c r="B4726">
        <v>5.8</v>
      </c>
    </row>
    <row r="4727" spans="1:2" x14ac:dyDescent="0.2">
      <c r="A4727">
        <v>96</v>
      </c>
      <c r="B4727">
        <v>7.2</v>
      </c>
    </row>
    <row r="4728" spans="1:2" x14ac:dyDescent="0.2">
      <c r="A4728">
        <v>103</v>
      </c>
      <c r="B4728">
        <v>7.2</v>
      </c>
    </row>
    <row r="4729" spans="1:2" x14ac:dyDescent="0.2">
      <c r="A4729">
        <v>104</v>
      </c>
      <c r="B4729">
        <v>3.5</v>
      </c>
    </row>
    <row r="4730" spans="1:2" x14ac:dyDescent="0.2">
      <c r="A4730">
        <v>90</v>
      </c>
      <c r="B4730">
        <v>7.5</v>
      </c>
    </row>
    <row r="4731" spans="1:2" x14ac:dyDescent="0.2">
      <c r="A4731">
        <v>122</v>
      </c>
      <c r="B4731">
        <v>2.2000000000000002</v>
      </c>
    </row>
    <row r="4732" spans="1:2" x14ac:dyDescent="0.2">
      <c r="A4732">
        <v>90</v>
      </c>
      <c r="B4732">
        <v>6.6</v>
      </c>
    </row>
    <row r="4733" spans="1:2" x14ac:dyDescent="0.2">
      <c r="A4733">
        <v>101</v>
      </c>
      <c r="B4733">
        <v>6.9</v>
      </c>
    </row>
    <row r="4734" spans="1:2" x14ac:dyDescent="0.2">
      <c r="A4734">
        <v>94</v>
      </c>
      <c r="B4734">
        <v>4</v>
      </c>
    </row>
    <row r="4735" spans="1:2" x14ac:dyDescent="0.2">
      <c r="A4735">
        <v>97</v>
      </c>
      <c r="B4735">
        <v>7.4</v>
      </c>
    </row>
    <row r="4736" spans="1:2" x14ac:dyDescent="0.2">
      <c r="A4736">
        <v>90</v>
      </c>
      <c r="B4736">
        <v>8.3000000000000007</v>
      </c>
    </row>
    <row r="4737" spans="1:2" x14ac:dyDescent="0.2">
      <c r="A4737">
        <v>108</v>
      </c>
      <c r="B4737">
        <v>5.7</v>
      </c>
    </row>
    <row r="4738" spans="1:2" x14ac:dyDescent="0.2">
      <c r="A4738">
        <v>82</v>
      </c>
      <c r="B4738">
        <v>6.8</v>
      </c>
    </row>
    <row r="4739" spans="1:2" x14ac:dyDescent="0.2">
      <c r="A4739">
        <v>84</v>
      </c>
      <c r="B4739">
        <v>5.2</v>
      </c>
    </row>
    <row r="4740" spans="1:2" x14ac:dyDescent="0.2">
      <c r="A4740">
        <v>130</v>
      </c>
      <c r="B4740">
        <v>6.4</v>
      </c>
    </row>
    <row r="4741" spans="1:2" x14ac:dyDescent="0.2">
      <c r="A4741">
        <v>91</v>
      </c>
      <c r="B4741">
        <v>6.2</v>
      </c>
    </row>
    <row r="4742" spans="1:2" x14ac:dyDescent="0.2">
      <c r="A4742">
        <v>91</v>
      </c>
      <c r="B4742">
        <v>5.9</v>
      </c>
    </row>
    <row r="4743" spans="1:2" x14ac:dyDescent="0.2">
      <c r="A4743">
        <v>107</v>
      </c>
      <c r="B4743">
        <v>7.7</v>
      </c>
    </row>
    <row r="4744" spans="1:2" x14ac:dyDescent="0.2">
      <c r="A4744">
        <v>82</v>
      </c>
      <c r="B4744">
        <v>4.3</v>
      </c>
    </row>
    <row r="4745" spans="1:2" x14ac:dyDescent="0.2">
      <c r="A4745">
        <v>84</v>
      </c>
      <c r="B4745">
        <v>7.1</v>
      </c>
    </row>
    <row r="4746" spans="1:2" x14ac:dyDescent="0.2">
      <c r="A4746">
        <v>103</v>
      </c>
      <c r="B4746">
        <v>6.2</v>
      </c>
    </row>
    <row r="4747" spans="1:2" x14ac:dyDescent="0.2">
      <c r="A4747">
        <v>86</v>
      </c>
      <c r="B4747">
        <v>6.8</v>
      </c>
    </row>
    <row r="4748" spans="1:2" x14ac:dyDescent="0.2">
      <c r="A4748">
        <v>89</v>
      </c>
      <c r="B4748">
        <v>7.7</v>
      </c>
    </row>
    <row r="4749" spans="1:2" x14ac:dyDescent="0.2">
      <c r="A4749">
        <v>52</v>
      </c>
      <c r="B4749">
        <v>8.1999999999999993</v>
      </c>
    </row>
    <row r="4750" spans="1:2" x14ac:dyDescent="0.2">
      <c r="A4750">
        <v>98</v>
      </c>
      <c r="B4750">
        <v>7.5</v>
      </c>
    </row>
    <row r="4751" spans="1:2" x14ac:dyDescent="0.2">
      <c r="A4751">
        <v>133</v>
      </c>
      <c r="B4751">
        <v>7.6</v>
      </c>
    </row>
    <row r="4752" spans="1:2" x14ac:dyDescent="0.2">
      <c r="A4752">
        <v>81</v>
      </c>
      <c r="B4752">
        <v>4.0999999999999996</v>
      </c>
    </row>
    <row r="4753" spans="1:2" x14ac:dyDescent="0.2">
      <c r="A4753">
        <v>92</v>
      </c>
      <c r="B4753">
        <v>6.9</v>
      </c>
    </row>
    <row r="4754" spans="1:2" x14ac:dyDescent="0.2">
      <c r="A4754">
        <v>90</v>
      </c>
      <c r="B4754">
        <v>7.1</v>
      </c>
    </row>
    <row r="4755" spans="1:2" x14ac:dyDescent="0.2">
      <c r="A4755">
        <v>84</v>
      </c>
      <c r="B4755">
        <v>6.3</v>
      </c>
    </row>
    <row r="4756" spans="1:2" x14ac:dyDescent="0.2">
      <c r="A4756">
        <v>91</v>
      </c>
      <c r="B4756">
        <v>7.7</v>
      </c>
    </row>
    <row r="4757" spans="1:2" x14ac:dyDescent="0.2">
      <c r="A4757">
        <v>91</v>
      </c>
      <c r="B4757">
        <v>8.3000000000000007</v>
      </c>
    </row>
    <row r="4758" spans="1:2" x14ac:dyDescent="0.2">
      <c r="A4758">
        <v>90</v>
      </c>
      <c r="B4758">
        <v>7.1</v>
      </c>
    </row>
    <row r="4759" spans="1:2" x14ac:dyDescent="0.2">
      <c r="A4759">
        <v>96</v>
      </c>
      <c r="B4759">
        <v>4.7</v>
      </c>
    </row>
    <row r="4760" spans="1:2" x14ac:dyDescent="0.2">
      <c r="A4760">
        <v>60</v>
      </c>
      <c r="B4760">
        <v>7.7</v>
      </c>
    </row>
    <row r="4761" spans="1:2" x14ac:dyDescent="0.2">
      <c r="A4761">
        <v>88</v>
      </c>
      <c r="B4761">
        <v>7.2</v>
      </c>
    </row>
    <row r="4762" spans="1:2" x14ac:dyDescent="0.2">
      <c r="A4762">
        <v>92</v>
      </c>
      <c r="B4762">
        <v>5.0999999999999996</v>
      </c>
    </row>
    <row r="4763" spans="1:2" x14ac:dyDescent="0.2">
      <c r="A4763">
        <v>97</v>
      </c>
      <c r="B4763">
        <v>5.4</v>
      </c>
    </row>
    <row r="4764" spans="1:2" x14ac:dyDescent="0.2">
      <c r="A4764">
        <v>82</v>
      </c>
      <c r="B4764">
        <v>6.9</v>
      </c>
    </row>
    <row r="4765" spans="1:2" x14ac:dyDescent="0.2">
      <c r="A4765">
        <v>22</v>
      </c>
      <c r="B4765">
        <v>8.1999999999999993</v>
      </c>
    </row>
    <row r="4766" spans="1:2" x14ac:dyDescent="0.2">
      <c r="A4766">
        <v>101</v>
      </c>
      <c r="B4766">
        <v>6.1</v>
      </c>
    </row>
    <row r="4767" spans="1:2" x14ac:dyDescent="0.2">
      <c r="A4767">
        <v>80</v>
      </c>
      <c r="B4767">
        <v>6.1</v>
      </c>
    </row>
    <row r="4768" spans="1:2" x14ac:dyDescent="0.2">
      <c r="A4768">
        <v>97</v>
      </c>
      <c r="B4768">
        <v>6.9</v>
      </c>
    </row>
    <row r="4769" spans="1:2" x14ac:dyDescent="0.2">
      <c r="A4769">
        <v>84</v>
      </c>
      <c r="B4769">
        <v>5.8</v>
      </c>
    </row>
    <row r="4770" spans="1:2" x14ac:dyDescent="0.2">
      <c r="A4770">
        <v>97</v>
      </c>
      <c r="B4770">
        <v>6</v>
      </c>
    </row>
    <row r="4771" spans="1:2" x14ac:dyDescent="0.2">
      <c r="A4771">
        <v>91</v>
      </c>
      <c r="B4771">
        <v>8.1999999999999993</v>
      </c>
    </row>
    <row r="4772" spans="1:2" x14ac:dyDescent="0.2">
      <c r="A4772">
        <v>123</v>
      </c>
      <c r="B4772">
        <v>8</v>
      </c>
    </row>
    <row r="4773" spans="1:2" x14ac:dyDescent="0.2">
      <c r="A4773">
        <v>86</v>
      </c>
      <c r="B4773">
        <v>7</v>
      </c>
    </row>
    <row r="4774" spans="1:2" x14ac:dyDescent="0.2">
      <c r="A4774">
        <v>100</v>
      </c>
      <c r="B4774">
        <v>6.3</v>
      </c>
    </row>
    <row r="4775" spans="1:2" x14ac:dyDescent="0.2">
      <c r="A4775">
        <v>96</v>
      </c>
      <c r="B4775">
        <v>7.6</v>
      </c>
    </row>
    <row r="4776" spans="1:2" x14ac:dyDescent="0.2">
      <c r="A4776">
        <v>89</v>
      </c>
      <c r="B4776">
        <v>6.1</v>
      </c>
    </row>
    <row r="4777" spans="1:2" x14ac:dyDescent="0.2">
      <c r="A4777">
        <v>84</v>
      </c>
      <c r="B4777">
        <v>7.2</v>
      </c>
    </row>
    <row r="4778" spans="1:2" x14ac:dyDescent="0.2">
      <c r="A4778">
        <v>88</v>
      </c>
      <c r="B4778">
        <v>7.8</v>
      </c>
    </row>
    <row r="4779" spans="1:2" x14ac:dyDescent="0.2">
      <c r="A4779">
        <v>90</v>
      </c>
      <c r="B4779">
        <v>4.7</v>
      </c>
    </row>
    <row r="4780" spans="1:2" x14ac:dyDescent="0.2">
      <c r="A4780">
        <v>90</v>
      </c>
      <c r="B4780">
        <v>7.5</v>
      </c>
    </row>
    <row r="4781" spans="1:2" x14ac:dyDescent="0.2">
      <c r="A4781">
        <v>43</v>
      </c>
      <c r="B4781">
        <v>6.7</v>
      </c>
    </row>
    <row r="4782" spans="1:2" x14ac:dyDescent="0.2">
      <c r="A4782">
        <v>98</v>
      </c>
      <c r="B4782">
        <v>3.4</v>
      </c>
    </row>
    <row r="4783" spans="1:2" x14ac:dyDescent="0.2">
      <c r="A4783">
        <v>101</v>
      </c>
      <c r="B4783">
        <v>7.9</v>
      </c>
    </row>
    <row r="4784" spans="1:2" x14ac:dyDescent="0.2">
      <c r="A4784">
        <v>96</v>
      </c>
      <c r="B4784">
        <v>8.9</v>
      </c>
    </row>
    <row r="4785" spans="1:2" x14ac:dyDescent="0.2">
      <c r="A4785">
        <v>83</v>
      </c>
      <c r="B4785">
        <v>6.9</v>
      </c>
    </row>
    <row r="4786" spans="1:2" x14ac:dyDescent="0.2">
      <c r="A4786">
        <v>65</v>
      </c>
      <c r="B4786">
        <v>8.1999999999999993</v>
      </c>
    </row>
    <row r="4787" spans="1:2" x14ac:dyDescent="0.2">
      <c r="A4787">
        <v>94</v>
      </c>
      <c r="B4787">
        <v>7.3</v>
      </c>
    </row>
    <row r="4788" spans="1:2" x14ac:dyDescent="0.2">
      <c r="A4788">
        <v>112</v>
      </c>
      <c r="B4788">
        <v>8</v>
      </c>
    </row>
    <row r="4789" spans="1:2" x14ac:dyDescent="0.2">
      <c r="A4789">
        <v>102</v>
      </c>
      <c r="B4789">
        <v>6.7</v>
      </c>
    </row>
    <row r="4790" spans="1:2" x14ac:dyDescent="0.2">
      <c r="A4790">
        <v>98</v>
      </c>
      <c r="B4790">
        <v>6.6</v>
      </c>
    </row>
    <row r="4791" spans="1:2" x14ac:dyDescent="0.2">
      <c r="A4791">
        <v>91</v>
      </c>
      <c r="B4791">
        <v>6.9</v>
      </c>
    </row>
    <row r="4792" spans="1:2" x14ac:dyDescent="0.2">
      <c r="A4792">
        <v>80</v>
      </c>
      <c r="B4792">
        <v>7.1</v>
      </c>
    </row>
    <row r="4793" spans="1:2" x14ac:dyDescent="0.2">
      <c r="A4793">
        <v>114</v>
      </c>
      <c r="B4793">
        <v>5.6</v>
      </c>
    </row>
    <row r="4794" spans="1:2" x14ac:dyDescent="0.2">
      <c r="A4794">
        <v>76</v>
      </c>
      <c r="B4794">
        <v>6.7</v>
      </c>
    </row>
    <row r="4795" spans="1:2" x14ac:dyDescent="0.2">
      <c r="A4795">
        <v>80</v>
      </c>
      <c r="B4795">
        <v>7.1</v>
      </c>
    </row>
    <row r="4796" spans="1:2" x14ac:dyDescent="0.2">
      <c r="A4796">
        <v>88</v>
      </c>
      <c r="B4796">
        <v>5.2</v>
      </c>
    </row>
    <row r="4797" spans="1:2" x14ac:dyDescent="0.2">
      <c r="A4797">
        <v>110</v>
      </c>
      <c r="B4797">
        <v>7.7</v>
      </c>
    </row>
    <row r="4798" spans="1:2" x14ac:dyDescent="0.2">
      <c r="A4798">
        <v>104</v>
      </c>
      <c r="B4798">
        <v>7.5</v>
      </c>
    </row>
    <row r="4799" spans="1:2" x14ac:dyDescent="0.2">
      <c r="A4799">
        <v>102</v>
      </c>
      <c r="B4799">
        <v>7.6</v>
      </c>
    </row>
    <row r="4800" spans="1:2" x14ac:dyDescent="0.2">
      <c r="A4800">
        <v>95</v>
      </c>
      <c r="B4800">
        <v>8.1</v>
      </c>
    </row>
    <row r="4801" spans="1:2" x14ac:dyDescent="0.2">
      <c r="A4801">
        <v>94</v>
      </c>
      <c r="B4801">
        <v>5.5</v>
      </c>
    </row>
    <row r="4802" spans="1:2" x14ac:dyDescent="0.2">
      <c r="A4802">
        <v>109</v>
      </c>
      <c r="B4802">
        <v>6.6</v>
      </c>
    </row>
    <row r="4803" spans="1:2" x14ac:dyDescent="0.2">
      <c r="A4803">
        <v>90</v>
      </c>
      <c r="B4803">
        <v>3.2</v>
      </c>
    </row>
    <row r="4804" spans="1:2" x14ac:dyDescent="0.2">
      <c r="A4804">
        <v>133</v>
      </c>
      <c r="B4804">
        <v>7.4</v>
      </c>
    </row>
    <row r="4805" spans="1:2" x14ac:dyDescent="0.2">
      <c r="A4805">
        <v>110</v>
      </c>
      <c r="B4805">
        <v>6.6</v>
      </c>
    </row>
    <row r="4806" spans="1:2" x14ac:dyDescent="0.2">
      <c r="A4806">
        <v>80</v>
      </c>
      <c r="B4806">
        <v>6.2</v>
      </c>
    </row>
    <row r="4807" spans="1:2" x14ac:dyDescent="0.2">
      <c r="A4807">
        <v>95</v>
      </c>
      <c r="B4807">
        <v>4.8</v>
      </c>
    </row>
    <row r="4808" spans="1:2" x14ac:dyDescent="0.2">
      <c r="A4808">
        <v>94</v>
      </c>
      <c r="B4808">
        <v>4.5</v>
      </c>
    </row>
    <row r="4809" spans="1:2" x14ac:dyDescent="0.2">
      <c r="A4809">
        <v>98</v>
      </c>
      <c r="B4809">
        <v>7.2</v>
      </c>
    </row>
    <row r="4810" spans="1:2" x14ac:dyDescent="0.2">
      <c r="A4810">
        <v>98</v>
      </c>
      <c r="B4810">
        <v>4.3</v>
      </c>
    </row>
    <row r="4811" spans="1:2" x14ac:dyDescent="0.2">
      <c r="A4811">
        <v>96</v>
      </c>
      <c r="B4811">
        <v>4.5</v>
      </c>
    </row>
    <row r="4812" spans="1:2" x14ac:dyDescent="0.2">
      <c r="A4812">
        <v>97</v>
      </c>
      <c r="B4812">
        <v>6.4</v>
      </c>
    </row>
    <row r="4813" spans="1:2" x14ac:dyDescent="0.2">
      <c r="A4813">
        <v>90</v>
      </c>
      <c r="B4813">
        <v>6.4</v>
      </c>
    </row>
    <row r="4814" spans="1:2" x14ac:dyDescent="0.2">
      <c r="A4814">
        <v>113</v>
      </c>
      <c r="B4814">
        <v>7.3</v>
      </c>
    </row>
    <row r="4815" spans="1:2" x14ac:dyDescent="0.2">
      <c r="A4815">
        <v>91</v>
      </c>
      <c r="B4815">
        <v>6.9</v>
      </c>
    </row>
    <row r="4816" spans="1:2" x14ac:dyDescent="0.2">
      <c r="A4816">
        <v>90</v>
      </c>
      <c r="B4816">
        <v>4.3</v>
      </c>
    </row>
    <row r="4817" spans="1:2" x14ac:dyDescent="0.2">
      <c r="A4817">
        <v>98</v>
      </c>
      <c r="B4817">
        <v>7.2</v>
      </c>
    </row>
    <row r="4818" spans="1:2" x14ac:dyDescent="0.2">
      <c r="A4818">
        <v>94</v>
      </c>
      <c r="B4818">
        <v>6.5</v>
      </c>
    </row>
    <row r="4819" spans="1:2" x14ac:dyDescent="0.2">
      <c r="A4819">
        <v>96</v>
      </c>
      <c r="B4819">
        <v>6.6</v>
      </c>
    </row>
    <row r="4820" spans="1:2" x14ac:dyDescent="0.2">
      <c r="A4820">
        <v>100</v>
      </c>
      <c r="B4820">
        <v>6.7</v>
      </c>
    </row>
    <row r="4821" spans="1:2" x14ac:dyDescent="0.2">
      <c r="A4821">
        <v>90</v>
      </c>
      <c r="B4821">
        <v>4.3</v>
      </c>
    </row>
    <row r="4822" spans="1:2" x14ac:dyDescent="0.2">
      <c r="A4822">
        <v>90</v>
      </c>
      <c r="B4822">
        <v>7.3</v>
      </c>
    </row>
    <row r="4823" spans="1:2" x14ac:dyDescent="0.2">
      <c r="A4823">
        <v>76</v>
      </c>
      <c r="B4823">
        <v>6.4</v>
      </c>
    </row>
    <row r="4824" spans="1:2" x14ac:dyDescent="0.2">
      <c r="A4824">
        <v>75</v>
      </c>
      <c r="B4824">
        <v>7</v>
      </c>
    </row>
    <row r="4825" spans="1:2" x14ac:dyDescent="0.2">
      <c r="A4825">
        <v>78</v>
      </c>
      <c r="B4825">
        <v>5.5</v>
      </c>
    </row>
    <row r="4826" spans="1:2" x14ac:dyDescent="0.2">
      <c r="A4826">
        <v>90</v>
      </c>
      <c r="B4826">
        <v>6.7</v>
      </c>
    </row>
    <row r="4827" spans="1:2" x14ac:dyDescent="0.2">
      <c r="A4827">
        <v>96</v>
      </c>
      <c r="B4827">
        <v>4.3</v>
      </c>
    </row>
    <row r="4828" spans="1:2" x14ac:dyDescent="0.2">
      <c r="A4828">
        <v>92</v>
      </c>
      <c r="B4828">
        <v>6.1</v>
      </c>
    </row>
    <row r="4829" spans="1:2" x14ac:dyDescent="0.2">
      <c r="A4829">
        <v>75</v>
      </c>
      <c r="B4829">
        <v>6.8</v>
      </c>
    </row>
    <row r="4830" spans="1:2" x14ac:dyDescent="0.2">
      <c r="A4830">
        <v>99</v>
      </c>
      <c r="B4830">
        <v>3.9</v>
      </c>
    </row>
    <row r="4831" spans="1:2" x14ac:dyDescent="0.2">
      <c r="A4831">
        <v>58</v>
      </c>
      <c r="B4831">
        <v>8.5</v>
      </c>
    </row>
    <row r="4832" spans="1:2" x14ac:dyDescent="0.2">
      <c r="A4832">
        <v>86</v>
      </c>
      <c r="B4832">
        <v>6.9</v>
      </c>
    </row>
    <row r="4833" spans="1:2" x14ac:dyDescent="0.2">
      <c r="A4833">
        <v>92</v>
      </c>
      <c r="B4833">
        <v>7.3</v>
      </c>
    </row>
    <row r="4834" spans="1:2" x14ac:dyDescent="0.2">
      <c r="A4834">
        <v>101</v>
      </c>
      <c r="B4834">
        <v>6.9</v>
      </c>
    </row>
    <row r="4835" spans="1:2" x14ac:dyDescent="0.2">
      <c r="A4835">
        <v>81</v>
      </c>
      <c r="B4835">
        <v>6.3</v>
      </c>
    </row>
    <row r="4836" spans="1:2" x14ac:dyDescent="0.2">
      <c r="A4836">
        <v>93</v>
      </c>
      <c r="B4836">
        <v>2.5</v>
      </c>
    </row>
    <row r="4837" spans="1:2" x14ac:dyDescent="0.2">
      <c r="A4837">
        <v>95</v>
      </c>
      <c r="B4837">
        <v>5.7</v>
      </c>
    </row>
    <row r="4838" spans="1:2" x14ac:dyDescent="0.2">
      <c r="A4838">
        <v>107</v>
      </c>
      <c r="B4838">
        <v>7</v>
      </c>
    </row>
    <row r="4839" spans="1:2" x14ac:dyDescent="0.2">
      <c r="A4839">
        <v>98</v>
      </c>
      <c r="B4839">
        <v>6.2</v>
      </c>
    </row>
    <row r="4840" spans="1:2" x14ac:dyDescent="0.2">
      <c r="A4840">
        <v>35</v>
      </c>
      <c r="B4840">
        <v>6.9</v>
      </c>
    </row>
    <row r="4841" spans="1:2" x14ac:dyDescent="0.2">
      <c r="A4841">
        <v>108</v>
      </c>
      <c r="B4841">
        <v>4.5</v>
      </c>
    </row>
    <row r="4842" spans="1:2" x14ac:dyDescent="0.2">
      <c r="A4842">
        <v>66</v>
      </c>
      <c r="B4842">
        <v>7.8</v>
      </c>
    </row>
    <row r="4843" spans="1:2" x14ac:dyDescent="0.2">
      <c r="A4843">
        <v>95</v>
      </c>
      <c r="B4843">
        <v>4.4000000000000004</v>
      </c>
    </row>
    <row r="4844" spans="1:2" x14ac:dyDescent="0.2">
      <c r="A4844">
        <v>108</v>
      </c>
      <c r="B4844">
        <v>6.6</v>
      </c>
    </row>
    <row r="4845" spans="1:2" x14ac:dyDescent="0.2">
      <c r="A4845">
        <v>90</v>
      </c>
      <c r="B4845">
        <v>8</v>
      </c>
    </row>
    <row r="4846" spans="1:2" x14ac:dyDescent="0.2">
      <c r="A4846">
        <v>151</v>
      </c>
      <c r="B4846">
        <v>8.3000000000000007</v>
      </c>
    </row>
    <row r="4847" spans="1:2" x14ac:dyDescent="0.2">
      <c r="A4847">
        <v>83</v>
      </c>
      <c r="B4847">
        <v>6.5</v>
      </c>
    </row>
    <row r="4848" spans="1:2" x14ac:dyDescent="0.2">
      <c r="A4848">
        <v>108</v>
      </c>
      <c r="B4848">
        <v>7.1</v>
      </c>
    </row>
    <row r="4849" spans="1:2" x14ac:dyDescent="0.2">
      <c r="A4849">
        <v>92</v>
      </c>
      <c r="B4849">
        <v>7.1</v>
      </c>
    </row>
    <row r="4850" spans="1:2" x14ac:dyDescent="0.2">
      <c r="A4850">
        <v>105</v>
      </c>
      <c r="B4850">
        <v>4</v>
      </c>
    </row>
    <row r="4851" spans="1:2" x14ac:dyDescent="0.2">
      <c r="A4851">
        <v>86</v>
      </c>
      <c r="B4851">
        <v>7.5</v>
      </c>
    </row>
    <row r="4852" spans="1:2" x14ac:dyDescent="0.2">
      <c r="A4852">
        <v>106</v>
      </c>
      <c r="B4852">
        <v>7</v>
      </c>
    </row>
    <row r="4853" spans="1:2" x14ac:dyDescent="0.2">
      <c r="A4853">
        <v>93</v>
      </c>
      <c r="B4853">
        <v>4</v>
      </c>
    </row>
    <row r="4854" spans="1:2" x14ac:dyDescent="0.2">
      <c r="A4854">
        <v>80</v>
      </c>
      <c r="B4854">
        <v>6.7</v>
      </c>
    </row>
    <row r="4855" spans="1:2" x14ac:dyDescent="0.2">
      <c r="A4855">
        <v>127</v>
      </c>
      <c r="B4855">
        <v>7.2</v>
      </c>
    </row>
    <row r="4856" spans="1:2" x14ac:dyDescent="0.2">
      <c r="A4856">
        <v>93</v>
      </c>
      <c r="B4856">
        <v>7</v>
      </c>
    </row>
    <row r="4857" spans="1:2" x14ac:dyDescent="0.2">
      <c r="A4857">
        <v>96</v>
      </c>
      <c r="B4857">
        <v>7.4</v>
      </c>
    </row>
    <row r="4858" spans="1:2" x14ac:dyDescent="0.2">
      <c r="A4858">
        <v>99</v>
      </c>
      <c r="B4858">
        <v>8</v>
      </c>
    </row>
    <row r="4859" spans="1:2" x14ac:dyDescent="0.2">
      <c r="A4859">
        <v>66</v>
      </c>
      <c r="B4859">
        <v>6.5</v>
      </c>
    </row>
    <row r="4860" spans="1:2" x14ac:dyDescent="0.2">
      <c r="A4860">
        <v>85</v>
      </c>
      <c r="B4860">
        <v>7.2</v>
      </c>
    </row>
    <row r="4861" spans="1:2" x14ac:dyDescent="0.2">
      <c r="A4861">
        <v>101</v>
      </c>
      <c r="B4861">
        <v>6.4</v>
      </c>
    </row>
    <row r="4862" spans="1:2" x14ac:dyDescent="0.2">
      <c r="A4862">
        <v>97</v>
      </c>
      <c r="B4862">
        <v>6.5</v>
      </c>
    </row>
    <row r="4863" spans="1:2" x14ac:dyDescent="0.2">
      <c r="A4863">
        <v>119</v>
      </c>
      <c r="B4863">
        <v>6.8</v>
      </c>
    </row>
    <row r="4864" spans="1:2" x14ac:dyDescent="0.2">
      <c r="A4864">
        <v>103</v>
      </c>
      <c r="B4864">
        <v>6.9</v>
      </c>
    </row>
    <row r="4865" spans="1:2" x14ac:dyDescent="0.2">
      <c r="A4865">
        <v>86</v>
      </c>
      <c r="B4865">
        <v>7.5</v>
      </c>
    </row>
    <row r="4866" spans="1:2" x14ac:dyDescent="0.2">
      <c r="A4866">
        <v>106</v>
      </c>
      <c r="B4866">
        <v>7.1</v>
      </c>
    </row>
    <row r="4867" spans="1:2" x14ac:dyDescent="0.2">
      <c r="A4867">
        <v>90</v>
      </c>
      <c r="B4867">
        <v>5.0999999999999996</v>
      </c>
    </row>
    <row r="4868" spans="1:2" x14ac:dyDescent="0.2">
      <c r="A4868">
        <v>95</v>
      </c>
      <c r="B4868">
        <v>6.2</v>
      </c>
    </row>
    <row r="4869" spans="1:2" x14ac:dyDescent="0.2">
      <c r="A4869">
        <v>94</v>
      </c>
      <c r="B4869">
        <v>3.9</v>
      </c>
    </row>
    <row r="4870" spans="1:2" x14ac:dyDescent="0.2">
      <c r="A4870">
        <v>84</v>
      </c>
      <c r="B4870">
        <v>6</v>
      </c>
    </row>
    <row r="4871" spans="1:2" x14ac:dyDescent="0.2">
      <c r="A4871">
        <v>89</v>
      </c>
      <c r="B4871">
        <v>6.8</v>
      </c>
    </row>
    <row r="4872" spans="1:2" x14ac:dyDescent="0.2">
      <c r="A4872">
        <v>59</v>
      </c>
      <c r="B4872">
        <v>7.4</v>
      </c>
    </row>
    <row r="4873" spans="1:2" x14ac:dyDescent="0.2">
      <c r="A4873">
        <v>126</v>
      </c>
      <c r="B4873">
        <v>8.1</v>
      </c>
    </row>
    <row r="4874" spans="1:2" x14ac:dyDescent="0.2">
      <c r="A4874">
        <v>86</v>
      </c>
      <c r="B4874">
        <v>6.5</v>
      </c>
    </row>
    <row r="4875" spans="1:2" x14ac:dyDescent="0.2">
      <c r="A4875">
        <v>87</v>
      </c>
      <c r="B4875">
        <v>8</v>
      </c>
    </row>
    <row r="4876" spans="1:2" x14ac:dyDescent="0.2">
      <c r="A4876">
        <v>106</v>
      </c>
      <c r="B4876">
        <v>7.7</v>
      </c>
    </row>
    <row r="4877" spans="1:2" x14ac:dyDescent="0.2">
      <c r="A4877">
        <v>86</v>
      </c>
      <c r="B4877">
        <v>7.2</v>
      </c>
    </row>
    <row r="4878" spans="1:2" x14ac:dyDescent="0.2">
      <c r="A4878">
        <v>89</v>
      </c>
      <c r="B4878">
        <v>5.4</v>
      </c>
    </row>
    <row r="4879" spans="1:2" x14ac:dyDescent="0.2">
      <c r="A4879">
        <v>105</v>
      </c>
      <c r="B4879">
        <v>6.7</v>
      </c>
    </row>
    <row r="4880" spans="1:2" x14ac:dyDescent="0.2">
      <c r="A4880">
        <v>93</v>
      </c>
      <c r="B4880">
        <v>6.3</v>
      </c>
    </row>
    <row r="4881" spans="1:2" x14ac:dyDescent="0.2">
      <c r="A4881">
        <v>94</v>
      </c>
      <c r="B4881">
        <v>8.1</v>
      </c>
    </row>
    <row r="4882" spans="1:2" x14ac:dyDescent="0.2">
      <c r="A4882">
        <v>89</v>
      </c>
      <c r="B4882">
        <v>8.5</v>
      </c>
    </row>
    <row r="4883" spans="1:2" x14ac:dyDescent="0.2">
      <c r="A4883">
        <v>97</v>
      </c>
      <c r="B4883">
        <v>7.7</v>
      </c>
    </row>
    <row r="4884" spans="1:2" x14ac:dyDescent="0.2">
      <c r="A4884">
        <v>88</v>
      </c>
      <c r="B4884">
        <v>6.5</v>
      </c>
    </row>
    <row r="4885" spans="1:2" x14ac:dyDescent="0.2">
      <c r="A4885">
        <v>78</v>
      </c>
      <c r="B4885">
        <v>8.6999999999999993</v>
      </c>
    </row>
    <row r="4886" spans="1:2" x14ac:dyDescent="0.2">
      <c r="A4886">
        <v>104</v>
      </c>
      <c r="B4886">
        <v>6.5</v>
      </c>
    </row>
    <row r="4887" spans="1:2" x14ac:dyDescent="0.2">
      <c r="A4887">
        <v>92</v>
      </c>
      <c r="B4887">
        <v>7</v>
      </c>
    </row>
    <row r="4888" spans="1:2" x14ac:dyDescent="0.2">
      <c r="A4888">
        <v>97</v>
      </c>
      <c r="B4888">
        <v>5.5</v>
      </c>
    </row>
    <row r="4889" spans="1:2" x14ac:dyDescent="0.2">
      <c r="A4889">
        <v>109</v>
      </c>
      <c r="B4889">
        <v>7</v>
      </c>
    </row>
    <row r="4890" spans="1:2" x14ac:dyDescent="0.2">
      <c r="A4890">
        <v>78</v>
      </c>
      <c r="B4890">
        <v>6.3</v>
      </c>
    </row>
    <row r="4891" spans="1:2" x14ac:dyDescent="0.2">
      <c r="A4891">
        <v>85</v>
      </c>
      <c r="B4891">
        <v>7.9</v>
      </c>
    </row>
    <row r="4892" spans="1:2" x14ac:dyDescent="0.2">
      <c r="A4892">
        <v>88</v>
      </c>
      <c r="B4892">
        <v>7.3</v>
      </c>
    </row>
    <row r="4893" spans="1:2" x14ac:dyDescent="0.2">
      <c r="A4893">
        <v>93</v>
      </c>
      <c r="B4893">
        <v>7.4</v>
      </c>
    </row>
    <row r="4894" spans="1:2" x14ac:dyDescent="0.2">
      <c r="A4894">
        <v>86</v>
      </c>
      <c r="B4894">
        <v>5.4</v>
      </c>
    </row>
    <row r="4895" spans="1:2" x14ac:dyDescent="0.2">
      <c r="A4895">
        <v>98</v>
      </c>
      <c r="B4895">
        <v>7.1</v>
      </c>
    </row>
    <row r="4896" spans="1:2" x14ac:dyDescent="0.2">
      <c r="A4896">
        <v>88</v>
      </c>
      <c r="B4896">
        <v>7.5</v>
      </c>
    </row>
    <row r="4897" spans="1:2" x14ac:dyDescent="0.2">
      <c r="A4897">
        <v>25</v>
      </c>
      <c r="B4897">
        <v>8.4</v>
      </c>
    </row>
    <row r="4898" spans="1:2" x14ac:dyDescent="0.2">
      <c r="A4898">
        <v>72</v>
      </c>
      <c r="B4898">
        <v>7</v>
      </c>
    </row>
    <row r="4899" spans="1:2" x14ac:dyDescent="0.2">
      <c r="A4899">
        <v>66</v>
      </c>
      <c r="B4899">
        <v>5.3</v>
      </c>
    </row>
    <row r="4900" spans="1:2" x14ac:dyDescent="0.2">
      <c r="A4900">
        <v>80</v>
      </c>
      <c r="B4900">
        <v>7.1</v>
      </c>
    </row>
    <row r="4901" spans="1:2" x14ac:dyDescent="0.2">
      <c r="A4901">
        <v>91</v>
      </c>
      <c r="B4901">
        <v>7.5</v>
      </c>
    </row>
    <row r="4902" spans="1:2" x14ac:dyDescent="0.2">
      <c r="A4902">
        <v>89</v>
      </c>
      <c r="B4902">
        <v>7.2</v>
      </c>
    </row>
    <row r="4903" spans="1:2" x14ac:dyDescent="0.2">
      <c r="A4903">
        <v>85</v>
      </c>
      <c r="B4903">
        <v>6.7</v>
      </c>
    </row>
    <row r="4904" spans="1:2" x14ac:dyDescent="0.2">
      <c r="A4904">
        <v>62</v>
      </c>
      <c r="B4904">
        <v>8.1999999999999993</v>
      </c>
    </row>
    <row r="4905" spans="1:2" x14ac:dyDescent="0.2">
      <c r="A4905">
        <v>90</v>
      </c>
      <c r="B4905">
        <v>6.6</v>
      </c>
    </row>
    <row r="4906" spans="1:2" x14ac:dyDescent="0.2">
      <c r="A4906">
        <v>90</v>
      </c>
      <c r="B4906">
        <v>6.7</v>
      </c>
    </row>
    <row r="4907" spans="1:2" x14ac:dyDescent="0.2">
      <c r="A4907" s="4">
        <v>103</v>
      </c>
      <c r="B4907">
        <v>5.0999999999999996</v>
      </c>
    </row>
    <row r="4908" spans="1:2" x14ac:dyDescent="0.2">
      <c r="A4908">
        <v>88</v>
      </c>
      <c r="B4908">
        <v>7</v>
      </c>
    </row>
    <row r="4909" spans="1:2" x14ac:dyDescent="0.2">
      <c r="A4909">
        <v>94</v>
      </c>
      <c r="B4909">
        <v>7.4</v>
      </c>
    </row>
    <row r="4910" spans="1:2" x14ac:dyDescent="0.2">
      <c r="A4910">
        <v>120</v>
      </c>
      <c r="B4910">
        <v>5.4</v>
      </c>
    </row>
    <row r="4911" spans="1:2" x14ac:dyDescent="0.2">
      <c r="A4911">
        <v>77</v>
      </c>
      <c r="B4911">
        <v>5.7</v>
      </c>
    </row>
    <row r="4912" spans="1:2" x14ac:dyDescent="0.2">
      <c r="A4912">
        <v>111</v>
      </c>
      <c r="B4912">
        <v>6.7</v>
      </c>
    </row>
    <row r="4913" spans="1:2" x14ac:dyDescent="0.2">
      <c r="A4913">
        <v>81</v>
      </c>
      <c r="B4913">
        <v>4.2</v>
      </c>
    </row>
    <row r="4914" spans="1:2" x14ac:dyDescent="0.2">
      <c r="A4914">
        <v>89</v>
      </c>
      <c r="B4914">
        <v>7.4</v>
      </c>
    </row>
    <row r="4915" spans="1:2" x14ac:dyDescent="0.2">
      <c r="A4915">
        <v>110</v>
      </c>
      <c r="B4915">
        <v>4.8</v>
      </c>
    </row>
    <row r="4916" spans="1:2" x14ac:dyDescent="0.2">
      <c r="A4916">
        <v>81</v>
      </c>
      <c r="B4916">
        <v>7</v>
      </c>
    </row>
    <row r="4917" spans="1:2" x14ac:dyDescent="0.2">
      <c r="A4917">
        <v>100</v>
      </c>
      <c r="B4917">
        <v>7.3</v>
      </c>
    </row>
    <row r="4918" spans="1:2" x14ac:dyDescent="0.2">
      <c r="A4918">
        <v>99</v>
      </c>
      <c r="B4918">
        <v>5.8</v>
      </c>
    </row>
    <row r="4919" spans="1:2" x14ac:dyDescent="0.2">
      <c r="A4919">
        <v>90</v>
      </c>
      <c r="B4919">
        <v>7</v>
      </c>
    </row>
    <row r="4920" spans="1:2" x14ac:dyDescent="0.2">
      <c r="A4920">
        <v>82</v>
      </c>
      <c r="B4920">
        <v>3.2</v>
      </c>
    </row>
    <row r="4921" spans="1:2" x14ac:dyDescent="0.2">
      <c r="A4921">
        <v>88</v>
      </c>
      <c r="B4921">
        <v>6.8</v>
      </c>
    </row>
    <row r="4922" spans="1:2" x14ac:dyDescent="0.2">
      <c r="A4922">
        <v>103</v>
      </c>
      <c r="B4922">
        <v>7.7</v>
      </c>
    </row>
    <row r="4923" spans="1:2" x14ac:dyDescent="0.2">
      <c r="A4923">
        <v>80</v>
      </c>
      <c r="B4923">
        <v>5.6</v>
      </c>
    </row>
    <row r="4924" spans="1:2" x14ac:dyDescent="0.2">
      <c r="A4924">
        <v>68</v>
      </c>
      <c r="B4924">
        <v>7.1</v>
      </c>
    </row>
    <row r="4925" spans="1:2" x14ac:dyDescent="0.2">
      <c r="A4925">
        <v>81</v>
      </c>
      <c r="B4925">
        <v>3.6</v>
      </c>
    </row>
    <row r="4926" spans="1:2" x14ac:dyDescent="0.2">
      <c r="A4926">
        <v>106</v>
      </c>
      <c r="B4926">
        <v>6.8</v>
      </c>
    </row>
    <row r="4927" spans="1:2" x14ac:dyDescent="0.2">
      <c r="A4927">
        <v>77</v>
      </c>
      <c r="B4927">
        <v>7.6</v>
      </c>
    </row>
    <row r="4928" spans="1:2" x14ac:dyDescent="0.2">
      <c r="A4928">
        <v>114</v>
      </c>
      <c r="B4928">
        <v>6.6</v>
      </c>
    </row>
    <row r="4929" spans="1:2" x14ac:dyDescent="0.2">
      <c r="A4929">
        <v>80</v>
      </c>
      <c r="B4929">
        <v>8.3000000000000007</v>
      </c>
    </row>
    <row r="4930" spans="1:2" x14ac:dyDescent="0.2">
      <c r="A4930">
        <v>84</v>
      </c>
      <c r="B4930">
        <v>7.5</v>
      </c>
    </row>
    <row r="4931" spans="1:2" x14ac:dyDescent="0.2">
      <c r="A4931">
        <v>86</v>
      </c>
      <c r="B4931">
        <v>5.4</v>
      </c>
    </row>
    <row r="4932" spans="1:2" x14ac:dyDescent="0.2">
      <c r="A4932">
        <v>87</v>
      </c>
      <c r="B4932">
        <v>5.3</v>
      </c>
    </row>
    <row r="4933" spans="1:2" x14ac:dyDescent="0.2">
      <c r="A4933">
        <v>80</v>
      </c>
      <c r="B4933">
        <v>4.5</v>
      </c>
    </row>
    <row r="4934" spans="1:2" x14ac:dyDescent="0.2">
      <c r="A4934">
        <v>100</v>
      </c>
      <c r="B4934">
        <v>7.3</v>
      </c>
    </row>
    <row r="4935" spans="1:2" x14ac:dyDescent="0.2">
      <c r="A4935">
        <v>82</v>
      </c>
      <c r="B4935">
        <v>5.6</v>
      </c>
    </row>
    <row r="4936" spans="1:2" x14ac:dyDescent="0.2">
      <c r="A4936">
        <v>82</v>
      </c>
      <c r="B4936">
        <v>5.6</v>
      </c>
    </row>
    <row r="4937" spans="1:2" x14ac:dyDescent="0.2">
      <c r="A4937">
        <v>70</v>
      </c>
      <c r="B4937">
        <v>4.0999999999999996</v>
      </c>
    </row>
    <row r="4938" spans="1:2" x14ac:dyDescent="0.2">
      <c r="A4938">
        <v>75</v>
      </c>
      <c r="B4938">
        <v>6.8</v>
      </c>
    </row>
    <row r="4939" spans="1:2" x14ac:dyDescent="0.2">
      <c r="A4939">
        <v>87</v>
      </c>
      <c r="B4939">
        <v>6.3</v>
      </c>
    </row>
    <row r="4940" spans="1:2" x14ac:dyDescent="0.2">
      <c r="A4940">
        <v>87</v>
      </c>
      <c r="B4940">
        <v>5.8</v>
      </c>
    </row>
    <row r="4941" spans="1:2" x14ac:dyDescent="0.2">
      <c r="A4941">
        <v>98</v>
      </c>
      <c r="B4941">
        <v>6.6</v>
      </c>
    </row>
    <row r="4942" spans="1:2" x14ac:dyDescent="0.2">
      <c r="A4942">
        <v>83</v>
      </c>
      <c r="B4942">
        <v>6.7</v>
      </c>
    </row>
    <row r="4943" spans="1:2" x14ac:dyDescent="0.2">
      <c r="A4943">
        <v>99</v>
      </c>
      <c r="B4943">
        <v>6.4</v>
      </c>
    </row>
    <row r="4944" spans="1:2" x14ac:dyDescent="0.2">
      <c r="A4944">
        <v>98</v>
      </c>
      <c r="B4944">
        <v>6.3</v>
      </c>
    </row>
    <row r="4945" spans="1:2" x14ac:dyDescent="0.2">
      <c r="A4945">
        <v>93</v>
      </c>
      <c r="B4945">
        <v>3.4</v>
      </c>
    </row>
    <row r="4946" spans="1:2" x14ac:dyDescent="0.2">
      <c r="A4946" s="4">
        <v>103</v>
      </c>
      <c r="B4946">
        <v>4.7</v>
      </c>
    </row>
    <row r="4947" spans="1:2" x14ac:dyDescent="0.2">
      <c r="A4947">
        <v>111</v>
      </c>
      <c r="B4947">
        <v>6</v>
      </c>
    </row>
    <row r="4948" spans="1:2" x14ac:dyDescent="0.2">
      <c r="A4948">
        <v>47</v>
      </c>
      <c r="B4948">
        <v>7.3</v>
      </c>
    </row>
    <row r="4949" spans="1:2" x14ac:dyDescent="0.2">
      <c r="A4949">
        <v>92</v>
      </c>
      <c r="B4949">
        <v>7.9</v>
      </c>
    </row>
    <row r="4950" spans="1:2" x14ac:dyDescent="0.2">
      <c r="A4950">
        <v>97</v>
      </c>
      <c r="B4950">
        <v>6.1</v>
      </c>
    </row>
    <row r="4951" spans="1:2" x14ac:dyDescent="0.2">
      <c r="A4951">
        <v>81</v>
      </c>
      <c r="B4951">
        <v>7.4</v>
      </c>
    </row>
    <row r="4952" spans="1:2" x14ac:dyDescent="0.2">
      <c r="A4952">
        <v>83</v>
      </c>
      <c r="B4952">
        <v>6.6</v>
      </c>
    </row>
    <row r="4953" spans="1:2" x14ac:dyDescent="0.2">
      <c r="A4953">
        <v>96</v>
      </c>
      <c r="B4953">
        <v>5.5</v>
      </c>
    </row>
    <row r="4954" spans="1:2" x14ac:dyDescent="0.2">
      <c r="A4954">
        <v>90</v>
      </c>
      <c r="B4954">
        <v>7.5</v>
      </c>
    </row>
    <row r="4955" spans="1:2" x14ac:dyDescent="0.2">
      <c r="A4955">
        <v>90</v>
      </c>
      <c r="B4955">
        <v>7.6</v>
      </c>
    </row>
    <row r="4956" spans="1:2" x14ac:dyDescent="0.2">
      <c r="A4956">
        <v>95</v>
      </c>
      <c r="B4956">
        <v>5</v>
      </c>
    </row>
    <row r="4957" spans="1:2" x14ac:dyDescent="0.2">
      <c r="A4957">
        <v>83</v>
      </c>
      <c r="B4957">
        <v>3.2</v>
      </c>
    </row>
    <row r="4958" spans="1:2" x14ac:dyDescent="0.2">
      <c r="A4958">
        <v>117</v>
      </c>
      <c r="B4958">
        <v>8.1999999999999993</v>
      </c>
    </row>
    <row r="4959" spans="1:2" x14ac:dyDescent="0.2">
      <c r="A4959">
        <v>75</v>
      </c>
      <c r="B4959">
        <v>3.7</v>
      </c>
    </row>
    <row r="4960" spans="1:2" x14ac:dyDescent="0.2">
      <c r="A4960">
        <v>79</v>
      </c>
      <c r="B4960">
        <v>6.3</v>
      </c>
    </row>
    <row r="4961" spans="1:2" x14ac:dyDescent="0.2">
      <c r="A4961">
        <v>78</v>
      </c>
      <c r="B4961">
        <v>4.0999999999999996</v>
      </c>
    </row>
    <row r="4962" spans="1:2" x14ac:dyDescent="0.2">
      <c r="A4962">
        <v>109</v>
      </c>
      <c r="B4962">
        <v>6.9</v>
      </c>
    </row>
    <row r="4963" spans="1:2" x14ac:dyDescent="0.2">
      <c r="A4963">
        <v>89</v>
      </c>
      <c r="B4963">
        <v>5.4</v>
      </c>
    </row>
    <row r="4964" spans="1:2" x14ac:dyDescent="0.2">
      <c r="A4964">
        <v>93</v>
      </c>
      <c r="B4964">
        <v>6.5</v>
      </c>
    </row>
    <row r="4965" spans="1:2" x14ac:dyDescent="0.2">
      <c r="A4965">
        <v>102</v>
      </c>
      <c r="B4965">
        <v>7.8</v>
      </c>
    </row>
    <row r="4966" spans="1:2" x14ac:dyDescent="0.2">
      <c r="A4966">
        <v>65</v>
      </c>
      <c r="B4966">
        <v>6.7</v>
      </c>
    </row>
    <row r="4967" spans="1:2" x14ac:dyDescent="0.2">
      <c r="A4967">
        <v>85</v>
      </c>
      <c r="B4967">
        <v>6.4</v>
      </c>
    </row>
    <row r="4968" spans="1:2" x14ac:dyDescent="0.2">
      <c r="A4968">
        <v>97</v>
      </c>
      <c r="B4968">
        <v>7.3</v>
      </c>
    </row>
    <row r="4969" spans="1:2" x14ac:dyDescent="0.2">
      <c r="A4969">
        <v>109</v>
      </c>
      <c r="B4969">
        <v>5.7</v>
      </c>
    </row>
    <row r="4970" spans="1:2" x14ac:dyDescent="0.2">
      <c r="A4970">
        <v>79</v>
      </c>
      <c r="B4970">
        <v>7</v>
      </c>
    </row>
    <row r="4971" spans="1:2" x14ac:dyDescent="0.2">
      <c r="A4971">
        <v>80</v>
      </c>
      <c r="B4971">
        <v>6.3</v>
      </c>
    </row>
    <row r="4972" spans="1:2" x14ac:dyDescent="0.2">
      <c r="A4972">
        <v>100</v>
      </c>
      <c r="B4972">
        <v>7.1</v>
      </c>
    </row>
    <row r="4973" spans="1:2" x14ac:dyDescent="0.2">
      <c r="A4973">
        <v>90</v>
      </c>
      <c r="B4973">
        <v>4.8</v>
      </c>
    </row>
    <row r="4974" spans="1:2" x14ac:dyDescent="0.2">
      <c r="A4974">
        <v>90</v>
      </c>
      <c r="B4974">
        <v>3.3</v>
      </c>
    </row>
    <row r="4975" spans="1:2" x14ac:dyDescent="0.2">
      <c r="A4975">
        <v>120</v>
      </c>
      <c r="B4975">
        <v>6.9</v>
      </c>
    </row>
    <row r="4976" spans="1:2" x14ac:dyDescent="0.2">
      <c r="A4976">
        <v>91</v>
      </c>
      <c r="B4976">
        <v>4.5999999999999996</v>
      </c>
    </row>
    <row r="4977" spans="1:2" x14ac:dyDescent="0.2">
      <c r="A4977">
        <v>143</v>
      </c>
      <c r="B4977">
        <v>3</v>
      </c>
    </row>
    <row r="4978" spans="1:2" x14ac:dyDescent="0.2">
      <c r="A4978">
        <v>85</v>
      </c>
      <c r="B4978">
        <v>6.6</v>
      </c>
    </row>
    <row r="4979" spans="1:2" x14ac:dyDescent="0.2">
      <c r="A4979">
        <v>60</v>
      </c>
      <c r="B4979">
        <v>7.4</v>
      </c>
    </row>
    <row r="4980" spans="1:2" x14ac:dyDescent="0.2">
      <c r="A4980">
        <v>88</v>
      </c>
      <c r="B4980">
        <v>6.2</v>
      </c>
    </row>
    <row r="4981" spans="1:2" x14ac:dyDescent="0.2">
      <c r="A4981">
        <v>78</v>
      </c>
      <c r="B4981">
        <v>4</v>
      </c>
    </row>
    <row r="4982" spans="1:2" x14ac:dyDescent="0.2">
      <c r="A4982">
        <v>108</v>
      </c>
      <c r="B4982">
        <v>6.1</v>
      </c>
    </row>
    <row r="4983" spans="1:2" x14ac:dyDescent="0.2">
      <c r="A4983">
        <v>110</v>
      </c>
      <c r="B4983">
        <v>6.9</v>
      </c>
    </row>
    <row r="4984" spans="1:2" x14ac:dyDescent="0.2">
      <c r="A4984">
        <v>90</v>
      </c>
      <c r="B4984">
        <v>7.5</v>
      </c>
    </row>
    <row r="4985" spans="1:2" x14ac:dyDescent="0.2">
      <c r="A4985">
        <v>83</v>
      </c>
      <c r="B4985">
        <v>6.7</v>
      </c>
    </row>
    <row r="4986" spans="1:2" x14ac:dyDescent="0.2">
      <c r="A4986">
        <v>111</v>
      </c>
      <c r="B4986">
        <v>7.4</v>
      </c>
    </row>
    <row r="4987" spans="1:2" x14ac:dyDescent="0.2">
      <c r="A4987">
        <v>84</v>
      </c>
      <c r="B4987">
        <v>6.1</v>
      </c>
    </row>
    <row r="4988" spans="1:2" x14ac:dyDescent="0.2">
      <c r="A4988">
        <v>82</v>
      </c>
      <c r="B4988">
        <v>5.4</v>
      </c>
    </row>
    <row r="4989" spans="1:2" x14ac:dyDescent="0.2">
      <c r="A4989">
        <v>98</v>
      </c>
      <c r="B4989">
        <v>6.4</v>
      </c>
    </row>
    <row r="4990" spans="1:2" x14ac:dyDescent="0.2">
      <c r="A4990">
        <v>77</v>
      </c>
      <c r="B4990">
        <v>7</v>
      </c>
    </row>
    <row r="4991" spans="1:2" x14ac:dyDescent="0.2">
      <c r="A4991">
        <v>80</v>
      </c>
      <c r="B4991">
        <v>6.3</v>
      </c>
    </row>
    <row r="4992" spans="1:2" x14ac:dyDescent="0.2">
      <c r="A4992">
        <v>81</v>
      </c>
      <c r="B4992">
        <v>6.9</v>
      </c>
    </row>
    <row r="4993" spans="1:2" x14ac:dyDescent="0.2">
      <c r="A4993">
        <v>84</v>
      </c>
      <c r="B4993">
        <v>7.8</v>
      </c>
    </row>
    <row r="4994" spans="1:2" x14ac:dyDescent="0.2">
      <c r="A4994">
        <v>95</v>
      </c>
      <c r="B4994">
        <v>6.4</v>
      </c>
    </row>
    <row r="4995" spans="1:2" x14ac:dyDescent="0.2">
      <c r="A4995">
        <v>87</v>
      </c>
      <c r="B4995">
        <v>7.7</v>
      </c>
    </row>
    <row r="4996" spans="1:2" x14ac:dyDescent="0.2">
      <c r="A4996">
        <v>43</v>
      </c>
      <c r="B4996">
        <v>7.5</v>
      </c>
    </row>
    <row r="4997" spans="1:2" x14ac:dyDescent="0.2">
      <c r="A4997">
        <v>76</v>
      </c>
      <c r="B4997">
        <v>6.3</v>
      </c>
    </row>
    <row r="4998" spans="1:2" x14ac:dyDescent="0.2">
      <c r="A4998">
        <v>100</v>
      </c>
      <c r="B4998">
        <v>6.3</v>
      </c>
    </row>
    <row r="4999" spans="1:2" x14ac:dyDescent="0.2">
      <c r="A4999">
        <v>90</v>
      </c>
      <c r="B4999">
        <v>6.6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0D54-B170-46D7-82DA-C3B422B0191C}">
  <dimension ref="A1:L4999"/>
  <sheetViews>
    <sheetView workbookViewId="0">
      <selection activeCell="J3" sqref="J3"/>
    </sheetView>
  </sheetViews>
  <sheetFormatPr baseColWidth="10" defaultColWidth="8.83203125" defaultRowHeight="16" x14ac:dyDescent="0.2"/>
  <cols>
    <col min="1" max="2" width="10.6640625" bestFit="1" customWidth="1"/>
    <col min="4" max="4" width="10.6640625" bestFit="1" customWidth="1"/>
    <col min="5" max="5" width="6" bestFit="1" customWidth="1"/>
    <col min="6" max="6" width="17.5" bestFit="1" customWidth="1"/>
    <col min="7" max="7" width="19" bestFit="1" customWidth="1"/>
    <col min="8" max="8" width="17.5" bestFit="1" customWidth="1"/>
    <col min="9" max="9" width="27.33203125" bestFit="1" customWidth="1"/>
    <col min="10" max="10" width="19.5" bestFit="1" customWidth="1"/>
    <col min="11" max="11" width="15.6640625" bestFit="1" customWidth="1"/>
    <col min="12" max="12" width="15.33203125" bestFit="1" customWidth="1"/>
  </cols>
  <sheetData>
    <row r="1" spans="1:12" x14ac:dyDescent="0.2">
      <c r="A1" s="2" t="s">
        <v>5</v>
      </c>
      <c r="B1" s="2" t="s">
        <v>7</v>
      </c>
    </row>
    <row r="2" spans="1:12" x14ac:dyDescent="0.2">
      <c r="A2" t="s">
        <v>11</v>
      </c>
      <c r="B2">
        <v>7.9</v>
      </c>
      <c r="D2" s="2" t="s">
        <v>8308</v>
      </c>
      <c r="E2" s="2" t="s">
        <v>8305</v>
      </c>
      <c r="F2" s="2" t="s">
        <v>8306</v>
      </c>
      <c r="G2" s="2" t="s">
        <v>8307</v>
      </c>
      <c r="H2" s="2" t="s">
        <v>8291</v>
      </c>
      <c r="I2" s="2" t="s">
        <v>8292</v>
      </c>
      <c r="J2" s="2" t="s">
        <v>8293</v>
      </c>
      <c r="K2" s="2" t="s">
        <v>8294</v>
      </c>
      <c r="L2" s="2" t="s">
        <v>8295</v>
      </c>
    </row>
    <row r="3" spans="1:12" x14ac:dyDescent="0.2">
      <c r="A3" t="s">
        <v>11</v>
      </c>
      <c r="B3">
        <v>7.1</v>
      </c>
      <c r="D3" t="str" cm="1">
        <f t="array" ref="D3:D49">_xlfn.UNIQUE(A2:A4999)</f>
        <v>English</v>
      </c>
      <c r="E3">
        <f>COUNTIF($A$2:$A$4999,D3)</f>
        <v>4674</v>
      </c>
      <c r="F3">
        <f>AVERAGEIF(A$2:A$4999,D3,B:B)</f>
        <v>6.4388401455167976</v>
      </c>
      <c r="G3" cm="1">
        <f t="array" ref="G3">MEDIAN(_xlfn._xlws.FILTER($B$2:$B$4999, ISNUMBER(SEARCH($D3,$A$2:$A$4999))))</f>
        <v>6.5</v>
      </c>
      <c r="H3" cm="1">
        <f t="array" ref="H3">IFERROR(MODE(_xlfn._xlws.FILTER($B$2:$B$4999, ISNUMBER(SEARCH($D3,$A$2:$A$4999)))),"MODE NOT FOUND")</f>
        <v>6.7</v>
      </c>
      <c r="I3" cm="1">
        <f t="array" ref="I3">IFERROR(STDEV(_xlfn._xlws.FILTER($B$2:$B$4999, ISNUMBER(SEARCH($D3,$A$2:$A$4999)))),0)</f>
        <v>1.1215550861259178</v>
      </c>
      <c r="J3" cm="1">
        <f t="array" ref="J3">IFERROR(_xlfn.VAR.S(_xlfn._xlws.FILTER($B$2:$B$4999, ISNUMBER(SEARCH($D3,$A$2:$A$4999)))),0)</f>
        <v>1.2578858112149149</v>
      </c>
      <c r="K3" cm="1">
        <f t="array" ref="K3">IFERROR(MAX(_xlfn._xlws.FILTER($B$2:$B$4999, ISNUMBER(SEARCH($D3,$A$2:$A$4999)))),"MAX NOT FOUND")</f>
        <v>9.5</v>
      </c>
      <c r="L3" cm="1">
        <f t="array" ref="L3">IFERROR(MIN(_xlfn._xlws.FILTER($B$2:$B$4999, ISNUMBER(SEARCH($D3,$A$2:$A$4999)))),"MIN NOT FOUND")</f>
        <v>1.6</v>
      </c>
    </row>
    <row r="4" spans="1:12" x14ac:dyDescent="0.2">
      <c r="A4" t="s">
        <v>11</v>
      </c>
      <c r="B4">
        <v>6.8</v>
      </c>
      <c r="D4" t="str">
        <v>Japanese</v>
      </c>
      <c r="E4">
        <f t="shared" ref="E4:E49" si="0">COUNTIF($A$2:$A$4999,D4)</f>
        <v>17</v>
      </c>
      <c r="F4">
        <f t="shared" ref="F4:F49" si="1">AVERAGEIF(A$2:A$4999,D4,B:B)</f>
        <v>6.1882352941176473</v>
      </c>
      <c r="G4" cm="1">
        <f t="array" ref="G4">MEDIAN(_xlfn._xlws.FILTER($B$2:$B$4999, ISNUMBER(SEARCH($D4,$A$2:$A$4999))))</f>
        <v>7.5</v>
      </c>
      <c r="H4" cm="1">
        <f t="array" ref="H4">IFERROR(MODE(_xlfn._xlws.FILTER($B$2:$B$4999, ISNUMBER(SEARCH($D4,$A$2:$A$4999)))),"MODE NOT FOUND")</f>
        <v>8.1999999999999993</v>
      </c>
      <c r="I4" cm="1">
        <f t="array" ref="I4">IFERROR(STDEV(_xlfn._xlws.FILTER($B$2:$B$4999, ISNUMBER(SEARCH($D4,$A$2:$A$4999)))),0)</f>
        <v>1.0000735267086869</v>
      </c>
      <c r="J4" cm="1">
        <f t="array" ref="J4">IFERROR(_xlfn.VAR.S(_xlfn._xlws.FILTER($B$2:$B$4999, ISNUMBER(SEARCH($D4,$A$2:$A$4999)))),0)</f>
        <v>1.0001470588235506</v>
      </c>
      <c r="K4" cm="1">
        <f t="array" ref="K4">IFERROR(MAX(_xlfn._xlws.FILTER($B$2:$B$4999, ISNUMBER(SEARCH($D4,$A$2:$A$4999)))),"MAX NOT FOUND")</f>
        <v>8.6999999999999993</v>
      </c>
      <c r="L4" cm="1">
        <f t="array" ref="L4">IFERROR(MIN(_xlfn._xlws.FILTER($B$2:$B$4999, ISNUMBER(SEARCH($D4,$A$2:$A$4999)))),"MIN NOT FOUND")</f>
        <v>5.6</v>
      </c>
    </row>
    <row r="5" spans="1:12" x14ac:dyDescent="0.2">
      <c r="A5" t="s">
        <v>11</v>
      </c>
      <c r="B5">
        <v>8.5</v>
      </c>
      <c r="D5" t="str">
        <v>French</v>
      </c>
      <c r="E5">
        <f t="shared" si="0"/>
        <v>73</v>
      </c>
      <c r="F5">
        <f t="shared" si="1"/>
        <v>6.427397260273974</v>
      </c>
      <c r="G5" cm="1">
        <f t="array" ref="G5">MEDIAN(_xlfn._xlws.FILTER($B$2:$B$4999, ISNUMBER(SEARCH($D5,$A$2:$A$4999))))</f>
        <v>7.2</v>
      </c>
      <c r="H5" cm="1">
        <f t="array" ref="H5">IFERROR(MODE(_xlfn._xlws.FILTER($B$2:$B$4999, ISNUMBER(SEARCH($D5,$A$2:$A$4999)))),"MODE NOT FOUND")</f>
        <v>7.2</v>
      </c>
      <c r="I5" cm="1">
        <f t="array" ref="I5">IFERROR(STDEV(_xlfn._xlws.FILTER($B$2:$B$4999, ISNUMBER(SEARCH($D5,$A$2:$A$4999)))),0)</f>
        <v>0.7269858123685089</v>
      </c>
      <c r="J5" cm="1">
        <f t="array" ref="J5">IFERROR(_xlfn.VAR.S(_xlfn._xlws.FILTER($B$2:$B$4999, ISNUMBER(SEARCH($D5,$A$2:$A$4999)))),0)</f>
        <v>0.52850837138510087</v>
      </c>
      <c r="K5" cm="1">
        <f t="array" ref="K5">IFERROR(MAX(_xlfn._xlws.FILTER($B$2:$B$4999, ISNUMBER(SEARCH($D5,$A$2:$A$4999)))),"MAX NOT FOUND")</f>
        <v>8.4</v>
      </c>
      <c r="L5" cm="1">
        <f t="array" ref="L5">IFERROR(MIN(_xlfn._xlws.FILTER($B$2:$B$4999, ISNUMBER(SEARCH($D5,$A$2:$A$4999)))),"MIN NOT FOUND")</f>
        <v>4.9000000000000004</v>
      </c>
    </row>
    <row r="6" spans="1:12" x14ac:dyDescent="0.2">
      <c r="A6" t="s">
        <v>11</v>
      </c>
      <c r="B6">
        <v>7.1</v>
      </c>
      <c r="D6" t="str">
        <v>Mandarin</v>
      </c>
      <c r="E6">
        <f t="shared" si="0"/>
        <v>24</v>
      </c>
      <c r="F6">
        <f t="shared" si="1"/>
        <v>6.7333333333333334</v>
      </c>
      <c r="G6" cm="1">
        <f t="array" ref="G6">MEDIAN(_xlfn._xlws.FILTER($B$2:$B$4999, ISNUMBER(SEARCH($D6,$A$2:$A$4999))))</f>
        <v>7.05</v>
      </c>
      <c r="H6" cm="1">
        <f t="array" ref="H6">IFERROR(MODE(_xlfn._xlws.FILTER($B$2:$B$4999, ISNUMBER(SEARCH($D6,$A$2:$A$4999)))),"MODE NOT FOUND")</f>
        <v>7.6</v>
      </c>
      <c r="I6" cm="1">
        <f t="array" ref="I6">IFERROR(STDEV(_xlfn._xlws.FILTER($B$2:$B$4999, ISNUMBER(SEARCH($D6,$A$2:$A$4999)))),0)</f>
        <v>1.0368482761841695</v>
      </c>
      <c r="J6" cm="1">
        <f t="array" ref="J6">IFERROR(_xlfn.VAR.S(_xlfn._xlws.FILTER($B$2:$B$4999, ISNUMBER(SEARCH($D6,$A$2:$A$4999)))),0)</f>
        <v>1.0750543478260841</v>
      </c>
      <c r="K6" cm="1">
        <f t="array" ref="K6">IFERROR(MAX(_xlfn._xlws.FILTER($B$2:$B$4999, ISNUMBER(SEARCH($D6,$A$2:$A$4999)))),"MAX NOT FOUND")</f>
        <v>7.9</v>
      </c>
      <c r="L6" cm="1">
        <f t="array" ref="L6">IFERROR(MIN(_xlfn._xlws.FILTER($B$2:$B$4999, ISNUMBER(SEARCH($D6,$A$2:$A$4999)))),"MIN NOT FOUND")</f>
        <v>3.2</v>
      </c>
    </row>
    <row r="7" spans="1:12" x14ac:dyDescent="0.2">
      <c r="A7" t="s">
        <v>11</v>
      </c>
      <c r="B7">
        <v>6.6</v>
      </c>
      <c r="D7" t="str">
        <v>Aboriginal</v>
      </c>
      <c r="E7">
        <f t="shared" si="0"/>
        <v>2</v>
      </c>
      <c r="F7">
        <f t="shared" si="1"/>
        <v>5.95</v>
      </c>
      <c r="G7" cm="1">
        <f t="array" ref="G7">MEDIAN(_xlfn._xlws.FILTER($B$2:$B$4999, ISNUMBER(SEARCH($D7,$A$2:$A$4999))))</f>
        <v>6.95</v>
      </c>
      <c r="H7" t="str" cm="1">
        <f t="array" ref="H7">IFERROR(MODE(_xlfn._xlws.FILTER($B$2:$B$4999, ISNUMBER(SEARCH($D7,$A$2:$A$4999)))),"MODE NOT FOUND")</f>
        <v>MODE NOT FOUND</v>
      </c>
      <c r="I7" cm="1">
        <f t="array" ref="I7">IFERROR(STDEV(_xlfn._xlws.FILTER($B$2:$B$4999, ISNUMBER(SEARCH($D7,$A$2:$A$4999)))),0)</f>
        <v>0.77781745930520207</v>
      </c>
      <c r="J7" cm="1">
        <f t="array" ref="J7">IFERROR(_xlfn.VAR.S(_xlfn._xlws.FILTER($B$2:$B$4999, ISNUMBER(SEARCH($D7,$A$2:$A$4999)))),0)</f>
        <v>0.60499999999999965</v>
      </c>
      <c r="K7" cm="1">
        <f t="array" ref="K7">IFERROR(MAX(_xlfn._xlws.FILTER($B$2:$B$4999, ISNUMBER(SEARCH($D7,$A$2:$A$4999)))),"MAX NOT FOUND")</f>
        <v>7.5</v>
      </c>
      <c r="L7" cm="1">
        <f t="array" ref="L7">IFERROR(MIN(_xlfn._xlws.FILTER($B$2:$B$4999, ISNUMBER(SEARCH($D7,$A$2:$A$4999)))),"MIN NOT FOUND")</f>
        <v>6.4</v>
      </c>
    </row>
    <row r="8" spans="1:12" x14ac:dyDescent="0.2">
      <c r="A8" t="s">
        <v>11</v>
      </c>
      <c r="B8">
        <v>6.2</v>
      </c>
      <c r="D8" t="str">
        <v>Spanish</v>
      </c>
      <c r="E8">
        <f t="shared" si="0"/>
        <v>40</v>
      </c>
      <c r="F8">
        <f t="shared" si="1"/>
        <v>6.3449999999999989</v>
      </c>
      <c r="G8" cm="1">
        <f t="array" ref="G8">MEDIAN(_xlfn._xlws.FILTER($B$2:$B$4999, ISNUMBER(SEARCH($D8,$A$2:$A$4999))))</f>
        <v>7.15</v>
      </c>
      <c r="H8" cm="1">
        <f t="array" ref="H8">IFERROR(MODE(_xlfn._xlws.FILTER($B$2:$B$4999, ISNUMBER(SEARCH($D8,$A$2:$A$4999)))),"MODE NOT FOUND")</f>
        <v>7.2</v>
      </c>
      <c r="I8" cm="1">
        <f t="array" ref="I8">IFERROR(STDEV(_xlfn._xlws.FILTER($B$2:$B$4999, ISNUMBER(SEARCH($D8,$A$2:$A$4999)))),0)</f>
        <v>0.85505660331453892</v>
      </c>
      <c r="J8" cm="1">
        <f t="array" ref="J8">IFERROR(_xlfn.VAR.S(_xlfn._xlws.FILTER($B$2:$B$4999, ISNUMBER(SEARCH($D8,$A$2:$A$4999)))),0)</f>
        <v>0.73112179487179674</v>
      </c>
      <c r="K8" cm="1">
        <f t="array" ref="K8">IFERROR(MAX(_xlfn._xlws.FILTER($B$2:$B$4999, ISNUMBER(SEARCH($D8,$A$2:$A$4999)))),"MAX NOT FOUND")</f>
        <v>8.1999999999999993</v>
      </c>
      <c r="L8" cm="1">
        <f t="array" ref="L8">IFERROR(MIN(_xlfn._xlws.FILTER($B$2:$B$4999, ISNUMBER(SEARCH($D8,$A$2:$A$4999)))),"MIN NOT FOUND")</f>
        <v>4.4000000000000004</v>
      </c>
    </row>
    <row r="9" spans="1:12" x14ac:dyDescent="0.2">
      <c r="A9" t="s">
        <v>11</v>
      </c>
      <c r="B9">
        <v>7.8</v>
      </c>
      <c r="D9" t="str">
        <v>Filipino</v>
      </c>
      <c r="E9">
        <f t="shared" si="0"/>
        <v>1</v>
      </c>
      <c r="F9">
        <f t="shared" si="1"/>
        <v>6</v>
      </c>
      <c r="G9" cm="1">
        <f t="array" ref="G9">MEDIAN(_xlfn._xlws.FILTER($B$2:$B$4999, ISNUMBER(SEARCH($D9,$A$2:$A$4999))))</f>
        <v>6.7</v>
      </c>
      <c r="H9" t="str" cm="1">
        <f t="array" ref="H9">IFERROR(MODE(_xlfn._xlws.FILTER($B$2:$B$4999, ISNUMBER(SEARCH($D9,$A$2:$A$4999)))),"MODE NOT FOUND")</f>
        <v>MODE NOT FOUND</v>
      </c>
      <c r="I9" cm="1">
        <f t="array" ref="I9">IFERROR(STDEV(_xlfn._xlws.FILTER($B$2:$B$4999, ISNUMBER(SEARCH($D9,$A$2:$A$4999)))),0)</f>
        <v>0</v>
      </c>
      <c r="J9" cm="1">
        <f t="array" ref="J9">IFERROR(_xlfn.VAR.S(_xlfn._xlws.FILTER($B$2:$B$4999, ISNUMBER(SEARCH($D9,$A$2:$A$4999)))),0)</f>
        <v>0</v>
      </c>
      <c r="K9" cm="1">
        <f t="array" ref="K9">IFERROR(MAX(_xlfn._xlws.FILTER($B$2:$B$4999, ISNUMBER(SEARCH($D9,$A$2:$A$4999)))),"MAX NOT FOUND")</f>
        <v>6.7</v>
      </c>
      <c r="L9" cm="1">
        <f t="array" ref="L9">IFERROR(MIN(_xlfn._xlws.FILTER($B$2:$B$4999, ISNUMBER(SEARCH($D9,$A$2:$A$4999)))),"MIN NOT FOUND")</f>
        <v>6.7</v>
      </c>
    </row>
    <row r="10" spans="1:12" x14ac:dyDescent="0.2">
      <c r="A10" t="s">
        <v>11</v>
      </c>
      <c r="B10">
        <v>7.5</v>
      </c>
      <c r="D10" t="str">
        <v>Hindi</v>
      </c>
      <c r="E10">
        <f t="shared" si="0"/>
        <v>28</v>
      </c>
      <c r="F10">
        <f t="shared" si="1"/>
        <v>6.5928571428571425</v>
      </c>
      <c r="G10" cm="1">
        <f t="array" ref="G10">MEDIAN(_xlfn._xlws.FILTER($B$2:$B$4999, ISNUMBER(SEARCH($D10,$A$2:$A$4999))))</f>
        <v>6.95</v>
      </c>
      <c r="H10" cm="1">
        <f t="array" ref="H10">IFERROR(MODE(_xlfn._xlws.FILTER($B$2:$B$4999, ISNUMBER(SEARCH($D10,$A$2:$A$4999)))),"MODE NOT FOUND")</f>
        <v>7.8</v>
      </c>
      <c r="I10" cm="1">
        <f t="array" ref="I10">IFERROR(STDEV(_xlfn._xlws.FILTER($B$2:$B$4999, ISNUMBER(SEARCH($D10,$A$2:$A$4999)))),0)</f>
        <v>1.3989555817025443</v>
      </c>
      <c r="J10" cm="1">
        <f t="array" ref="J10">IFERROR(_xlfn.VAR.S(_xlfn._xlws.FILTER($B$2:$B$4999, ISNUMBER(SEARCH($D10,$A$2:$A$4999)))),0)</f>
        <v>1.9570767195767043</v>
      </c>
      <c r="K10" cm="1">
        <f t="array" ref="K10">IFERROR(MAX(_xlfn._xlws.FILTER($B$2:$B$4999, ISNUMBER(SEARCH($D10,$A$2:$A$4999)))),"MAX NOT FOUND")</f>
        <v>8.5</v>
      </c>
      <c r="L10" cm="1">
        <f t="array" ref="L10">IFERROR(MIN(_xlfn._xlws.FILTER($B$2:$B$4999, ISNUMBER(SEARCH($D10,$A$2:$A$4999)))),"MIN NOT FOUND")</f>
        <v>2.8</v>
      </c>
    </row>
    <row r="11" spans="1:12" x14ac:dyDescent="0.2">
      <c r="A11" t="s">
        <v>11</v>
      </c>
      <c r="B11">
        <v>7.5</v>
      </c>
      <c r="D11" t="str">
        <v>Russian</v>
      </c>
      <c r="E11">
        <f t="shared" si="0"/>
        <v>11</v>
      </c>
      <c r="F11">
        <f t="shared" si="1"/>
        <v>5.9818181818181815</v>
      </c>
      <c r="G11" cm="1">
        <f t="array" ref="G11">MEDIAN(_xlfn._xlws.FILTER($B$2:$B$4999, ISNUMBER(SEARCH($D11,$A$2:$A$4999))))</f>
        <v>6.5</v>
      </c>
      <c r="H11" cm="1">
        <f t="array" ref="H11">IFERROR(MODE(_xlfn._xlws.FILTER($B$2:$B$4999, ISNUMBER(SEARCH($D11,$A$2:$A$4999)))),"MODE NOT FOUND")</f>
        <v>5.3</v>
      </c>
      <c r="I11" cm="1">
        <f t="array" ref="I11">IFERROR(STDEV(_xlfn._xlws.FILTER($B$2:$B$4999, ISNUMBER(SEARCH($D11,$A$2:$A$4999)))),0)</f>
        <v>1.3836710066144546</v>
      </c>
      <c r="J11" cm="1">
        <f t="array" ref="J11">IFERROR(_xlfn.VAR.S(_xlfn._xlws.FILTER($B$2:$B$4999, ISNUMBER(SEARCH($D11,$A$2:$A$4999)))),0)</f>
        <v>1.9145454545454583</v>
      </c>
      <c r="K11" cm="1">
        <f t="array" ref="K11">IFERROR(MAX(_xlfn._xlws.FILTER($B$2:$B$4999, ISNUMBER(SEARCH($D11,$A$2:$A$4999)))),"MAX NOT FOUND")</f>
        <v>8.1</v>
      </c>
      <c r="L11" cm="1">
        <f t="array" ref="L11">IFERROR(MIN(_xlfn._xlws.FILTER($B$2:$B$4999, ISNUMBER(SEARCH($D11,$A$2:$A$4999)))),"MIN NOT FOUND")</f>
        <v>4.0999999999999996</v>
      </c>
    </row>
    <row r="12" spans="1:12" x14ac:dyDescent="0.2">
      <c r="A12" t="s">
        <v>11</v>
      </c>
      <c r="B12">
        <v>6.9</v>
      </c>
      <c r="D12" t="str">
        <v>Maya</v>
      </c>
      <c r="E12">
        <f t="shared" si="0"/>
        <v>1</v>
      </c>
      <c r="F12">
        <f t="shared" si="1"/>
        <v>5.9</v>
      </c>
      <c r="G12" cm="1">
        <f t="array" ref="G12">MEDIAN(_xlfn._xlws.FILTER($B$2:$B$4999, ISNUMBER(SEARCH($D12,$A$2:$A$4999))))</f>
        <v>7.8</v>
      </c>
      <c r="H12" t="str" cm="1">
        <f t="array" ref="H12">IFERROR(MODE(_xlfn._xlws.FILTER($B$2:$B$4999, ISNUMBER(SEARCH($D12,$A$2:$A$4999)))),"MODE NOT FOUND")</f>
        <v>MODE NOT FOUND</v>
      </c>
      <c r="I12" cm="1">
        <f t="array" ref="I12">IFERROR(STDEV(_xlfn._xlws.FILTER($B$2:$B$4999, ISNUMBER(SEARCH($D12,$A$2:$A$4999)))),0)</f>
        <v>0</v>
      </c>
      <c r="J12" cm="1">
        <f t="array" ref="J12">IFERROR(_xlfn.VAR.S(_xlfn._xlws.FILTER($B$2:$B$4999, ISNUMBER(SEARCH($D12,$A$2:$A$4999)))),0)</f>
        <v>0</v>
      </c>
      <c r="K12" cm="1">
        <f t="array" ref="K12">IFERROR(MAX(_xlfn._xlws.FILTER($B$2:$B$4999, ISNUMBER(SEARCH($D12,$A$2:$A$4999)))),"MAX NOT FOUND")</f>
        <v>7.8</v>
      </c>
      <c r="L12" cm="1">
        <f t="array" ref="L12">IFERROR(MIN(_xlfn._xlws.FILTER($B$2:$B$4999, ISNUMBER(SEARCH($D12,$A$2:$A$4999)))),"MIN NOT FOUND")</f>
        <v>7.8</v>
      </c>
    </row>
    <row r="13" spans="1:12" x14ac:dyDescent="0.2">
      <c r="A13" t="s">
        <v>11</v>
      </c>
      <c r="B13">
        <v>6.1</v>
      </c>
      <c r="D13" t="str">
        <v>Kazakh</v>
      </c>
      <c r="E13">
        <f t="shared" si="0"/>
        <v>1</v>
      </c>
      <c r="F13">
        <f t="shared" si="1"/>
        <v>7.1</v>
      </c>
      <c r="G13" cm="1">
        <f t="array" ref="G13">MEDIAN(_xlfn._xlws.FILTER($B$2:$B$4999, ISNUMBER(SEARCH($D13,$A$2:$A$4999))))</f>
        <v>6</v>
      </c>
      <c r="H13" t="str" cm="1">
        <f t="array" ref="H13">IFERROR(MODE(_xlfn._xlws.FILTER($B$2:$B$4999, ISNUMBER(SEARCH($D13,$A$2:$A$4999)))),"MODE NOT FOUND")</f>
        <v>MODE NOT FOUND</v>
      </c>
      <c r="I13" cm="1">
        <f t="array" ref="I13">IFERROR(STDEV(_xlfn._xlws.FILTER($B$2:$B$4999, ISNUMBER(SEARCH($D13,$A$2:$A$4999)))),0)</f>
        <v>0</v>
      </c>
      <c r="J13" cm="1">
        <f t="array" ref="J13">IFERROR(_xlfn.VAR.S(_xlfn._xlws.FILTER($B$2:$B$4999, ISNUMBER(SEARCH($D13,$A$2:$A$4999)))),0)</f>
        <v>0</v>
      </c>
      <c r="K13" cm="1">
        <f t="array" ref="K13">IFERROR(MAX(_xlfn._xlws.FILTER($B$2:$B$4999, ISNUMBER(SEARCH($D13,$A$2:$A$4999)))),"MAX NOT FOUND")</f>
        <v>6</v>
      </c>
      <c r="L13" cm="1">
        <f t="array" ref="L13">IFERROR(MIN(_xlfn._xlws.FILTER($B$2:$B$4999, ISNUMBER(SEARCH($D13,$A$2:$A$4999)))),"MIN NOT FOUND")</f>
        <v>6</v>
      </c>
    </row>
    <row r="14" spans="1:12" x14ac:dyDescent="0.2">
      <c r="A14" t="s">
        <v>11</v>
      </c>
      <c r="B14">
        <v>6.7</v>
      </c>
      <c r="D14" t="str">
        <v>Telugu</v>
      </c>
      <c r="E14">
        <f t="shared" si="0"/>
        <v>1</v>
      </c>
      <c r="F14">
        <f t="shared" si="1"/>
        <v>7.6</v>
      </c>
      <c r="G14" cm="1">
        <f t="array" ref="G14">MEDIAN(_xlfn._xlws.FILTER($B$2:$B$4999, ISNUMBER(SEARCH($D14,$A$2:$A$4999))))</f>
        <v>8.4</v>
      </c>
      <c r="H14" t="str" cm="1">
        <f t="array" ref="H14">IFERROR(MODE(_xlfn._xlws.FILTER($B$2:$B$4999, ISNUMBER(SEARCH($D14,$A$2:$A$4999)))),"MODE NOT FOUND")</f>
        <v>MODE NOT FOUND</v>
      </c>
      <c r="I14" cm="1">
        <f t="array" ref="I14">IFERROR(STDEV(_xlfn._xlws.FILTER($B$2:$B$4999, ISNUMBER(SEARCH($D14,$A$2:$A$4999)))),0)</f>
        <v>0</v>
      </c>
      <c r="J14" cm="1">
        <f t="array" ref="J14">IFERROR(_xlfn.VAR.S(_xlfn._xlws.FILTER($B$2:$B$4999, ISNUMBER(SEARCH($D14,$A$2:$A$4999)))),0)</f>
        <v>0</v>
      </c>
      <c r="K14" cm="1">
        <f t="array" ref="K14">IFERROR(MAX(_xlfn._xlws.FILTER($B$2:$B$4999, ISNUMBER(SEARCH($D14,$A$2:$A$4999)))),"MAX NOT FOUND")</f>
        <v>8.4</v>
      </c>
      <c r="L14" cm="1">
        <f t="array" ref="L14">IFERROR(MIN(_xlfn._xlws.FILTER($B$2:$B$4999, ISNUMBER(SEARCH($D14,$A$2:$A$4999)))),"MIN NOT FOUND")</f>
        <v>8.4</v>
      </c>
    </row>
    <row r="15" spans="1:12" x14ac:dyDescent="0.2">
      <c r="A15" t="s">
        <v>11</v>
      </c>
      <c r="B15">
        <v>7.3</v>
      </c>
      <c r="D15" t="str">
        <v>Cantonese</v>
      </c>
      <c r="E15">
        <f t="shared" si="0"/>
        <v>11</v>
      </c>
      <c r="F15">
        <f t="shared" si="1"/>
        <v>6.8727272727272721</v>
      </c>
      <c r="G15" cm="1">
        <f t="array" ref="G15">MEDIAN(_xlfn._xlws.FILTER($B$2:$B$4999, ISNUMBER(SEARCH($D15,$A$2:$A$4999))))</f>
        <v>7.2</v>
      </c>
      <c r="H15" cm="1">
        <f t="array" ref="H15">IFERROR(MODE(_xlfn._xlws.FILTER($B$2:$B$4999, ISNUMBER(SEARCH($D15,$A$2:$A$4999)))),"MODE NOT FOUND")</f>
        <v>6.5</v>
      </c>
      <c r="I15" cm="1">
        <f t="array" ref="I15">IFERROR(STDEV(_xlfn._xlws.FILTER($B$2:$B$4999, ISNUMBER(SEARCH($D15,$A$2:$A$4999)))),0)</f>
        <v>0.70478881427507967</v>
      </c>
      <c r="J15" cm="1">
        <f t="array" ref="J15">IFERROR(_xlfn.VAR.S(_xlfn._xlws.FILTER($B$2:$B$4999, ISNUMBER(SEARCH($D15,$A$2:$A$4999)))),0)</f>
        <v>0.49672727272727268</v>
      </c>
      <c r="K15" cm="1">
        <f t="array" ref="K15">IFERROR(MAX(_xlfn._xlws.FILTER($B$2:$B$4999, ISNUMBER(SEARCH($D15,$A$2:$A$4999)))),"MAX NOT FOUND")</f>
        <v>7.8</v>
      </c>
      <c r="L15" cm="1">
        <f t="array" ref="L15">IFERROR(MIN(_xlfn._xlws.FILTER($B$2:$B$4999, ISNUMBER(SEARCH($D15,$A$2:$A$4999)))),"MIN NOT FOUND")</f>
        <v>5.3</v>
      </c>
    </row>
    <row r="16" spans="1:12" x14ac:dyDescent="0.2">
      <c r="A16" t="s">
        <v>11</v>
      </c>
      <c r="B16">
        <v>6.5</v>
      </c>
      <c r="D16" t="str">
        <v>Icelandic</v>
      </c>
      <c r="E16">
        <f t="shared" si="0"/>
        <v>2</v>
      </c>
      <c r="F16">
        <f t="shared" si="1"/>
        <v>6.8</v>
      </c>
      <c r="G16" cm="1">
        <f t="array" ref="G16">MEDIAN(_xlfn._xlws.FILTER($B$2:$B$4999, ISNUMBER(SEARCH($D16,$A$2:$A$4999))))</f>
        <v>7.55</v>
      </c>
      <c r="H16" t="str" cm="1">
        <f t="array" ref="H16">IFERROR(MODE(_xlfn._xlws.FILTER($B$2:$B$4999, ISNUMBER(SEARCH($D16,$A$2:$A$4999)))),"MODE NOT FOUND")</f>
        <v>MODE NOT FOUND</v>
      </c>
      <c r="I16" cm="1">
        <f t="array" ref="I16">IFERROR(STDEV(_xlfn._xlws.FILTER($B$2:$B$4999, ISNUMBER(SEARCH($D16,$A$2:$A$4999)))),0)</f>
        <v>0.91923881554251108</v>
      </c>
      <c r="J16" cm="1">
        <f t="array" ref="J16">IFERROR(_xlfn.VAR.S(_xlfn._xlws.FILTER($B$2:$B$4999, ISNUMBER(SEARCH($D16,$A$2:$A$4999)))),0)</f>
        <v>0.84499999999999864</v>
      </c>
      <c r="K16" cm="1">
        <f t="array" ref="K16">IFERROR(MAX(_xlfn._xlws.FILTER($B$2:$B$4999, ISNUMBER(SEARCH($D16,$A$2:$A$4999)))),"MAX NOT FOUND")</f>
        <v>8.1999999999999993</v>
      </c>
      <c r="L16" cm="1">
        <f t="array" ref="L16">IFERROR(MIN(_xlfn._xlws.FILTER($B$2:$B$4999, ISNUMBER(SEARCH($D16,$A$2:$A$4999)))),"MIN NOT FOUND")</f>
        <v>6.9</v>
      </c>
    </row>
    <row r="17" spans="1:12" x14ac:dyDescent="0.2">
      <c r="A17" t="s">
        <v>11</v>
      </c>
      <c r="B17">
        <v>7.2</v>
      </c>
      <c r="D17" t="str">
        <v>German</v>
      </c>
      <c r="E17">
        <f t="shared" si="0"/>
        <v>19</v>
      </c>
      <c r="F17">
        <f t="shared" si="1"/>
        <v>6.6684210526315795</v>
      </c>
      <c r="G17" cm="1">
        <f t="array" ref="G17">MEDIAN(_xlfn._xlws.FILTER($B$2:$B$4999, ISNUMBER(SEARCH($D17,$A$2:$A$4999))))</f>
        <v>7.6</v>
      </c>
      <c r="H17" cm="1">
        <f t="array" ref="H17">IFERROR(MODE(_xlfn._xlws.FILTER($B$2:$B$4999, ISNUMBER(SEARCH($D17,$A$2:$A$4999)))),"MODE NOT FOUND")</f>
        <v>7.4</v>
      </c>
      <c r="I17" cm="1">
        <f t="array" ref="I17">IFERROR(STDEV(_xlfn._xlws.FILTER($B$2:$B$4999, ISNUMBER(SEARCH($D17,$A$2:$A$4999)))),0)</f>
        <v>0.95412309331290879</v>
      </c>
      <c r="J17" cm="1">
        <f t="array" ref="J17">IFERROR(_xlfn.VAR.S(_xlfn._xlws.FILTER($B$2:$B$4999, ISNUMBER(SEARCH($D17,$A$2:$A$4999)))),0)</f>
        <v>0.91035087719299357</v>
      </c>
      <c r="K17" cm="1">
        <f t="array" ref="K17">IFERROR(MAX(_xlfn._xlws.FILTER($B$2:$B$4999, ISNUMBER(SEARCH($D17,$A$2:$A$4999)))),"MAX NOT FOUND")</f>
        <v>8.5</v>
      </c>
      <c r="L17" cm="1">
        <f t="array" ref="L17">IFERROR(MIN(_xlfn._xlws.FILTER($B$2:$B$4999, ISNUMBER(SEARCH($D17,$A$2:$A$4999)))),"MIN NOT FOUND")</f>
        <v>4.9000000000000004</v>
      </c>
    </row>
    <row r="18" spans="1:12" x14ac:dyDescent="0.2">
      <c r="A18" t="s">
        <v>11</v>
      </c>
      <c r="B18">
        <v>6.6</v>
      </c>
      <c r="D18" t="str">
        <v>Aramaic</v>
      </c>
      <c r="E18">
        <f t="shared" si="0"/>
        <v>1</v>
      </c>
      <c r="F18">
        <f t="shared" si="1"/>
        <v>7.5</v>
      </c>
      <c r="G18" cm="1">
        <f t="array" ref="G18">MEDIAN(_xlfn._xlws.FILTER($B$2:$B$4999, ISNUMBER(SEARCH($D18,$A$2:$A$4999))))</f>
        <v>7.1</v>
      </c>
      <c r="H18" t="str" cm="1">
        <f t="array" ref="H18">IFERROR(MODE(_xlfn._xlws.FILTER($B$2:$B$4999, ISNUMBER(SEARCH($D18,$A$2:$A$4999)))),"MODE NOT FOUND")</f>
        <v>MODE NOT FOUND</v>
      </c>
      <c r="I18" cm="1">
        <f t="array" ref="I18">IFERROR(STDEV(_xlfn._xlws.FILTER($B$2:$B$4999, ISNUMBER(SEARCH($D18,$A$2:$A$4999)))),0)</f>
        <v>0</v>
      </c>
      <c r="J18" cm="1">
        <f t="array" ref="J18">IFERROR(_xlfn.VAR.S(_xlfn._xlws.FILTER($B$2:$B$4999, ISNUMBER(SEARCH($D18,$A$2:$A$4999)))),0)</f>
        <v>0</v>
      </c>
      <c r="K18" cm="1">
        <f t="array" ref="K18">IFERROR(MAX(_xlfn._xlws.FILTER($B$2:$B$4999, ISNUMBER(SEARCH($D18,$A$2:$A$4999)))),"MAX NOT FOUND")</f>
        <v>7.1</v>
      </c>
      <c r="L18" cm="1">
        <f t="array" ref="L18">IFERROR(MIN(_xlfn._xlws.FILTER($B$2:$B$4999, ISNUMBER(SEARCH($D18,$A$2:$A$4999)))),"MIN NOT FOUND")</f>
        <v>7.1</v>
      </c>
    </row>
    <row r="19" spans="1:12" x14ac:dyDescent="0.2">
      <c r="A19" t="s">
        <v>11</v>
      </c>
      <c r="B19">
        <v>8.1</v>
      </c>
      <c r="D19" t="str">
        <v>Italian</v>
      </c>
      <c r="E19">
        <f t="shared" si="0"/>
        <v>11</v>
      </c>
      <c r="F19">
        <f t="shared" si="1"/>
        <v>6.536363636363637</v>
      </c>
      <c r="G19" cm="1">
        <f t="array" ref="G19">MEDIAN(_xlfn._xlws.FILTER($B$2:$B$4999, ISNUMBER(SEARCH($D19,$A$2:$A$4999))))</f>
        <v>7.3</v>
      </c>
      <c r="H19" t="str" cm="1">
        <f t="array" ref="H19">IFERROR(MODE(_xlfn._xlws.FILTER($B$2:$B$4999, ISNUMBER(SEARCH($D19,$A$2:$A$4999)))),"MODE NOT FOUND")</f>
        <v>MODE NOT FOUND</v>
      </c>
      <c r="I19" cm="1">
        <f t="array" ref="I19">IFERROR(STDEV(_xlfn._xlws.FILTER($B$2:$B$4999, ISNUMBER(SEARCH($D19,$A$2:$A$4999)))),0)</f>
        <v>1.2442595461485553</v>
      </c>
      <c r="J19" cm="1">
        <f t="array" ref="J19">IFERROR(_xlfn.VAR.S(_xlfn._xlws.FILTER($B$2:$B$4999, ISNUMBER(SEARCH($D19,$A$2:$A$4999)))),0)</f>
        <v>1.5481818181818086</v>
      </c>
      <c r="K19" cm="1">
        <f t="array" ref="K19">IFERROR(MAX(_xlfn._xlws.FILTER($B$2:$B$4999, ISNUMBER(SEARCH($D19,$A$2:$A$4999)))),"MAX NOT FOUND")</f>
        <v>8.9</v>
      </c>
      <c r="L19" cm="1">
        <f t="array" ref="L19">IFERROR(MIN(_xlfn._xlws.FILTER($B$2:$B$4999, ISNUMBER(SEARCH($D19,$A$2:$A$4999)))),"MIN NOT FOUND")</f>
        <v>5.0999999999999996</v>
      </c>
    </row>
    <row r="20" spans="1:12" x14ac:dyDescent="0.2">
      <c r="A20" t="s">
        <v>11</v>
      </c>
      <c r="B20">
        <v>6.7</v>
      </c>
      <c r="D20" t="str">
        <v>Dutch</v>
      </c>
      <c r="E20">
        <f t="shared" si="0"/>
        <v>4</v>
      </c>
      <c r="F20">
        <f t="shared" si="1"/>
        <v>6.35</v>
      </c>
      <c r="G20" cm="1">
        <f t="array" ref="G20">MEDIAN(_xlfn._xlws.FILTER($B$2:$B$4999, ISNUMBER(SEARCH($D20,$A$2:$A$4999))))</f>
        <v>7.4499999999999993</v>
      </c>
      <c r="H20" cm="1">
        <f t="array" ref="H20">IFERROR(MODE(_xlfn._xlws.FILTER($B$2:$B$4999, ISNUMBER(SEARCH($D20,$A$2:$A$4999)))),"MODE NOT FOUND")</f>
        <v>7.8</v>
      </c>
      <c r="I20" cm="1">
        <f t="array" ref="I20">IFERROR(STDEV(_xlfn._xlws.FILTER($B$2:$B$4999, ISNUMBER(SEARCH($D20,$A$2:$A$4999)))),0)</f>
        <v>0.43493294502332963</v>
      </c>
      <c r="J20" cm="1">
        <f t="array" ref="J20">IFERROR(_xlfn.VAR.S(_xlfn._xlws.FILTER($B$2:$B$4999, ISNUMBER(SEARCH($D20,$A$2:$A$4999)))),0)</f>
        <v>0.18916666666666668</v>
      </c>
      <c r="K20" cm="1">
        <f t="array" ref="K20">IFERROR(MAX(_xlfn._xlws.FILTER($B$2:$B$4999, ISNUMBER(SEARCH($D20,$A$2:$A$4999)))),"MAX NOT FOUND")</f>
        <v>7.8</v>
      </c>
      <c r="L20" cm="1">
        <f t="array" ref="L20">IFERROR(MIN(_xlfn._xlws.FILTER($B$2:$B$4999, ISNUMBER(SEARCH($D20,$A$2:$A$4999)))),"MIN NOT FOUND")</f>
        <v>7</v>
      </c>
    </row>
    <row r="21" spans="1:12" x14ac:dyDescent="0.2">
      <c r="A21" t="s">
        <v>11</v>
      </c>
      <c r="B21">
        <v>6.8</v>
      </c>
      <c r="D21" t="str">
        <v>Dari</v>
      </c>
      <c r="E21">
        <f t="shared" si="0"/>
        <v>2</v>
      </c>
      <c r="F21">
        <f t="shared" si="1"/>
        <v>5.2</v>
      </c>
      <c r="G21" cm="1">
        <f t="array" ref="G21">MEDIAN(_xlfn._xlws.FILTER($B$2:$B$4999, ISNUMBER(SEARCH($D21,$A$2:$A$4999))))</f>
        <v>7.1</v>
      </c>
      <c r="H21" cm="1">
        <f t="array" ref="H21">IFERROR(MODE(_xlfn._xlws.FILTER($B$2:$B$4999, ISNUMBER(SEARCH($D21,$A$2:$A$4999)))),"MODE NOT FOUND")</f>
        <v>7.6</v>
      </c>
      <c r="I21" cm="1">
        <f t="array" ref="I21">IFERROR(STDEV(_xlfn._xlws.FILTER($B$2:$B$4999, ISNUMBER(SEARCH($D21,$A$2:$A$4999)))),0)</f>
        <v>1.0135770624567511</v>
      </c>
      <c r="J21" cm="1">
        <f t="array" ref="J21">IFERROR(_xlfn.VAR.S(_xlfn._xlws.FILTER($B$2:$B$4999, ISNUMBER(SEARCH($D21,$A$2:$A$4999)))),0)</f>
        <v>1.0273384615384566</v>
      </c>
      <c r="K21" cm="1">
        <f t="array" ref="K21">IFERROR(MAX(_xlfn._xlws.FILTER($B$2:$B$4999, ISNUMBER(SEARCH($D21,$A$2:$A$4999)))),"MAX NOT FOUND")</f>
        <v>7.9</v>
      </c>
      <c r="L21" cm="1">
        <f t="array" ref="L21">IFERROR(MIN(_xlfn._xlws.FILTER($B$2:$B$4999, ISNUMBER(SEARCH($D21,$A$2:$A$4999)))),"MIN NOT FOUND")</f>
        <v>3.2</v>
      </c>
    </row>
    <row r="22" spans="1:12" x14ac:dyDescent="0.2">
      <c r="A22" t="s">
        <v>11</v>
      </c>
      <c r="B22">
        <v>7.5</v>
      </c>
      <c r="D22" t="str">
        <v>Hebrew</v>
      </c>
      <c r="E22">
        <f t="shared" si="0"/>
        <v>5</v>
      </c>
      <c r="F22">
        <f t="shared" si="1"/>
        <v>6.3</v>
      </c>
      <c r="G22" cm="1">
        <f t="array" ref="G22">MEDIAN(_xlfn._xlws.FILTER($B$2:$B$4999, ISNUMBER(SEARCH($D22,$A$2:$A$4999))))</f>
        <v>7.6</v>
      </c>
      <c r="H22" t="str" cm="1">
        <f t="array" ref="H22">IFERROR(MODE(_xlfn._xlws.FILTER($B$2:$B$4999, ISNUMBER(SEARCH($D22,$A$2:$A$4999)))),"MODE NOT FOUND")</f>
        <v>MODE NOT FOUND</v>
      </c>
      <c r="I22" cm="1">
        <f t="array" ref="I22">IFERROR(STDEV(_xlfn._xlws.FILTER($B$2:$B$4999, ISNUMBER(SEARCH($D22,$A$2:$A$4999)))),0)</f>
        <v>0.33466401061363016</v>
      </c>
      <c r="J22" cm="1">
        <f t="array" ref="J22">IFERROR(_xlfn.VAR.S(_xlfn._xlws.FILTER($B$2:$B$4999, ISNUMBER(SEARCH($D22,$A$2:$A$4999)))),0)</f>
        <v>0.11199999999999997</v>
      </c>
      <c r="K22" cm="1">
        <f t="array" ref="K22">IFERROR(MAX(_xlfn._xlws.FILTER($B$2:$B$4999, ISNUMBER(SEARCH($D22,$A$2:$A$4999)))),"MAX NOT FOUND")</f>
        <v>8</v>
      </c>
      <c r="L22" cm="1">
        <f t="array" ref="L22">IFERROR(MIN(_xlfn._xlws.FILTER($B$2:$B$4999, ISNUMBER(SEARCH($D22,$A$2:$A$4999)))),"MIN NOT FOUND")</f>
        <v>7.2</v>
      </c>
    </row>
    <row r="23" spans="1:12" x14ac:dyDescent="0.2">
      <c r="A23" t="s">
        <v>11</v>
      </c>
      <c r="B23">
        <v>7</v>
      </c>
      <c r="D23" t="str">
        <v>Chinese</v>
      </c>
      <c r="E23">
        <f t="shared" si="0"/>
        <v>3</v>
      </c>
      <c r="F23">
        <f t="shared" si="1"/>
        <v>5.5999999999999988</v>
      </c>
      <c r="G23" cm="1">
        <f t="array" ref="G23">MEDIAN(_xlfn._xlws.FILTER($B$2:$B$4999, ISNUMBER(SEARCH($D23,$A$2:$A$4999))))</f>
        <v>5.7</v>
      </c>
      <c r="H23" t="str" cm="1">
        <f t="array" ref="H23">IFERROR(MODE(_xlfn._xlws.FILTER($B$2:$B$4999, ISNUMBER(SEARCH($D23,$A$2:$A$4999)))),"MODE NOT FOUND")</f>
        <v>MODE NOT FOUND</v>
      </c>
      <c r="I23" cm="1">
        <f t="array" ref="I23">IFERROR(STDEV(_xlfn._xlws.FILTER($B$2:$B$4999, ISNUMBER(SEARCH($D23,$A$2:$A$4999)))),0)</f>
        <v>0.55075705472861047</v>
      </c>
      <c r="J23" cm="1">
        <f t="array" ref="J23">IFERROR(_xlfn.VAR.S(_xlfn._xlws.FILTER($B$2:$B$4999, ISNUMBER(SEARCH($D23,$A$2:$A$4999)))),0)</f>
        <v>0.30333333333333368</v>
      </c>
      <c r="K23" cm="1">
        <f t="array" ref="K23">IFERROR(MAX(_xlfn._xlws.FILTER($B$2:$B$4999, ISNUMBER(SEARCH($D23,$A$2:$A$4999)))),"MAX NOT FOUND")</f>
        <v>6.2</v>
      </c>
      <c r="L23" cm="1">
        <f t="array" ref="L23">IFERROR(MIN(_xlfn._xlws.FILTER($B$2:$B$4999, ISNUMBER(SEARCH($D23,$A$2:$A$4999)))),"MIN NOT FOUND")</f>
        <v>5.0999999999999996</v>
      </c>
    </row>
    <row r="24" spans="1:12" x14ac:dyDescent="0.2">
      <c r="A24" t="s">
        <v>11</v>
      </c>
      <c r="B24">
        <v>6.7</v>
      </c>
      <c r="D24" t="str">
        <v>Mongolian</v>
      </c>
      <c r="E24">
        <f t="shared" si="0"/>
        <v>1</v>
      </c>
      <c r="F24">
        <f t="shared" si="1"/>
        <v>6.9</v>
      </c>
      <c r="G24" cm="1">
        <f t="array" ref="G24">MEDIAN(_xlfn._xlws.FILTER($B$2:$B$4999, ISNUMBER(SEARCH($D24,$A$2:$A$4999))))</f>
        <v>7.3</v>
      </c>
      <c r="H24" t="str" cm="1">
        <f t="array" ref="H24">IFERROR(MODE(_xlfn._xlws.FILTER($B$2:$B$4999, ISNUMBER(SEARCH($D24,$A$2:$A$4999)))),"MODE NOT FOUND")</f>
        <v>MODE NOT FOUND</v>
      </c>
      <c r="I24" cm="1">
        <f t="array" ref="I24">IFERROR(STDEV(_xlfn._xlws.FILTER($B$2:$B$4999, ISNUMBER(SEARCH($D24,$A$2:$A$4999)))),0)</f>
        <v>0</v>
      </c>
      <c r="J24" cm="1">
        <f t="array" ref="J24">IFERROR(_xlfn.VAR.S(_xlfn._xlws.FILTER($B$2:$B$4999, ISNUMBER(SEARCH($D24,$A$2:$A$4999)))),0)</f>
        <v>0</v>
      </c>
      <c r="K24" cm="1">
        <f t="array" ref="K24">IFERROR(MAX(_xlfn._xlws.FILTER($B$2:$B$4999, ISNUMBER(SEARCH($D24,$A$2:$A$4999)))),"MAX NOT FOUND")</f>
        <v>7.3</v>
      </c>
      <c r="L24" cm="1">
        <f t="array" ref="L24">IFERROR(MIN(_xlfn._xlws.FILTER($B$2:$B$4999, ISNUMBER(SEARCH($D24,$A$2:$A$4999)))),"MIN NOT FOUND")</f>
        <v>7.3</v>
      </c>
    </row>
    <row r="25" spans="1:12" x14ac:dyDescent="0.2">
      <c r="A25" t="s">
        <v>11</v>
      </c>
      <c r="B25">
        <v>7.9</v>
      </c>
      <c r="D25" t="str">
        <v>Swedish</v>
      </c>
      <c r="E25">
        <f t="shared" si="0"/>
        <v>5</v>
      </c>
      <c r="F25">
        <f t="shared" si="1"/>
        <v>6.82</v>
      </c>
      <c r="G25" cm="1">
        <f t="array" ref="G25">MEDIAN(_xlfn._xlws.FILTER($B$2:$B$4999, ISNUMBER(SEARCH($D25,$A$2:$A$4999))))</f>
        <v>7.6</v>
      </c>
      <c r="H25" t="str" cm="1">
        <f t="array" ref="H25">IFERROR(MODE(_xlfn._xlws.FILTER($B$2:$B$4999, ISNUMBER(SEARCH($D25,$A$2:$A$4999)))),"MODE NOT FOUND")</f>
        <v>MODE NOT FOUND</v>
      </c>
      <c r="I25" cm="1">
        <f t="array" ref="I25">IFERROR(STDEV(_xlfn._xlws.FILTER($B$2:$B$4999, ISNUMBER(SEARCH($D25,$A$2:$A$4999)))),0)</f>
        <v>0.75696763471102235</v>
      </c>
      <c r="J25" cm="1">
        <f t="array" ref="J25">IFERROR(_xlfn.VAR.S(_xlfn._xlws.FILTER($B$2:$B$4999, ISNUMBER(SEARCH($D25,$A$2:$A$4999)))),0)</f>
        <v>0.57299999999999973</v>
      </c>
      <c r="K25" cm="1">
        <f t="array" ref="K25">IFERROR(MAX(_xlfn._xlws.FILTER($B$2:$B$4999, ISNUMBER(SEARCH($D25,$A$2:$A$4999)))),"MAX NOT FOUND")</f>
        <v>8.1999999999999993</v>
      </c>
      <c r="L25" cm="1">
        <f t="array" ref="L25">IFERROR(MIN(_xlfn._xlws.FILTER($B$2:$B$4999, ISNUMBER(SEARCH($D25,$A$2:$A$4999)))),"MIN NOT FOUND")</f>
        <v>6.6</v>
      </c>
    </row>
    <row r="26" spans="1:12" x14ac:dyDescent="0.2">
      <c r="A26" t="s">
        <v>11</v>
      </c>
      <c r="B26">
        <v>6.1</v>
      </c>
      <c r="D26" t="str">
        <v>Korean</v>
      </c>
      <c r="E26">
        <f t="shared" si="0"/>
        <v>8</v>
      </c>
      <c r="F26">
        <f t="shared" si="1"/>
        <v>6.4374999999999991</v>
      </c>
      <c r="G26" cm="1">
        <f t="array" ref="G26">MEDIAN(_xlfn._xlws.FILTER($B$2:$B$4999, ISNUMBER(SEARCH($D26,$A$2:$A$4999))))</f>
        <v>7.5</v>
      </c>
      <c r="H26" cm="1">
        <f t="array" ref="H26">IFERROR(MODE(_xlfn._xlws.FILTER($B$2:$B$4999, ISNUMBER(SEARCH($D26,$A$2:$A$4999)))),"MODE NOT FOUND")</f>
        <v>7.7</v>
      </c>
      <c r="I26" cm="1">
        <f t="array" ref="I26">IFERROR(STDEV(_xlfn._xlws.FILTER($B$2:$B$4999, ISNUMBER(SEARCH($D26,$A$2:$A$4999)))),0)</f>
        <v>0.82537870096095001</v>
      </c>
      <c r="J26" cm="1">
        <f t="array" ref="J26">IFERROR(_xlfn.VAR.S(_xlfn._xlws.FILTER($B$2:$B$4999, ISNUMBER(SEARCH($D26,$A$2:$A$4999)))),0)</f>
        <v>0.68124999999998537</v>
      </c>
      <c r="K26" cm="1">
        <f t="array" ref="K26">IFERROR(MAX(_xlfn._xlws.FILTER($B$2:$B$4999, ISNUMBER(SEARCH($D26,$A$2:$A$4999)))),"MAX NOT FOUND")</f>
        <v>8.4</v>
      </c>
      <c r="L26" cm="1">
        <f t="array" ref="L26">IFERROR(MIN(_xlfn._xlws.FILTER($B$2:$B$4999, ISNUMBER(SEARCH($D26,$A$2:$A$4999)))),"MIN NOT FOUND")</f>
        <v>5.7</v>
      </c>
    </row>
    <row r="27" spans="1:12" x14ac:dyDescent="0.2">
      <c r="A27" t="s">
        <v>11</v>
      </c>
      <c r="B27">
        <v>7.2</v>
      </c>
      <c r="D27" t="str">
        <v>Thai</v>
      </c>
      <c r="E27">
        <f t="shared" si="0"/>
        <v>3</v>
      </c>
      <c r="F27">
        <f t="shared" si="1"/>
        <v>6.2666666666666666</v>
      </c>
      <c r="G27" cm="1">
        <f t="array" ref="G27">MEDIAN(_xlfn._xlws.FILTER($B$2:$B$4999, ISNUMBER(SEARCH($D27,$A$2:$A$4999))))</f>
        <v>6.6</v>
      </c>
      <c r="H27" t="str" cm="1">
        <f t="array" ref="H27">IFERROR(MODE(_xlfn._xlws.FILTER($B$2:$B$4999, ISNUMBER(SEARCH($D27,$A$2:$A$4999)))),"MODE NOT FOUND")</f>
        <v>MODE NOT FOUND</v>
      </c>
      <c r="I27" cm="1">
        <f t="array" ref="I27">IFERROR(STDEV(_xlfn._xlws.FILTER($B$2:$B$4999, ISNUMBER(SEARCH($D27,$A$2:$A$4999)))),0)</f>
        <v>0.45092497528228914</v>
      </c>
      <c r="J27" cm="1">
        <f t="array" ref="J27">IFERROR(_xlfn.VAR.S(_xlfn._xlws.FILTER($B$2:$B$4999, ISNUMBER(SEARCH($D27,$A$2:$A$4999)))),0)</f>
        <v>0.20333333333333309</v>
      </c>
      <c r="K27" cm="1">
        <f t="array" ref="K27">IFERROR(MAX(_xlfn._xlws.FILTER($B$2:$B$4999, ISNUMBER(SEARCH($D27,$A$2:$A$4999)))),"MAX NOT FOUND")</f>
        <v>7.1</v>
      </c>
      <c r="L27" cm="1">
        <f t="array" ref="L27">IFERROR(MIN(_xlfn._xlws.FILTER($B$2:$B$4999, ISNUMBER(SEARCH($D27,$A$2:$A$4999)))),"MIN NOT FOUND")</f>
        <v>6.2</v>
      </c>
    </row>
    <row r="28" spans="1:12" x14ac:dyDescent="0.2">
      <c r="A28" t="s">
        <v>11</v>
      </c>
      <c r="B28">
        <v>7.7</v>
      </c>
      <c r="D28" t="str">
        <v>Polish</v>
      </c>
      <c r="E28">
        <f t="shared" si="0"/>
        <v>4</v>
      </c>
      <c r="F28">
        <f t="shared" si="1"/>
        <v>5.9749999999999996</v>
      </c>
      <c r="G28" cm="1">
        <f t="array" ref="G28">MEDIAN(_xlfn._xlws.FILTER($B$2:$B$4999, ISNUMBER(SEARCH($D28,$A$2:$A$4999))))</f>
        <v>8.25</v>
      </c>
      <c r="H28" cm="1">
        <f t="array" ref="H28">IFERROR(MODE(_xlfn._xlws.FILTER($B$2:$B$4999, ISNUMBER(SEARCH($D28,$A$2:$A$4999)))),"MODE NOT FOUND")</f>
        <v>9.1</v>
      </c>
      <c r="I28" cm="1">
        <f t="array" ref="I28">IFERROR(STDEV(_xlfn._xlws.FILTER($B$2:$B$4999, ISNUMBER(SEARCH($D28,$A$2:$A$4999)))),0)</f>
        <v>0.98149545762236146</v>
      </c>
      <c r="J28" cm="1">
        <f t="array" ref="J28">IFERROR(_xlfn.VAR.S(_xlfn._xlws.FILTER($B$2:$B$4999, ISNUMBER(SEARCH($D28,$A$2:$A$4999)))),0)</f>
        <v>0.96333333333332882</v>
      </c>
      <c r="K28" cm="1">
        <f t="array" ref="K28">IFERROR(MAX(_xlfn._xlws.FILTER($B$2:$B$4999, ISNUMBER(SEARCH($D28,$A$2:$A$4999)))),"MAX NOT FOUND")</f>
        <v>9.1</v>
      </c>
      <c r="L28" cm="1">
        <f t="array" ref="L28">IFERROR(MIN(_xlfn._xlws.FILTER($B$2:$B$4999, ISNUMBER(SEARCH($D28,$A$2:$A$4999)))),"MIN NOT FOUND")</f>
        <v>7.4</v>
      </c>
    </row>
    <row r="29" spans="1:12" x14ac:dyDescent="0.2">
      <c r="A29" t="s">
        <v>11</v>
      </c>
      <c r="B29">
        <v>8.1999999999999993</v>
      </c>
      <c r="D29" t="str">
        <v>Bosnian</v>
      </c>
      <c r="E29">
        <f t="shared" si="0"/>
        <v>1</v>
      </c>
      <c r="F29">
        <f t="shared" si="1"/>
        <v>6.6</v>
      </c>
      <c r="G29" cm="1">
        <f t="array" ref="G29">MEDIAN(_xlfn._xlws.FILTER($B$2:$B$4999, ISNUMBER(SEARCH($D29,$A$2:$A$4999))))</f>
        <v>4.3</v>
      </c>
      <c r="H29" t="str" cm="1">
        <f t="array" ref="H29">IFERROR(MODE(_xlfn._xlws.FILTER($B$2:$B$4999, ISNUMBER(SEARCH($D29,$A$2:$A$4999)))),"MODE NOT FOUND")</f>
        <v>MODE NOT FOUND</v>
      </c>
      <c r="I29" cm="1">
        <f t="array" ref="I29">IFERROR(STDEV(_xlfn._xlws.FILTER($B$2:$B$4999, ISNUMBER(SEARCH($D29,$A$2:$A$4999)))),0)</f>
        <v>0</v>
      </c>
      <c r="J29" cm="1">
        <f t="array" ref="J29">IFERROR(_xlfn.VAR.S(_xlfn._xlws.FILTER($B$2:$B$4999, ISNUMBER(SEARCH($D29,$A$2:$A$4999)))),0)</f>
        <v>0</v>
      </c>
      <c r="K29" cm="1">
        <f t="array" ref="K29">IFERROR(MAX(_xlfn._xlws.FILTER($B$2:$B$4999, ISNUMBER(SEARCH($D29,$A$2:$A$4999)))),"MAX NOT FOUND")</f>
        <v>4.3</v>
      </c>
      <c r="L29" cm="1">
        <f t="array" ref="L29">IFERROR(MIN(_xlfn._xlws.FILTER($B$2:$B$4999, ISNUMBER(SEARCH($D29,$A$2:$A$4999)))),"MIN NOT FOUND")</f>
        <v>4.3</v>
      </c>
    </row>
    <row r="30" spans="1:12" x14ac:dyDescent="0.2">
      <c r="A30" t="s">
        <v>11</v>
      </c>
      <c r="B30">
        <v>5.9</v>
      </c>
      <c r="D30" t="str">
        <v>None</v>
      </c>
      <c r="E30">
        <f t="shared" si="0"/>
        <v>2</v>
      </c>
      <c r="F30">
        <f t="shared" si="1"/>
        <v>6.75</v>
      </c>
      <c r="G30" cm="1">
        <f t="array" ref="G30">MEDIAN(_xlfn._xlws.FILTER($B$2:$B$4999, ISNUMBER(SEARCH($D30,$A$2:$A$4999))))</f>
        <v>7.95</v>
      </c>
      <c r="H30" t="str" cm="1">
        <f t="array" ref="H30">IFERROR(MODE(_xlfn._xlws.FILTER($B$2:$B$4999, ISNUMBER(SEARCH($D30,$A$2:$A$4999)))),"MODE NOT FOUND")</f>
        <v>MODE NOT FOUND</v>
      </c>
      <c r="I30" cm="1">
        <f t="array" ref="I30">IFERROR(STDEV(_xlfn._xlws.FILTER($B$2:$B$4999, ISNUMBER(SEARCH($D30,$A$2:$A$4999)))),0)</f>
        <v>0.77781745930520207</v>
      </c>
      <c r="J30" cm="1">
        <f t="array" ref="J30">IFERROR(_xlfn.VAR.S(_xlfn._xlws.FILTER($B$2:$B$4999, ISNUMBER(SEARCH($D30,$A$2:$A$4999)))),0)</f>
        <v>0.60499999999999965</v>
      </c>
      <c r="K30" cm="1">
        <f t="array" ref="K30">IFERROR(MAX(_xlfn._xlws.FILTER($B$2:$B$4999, ISNUMBER(SEARCH($D30,$A$2:$A$4999)))),"MAX NOT FOUND")</f>
        <v>8.5</v>
      </c>
      <c r="L30" cm="1">
        <f t="array" ref="L30">IFERROR(MIN(_xlfn._xlws.FILTER($B$2:$B$4999, ISNUMBER(SEARCH($D30,$A$2:$A$4999)))),"MIN NOT FOUND")</f>
        <v>7.4</v>
      </c>
    </row>
    <row r="31" spans="1:12" x14ac:dyDescent="0.2">
      <c r="A31" t="s">
        <v>11</v>
      </c>
      <c r="B31">
        <v>7</v>
      </c>
      <c r="D31" t="str">
        <v>Hungarian</v>
      </c>
      <c r="E31">
        <f t="shared" si="0"/>
        <v>1</v>
      </c>
      <c r="F31">
        <f t="shared" si="1"/>
        <v>7.5</v>
      </c>
      <c r="G31" cm="1">
        <f t="array" ref="G31">MEDIAN(_xlfn._xlws.FILTER($B$2:$B$4999, ISNUMBER(SEARCH($D31,$A$2:$A$4999))))</f>
        <v>7.1</v>
      </c>
      <c r="H31" t="str" cm="1">
        <f t="array" ref="H31">IFERROR(MODE(_xlfn._xlws.FILTER($B$2:$B$4999, ISNUMBER(SEARCH($D31,$A$2:$A$4999)))),"MODE NOT FOUND")</f>
        <v>MODE NOT FOUND</v>
      </c>
      <c r="I31" cm="1">
        <f t="array" ref="I31">IFERROR(STDEV(_xlfn._xlws.FILTER($B$2:$B$4999, ISNUMBER(SEARCH($D31,$A$2:$A$4999)))),0)</f>
        <v>0</v>
      </c>
      <c r="J31" cm="1">
        <f t="array" ref="J31">IFERROR(_xlfn.VAR.S(_xlfn._xlws.FILTER($B$2:$B$4999, ISNUMBER(SEARCH($D31,$A$2:$A$4999)))),0)</f>
        <v>0</v>
      </c>
      <c r="K31" cm="1">
        <f t="array" ref="K31">IFERROR(MAX(_xlfn._xlws.FILTER($B$2:$B$4999, ISNUMBER(SEARCH($D31,$A$2:$A$4999)))),"MAX NOT FOUND")</f>
        <v>7.1</v>
      </c>
      <c r="L31" cm="1">
        <f t="array" ref="L31">IFERROR(MIN(_xlfn._xlws.FILTER($B$2:$B$4999, ISNUMBER(SEARCH($D31,$A$2:$A$4999)))),"MIN NOT FOUND")</f>
        <v>7.1</v>
      </c>
    </row>
    <row r="32" spans="1:12" x14ac:dyDescent="0.2">
      <c r="A32" t="s">
        <v>11</v>
      </c>
      <c r="B32">
        <v>7.8</v>
      </c>
      <c r="D32" t="str">
        <v>Portuguese</v>
      </c>
      <c r="E32">
        <f t="shared" si="0"/>
        <v>8</v>
      </c>
      <c r="F32">
        <f t="shared" si="1"/>
        <v>7.1875</v>
      </c>
      <c r="G32" cm="1">
        <f t="array" ref="G32">MEDIAN(_xlfn._xlws.FILTER($B$2:$B$4999, ISNUMBER(SEARCH($D32,$A$2:$A$4999))))</f>
        <v>7.7</v>
      </c>
      <c r="H32" t="str" cm="1">
        <f t="array" ref="H32">IFERROR(MODE(_xlfn._xlws.FILTER($B$2:$B$4999, ISNUMBER(SEARCH($D32,$A$2:$A$4999)))),"MODE NOT FOUND")</f>
        <v>MODE NOT FOUND</v>
      </c>
      <c r="I32" cm="1">
        <f t="array" ref="I32">IFERROR(STDEV(_xlfn._xlws.FILTER($B$2:$B$4999, ISNUMBER(SEARCH($D32,$A$2:$A$4999)))),0)</f>
        <v>0.8838834764831982</v>
      </c>
      <c r="J32" cm="1">
        <f t="array" ref="J32">IFERROR(_xlfn.VAR.S(_xlfn._xlws.FILTER($B$2:$B$4999, ISNUMBER(SEARCH($D32,$A$2:$A$4999)))),0)</f>
        <v>0.78125000000002431</v>
      </c>
      <c r="K32" cm="1">
        <f t="array" ref="K32">IFERROR(MAX(_xlfn._xlws.FILTER($B$2:$B$4999, ISNUMBER(SEARCH($D32,$A$2:$A$4999)))),"MAX NOT FOUND")</f>
        <v>8.6999999999999993</v>
      </c>
      <c r="L32" cm="1">
        <f t="array" ref="L32">IFERROR(MIN(_xlfn._xlws.FILTER($B$2:$B$4999, ISNUMBER(SEARCH($D32,$A$2:$A$4999)))),"MIN NOT FOUND")</f>
        <v>6.1</v>
      </c>
    </row>
    <row r="33" spans="1:12" x14ac:dyDescent="0.2">
      <c r="A33" t="s">
        <v>11</v>
      </c>
      <c r="B33">
        <v>7.3</v>
      </c>
      <c r="D33" t="str">
        <v>Danish</v>
      </c>
      <c r="E33">
        <f t="shared" si="0"/>
        <v>5</v>
      </c>
      <c r="F33">
        <f t="shared" si="1"/>
        <v>6.82</v>
      </c>
      <c r="G33" cm="1">
        <f t="array" ref="G33">MEDIAN(_xlfn._xlws.FILTER($B$2:$B$4999, ISNUMBER(SEARCH($D33,$A$2:$A$4999))))</f>
        <v>8.1</v>
      </c>
      <c r="H33" cm="1">
        <f t="array" ref="H33">IFERROR(MODE(_xlfn._xlws.FILTER($B$2:$B$4999, ISNUMBER(SEARCH($D33,$A$2:$A$4999)))),"MODE NOT FOUND")</f>
        <v>8.1</v>
      </c>
      <c r="I33" cm="1">
        <f t="array" ref="I33">IFERROR(STDEV(_xlfn._xlws.FILTER($B$2:$B$4999, ISNUMBER(SEARCH($D33,$A$2:$A$4999)))),0)</f>
        <v>1.0770329614269059</v>
      </c>
      <c r="J33" cm="1">
        <f t="array" ref="J33">IFERROR(_xlfn.VAR.S(_xlfn._xlws.FILTER($B$2:$B$4999, ISNUMBER(SEARCH($D33,$A$2:$A$4999)))),0)</f>
        <v>1.1600000000000108</v>
      </c>
      <c r="K33" cm="1">
        <f t="array" ref="K33">IFERROR(MAX(_xlfn._xlws.FILTER($B$2:$B$4999, ISNUMBER(SEARCH($D33,$A$2:$A$4999)))),"MAX NOT FOUND")</f>
        <v>8.3000000000000007</v>
      </c>
      <c r="L33" cm="1">
        <f t="array" ref="L33">IFERROR(MIN(_xlfn._xlws.FILTER($B$2:$B$4999, ISNUMBER(SEARCH($D33,$A$2:$A$4999)))),"MIN NOT FOUND")</f>
        <v>5.7</v>
      </c>
    </row>
    <row r="34" spans="1:12" x14ac:dyDescent="0.2">
      <c r="A34" t="s">
        <v>11</v>
      </c>
      <c r="B34">
        <v>7.2</v>
      </c>
      <c r="D34" t="str">
        <v>Arabic</v>
      </c>
      <c r="E34">
        <f t="shared" si="0"/>
        <v>5</v>
      </c>
      <c r="F34">
        <f t="shared" si="1"/>
        <v>6.1</v>
      </c>
      <c r="G34" cm="1">
        <f t="array" ref="G34">MEDIAN(_xlfn._xlws.FILTER($B$2:$B$4999, ISNUMBER(SEARCH($D34,$A$2:$A$4999))))</f>
        <v>7.4</v>
      </c>
      <c r="H34" t="str" cm="1">
        <f t="array" ref="H34">IFERROR(MODE(_xlfn._xlws.FILTER($B$2:$B$4999, ISNUMBER(SEARCH($D34,$A$2:$A$4999)))),"MODE NOT FOUND")</f>
        <v>MODE NOT FOUND</v>
      </c>
      <c r="I34" cm="1">
        <f t="array" ref="I34">IFERROR(STDEV(_xlfn._xlws.FILTER($B$2:$B$4999, ISNUMBER(SEARCH($D34,$A$2:$A$4999)))),0)</f>
        <v>0.88430763877735574</v>
      </c>
      <c r="J34" cm="1">
        <f t="array" ref="J34">IFERROR(_xlfn.VAR.S(_xlfn._xlws.FILTER($B$2:$B$4999, ISNUMBER(SEARCH($D34,$A$2:$A$4999)))),0)</f>
        <v>0.78199999999998226</v>
      </c>
      <c r="K34" cm="1">
        <f t="array" ref="K34">IFERROR(MAX(_xlfn._xlws.FILTER($B$2:$B$4999, ISNUMBER(SEARCH($D34,$A$2:$A$4999)))),"MAX NOT FOUND")</f>
        <v>8.1999999999999993</v>
      </c>
      <c r="L34" cm="1">
        <f t="array" ref="L34">IFERROR(MIN(_xlfn._xlws.FILTER($B$2:$B$4999, ISNUMBER(SEARCH($D34,$A$2:$A$4999)))),"MIN NOT FOUND")</f>
        <v>6</v>
      </c>
    </row>
    <row r="35" spans="1:12" x14ac:dyDescent="0.2">
      <c r="A35" t="s">
        <v>11</v>
      </c>
      <c r="B35">
        <v>6.5</v>
      </c>
      <c r="D35" t="str">
        <v>Norwegian</v>
      </c>
      <c r="E35">
        <f t="shared" si="0"/>
        <v>4</v>
      </c>
      <c r="F35">
        <f t="shared" si="1"/>
        <v>6.65</v>
      </c>
      <c r="G35" cm="1">
        <f t="array" ref="G35">MEDIAN(_xlfn._xlws.FILTER($B$2:$B$4999, ISNUMBER(SEARCH($D35,$A$2:$A$4999))))</f>
        <v>7.3</v>
      </c>
      <c r="H35" cm="1">
        <f t="array" ref="H35">IFERROR(MODE(_xlfn._xlws.FILTER($B$2:$B$4999, ISNUMBER(SEARCH($D35,$A$2:$A$4999)))),"MODE NOT FOUND")</f>
        <v>7.6</v>
      </c>
      <c r="I35" cm="1">
        <f t="array" ref="I35">IFERROR(STDEV(_xlfn._xlws.FILTER($B$2:$B$4999, ISNUMBER(SEARCH($D35,$A$2:$A$4999)))),0)</f>
        <v>0.57445626465380251</v>
      </c>
      <c r="J35" cm="1">
        <f t="array" ref="J35">IFERROR(_xlfn.VAR.S(_xlfn._xlws.FILTER($B$2:$B$4999, ISNUMBER(SEARCH($D35,$A$2:$A$4999)))),0)</f>
        <v>0.32999999999999957</v>
      </c>
      <c r="K35" cm="1">
        <f t="array" ref="K35">IFERROR(MAX(_xlfn._xlws.FILTER($B$2:$B$4999, ISNUMBER(SEARCH($D35,$A$2:$A$4999)))),"MAX NOT FOUND")</f>
        <v>7.6</v>
      </c>
      <c r="L35" cm="1">
        <f t="array" ref="L35">IFERROR(MIN(_xlfn._xlws.FILTER($B$2:$B$4999, ISNUMBER(SEARCH($D35,$A$2:$A$4999)))),"MIN NOT FOUND")</f>
        <v>6.4</v>
      </c>
    </row>
    <row r="36" spans="1:12" x14ac:dyDescent="0.2">
      <c r="A36" t="s">
        <v>11</v>
      </c>
      <c r="B36">
        <v>6.8</v>
      </c>
      <c r="D36" t="str">
        <v>Czech</v>
      </c>
      <c r="E36">
        <f t="shared" si="0"/>
        <v>1</v>
      </c>
      <c r="F36">
        <f t="shared" si="1"/>
        <v>3.4</v>
      </c>
      <c r="G36" cm="1">
        <f t="array" ref="G36">MEDIAN(_xlfn._xlws.FILTER($B$2:$B$4999, ISNUMBER(SEARCH($D36,$A$2:$A$4999))))</f>
        <v>7.4</v>
      </c>
      <c r="H36" t="str" cm="1">
        <f t="array" ref="H36">IFERROR(MODE(_xlfn._xlws.FILTER($B$2:$B$4999, ISNUMBER(SEARCH($D36,$A$2:$A$4999)))),"MODE NOT FOUND")</f>
        <v>MODE NOT FOUND</v>
      </c>
      <c r="I36" cm="1">
        <f t="array" ref="I36">IFERROR(STDEV(_xlfn._xlws.FILTER($B$2:$B$4999, ISNUMBER(SEARCH($D36,$A$2:$A$4999)))),0)</f>
        <v>0</v>
      </c>
      <c r="J36" cm="1">
        <f t="array" ref="J36">IFERROR(_xlfn.VAR.S(_xlfn._xlws.FILTER($B$2:$B$4999, ISNUMBER(SEARCH($D36,$A$2:$A$4999)))),0)</f>
        <v>0</v>
      </c>
      <c r="K36" cm="1">
        <f t="array" ref="K36">IFERROR(MAX(_xlfn._xlws.FILTER($B$2:$B$4999, ISNUMBER(SEARCH($D36,$A$2:$A$4999)))),"MAX NOT FOUND")</f>
        <v>7.4</v>
      </c>
      <c r="L36" cm="1">
        <f t="array" ref="L36">IFERROR(MIN(_xlfn._xlws.FILTER($B$2:$B$4999, ISNUMBER(SEARCH($D36,$A$2:$A$4999)))),"MIN NOT FOUND")</f>
        <v>7.4</v>
      </c>
    </row>
    <row r="37" spans="1:12" x14ac:dyDescent="0.2">
      <c r="A37" t="s">
        <v>11</v>
      </c>
      <c r="B37">
        <v>7.3</v>
      </c>
      <c r="D37" t="str">
        <v>Kannada</v>
      </c>
      <c r="E37">
        <f t="shared" si="0"/>
        <v>1</v>
      </c>
      <c r="F37">
        <f t="shared" si="1"/>
        <v>3.2</v>
      </c>
      <c r="G37" cm="1">
        <f t="array" ref="G37">MEDIAN(_xlfn._xlws.FILTER($B$2:$B$4999, ISNUMBER(SEARCH($D37,$A$2:$A$4999))))</f>
        <v>7.1</v>
      </c>
      <c r="H37" t="str" cm="1">
        <f t="array" ref="H37">IFERROR(MODE(_xlfn._xlws.FILTER($B$2:$B$4999, ISNUMBER(SEARCH($D37,$A$2:$A$4999)))),"MODE NOT FOUND")</f>
        <v>MODE NOT FOUND</v>
      </c>
      <c r="I37" cm="1">
        <f t="array" ref="I37">IFERROR(STDEV(_xlfn._xlws.FILTER($B$2:$B$4999, ISNUMBER(SEARCH($D37,$A$2:$A$4999)))),0)</f>
        <v>0</v>
      </c>
      <c r="J37" cm="1">
        <f t="array" ref="J37">IFERROR(_xlfn.VAR.S(_xlfn._xlws.FILTER($B$2:$B$4999, ISNUMBER(SEARCH($D37,$A$2:$A$4999)))),0)</f>
        <v>0</v>
      </c>
      <c r="K37" cm="1">
        <f t="array" ref="K37">IFERROR(MAX(_xlfn._xlws.FILTER($B$2:$B$4999, ISNUMBER(SEARCH($D37,$A$2:$A$4999)))),"MAX NOT FOUND")</f>
        <v>7.1</v>
      </c>
      <c r="L37" cm="1">
        <f t="array" ref="L37">IFERROR(MIN(_xlfn._xlws.FILTER($B$2:$B$4999, ISNUMBER(SEARCH($D37,$A$2:$A$4999)))),"MIN NOT FOUND")</f>
        <v>7.1</v>
      </c>
    </row>
    <row r="38" spans="1:12" x14ac:dyDescent="0.2">
      <c r="A38" t="s">
        <v>11</v>
      </c>
      <c r="B38">
        <v>6</v>
      </c>
      <c r="D38" t="str">
        <v>Zulu</v>
      </c>
      <c r="E38">
        <f t="shared" si="0"/>
        <v>2</v>
      </c>
      <c r="F38">
        <f t="shared" si="1"/>
        <v>7.2</v>
      </c>
      <c r="G38" cm="1">
        <f t="array" ref="G38">MEDIAN(_xlfn._xlws.FILTER($B$2:$B$4999, ISNUMBER(SEARCH($D38,$A$2:$A$4999))))</f>
        <v>7.1</v>
      </c>
      <c r="H38" t="str" cm="1">
        <f t="array" ref="H38">IFERROR(MODE(_xlfn._xlws.FILTER($B$2:$B$4999, ISNUMBER(SEARCH($D38,$A$2:$A$4999)))),"MODE NOT FOUND")</f>
        <v>MODE NOT FOUND</v>
      </c>
      <c r="I38" cm="1">
        <f t="array" ref="I38">IFERROR(STDEV(_xlfn._xlws.FILTER($B$2:$B$4999, ISNUMBER(SEARCH($D38,$A$2:$A$4999)))),0)</f>
        <v>0.28284271247461862</v>
      </c>
      <c r="J38" cm="1">
        <f t="array" ref="J38">IFERROR(_xlfn.VAR.S(_xlfn._xlws.FILTER($B$2:$B$4999, ISNUMBER(SEARCH($D38,$A$2:$A$4999)))),0)</f>
        <v>7.9999999999999793E-2</v>
      </c>
      <c r="K38" cm="1">
        <f t="array" ref="K38">IFERROR(MAX(_xlfn._xlws.FILTER($B$2:$B$4999, ISNUMBER(SEARCH($D38,$A$2:$A$4999)))),"MAX NOT FOUND")</f>
        <v>7.3</v>
      </c>
      <c r="L38" cm="1">
        <f t="array" ref="L38">IFERROR(MIN(_xlfn._xlws.FILTER($B$2:$B$4999, ISNUMBER(SEARCH($D38,$A$2:$A$4999)))),"MIN NOT FOUND")</f>
        <v>6.9</v>
      </c>
    </row>
    <row r="39" spans="1:12" x14ac:dyDescent="0.2">
      <c r="A39" t="s">
        <v>11</v>
      </c>
      <c r="B39">
        <v>5.7</v>
      </c>
      <c r="D39" t="str">
        <v>Panjabi</v>
      </c>
      <c r="E39">
        <f t="shared" si="0"/>
        <v>1</v>
      </c>
      <c r="F39">
        <f t="shared" si="1"/>
        <v>7.4</v>
      </c>
      <c r="G39" cm="1">
        <f t="array" ref="G39">MEDIAN(_xlfn._xlws.FILTER($B$2:$B$4999, ISNUMBER(SEARCH($D39,$A$2:$A$4999))))</f>
        <v>6.6</v>
      </c>
      <c r="H39" t="str" cm="1">
        <f t="array" ref="H39">IFERROR(MODE(_xlfn._xlws.FILTER($B$2:$B$4999, ISNUMBER(SEARCH($D39,$A$2:$A$4999)))),"MODE NOT FOUND")</f>
        <v>MODE NOT FOUND</v>
      </c>
      <c r="I39" cm="1">
        <f t="array" ref="I39">IFERROR(STDEV(_xlfn._xlws.FILTER($B$2:$B$4999, ISNUMBER(SEARCH($D39,$A$2:$A$4999)))),0)</f>
        <v>0</v>
      </c>
      <c r="J39" cm="1">
        <f t="array" ref="J39">IFERROR(_xlfn.VAR.S(_xlfn._xlws.FILTER($B$2:$B$4999, ISNUMBER(SEARCH($D39,$A$2:$A$4999)))),0)</f>
        <v>0</v>
      </c>
      <c r="K39" cm="1">
        <f t="array" ref="K39">IFERROR(MAX(_xlfn._xlws.FILTER($B$2:$B$4999, ISNUMBER(SEARCH($D39,$A$2:$A$4999)))),"MAX NOT FOUND")</f>
        <v>6.6</v>
      </c>
      <c r="L39" cm="1">
        <f t="array" ref="L39">IFERROR(MIN(_xlfn._xlws.FILTER($B$2:$B$4999, ISNUMBER(SEARCH($D39,$A$2:$A$4999)))),"MIN NOT FOUND")</f>
        <v>6.6</v>
      </c>
    </row>
    <row r="40" spans="1:12" x14ac:dyDescent="0.2">
      <c r="A40" t="s">
        <v>11</v>
      </c>
      <c r="B40">
        <v>6.4</v>
      </c>
      <c r="D40" t="str">
        <v>Tamil</v>
      </c>
      <c r="E40">
        <f t="shared" si="0"/>
        <v>1</v>
      </c>
      <c r="F40">
        <f t="shared" si="1"/>
        <v>6.3</v>
      </c>
      <c r="G40" cm="1">
        <f t="array" ref="G40">MEDIAN(_xlfn._xlws.FILTER($B$2:$B$4999, ISNUMBER(SEARCH($D40,$A$2:$A$4999))))</f>
        <v>5.0999999999999996</v>
      </c>
      <c r="H40" t="str" cm="1">
        <f t="array" ref="H40">IFERROR(MODE(_xlfn._xlws.FILTER($B$2:$B$4999, ISNUMBER(SEARCH($D40,$A$2:$A$4999)))),"MODE NOT FOUND")</f>
        <v>MODE NOT FOUND</v>
      </c>
      <c r="I40" cm="1">
        <f t="array" ref="I40">IFERROR(STDEV(_xlfn._xlws.FILTER($B$2:$B$4999, ISNUMBER(SEARCH($D40,$A$2:$A$4999)))),0)</f>
        <v>0</v>
      </c>
      <c r="J40" cm="1">
        <f t="array" ref="J40">IFERROR(_xlfn.VAR.S(_xlfn._xlws.FILTER($B$2:$B$4999, ISNUMBER(SEARCH($D40,$A$2:$A$4999)))),0)</f>
        <v>0</v>
      </c>
      <c r="K40" cm="1">
        <f t="array" ref="K40">IFERROR(MAX(_xlfn._xlws.FILTER($B$2:$B$4999, ISNUMBER(SEARCH($D40,$A$2:$A$4999)))),"MAX NOT FOUND")</f>
        <v>5.0999999999999996</v>
      </c>
      <c r="L40" cm="1">
        <f t="array" ref="L40">IFERROR(MIN(_xlfn._xlws.FILTER($B$2:$B$4999, ISNUMBER(SEARCH($D40,$A$2:$A$4999)))),"MIN NOT FOUND")</f>
        <v>5.0999999999999996</v>
      </c>
    </row>
    <row r="41" spans="1:12" x14ac:dyDescent="0.2">
      <c r="A41" t="s">
        <v>11</v>
      </c>
      <c r="B41">
        <v>6.7</v>
      </c>
      <c r="D41" t="str">
        <v>Dzongkha</v>
      </c>
      <c r="E41">
        <f t="shared" si="0"/>
        <v>1</v>
      </c>
      <c r="F41">
        <f t="shared" si="1"/>
        <v>6.1</v>
      </c>
      <c r="G41" cm="1">
        <f t="array" ref="G41">MEDIAN(_xlfn._xlws.FILTER($B$2:$B$4999, ISNUMBER(SEARCH($D41,$A$2:$A$4999))))</f>
        <v>7.5</v>
      </c>
      <c r="H41" t="str" cm="1">
        <f t="array" ref="H41">IFERROR(MODE(_xlfn._xlws.FILTER($B$2:$B$4999, ISNUMBER(SEARCH($D41,$A$2:$A$4999)))),"MODE NOT FOUND")</f>
        <v>MODE NOT FOUND</v>
      </c>
      <c r="I41" cm="1">
        <f t="array" ref="I41">IFERROR(STDEV(_xlfn._xlws.FILTER($B$2:$B$4999, ISNUMBER(SEARCH($D41,$A$2:$A$4999)))),0)</f>
        <v>0</v>
      </c>
      <c r="J41" cm="1">
        <f t="array" ref="J41">IFERROR(_xlfn.VAR.S(_xlfn._xlws.FILTER($B$2:$B$4999, ISNUMBER(SEARCH($D41,$A$2:$A$4999)))),0)</f>
        <v>0</v>
      </c>
      <c r="K41" cm="1">
        <f t="array" ref="K41">IFERROR(MAX(_xlfn._xlws.FILTER($B$2:$B$4999, ISNUMBER(SEARCH($D41,$A$2:$A$4999)))),"MAX NOT FOUND")</f>
        <v>7.5</v>
      </c>
      <c r="L41" cm="1">
        <f t="array" ref="L41">IFERROR(MIN(_xlfn._xlws.FILTER($B$2:$B$4999, ISNUMBER(SEARCH($D41,$A$2:$A$4999)))),"MIN NOT FOUND")</f>
        <v>7.5</v>
      </c>
    </row>
    <row r="42" spans="1:12" x14ac:dyDescent="0.2">
      <c r="A42" t="s">
        <v>11</v>
      </c>
      <c r="B42">
        <v>6.8</v>
      </c>
      <c r="D42" t="str">
        <v>Vietnamese</v>
      </c>
      <c r="E42">
        <f t="shared" si="0"/>
        <v>1</v>
      </c>
      <c r="F42">
        <f t="shared" si="1"/>
        <v>7.2</v>
      </c>
      <c r="G42" cm="1">
        <f t="array" ref="G42">MEDIAN(_xlfn._xlws.FILTER($B$2:$B$4999, ISNUMBER(SEARCH($D42,$A$2:$A$4999))))</f>
        <v>7.4</v>
      </c>
      <c r="H42" t="str" cm="1">
        <f t="array" ref="H42">IFERROR(MODE(_xlfn._xlws.FILTER($B$2:$B$4999, ISNUMBER(SEARCH($D42,$A$2:$A$4999)))),"MODE NOT FOUND")</f>
        <v>MODE NOT FOUND</v>
      </c>
      <c r="I42" cm="1">
        <f t="array" ref="I42">IFERROR(STDEV(_xlfn._xlws.FILTER($B$2:$B$4999, ISNUMBER(SEARCH($D42,$A$2:$A$4999)))),0)</f>
        <v>0</v>
      </c>
      <c r="J42" cm="1">
        <f t="array" ref="J42">IFERROR(_xlfn.VAR.S(_xlfn._xlws.FILTER($B$2:$B$4999, ISNUMBER(SEARCH($D42,$A$2:$A$4999)))),0)</f>
        <v>0</v>
      </c>
      <c r="K42" cm="1">
        <f t="array" ref="K42">IFERROR(MAX(_xlfn._xlws.FILTER($B$2:$B$4999, ISNUMBER(SEARCH($D42,$A$2:$A$4999)))),"MAX NOT FOUND")</f>
        <v>7.4</v>
      </c>
      <c r="L42" cm="1">
        <f t="array" ref="L42">IFERROR(MIN(_xlfn._xlws.FILTER($B$2:$B$4999, ISNUMBER(SEARCH($D42,$A$2:$A$4999)))),"MIN NOT FOUND")</f>
        <v>7.4</v>
      </c>
    </row>
    <row r="43" spans="1:12" x14ac:dyDescent="0.2">
      <c r="A43" t="s">
        <v>11</v>
      </c>
      <c r="B43">
        <v>6.3</v>
      </c>
      <c r="D43" t="str">
        <v>Indonesian</v>
      </c>
      <c r="E43">
        <f t="shared" si="0"/>
        <v>2</v>
      </c>
      <c r="F43">
        <f t="shared" si="1"/>
        <v>6.4</v>
      </c>
      <c r="G43" cm="1">
        <f t="array" ref="G43">MEDIAN(_xlfn._xlws.FILTER($B$2:$B$4999, ISNUMBER(SEARCH($D43,$A$2:$A$4999))))</f>
        <v>7.8999999999999995</v>
      </c>
      <c r="H43" t="str" cm="1">
        <f t="array" ref="H43">IFERROR(MODE(_xlfn._xlws.FILTER($B$2:$B$4999, ISNUMBER(SEARCH($D43,$A$2:$A$4999)))),"MODE NOT FOUND")</f>
        <v>MODE NOT FOUND</v>
      </c>
      <c r="I43" cm="1">
        <f t="array" ref="I43">IFERROR(STDEV(_xlfn._xlws.FILTER($B$2:$B$4999, ISNUMBER(SEARCH($D43,$A$2:$A$4999)))),0)</f>
        <v>0.42426406871192829</v>
      </c>
      <c r="J43" cm="1">
        <f t="array" ref="J43">IFERROR(_xlfn.VAR.S(_xlfn._xlws.FILTER($B$2:$B$4999, ISNUMBER(SEARCH($D43,$A$2:$A$4999)))),0)</f>
        <v>0.1799999999999998</v>
      </c>
      <c r="K43" cm="1">
        <f t="array" ref="K43">IFERROR(MAX(_xlfn._xlws.FILTER($B$2:$B$4999, ISNUMBER(SEARCH($D43,$A$2:$A$4999)))),"MAX NOT FOUND")</f>
        <v>8.1999999999999993</v>
      </c>
      <c r="L43" cm="1">
        <f t="array" ref="L43">IFERROR(MIN(_xlfn._xlws.FILTER($B$2:$B$4999, ISNUMBER(SEARCH($D43,$A$2:$A$4999)))),"MIN NOT FOUND")</f>
        <v>7.6</v>
      </c>
    </row>
    <row r="44" spans="1:12" x14ac:dyDescent="0.2">
      <c r="A44" t="s">
        <v>11</v>
      </c>
      <c r="B44">
        <v>5.6</v>
      </c>
      <c r="D44" t="str">
        <v>Urdu</v>
      </c>
      <c r="E44">
        <f t="shared" si="0"/>
        <v>1</v>
      </c>
      <c r="F44">
        <f t="shared" si="1"/>
        <v>6.8</v>
      </c>
      <c r="G44" cm="1">
        <f t="array" ref="G44">MEDIAN(_xlfn._xlws.FILTER($B$2:$B$4999, ISNUMBER(SEARCH($D44,$A$2:$A$4999))))</f>
        <v>7</v>
      </c>
      <c r="H44" t="str" cm="1">
        <f t="array" ref="H44">IFERROR(MODE(_xlfn._xlws.FILTER($B$2:$B$4999, ISNUMBER(SEARCH($D44,$A$2:$A$4999)))),"MODE NOT FOUND")</f>
        <v>MODE NOT FOUND</v>
      </c>
      <c r="I44" cm="1">
        <f t="array" ref="I44">IFERROR(STDEV(_xlfn._xlws.FILTER($B$2:$B$4999, ISNUMBER(SEARCH($D44,$A$2:$A$4999)))),0)</f>
        <v>0</v>
      </c>
      <c r="J44" cm="1">
        <f t="array" ref="J44">IFERROR(_xlfn.VAR.S(_xlfn._xlws.FILTER($B$2:$B$4999, ISNUMBER(SEARCH($D44,$A$2:$A$4999)))),0)</f>
        <v>0</v>
      </c>
      <c r="K44" cm="1">
        <f t="array" ref="K44">IFERROR(MAX(_xlfn._xlws.FILTER($B$2:$B$4999, ISNUMBER(SEARCH($D44,$A$2:$A$4999)))),"MAX NOT FOUND")</f>
        <v>7</v>
      </c>
      <c r="L44" cm="1">
        <f t="array" ref="L44">IFERROR(MIN(_xlfn._xlws.FILTER($B$2:$B$4999, ISNUMBER(SEARCH($D44,$A$2:$A$4999)))),"MIN NOT FOUND")</f>
        <v>7</v>
      </c>
    </row>
    <row r="45" spans="1:12" x14ac:dyDescent="0.2">
      <c r="A45" t="s">
        <v>11</v>
      </c>
      <c r="B45">
        <v>8.3000000000000007</v>
      </c>
      <c r="D45" t="str">
        <v>Romanian</v>
      </c>
      <c r="E45">
        <f t="shared" si="0"/>
        <v>2</v>
      </c>
      <c r="F45">
        <f t="shared" si="1"/>
        <v>7.1999999999999993</v>
      </c>
      <c r="G45" cm="1">
        <f t="array" ref="G45">MEDIAN(_xlfn._xlws.FILTER($B$2:$B$4999, ISNUMBER(SEARCH($D45,$A$2:$A$4999))))</f>
        <v>7.2</v>
      </c>
      <c r="H45" t="str" cm="1">
        <f t="array" ref="H45">IFERROR(MODE(_xlfn._xlws.FILTER($B$2:$B$4999, ISNUMBER(SEARCH($D45,$A$2:$A$4999)))),"MODE NOT FOUND")</f>
        <v>MODE NOT FOUND</v>
      </c>
      <c r="I45" cm="1">
        <f t="array" ref="I45">IFERROR(STDEV(_xlfn._xlws.FILTER($B$2:$B$4999, ISNUMBER(SEARCH($D45,$A$2:$A$4999)))),0)</f>
        <v>0.9899494936611668</v>
      </c>
      <c r="J45" cm="1">
        <f t="array" ref="J45">IFERROR(_xlfn.VAR.S(_xlfn._xlws.FILTER($B$2:$B$4999, ISNUMBER(SEARCH($D45,$A$2:$A$4999)))),0)</f>
        <v>0.98000000000000054</v>
      </c>
      <c r="K45" cm="1">
        <f t="array" ref="K45">IFERROR(MAX(_xlfn._xlws.FILTER($B$2:$B$4999, ISNUMBER(SEARCH($D45,$A$2:$A$4999)))),"MAX NOT FOUND")</f>
        <v>7.9</v>
      </c>
      <c r="L45" cm="1">
        <f t="array" ref="L45">IFERROR(MIN(_xlfn._xlws.FILTER($B$2:$B$4999, ISNUMBER(SEARCH($D45,$A$2:$A$4999)))),"MIN NOT FOUND")</f>
        <v>6.5</v>
      </c>
    </row>
    <row r="46" spans="1:12" x14ac:dyDescent="0.2">
      <c r="A46" t="s">
        <v>11</v>
      </c>
      <c r="B46">
        <v>6.6</v>
      </c>
      <c r="D46" t="str">
        <v>Persian</v>
      </c>
      <c r="E46">
        <f t="shared" si="0"/>
        <v>4</v>
      </c>
      <c r="F46">
        <f t="shared" si="1"/>
        <v>6.15</v>
      </c>
      <c r="G46" cm="1">
        <f t="array" ref="G46">MEDIAN(_xlfn._xlws.FILTER($B$2:$B$4999, ISNUMBER(SEARCH($D46,$A$2:$A$4999))))</f>
        <v>7.95</v>
      </c>
      <c r="H46" t="str" cm="1">
        <f t="array" ref="H46">IFERROR(MODE(_xlfn._xlws.FILTER($B$2:$B$4999, ISNUMBER(SEARCH($D46,$A$2:$A$4999)))),"MODE NOT FOUND")</f>
        <v>MODE NOT FOUND</v>
      </c>
      <c r="I46" cm="1">
        <f t="array" ref="I46">IFERROR(STDEV(_xlfn._xlws.FILTER($B$2:$B$4999, ISNUMBER(SEARCH($D46,$A$2:$A$4999)))),0)</f>
        <v>1.2038133853162896</v>
      </c>
      <c r="J46" cm="1">
        <f t="array" ref="J46">IFERROR(_xlfn.VAR.S(_xlfn._xlws.FILTER($B$2:$B$4999, ISNUMBER(SEARCH($D46,$A$2:$A$4999)))),0)</f>
        <v>1.4491666666666656</v>
      </c>
      <c r="K46" cm="1">
        <f t="array" ref="K46">IFERROR(MAX(_xlfn._xlws.FILTER($B$2:$B$4999, ISNUMBER(SEARCH($D46,$A$2:$A$4999)))),"MAX NOT FOUND")</f>
        <v>8.5</v>
      </c>
      <c r="L46" cm="1">
        <f t="array" ref="L46">IFERROR(MIN(_xlfn._xlws.FILTER($B$2:$B$4999, ISNUMBER(SEARCH($D46,$A$2:$A$4999)))),"MIN NOT FOUND")</f>
        <v>5.9</v>
      </c>
    </row>
    <row r="47" spans="1:12" x14ac:dyDescent="0.2">
      <c r="A47" t="s">
        <v>11</v>
      </c>
      <c r="B47">
        <v>7.2</v>
      </c>
      <c r="D47" t="str">
        <v>Slovenian</v>
      </c>
      <c r="E47">
        <f t="shared" si="0"/>
        <v>1</v>
      </c>
      <c r="F47">
        <f t="shared" si="1"/>
        <v>6.1</v>
      </c>
      <c r="G47" cm="1">
        <f t="array" ref="G47">MEDIAN(_xlfn._xlws.FILTER($B$2:$B$4999, ISNUMBER(SEARCH($D47,$A$2:$A$4999))))</f>
        <v>6.4</v>
      </c>
      <c r="H47" t="str" cm="1">
        <f t="array" ref="H47">IFERROR(MODE(_xlfn._xlws.FILTER($B$2:$B$4999, ISNUMBER(SEARCH($D47,$A$2:$A$4999)))),"MODE NOT FOUND")</f>
        <v>MODE NOT FOUND</v>
      </c>
      <c r="I47" cm="1">
        <f t="array" ref="I47">IFERROR(STDEV(_xlfn._xlws.FILTER($B$2:$B$4999, ISNUMBER(SEARCH($D47,$A$2:$A$4999)))),0)</f>
        <v>0</v>
      </c>
      <c r="J47" cm="1">
        <f t="array" ref="J47">IFERROR(_xlfn.VAR.S(_xlfn._xlws.FILTER($B$2:$B$4999, ISNUMBER(SEARCH($D47,$A$2:$A$4999)))),0)</f>
        <v>0</v>
      </c>
      <c r="K47" cm="1">
        <f t="array" ref="K47">IFERROR(MAX(_xlfn._xlws.FILTER($B$2:$B$4999, ISNUMBER(SEARCH($D47,$A$2:$A$4999)))),"MAX NOT FOUND")</f>
        <v>6.4</v>
      </c>
      <c r="L47" cm="1">
        <f t="array" ref="L47">IFERROR(MIN(_xlfn._xlws.FILTER($B$2:$B$4999, ISNUMBER(SEARCH($D47,$A$2:$A$4999)))),"MIN NOT FOUND")</f>
        <v>6.4</v>
      </c>
    </row>
    <row r="48" spans="1:12" x14ac:dyDescent="0.2">
      <c r="A48" t="s">
        <v>11</v>
      </c>
      <c r="B48">
        <v>7</v>
      </c>
      <c r="D48" t="str">
        <v>Greek</v>
      </c>
      <c r="E48">
        <f t="shared" si="0"/>
        <v>1</v>
      </c>
      <c r="F48">
        <f t="shared" si="1"/>
        <v>8.1999999999999993</v>
      </c>
      <c r="G48" cm="1">
        <f t="array" ref="G48">MEDIAN(_xlfn._xlws.FILTER($B$2:$B$4999, ISNUMBER(SEARCH($D48,$A$2:$A$4999))))</f>
        <v>7.3</v>
      </c>
      <c r="H48" t="str" cm="1">
        <f t="array" ref="H48">IFERROR(MODE(_xlfn._xlws.FILTER($B$2:$B$4999, ISNUMBER(SEARCH($D48,$A$2:$A$4999)))),"MODE NOT FOUND")</f>
        <v>MODE NOT FOUND</v>
      </c>
      <c r="I48" cm="1">
        <f t="array" ref="I48">IFERROR(STDEV(_xlfn._xlws.FILTER($B$2:$B$4999, ISNUMBER(SEARCH($D48,$A$2:$A$4999)))),0)</f>
        <v>0</v>
      </c>
      <c r="J48" cm="1">
        <f t="array" ref="J48">IFERROR(_xlfn.VAR.S(_xlfn._xlws.FILTER($B$2:$B$4999, ISNUMBER(SEARCH($D48,$A$2:$A$4999)))),0)</f>
        <v>0</v>
      </c>
      <c r="K48" cm="1">
        <f t="array" ref="K48">IFERROR(MAX(_xlfn._xlws.FILTER($B$2:$B$4999, ISNUMBER(SEARCH($D48,$A$2:$A$4999)))),"MAX NOT FOUND")</f>
        <v>7.3</v>
      </c>
      <c r="L48" cm="1">
        <f t="array" ref="L48">IFERROR(MIN(_xlfn._xlws.FILTER($B$2:$B$4999, ISNUMBER(SEARCH($D48,$A$2:$A$4999)))),"MIN NOT FOUND")</f>
        <v>7.3</v>
      </c>
    </row>
    <row r="49" spans="1:12" x14ac:dyDescent="0.2">
      <c r="A49" t="s">
        <v>11</v>
      </c>
      <c r="B49">
        <v>8</v>
      </c>
      <c r="D49" t="str">
        <v>Swahili</v>
      </c>
      <c r="E49">
        <f t="shared" si="0"/>
        <v>1</v>
      </c>
      <c r="F49">
        <f t="shared" si="1"/>
        <v>6.6</v>
      </c>
      <c r="G49" cm="1">
        <f t="array" ref="G49">MEDIAN(_xlfn._xlws.FILTER($B$2:$B$4999, ISNUMBER(SEARCH($D49,$A$2:$A$4999))))</f>
        <v>7.4</v>
      </c>
      <c r="H49" t="str" cm="1">
        <f t="array" ref="H49">IFERROR(MODE(_xlfn._xlws.FILTER($B$2:$B$4999, ISNUMBER(SEARCH($D49,$A$2:$A$4999)))),"MODE NOT FOUND")</f>
        <v>MODE NOT FOUND</v>
      </c>
      <c r="I49" cm="1">
        <f t="array" ref="I49">IFERROR(STDEV(_xlfn._xlws.FILTER($B$2:$B$4999, ISNUMBER(SEARCH($D49,$A$2:$A$4999)))),0)</f>
        <v>0</v>
      </c>
      <c r="J49" cm="1">
        <f t="array" ref="J49">IFERROR(_xlfn.VAR.S(_xlfn._xlws.FILTER($B$2:$B$4999, ISNUMBER(SEARCH($D49,$A$2:$A$4999)))),0)</f>
        <v>0</v>
      </c>
      <c r="K49" cm="1">
        <f t="array" ref="K49">IFERROR(MAX(_xlfn._xlws.FILTER($B$2:$B$4999, ISNUMBER(SEARCH($D49,$A$2:$A$4999)))),"MAX NOT FOUND")</f>
        <v>7.4</v>
      </c>
      <c r="L49" cm="1">
        <f t="array" ref="L49">IFERROR(MIN(_xlfn._xlws.FILTER($B$2:$B$4999, ISNUMBER(SEARCH($D49,$A$2:$A$4999)))),"MIN NOT FOUND")</f>
        <v>7.4</v>
      </c>
    </row>
    <row r="50" spans="1:12" x14ac:dyDescent="0.2">
      <c r="A50" t="s">
        <v>11</v>
      </c>
      <c r="B50">
        <v>7.8</v>
      </c>
    </row>
    <row r="51" spans="1:12" x14ac:dyDescent="0.2">
      <c r="A51" t="s">
        <v>11</v>
      </c>
      <c r="B51">
        <v>6.3</v>
      </c>
    </row>
    <row r="52" spans="1:12" x14ac:dyDescent="0.2">
      <c r="A52" t="s">
        <v>11</v>
      </c>
      <c r="B52">
        <v>7.3</v>
      </c>
    </row>
    <row r="53" spans="1:12" x14ac:dyDescent="0.2">
      <c r="A53" t="s">
        <v>11</v>
      </c>
      <c r="B53">
        <v>6.6</v>
      </c>
    </row>
    <row r="54" spans="1:12" x14ac:dyDescent="0.2">
      <c r="A54" t="s">
        <v>11</v>
      </c>
      <c r="B54">
        <v>7</v>
      </c>
    </row>
    <row r="55" spans="1:12" x14ac:dyDescent="0.2">
      <c r="A55" t="s">
        <v>11</v>
      </c>
      <c r="B55">
        <v>6.3</v>
      </c>
    </row>
    <row r="56" spans="1:12" x14ac:dyDescent="0.2">
      <c r="A56" t="s">
        <v>11</v>
      </c>
      <c r="B56">
        <v>6.2</v>
      </c>
    </row>
    <row r="57" spans="1:12" x14ac:dyDescent="0.2">
      <c r="A57" t="s">
        <v>11</v>
      </c>
      <c r="B57">
        <v>6.8</v>
      </c>
    </row>
    <row r="58" spans="1:12" x14ac:dyDescent="0.2">
      <c r="A58" t="s">
        <v>11</v>
      </c>
      <c r="B58">
        <v>7.2</v>
      </c>
    </row>
    <row r="59" spans="1:12" x14ac:dyDescent="0.2">
      <c r="A59" t="s">
        <v>11</v>
      </c>
      <c r="B59">
        <v>7.5</v>
      </c>
    </row>
    <row r="60" spans="1:12" x14ac:dyDescent="0.2">
      <c r="A60" t="s">
        <v>11</v>
      </c>
      <c r="B60">
        <v>8.4</v>
      </c>
    </row>
    <row r="61" spans="1:12" x14ac:dyDescent="0.2">
      <c r="A61" t="s">
        <v>11</v>
      </c>
      <c r="B61">
        <v>6.2</v>
      </c>
    </row>
    <row r="62" spans="1:12" x14ac:dyDescent="0.2">
      <c r="A62" t="s">
        <v>11</v>
      </c>
      <c r="B62">
        <v>5.8</v>
      </c>
    </row>
    <row r="63" spans="1:12" x14ac:dyDescent="0.2">
      <c r="A63" t="s">
        <v>11</v>
      </c>
      <c r="B63">
        <v>6.8</v>
      </c>
    </row>
    <row r="64" spans="1:12" x14ac:dyDescent="0.2">
      <c r="A64" t="s">
        <v>11</v>
      </c>
      <c r="B64">
        <v>5.4</v>
      </c>
    </row>
    <row r="65" spans="1:2" x14ac:dyDescent="0.2">
      <c r="A65" t="s">
        <v>11</v>
      </c>
      <c r="B65">
        <v>6.6</v>
      </c>
    </row>
    <row r="66" spans="1:2" x14ac:dyDescent="0.2">
      <c r="A66" t="s">
        <v>11</v>
      </c>
      <c r="B66">
        <v>6.9</v>
      </c>
    </row>
    <row r="67" spans="1:2" x14ac:dyDescent="0.2">
      <c r="A67" t="s">
        <v>11</v>
      </c>
      <c r="B67">
        <v>7.3</v>
      </c>
    </row>
    <row r="68" spans="1:2" x14ac:dyDescent="0.2">
      <c r="A68" t="s">
        <v>11</v>
      </c>
      <c r="B68">
        <v>9</v>
      </c>
    </row>
    <row r="69" spans="1:2" x14ac:dyDescent="0.2">
      <c r="A69" t="s">
        <v>11</v>
      </c>
      <c r="B69">
        <v>8.3000000000000007</v>
      </c>
    </row>
    <row r="70" spans="1:2" x14ac:dyDescent="0.2">
      <c r="A70" t="s">
        <v>11</v>
      </c>
      <c r="B70">
        <v>6.5</v>
      </c>
    </row>
    <row r="71" spans="1:2" x14ac:dyDescent="0.2">
      <c r="A71" t="s">
        <v>11</v>
      </c>
      <c r="B71">
        <v>7.9</v>
      </c>
    </row>
    <row r="72" spans="1:2" x14ac:dyDescent="0.2">
      <c r="A72" t="s">
        <v>11</v>
      </c>
      <c r="B72">
        <v>7.5</v>
      </c>
    </row>
    <row r="73" spans="1:2" x14ac:dyDescent="0.2">
      <c r="A73" t="s">
        <v>11</v>
      </c>
      <c r="B73">
        <v>4.8</v>
      </c>
    </row>
    <row r="74" spans="1:2" x14ac:dyDescent="0.2">
      <c r="A74" t="s">
        <v>11</v>
      </c>
      <c r="B74">
        <v>5.2</v>
      </c>
    </row>
    <row r="75" spans="1:2" x14ac:dyDescent="0.2">
      <c r="A75" t="s">
        <v>11</v>
      </c>
      <c r="B75">
        <v>6.9</v>
      </c>
    </row>
    <row r="76" spans="1:2" x14ac:dyDescent="0.2">
      <c r="A76" t="s">
        <v>11</v>
      </c>
      <c r="B76">
        <v>5.4</v>
      </c>
    </row>
    <row r="77" spans="1:2" x14ac:dyDescent="0.2">
      <c r="A77" t="s">
        <v>11</v>
      </c>
      <c r="B77">
        <v>7.9</v>
      </c>
    </row>
    <row r="78" spans="1:2" x14ac:dyDescent="0.2">
      <c r="A78" t="s">
        <v>11</v>
      </c>
      <c r="B78">
        <v>6.1</v>
      </c>
    </row>
    <row r="79" spans="1:2" x14ac:dyDescent="0.2">
      <c r="A79" t="s">
        <v>11</v>
      </c>
      <c r="B79">
        <v>5.8</v>
      </c>
    </row>
    <row r="80" spans="1:2" x14ac:dyDescent="0.2">
      <c r="A80" t="s">
        <v>11</v>
      </c>
      <c r="B80">
        <v>8.3000000000000007</v>
      </c>
    </row>
    <row r="81" spans="1:2" x14ac:dyDescent="0.2">
      <c r="A81" t="s">
        <v>11</v>
      </c>
      <c r="B81">
        <v>7.8</v>
      </c>
    </row>
    <row r="82" spans="1:2" x14ac:dyDescent="0.2">
      <c r="A82" t="s">
        <v>11</v>
      </c>
      <c r="B82">
        <v>7</v>
      </c>
    </row>
    <row r="83" spans="1:2" x14ac:dyDescent="0.2">
      <c r="A83" t="s">
        <v>11</v>
      </c>
      <c r="B83">
        <v>6.1</v>
      </c>
    </row>
    <row r="84" spans="1:2" x14ac:dyDescent="0.2">
      <c r="A84" t="s">
        <v>11</v>
      </c>
      <c r="B84">
        <v>7</v>
      </c>
    </row>
    <row r="85" spans="1:2" x14ac:dyDescent="0.2">
      <c r="A85" t="s">
        <v>11</v>
      </c>
      <c r="B85">
        <v>7.6</v>
      </c>
    </row>
    <row r="86" spans="1:2" x14ac:dyDescent="0.2">
      <c r="A86" t="s">
        <v>11</v>
      </c>
      <c r="B86">
        <v>4.5</v>
      </c>
    </row>
    <row r="87" spans="1:2" x14ac:dyDescent="0.2">
      <c r="A87" t="s">
        <v>11</v>
      </c>
      <c r="B87">
        <v>6.3</v>
      </c>
    </row>
    <row r="88" spans="1:2" x14ac:dyDescent="0.2">
      <c r="A88" t="s">
        <v>11</v>
      </c>
      <c r="B88">
        <v>7.8</v>
      </c>
    </row>
    <row r="89" spans="1:2" x14ac:dyDescent="0.2">
      <c r="A89" t="s">
        <v>11</v>
      </c>
      <c r="B89">
        <v>6.4</v>
      </c>
    </row>
    <row r="90" spans="1:2" x14ac:dyDescent="0.2">
      <c r="A90" t="s">
        <v>11</v>
      </c>
      <c r="B90">
        <v>6.5</v>
      </c>
    </row>
    <row r="91" spans="1:2" x14ac:dyDescent="0.2">
      <c r="A91" t="s">
        <v>11</v>
      </c>
      <c r="B91">
        <v>7.9</v>
      </c>
    </row>
    <row r="92" spans="1:2" x14ac:dyDescent="0.2">
      <c r="A92" t="s">
        <v>11</v>
      </c>
      <c r="B92">
        <v>7.8</v>
      </c>
    </row>
    <row r="93" spans="1:2" x14ac:dyDescent="0.2">
      <c r="A93" t="s">
        <v>11</v>
      </c>
      <c r="B93">
        <v>6.6</v>
      </c>
    </row>
    <row r="94" spans="1:2" x14ac:dyDescent="0.2">
      <c r="A94" t="s">
        <v>11</v>
      </c>
      <c r="B94">
        <v>5.5</v>
      </c>
    </row>
    <row r="95" spans="1:2" x14ac:dyDescent="0.2">
      <c r="A95" t="s">
        <v>11</v>
      </c>
      <c r="B95">
        <v>8.1999999999999993</v>
      </c>
    </row>
    <row r="96" spans="1:2" x14ac:dyDescent="0.2">
      <c r="A96" t="s">
        <v>11</v>
      </c>
      <c r="B96">
        <v>6.4</v>
      </c>
    </row>
    <row r="97" spans="1:2" x14ac:dyDescent="0.2">
      <c r="A97" t="s">
        <v>11</v>
      </c>
      <c r="B97">
        <v>8.1</v>
      </c>
    </row>
    <row r="98" spans="1:2" x14ac:dyDescent="0.2">
      <c r="A98" t="s">
        <v>11</v>
      </c>
      <c r="B98">
        <v>8.6</v>
      </c>
    </row>
    <row r="99" spans="1:2" x14ac:dyDescent="0.2">
      <c r="A99" t="s">
        <v>11</v>
      </c>
      <c r="B99">
        <v>8.8000000000000007</v>
      </c>
    </row>
    <row r="100" spans="1:2" x14ac:dyDescent="0.2">
      <c r="A100" t="s">
        <v>225</v>
      </c>
      <c r="B100">
        <v>8.1999999999999993</v>
      </c>
    </row>
    <row r="101" spans="1:2" x14ac:dyDescent="0.2">
      <c r="A101" t="s">
        <v>11</v>
      </c>
      <c r="B101">
        <v>7.9</v>
      </c>
    </row>
    <row r="102" spans="1:2" x14ac:dyDescent="0.2">
      <c r="A102" t="s">
        <v>11</v>
      </c>
      <c r="B102">
        <v>6.7</v>
      </c>
    </row>
    <row r="103" spans="1:2" x14ac:dyDescent="0.2">
      <c r="A103" t="s">
        <v>11</v>
      </c>
      <c r="B103">
        <v>7.8</v>
      </c>
    </row>
    <row r="104" spans="1:2" x14ac:dyDescent="0.2">
      <c r="A104" t="s">
        <v>11</v>
      </c>
      <c r="B104">
        <v>7.8</v>
      </c>
    </row>
    <row r="105" spans="1:2" x14ac:dyDescent="0.2">
      <c r="A105" t="s">
        <v>11</v>
      </c>
      <c r="B105">
        <v>6.6</v>
      </c>
    </row>
    <row r="106" spans="1:2" x14ac:dyDescent="0.2">
      <c r="A106" t="s">
        <v>11</v>
      </c>
      <c r="B106">
        <v>6.1</v>
      </c>
    </row>
    <row r="107" spans="1:2" x14ac:dyDescent="0.2">
      <c r="A107" t="s">
        <v>11</v>
      </c>
      <c r="B107">
        <v>5.6</v>
      </c>
    </row>
    <row r="108" spans="1:2" x14ac:dyDescent="0.2">
      <c r="A108" t="s">
        <v>11</v>
      </c>
      <c r="B108">
        <v>6.4</v>
      </c>
    </row>
    <row r="109" spans="1:2" x14ac:dyDescent="0.2">
      <c r="A109" t="s">
        <v>11</v>
      </c>
      <c r="B109">
        <v>6.1</v>
      </c>
    </row>
    <row r="110" spans="1:2" x14ac:dyDescent="0.2">
      <c r="A110" t="s">
        <v>11</v>
      </c>
      <c r="B110">
        <v>7.3</v>
      </c>
    </row>
    <row r="111" spans="1:2" x14ac:dyDescent="0.2">
      <c r="A111" t="s">
        <v>11</v>
      </c>
      <c r="B111">
        <v>6.6</v>
      </c>
    </row>
    <row r="112" spans="1:2" x14ac:dyDescent="0.2">
      <c r="A112" t="s">
        <v>11</v>
      </c>
      <c r="B112">
        <v>6.3</v>
      </c>
    </row>
    <row r="113" spans="1:2" x14ac:dyDescent="0.2">
      <c r="A113" t="s">
        <v>11</v>
      </c>
      <c r="B113">
        <v>6.1</v>
      </c>
    </row>
    <row r="114" spans="1:2" x14ac:dyDescent="0.2">
      <c r="A114" t="s">
        <v>11</v>
      </c>
      <c r="B114">
        <v>7.1</v>
      </c>
    </row>
    <row r="115" spans="1:2" x14ac:dyDescent="0.2">
      <c r="A115" t="s">
        <v>11</v>
      </c>
      <c r="B115">
        <v>5.5</v>
      </c>
    </row>
    <row r="116" spans="1:2" x14ac:dyDescent="0.2">
      <c r="A116" t="s">
        <v>11</v>
      </c>
      <c r="B116">
        <v>7.5</v>
      </c>
    </row>
    <row r="117" spans="1:2" x14ac:dyDescent="0.2">
      <c r="A117" t="s">
        <v>11</v>
      </c>
      <c r="B117">
        <v>7.6</v>
      </c>
    </row>
    <row r="118" spans="1:2" x14ac:dyDescent="0.2">
      <c r="A118" t="s">
        <v>11</v>
      </c>
      <c r="B118">
        <v>6.4</v>
      </c>
    </row>
    <row r="119" spans="1:2" x14ac:dyDescent="0.2">
      <c r="A119" t="s">
        <v>11</v>
      </c>
      <c r="B119">
        <v>7.2</v>
      </c>
    </row>
    <row r="120" spans="1:2" x14ac:dyDescent="0.2">
      <c r="A120" t="s">
        <v>11</v>
      </c>
      <c r="B120">
        <v>6.7</v>
      </c>
    </row>
    <row r="121" spans="1:2" x14ac:dyDescent="0.2">
      <c r="A121" t="s">
        <v>11</v>
      </c>
      <c r="B121">
        <v>8</v>
      </c>
    </row>
    <row r="122" spans="1:2" x14ac:dyDescent="0.2">
      <c r="A122" t="s">
        <v>11</v>
      </c>
      <c r="B122">
        <v>8.3000000000000007</v>
      </c>
    </row>
    <row r="123" spans="1:2" x14ac:dyDescent="0.2">
      <c r="A123" t="s">
        <v>11</v>
      </c>
      <c r="B123">
        <v>6.7</v>
      </c>
    </row>
    <row r="124" spans="1:2" x14ac:dyDescent="0.2">
      <c r="A124" t="s">
        <v>11</v>
      </c>
      <c r="B124">
        <v>5.9</v>
      </c>
    </row>
    <row r="125" spans="1:2" x14ac:dyDescent="0.2">
      <c r="A125" t="s">
        <v>11</v>
      </c>
      <c r="B125">
        <v>6.7</v>
      </c>
    </row>
    <row r="126" spans="1:2" x14ac:dyDescent="0.2">
      <c r="A126" t="s">
        <v>11</v>
      </c>
      <c r="B126">
        <v>6.7</v>
      </c>
    </row>
    <row r="127" spans="1:2" x14ac:dyDescent="0.2">
      <c r="A127" t="s">
        <v>11</v>
      </c>
      <c r="B127">
        <v>7.6</v>
      </c>
    </row>
    <row r="128" spans="1:2" x14ac:dyDescent="0.2">
      <c r="A128" t="s">
        <v>11</v>
      </c>
      <c r="B128">
        <v>7.2</v>
      </c>
    </row>
    <row r="129" spans="1:2" x14ac:dyDescent="0.2">
      <c r="A129" t="s">
        <v>11</v>
      </c>
      <c r="B129">
        <v>7.1</v>
      </c>
    </row>
    <row r="130" spans="1:2" x14ac:dyDescent="0.2">
      <c r="A130" t="s">
        <v>11</v>
      </c>
      <c r="B130">
        <v>8.1</v>
      </c>
    </row>
    <row r="131" spans="1:2" x14ac:dyDescent="0.2">
      <c r="A131" t="s">
        <v>11</v>
      </c>
      <c r="B131">
        <v>6.7</v>
      </c>
    </row>
    <row r="132" spans="1:2" x14ac:dyDescent="0.2">
      <c r="A132" t="s">
        <v>11</v>
      </c>
      <c r="B132">
        <v>7</v>
      </c>
    </row>
    <row r="133" spans="1:2" x14ac:dyDescent="0.2">
      <c r="A133" t="s">
        <v>11</v>
      </c>
      <c r="B133">
        <v>6.9</v>
      </c>
    </row>
    <row r="134" spans="1:2" x14ac:dyDescent="0.2">
      <c r="A134" t="s">
        <v>11</v>
      </c>
      <c r="B134">
        <v>5.0999999999999996</v>
      </c>
    </row>
    <row r="135" spans="1:2" x14ac:dyDescent="0.2">
      <c r="A135" t="s">
        <v>11</v>
      </c>
      <c r="B135">
        <v>5.8</v>
      </c>
    </row>
    <row r="136" spans="1:2" x14ac:dyDescent="0.2">
      <c r="A136" t="s">
        <v>11</v>
      </c>
      <c r="B136">
        <v>6.2</v>
      </c>
    </row>
    <row r="137" spans="1:2" x14ac:dyDescent="0.2">
      <c r="A137" t="s">
        <v>11</v>
      </c>
      <c r="B137">
        <v>7.4</v>
      </c>
    </row>
    <row r="138" spans="1:2" x14ac:dyDescent="0.2">
      <c r="A138" t="s">
        <v>11</v>
      </c>
      <c r="B138">
        <v>5.8</v>
      </c>
    </row>
    <row r="139" spans="1:2" x14ac:dyDescent="0.2">
      <c r="A139" t="s">
        <v>11</v>
      </c>
      <c r="B139">
        <v>6.2</v>
      </c>
    </row>
    <row r="140" spans="1:2" x14ac:dyDescent="0.2">
      <c r="A140" t="s">
        <v>11</v>
      </c>
      <c r="B140">
        <v>7.3</v>
      </c>
    </row>
    <row r="141" spans="1:2" x14ac:dyDescent="0.2">
      <c r="A141" t="s">
        <v>11</v>
      </c>
      <c r="B141">
        <v>4.2</v>
      </c>
    </row>
    <row r="142" spans="1:2" x14ac:dyDescent="0.2">
      <c r="A142" t="s">
        <v>11</v>
      </c>
      <c r="B142">
        <v>6.9</v>
      </c>
    </row>
    <row r="143" spans="1:2" x14ac:dyDescent="0.2">
      <c r="A143" t="s">
        <v>11</v>
      </c>
      <c r="B143">
        <v>6.4</v>
      </c>
    </row>
    <row r="144" spans="1:2" x14ac:dyDescent="0.2">
      <c r="A144" t="s">
        <v>11</v>
      </c>
      <c r="B144">
        <v>5.4</v>
      </c>
    </row>
    <row r="145" spans="1:2" x14ac:dyDescent="0.2">
      <c r="A145" t="s">
        <v>11</v>
      </c>
      <c r="B145">
        <v>6.7</v>
      </c>
    </row>
    <row r="146" spans="1:2" x14ac:dyDescent="0.2">
      <c r="A146" t="s">
        <v>11</v>
      </c>
      <c r="B146">
        <v>5.8</v>
      </c>
    </row>
    <row r="147" spans="1:2" x14ac:dyDescent="0.2">
      <c r="A147" t="s">
        <v>11</v>
      </c>
      <c r="B147">
        <v>6.9</v>
      </c>
    </row>
    <row r="148" spans="1:2" x14ac:dyDescent="0.2">
      <c r="A148" t="s">
        <v>11</v>
      </c>
      <c r="B148">
        <v>7.2</v>
      </c>
    </row>
    <row r="149" spans="1:2" x14ac:dyDescent="0.2">
      <c r="A149" t="s">
        <v>11</v>
      </c>
      <c r="B149">
        <v>6.9</v>
      </c>
    </row>
    <row r="150" spans="1:2" x14ac:dyDescent="0.2">
      <c r="A150" t="s">
        <v>11</v>
      </c>
      <c r="B150">
        <v>6.1</v>
      </c>
    </row>
    <row r="151" spans="1:2" x14ac:dyDescent="0.2">
      <c r="A151" t="s">
        <v>11</v>
      </c>
      <c r="B151">
        <v>5.5</v>
      </c>
    </row>
    <row r="152" spans="1:2" x14ac:dyDescent="0.2">
      <c r="A152" t="s">
        <v>11</v>
      </c>
      <c r="B152">
        <v>6.6</v>
      </c>
    </row>
    <row r="153" spans="1:2" x14ac:dyDescent="0.2">
      <c r="A153" t="s">
        <v>11</v>
      </c>
      <c r="B153">
        <v>6.1</v>
      </c>
    </row>
    <row r="154" spans="1:2" x14ac:dyDescent="0.2">
      <c r="A154" t="s">
        <v>11</v>
      </c>
      <c r="B154">
        <v>6.3</v>
      </c>
    </row>
    <row r="155" spans="1:2" x14ac:dyDescent="0.2">
      <c r="A155" t="s">
        <v>11</v>
      </c>
      <c r="B155">
        <v>7.2</v>
      </c>
    </row>
    <row r="156" spans="1:2" x14ac:dyDescent="0.2">
      <c r="A156" t="s">
        <v>11</v>
      </c>
      <c r="B156">
        <v>7.4</v>
      </c>
    </row>
    <row r="157" spans="1:2" x14ac:dyDescent="0.2">
      <c r="A157" t="s">
        <v>11</v>
      </c>
      <c r="B157">
        <v>7.3</v>
      </c>
    </row>
    <row r="158" spans="1:2" x14ac:dyDescent="0.2">
      <c r="A158" t="s">
        <v>11</v>
      </c>
      <c r="B158">
        <v>6.1</v>
      </c>
    </row>
    <row r="159" spans="1:2" x14ac:dyDescent="0.2">
      <c r="A159" t="s">
        <v>11</v>
      </c>
      <c r="B159">
        <v>7.7</v>
      </c>
    </row>
    <row r="160" spans="1:2" x14ac:dyDescent="0.2">
      <c r="A160" t="s">
        <v>11</v>
      </c>
      <c r="B160">
        <v>6.1</v>
      </c>
    </row>
    <row r="161" spans="1:2" x14ac:dyDescent="0.2">
      <c r="A161" t="s">
        <v>11</v>
      </c>
      <c r="B161">
        <v>8</v>
      </c>
    </row>
    <row r="162" spans="1:2" x14ac:dyDescent="0.2">
      <c r="A162" t="s">
        <v>11</v>
      </c>
      <c r="B162">
        <v>7.3</v>
      </c>
    </row>
    <row r="163" spans="1:2" x14ac:dyDescent="0.2">
      <c r="A163" t="s">
        <v>11</v>
      </c>
      <c r="B163">
        <v>7.9</v>
      </c>
    </row>
    <row r="164" spans="1:2" x14ac:dyDescent="0.2">
      <c r="A164" t="s">
        <v>11</v>
      </c>
      <c r="B164">
        <v>5.5</v>
      </c>
    </row>
    <row r="165" spans="1:2" x14ac:dyDescent="0.2">
      <c r="A165" t="s">
        <v>11</v>
      </c>
      <c r="B165">
        <v>5</v>
      </c>
    </row>
    <row r="166" spans="1:2" x14ac:dyDescent="0.2">
      <c r="A166" t="s">
        <v>11</v>
      </c>
      <c r="B166">
        <v>7.7</v>
      </c>
    </row>
    <row r="167" spans="1:2" x14ac:dyDescent="0.2">
      <c r="A167" t="s">
        <v>11</v>
      </c>
      <c r="B167">
        <v>6.6</v>
      </c>
    </row>
    <row r="168" spans="1:2" x14ac:dyDescent="0.2">
      <c r="A168" t="s">
        <v>11</v>
      </c>
      <c r="B168">
        <v>5.7</v>
      </c>
    </row>
    <row r="169" spans="1:2" x14ac:dyDescent="0.2">
      <c r="A169" t="s">
        <v>11</v>
      </c>
      <c r="B169">
        <v>5.8</v>
      </c>
    </row>
    <row r="170" spans="1:2" x14ac:dyDescent="0.2">
      <c r="A170" t="s">
        <v>11</v>
      </c>
      <c r="B170">
        <v>6</v>
      </c>
    </row>
    <row r="171" spans="1:2" x14ac:dyDescent="0.2">
      <c r="A171" t="s">
        <v>11</v>
      </c>
      <c r="B171">
        <v>6.4</v>
      </c>
    </row>
    <row r="172" spans="1:2" x14ac:dyDescent="0.2">
      <c r="A172" t="s">
        <v>11</v>
      </c>
      <c r="B172">
        <v>6.9</v>
      </c>
    </row>
    <row r="173" spans="1:2" x14ac:dyDescent="0.2">
      <c r="A173" t="s">
        <v>11</v>
      </c>
      <c r="B173">
        <v>6.4</v>
      </c>
    </row>
    <row r="174" spans="1:2" x14ac:dyDescent="0.2">
      <c r="A174" t="s">
        <v>11</v>
      </c>
      <c r="B174">
        <v>7.4</v>
      </c>
    </row>
    <row r="175" spans="1:2" x14ac:dyDescent="0.2">
      <c r="A175" t="s">
        <v>11</v>
      </c>
      <c r="B175">
        <v>5.5</v>
      </c>
    </row>
    <row r="176" spans="1:2" x14ac:dyDescent="0.2">
      <c r="A176" t="s">
        <v>11</v>
      </c>
      <c r="B176">
        <v>5.9</v>
      </c>
    </row>
    <row r="177" spans="1:2" x14ac:dyDescent="0.2">
      <c r="A177" t="s">
        <v>11</v>
      </c>
      <c r="B177">
        <v>6.8</v>
      </c>
    </row>
    <row r="178" spans="1:2" x14ac:dyDescent="0.2">
      <c r="A178" t="s">
        <v>11</v>
      </c>
      <c r="B178">
        <v>7.5</v>
      </c>
    </row>
    <row r="179" spans="1:2" x14ac:dyDescent="0.2">
      <c r="A179" t="s">
        <v>11</v>
      </c>
      <c r="B179">
        <v>6.8</v>
      </c>
    </row>
    <row r="180" spans="1:2" x14ac:dyDescent="0.2">
      <c r="A180" t="s">
        <v>11</v>
      </c>
      <c r="B180">
        <v>8.1</v>
      </c>
    </row>
    <row r="181" spans="1:2" x14ac:dyDescent="0.2">
      <c r="A181" t="s">
        <v>11</v>
      </c>
      <c r="B181">
        <v>6.5</v>
      </c>
    </row>
    <row r="182" spans="1:2" x14ac:dyDescent="0.2">
      <c r="A182" t="s">
        <v>11</v>
      </c>
      <c r="B182">
        <v>7.2</v>
      </c>
    </row>
    <row r="183" spans="1:2" x14ac:dyDescent="0.2">
      <c r="A183" t="s">
        <v>11</v>
      </c>
      <c r="B183">
        <v>6.7</v>
      </c>
    </row>
    <row r="184" spans="1:2" x14ac:dyDescent="0.2">
      <c r="A184" t="s">
        <v>11</v>
      </c>
      <c r="B184">
        <v>8.1</v>
      </c>
    </row>
    <row r="185" spans="1:2" x14ac:dyDescent="0.2">
      <c r="A185" t="s">
        <v>11</v>
      </c>
      <c r="B185">
        <v>7.6</v>
      </c>
    </row>
    <row r="186" spans="1:2" x14ac:dyDescent="0.2">
      <c r="A186" t="s">
        <v>11</v>
      </c>
      <c r="B186">
        <v>7.4</v>
      </c>
    </row>
    <row r="187" spans="1:2" x14ac:dyDescent="0.2">
      <c r="A187" t="s">
        <v>11</v>
      </c>
      <c r="B187">
        <v>7.6</v>
      </c>
    </row>
    <row r="188" spans="1:2" x14ac:dyDescent="0.2">
      <c r="A188" t="s">
        <v>11</v>
      </c>
      <c r="B188">
        <v>6.7</v>
      </c>
    </row>
    <row r="189" spans="1:2" x14ac:dyDescent="0.2">
      <c r="A189" t="s">
        <v>11</v>
      </c>
      <c r="B189">
        <v>6.5</v>
      </c>
    </row>
    <row r="190" spans="1:2" x14ac:dyDescent="0.2">
      <c r="A190" t="s">
        <v>11</v>
      </c>
      <c r="B190">
        <v>6.6</v>
      </c>
    </row>
    <row r="191" spans="1:2" x14ac:dyDescent="0.2">
      <c r="A191" t="s">
        <v>11</v>
      </c>
      <c r="B191">
        <v>6.7</v>
      </c>
    </row>
    <row r="192" spans="1:2" x14ac:dyDescent="0.2">
      <c r="A192" t="s">
        <v>11</v>
      </c>
      <c r="B192">
        <v>6.4</v>
      </c>
    </row>
    <row r="193" spans="1:2" x14ac:dyDescent="0.2">
      <c r="A193" t="s">
        <v>11</v>
      </c>
      <c r="B193">
        <v>5.8</v>
      </c>
    </row>
    <row r="194" spans="1:2" x14ac:dyDescent="0.2">
      <c r="A194" t="s">
        <v>11</v>
      </c>
      <c r="B194">
        <v>7.4</v>
      </c>
    </row>
    <row r="195" spans="1:2" x14ac:dyDescent="0.2">
      <c r="A195" t="s">
        <v>11</v>
      </c>
      <c r="B195">
        <v>7.8</v>
      </c>
    </row>
    <row r="196" spans="1:2" x14ac:dyDescent="0.2">
      <c r="A196" t="s">
        <v>11</v>
      </c>
      <c r="B196">
        <v>6.6</v>
      </c>
    </row>
    <row r="197" spans="1:2" x14ac:dyDescent="0.2">
      <c r="A197" t="s">
        <v>11</v>
      </c>
      <c r="B197">
        <v>4.9000000000000004</v>
      </c>
    </row>
    <row r="198" spans="1:2" x14ac:dyDescent="0.2">
      <c r="A198" t="s">
        <v>11</v>
      </c>
      <c r="B198">
        <v>6.5</v>
      </c>
    </row>
    <row r="199" spans="1:2" x14ac:dyDescent="0.2">
      <c r="A199" t="s">
        <v>11</v>
      </c>
      <c r="B199">
        <v>7.5</v>
      </c>
    </row>
    <row r="200" spans="1:2" x14ac:dyDescent="0.2">
      <c r="A200" t="s">
        <v>11</v>
      </c>
      <c r="B200">
        <v>6.2</v>
      </c>
    </row>
    <row r="201" spans="1:2" x14ac:dyDescent="0.2">
      <c r="A201" t="s">
        <v>11</v>
      </c>
      <c r="B201">
        <v>7.3</v>
      </c>
    </row>
    <row r="202" spans="1:2" x14ac:dyDescent="0.2">
      <c r="A202" t="s">
        <v>11</v>
      </c>
      <c r="B202">
        <v>7.5</v>
      </c>
    </row>
    <row r="203" spans="1:2" x14ac:dyDescent="0.2">
      <c r="A203" t="s">
        <v>11</v>
      </c>
      <c r="B203">
        <v>5.6</v>
      </c>
    </row>
    <row r="204" spans="1:2" x14ac:dyDescent="0.2">
      <c r="A204" t="s">
        <v>11</v>
      </c>
      <c r="B204">
        <v>8.1</v>
      </c>
    </row>
    <row r="205" spans="1:2" x14ac:dyDescent="0.2">
      <c r="A205" t="s">
        <v>11</v>
      </c>
      <c r="B205">
        <v>6.4</v>
      </c>
    </row>
    <row r="206" spans="1:2" x14ac:dyDescent="0.2">
      <c r="A206" t="s">
        <v>11</v>
      </c>
      <c r="B206">
        <v>6.7</v>
      </c>
    </row>
    <row r="207" spans="1:2" x14ac:dyDescent="0.2">
      <c r="A207" t="s">
        <v>11</v>
      </c>
      <c r="B207">
        <v>6.6</v>
      </c>
    </row>
    <row r="208" spans="1:2" x14ac:dyDescent="0.2">
      <c r="A208" t="s">
        <v>11</v>
      </c>
      <c r="B208">
        <v>6.4</v>
      </c>
    </row>
    <row r="209" spans="1:2" x14ac:dyDescent="0.2">
      <c r="A209" t="s">
        <v>11</v>
      </c>
      <c r="B209">
        <v>7.5</v>
      </c>
    </row>
    <row r="210" spans="1:2" x14ac:dyDescent="0.2">
      <c r="A210" t="s">
        <v>11</v>
      </c>
      <c r="B210">
        <v>7.3</v>
      </c>
    </row>
    <row r="211" spans="1:2" x14ac:dyDescent="0.2">
      <c r="A211" t="s">
        <v>11</v>
      </c>
      <c r="B211">
        <v>7.5</v>
      </c>
    </row>
    <row r="212" spans="1:2" x14ac:dyDescent="0.2">
      <c r="A212" t="s">
        <v>11</v>
      </c>
      <c r="B212">
        <v>5.8</v>
      </c>
    </row>
    <row r="213" spans="1:2" x14ac:dyDescent="0.2">
      <c r="A213" t="s">
        <v>11</v>
      </c>
      <c r="B213">
        <v>7.5</v>
      </c>
    </row>
    <row r="214" spans="1:2" x14ac:dyDescent="0.2">
      <c r="A214" t="s">
        <v>11</v>
      </c>
      <c r="B214">
        <v>6.6</v>
      </c>
    </row>
    <row r="215" spans="1:2" x14ac:dyDescent="0.2">
      <c r="A215" t="s">
        <v>11</v>
      </c>
      <c r="B215">
        <v>6.7</v>
      </c>
    </row>
    <row r="216" spans="1:2" x14ac:dyDescent="0.2">
      <c r="A216" t="s">
        <v>11</v>
      </c>
      <c r="B216">
        <v>3.7</v>
      </c>
    </row>
    <row r="217" spans="1:2" x14ac:dyDescent="0.2">
      <c r="A217" t="s">
        <v>11</v>
      </c>
      <c r="B217">
        <v>6</v>
      </c>
    </row>
    <row r="218" spans="1:2" x14ac:dyDescent="0.2">
      <c r="A218" t="s">
        <v>11</v>
      </c>
      <c r="B218">
        <v>6.4</v>
      </c>
    </row>
    <row r="219" spans="1:2" x14ac:dyDescent="0.2">
      <c r="A219" t="s">
        <v>11</v>
      </c>
      <c r="B219">
        <v>6.1</v>
      </c>
    </row>
    <row r="220" spans="1:2" x14ac:dyDescent="0.2">
      <c r="A220" t="s">
        <v>11</v>
      </c>
      <c r="B220">
        <v>6.4</v>
      </c>
    </row>
    <row r="221" spans="1:2" x14ac:dyDescent="0.2">
      <c r="A221" t="s">
        <v>11</v>
      </c>
      <c r="B221">
        <v>5.6</v>
      </c>
    </row>
    <row r="222" spans="1:2" x14ac:dyDescent="0.2">
      <c r="A222" t="s">
        <v>11</v>
      </c>
      <c r="B222">
        <v>8</v>
      </c>
    </row>
    <row r="223" spans="1:2" x14ac:dyDescent="0.2">
      <c r="A223" t="s">
        <v>11</v>
      </c>
      <c r="B223">
        <v>5.2</v>
      </c>
    </row>
    <row r="224" spans="1:2" x14ac:dyDescent="0.2">
      <c r="A224" t="s">
        <v>11</v>
      </c>
      <c r="B224">
        <v>7.1</v>
      </c>
    </row>
    <row r="225" spans="1:2" x14ac:dyDescent="0.2">
      <c r="A225" t="s">
        <v>11</v>
      </c>
      <c r="B225">
        <v>4.8</v>
      </c>
    </row>
    <row r="226" spans="1:2" x14ac:dyDescent="0.2">
      <c r="A226" t="s">
        <v>11</v>
      </c>
      <c r="B226">
        <v>7</v>
      </c>
    </row>
    <row r="227" spans="1:2" x14ac:dyDescent="0.2">
      <c r="A227" t="s">
        <v>11</v>
      </c>
      <c r="B227">
        <v>5.4</v>
      </c>
    </row>
    <row r="228" spans="1:2" x14ac:dyDescent="0.2">
      <c r="A228" t="s">
        <v>11</v>
      </c>
      <c r="B228">
        <v>6.6</v>
      </c>
    </row>
    <row r="229" spans="1:2" x14ac:dyDescent="0.2">
      <c r="A229" t="s">
        <v>11</v>
      </c>
      <c r="B229">
        <v>6.7</v>
      </c>
    </row>
    <row r="230" spans="1:2" x14ac:dyDescent="0.2">
      <c r="A230" t="s">
        <v>11</v>
      </c>
      <c r="B230">
        <v>6.2</v>
      </c>
    </row>
    <row r="231" spans="1:2" x14ac:dyDescent="0.2">
      <c r="A231" t="s">
        <v>11</v>
      </c>
      <c r="B231">
        <v>6.1</v>
      </c>
    </row>
    <row r="232" spans="1:2" x14ac:dyDescent="0.2">
      <c r="A232" t="s">
        <v>11</v>
      </c>
      <c r="B232">
        <v>5.3</v>
      </c>
    </row>
    <row r="233" spans="1:2" x14ac:dyDescent="0.2">
      <c r="A233" t="s">
        <v>11</v>
      </c>
      <c r="B233">
        <v>6.3</v>
      </c>
    </row>
    <row r="234" spans="1:2" x14ac:dyDescent="0.2">
      <c r="A234" t="s">
        <v>11</v>
      </c>
      <c r="B234">
        <v>7</v>
      </c>
    </row>
    <row r="235" spans="1:2" x14ac:dyDescent="0.2">
      <c r="A235" t="s">
        <v>11</v>
      </c>
      <c r="B235">
        <v>7.6</v>
      </c>
    </row>
    <row r="236" spans="1:2" x14ac:dyDescent="0.2">
      <c r="A236" t="s">
        <v>11</v>
      </c>
      <c r="B236">
        <v>6.7</v>
      </c>
    </row>
    <row r="237" spans="1:2" x14ac:dyDescent="0.2">
      <c r="A237" t="s">
        <v>11</v>
      </c>
      <c r="B237">
        <v>8.1</v>
      </c>
    </row>
    <row r="238" spans="1:2" x14ac:dyDescent="0.2">
      <c r="A238" t="s">
        <v>11</v>
      </c>
      <c r="B238">
        <v>6.7</v>
      </c>
    </row>
    <row r="239" spans="1:2" x14ac:dyDescent="0.2">
      <c r="A239" t="s">
        <v>11</v>
      </c>
      <c r="B239">
        <v>6.5</v>
      </c>
    </row>
    <row r="240" spans="1:2" x14ac:dyDescent="0.2">
      <c r="A240" t="s">
        <v>11</v>
      </c>
      <c r="B240">
        <v>7.3</v>
      </c>
    </row>
    <row r="241" spans="1:2" x14ac:dyDescent="0.2">
      <c r="A241" t="s">
        <v>502</v>
      </c>
      <c r="B241">
        <v>5.0999999999999996</v>
      </c>
    </row>
    <row r="242" spans="1:2" x14ac:dyDescent="0.2">
      <c r="A242" t="s">
        <v>11</v>
      </c>
      <c r="B242">
        <v>6</v>
      </c>
    </row>
    <row r="243" spans="1:2" x14ac:dyDescent="0.2">
      <c r="A243" t="s">
        <v>11</v>
      </c>
      <c r="B243">
        <v>6.1</v>
      </c>
    </row>
    <row r="244" spans="1:2" x14ac:dyDescent="0.2">
      <c r="A244" t="s">
        <v>11</v>
      </c>
      <c r="B244">
        <v>5.9</v>
      </c>
    </row>
    <row r="245" spans="1:2" x14ac:dyDescent="0.2">
      <c r="A245" t="s">
        <v>11</v>
      </c>
      <c r="B245">
        <v>7.8</v>
      </c>
    </row>
    <row r="246" spans="1:2" x14ac:dyDescent="0.2">
      <c r="A246" t="s">
        <v>11</v>
      </c>
      <c r="B246">
        <v>5.8</v>
      </c>
    </row>
    <row r="247" spans="1:2" x14ac:dyDescent="0.2">
      <c r="A247" t="s">
        <v>11</v>
      </c>
      <c r="B247">
        <v>6.3</v>
      </c>
    </row>
    <row r="248" spans="1:2" x14ac:dyDescent="0.2">
      <c r="A248" t="s">
        <v>11</v>
      </c>
      <c r="B248">
        <v>4.3</v>
      </c>
    </row>
    <row r="249" spans="1:2" x14ac:dyDescent="0.2">
      <c r="A249" t="s">
        <v>11</v>
      </c>
      <c r="B249">
        <v>6.4</v>
      </c>
    </row>
    <row r="250" spans="1:2" x14ac:dyDescent="0.2">
      <c r="A250" t="s">
        <v>11</v>
      </c>
      <c r="B250">
        <v>6.1</v>
      </c>
    </row>
    <row r="251" spans="1:2" x14ac:dyDescent="0.2">
      <c r="A251" t="s">
        <v>11</v>
      </c>
      <c r="B251">
        <v>6.5</v>
      </c>
    </row>
    <row r="252" spans="1:2" x14ac:dyDescent="0.2">
      <c r="A252" t="s">
        <v>11</v>
      </c>
      <c r="B252">
        <v>7.1</v>
      </c>
    </row>
    <row r="253" spans="1:2" x14ac:dyDescent="0.2">
      <c r="A253" t="s">
        <v>11</v>
      </c>
      <c r="B253">
        <v>6.4</v>
      </c>
    </row>
    <row r="254" spans="1:2" x14ac:dyDescent="0.2">
      <c r="A254" t="s">
        <v>11</v>
      </c>
      <c r="B254">
        <v>6.5</v>
      </c>
    </row>
    <row r="255" spans="1:2" x14ac:dyDescent="0.2">
      <c r="A255" t="s">
        <v>11</v>
      </c>
      <c r="B255">
        <v>6.3</v>
      </c>
    </row>
    <row r="256" spans="1:2" x14ac:dyDescent="0.2">
      <c r="A256" t="s">
        <v>11</v>
      </c>
      <c r="B256">
        <v>7.5</v>
      </c>
    </row>
    <row r="257" spans="1:2" x14ac:dyDescent="0.2">
      <c r="A257" t="s">
        <v>11</v>
      </c>
      <c r="B257">
        <v>4.9000000000000004</v>
      </c>
    </row>
    <row r="258" spans="1:2" x14ac:dyDescent="0.2">
      <c r="A258" t="s">
        <v>11</v>
      </c>
      <c r="B258">
        <v>5.8</v>
      </c>
    </row>
    <row r="259" spans="1:2" x14ac:dyDescent="0.2">
      <c r="A259" t="s">
        <v>11</v>
      </c>
      <c r="B259">
        <v>7.6</v>
      </c>
    </row>
    <row r="260" spans="1:2" x14ac:dyDescent="0.2">
      <c r="A260" t="s">
        <v>11</v>
      </c>
      <c r="B260">
        <v>6.2</v>
      </c>
    </row>
    <row r="261" spans="1:2" x14ac:dyDescent="0.2">
      <c r="A261" t="s">
        <v>11</v>
      </c>
      <c r="B261">
        <v>5.5</v>
      </c>
    </row>
    <row r="262" spans="1:2" x14ac:dyDescent="0.2">
      <c r="A262" t="s">
        <v>11</v>
      </c>
      <c r="B262">
        <v>5.4</v>
      </c>
    </row>
    <row r="263" spans="1:2" x14ac:dyDescent="0.2">
      <c r="A263" t="s">
        <v>11</v>
      </c>
      <c r="B263">
        <v>5.8</v>
      </c>
    </row>
    <row r="264" spans="1:2" x14ac:dyDescent="0.2">
      <c r="A264" t="s">
        <v>11</v>
      </c>
      <c r="B264">
        <v>7.1</v>
      </c>
    </row>
    <row r="265" spans="1:2" x14ac:dyDescent="0.2">
      <c r="A265" t="s">
        <v>11</v>
      </c>
      <c r="B265">
        <v>5.4</v>
      </c>
    </row>
    <row r="266" spans="1:2" x14ac:dyDescent="0.2">
      <c r="A266" t="s">
        <v>11</v>
      </c>
      <c r="B266">
        <v>3.7</v>
      </c>
    </row>
    <row r="267" spans="1:2" x14ac:dyDescent="0.2">
      <c r="A267" t="s">
        <v>11</v>
      </c>
      <c r="B267">
        <v>6.7</v>
      </c>
    </row>
    <row r="268" spans="1:2" x14ac:dyDescent="0.2">
      <c r="A268" t="s">
        <v>11</v>
      </c>
      <c r="B268">
        <v>7.2</v>
      </c>
    </row>
    <row r="269" spans="1:2" x14ac:dyDescent="0.2">
      <c r="A269" t="s">
        <v>11</v>
      </c>
      <c r="B269">
        <v>8.8000000000000007</v>
      </c>
    </row>
    <row r="270" spans="1:2" x14ac:dyDescent="0.2">
      <c r="A270" t="s">
        <v>11</v>
      </c>
      <c r="B270">
        <v>5.8</v>
      </c>
    </row>
    <row r="271" spans="1:2" x14ac:dyDescent="0.2">
      <c r="A271" t="s">
        <v>11</v>
      </c>
      <c r="B271">
        <v>6.8</v>
      </c>
    </row>
    <row r="272" spans="1:2" x14ac:dyDescent="0.2">
      <c r="A272" t="s">
        <v>11</v>
      </c>
      <c r="B272">
        <v>3.8</v>
      </c>
    </row>
    <row r="273" spans="1:2" x14ac:dyDescent="0.2">
      <c r="A273" t="s">
        <v>11</v>
      </c>
      <c r="B273">
        <v>7.1</v>
      </c>
    </row>
    <row r="274" spans="1:2" x14ac:dyDescent="0.2">
      <c r="A274" t="s">
        <v>11</v>
      </c>
      <c r="B274">
        <v>7.2</v>
      </c>
    </row>
    <row r="275" spans="1:2" x14ac:dyDescent="0.2">
      <c r="A275" t="s">
        <v>11</v>
      </c>
      <c r="B275">
        <v>5.9</v>
      </c>
    </row>
    <row r="276" spans="1:2" x14ac:dyDescent="0.2">
      <c r="A276" t="s">
        <v>11</v>
      </c>
      <c r="B276">
        <v>7.1</v>
      </c>
    </row>
    <row r="277" spans="1:2" x14ac:dyDescent="0.2">
      <c r="A277" t="s">
        <v>11</v>
      </c>
      <c r="B277">
        <v>8.1</v>
      </c>
    </row>
    <row r="278" spans="1:2" x14ac:dyDescent="0.2">
      <c r="A278" t="s">
        <v>11</v>
      </c>
      <c r="B278">
        <v>7.2</v>
      </c>
    </row>
    <row r="279" spans="1:2" x14ac:dyDescent="0.2">
      <c r="A279" t="s">
        <v>11</v>
      </c>
      <c r="B279">
        <v>6.9</v>
      </c>
    </row>
    <row r="280" spans="1:2" x14ac:dyDescent="0.2">
      <c r="A280" t="s">
        <v>11</v>
      </c>
      <c r="B280">
        <v>4.4000000000000004</v>
      </c>
    </row>
    <row r="281" spans="1:2" x14ac:dyDescent="0.2">
      <c r="A281" t="s">
        <v>11</v>
      </c>
      <c r="B281">
        <v>6.5</v>
      </c>
    </row>
    <row r="282" spans="1:2" x14ac:dyDescent="0.2">
      <c r="A282" t="s">
        <v>11</v>
      </c>
      <c r="B282">
        <v>8.5</v>
      </c>
    </row>
    <row r="283" spans="1:2" x14ac:dyDescent="0.2">
      <c r="A283" t="s">
        <v>11</v>
      </c>
      <c r="B283">
        <v>7.7</v>
      </c>
    </row>
    <row r="284" spans="1:2" x14ac:dyDescent="0.2">
      <c r="A284" t="s">
        <v>11</v>
      </c>
      <c r="B284">
        <v>7.4</v>
      </c>
    </row>
    <row r="285" spans="1:2" x14ac:dyDescent="0.2">
      <c r="A285" t="s">
        <v>11</v>
      </c>
      <c r="B285">
        <v>8</v>
      </c>
    </row>
    <row r="286" spans="1:2" x14ac:dyDescent="0.2">
      <c r="A286" t="s">
        <v>11</v>
      </c>
      <c r="B286">
        <v>5.7</v>
      </c>
    </row>
    <row r="287" spans="1:2" x14ac:dyDescent="0.2">
      <c r="A287" t="s">
        <v>11</v>
      </c>
      <c r="B287">
        <v>8.5</v>
      </c>
    </row>
    <row r="288" spans="1:2" x14ac:dyDescent="0.2">
      <c r="A288" t="s">
        <v>11</v>
      </c>
      <c r="B288">
        <v>7</v>
      </c>
    </row>
    <row r="289" spans="1:2" x14ac:dyDescent="0.2">
      <c r="A289" t="s">
        <v>11</v>
      </c>
      <c r="B289">
        <v>7.8</v>
      </c>
    </row>
    <row r="290" spans="1:2" x14ac:dyDescent="0.2">
      <c r="A290" t="s">
        <v>11</v>
      </c>
      <c r="B290">
        <v>7.2</v>
      </c>
    </row>
    <row r="291" spans="1:2" x14ac:dyDescent="0.2">
      <c r="A291" t="s">
        <v>11</v>
      </c>
      <c r="B291">
        <v>6.4</v>
      </c>
    </row>
    <row r="292" spans="1:2" x14ac:dyDescent="0.2">
      <c r="A292" t="s">
        <v>11</v>
      </c>
      <c r="B292">
        <v>5.5</v>
      </c>
    </row>
    <row r="293" spans="1:2" x14ac:dyDescent="0.2">
      <c r="A293" t="s">
        <v>11</v>
      </c>
      <c r="B293">
        <v>6.7</v>
      </c>
    </row>
    <row r="294" spans="1:2" x14ac:dyDescent="0.2">
      <c r="A294" t="s">
        <v>11</v>
      </c>
      <c r="B294">
        <v>6.1</v>
      </c>
    </row>
    <row r="295" spans="1:2" x14ac:dyDescent="0.2">
      <c r="A295" t="s">
        <v>11</v>
      </c>
      <c r="B295">
        <v>8.5</v>
      </c>
    </row>
    <row r="296" spans="1:2" x14ac:dyDescent="0.2">
      <c r="A296" t="s">
        <v>11</v>
      </c>
      <c r="B296">
        <v>6.9</v>
      </c>
    </row>
    <row r="297" spans="1:2" x14ac:dyDescent="0.2">
      <c r="A297" t="s">
        <v>11</v>
      </c>
      <c r="B297">
        <v>7.3</v>
      </c>
    </row>
    <row r="298" spans="1:2" x14ac:dyDescent="0.2">
      <c r="A298" t="s">
        <v>11</v>
      </c>
      <c r="B298">
        <v>6.7</v>
      </c>
    </row>
    <row r="299" spans="1:2" x14ac:dyDescent="0.2">
      <c r="A299" t="s">
        <v>11</v>
      </c>
      <c r="B299">
        <v>6.9</v>
      </c>
    </row>
    <row r="300" spans="1:2" x14ac:dyDescent="0.2">
      <c r="A300" t="s">
        <v>11</v>
      </c>
      <c r="B300">
        <v>5.0999999999999996</v>
      </c>
    </row>
    <row r="301" spans="1:2" x14ac:dyDescent="0.2">
      <c r="A301" t="s">
        <v>11</v>
      </c>
      <c r="B301">
        <v>6.8</v>
      </c>
    </row>
    <row r="302" spans="1:2" x14ac:dyDescent="0.2">
      <c r="A302" t="s">
        <v>11</v>
      </c>
      <c r="B302">
        <v>6.7</v>
      </c>
    </row>
    <row r="303" spans="1:2" x14ac:dyDescent="0.2">
      <c r="A303" t="s">
        <v>11</v>
      </c>
      <c r="B303">
        <v>6</v>
      </c>
    </row>
    <row r="304" spans="1:2" x14ac:dyDescent="0.2">
      <c r="A304" t="s">
        <v>11</v>
      </c>
      <c r="B304">
        <v>5.7</v>
      </c>
    </row>
    <row r="305" spans="1:2" x14ac:dyDescent="0.2">
      <c r="A305" t="s">
        <v>11</v>
      </c>
      <c r="B305">
        <v>8</v>
      </c>
    </row>
    <row r="306" spans="1:2" x14ac:dyDescent="0.2">
      <c r="A306" t="s">
        <v>11</v>
      </c>
      <c r="B306">
        <v>8.1999999999999993</v>
      </c>
    </row>
    <row r="307" spans="1:2" x14ac:dyDescent="0.2">
      <c r="A307" t="s">
        <v>11</v>
      </c>
      <c r="B307">
        <v>5.4</v>
      </c>
    </row>
    <row r="308" spans="1:2" x14ac:dyDescent="0.2">
      <c r="A308" t="s">
        <v>11</v>
      </c>
      <c r="B308">
        <v>7.2</v>
      </c>
    </row>
    <row r="309" spans="1:2" x14ac:dyDescent="0.2">
      <c r="A309" t="s">
        <v>11</v>
      </c>
      <c r="B309">
        <v>7.5</v>
      </c>
    </row>
    <row r="310" spans="1:2" x14ac:dyDescent="0.2">
      <c r="A310" t="s">
        <v>11</v>
      </c>
      <c r="B310">
        <v>7</v>
      </c>
    </row>
    <row r="311" spans="1:2" x14ac:dyDescent="0.2">
      <c r="A311" t="s">
        <v>11</v>
      </c>
      <c r="B311">
        <v>3.3</v>
      </c>
    </row>
    <row r="312" spans="1:2" x14ac:dyDescent="0.2">
      <c r="A312" t="s">
        <v>11</v>
      </c>
      <c r="B312">
        <v>6</v>
      </c>
    </row>
    <row r="313" spans="1:2" x14ac:dyDescent="0.2">
      <c r="A313" t="s">
        <v>11</v>
      </c>
      <c r="B313">
        <v>7.1</v>
      </c>
    </row>
    <row r="314" spans="1:2" x14ac:dyDescent="0.2">
      <c r="A314" t="s">
        <v>11</v>
      </c>
      <c r="B314">
        <v>5.4</v>
      </c>
    </row>
    <row r="315" spans="1:2" x14ac:dyDescent="0.2">
      <c r="A315" t="s">
        <v>11</v>
      </c>
      <c r="B315">
        <v>6.1</v>
      </c>
    </row>
    <row r="316" spans="1:2" x14ac:dyDescent="0.2">
      <c r="A316" t="s">
        <v>11</v>
      </c>
      <c r="B316">
        <v>5.3</v>
      </c>
    </row>
    <row r="317" spans="1:2" x14ac:dyDescent="0.2">
      <c r="A317" t="s">
        <v>11</v>
      </c>
      <c r="B317">
        <v>2.2000000000000002</v>
      </c>
    </row>
    <row r="318" spans="1:2" x14ac:dyDescent="0.2">
      <c r="A318" t="s">
        <v>11</v>
      </c>
      <c r="B318">
        <v>7</v>
      </c>
    </row>
    <row r="319" spans="1:2" x14ac:dyDescent="0.2">
      <c r="A319" t="s">
        <v>11</v>
      </c>
      <c r="B319">
        <v>3.8</v>
      </c>
    </row>
    <row r="320" spans="1:2" x14ac:dyDescent="0.2">
      <c r="A320" t="s">
        <v>11</v>
      </c>
      <c r="B320">
        <v>6.9</v>
      </c>
    </row>
    <row r="321" spans="1:2" x14ac:dyDescent="0.2">
      <c r="A321" t="s">
        <v>11</v>
      </c>
      <c r="B321">
        <v>7.2</v>
      </c>
    </row>
    <row r="322" spans="1:2" x14ac:dyDescent="0.2">
      <c r="A322" t="s">
        <v>11</v>
      </c>
      <c r="B322">
        <v>7.3</v>
      </c>
    </row>
    <row r="323" spans="1:2" x14ac:dyDescent="0.2">
      <c r="A323" t="s">
        <v>11</v>
      </c>
      <c r="B323">
        <v>6.3</v>
      </c>
    </row>
    <row r="324" spans="1:2" x14ac:dyDescent="0.2">
      <c r="A324" t="s">
        <v>11</v>
      </c>
      <c r="B324">
        <v>7.5</v>
      </c>
    </row>
    <row r="325" spans="1:2" x14ac:dyDescent="0.2">
      <c r="A325" t="s">
        <v>676</v>
      </c>
      <c r="B325">
        <v>7.6</v>
      </c>
    </row>
    <row r="326" spans="1:2" x14ac:dyDescent="0.2">
      <c r="A326" t="s">
        <v>11</v>
      </c>
      <c r="B326">
        <v>6.8</v>
      </c>
    </row>
    <row r="327" spans="1:2" x14ac:dyDescent="0.2">
      <c r="A327" t="s">
        <v>11</v>
      </c>
      <c r="B327">
        <v>5.2</v>
      </c>
    </row>
    <row r="328" spans="1:2" x14ac:dyDescent="0.2">
      <c r="A328" t="s">
        <v>11</v>
      </c>
      <c r="B328">
        <v>7.7</v>
      </c>
    </row>
    <row r="329" spans="1:2" x14ac:dyDescent="0.2">
      <c r="A329" t="s">
        <v>11</v>
      </c>
      <c r="B329">
        <v>6.2</v>
      </c>
    </row>
    <row r="330" spans="1:2" x14ac:dyDescent="0.2">
      <c r="A330" t="s">
        <v>11</v>
      </c>
      <c r="B330">
        <v>7.7</v>
      </c>
    </row>
    <row r="331" spans="1:2" x14ac:dyDescent="0.2">
      <c r="A331" t="s">
        <v>11</v>
      </c>
      <c r="B331">
        <v>4.3</v>
      </c>
    </row>
    <row r="332" spans="1:2" x14ac:dyDescent="0.2">
      <c r="A332" t="s">
        <v>11</v>
      </c>
      <c r="B332">
        <v>6.9</v>
      </c>
    </row>
    <row r="333" spans="1:2" x14ac:dyDescent="0.2">
      <c r="A333" t="s">
        <v>11</v>
      </c>
      <c r="B333">
        <v>6.6</v>
      </c>
    </row>
    <row r="334" spans="1:2" x14ac:dyDescent="0.2">
      <c r="A334" t="s">
        <v>11</v>
      </c>
      <c r="B334">
        <v>7</v>
      </c>
    </row>
    <row r="335" spans="1:2" x14ac:dyDescent="0.2">
      <c r="A335" t="s">
        <v>11</v>
      </c>
      <c r="B335">
        <v>6.7</v>
      </c>
    </row>
    <row r="336" spans="1:2" x14ac:dyDescent="0.2">
      <c r="A336" t="s">
        <v>11</v>
      </c>
      <c r="B336">
        <v>8.1999999999999993</v>
      </c>
    </row>
    <row r="337" spans="1:2" x14ac:dyDescent="0.2">
      <c r="A337" t="s">
        <v>11</v>
      </c>
      <c r="B337">
        <v>8.9</v>
      </c>
    </row>
    <row r="338" spans="1:2" x14ac:dyDescent="0.2">
      <c r="A338" t="s">
        <v>11</v>
      </c>
      <c r="B338">
        <v>8.6999999999999993</v>
      </c>
    </row>
    <row r="339" spans="1:2" x14ac:dyDescent="0.2">
      <c r="A339" t="s">
        <v>11</v>
      </c>
      <c r="B339">
        <v>5.5</v>
      </c>
    </row>
    <row r="340" spans="1:2" x14ac:dyDescent="0.2">
      <c r="A340" t="s">
        <v>11</v>
      </c>
      <c r="B340">
        <v>5.7</v>
      </c>
    </row>
    <row r="341" spans="1:2" x14ac:dyDescent="0.2">
      <c r="A341" t="s">
        <v>11</v>
      </c>
      <c r="B341">
        <v>6.3</v>
      </c>
    </row>
    <row r="342" spans="1:2" x14ac:dyDescent="0.2">
      <c r="A342" t="s">
        <v>11</v>
      </c>
      <c r="B342">
        <v>5.9</v>
      </c>
    </row>
    <row r="343" spans="1:2" x14ac:dyDescent="0.2">
      <c r="A343" t="s">
        <v>11</v>
      </c>
      <c r="B343">
        <v>7.6</v>
      </c>
    </row>
    <row r="344" spans="1:2" x14ac:dyDescent="0.2">
      <c r="A344" t="s">
        <v>11</v>
      </c>
      <c r="B344">
        <v>6.6</v>
      </c>
    </row>
    <row r="345" spans="1:2" x14ac:dyDescent="0.2">
      <c r="A345" t="s">
        <v>11</v>
      </c>
      <c r="B345">
        <v>5.3</v>
      </c>
    </row>
    <row r="346" spans="1:2" x14ac:dyDescent="0.2">
      <c r="A346" t="s">
        <v>11</v>
      </c>
      <c r="B346">
        <v>6</v>
      </c>
    </row>
    <row r="347" spans="1:2" x14ac:dyDescent="0.2">
      <c r="A347" t="s">
        <v>11</v>
      </c>
      <c r="B347">
        <v>8</v>
      </c>
    </row>
    <row r="348" spans="1:2" x14ac:dyDescent="0.2">
      <c r="A348" t="s">
        <v>11</v>
      </c>
      <c r="B348">
        <v>5.6</v>
      </c>
    </row>
    <row r="349" spans="1:2" x14ac:dyDescent="0.2">
      <c r="A349" t="s">
        <v>11</v>
      </c>
      <c r="B349">
        <v>5.9</v>
      </c>
    </row>
    <row r="350" spans="1:2" x14ac:dyDescent="0.2">
      <c r="A350" t="s">
        <v>11</v>
      </c>
      <c r="B350">
        <v>7.3</v>
      </c>
    </row>
    <row r="351" spans="1:2" x14ac:dyDescent="0.2">
      <c r="A351" t="s">
        <v>11</v>
      </c>
      <c r="B351">
        <v>7.9</v>
      </c>
    </row>
    <row r="352" spans="1:2" x14ac:dyDescent="0.2">
      <c r="A352" t="s">
        <v>11</v>
      </c>
      <c r="B352">
        <v>6.8</v>
      </c>
    </row>
    <row r="353" spans="1:2" x14ac:dyDescent="0.2">
      <c r="A353" t="s">
        <v>11</v>
      </c>
      <c r="B353">
        <v>6.6</v>
      </c>
    </row>
    <row r="354" spans="1:2" x14ac:dyDescent="0.2">
      <c r="A354" t="s">
        <v>11</v>
      </c>
      <c r="B354">
        <v>6.6</v>
      </c>
    </row>
    <row r="355" spans="1:2" x14ac:dyDescent="0.2">
      <c r="A355" t="s">
        <v>11</v>
      </c>
      <c r="B355">
        <v>7</v>
      </c>
    </row>
    <row r="356" spans="1:2" x14ac:dyDescent="0.2">
      <c r="A356" t="s">
        <v>11</v>
      </c>
      <c r="B356">
        <v>7</v>
      </c>
    </row>
    <row r="357" spans="1:2" x14ac:dyDescent="0.2">
      <c r="A357" t="s">
        <v>11</v>
      </c>
      <c r="B357">
        <v>7.3</v>
      </c>
    </row>
    <row r="358" spans="1:2" x14ac:dyDescent="0.2">
      <c r="A358" t="s">
        <v>11</v>
      </c>
      <c r="B358">
        <v>5.5</v>
      </c>
    </row>
    <row r="359" spans="1:2" x14ac:dyDescent="0.2">
      <c r="A359" t="s">
        <v>11</v>
      </c>
      <c r="B359">
        <v>8.5</v>
      </c>
    </row>
    <row r="360" spans="1:2" x14ac:dyDescent="0.2">
      <c r="A360" t="s">
        <v>11</v>
      </c>
      <c r="B360">
        <v>7.5</v>
      </c>
    </row>
    <row r="361" spans="1:2" x14ac:dyDescent="0.2">
      <c r="A361" t="s">
        <v>11</v>
      </c>
      <c r="B361">
        <v>7</v>
      </c>
    </row>
    <row r="362" spans="1:2" x14ac:dyDescent="0.2">
      <c r="A362" t="s">
        <v>11</v>
      </c>
      <c r="B362">
        <v>7.8</v>
      </c>
    </row>
    <row r="363" spans="1:2" x14ac:dyDescent="0.2">
      <c r="A363" t="s">
        <v>11</v>
      </c>
      <c r="B363">
        <v>7.6</v>
      </c>
    </row>
    <row r="364" spans="1:2" x14ac:dyDescent="0.2">
      <c r="A364" t="s">
        <v>11</v>
      </c>
      <c r="B364">
        <v>7.6</v>
      </c>
    </row>
    <row r="365" spans="1:2" x14ac:dyDescent="0.2">
      <c r="A365" t="s">
        <v>11</v>
      </c>
      <c r="B365">
        <v>6.1</v>
      </c>
    </row>
    <row r="366" spans="1:2" x14ac:dyDescent="0.2">
      <c r="A366" t="s">
        <v>11</v>
      </c>
      <c r="B366">
        <v>6.8</v>
      </c>
    </row>
    <row r="367" spans="1:2" x14ac:dyDescent="0.2">
      <c r="A367" t="s">
        <v>11</v>
      </c>
      <c r="B367">
        <v>5</v>
      </c>
    </row>
    <row r="368" spans="1:2" x14ac:dyDescent="0.2">
      <c r="A368" t="s">
        <v>11</v>
      </c>
      <c r="B368">
        <v>7.1</v>
      </c>
    </row>
    <row r="369" spans="1:2" x14ac:dyDescent="0.2">
      <c r="A369" t="s">
        <v>11</v>
      </c>
      <c r="B369">
        <v>5.5</v>
      </c>
    </row>
    <row r="370" spans="1:2" x14ac:dyDescent="0.2">
      <c r="A370" t="s">
        <v>11</v>
      </c>
      <c r="B370">
        <v>5.6</v>
      </c>
    </row>
    <row r="371" spans="1:2" x14ac:dyDescent="0.2">
      <c r="A371" t="s">
        <v>11</v>
      </c>
      <c r="B371">
        <v>7.1</v>
      </c>
    </row>
    <row r="372" spans="1:2" x14ac:dyDescent="0.2">
      <c r="A372" t="s">
        <v>11</v>
      </c>
      <c r="B372">
        <v>4.9000000000000004</v>
      </c>
    </row>
    <row r="373" spans="1:2" x14ac:dyDescent="0.2">
      <c r="A373" t="s">
        <v>11</v>
      </c>
      <c r="B373">
        <v>7.4</v>
      </c>
    </row>
    <row r="374" spans="1:2" x14ac:dyDescent="0.2">
      <c r="A374" t="s">
        <v>11</v>
      </c>
      <c r="B374">
        <v>5.7</v>
      </c>
    </row>
    <row r="375" spans="1:2" x14ac:dyDescent="0.2">
      <c r="A375" t="s">
        <v>774</v>
      </c>
      <c r="B375">
        <v>6.4</v>
      </c>
    </row>
    <row r="376" spans="1:2" x14ac:dyDescent="0.2">
      <c r="A376" t="s">
        <v>11</v>
      </c>
      <c r="B376">
        <v>5.9</v>
      </c>
    </row>
    <row r="377" spans="1:2" x14ac:dyDescent="0.2">
      <c r="A377" t="s">
        <v>11</v>
      </c>
      <c r="B377">
        <v>5.5</v>
      </c>
    </row>
    <row r="378" spans="1:2" x14ac:dyDescent="0.2">
      <c r="A378" t="s">
        <v>11</v>
      </c>
      <c r="B378">
        <v>6.9</v>
      </c>
    </row>
    <row r="379" spans="1:2" x14ac:dyDescent="0.2">
      <c r="A379" t="s">
        <v>11</v>
      </c>
      <c r="B379">
        <v>6.2</v>
      </c>
    </row>
    <row r="380" spans="1:2" x14ac:dyDescent="0.2">
      <c r="A380" t="s">
        <v>11</v>
      </c>
      <c r="B380">
        <v>7</v>
      </c>
    </row>
    <row r="381" spans="1:2" x14ac:dyDescent="0.2">
      <c r="A381" t="s">
        <v>11</v>
      </c>
      <c r="B381">
        <v>5.6</v>
      </c>
    </row>
    <row r="382" spans="1:2" x14ac:dyDescent="0.2">
      <c r="A382" t="s">
        <v>11</v>
      </c>
      <c r="B382">
        <v>7</v>
      </c>
    </row>
    <row r="383" spans="1:2" x14ac:dyDescent="0.2">
      <c r="A383" t="s">
        <v>11</v>
      </c>
      <c r="B383">
        <v>6.8</v>
      </c>
    </row>
    <row r="384" spans="1:2" x14ac:dyDescent="0.2">
      <c r="A384" t="s">
        <v>11</v>
      </c>
      <c r="B384">
        <v>5.4</v>
      </c>
    </row>
    <row r="385" spans="1:2" x14ac:dyDescent="0.2">
      <c r="A385" t="s">
        <v>11</v>
      </c>
      <c r="B385">
        <v>6.1</v>
      </c>
    </row>
    <row r="386" spans="1:2" x14ac:dyDescent="0.2">
      <c r="A386" t="s">
        <v>11</v>
      </c>
      <c r="B386">
        <v>6.7</v>
      </c>
    </row>
    <row r="387" spans="1:2" x14ac:dyDescent="0.2">
      <c r="A387" t="s">
        <v>11</v>
      </c>
      <c r="B387">
        <v>6.9</v>
      </c>
    </row>
    <row r="388" spans="1:2" x14ac:dyDescent="0.2">
      <c r="A388" t="s">
        <v>11</v>
      </c>
      <c r="B388">
        <v>8</v>
      </c>
    </row>
    <row r="389" spans="1:2" x14ac:dyDescent="0.2">
      <c r="A389" t="s">
        <v>11</v>
      </c>
      <c r="B389">
        <v>4.4000000000000004</v>
      </c>
    </row>
    <row r="390" spans="1:2" x14ac:dyDescent="0.2">
      <c r="A390" t="s">
        <v>11</v>
      </c>
      <c r="B390">
        <v>7.3</v>
      </c>
    </row>
    <row r="391" spans="1:2" x14ac:dyDescent="0.2">
      <c r="A391" t="s">
        <v>11</v>
      </c>
      <c r="B391">
        <v>6.3</v>
      </c>
    </row>
    <row r="392" spans="1:2" x14ac:dyDescent="0.2">
      <c r="A392" t="s">
        <v>11</v>
      </c>
      <c r="B392">
        <v>7.7</v>
      </c>
    </row>
    <row r="393" spans="1:2" x14ac:dyDescent="0.2">
      <c r="A393" t="s">
        <v>11</v>
      </c>
      <c r="B393">
        <v>6.5</v>
      </c>
    </row>
    <row r="394" spans="1:2" x14ac:dyDescent="0.2">
      <c r="A394" t="s">
        <v>11</v>
      </c>
      <c r="B394">
        <v>7.8</v>
      </c>
    </row>
    <row r="395" spans="1:2" x14ac:dyDescent="0.2">
      <c r="A395" t="s">
        <v>11</v>
      </c>
      <c r="B395">
        <v>6.4</v>
      </c>
    </row>
    <row r="396" spans="1:2" x14ac:dyDescent="0.2">
      <c r="A396" t="s">
        <v>11</v>
      </c>
      <c r="B396">
        <v>7.8</v>
      </c>
    </row>
    <row r="397" spans="1:2" x14ac:dyDescent="0.2">
      <c r="A397" t="s">
        <v>11</v>
      </c>
      <c r="B397">
        <v>5.8</v>
      </c>
    </row>
    <row r="398" spans="1:2" x14ac:dyDescent="0.2">
      <c r="A398" t="s">
        <v>11</v>
      </c>
      <c r="B398">
        <v>7.1</v>
      </c>
    </row>
    <row r="399" spans="1:2" x14ac:dyDescent="0.2">
      <c r="A399" t="s">
        <v>11</v>
      </c>
      <c r="B399">
        <v>7.1</v>
      </c>
    </row>
    <row r="400" spans="1:2" x14ac:dyDescent="0.2">
      <c r="A400" t="s">
        <v>11</v>
      </c>
      <c r="B400">
        <v>8.6</v>
      </c>
    </row>
    <row r="401" spans="1:2" x14ac:dyDescent="0.2">
      <c r="A401" t="s">
        <v>11</v>
      </c>
      <c r="B401">
        <v>6.8</v>
      </c>
    </row>
    <row r="402" spans="1:2" x14ac:dyDescent="0.2">
      <c r="A402" t="s">
        <v>11</v>
      </c>
      <c r="B402">
        <v>4.8</v>
      </c>
    </row>
    <row r="403" spans="1:2" x14ac:dyDescent="0.2">
      <c r="A403" t="s">
        <v>11</v>
      </c>
      <c r="B403">
        <v>6.2</v>
      </c>
    </row>
    <row r="404" spans="1:2" x14ac:dyDescent="0.2">
      <c r="A404" t="s">
        <v>11</v>
      </c>
      <c r="B404">
        <v>6.9</v>
      </c>
    </row>
    <row r="405" spans="1:2" x14ac:dyDescent="0.2">
      <c r="A405" t="s">
        <v>11</v>
      </c>
      <c r="B405">
        <v>7.3</v>
      </c>
    </row>
    <row r="406" spans="1:2" x14ac:dyDescent="0.2">
      <c r="A406" t="s">
        <v>11</v>
      </c>
      <c r="B406">
        <v>6.6</v>
      </c>
    </row>
    <row r="407" spans="1:2" x14ac:dyDescent="0.2">
      <c r="A407" t="s">
        <v>11</v>
      </c>
      <c r="B407">
        <v>6.9</v>
      </c>
    </row>
    <row r="408" spans="1:2" x14ac:dyDescent="0.2">
      <c r="A408" t="s">
        <v>11</v>
      </c>
      <c r="B408">
        <v>6.2</v>
      </c>
    </row>
    <row r="409" spans="1:2" x14ac:dyDescent="0.2">
      <c r="A409" t="s">
        <v>11</v>
      </c>
      <c r="B409">
        <v>6.7</v>
      </c>
    </row>
    <row r="410" spans="1:2" x14ac:dyDescent="0.2">
      <c r="A410" t="s">
        <v>11</v>
      </c>
      <c r="B410">
        <v>7.6</v>
      </c>
    </row>
    <row r="411" spans="1:2" x14ac:dyDescent="0.2">
      <c r="A411" t="s">
        <v>11</v>
      </c>
      <c r="B411">
        <v>6.7</v>
      </c>
    </row>
    <row r="412" spans="1:2" x14ac:dyDescent="0.2">
      <c r="A412" t="s">
        <v>11</v>
      </c>
      <c r="B412">
        <v>6.2</v>
      </c>
    </row>
    <row r="413" spans="1:2" x14ac:dyDescent="0.2">
      <c r="A413" t="s">
        <v>11</v>
      </c>
      <c r="B413">
        <v>7.3</v>
      </c>
    </row>
    <row r="414" spans="1:2" x14ac:dyDescent="0.2">
      <c r="A414" t="s">
        <v>11</v>
      </c>
      <c r="B414">
        <v>6</v>
      </c>
    </row>
    <row r="415" spans="1:2" x14ac:dyDescent="0.2">
      <c r="A415" t="s">
        <v>11</v>
      </c>
      <c r="B415">
        <v>7.1</v>
      </c>
    </row>
    <row r="416" spans="1:2" x14ac:dyDescent="0.2">
      <c r="A416" t="s">
        <v>11</v>
      </c>
      <c r="B416">
        <v>7.1</v>
      </c>
    </row>
    <row r="417" spans="1:2" x14ac:dyDescent="0.2">
      <c r="A417" t="s">
        <v>11</v>
      </c>
      <c r="B417">
        <v>5.5</v>
      </c>
    </row>
    <row r="418" spans="1:2" x14ac:dyDescent="0.2">
      <c r="A418" t="s">
        <v>11</v>
      </c>
      <c r="B418">
        <v>7.8</v>
      </c>
    </row>
    <row r="419" spans="1:2" x14ac:dyDescent="0.2">
      <c r="A419" t="s">
        <v>11</v>
      </c>
      <c r="B419">
        <v>5.6</v>
      </c>
    </row>
    <row r="420" spans="1:2" x14ac:dyDescent="0.2">
      <c r="A420" t="s">
        <v>11</v>
      </c>
      <c r="B420">
        <v>7.5</v>
      </c>
    </row>
    <row r="421" spans="1:2" x14ac:dyDescent="0.2">
      <c r="A421" t="s">
        <v>11</v>
      </c>
      <c r="B421">
        <v>5.4</v>
      </c>
    </row>
    <row r="422" spans="1:2" x14ac:dyDescent="0.2">
      <c r="A422" t="s">
        <v>11</v>
      </c>
      <c r="B422">
        <v>4.3</v>
      </c>
    </row>
    <row r="423" spans="1:2" x14ac:dyDescent="0.2">
      <c r="A423" t="s">
        <v>11</v>
      </c>
      <c r="B423">
        <v>4.9000000000000004</v>
      </c>
    </row>
    <row r="424" spans="1:2" x14ac:dyDescent="0.2">
      <c r="A424" t="s">
        <v>11</v>
      </c>
      <c r="B424">
        <v>7.1</v>
      </c>
    </row>
    <row r="425" spans="1:2" x14ac:dyDescent="0.2">
      <c r="A425" t="s">
        <v>11</v>
      </c>
      <c r="B425">
        <v>6.4</v>
      </c>
    </row>
    <row r="426" spans="1:2" x14ac:dyDescent="0.2">
      <c r="A426" t="s">
        <v>11</v>
      </c>
      <c r="B426">
        <v>6.9</v>
      </c>
    </row>
    <row r="427" spans="1:2" x14ac:dyDescent="0.2">
      <c r="A427" t="s">
        <v>11</v>
      </c>
      <c r="B427">
        <v>4.3</v>
      </c>
    </row>
    <row r="428" spans="1:2" x14ac:dyDescent="0.2">
      <c r="A428" t="s">
        <v>11</v>
      </c>
      <c r="B428">
        <v>6.1</v>
      </c>
    </row>
    <row r="429" spans="1:2" x14ac:dyDescent="0.2">
      <c r="A429" t="s">
        <v>11</v>
      </c>
      <c r="B429">
        <v>7</v>
      </c>
    </row>
    <row r="430" spans="1:2" x14ac:dyDescent="0.2">
      <c r="A430" t="s">
        <v>11</v>
      </c>
      <c r="B430">
        <v>7.7</v>
      </c>
    </row>
    <row r="431" spans="1:2" x14ac:dyDescent="0.2">
      <c r="A431" t="s">
        <v>11</v>
      </c>
      <c r="B431">
        <v>5.9</v>
      </c>
    </row>
    <row r="432" spans="1:2" x14ac:dyDescent="0.2">
      <c r="A432" t="s">
        <v>11</v>
      </c>
      <c r="B432">
        <v>6.7</v>
      </c>
    </row>
    <row r="433" spans="1:2" x14ac:dyDescent="0.2">
      <c r="A433" t="s">
        <v>11</v>
      </c>
      <c r="B433">
        <v>6.5</v>
      </c>
    </row>
    <row r="434" spans="1:2" x14ac:dyDescent="0.2">
      <c r="A434" t="s">
        <v>11</v>
      </c>
      <c r="B434">
        <v>7.1</v>
      </c>
    </row>
    <row r="435" spans="1:2" x14ac:dyDescent="0.2">
      <c r="A435" t="s">
        <v>11</v>
      </c>
      <c r="B435">
        <v>7.3</v>
      </c>
    </row>
    <row r="436" spans="1:2" x14ac:dyDescent="0.2">
      <c r="A436" t="s">
        <v>11</v>
      </c>
      <c r="B436">
        <v>6.5</v>
      </c>
    </row>
    <row r="437" spans="1:2" x14ac:dyDescent="0.2">
      <c r="A437" t="s">
        <v>11</v>
      </c>
      <c r="B437">
        <v>7</v>
      </c>
    </row>
    <row r="438" spans="1:2" x14ac:dyDescent="0.2">
      <c r="A438" t="s">
        <v>11</v>
      </c>
      <c r="B438">
        <v>6.8</v>
      </c>
    </row>
    <row r="439" spans="1:2" x14ac:dyDescent="0.2">
      <c r="A439" t="s">
        <v>11</v>
      </c>
      <c r="B439">
        <v>7.2</v>
      </c>
    </row>
    <row r="440" spans="1:2" x14ac:dyDescent="0.2">
      <c r="A440" t="s">
        <v>11</v>
      </c>
      <c r="B440">
        <v>6.4</v>
      </c>
    </row>
    <row r="441" spans="1:2" x14ac:dyDescent="0.2">
      <c r="A441" t="s">
        <v>11</v>
      </c>
      <c r="B441">
        <v>6.1</v>
      </c>
    </row>
    <row r="442" spans="1:2" x14ac:dyDescent="0.2">
      <c r="A442" t="s">
        <v>11</v>
      </c>
      <c r="B442">
        <v>6.7</v>
      </c>
    </row>
    <row r="443" spans="1:2" x14ac:dyDescent="0.2">
      <c r="A443" t="s">
        <v>11</v>
      </c>
      <c r="B443">
        <v>6.4</v>
      </c>
    </row>
    <row r="444" spans="1:2" x14ac:dyDescent="0.2">
      <c r="A444" t="s">
        <v>11</v>
      </c>
      <c r="B444">
        <v>4.4000000000000004</v>
      </c>
    </row>
    <row r="445" spans="1:2" x14ac:dyDescent="0.2">
      <c r="A445" t="s">
        <v>11</v>
      </c>
      <c r="B445">
        <v>5.4</v>
      </c>
    </row>
    <row r="446" spans="1:2" x14ac:dyDescent="0.2">
      <c r="A446" t="s">
        <v>11</v>
      </c>
      <c r="B446">
        <v>6.5</v>
      </c>
    </row>
    <row r="447" spans="1:2" x14ac:dyDescent="0.2">
      <c r="A447" t="s">
        <v>11</v>
      </c>
      <c r="B447">
        <v>6.7</v>
      </c>
    </row>
    <row r="448" spans="1:2" x14ac:dyDescent="0.2">
      <c r="A448" t="s">
        <v>11</v>
      </c>
      <c r="B448">
        <v>8.1</v>
      </c>
    </row>
    <row r="449" spans="1:2" x14ac:dyDescent="0.2">
      <c r="A449" t="s">
        <v>11</v>
      </c>
      <c r="B449">
        <v>5.6</v>
      </c>
    </row>
    <row r="450" spans="1:2" x14ac:dyDescent="0.2">
      <c r="A450" t="s">
        <v>11</v>
      </c>
      <c r="B450">
        <v>6.3</v>
      </c>
    </row>
    <row r="451" spans="1:2" x14ac:dyDescent="0.2">
      <c r="A451" t="s">
        <v>11</v>
      </c>
      <c r="B451">
        <v>7.3</v>
      </c>
    </row>
    <row r="452" spans="1:2" x14ac:dyDescent="0.2">
      <c r="A452" t="s">
        <v>11</v>
      </c>
      <c r="B452">
        <v>6.1</v>
      </c>
    </row>
    <row r="453" spans="1:2" x14ac:dyDescent="0.2">
      <c r="A453" t="s">
        <v>11</v>
      </c>
      <c r="B453">
        <v>7.7</v>
      </c>
    </row>
    <row r="454" spans="1:2" x14ac:dyDescent="0.2">
      <c r="A454" t="s">
        <v>11</v>
      </c>
      <c r="B454">
        <v>6.4</v>
      </c>
    </row>
    <row r="455" spans="1:2" x14ac:dyDescent="0.2">
      <c r="A455" t="s">
        <v>11</v>
      </c>
      <c r="B455">
        <v>8.8000000000000007</v>
      </c>
    </row>
    <row r="456" spans="1:2" x14ac:dyDescent="0.2">
      <c r="A456" t="s">
        <v>11</v>
      </c>
      <c r="B456">
        <v>6.8</v>
      </c>
    </row>
    <row r="457" spans="1:2" x14ac:dyDescent="0.2">
      <c r="A457" t="s">
        <v>11</v>
      </c>
      <c r="B457">
        <v>6.6</v>
      </c>
    </row>
    <row r="458" spans="1:2" x14ac:dyDescent="0.2">
      <c r="A458" t="s">
        <v>11</v>
      </c>
      <c r="B458">
        <v>7.2</v>
      </c>
    </row>
    <row r="459" spans="1:2" x14ac:dyDescent="0.2">
      <c r="A459" t="s">
        <v>11</v>
      </c>
      <c r="B459">
        <v>6.9</v>
      </c>
    </row>
    <row r="460" spans="1:2" x14ac:dyDescent="0.2">
      <c r="A460" t="s">
        <v>11</v>
      </c>
      <c r="B460">
        <v>5.2</v>
      </c>
    </row>
    <row r="461" spans="1:2" x14ac:dyDescent="0.2">
      <c r="A461" t="s">
        <v>11</v>
      </c>
      <c r="B461">
        <v>4.9000000000000004</v>
      </c>
    </row>
    <row r="462" spans="1:2" x14ac:dyDescent="0.2">
      <c r="A462" t="s">
        <v>11</v>
      </c>
      <c r="B462">
        <v>6.3</v>
      </c>
    </row>
    <row r="463" spans="1:2" x14ac:dyDescent="0.2">
      <c r="A463" t="s">
        <v>11</v>
      </c>
      <c r="B463">
        <v>5.6</v>
      </c>
    </row>
    <row r="464" spans="1:2" x14ac:dyDescent="0.2">
      <c r="A464" t="s">
        <v>11</v>
      </c>
      <c r="B464">
        <v>5.5</v>
      </c>
    </row>
    <row r="465" spans="1:2" x14ac:dyDescent="0.2">
      <c r="A465" t="s">
        <v>11</v>
      </c>
      <c r="B465">
        <v>6.7</v>
      </c>
    </row>
    <row r="466" spans="1:2" x14ac:dyDescent="0.2">
      <c r="A466" t="s">
        <v>11</v>
      </c>
      <c r="B466">
        <v>7.6</v>
      </c>
    </row>
    <row r="467" spans="1:2" x14ac:dyDescent="0.2">
      <c r="A467" t="s">
        <v>11</v>
      </c>
      <c r="B467">
        <v>5.7</v>
      </c>
    </row>
    <row r="468" spans="1:2" x14ac:dyDescent="0.2">
      <c r="A468" t="s">
        <v>11</v>
      </c>
      <c r="B468">
        <v>4.5999999999999996</v>
      </c>
    </row>
    <row r="469" spans="1:2" x14ac:dyDescent="0.2">
      <c r="A469" t="s">
        <v>11</v>
      </c>
      <c r="B469">
        <v>7</v>
      </c>
    </row>
    <row r="470" spans="1:2" x14ac:dyDescent="0.2">
      <c r="A470" t="s">
        <v>11</v>
      </c>
      <c r="B470">
        <v>5.2</v>
      </c>
    </row>
    <row r="471" spans="1:2" x14ac:dyDescent="0.2">
      <c r="A471" t="s">
        <v>11</v>
      </c>
      <c r="B471">
        <v>5.0999999999999996</v>
      </c>
    </row>
    <row r="472" spans="1:2" x14ac:dyDescent="0.2">
      <c r="A472" t="s">
        <v>11</v>
      </c>
      <c r="B472">
        <v>6.6</v>
      </c>
    </row>
    <row r="473" spans="1:2" x14ac:dyDescent="0.2">
      <c r="A473" t="s">
        <v>11</v>
      </c>
      <c r="B473">
        <v>7</v>
      </c>
    </row>
    <row r="474" spans="1:2" x14ac:dyDescent="0.2">
      <c r="A474" t="s">
        <v>11</v>
      </c>
      <c r="B474">
        <v>6.7</v>
      </c>
    </row>
    <row r="475" spans="1:2" x14ac:dyDescent="0.2">
      <c r="A475" t="s">
        <v>11</v>
      </c>
      <c r="B475">
        <v>7.6</v>
      </c>
    </row>
    <row r="476" spans="1:2" x14ac:dyDescent="0.2">
      <c r="A476" t="s">
        <v>11</v>
      </c>
      <c r="B476">
        <v>7.3</v>
      </c>
    </row>
    <row r="477" spans="1:2" x14ac:dyDescent="0.2">
      <c r="A477" t="s">
        <v>11</v>
      </c>
      <c r="B477">
        <v>5.9</v>
      </c>
    </row>
    <row r="478" spans="1:2" x14ac:dyDescent="0.2">
      <c r="A478" t="s">
        <v>11</v>
      </c>
      <c r="B478">
        <v>5.6</v>
      </c>
    </row>
    <row r="479" spans="1:2" x14ac:dyDescent="0.2">
      <c r="A479" t="s">
        <v>11</v>
      </c>
      <c r="B479">
        <v>6.5</v>
      </c>
    </row>
    <row r="480" spans="1:2" x14ac:dyDescent="0.2">
      <c r="A480" t="s">
        <v>963</v>
      </c>
      <c r="B480">
        <v>5.9</v>
      </c>
    </row>
    <row r="481" spans="1:2" x14ac:dyDescent="0.2">
      <c r="A481" t="s">
        <v>11</v>
      </c>
      <c r="B481">
        <v>7</v>
      </c>
    </row>
    <row r="482" spans="1:2" x14ac:dyDescent="0.2">
      <c r="A482" t="s">
        <v>11</v>
      </c>
      <c r="B482">
        <v>5.3</v>
      </c>
    </row>
    <row r="483" spans="1:2" x14ac:dyDescent="0.2">
      <c r="A483" t="s">
        <v>11</v>
      </c>
      <c r="B483">
        <v>5.9</v>
      </c>
    </row>
    <row r="484" spans="1:2" x14ac:dyDescent="0.2">
      <c r="A484" t="s">
        <v>11</v>
      </c>
      <c r="B484">
        <v>6.3</v>
      </c>
    </row>
    <row r="485" spans="1:2" x14ac:dyDescent="0.2">
      <c r="A485" t="s">
        <v>502</v>
      </c>
      <c r="B485">
        <v>6.4</v>
      </c>
    </row>
    <row r="486" spans="1:2" x14ac:dyDescent="0.2">
      <c r="A486" t="s">
        <v>11</v>
      </c>
      <c r="B486">
        <v>6.9</v>
      </c>
    </row>
    <row r="487" spans="1:2" x14ac:dyDescent="0.2">
      <c r="A487" t="s">
        <v>11</v>
      </c>
      <c r="B487">
        <v>6.3</v>
      </c>
    </row>
    <row r="488" spans="1:2" x14ac:dyDescent="0.2">
      <c r="A488" t="s">
        <v>11</v>
      </c>
      <c r="B488">
        <v>7.3</v>
      </c>
    </row>
    <row r="489" spans="1:2" x14ac:dyDescent="0.2">
      <c r="A489" t="s">
        <v>11</v>
      </c>
      <c r="B489">
        <v>5.8</v>
      </c>
    </row>
    <row r="490" spans="1:2" x14ac:dyDescent="0.2">
      <c r="A490" t="s">
        <v>11</v>
      </c>
      <c r="B490">
        <v>5.2</v>
      </c>
    </row>
    <row r="491" spans="1:2" x14ac:dyDescent="0.2">
      <c r="A491" t="s">
        <v>11</v>
      </c>
      <c r="B491">
        <v>2.4</v>
      </c>
    </row>
    <row r="492" spans="1:2" x14ac:dyDescent="0.2">
      <c r="A492" t="s">
        <v>11</v>
      </c>
      <c r="B492">
        <v>5.7</v>
      </c>
    </row>
    <row r="493" spans="1:2" x14ac:dyDescent="0.2">
      <c r="A493" t="s">
        <v>11</v>
      </c>
      <c r="B493">
        <v>5.8</v>
      </c>
    </row>
    <row r="494" spans="1:2" x14ac:dyDescent="0.2">
      <c r="A494" t="s">
        <v>11</v>
      </c>
      <c r="B494">
        <v>5.6</v>
      </c>
    </row>
    <row r="495" spans="1:2" x14ac:dyDescent="0.2">
      <c r="A495" t="s">
        <v>11</v>
      </c>
      <c r="B495">
        <v>6</v>
      </c>
    </row>
    <row r="496" spans="1:2" x14ac:dyDescent="0.2">
      <c r="A496" t="s">
        <v>11</v>
      </c>
      <c r="B496">
        <v>5.8</v>
      </c>
    </row>
    <row r="497" spans="1:2" x14ac:dyDescent="0.2">
      <c r="A497" t="s">
        <v>11</v>
      </c>
      <c r="B497">
        <v>6</v>
      </c>
    </row>
    <row r="498" spans="1:2" x14ac:dyDescent="0.2">
      <c r="A498" t="s">
        <v>11</v>
      </c>
      <c r="B498">
        <v>5.7</v>
      </c>
    </row>
    <row r="499" spans="1:2" x14ac:dyDescent="0.2">
      <c r="A499" t="s">
        <v>11</v>
      </c>
      <c r="B499">
        <v>6</v>
      </c>
    </row>
    <row r="500" spans="1:2" x14ac:dyDescent="0.2">
      <c r="A500" t="s">
        <v>502</v>
      </c>
      <c r="B500">
        <v>7.8</v>
      </c>
    </row>
    <row r="501" spans="1:2" x14ac:dyDescent="0.2">
      <c r="A501" t="s">
        <v>11</v>
      </c>
      <c r="B501">
        <v>4.2</v>
      </c>
    </row>
    <row r="502" spans="1:2" x14ac:dyDescent="0.2">
      <c r="A502" t="s">
        <v>11</v>
      </c>
      <c r="B502">
        <v>5.6</v>
      </c>
    </row>
    <row r="503" spans="1:2" x14ac:dyDescent="0.2">
      <c r="A503" t="s">
        <v>963</v>
      </c>
      <c r="B503">
        <v>4.4000000000000004</v>
      </c>
    </row>
    <row r="504" spans="1:2" x14ac:dyDescent="0.2">
      <c r="A504" t="s">
        <v>11</v>
      </c>
      <c r="B504">
        <v>8.1999999999999993</v>
      </c>
    </row>
    <row r="505" spans="1:2" x14ac:dyDescent="0.2">
      <c r="A505" t="s">
        <v>11</v>
      </c>
      <c r="B505">
        <v>8.5</v>
      </c>
    </row>
    <row r="506" spans="1:2" x14ac:dyDescent="0.2">
      <c r="A506" t="s">
        <v>11</v>
      </c>
      <c r="B506">
        <v>5.8</v>
      </c>
    </row>
    <row r="507" spans="1:2" x14ac:dyDescent="0.2">
      <c r="A507" t="s">
        <v>11</v>
      </c>
      <c r="B507">
        <v>6.5</v>
      </c>
    </row>
    <row r="508" spans="1:2" x14ac:dyDescent="0.2">
      <c r="A508" t="s">
        <v>11</v>
      </c>
      <c r="B508">
        <v>7.2</v>
      </c>
    </row>
    <row r="509" spans="1:2" x14ac:dyDescent="0.2">
      <c r="A509" t="s">
        <v>11</v>
      </c>
      <c r="B509">
        <v>6.7</v>
      </c>
    </row>
    <row r="510" spans="1:2" x14ac:dyDescent="0.2">
      <c r="A510" t="s">
        <v>11</v>
      </c>
      <c r="B510">
        <v>3.4</v>
      </c>
    </row>
    <row r="511" spans="1:2" x14ac:dyDescent="0.2">
      <c r="A511" t="s">
        <v>11</v>
      </c>
      <c r="B511">
        <v>5.9</v>
      </c>
    </row>
    <row r="512" spans="1:2" x14ac:dyDescent="0.2">
      <c r="A512" t="s">
        <v>11</v>
      </c>
      <c r="B512">
        <v>7.8</v>
      </c>
    </row>
    <row r="513" spans="1:2" x14ac:dyDescent="0.2">
      <c r="A513" t="s">
        <v>11</v>
      </c>
      <c r="B513">
        <v>5.9</v>
      </c>
    </row>
    <row r="514" spans="1:2" x14ac:dyDescent="0.2">
      <c r="A514" t="s">
        <v>11</v>
      </c>
      <c r="B514">
        <v>4.0999999999999996</v>
      </c>
    </row>
    <row r="515" spans="1:2" x14ac:dyDescent="0.2">
      <c r="A515" t="s">
        <v>11</v>
      </c>
      <c r="B515">
        <v>6.8</v>
      </c>
    </row>
    <row r="516" spans="1:2" x14ac:dyDescent="0.2">
      <c r="A516" t="s">
        <v>11</v>
      </c>
      <c r="B516">
        <v>5.8</v>
      </c>
    </row>
    <row r="517" spans="1:2" x14ac:dyDescent="0.2">
      <c r="A517" t="s">
        <v>11</v>
      </c>
      <c r="B517">
        <v>7.5</v>
      </c>
    </row>
    <row r="518" spans="1:2" x14ac:dyDescent="0.2">
      <c r="A518" t="s">
        <v>11</v>
      </c>
      <c r="B518">
        <v>6.9</v>
      </c>
    </row>
    <row r="519" spans="1:2" x14ac:dyDescent="0.2">
      <c r="A519" t="s">
        <v>11</v>
      </c>
      <c r="B519">
        <v>6.5</v>
      </c>
    </row>
    <row r="520" spans="1:2" x14ac:dyDescent="0.2">
      <c r="A520" t="s">
        <v>11</v>
      </c>
      <c r="B520">
        <v>6.9</v>
      </c>
    </row>
    <row r="521" spans="1:2" x14ac:dyDescent="0.2">
      <c r="A521" t="s">
        <v>11</v>
      </c>
      <c r="B521">
        <v>7.9</v>
      </c>
    </row>
    <row r="522" spans="1:2" x14ac:dyDescent="0.2">
      <c r="A522" t="s">
        <v>11</v>
      </c>
      <c r="B522">
        <v>7.4</v>
      </c>
    </row>
    <row r="523" spans="1:2" x14ac:dyDescent="0.2">
      <c r="A523" t="s">
        <v>11</v>
      </c>
      <c r="B523">
        <v>6.7</v>
      </c>
    </row>
    <row r="524" spans="1:2" x14ac:dyDescent="0.2">
      <c r="A524" t="s">
        <v>11</v>
      </c>
      <c r="B524">
        <v>7.4</v>
      </c>
    </row>
    <row r="525" spans="1:2" x14ac:dyDescent="0.2">
      <c r="A525" t="s">
        <v>11</v>
      </c>
      <c r="B525">
        <v>6.9</v>
      </c>
    </row>
    <row r="526" spans="1:2" x14ac:dyDescent="0.2">
      <c r="A526" t="s">
        <v>11</v>
      </c>
      <c r="B526">
        <v>6.8</v>
      </c>
    </row>
    <row r="527" spans="1:2" x14ac:dyDescent="0.2">
      <c r="A527" t="s">
        <v>11</v>
      </c>
      <c r="B527">
        <v>6.7</v>
      </c>
    </row>
    <row r="528" spans="1:2" x14ac:dyDescent="0.2">
      <c r="A528" t="s">
        <v>11</v>
      </c>
      <c r="B528">
        <v>5.0999999999999996</v>
      </c>
    </row>
    <row r="529" spans="1:2" x14ac:dyDescent="0.2">
      <c r="A529" t="s">
        <v>11</v>
      </c>
      <c r="B529">
        <v>4.0999999999999996</v>
      </c>
    </row>
    <row r="530" spans="1:2" x14ac:dyDescent="0.2">
      <c r="A530" t="s">
        <v>11</v>
      </c>
      <c r="B530">
        <v>7.3</v>
      </c>
    </row>
    <row r="531" spans="1:2" x14ac:dyDescent="0.2">
      <c r="A531" t="s">
        <v>11</v>
      </c>
      <c r="B531">
        <v>6</v>
      </c>
    </row>
    <row r="532" spans="1:2" x14ac:dyDescent="0.2">
      <c r="A532" t="s">
        <v>11</v>
      </c>
      <c r="B532">
        <v>7.3</v>
      </c>
    </row>
    <row r="533" spans="1:2" x14ac:dyDescent="0.2">
      <c r="A533" t="s">
        <v>11</v>
      </c>
      <c r="B533">
        <v>7.5</v>
      </c>
    </row>
    <row r="534" spans="1:2" x14ac:dyDescent="0.2">
      <c r="A534" t="s">
        <v>11</v>
      </c>
      <c r="B534">
        <v>5.4</v>
      </c>
    </row>
    <row r="535" spans="1:2" x14ac:dyDescent="0.2">
      <c r="A535" t="s">
        <v>11</v>
      </c>
      <c r="B535">
        <v>5.9</v>
      </c>
    </row>
    <row r="536" spans="1:2" x14ac:dyDescent="0.2">
      <c r="A536" t="s">
        <v>11</v>
      </c>
      <c r="B536">
        <v>7.1</v>
      </c>
    </row>
    <row r="537" spans="1:2" x14ac:dyDescent="0.2">
      <c r="A537" t="s">
        <v>11</v>
      </c>
      <c r="B537">
        <v>6</v>
      </c>
    </row>
    <row r="538" spans="1:2" x14ac:dyDescent="0.2">
      <c r="A538" t="s">
        <v>11</v>
      </c>
      <c r="B538">
        <v>6.5</v>
      </c>
    </row>
    <row r="539" spans="1:2" x14ac:dyDescent="0.2">
      <c r="A539" t="s">
        <v>11</v>
      </c>
      <c r="B539">
        <v>8.3000000000000007</v>
      </c>
    </row>
    <row r="540" spans="1:2" x14ac:dyDescent="0.2">
      <c r="A540" t="s">
        <v>11</v>
      </c>
      <c r="B540">
        <v>5.7</v>
      </c>
    </row>
    <row r="541" spans="1:2" x14ac:dyDescent="0.2">
      <c r="A541" t="s">
        <v>11</v>
      </c>
      <c r="B541">
        <v>7.6</v>
      </c>
    </row>
    <row r="542" spans="1:2" x14ac:dyDescent="0.2">
      <c r="A542" t="s">
        <v>11</v>
      </c>
      <c r="B542">
        <v>6.6</v>
      </c>
    </row>
    <row r="543" spans="1:2" x14ac:dyDescent="0.2">
      <c r="A543" t="s">
        <v>11</v>
      </c>
      <c r="B543">
        <v>5.4</v>
      </c>
    </row>
    <row r="544" spans="1:2" x14ac:dyDescent="0.2">
      <c r="A544" t="s">
        <v>11</v>
      </c>
      <c r="B544">
        <v>7.3</v>
      </c>
    </row>
    <row r="545" spans="1:2" x14ac:dyDescent="0.2">
      <c r="A545" t="s">
        <v>11</v>
      </c>
      <c r="B545">
        <v>6.5</v>
      </c>
    </row>
    <row r="546" spans="1:2" x14ac:dyDescent="0.2">
      <c r="A546" t="s">
        <v>11</v>
      </c>
      <c r="B546">
        <v>6.6</v>
      </c>
    </row>
    <row r="547" spans="1:2" x14ac:dyDescent="0.2">
      <c r="A547" t="s">
        <v>11</v>
      </c>
      <c r="B547">
        <v>6.6</v>
      </c>
    </row>
    <row r="548" spans="1:2" x14ac:dyDescent="0.2">
      <c r="A548" t="s">
        <v>11</v>
      </c>
      <c r="B548">
        <v>5.9</v>
      </c>
    </row>
    <row r="549" spans="1:2" x14ac:dyDescent="0.2">
      <c r="A549" t="s">
        <v>11</v>
      </c>
      <c r="B549">
        <v>6.7</v>
      </c>
    </row>
    <row r="550" spans="1:2" x14ac:dyDescent="0.2">
      <c r="A550" t="s">
        <v>11</v>
      </c>
      <c r="B550">
        <v>6.1</v>
      </c>
    </row>
    <row r="551" spans="1:2" x14ac:dyDescent="0.2">
      <c r="A551" t="s">
        <v>11</v>
      </c>
      <c r="B551">
        <v>6.6</v>
      </c>
    </row>
    <row r="552" spans="1:2" x14ac:dyDescent="0.2">
      <c r="A552" t="s">
        <v>11</v>
      </c>
      <c r="B552">
        <v>6.6</v>
      </c>
    </row>
    <row r="553" spans="1:2" x14ac:dyDescent="0.2">
      <c r="A553" t="s">
        <v>11</v>
      </c>
      <c r="B553">
        <v>5.3</v>
      </c>
    </row>
    <row r="554" spans="1:2" x14ac:dyDescent="0.2">
      <c r="A554" t="s">
        <v>11</v>
      </c>
      <c r="B554">
        <v>6</v>
      </c>
    </row>
    <row r="555" spans="1:2" x14ac:dyDescent="0.2">
      <c r="A555" t="s">
        <v>11</v>
      </c>
      <c r="B555">
        <v>6</v>
      </c>
    </row>
    <row r="556" spans="1:2" x14ac:dyDescent="0.2">
      <c r="A556" t="s">
        <v>11</v>
      </c>
      <c r="B556">
        <v>4.7</v>
      </c>
    </row>
    <row r="557" spans="1:2" x14ac:dyDescent="0.2">
      <c r="A557" t="s">
        <v>11</v>
      </c>
      <c r="B557">
        <v>6.1</v>
      </c>
    </row>
    <row r="558" spans="1:2" x14ac:dyDescent="0.2">
      <c r="A558" t="s">
        <v>11</v>
      </c>
      <c r="B558">
        <v>7.2</v>
      </c>
    </row>
    <row r="559" spans="1:2" x14ac:dyDescent="0.2">
      <c r="A559" t="s">
        <v>11</v>
      </c>
      <c r="B559">
        <v>6.4</v>
      </c>
    </row>
    <row r="560" spans="1:2" x14ac:dyDescent="0.2">
      <c r="A560" t="s">
        <v>11</v>
      </c>
      <c r="B560">
        <v>6.1</v>
      </c>
    </row>
    <row r="561" spans="1:2" x14ac:dyDescent="0.2">
      <c r="A561" t="s">
        <v>11</v>
      </c>
      <c r="B561">
        <v>5.9</v>
      </c>
    </row>
    <row r="562" spans="1:2" x14ac:dyDescent="0.2">
      <c r="A562" t="s">
        <v>11</v>
      </c>
      <c r="B562">
        <v>6</v>
      </c>
    </row>
    <row r="563" spans="1:2" x14ac:dyDescent="0.2">
      <c r="A563" t="s">
        <v>11</v>
      </c>
      <c r="B563">
        <v>6.3</v>
      </c>
    </row>
    <row r="564" spans="1:2" x14ac:dyDescent="0.2">
      <c r="A564" t="s">
        <v>11</v>
      </c>
      <c r="B564">
        <v>5.6</v>
      </c>
    </row>
    <row r="565" spans="1:2" x14ac:dyDescent="0.2">
      <c r="A565" t="s">
        <v>11</v>
      </c>
      <c r="B565">
        <v>6.4</v>
      </c>
    </row>
    <row r="566" spans="1:2" x14ac:dyDescent="0.2">
      <c r="A566" t="s">
        <v>11</v>
      </c>
      <c r="B566">
        <v>7.1</v>
      </c>
    </row>
    <row r="567" spans="1:2" x14ac:dyDescent="0.2">
      <c r="A567" t="s">
        <v>11</v>
      </c>
      <c r="B567">
        <v>6.6</v>
      </c>
    </row>
    <row r="568" spans="1:2" x14ac:dyDescent="0.2">
      <c r="A568" t="s">
        <v>11</v>
      </c>
      <c r="B568">
        <v>4.5999999999999996</v>
      </c>
    </row>
    <row r="569" spans="1:2" x14ac:dyDescent="0.2">
      <c r="A569" t="s">
        <v>11</v>
      </c>
      <c r="B569">
        <v>8.4</v>
      </c>
    </row>
    <row r="570" spans="1:2" x14ac:dyDescent="0.2">
      <c r="A570" t="s">
        <v>11</v>
      </c>
      <c r="B570">
        <v>7.1</v>
      </c>
    </row>
    <row r="571" spans="1:2" x14ac:dyDescent="0.2">
      <c r="A571" t="s">
        <v>11</v>
      </c>
      <c r="B571">
        <v>7.4</v>
      </c>
    </row>
    <row r="572" spans="1:2" x14ac:dyDescent="0.2">
      <c r="A572" t="s">
        <v>11</v>
      </c>
      <c r="B572">
        <v>6.9</v>
      </c>
    </row>
    <row r="573" spans="1:2" x14ac:dyDescent="0.2">
      <c r="A573" t="s">
        <v>11</v>
      </c>
      <c r="B573">
        <v>4.5</v>
      </c>
    </row>
    <row r="574" spans="1:2" x14ac:dyDescent="0.2">
      <c r="A574" t="s">
        <v>11</v>
      </c>
      <c r="B574">
        <v>7.1</v>
      </c>
    </row>
    <row r="575" spans="1:2" x14ac:dyDescent="0.2">
      <c r="A575" t="s">
        <v>11</v>
      </c>
      <c r="B575">
        <v>6.5</v>
      </c>
    </row>
    <row r="576" spans="1:2" x14ac:dyDescent="0.2">
      <c r="A576" t="s">
        <v>11</v>
      </c>
      <c r="B576">
        <v>5.3</v>
      </c>
    </row>
    <row r="577" spans="1:2" x14ac:dyDescent="0.2">
      <c r="A577" t="s">
        <v>11</v>
      </c>
      <c r="B577">
        <v>6.7</v>
      </c>
    </row>
    <row r="578" spans="1:2" x14ac:dyDescent="0.2">
      <c r="A578" t="s">
        <v>11</v>
      </c>
      <c r="B578">
        <v>7.2</v>
      </c>
    </row>
    <row r="579" spans="1:2" x14ac:dyDescent="0.2">
      <c r="A579" t="s">
        <v>11</v>
      </c>
      <c r="B579">
        <v>7.2</v>
      </c>
    </row>
    <row r="580" spans="1:2" x14ac:dyDescent="0.2">
      <c r="A580" t="s">
        <v>11</v>
      </c>
      <c r="B580">
        <v>5.5</v>
      </c>
    </row>
    <row r="581" spans="1:2" x14ac:dyDescent="0.2">
      <c r="A581" t="s">
        <v>11</v>
      </c>
      <c r="B581">
        <v>5.8</v>
      </c>
    </row>
    <row r="582" spans="1:2" x14ac:dyDescent="0.2">
      <c r="A582" t="s">
        <v>11</v>
      </c>
      <c r="B582">
        <v>6</v>
      </c>
    </row>
    <row r="583" spans="1:2" x14ac:dyDescent="0.2">
      <c r="A583" t="s">
        <v>11</v>
      </c>
      <c r="B583">
        <v>6.6</v>
      </c>
    </row>
    <row r="584" spans="1:2" x14ac:dyDescent="0.2">
      <c r="A584" t="s">
        <v>11</v>
      </c>
      <c r="B584">
        <v>8.3000000000000007</v>
      </c>
    </row>
    <row r="585" spans="1:2" x14ac:dyDescent="0.2">
      <c r="A585" t="s">
        <v>11</v>
      </c>
      <c r="B585">
        <v>6.7</v>
      </c>
    </row>
    <row r="586" spans="1:2" x14ac:dyDescent="0.2">
      <c r="A586" t="s">
        <v>11</v>
      </c>
      <c r="B586">
        <v>7.1</v>
      </c>
    </row>
    <row r="587" spans="1:2" x14ac:dyDescent="0.2">
      <c r="A587" t="s">
        <v>11</v>
      </c>
      <c r="B587">
        <v>6</v>
      </c>
    </row>
    <row r="588" spans="1:2" x14ac:dyDescent="0.2">
      <c r="A588" t="s">
        <v>11</v>
      </c>
      <c r="B588">
        <v>7.5</v>
      </c>
    </row>
    <row r="589" spans="1:2" x14ac:dyDescent="0.2">
      <c r="A589" t="s">
        <v>11</v>
      </c>
      <c r="B589">
        <v>6.9</v>
      </c>
    </row>
    <row r="590" spans="1:2" x14ac:dyDescent="0.2">
      <c r="A590" t="s">
        <v>11</v>
      </c>
      <c r="B590">
        <v>5.6</v>
      </c>
    </row>
    <row r="591" spans="1:2" x14ac:dyDescent="0.2">
      <c r="A591" t="s">
        <v>11</v>
      </c>
      <c r="B591">
        <v>5.6</v>
      </c>
    </row>
    <row r="592" spans="1:2" x14ac:dyDescent="0.2">
      <c r="A592" t="s">
        <v>11</v>
      </c>
      <c r="B592">
        <v>4.5</v>
      </c>
    </row>
    <row r="593" spans="1:2" x14ac:dyDescent="0.2">
      <c r="A593" t="s">
        <v>11</v>
      </c>
      <c r="B593">
        <v>7.1</v>
      </c>
    </row>
    <row r="594" spans="1:2" x14ac:dyDescent="0.2">
      <c r="A594" t="s">
        <v>11</v>
      </c>
      <c r="B594">
        <v>6.5</v>
      </c>
    </row>
    <row r="595" spans="1:2" x14ac:dyDescent="0.2">
      <c r="A595" t="s">
        <v>11</v>
      </c>
      <c r="B595">
        <v>6.4</v>
      </c>
    </row>
    <row r="596" spans="1:2" x14ac:dyDescent="0.2">
      <c r="A596" t="s">
        <v>11</v>
      </c>
      <c r="B596">
        <v>5.8</v>
      </c>
    </row>
    <row r="597" spans="1:2" x14ac:dyDescent="0.2">
      <c r="A597" t="s">
        <v>11</v>
      </c>
      <c r="B597">
        <v>8</v>
      </c>
    </row>
    <row r="598" spans="1:2" x14ac:dyDescent="0.2">
      <c r="A598" t="s">
        <v>11</v>
      </c>
      <c r="B598">
        <v>6.2</v>
      </c>
    </row>
    <row r="599" spans="1:2" x14ac:dyDescent="0.2">
      <c r="A599" t="s">
        <v>11</v>
      </c>
      <c r="B599">
        <v>7.2</v>
      </c>
    </row>
    <row r="600" spans="1:2" x14ac:dyDescent="0.2">
      <c r="A600" t="s">
        <v>11</v>
      </c>
      <c r="B600">
        <v>6.1</v>
      </c>
    </row>
    <row r="601" spans="1:2" x14ac:dyDescent="0.2">
      <c r="A601" t="s">
        <v>11</v>
      </c>
      <c r="B601">
        <v>7.6</v>
      </c>
    </row>
    <row r="602" spans="1:2" x14ac:dyDescent="0.2">
      <c r="A602" t="s">
        <v>11</v>
      </c>
      <c r="B602">
        <v>6.3</v>
      </c>
    </row>
    <row r="603" spans="1:2" x14ac:dyDescent="0.2">
      <c r="A603" t="s">
        <v>11</v>
      </c>
      <c r="B603">
        <v>6.3</v>
      </c>
    </row>
    <row r="604" spans="1:2" x14ac:dyDescent="0.2">
      <c r="A604" t="s">
        <v>11</v>
      </c>
      <c r="B604">
        <v>6.3</v>
      </c>
    </row>
    <row r="605" spans="1:2" x14ac:dyDescent="0.2">
      <c r="A605" t="s">
        <v>11</v>
      </c>
      <c r="B605">
        <v>7.7</v>
      </c>
    </row>
    <row r="606" spans="1:2" x14ac:dyDescent="0.2">
      <c r="A606" t="s">
        <v>11</v>
      </c>
      <c r="B606">
        <v>7</v>
      </c>
    </row>
    <row r="607" spans="1:2" x14ac:dyDescent="0.2">
      <c r="A607" t="s">
        <v>11</v>
      </c>
      <c r="B607">
        <v>5.3</v>
      </c>
    </row>
    <row r="608" spans="1:2" x14ac:dyDescent="0.2">
      <c r="A608" t="s">
        <v>11</v>
      </c>
      <c r="B608">
        <v>5.6</v>
      </c>
    </row>
    <row r="609" spans="1:2" x14ac:dyDescent="0.2">
      <c r="A609" t="s">
        <v>11</v>
      </c>
      <c r="B609">
        <v>5.2</v>
      </c>
    </row>
    <row r="610" spans="1:2" x14ac:dyDescent="0.2">
      <c r="A610" t="s">
        <v>11</v>
      </c>
      <c r="B610">
        <v>5.4</v>
      </c>
    </row>
    <row r="611" spans="1:2" x14ac:dyDescent="0.2">
      <c r="A611" t="s">
        <v>11</v>
      </c>
      <c r="B611">
        <v>6.4</v>
      </c>
    </row>
    <row r="612" spans="1:2" x14ac:dyDescent="0.2">
      <c r="A612" t="s">
        <v>11</v>
      </c>
      <c r="B612">
        <v>5.9</v>
      </c>
    </row>
    <row r="613" spans="1:2" x14ac:dyDescent="0.2">
      <c r="A613" t="s">
        <v>11</v>
      </c>
      <c r="B613">
        <v>6.3</v>
      </c>
    </row>
    <row r="614" spans="1:2" x14ac:dyDescent="0.2">
      <c r="A614" t="s">
        <v>11</v>
      </c>
      <c r="B614">
        <v>6.5</v>
      </c>
    </row>
    <row r="615" spans="1:2" x14ac:dyDescent="0.2">
      <c r="A615" t="s">
        <v>11</v>
      </c>
      <c r="B615">
        <v>3</v>
      </c>
    </row>
    <row r="616" spans="1:2" x14ac:dyDescent="0.2">
      <c r="A616" t="s">
        <v>11</v>
      </c>
      <c r="B616">
        <v>3.6</v>
      </c>
    </row>
    <row r="617" spans="1:2" x14ac:dyDescent="0.2">
      <c r="A617" t="s">
        <v>11</v>
      </c>
      <c r="B617">
        <v>5.8</v>
      </c>
    </row>
    <row r="618" spans="1:2" x14ac:dyDescent="0.2">
      <c r="A618" t="s">
        <v>11</v>
      </c>
      <c r="B618">
        <v>6.2</v>
      </c>
    </row>
    <row r="619" spans="1:2" x14ac:dyDescent="0.2">
      <c r="A619" t="s">
        <v>11</v>
      </c>
      <c r="B619">
        <v>5.6</v>
      </c>
    </row>
    <row r="620" spans="1:2" x14ac:dyDescent="0.2">
      <c r="A620" t="s">
        <v>11</v>
      </c>
      <c r="B620">
        <v>5.4</v>
      </c>
    </row>
    <row r="621" spans="1:2" x14ac:dyDescent="0.2">
      <c r="A621" t="s">
        <v>11</v>
      </c>
      <c r="B621">
        <v>6.1</v>
      </c>
    </row>
    <row r="622" spans="1:2" x14ac:dyDescent="0.2">
      <c r="A622" t="s">
        <v>11</v>
      </c>
      <c r="B622">
        <v>4.2</v>
      </c>
    </row>
    <row r="623" spans="1:2" x14ac:dyDescent="0.2">
      <c r="A623" t="s">
        <v>11</v>
      </c>
      <c r="B623">
        <v>6.7</v>
      </c>
    </row>
    <row r="624" spans="1:2" x14ac:dyDescent="0.2">
      <c r="A624" t="s">
        <v>11</v>
      </c>
      <c r="B624">
        <v>4.2</v>
      </c>
    </row>
    <row r="625" spans="1:2" x14ac:dyDescent="0.2">
      <c r="A625" t="s">
        <v>11</v>
      </c>
      <c r="B625">
        <v>6.4</v>
      </c>
    </row>
    <row r="626" spans="1:2" x14ac:dyDescent="0.2">
      <c r="A626" t="s">
        <v>11</v>
      </c>
      <c r="B626">
        <v>4.9000000000000004</v>
      </c>
    </row>
    <row r="627" spans="1:2" x14ac:dyDescent="0.2">
      <c r="A627" t="s">
        <v>11</v>
      </c>
      <c r="B627">
        <v>6.8</v>
      </c>
    </row>
    <row r="628" spans="1:2" x14ac:dyDescent="0.2">
      <c r="A628" t="s">
        <v>11</v>
      </c>
      <c r="B628">
        <v>7.7</v>
      </c>
    </row>
    <row r="629" spans="1:2" x14ac:dyDescent="0.2">
      <c r="A629" t="s">
        <v>11</v>
      </c>
      <c r="B629">
        <v>5.6</v>
      </c>
    </row>
    <row r="630" spans="1:2" x14ac:dyDescent="0.2">
      <c r="A630" t="s">
        <v>11</v>
      </c>
      <c r="B630">
        <v>6.4</v>
      </c>
    </row>
    <row r="631" spans="1:2" x14ac:dyDescent="0.2">
      <c r="A631" t="s">
        <v>11</v>
      </c>
      <c r="B631">
        <v>7.2</v>
      </c>
    </row>
    <row r="632" spans="1:2" x14ac:dyDescent="0.2">
      <c r="A632" t="s">
        <v>11</v>
      </c>
      <c r="B632">
        <v>6</v>
      </c>
    </row>
    <row r="633" spans="1:2" x14ac:dyDescent="0.2">
      <c r="A633" t="s">
        <v>11</v>
      </c>
      <c r="B633">
        <v>5.9</v>
      </c>
    </row>
    <row r="634" spans="1:2" x14ac:dyDescent="0.2">
      <c r="A634" t="s">
        <v>11</v>
      </c>
      <c r="B634">
        <v>7.9</v>
      </c>
    </row>
    <row r="635" spans="1:2" x14ac:dyDescent="0.2">
      <c r="A635" t="s">
        <v>11</v>
      </c>
      <c r="B635">
        <v>6.8</v>
      </c>
    </row>
    <row r="636" spans="1:2" x14ac:dyDescent="0.2">
      <c r="A636" t="s">
        <v>11</v>
      </c>
      <c r="B636">
        <v>7.1</v>
      </c>
    </row>
    <row r="637" spans="1:2" x14ac:dyDescent="0.2">
      <c r="A637" t="s">
        <v>11</v>
      </c>
      <c r="B637">
        <v>5.9</v>
      </c>
    </row>
    <row r="638" spans="1:2" x14ac:dyDescent="0.2">
      <c r="A638" t="s">
        <v>11</v>
      </c>
      <c r="B638">
        <v>5.9</v>
      </c>
    </row>
    <row r="639" spans="1:2" x14ac:dyDescent="0.2">
      <c r="A639" t="s">
        <v>11</v>
      </c>
      <c r="B639">
        <v>6.2</v>
      </c>
    </row>
    <row r="640" spans="1:2" x14ac:dyDescent="0.2">
      <c r="A640" t="s">
        <v>11</v>
      </c>
      <c r="B640">
        <v>7.4</v>
      </c>
    </row>
    <row r="641" spans="1:2" x14ac:dyDescent="0.2">
      <c r="A641" t="s">
        <v>11</v>
      </c>
      <c r="B641">
        <v>7</v>
      </c>
    </row>
    <row r="642" spans="1:2" x14ac:dyDescent="0.2">
      <c r="A642" t="s">
        <v>11</v>
      </c>
      <c r="B642">
        <v>5.4</v>
      </c>
    </row>
    <row r="643" spans="1:2" x14ac:dyDescent="0.2">
      <c r="A643" t="s">
        <v>11</v>
      </c>
      <c r="B643">
        <v>8.6</v>
      </c>
    </row>
    <row r="644" spans="1:2" x14ac:dyDescent="0.2">
      <c r="A644" t="s">
        <v>11</v>
      </c>
      <c r="B644">
        <v>6.5</v>
      </c>
    </row>
    <row r="645" spans="1:2" x14ac:dyDescent="0.2">
      <c r="A645" t="s">
        <v>11</v>
      </c>
      <c r="B645">
        <v>6.4</v>
      </c>
    </row>
    <row r="646" spans="1:2" x14ac:dyDescent="0.2">
      <c r="A646" t="s">
        <v>11</v>
      </c>
      <c r="B646">
        <v>7.6</v>
      </c>
    </row>
    <row r="647" spans="1:2" x14ac:dyDescent="0.2">
      <c r="A647" t="s">
        <v>11</v>
      </c>
      <c r="B647">
        <v>5.5</v>
      </c>
    </row>
    <row r="648" spans="1:2" x14ac:dyDescent="0.2">
      <c r="A648" t="s">
        <v>11</v>
      </c>
      <c r="B648">
        <v>7.4</v>
      </c>
    </row>
    <row r="649" spans="1:2" x14ac:dyDescent="0.2">
      <c r="A649" t="s">
        <v>11</v>
      </c>
      <c r="B649">
        <v>8.6999999999999993</v>
      </c>
    </row>
    <row r="650" spans="1:2" x14ac:dyDescent="0.2">
      <c r="A650" t="s">
        <v>11</v>
      </c>
      <c r="B650">
        <v>7.6</v>
      </c>
    </row>
    <row r="651" spans="1:2" x14ac:dyDescent="0.2">
      <c r="A651" t="s">
        <v>11</v>
      </c>
      <c r="B651">
        <v>5.5</v>
      </c>
    </row>
    <row r="652" spans="1:2" x14ac:dyDescent="0.2">
      <c r="A652" t="s">
        <v>11</v>
      </c>
      <c r="B652">
        <v>7.6</v>
      </c>
    </row>
    <row r="653" spans="1:2" x14ac:dyDescent="0.2">
      <c r="A653" t="s">
        <v>11</v>
      </c>
      <c r="B653">
        <v>6.5</v>
      </c>
    </row>
    <row r="654" spans="1:2" x14ac:dyDescent="0.2">
      <c r="A654" t="s">
        <v>11</v>
      </c>
      <c r="B654">
        <v>6.9</v>
      </c>
    </row>
    <row r="655" spans="1:2" x14ac:dyDescent="0.2">
      <c r="A655" t="s">
        <v>11</v>
      </c>
      <c r="B655">
        <v>6.7</v>
      </c>
    </row>
    <row r="656" spans="1:2" x14ac:dyDescent="0.2">
      <c r="A656" t="s">
        <v>11</v>
      </c>
      <c r="B656">
        <v>6.6</v>
      </c>
    </row>
    <row r="657" spans="1:2" x14ac:dyDescent="0.2">
      <c r="A657" t="s">
        <v>11</v>
      </c>
      <c r="B657">
        <v>7.2</v>
      </c>
    </row>
    <row r="658" spans="1:2" x14ac:dyDescent="0.2">
      <c r="A658" t="s">
        <v>11</v>
      </c>
      <c r="B658">
        <v>6.4</v>
      </c>
    </row>
    <row r="659" spans="1:2" x14ac:dyDescent="0.2">
      <c r="A659" t="s">
        <v>11</v>
      </c>
      <c r="B659">
        <v>6.4</v>
      </c>
    </row>
    <row r="660" spans="1:2" x14ac:dyDescent="0.2">
      <c r="A660" t="s">
        <v>11</v>
      </c>
      <c r="B660">
        <v>6</v>
      </c>
    </row>
    <row r="661" spans="1:2" x14ac:dyDescent="0.2">
      <c r="A661" t="s">
        <v>11</v>
      </c>
      <c r="B661">
        <v>6.1</v>
      </c>
    </row>
    <row r="662" spans="1:2" x14ac:dyDescent="0.2">
      <c r="A662" t="s">
        <v>11</v>
      </c>
      <c r="B662">
        <v>6</v>
      </c>
    </row>
    <row r="663" spans="1:2" x14ac:dyDescent="0.2">
      <c r="A663" t="s">
        <v>11</v>
      </c>
      <c r="B663">
        <v>6.4</v>
      </c>
    </row>
    <row r="664" spans="1:2" x14ac:dyDescent="0.2">
      <c r="A664" t="s">
        <v>11</v>
      </c>
      <c r="B664">
        <v>6.4</v>
      </c>
    </row>
    <row r="665" spans="1:2" x14ac:dyDescent="0.2">
      <c r="A665" t="s">
        <v>11</v>
      </c>
      <c r="B665">
        <v>7.3</v>
      </c>
    </row>
    <row r="666" spans="1:2" x14ac:dyDescent="0.2">
      <c r="A666" t="s">
        <v>11</v>
      </c>
      <c r="B666">
        <v>5.2</v>
      </c>
    </row>
    <row r="667" spans="1:2" x14ac:dyDescent="0.2">
      <c r="A667" t="s">
        <v>11</v>
      </c>
      <c r="B667">
        <v>6.6</v>
      </c>
    </row>
    <row r="668" spans="1:2" x14ac:dyDescent="0.2">
      <c r="A668" t="s">
        <v>11</v>
      </c>
      <c r="B668">
        <v>6.3</v>
      </c>
    </row>
    <row r="669" spans="1:2" x14ac:dyDescent="0.2">
      <c r="A669" t="s">
        <v>11</v>
      </c>
      <c r="B669">
        <v>5.9</v>
      </c>
    </row>
    <row r="670" spans="1:2" x14ac:dyDescent="0.2">
      <c r="A670" t="s">
        <v>11</v>
      </c>
      <c r="B670">
        <v>6.4</v>
      </c>
    </row>
    <row r="671" spans="1:2" x14ac:dyDescent="0.2">
      <c r="A671" t="s">
        <v>11</v>
      </c>
      <c r="B671">
        <v>6.7</v>
      </c>
    </row>
    <row r="672" spans="1:2" x14ac:dyDescent="0.2">
      <c r="A672" t="s">
        <v>11</v>
      </c>
      <c r="B672">
        <v>5.4</v>
      </c>
    </row>
    <row r="673" spans="1:2" x14ac:dyDescent="0.2">
      <c r="A673" t="s">
        <v>11</v>
      </c>
      <c r="B673">
        <v>6.4</v>
      </c>
    </row>
    <row r="674" spans="1:2" x14ac:dyDescent="0.2">
      <c r="A674" t="s">
        <v>11</v>
      </c>
      <c r="B674">
        <v>6.7</v>
      </c>
    </row>
    <row r="675" spans="1:2" x14ac:dyDescent="0.2">
      <c r="A675" t="s">
        <v>11</v>
      </c>
      <c r="B675">
        <v>6.2</v>
      </c>
    </row>
    <row r="676" spans="1:2" x14ac:dyDescent="0.2">
      <c r="A676" t="s">
        <v>11</v>
      </c>
      <c r="B676">
        <v>6.1</v>
      </c>
    </row>
    <row r="677" spans="1:2" x14ac:dyDescent="0.2">
      <c r="A677" t="s">
        <v>11</v>
      </c>
      <c r="B677">
        <v>8.8000000000000007</v>
      </c>
    </row>
    <row r="678" spans="1:2" x14ac:dyDescent="0.2">
      <c r="A678" t="s">
        <v>11</v>
      </c>
      <c r="B678">
        <v>7.1</v>
      </c>
    </row>
    <row r="679" spans="1:2" x14ac:dyDescent="0.2">
      <c r="A679" t="s">
        <v>11</v>
      </c>
      <c r="B679">
        <v>8.1</v>
      </c>
    </row>
    <row r="680" spans="1:2" x14ac:dyDescent="0.2">
      <c r="A680" t="s">
        <v>11</v>
      </c>
      <c r="B680">
        <v>5.7</v>
      </c>
    </row>
    <row r="681" spans="1:2" x14ac:dyDescent="0.2">
      <c r="A681" t="s">
        <v>11</v>
      </c>
      <c r="B681">
        <v>5</v>
      </c>
    </row>
    <row r="682" spans="1:2" x14ac:dyDescent="0.2">
      <c r="A682" t="s">
        <v>11</v>
      </c>
      <c r="B682">
        <v>5.0999999999999996</v>
      </c>
    </row>
    <row r="683" spans="1:2" x14ac:dyDescent="0.2">
      <c r="A683" t="s">
        <v>11</v>
      </c>
      <c r="B683">
        <v>6.9</v>
      </c>
    </row>
    <row r="684" spans="1:2" x14ac:dyDescent="0.2">
      <c r="A684" t="s">
        <v>11</v>
      </c>
      <c r="B684">
        <v>4.8</v>
      </c>
    </row>
    <row r="685" spans="1:2" x14ac:dyDescent="0.2">
      <c r="A685" t="s">
        <v>11</v>
      </c>
      <c r="B685">
        <v>6.5</v>
      </c>
    </row>
    <row r="686" spans="1:2" x14ac:dyDescent="0.2">
      <c r="A686" t="s">
        <v>11</v>
      </c>
      <c r="B686">
        <v>5.0999999999999996</v>
      </c>
    </row>
    <row r="687" spans="1:2" x14ac:dyDescent="0.2">
      <c r="A687" t="s">
        <v>11</v>
      </c>
      <c r="B687">
        <v>7.1</v>
      </c>
    </row>
    <row r="688" spans="1:2" x14ac:dyDescent="0.2">
      <c r="A688" t="s">
        <v>11</v>
      </c>
      <c r="B688">
        <v>7.5</v>
      </c>
    </row>
    <row r="689" spans="1:2" x14ac:dyDescent="0.2">
      <c r="A689" t="s">
        <v>11</v>
      </c>
      <c r="B689">
        <v>6.2</v>
      </c>
    </row>
    <row r="690" spans="1:2" x14ac:dyDescent="0.2">
      <c r="A690" t="s">
        <v>11</v>
      </c>
      <c r="B690">
        <v>6.3</v>
      </c>
    </row>
    <row r="691" spans="1:2" x14ac:dyDescent="0.2">
      <c r="A691" t="s">
        <v>11</v>
      </c>
      <c r="B691">
        <v>8.1</v>
      </c>
    </row>
    <row r="692" spans="1:2" x14ac:dyDescent="0.2">
      <c r="A692" t="s">
        <v>11</v>
      </c>
      <c r="B692">
        <v>6.6</v>
      </c>
    </row>
    <row r="693" spans="1:2" x14ac:dyDescent="0.2">
      <c r="A693" t="s">
        <v>11</v>
      </c>
      <c r="B693">
        <v>6.9</v>
      </c>
    </row>
    <row r="694" spans="1:2" x14ac:dyDescent="0.2">
      <c r="A694" t="s">
        <v>676</v>
      </c>
      <c r="B694">
        <v>6.1</v>
      </c>
    </row>
    <row r="695" spans="1:2" x14ac:dyDescent="0.2">
      <c r="A695" t="s">
        <v>11</v>
      </c>
      <c r="B695">
        <v>4.3</v>
      </c>
    </row>
    <row r="696" spans="1:2" x14ac:dyDescent="0.2">
      <c r="A696" t="s">
        <v>11</v>
      </c>
      <c r="B696">
        <v>6.6</v>
      </c>
    </row>
    <row r="697" spans="1:2" x14ac:dyDescent="0.2">
      <c r="A697" t="s">
        <v>11</v>
      </c>
      <c r="B697">
        <v>6.8</v>
      </c>
    </row>
    <row r="698" spans="1:2" x14ac:dyDescent="0.2">
      <c r="A698" t="s">
        <v>11</v>
      </c>
      <c r="B698">
        <v>3.8</v>
      </c>
    </row>
    <row r="699" spans="1:2" x14ac:dyDescent="0.2">
      <c r="A699" t="s">
        <v>11</v>
      </c>
      <c r="B699">
        <v>5.9</v>
      </c>
    </row>
    <row r="700" spans="1:2" x14ac:dyDescent="0.2">
      <c r="A700" t="s">
        <v>11</v>
      </c>
      <c r="B700">
        <v>7.9</v>
      </c>
    </row>
    <row r="701" spans="1:2" x14ac:dyDescent="0.2">
      <c r="A701" t="s">
        <v>11</v>
      </c>
      <c r="B701">
        <v>6.3</v>
      </c>
    </row>
    <row r="702" spans="1:2" x14ac:dyDescent="0.2">
      <c r="A702" t="s">
        <v>11</v>
      </c>
      <c r="B702">
        <v>5.5</v>
      </c>
    </row>
    <row r="703" spans="1:2" x14ac:dyDescent="0.2">
      <c r="A703" t="s">
        <v>11</v>
      </c>
      <c r="B703">
        <v>7.7</v>
      </c>
    </row>
    <row r="704" spans="1:2" x14ac:dyDescent="0.2">
      <c r="A704" t="s">
        <v>11</v>
      </c>
      <c r="B704">
        <v>6.3</v>
      </c>
    </row>
    <row r="705" spans="1:2" x14ac:dyDescent="0.2">
      <c r="A705" t="s">
        <v>11</v>
      </c>
      <c r="B705">
        <v>7.1</v>
      </c>
    </row>
    <row r="706" spans="1:2" x14ac:dyDescent="0.2">
      <c r="A706" t="s">
        <v>11</v>
      </c>
      <c r="B706">
        <v>8.5</v>
      </c>
    </row>
    <row r="707" spans="1:2" x14ac:dyDescent="0.2">
      <c r="A707" t="s">
        <v>11</v>
      </c>
      <c r="B707">
        <v>5.9</v>
      </c>
    </row>
    <row r="708" spans="1:2" x14ac:dyDescent="0.2">
      <c r="A708" t="s">
        <v>11</v>
      </c>
      <c r="B708">
        <v>5.8</v>
      </c>
    </row>
    <row r="709" spans="1:2" x14ac:dyDescent="0.2">
      <c r="A709" t="s">
        <v>11</v>
      </c>
      <c r="B709">
        <v>8.1</v>
      </c>
    </row>
    <row r="710" spans="1:2" x14ac:dyDescent="0.2">
      <c r="A710" t="s">
        <v>11</v>
      </c>
      <c r="B710">
        <v>7.9</v>
      </c>
    </row>
    <row r="711" spans="1:2" x14ac:dyDescent="0.2">
      <c r="A711" t="s">
        <v>11</v>
      </c>
      <c r="B711">
        <v>7.2</v>
      </c>
    </row>
    <row r="712" spans="1:2" x14ac:dyDescent="0.2">
      <c r="A712" t="s">
        <v>11</v>
      </c>
      <c r="B712">
        <v>6.3</v>
      </c>
    </row>
    <row r="713" spans="1:2" x14ac:dyDescent="0.2">
      <c r="A713" t="s">
        <v>11</v>
      </c>
      <c r="B713">
        <v>8.1</v>
      </c>
    </row>
    <row r="714" spans="1:2" x14ac:dyDescent="0.2">
      <c r="A714" t="s">
        <v>11</v>
      </c>
      <c r="B714">
        <v>7</v>
      </c>
    </row>
    <row r="715" spans="1:2" x14ac:dyDescent="0.2">
      <c r="A715" t="s">
        <v>11</v>
      </c>
      <c r="B715">
        <v>5.5</v>
      </c>
    </row>
    <row r="716" spans="1:2" x14ac:dyDescent="0.2">
      <c r="A716" t="s">
        <v>11</v>
      </c>
      <c r="B716">
        <v>6.7</v>
      </c>
    </row>
    <row r="717" spans="1:2" x14ac:dyDescent="0.2">
      <c r="A717" t="s">
        <v>11</v>
      </c>
      <c r="B717">
        <v>5.2</v>
      </c>
    </row>
    <row r="718" spans="1:2" x14ac:dyDescent="0.2">
      <c r="A718" t="s">
        <v>11</v>
      </c>
      <c r="B718">
        <v>7</v>
      </c>
    </row>
    <row r="719" spans="1:2" x14ac:dyDescent="0.2">
      <c r="A719" t="s">
        <v>11</v>
      </c>
      <c r="B719">
        <v>6.1</v>
      </c>
    </row>
    <row r="720" spans="1:2" x14ac:dyDescent="0.2">
      <c r="A720" t="s">
        <v>11</v>
      </c>
      <c r="B720">
        <v>6.6</v>
      </c>
    </row>
    <row r="721" spans="1:2" x14ac:dyDescent="0.2">
      <c r="A721" t="s">
        <v>11</v>
      </c>
      <c r="B721">
        <v>5.5</v>
      </c>
    </row>
    <row r="722" spans="1:2" x14ac:dyDescent="0.2">
      <c r="A722" t="s">
        <v>11</v>
      </c>
      <c r="B722">
        <v>5.9</v>
      </c>
    </row>
    <row r="723" spans="1:2" x14ac:dyDescent="0.2">
      <c r="A723" t="s">
        <v>11</v>
      </c>
      <c r="B723">
        <v>5.4</v>
      </c>
    </row>
    <row r="724" spans="1:2" x14ac:dyDescent="0.2">
      <c r="A724" t="s">
        <v>11</v>
      </c>
      <c r="B724">
        <v>6.4</v>
      </c>
    </row>
    <row r="725" spans="1:2" x14ac:dyDescent="0.2">
      <c r="A725" t="s">
        <v>11</v>
      </c>
      <c r="B725">
        <v>5.7</v>
      </c>
    </row>
    <row r="726" spans="1:2" x14ac:dyDescent="0.2">
      <c r="A726" t="s">
        <v>11</v>
      </c>
      <c r="B726">
        <v>6.7</v>
      </c>
    </row>
    <row r="727" spans="1:2" x14ac:dyDescent="0.2">
      <c r="A727" t="s">
        <v>11</v>
      </c>
      <c r="B727">
        <v>7.1</v>
      </c>
    </row>
    <row r="728" spans="1:2" x14ac:dyDescent="0.2">
      <c r="A728" t="s">
        <v>11</v>
      </c>
      <c r="B728">
        <v>6.8</v>
      </c>
    </row>
    <row r="729" spans="1:2" x14ac:dyDescent="0.2">
      <c r="A729" t="s">
        <v>11</v>
      </c>
      <c r="B729">
        <v>6.5</v>
      </c>
    </row>
    <row r="730" spans="1:2" x14ac:dyDescent="0.2">
      <c r="A730" t="s">
        <v>11</v>
      </c>
      <c r="B730">
        <v>7.6</v>
      </c>
    </row>
    <row r="731" spans="1:2" x14ac:dyDescent="0.2">
      <c r="A731" t="s">
        <v>11</v>
      </c>
      <c r="B731">
        <v>5.5</v>
      </c>
    </row>
    <row r="732" spans="1:2" x14ac:dyDescent="0.2">
      <c r="A732" t="s">
        <v>11</v>
      </c>
      <c r="B732">
        <v>6.5</v>
      </c>
    </row>
    <row r="733" spans="1:2" x14ac:dyDescent="0.2">
      <c r="A733" t="s">
        <v>11</v>
      </c>
      <c r="B733">
        <v>7</v>
      </c>
    </row>
    <row r="734" spans="1:2" x14ac:dyDescent="0.2">
      <c r="A734" t="s">
        <v>11</v>
      </c>
      <c r="B734">
        <v>5.8</v>
      </c>
    </row>
    <row r="735" spans="1:2" x14ac:dyDescent="0.2">
      <c r="A735" t="s">
        <v>11</v>
      </c>
      <c r="B735">
        <v>7.3</v>
      </c>
    </row>
    <row r="736" spans="1:2" x14ac:dyDescent="0.2">
      <c r="A736" t="s">
        <v>11</v>
      </c>
      <c r="B736">
        <v>6.6</v>
      </c>
    </row>
    <row r="737" spans="1:2" x14ac:dyDescent="0.2">
      <c r="A737" t="s">
        <v>11</v>
      </c>
      <c r="B737">
        <v>4.4000000000000004</v>
      </c>
    </row>
    <row r="738" spans="1:2" x14ac:dyDescent="0.2">
      <c r="A738" t="s">
        <v>11</v>
      </c>
      <c r="B738">
        <v>7.7</v>
      </c>
    </row>
    <row r="739" spans="1:2" x14ac:dyDescent="0.2">
      <c r="A739" t="s">
        <v>11</v>
      </c>
      <c r="B739">
        <v>5</v>
      </c>
    </row>
    <row r="740" spans="1:2" x14ac:dyDescent="0.2">
      <c r="A740" t="s">
        <v>11</v>
      </c>
      <c r="B740">
        <v>7.7</v>
      </c>
    </row>
    <row r="741" spans="1:2" x14ac:dyDescent="0.2">
      <c r="A741" t="s">
        <v>11</v>
      </c>
      <c r="B741">
        <v>4.4000000000000004</v>
      </c>
    </row>
    <row r="742" spans="1:2" x14ac:dyDescent="0.2">
      <c r="A742" t="s">
        <v>11</v>
      </c>
      <c r="B742">
        <v>6.1</v>
      </c>
    </row>
    <row r="743" spans="1:2" x14ac:dyDescent="0.2">
      <c r="A743" t="s">
        <v>11</v>
      </c>
      <c r="B743">
        <v>5.4</v>
      </c>
    </row>
    <row r="744" spans="1:2" x14ac:dyDescent="0.2">
      <c r="A744" t="s">
        <v>11</v>
      </c>
      <c r="B744">
        <v>6.8</v>
      </c>
    </row>
    <row r="745" spans="1:2" x14ac:dyDescent="0.2">
      <c r="A745" t="s">
        <v>11</v>
      </c>
      <c r="B745">
        <v>6.5</v>
      </c>
    </row>
    <row r="746" spans="1:2" x14ac:dyDescent="0.2">
      <c r="A746" t="s">
        <v>11</v>
      </c>
      <c r="B746">
        <v>7</v>
      </c>
    </row>
    <row r="747" spans="1:2" x14ac:dyDescent="0.2">
      <c r="A747" t="s">
        <v>11</v>
      </c>
      <c r="B747">
        <v>6.3</v>
      </c>
    </row>
    <row r="748" spans="1:2" x14ac:dyDescent="0.2">
      <c r="A748" t="s">
        <v>11</v>
      </c>
      <c r="B748">
        <v>6.3</v>
      </c>
    </row>
    <row r="749" spans="1:2" x14ac:dyDescent="0.2">
      <c r="A749" t="s">
        <v>11</v>
      </c>
      <c r="B749">
        <v>6.1</v>
      </c>
    </row>
    <row r="750" spans="1:2" x14ac:dyDescent="0.2">
      <c r="A750" t="s">
        <v>11</v>
      </c>
      <c r="B750">
        <v>6.1</v>
      </c>
    </row>
    <row r="751" spans="1:2" x14ac:dyDescent="0.2">
      <c r="A751" t="s">
        <v>11</v>
      </c>
      <c r="B751">
        <v>7.3</v>
      </c>
    </row>
    <row r="752" spans="1:2" x14ac:dyDescent="0.2">
      <c r="A752" t="s">
        <v>11</v>
      </c>
      <c r="B752">
        <v>5.3</v>
      </c>
    </row>
    <row r="753" spans="1:2" x14ac:dyDescent="0.2">
      <c r="A753" t="s">
        <v>11</v>
      </c>
      <c r="B753">
        <v>5.4</v>
      </c>
    </row>
    <row r="754" spans="1:2" x14ac:dyDescent="0.2">
      <c r="A754" t="s">
        <v>11</v>
      </c>
      <c r="B754">
        <v>6.2</v>
      </c>
    </row>
    <row r="755" spans="1:2" x14ac:dyDescent="0.2">
      <c r="A755" t="s">
        <v>11</v>
      </c>
      <c r="B755">
        <v>6.6</v>
      </c>
    </row>
    <row r="756" spans="1:2" x14ac:dyDescent="0.2">
      <c r="A756" t="s">
        <v>11</v>
      </c>
      <c r="B756">
        <v>5.9</v>
      </c>
    </row>
    <row r="757" spans="1:2" x14ac:dyDescent="0.2">
      <c r="A757" t="s">
        <v>11</v>
      </c>
      <c r="B757">
        <v>6.3</v>
      </c>
    </row>
    <row r="758" spans="1:2" x14ac:dyDescent="0.2">
      <c r="A758" t="s">
        <v>11</v>
      </c>
      <c r="B758">
        <v>7.2</v>
      </c>
    </row>
    <row r="759" spans="1:2" x14ac:dyDescent="0.2">
      <c r="A759" t="s">
        <v>11</v>
      </c>
      <c r="B759">
        <v>6.8</v>
      </c>
    </row>
    <row r="760" spans="1:2" x14ac:dyDescent="0.2">
      <c r="A760" t="s">
        <v>11</v>
      </c>
      <c r="B760">
        <v>6.1</v>
      </c>
    </row>
    <row r="761" spans="1:2" x14ac:dyDescent="0.2">
      <c r="A761" t="s">
        <v>11</v>
      </c>
      <c r="B761">
        <v>7.8</v>
      </c>
    </row>
    <row r="762" spans="1:2" x14ac:dyDescent="0.2">
      <c r="A762" t="s">
        <v>11</v>
      </c>
      <c r="B762">
        <v>5</v>
      </c>
    </row>
    <row r="763" spans="1:2" x14ac:dyDescent="0.2">
      <c r="A763" t="s">
        <v>11</v>
      </c>
      <c r="B763">
        <v>6.2</v>
      </c>
    </row>
    <row r="764" spans="1:2" x14ac:dyDescent="0.2">
      <c r="A764" t="s">
        <v>11</v>
      </c>
      <c r="B764">
        <v>6.7</v>
      </c>
    </row>
    <row r="765" spans="1:2" x14ac:dyDescent="0.2">
      <c r="A765" t="s">
        <v>11</v>
      </c>
      <c r="B765">
        <v>4.9000000000000004</v>
      </c>
    </row>
    <row r="766" spans="1:2" x14ac:dyDescent="0.2">
      <c r="A766" t="s">
        <v>11</v>
      </c>
      <c r="B766">
        <v>7.4</v>
      </c>
    </row>
    <row r="767" spans="1:2" x14ac:dyDescent="0.2">
      <c r="A767" t="s">
        <v>11</v>
      </c>
      <c r="B767">
        <v>7.1</v>
      </c>
    </row>
    <row r="768" spans="1:2" x14ac:dyDescent="0.2">
      <c r="A768" t="s">
        <v>11</v>
      </c>
      <c r="B768">
        <v>6.2</v>
      </c>
    </row>
    <row r="769" spans="1:2" x14ac:dyDescent="0.2">
      <c r="A769" t="s">
        <v>11</v>
      </c>
      <c r="B769">
        <v>4.9000000000000004</v>
      </c>
    </row>
    <row r="770" spans="1:2" x14ac:dyDescent="0.2">
      <c r="A770" t="s">
        <v>11</v>
      </c>
      <c r="B770">
        <v>6.1</v>
      </c>
    </row>
    <row r="771" spans="1:2" x14ac:dyDescent="0.2">
      <c r="A771" t="s">
        <v>11</v>
      </c>
      <c r="B771">
        <v>6.1</v>
      </c>
    </row>
    <row r="772" spans="1:2" x14ac:dyDescent="0.2">
      <c r="A772" t="s">
        <v>11</v>
      </c>
      <c r="B772">
        <v>6.4</v>
      </c>
    </row>
    <row r="773" spans="1:2" x14ac:dyDescent="0.2">
      <c r="A773" t="s">
        <v>11</v>
      </c>
      <c r="B773">
        <v>6.3</v>
      </c>
    </row>
    <row r="774" spans="1:2" x14ac:dyDescent="0.2">
      <c r="A774" t="s">
        <v>11</v>
      </c>
      <c r="B774">
        <v>6.8</v>
      </c>
    </row>
    <row r="775" spans="1:2" x14ac:dyDescent="0.2">
      <c r="A775" t="s">
        <v>11</v>
      </c>
      <c r="B775">
        <v>6.6</v>
      </c>
    </row>
    <row r="776" spans="1:2" x14ac:dyDescent="0.2">
      <c r="A776" t="s">
        <v>11</v>
      </c>
      <c r="B776">
        <v>5.7</v>
      </c>
    </row>
    <row r="777" spans="1:2" x14ac:dyDescent="0.2">
      <c r="A777" t="s">
        <v>11</v>
      </c>
      <c r="B777">
        <v>5.9</v>
      </c>
    </row>
    <row r="778" spans="1:2" x14ac:dyDescent="0.2">
      <c r="A778" t="s">
        <v>11</v>
      </c>
      <c r="B778">
        <v>6</v>
      </c>
    </row>
    <row r="779" spans="1:2" x14ac:dyDescent="0.2">
      <c r="A779" t="s">
        <v>11</v>
      </c>
      <c r="B779">
        <v>6.1</v>
      </c>
    </row>
    <row r="780" spans="1:2" x14ac:dyDescent="0.2">
      <c r="A780" t="s">
        <v>11</v>
      </c>
      <c r="B780">
        <v>6.7</v>
      </c>
    </row>
    <row r="781" spans="1:2" x14ac:dyDescent="0.2">
      <c r="A781" t="s">
        <v>11</v>
      </c>
      <c r="B781">
        <v>6.7</v>
      </c>
    </row>
    <row r="782" spans="1:2" x14ac:dyDescent="0.2">
      <c r="A782" t="s">
        <v>11</v>
      </c>
      <c r="B782">
        <v>7.9</v>
      </c>
    </row>
    <row r="783" spans="1:2" x14ac:dyDescent="0.2">
      <c r="A783" t="s">
        <v>11</v>
      </c>
      <c r="B783">
        <v>5</v>
      </c>
    </row>
    <row r="784" spans="1:2" x14ac:dyDescent="0.2">
      <c r="A784" t="s">
        <v>11</v>
      </c>
      <c r="B784">
        <v>4.3</v>
      </c>
    </row>
    <row r="785" spans="1:2" x14ac:dyDescent="0.2">
      <c r="A785" t="s">
        <v>11</v>
      </c>
      <c r="B785">
        <v>5.7</v>
      </c>
    </row>
    <row r="786" spans="1:2" x14ac:dyDescent="0.2">
      <c r="A786" t="s">
        <v>11</v>
      </c>
      <c r="B786">
        <v>6.7</v>
      </c>
    </row>
    <row r="787" spans="1:2" x14ac:dyDescent="0.2">
      <c r="A787" t="s">
        <v>11</v>
      </c>
      <c r="B787">
        <v>6.7</v>
      </c>
    </row>
    <row r="788" spans="1:2" x14ac:dyDescent="0.2">
      <c r="A788" t="s">
        <v>11</v>
      </c>
      <c r="B788">
        <v>6.1</v>
      </c>
    </row>
    <row r="789" spans="1:2" x14ac:dyDescent="0.2">
      <c r="A789" t="s">
        <v>11</v>
      </c>
      <c r="B789">
        <v>5.6</v>
      </c>
    </row>
    <row r="790" spans="1:2" x14ac:dyDescent="0.2">
      <c r="A790" t="s">
        <v>11</v>
      </c>
      <c r="B790">
        <v>6.6</v>
      </c>
    </row>
    <row r="791" spans="1:2" x14ac:dyDescent="0.2">
      <c r="A791" t="s">
        <v>11</v>
      </c>
      <c r="B791">
        <v>6.9</v>
      </c>
    </row>
    <row r="792" spans="1:2" x14ac:dyDescent="0.2">
      <c r="A792" t="s">
        <v>11</v>
      </c>
      <c r="B792">
        <v>4.8</v>
      </c>
    </row>
    <row r="793" spans="1:2" x14ac:dyDescent="0.2">
      <c r="A793" t="s">
        <v>11</v>
      </c>
      <c r="B793">
        <v>6.2</v>
      </c>
    </row>
    <row r="794" spans="1:2" x14ac:dyDescent="0.2">
      <c r="A794" t="s">
        <v>11</v>
      </c>
      <c r="B794">
        <v>6</v>
      </c>
    </row>
    <row r="795" spans="1:2" x14ac:dyDescent="0.2">
      <c r="A795" t="s">
        <v>11</v>
      </c>
      <c r="B795">
        <v>4.9000000000000004</v>
      </c>
    </row>
    <row r="796" spans="1:2" x14ac:dyDescent="0.2">
      <c r="A796" t="s">
        <v>11</v>
      </c>
      <c r="B796">
        <v>5.6</v>
      </c>
    </row>
    <row r="797" spans="1:2" x14ac:dyDescent="0.2">
      <c r="A797" t="s">
        <v>11</v>
      </c>
      <c r="B797">
        <v>6.1</v>
      </c>
    </row>
    <row r="798" spans="1:2" x14ac:dyDescent="0.2">
      <c r="A798" t="s">
        <v>11</v>
      </c>
      <c r="B798">
        <v>6.1</v>
      </c>
    </row>
    <row r="799" spans="1:2" x14ac:dyDescent="0.2">
      <c r="A799" t="s">
        <v>11</v>
      </c>
      <c r="B799">
        <v>4.8</v>
      </c>
    </row>
    <row r="800" spans="1:2" x14ac:dyDescent="0.2">
      <c r="A800" t="s">
        <v>11</v>
      </c>
      <c r="B800">
        <v>5.5</v>
      </c>
    </row>
    <row r="801" spans="1:2" x14ac:dyDescent="0.2">
      <c r="A801" t="s">
        <v>11</v>
      </c>
      <c r="B801">
        <v>3.8</v>
      </c>
    </row>
    <row r="802" spans="1:2" x14ac:dyDescent="0.2">
      <c r="A802" t="s">
        <v>11</v>
      </c>
      <c r="B802">
        <v>6.5</v>
      </c>
    </row>
    <row r="803" spans="1:2" x14ac:dyDescent="0.2">
      <c r="A803" t="s">
        <v>11</v>
      </c>
      <c r="B803">
        <v>6</v>
      </c>
    </row>
    <row r="804" spans="1:2" x14ac:dyDescent="0.2">
      <c r="A804" t="s">
        <v>1536</v>
      </c>
      <c r="B804">
        <v>6.7</v>
      </c>
    </row>
    <row r="805" spans="1:2" x14ac:dyDescent="0.2">
      <c r="A805" t="s">
        <v>11</v>
      </c>
      <c r="B805">
        <v>8.1</v>
      </c>
    </row>
    <row r="806" spans="1:2" x14ac:dyDescent="0.2">
      <c r="A806" t="s">
        <v>11</v>
      </c>
      <c r="B806">
        <v>4.9000000000000004</v>
      </c>
    </row>
    <row r="807" spans="1:2" x14ac:dyDescent="0.2">
      <c r="A807" t="s">
        <v>11</v>
      </c>
      <c r="B807">
        <v>7.3</v>
      </c>
    </row>
    <row r="808" spans="1:2" x14ac:dyDescent="0.2">
      <c r="A808" t="s">
        <v>11</v>
      </c>
      <c r="B808">
        <v>6.4</v>
      </c>
    </row>
    <row r="809" spans="1:2" x14ac:dyDescent="0.2">
      <c r="A809" t="s">
        <v>11</v>
      </c>
      <c r="B809">
        <v>6.6</v>
      </c>
    </row>
    <row r="810" spans="1:2" x14ac:dyDescent="0.2">
      <c r="A810" t="s">
        <v>11</v>
      </c>
      <c r="B810">
        <v>6.7</v>
      </c>
    </row>
    <row r="811" spans="1:2" x14ac:dyDescent="0.2">
      <c r="A811" t="s">
        <v>11</v>
      </c>
      <c r="B811">
        <v>3.6</v>
      </c>
    </row>
    <row r="812" spans="1:2" x14ac:dyDescent="0.2">
      <c r="A812" t="s">
        <v>11</v>
      </c>
      <c r="B812">
        <v>5.7</v>
      </c>
    </row>
    <row r="813" spans="1:2" x14ac:dyDescent="0.2">
      <c r="A813" t="s">
        <v>11</v>
      </c>
      <c r="B813">
        <v>6</v>
      </c>
    </row>
    <row r="814" spans="1:2" x14ac:dyDescent="0.2">
      <c r="A814" t="s">
        <v>11</v>
      </c>
      <c r="B814">
        <v>4.9000000000000004</v>
      </c>
    </row>
    <row r="815" spans="1:2" x14ac:dyDescent="0.2">
      <c r="A815" t="s">
        <v>11</v>
      </c>
      <c r="B815">
        <v>4.7</v>
      </c>
    </row>
    <row r="816" spans="1:2" x14ac:dyDescent="0.2">
      <c r="A816" t="s">
        <v>11</v>
      </c>
      <c r="B816">
        <v>6.3</v>
      </c>
    </row>
    <row r="817" spans="1:2" x14ac:dyDescent="0.2">
      <c r="A817" t="s">
        <v>11</v>
      </c>
      <c r="B817">
        <v>5.9</v>
      </c>
    </row>
    <row r="818" spans="1:2" x14ac:dyDescent="0.2">
      <c r="A818" t="s">
        <v>11</v>
      </c>
      <c r="B818">
        <v>5.9</v>
      </c>
    </row>
    <row r="819" spans="1:2" x14ac:dyDescent="0.2">
      <c r="A819" t="s">
        <v>11</v>
      </c>
      <c r="B819">
        <v>7</v>
      </c>
    </row>
    <row r="820" spans="1:2" x14ac:dyDescent="0.2">
      <c r="A820" t="s">
        <v>11</v>
      </c>
      <c r="B820">
        <v>7.5</v>
      </c>
    </row>
    <row r="821" spans="1:2" x14ac:dyDescent="0.2">
      <c r="A821" t="s">
        <v>11</v>
      </c>
      <c r="B821">
        <v>5.6</v>
      </c>
    </row>
    <row r="822" spans="1:2" x14ac:dyDescent="0.2">
      <c r="A822" t="s">
        <v>11</v>
      </c>
      <c r="B822">
        <v>6.4</v>
      </c>
    </row>
    <row r="823" spans="1:2" x14ac:dyDescent="0.2">
      <c r="A823" t="s">
        <v>11</v>
      </c>
      <c r="B823">
        <v>6.3</v>
      </c>
    </row>
    <row r="824" spans="1:2" x14ac:dyDescent="0.2">
      <c r="A824" t="s">
        <v>11</v>
      </c>
      <c r="B824">
        <v>4.3</v>
      </c>
    </row>
    <row r="825" spans="1:2" x14ac:dyDescent="0.2">
      <c r="A825" t="s">
        <v>11</v>
      </c>
      <c r="B825">
        <v>5.9</v>
      </c>
    </row>
    <row r="826" spans="1:2" x14ac:dyDescent="0.2">
      <c r="A826" t="s">
        <v>11</v>
      </c>
      <c r="B826">
        <v>6.7</v>
      </c>
    </row>
    <row r="827" spans="1:2" x14ac:dyDescent="0.2">
      <c r="A827" t="s">
        <v>11</v>
      </c>
      <c r="B827">
        <v>5.5</v>
      </c>
    </row>
    <row r="828" spans="1:2" x14ac:dyDescent="0.2">
      <c r="A828" t="s">
        <v>11</v>
      </c>
      <c r="B828">
        <v>6.2</v>
      </c>
    </row>
    <row r="829" spans="1:2" x14ac:dyDescent="0.2">
      <c r="A829" t="s">
        <v>11</v>
      </c>
      <c r="B829">
        <v>8.8000000000000007</v>
      </c>
    </row>
    <row r="830" spans="1:2" x14ac:dyDescent="0.2">
      <c r="A830" t="s">
        <v>11</v>
      </c>
      <c r="B830">
        <v>5.2</v>
      </c>
    </row>
    <row r="831" spans="1:2" x14ac:dyDescent="0.2">
      <c r="A831" t="s">
        <v>11</v>
      </c>
      <c r="B831">
        <v>7</v>
      </c>
    </row>
    <row r="832" spans="1:2" x14ac:dyDescent="0.2">
      <c r="A832" t="s">
        <v>11</v>
      </c>
      <c r="B832">
        <v>6.6</v>
      </c>
    </row>
    <row r="833" spans="1:2" x14ac:dyDescent="0.2">
      <c r="A833" t="s">
        <v>11</v>
      </c>
      <c r="B833">
        <v>7.3</v>
      </c>
    </row>
    <row r="834" spans="1:2" x14ac:dyDescent="0.2">
      <c r="A834" t="s">
        <v>11</v>
      </c>
      <c r="B834">
        <v>5.6</v>
      </c>
    </row>
    <row r="835" spans="1:2" x14ac:dyDescent="0.2">
      <c r="A835" t="s">
        <v>11</v>
      </c>
      <c r="B835">
        <v>6.6</v>
      </c>
    </row>
    <row r="836" spans="1:2" x14ac:dyDescent="0.2">
      <c r="A836" t="s">
        <v>11</v>
      </c>
      <c r="B836">
        <v>5.4</v>
      </c>
    </row>
    <row r="837" spans="1:2" x14ac:dyDescent="0.2">
      <c r="A837" t="s">
        <v>11</v>
      </c>
      <c r="B837">
        <v>6.3</v>
      </c>
    </row>
    <row r="838" spans="1:2" x14ac:dyDescent="0.2">
      <c r="A838" t="s">
        <v>11</v>
      </c>
      <c r="B838">
        <v>7.9</v>
      </c>
    </row>
    <row r="839" spans="1:2" x14ac:dyDescent="0.2">
      <c r="A839" t="s">
        <v>11</v>
      </c>
      <c r="B839">
        <v>6.3</v>
      </c>
    </row>
    <row r="840" spans="1:2" x14ac:dyDescent="0.2">
      <c r="A840" t="s">
        <v>11</v>
      </c>
      <c r="B840">
        <v>6</v>
      </c>
    </row>
    <row r="841" spans="1:2" x14ac:dyDescent="0.2">
      <c r="A841" t="s">
        <v>11</v>
      </c>
      <c r="B841">
        <v>7.2</v>
      </c>
    </row>
    <row r="842" spans="1:2" x14ac:dyDescent="0.2">
      <c r="A842" t="s">
        <v>11</v>
      </c>
      <c r="B842">
        <v>5.0999999999999996</v>
      </c>
    </row>
    <row r="843" spans="1:2" x14ac:dyDescent="0.2">
      <c r="A843" t="s">
        <v>11</v>
      </c>
      <c r="B843">
        <v>7.3</v>
      </c>
    </row>
    <row r="844" spans="1:2" x14ac:dyDescent="0.2">
      <c r="A844" t="s">
        <v>11</v>
      </c>
      <c r="B844">
        <v>8</v>
      </c>
    </row>
    <row r="845" spans="1:2" x14ac:dyDescent="0.2">
      <c r="A845" t="s">
        <v>11</v>
      </c>
      <c r="B845">
        <v>6.2</v>
      </c>
    </row>
    <row r="846" spans="1:2" x14ac:dyDescent="0.2">
      <c r="A846" t="s">
        <v>11</v>
      </c>
      <c r="B846">
        <v>6</v>
      </c>
    </row>
    <row r="847" spans="1:2" x14ac:dyDescent="0.2">
      <c r="A847" t="s">
        <v>11</v>
      </c>
      <c r="B847">
        <v>6.7</v>
      </c>
    </row>
    <row r="848" spans="1:2" x14ac:dyDescent="0.2">
      <c r="A848" t="s">
        <v>11</v>
      </c>
      <c r="B848">
        <v>8.1</v>
      </c>
    </row>
    <row r="849" spans="1:2" x14ac:dyDescent="0.2">
      <c r="A849" t="s">
        <v>11</v>
      </c>
      <c r="B849">
        <v>6.4</v>
      </c>
    </row>
    <row r="850" spans="1:2" x14ac:dyDescent="0.2">
      <c r="A850" t="s">
        <v>11</v>
      </c>
      <c r="B850">
        <v>8.4</v>
      </c>
    </row>
    <row r="851" spans="1:2" x14ac:dyDescent="0.2">
      <c r="A851" t="s">
        <v>11</v>
      </c>
      <c r="B851">
        <v>8</v>
      </c>
    </row>
    <row r="852" spans="1:2" x14ac:dyDescent="0.2">
      <c r="A852" t="s">
        <v>11</v>
      </c>
      <c r="B852">
        <v>6.3</v>
      </c>
    </row>
    <row r="853" spans="1:2" x14ac:dyDescent="0.2">
      <c r="A853" t="s">
        <v>11</v>
      </c>
      <c r="B853">
        <v>6.4</v>
      </c>
    </row>
    <row r="854" spans="1:2" x14ac:dyDescent="0.2">
      <c r="A854" t="s">
        <v>11</v>
      </c>
      <c r="B854">
        <v>6.6</v>
      </c>
    </row>
    <row r="855" spans="1:2" x14ac:dyDescent="0.2">
      <c r="A855" t="s">
        <v>11</v>
      </c>
      <c r="B855">
        <v>6.4</v>
      </c>
    </row>
    <row r="856" spans="1:2" x14ac:dyDescent="0.2">
      <c r="A856" t="s">
        <v>11</v>
      </c>
      <c r="B856">
        <v>6</v>
      </c>
    </row>
    <row r="857" spans="1:2" x14ac:dyDescent="0.2">
      <c r="A857" t="s">
        <v>11</v>
      </c>
      <c r="B857">
        <v>6.6</v>
      </c>
    </row>
    <row r="858" spans="1:2" x14ac:dyDescent="0.2">
      <c r="A858" t="s">
        <v>11</v>
      </c>
      <c r="B858">
        <v>5.9</v>
      </c>
    </row>
    <row r="859" spans="1:2" x14ac:dyDescent="0.2">
      <c r="A859" t="s">
        <v>11</v>
      </c>
      <c r="B859">
        <v>6.4</v>
      </c>
    </row>
    <row r="860" spans="1:2" x14ac:dyDescent="0.2">
      <c r="A860" t="s">
        <v>11</v>
      </c>
      <c r="B860">
        <v>6.3</v>
      </c>
    </row>
    <row r="861" spans="1:2" x14ac:dyDescent="0.2">
      <c r="A861" t="s">
        <v>11</v>
      </c>
      <c r="B861">
        <v>7.3</v>
      </c>
    </row>
    <row r="862" spans="1:2" x14ac:dyDescent="0.2">
      <c r="A862" t="s">
        <v>11</v>
      </c>
      <c r="B862">
        <v>6.8</v>
      </c>
    </row>
    <row r="863" spans="1:2" x14ac:dyDescent="0.2">
      <c r="A863" t="s">
        <v>11</v>
      </c>
      <c r="B863">
        <v>7.2</v>
      </c>
    </row>
    <row r="864" spans="1:2" x14ac:dyDescent="0.2">
      <c r="A864" t="s">
        <v>11</v>
      </c>
      <c r="B864">
        <v>5.7</v>
      </c>
    </row>
    <row r="865" spans="1:2" x14ac:dyDescent="0.2">
      <c r="A865" t="s">
        <v>11</v>
      </c>
      <c r="B865">
        <v>6</v>
      </c>
    </row>
    <row r="866" spans="1:2" x14ac:dyDescent="0.2">
      <c r="A866" t="s">
        <v>11</v>
      </c>
      <c r="B866">
        <v>6.5</v>
      </c>
    </row>
    <row r="867" spans="1:2" x14ac:dyDescent="0.2">
      <c r="A867" t="s">
        <v>11</v>
      </c>
      <c r="B867">
        <v>5.8</v>
      </c>
    </row>
    <row r="868" spans="1:2" x14ac:dyDescent="0.2">
      <c r="A868" t="s">
        <v>11</v>
      </c>
      <c r="B868">
        <v>5.8</v>
      </c>
    </row>
    <row r="869" spans="1:2" x14ac:dyDescent="0.2">
      <c r="A869" t="s">
        <v>11</v>
      </c>
      <c r="B869">
        <v>6.7</v>
      </c>
    </row>
    <row r="870" spans="1:2" x14ac:dyDescent="0.2">
      <c r="A870" t="s">
        <v>11</v>
      </c>
      <c r="B870">
        <v>7.8</v>
      </c>
    </row>
    <row r="871" spans="1:2" x14ac:dyDescent="0.2">
      <c r="A871" t="s">
        <v>11</v>
      </c>
      <c r="B871">
        <v>5.6</v>
      </c>
    </row>
    <row r="872" spans="1:2" x14ac:dyDescent="0.2">
      <c r="A872" t="s">
        <v>11</v>
      </c>
      <c r="B872">
        <v>5.8</v>
      </c>
    </row>
    <row r="873" spans="1:2" x14ac:dyDescent="0.2">
      <c r="A873" t="s">
        <v>11</v>
      </c>
      <c r="B873">
        <v>7.4</v>
      </c>
    </row>
    <row r="874" spans="1:2" x14ac:dyDescent="0.2">
      <c r="A874" t="s">
        <v>11</v>
      </c>
      <c r="B874">
        <v>6.9</v>
      </c>
    </row>
    <row r="875" spans="1:2" x14ac:dyDescent="0.2">
      <c r="A875" t="s">
        <v>11</v>
      </c>
      <c r="B875">
        <v>5.5</v>
      </c>
    </row>
    <row r="876" spans="1:2" x14ac:dyDescent="0.2">
      <c r="A876" t="s">
        <v>11</v>
      </c>
      <c r="B876">
        <v>6.3</v>
      </c>
    </row>
    <row r="877" spans="1:2" x14ac:dyDescent="0.2">
      <c r="A877" t="s">
        <v>11</v>
      </c>
      <c r="B877">
        <v>4.7</v>
      </c>
    </row>
    <row r="878" spans="1:2" x14ac:dyDescent="0.2">
      <c r="A878" t="s">
        <v>11</v>
      </c>
      <c r="B878">
        <v>5.6</v>
      </c>
    </row>
    <row r="879" spans="1:2" x14ac:dyDescent="0.2">
      <c r="A879" t="s">
        <v>11</v>
      </c>
      <c r="B879">
        <v>6.4</v>
      </c>
    </row>
    <row r="880" spans="1:2" x14ac:dyDescent="0.2">
      <c r="A880" t="s">
        <v>11</v>
      </c>
      <c r="B880">
        <v>4.2</v>
      </c>
    </row>
    <row r="881" spans="1:2" x14ac:dyDescent="0.2">
      <c r="A881" t="s">
        <v>11</v>
      </c>
      <c r="B881">
        <v>6.4</v>
      </c>
    </row>
    <row r="882" spans="1:2" x14ac:dyDescent="0.2">
      <c r="A882" t="s">
        <v>502</v>
      </c>
      <c r="B882">
        <v>7.7</v>
      </c>
    </row>
    <row r="883" spans="1:2" x14ac:dyDescent="0.2">
      <c r="A883" t="s">
        <v>11</v>
      </c>
      <c r="B883">
        <v>7.7</v>
      </c>
    </row>
    <row r="884" spans="1:2" x14ac:dyDescent="0.2">
      <c r="A884" t="s">
        <v>11</v>
      </c>
      <c r="B884">
        <v>5.3</v>
      </c>
    </row>
    <row r="885" spans="1:2" x14ac:dyDescent="0.2">
      <c r="A885" t="s">
        <v>11</v>
      </c>
      <c r="B885">
        <v>6.7</v>
      </c>
    </row>
    <row r="886" spans="1:2" x14ac:dyDescent="0.2">
      <c r="A886" t="s">
        <v>11</v>
      </c>
      <c r="B886">
        <v>7.7</v>
      </c>
    </row>
    <row r="887" spans="1:2" x14ac:dyDescent="0.2">
      <c r="A887" t="s">
        <v>11</v>
      </c>
      <c r="B887">
        <v>5.7</v>
      </c>
    </row>
    <row r="888" spans="1:2" x14ac:dyDescent="0.2">
      <c r="A888" t="s">
        <v>11</v>
      </c>
      <c r="B888">
        <v>7.6</v>
      </c>
    </row>
    <row r="889" spans="1:2" x14ac:dyDescent="0.2">
      <c r="A889" t="s">
        <v>11</v>
      </c>
      <c r="B889">
        <v>6.4</v>
      </c>
    </row>
    <row r="890" spans="1:2" x14ac:dyDescent="0.2">
      <c r="A890" t="s">
        <v>11</v>
      </c>
      <c r="B890">
        <v>5.6</v>
      </c>
    </row>
    <row r="891" spans="1:2" x14ac:dyDescent="0.2">
      <c r="A891" t="s">
        <v>11</v>
      </c>
      <c r="B891">
        <v>6.8</v>
      </c>
    </row>
    <row r="892" spans="1:2" x14ac:dyDescent="0.2">
      <c r="A892" t="s">
        <v>11</v>
      </c>
      <c r="B892">
        <v>2.4</v>
      </c>
    </row>
    <row r="893" spans="1:2" x14ac:dyDescent="0.2">
      <c r="A893" t="s">
        <v>11</v>
      </c>
      <c r="B893">
        <v>6.2</v>
      </c>
    </row>
    <row r="894" spans="1:2" x14ac:dyDescent="0.2">
      <c r="A894" t="s">
        <v>11</v>
      </c>
      <c r="B894">
        <v>5.9</v>
      </c>
    </row>
    <row r="895" spans="1:2" x14ac:dyDescent="0.2">
      <c r="A895" t="s">
        <v>11</v>
      </c>
      <c r="B895">
        <v>7.1</v>
      </c>
    </row>
    <row r="896" spans="1:2" x14ac:dyDescent="0.2">
      <c r="A896" t="s">
        <v>11</v>
      </c>
      <c r="B896">
        <v>7.6</v>
      </c>
    </row>
    <row r="897" spans="1:2" x14ac:dyDescent="0.2">
      <c r="A897" t="s">
        <v>11</v>
      </c>
      <c r="B897">
        <v>5.5</v>
      </c>
    </row>
    <row r="898" spans="1:2" x14ac:dyDescent="0.2">
      <c r="A898" t="s">
        <v>11</v>
      </c>
      <c r="B898">
        <v>7</v>
      </c>
    </row>
    <row r="899" spans="1:2" x14ac:dyDescent="0.2">
      <c r="A899" t="s">
        <v>11</v>
      </c>
      <c r="B899">
        <v>7.1</v>
      </c>
    </row>
    <row r="900" spans="1:2" x14ac:dyDescent="0.2">
      <c r="A900" t="s">
        <v>11</v>
      </c>
      <c r="B900">
        <v>7.4</v>
      </c>
    </row>
    <row r="901" spans="1:2" x14ac:dyDescent="0.2">
      <c r="A901" t="s">
        <v>11</v>
      </c>
      <c r="B901">
        <v>7.6</v>
      </c>
    </row>
    <row r="902" spans="1:2" x14ac:dyDescent="0.2">
      <c r="A902" t="s">
        <v>11</v>
      </c>
      <c r="B902">
        <v>5.9</v>
      </c>
    </row>
    <row r="903" spans="1:2" x14ac:dyDescent="0.2">
      <c r="A903" t="s">
        <v>11</v>
      </c>
      <c r="B903">
        <v>5.9</v>
      </c>
    </row>
    <row r="904" spans="1:2" x14ac:dyDescent="0.2">
      <c r="A904" t="s">
        <v>11</v>
      </c>
      <c r="B904">
        <v>8</v>
      </c>
    </row>
    <row r="905" spans="1:2" x14ac:dyDescent="0.2">
      <c r="A905" t="s">
        <v>11</v>
      </c>
      <c r="B905">
        <v>7.4</v>
      </c>
    </row>
    <row r="906" spans="1:2" x14ac:dyDescent="0.2">
      <c r="A906" t="s">
        <v>11</v>
      </c>
      <c r="B906">
        <v>5.8</v>
      </c>
    </row>
    <row r="907" spans="1:2" x14ac:dyDescent="0.2">
      <c r="A907" t="s">
        <v>11</v>
      </c>
      <c r="B907">
        <v>6.3</v>
      </c>
    </row>
    <row r="908" spans="1:2" x14ac:dyDescent="0.2">
      <c r="A908" t="s">
        <v>11</v>
      </c>
      <c r="B908">
        <v>5.7</v>
      </c>
    </row>
    <row r="909" spans="1:2" x14ac:dyDescent="0.2">
      <c r="A909" t="s">
        <v>11</v>
      </c>
      <c r="B909">
        <v>5.0999999999999996</v>
      </c>
    </row>
    <row r="910" spans="1:2" x14ac:dyDescent="0.2">
      <c r="A910" t="s">
        <v>11</v>
      </c>
      <c r="B910">
        <v>7.6</v>
      </c>
    </row>
    <row r="911" spans="1:2" x14ac:dyDescent="0.2">
      <c r="A911" t="s">
        <v>11</v>
      </c>
      <c r="B911">
        <v>6.4</v>
      </c>
    </row>
    <row r="912" spans="1:2" x14ac:dyDescent="0.2">
      <c r="A912" t="s">
        <v>11</v>
      </c>
      <c r="B912">
        <v>7.4</v>
      </c>
    </row>
    <row r="913" spans="1:2" x14ac:dyDescent="0.2">
      <c r="A913" t="s">
        <v>11</v>
      </c>
      <c r="B913">
        <v>8.1999999999999993</v>
      </c>
    </row>
    <row r="914" spans="1:2" x14ac:dyDescent="0.2">
      <c r="A914" t="s">
        <v>11</v>
      </c>
      <c r="B914">
        <v>6.5</v>
      </c>
    </row>
    <row r="915" spans="1:2" x14ac:dyDescent="0.2">
      <c r="A915" t="s">
        <v>11</v>
      </c>
      <c r="B915">
        <v>5.5</v>
      </c>
    </row>
    <row r="916" spans="1:2" x14ac:dyDescent="0.2">
      <c r="A916" t="s">
        <v>11</v>
      </c>
      <c r="B916">
        <v>6.5</v>
      </c>
    </row>
    <row r="917" spans="1:2" x14ac:dyDescent="0.2">
      <c r="A917" t="s">
        <v>11</v>
      </c>
      <c r="B917">
        <v>5.6</v>
      </c>
    </row>
    <row r="918" spans="1:2" x14ac:dyDescent="0.2">
      <c r="A918" t="s">
        <v>11</v>
      </c>
      <c r="B918">
        <v>4.9000000000000004</v>
      </c>
    </row>
    <row r="919" spans="1:2" x14ac:dyDescent="0.2">
      <c r="A919" t="s">
        <v>11</v>
      </c>
      <c r="B919">
        <v>4.5999999999999996</v>
      </c>
    </row>
    <row r="920" spans="1:2" x14ac:dyDescent="0.2">
      <c r="A920" t="s">
        <v>11</v>
      </c>
      <c r="B920">
        <v>7.9</v>
      </c>
    </row>
    <row r="921" spans="1:2" x14ac:dyDescent="0.2">
      <c r="A921" t="s">
        <v>11</v>
      </c>
      <c r="B921">
        <v>7.1</v>
      </c>
    </row>
    <row r="922" spans="1:2" x14ac:dyDescent="0.2">
      <c r="A922" t="s">
        <v>11</v>
      </c>
      <c r="B922">
        <v>6.9</v>
      </c>
    </row>
    <row r="923" spans="1:2" x14ac:dyDescent="0.2">
      <c r="A923" t="s">
        <v>11</v>
      </c>
      <c r="B923">
        <v>7.3</v>
      </c>
    </row>
    <row r="924" spans="1:2" x14ac:dyDescent="0.2">
      <c r="A924" t="s">
        <v>11</v>
      </c>
      <c r="B924">
        <v>7</v>
      </c>
    </row>
    <row r="925" spans="1:2" x14ac:dyDescent="0.2">
      <c r="A925" t="s">
        <v>11</v>
      </c>
      <c r="B925">
        <v>7.7</v>
      </c>
    </row>
    <row r="926" spans="1:2" x14ac:dyDescent="0.2">
      <c r="A926" t="s">
        <v>11</v>
      </c>
      <c r="B926">
        <v>6.7</v>
      </c>
    </row>
    <row r="927" spans="1:2" x14ac:dyDescent="0.2">
      <c r="A927" t="s">
        <v>11</v>
      </c>
      <c r="B927">
        <v>6.3</v>
      </c>
    </row>
    <row r="928" spans="1:2" x14ac:dyDescent="0.2">
      <c r="A928" t="s">
        <v>11</v>
      </c>
      <c r="B928">
        <v>5.8</v>
      </c>
    </row>
    <row r="929" spans="1:2" x14ac:dyDescent="0.2">
      <c r="A929" t="s">
        <v>11</v>
      </c>
      <c r="B929">
        <v>7.1</v>
      </c>
    </row>
    <row r="930" spans="1:2" x14ac:dyDescent="0.2">
      <c r="A930" t="s">
        <v>11</v>
      </c>
      <c r="B930">
        <v>7.3</v>
      </c>
    </row>
    <row r="931" spans="1:2" x14ac:dyDescent="0.2">
      <c r="A931" t="s">
        <v>11</v>
      </c>
      <c r="B931">
        <v>6.4</v>
      </c>
    </row>
    <row r="932" spans="1:2" x14ac:dyDescent="0.2">
      <c r="A932" t="s">
        <v>11</v>
      </c>
      <c r="B932">
        <v>7.1</v>
      </c>
    </row>
    <row r="933" spans="1:2" x14ac:dyDescent="0.2">
      <c r="A933" t="s">
        <v>11</v>
      </c>
      <c r="B933">
        <v>7.6</v>
      </c>
    </row>
    <row r="934" spans="1:2" x14ac:dyDescent="0.2">
      <c r="A934" t="s">
        <v>11</v>
      </c>
      <c r="B934">
        <v>6.8</v>
      </c>
    </row>
    <row r="935" spans="1:2" x14ac:dyDescent="0.2">
      <c r="A935" t="s">
        <v>11</v>
      </c>
      <c r="B935">
        <v>6.6</v>
      </c>
    </row>
    <row r="936" spans="1:2" x14ac:dyDescent="0.2">
      <c r="A936" t="s">
        <v>11</v>
      </c>
      <c r="B936">
        <v>6.7</v>
      </c>
    </row>
    <row r="937" spans="1:2" x14ac:dyDescent="0.2">
      <c r="A937" t="s">
        <v>11</v>
      </c>
      <c r="B937">
        <v>6.1</v>
      </c>
    </row>
    <row r="938" spans="1:2" x14ac:dyDescent="0.2">
      <c r="A938" t="s">
        <v>11</v>
      </c>
      <c r="B938">
        <v>6</v>
      </c>
    </row>
    <row r="939" spans="1:2" x14ac:dyDescent="0.2">
      <c r="A939" t="s">
        <v>11</v>
      </c>
      <c r="B939">
        <v>7.6</v>
      </c>
    </row>
    <row r="940" spans="1:2" x14ac:dyDescent="0.2">
      <c r="A940" t="s">
        <v>11</v>
      </c>
      <c r="B940">
        <v>7.1</v>
      </c>
    </row>
    <row r="941" spans="1:2" x14ac:dyDescent="0.2">
      <c r="A941" t="s">
        <v>11</v>
      </c>
      <c r="B941">
        <v>5</v>
      </c>
    </row>
    <row r="942" spans="1:2" x14ac:dyDescent="0.2">
      <c r="A942" t="s">
        <v>11</v>
      </c>
      <c r="B942">
        <v>7.1</v>
      </c>
    </row>
    <row r="943" spans="1:2" x14ac:dyDescent="0.2">
      <c r="A943" t="s">
        <v>11</v>
      </c>
      <c r="B943">
        <v>6.2</v>
      </c>
    </row>
    <row r="944" spans="1:2" x14ac:dyDescent="0.2">
      <c r="A944" t="s">
        <v>11</v>
      </c>
      <c r="B944">
        <v>5.6</v>
      </c>
    </row>
    <row r="945" spans="1:2" x14ac:dyDescent="0.2">
      <c r="A945" t="s">
        <v>11</v>
      </c>
      <c r="B945">
        <v>5.4</v>
      </c>
    </row>
    <row r="946" spans="1:2" x14ac:dyDescent="0.2">
      <c r="A946" t="s">
        <v>11</v>
      </c>
      <c r="B946">
        <v>7.4</v>
      </c>
    </row>
    <row r="947" spans="1:2" x14ac:dyDescent="0.2">
      <c r="A947" t="s">
        <v>11</v>
      </c>
      <c r="B947">
        <v>5</v>
      </c>
    </row>
    <row r="948" spans="1:2" x14ac:dyDescent="0.2">
      <c r="A948" t="s">
        <v>11</v>
      </c>
      <c r="B948">
        <v>5.2</v>
      </c>
    </row>
    <row r="949" spans="1:2" x14ac:dyDescent="0.2">
      <c r="A949" t="s">
        <v>11</v>
      </c>
      <c r="B949">
        <v>7.6</v>
      </c>
    </row>
    <row r="950" spans="1:2" x14ac:dyDescent="0.2">
      <c r="A950" t="s">
        <v>11</v>
      </c>
      <c r="B950">
        <v>6.6</v>
      </c>
    </row>
    <row r="951" spans="1:2" x14ac:dyDescent="0.2">
      <c r="A951" t="s">
        <v>11</v>
      </c>
      <c r="B951">
        <v>7</v>
      </c>
    </row>
    <row r="952" spans="1:2" x14ac:dyDescent="0.2">
      <c r="A952" t="s">
        <v>11</v>
      </c>
      <c r="B952">
        <v>5.7</v>
      </c>
    </row>
    <row r="953" spans="1:2" x14ac:dyDescent="0.2">
      <c r="A953" t="s">
        <v>11</v>
      </c>
      <c r="B953">
        <v>8.1999999999999993</v>
      </c>
    </row>
    <row r="954" spans="1:2" x14ac:dyDescent="0.2">
      <c r="A954" t="s">
        <v>11</v>
      </c>
      <c r="B954">
        <v>6.2</v>
      </c>
    </row>
    <row r="955" spans="1:2" x14ac:dyDescent="0.2">
      <c r="A955" t="s">
        <v>11</v>
      </c>
      <c r="B955">
        <v>7.9</v>
      </c>
    </row>
    <row r="956" spans="1:2" x14ac:dyDescent="0.2">
      <c r="A956" t="s">
        <v>11</v>
      </c>
      <c r="B956">
        <v>6.6</v>
      </c>
    </row>
    <row r="957" spans="1:2" x14ac:dyDescent="0.2">
      <c r="A957" t="s">
        <v>11</v>
      </c>
      <c r="B957">
        <v>4.7</v>
      </c>
    </row>
    <row r="958" spans="1:2" x14ac:dyDescent="0.2">
      <c r="A958" t="s">
        <v>11</v>
      </c>
      <c r="B958">
        <v>6.3</v>
      </c>
    </row>
    <row r="959" spans="1:2" x14ac:dyDescent="0.2">
      <c r="A959" t="s">
        <v>11</v>
      </c>
      <c r="B959">
        <v>6.1</v>
      </c>
    </row>
    <row r="960" spans="1:2" x14ac:dyDescent="0.2">
      <c r="A960" t="s">
        <v>11</v>
      </c>
      <c r="B960">
        <v>6.7</v>
      </c>
    </row>
    <row r="961" spans="1:2" x14ac:dyDescent="0.2">
      <c r="A961" t="s">
        <v>11</v>
      </c>
      <c r="B961">
        <v>6.1</v>
      </c>
    </row>
    <row r="962" spans="1:2" x14ac:dyDescent="0.2">
      <c r="A962" t="s">
        <v>11</v>
      </c>
      <c r="B962">
        <v>7</v>
      </c>
    </row>
    <row r="963" spans="1:2" x14ac:dyDescent="0.2">
      <c r="A963" t="s">
        <v>11</v>
      </c>
      <c r="B963">
        <v>7.4</v>
      </c>
    </row>
    <row r="964" spans="1:2" x14ac:dyDescent="0.2">
      <c r="A964" t="s">
        <v>11</v>
      </c>
      <c r="B964">
        <v>7.3</v>
      </c>
    </row>
    <row r="965" spans="1:2" x14ac:dyDescent="0.2">
      <c r="A965" t="s">
        <v>11</v>
      </c>
      <c r="B965">
        <v>5.8</v>
      </c>
    </row>
    <row r="966" spans="1:2" x14ac:dyDescent="0.2">
      <c r="A966" t="s">
        <v>11</v>
      </c>
      <c r="B966">
        <v>6.7</v>
      </c>
    </row>
    <row r="967" spans="1:2" x14ac:dyDescent="0.2">
      <c r="A967" t="s">
        <v>11</v>
      </c>
      <c r="B967">
        <v>5.8</v>
      </c>
    </row>
    <row r="968" spans="1:2" x14ac:dyDescent="0.2">
      <c r="A968" t="s">
        <v>11</v>
      </c>
      <c r="B968">
        <v>7.8</v>
      </c>
    </row>
    <row r="969" spans="1:2" x14ac:dyDescent="0.2">
      <c r="A969" t="s">
        <v>11</v>
      </c>
      <c r="B969">
        <v>6.6</v>
      </c>
    </row>
    <row r="970" spans="1:2" x14ac:dyDescent="0.2">
      <c r="A970" t="s">
        <v>11</v>
      </c>
      <c r="B970">
        <v>6.5</v>
      </c>
    </row>
    <row r="971" spans="1:2" x14ac:dyDescent="0.2">
      <c r="A971" t="s">
        <v>11</v>
      </c>
      <c r="B971">
        <v>6.7</v>
      </c>
    </row>
    <row r="972" spans="1:2" x14ac:dyDescent="0.2">
      <c r="A972" t="s">
        <v>11</v>
      </c>
      <c r="B972">
        <v>7.3</v>
      </c>
    </row>
    <row r="973" spans="1:2" x14ac:dyDescent="0.2">
      <c r="A973" t="s">
        <v>11</v>
      </c>
      <c r="B973">
        <v>5.8</v>
      </c>
    </row>
    <row r="974" spans="1:2" x14ac:dyDescent="0.2">
      <c r="A974" t="s">
        <v>11</v>
      </c>
      <c r="B974">
        <v>5.5</v>
      </c>
    </row>
    <row r="975" spans="1:2" x14ac:dyDescent="0.2">
      <c r="A975" t="s">
        <v>11</v>
      </c>
      <c r="B975">
        <v>6.3</v>
      </c>
    </row>
    <row r="976" spans="1:2" x14ac:dyDescent="0.2">
      <c r="A976" t="s">
        <v>11</v>
      </c>
      <c r="B976">
        <v>7.4</v>
      </c>
    </row>
    <row r="977" spans="1:2" x14ac:dyDescent="0.2">
      <c r="A977" t="s">
        <v>11</v>
      </c>
      <c r="B977">
        <v>5.9</v>
      </c>
    </row>
    <row r="978" spans="1:2" x14ac:dyDescent="0.2">
      <c r="A978" t="s">
        <v>11</v>
      </c>
      <c r="B978">
        <v>6.2</v>
      </c>
    </row>
    <row r="979" spans="1:2" x14ac:dyDescent="0.2">
      <c r="A979" t="s">
        <v>11</v>
      </c>
      <c r="B979">
        <v>5.9</v>
      </c>
    </row>
    <row r="980" spans="1:2" x14ac:dyDescent="0.2">
      <c r="A980" t="s">
        <v>11</v>
      </c>
      <c r="B980">
        <v>6.5</v>
      </c>
    </row>
    <row r="981" spans="1:2" x14ac:dyDescent="0.2">
      <c r="A981" t="s">
        <v>11</v>
      </c>
      <c r="B981">
        <v>4.4000000000000004</v>
      </c>
    </row>
    <row r="982" spans="1:2" x14ac:dyDescent="0.2">
      <c r="A982" t="s">
        <v>11</v>
      </c>
      <c r="B982">
        <v>3.5</v>
      </c>
    </row>
    <row r="983" spans="1:2" x14ac:dyDescent="0.2">
      <c r="A983" t="s">
        <v>11</v>
      </c>
      <c r="B983">
        <v>6.6</v>
      </c>
    </row>
    <row r="984" spans="1:2" x14ac:dyDescent="0.2">
      <c r="A984" t="s">
        <v>11</v>
      </c>
      <c r="B984">
        <v>6</v>
      </c>
    </row>
    <row r="985" spans="1:2" x14ac:dyDescent="0.2">
      <c r="A985" t="s">
        <v>11</v>
      </c>
      <c r="B985">
        <v>6.4</v>
      </c>
    </row>
    <row r="986" spans="1:2" x14ac:dyDescent="0.2">
      <c r="A986" t="s">
        <v>11</v>
      </c>
      <c r="B986">
        <v>6.5</v>
      </c>
    </row>
    <row r="987" spans="1:2" x14ac:dyDescent="0.2">
      <c r="A987" t="s">
        <v>11</v>
      </c>
      <c r="B987">
        <v>7.8</v>
      </c>
    </row>
    <row r="988" spans="1:2" x14ac:dyDescent="0.2">
      <c r="A988" t="s">
        <v>11</v>
      </c>
      <c r="B988">
        <v>4.3</v>
      </c>
    </row>
    <row r="989" spans="1:2" x14ac:dyDescent="0.2">
      <c r="A989" t="s">
        <v>11</v>
      </c>
      <c r="B989">
        <v>4.2</v>
      </c>
    </row>
    <row r="990" spans="1:2" x14ac:dyDescent="0.2">
      <c r="A990" t="s">
        <v>11</v>
      </c>
      <c r="B990">
        <v>6.5</v>
      </c>
    </row>
    <row r="991" spans="1:2" x14ac:dyDescent="0.2">
      <c r="A991" t="s">
        <v>11</v>
      </c>
      <c r="B991">
        <v>6.1</v>
      </c>
    </row>
    <row r="992" spans="1:2" x14ac:dyDescent="0.2">
      <c r="A992" t="s">
        <v>11</v>
      </c>
      <c r="B992">
        <v>6.3</v>
      </c>
    </row>
    <row r="993" spans="1:2" x14ac:dyDescent="0.2">
      <c r="A993" t="s">
        <v>11</v>
      </c>
      <c r="B993">
        <v>6.2</v>
      </c>
    </row>
    <row r="994" spans="1:2" x14ac:dyDescent="0.2">
      <c r="A994" t="s">
        <v>11</v>
      </c>
      <c r="B994">
        <v>5.9</v>
      </c>
    </row>
    <row r="995" spans="1:2" x14ac:dyDescent="0.2">
      <c r="A995" t="s">
        <v>11</v>
      </c>
      <c r="B995">
        <v>5.9</v>
      </c>
    </row>
    <row r="996" spans="1:2" x14ac:dyDescent="0.2">
      <c r="A996" t="s">
        <v>11</v>
      </c>
      <c r="B996">
        <v>6.5</v>
      </c>
    </row>
    <row r="997" spans="1:2" x14ac:dyDescent="0.2">
      <c r="A997" t="s">
        <v>11</v>
      </c>
      <c r="B997">
        <v>6.4</v>
      </c>
    </row>
    <row r="998" spans="1:2" x14ac:dyDescent="0.2">
      <c r="A998" t="s">
        <v>11</v>
      </c>
      <c r="B998">
        <v>6.5</v>
      </c>
    </row>
    <row r="999" spans="1:2" x14ac:dyDescent="0.2">
      <c r="A999" t="s">
        <v>11</v>
      </c>
      <c r="B999">
        <v>5.7</v>
      </c>
    </row>
    <row r="1000" spans="1:2" x14ac:dyDescent="0.2">
      <c r="A1000" t="s">
        <v>11</v>
      </c>
      <c r="B1000">
        <v>7.5</v>
      </c>
    </row>
    <row r="1001" spans="1:2" x14ac:dyDescent="0.2">
      <c r="A1001" t="s">
        <v>11</v>
      </c>
      <c r="B1001">
        <v>8</v>
      </c>
    </row>
    <row r="1002" spans="1:2" x14ac:dyDescent="0.2">
      <c r="A1002" t="s">
        <v>11</v>
      </c>
      <c r="B1002">
        <v>7.3</v>
      </c>
    </row>
    <row r="1003" spans="1:2" x14ac:dyDescent="0.2">
      <c r="A1003" t="s">
        <v>11</v>
      </c>
      <c r="B1003">
        <v>6.7</v>
      </c>
    </row>
    <row r="1004" spans="1:2" x14ac:dyDescent="0.2">
      <c r="A1004" t="s">
        <v>11</v>
      </c>
      <c r="B1004">
        <v>7.5</v>
      </c>
    </row>
    <row r="1005" spans="1:2" x14ac:dyDescent="0.2">
      <c r="A1005" t="s">
        <v>11</v>
      </c>
      <c r="B1005">
        <v>5.4</v>
      </c>
    </row>
    <row r="1006" spans="1:2" x14ac:dyDescent="0.2">
      <c r="A1006" t="s">
        <v>11</v>
      </c>
      <c r="B1006">
        <v>6.6</v>
      </c>
    </row>
    <row r="1007" spans="1:2" x14ac:dyDescent="0.2">
      <c r="A1007" t="s">
        <v>11</v>
      </c>
      <c r="B1007">
        <v>7.7</v>
      </c>
    </row>
    <row r="1008" spans="1:2" x14ac:dyDescent="0.2">
      <c r="A1008" t="s">
        <v>11</v>
      </c>
      <c r="B1008">
        <v>5.8</v>
      </c>
    </row>
    <row r="1009" spans="1:2" x14ac:dyDescent="0.2">
      <c r="A1009" t="s">
        <v>11</v>
      </c>
      <c r="B1009">
        <v>6.4</v>
      </c>
    </row>
    <row r="1010" spans="1:2" x14ac:dyDescent="0.2">
      <c r="A1010" t="s">
        <v>11</v>
      </c>
      <c r="B1010">
        <v>5.6</v>
      </c>
    </row>
    <row r="1011" spans="1:2" x14ac:dyDescent="0.2">
      <c r="A1011" t="s">
        <v>11</v>
      </c>
      <c r="B1011">
        <v>6</v>
      </c>
    </row>
    <row r="1012" spans="1:2" x14ac:dyDescent="0.2">
      <c r="A1012" t="s">
        <v>11</v>
      </c>
      <c r="B1012">
        <v>6.2</v>
      </c>
    </row>
    <row r="1013" spans="1:2" x14ac:dyDescent="0.2">
      <c r="A1013" t="s">
        <v>11</v>
      </c>
      <c r="B1013">
        <v>5.9</v>
      </c>
    </row>
    <row r="1014" spans="1:2" x14ac:dyDescent="0.2">
      <c r="A1014" t="s">
        <v>11</v>
      </c>
      <c r="B1014">
        <v>5.0999999999999996</v>
      </c>
    </row>
    <row r="1015" spans="1:2" x14ac:dyDescent="0.2">
      <c r="A1015" t="s">
        <v>11</v>
      </c>
      <c r="B1015">
        <v>6.8</v>
      </c>
    </row>
    <row r="1016" spans="1:2" x14ac:dyDescent="0.2">
      <c r="A1016" t="s">
        <v>11</v>
      </c>
      <c r="B1016">
        <v>7</v>
      </c>
    </row>
    <row r="1017" spans="1:2" x14ac:dyDescent="0.2">
      <c r="A1017" t="s">
        <v>11</v>
      </c>
      <c r="B1017">
        <v>6</v>
      </c>
    </row>
    <row r="1018" spans="1:2" x14ac:dyDescent="0.2">
      <c r="A1018" t="s">
        <v>11</v>
      </c>
      <c r="B1018">
        <v>5.0999999999999996</v>
      </c>
    </row>
    <row r="1019" spans="1:2" x14ac:dyDescent="0.2">
      <c r="A1019" t="s">
        <v>11</v>
      </c>
      <c r="B1019">
        <v>5.8</v>
      </c>
    </row>
    <row r="1020" spans="1:2" x14ac:dyDescent="0.2">
      <c r="A1020" t="s">
        <v>11</v>
      </c>
      <c r="B1020">
        <v>6.2</v>
      </c>
    </row>
    <row r="1021" spans="1:2" x14ac:dyDescent="0.2">
      <c r="A1021" t="s">
        <v>11</v>
      </c>
      <c r="B1021">
        <v>6.4</v>
      </c>
    </row>
    <row r="1022" spans="1:2" x14ac:dyDescent="0.2">
      <c r="A1022" t="s">
        <v>11</v>
      </c>
      <c r="B1022">
        <v>4.8</v>
      </c>
    </row>
    <row r="1023" spans="1:2" x14ac:dyDescent="0.2">
      <c r="A1023" t="s">
        <v>11</v>
      </c>
      <c r="B1023">
        <v>4.9000000000000004</v>
      </c>
    </row>
    <row r="1024" spans="1:2" x14ac:dyDescent="0.2">
      <c r="A1024" t="s">
        <v>11</v>
      </c>
      <c r="B1024">
        <v>5.6</v>
      </c>
    </row>
    <row r="1025" spans="1:2" x14ac:dyDescent="0.2">
      <c r="A1025" t="s">
        <v>11</v>
      </c>
      <c r="B1025">
        <v>5.5</v>
      </c>
    </row>
    <row r="1026" spans="1:2" x14ac:dyDescent="0.2">
      <c r="A1026" t="s">
        <v>11</v>
      </c>
      <c r="B1026">
        <v>3.7</v>
      </c>
    </row>
    <row r="1027" spans="1:2" x14ac:dyDescent="0.2">
      <c r="A1027" t="s">
        <v>11</v>
      </c>
      <c r="B1027">
        <v>5.9</v>
      </c>
    </row>
    <row r="1028" spans="1:2" x14ac:dyDescent="0.2">
      <c r="A1028" t="s">
        <v>11</v>
      </c>
      <c r="B1028">
        <v>8.5</v>
      </c>
    </row>
    <row r="1029" spans="1:2" x14ac:dyDescent="0.2">
      <c r="A1029" t="s">
        <v>11</v>
      </c>
      <c r="B1029">
        <v>6.3</v>
      </c>
    </row>
    <row r="1030" spans="1:2" x14ac:dyDescent="0.2">
      <c r="A1030" t="s">
        <v>11</v>
      </c>
      <c r="B1030">
        <v>7.4</v>
      </c>
    </row>
    <row r="1031" spans="1:2" x14ac:dyDescent="0.2">
      <c r="A1031" t="s">
        <v>11</v>
      </c>
      <c r="B1031">
        <v>7.6</v>
      </c>
    </row>
    <row r="1032" spans="1:2" x14ac:dyDescent="0.2">
      <c r="A1032" t="s">
        <v>11</v>
      </c>
      <c r="B1032">
        <v>8.3000000000000007</v>
      </c>
    </row>
    <row r="1033" spans="1:2" x14ac:dyDescent="0.2">
      <c r="A1033" t="s">
        <v>11</v>
      </c>
      <c r="B1033">
        <v>6.6</v>
      </c>
    </row>
    <row r="1034" spans="1:2" x14ac:dyDescent="0.2">
      <c r="A1034" t="s">
        <v>11</v>
      </c>
      <c r="B1034">
        <v>6.9</v>
      </c>
    </row>
    <row r="1035" spans="1:2" x14ac:dyDescent="0.2">
      <c r="A1035" t="s">
        <v>11</v>
      </c>
      <c r="B1035">
        <v>6.7</v>
      </c>
    </row>
    <row r="1036" spans="1:2" x14ac:dyDescent="0.2">
      <c r="A1036" t="s">
        <v>11</v>
      </c>
      <c r="B1036">
        <v>6.8</v>
      </c>
    </row>
    <row r="1037" spans="1:2" x14ac:dyDescent="0.2">
      <c r="A1037" t="s">
        <v>11</v>
      </c>
      <c r="B1037">
        <v>4.5999999999999996</v>
      </c>
    </row>
    <row r="1038" spans="1:2" x14ac:dyDescent="0.2">
      <c r="A1038" t="s">
        <v>11</v>
      </c>
      <c r="B1038">
        <v>7.1</v>
      </c>
    </row>
    <row r="1039" spans="1:2" x14ac:dyDescent="0.2">
      <c r="A1039" t="s">
        <v>11</v>
      </c>
      <c r="B1039">
        <v>6.4</v>
      </c>
    </row>
    <row r="1040" spans="1:2" x14ac:dyDescent="0.2">
      <c r="A1040" t="s">
        <v>11</v>
      </c>
      <c r="B1040">
        <v>6.4</v>
      </c>
    </row>
    <row r="1041" spans="1:2" x14ac:dyDescent="0.2">
      <c r="A1041" t="s">
        <v>11</v>
      </c>
      <c r="B1041">
        <v>7.4</v>
      </c>
    </row>
    <row r="1042" spans="1:2" x14ac:dyDescent="0.2">
      <c r="A1042" t="s">
        <v>11</v>
      </c>
      <c r="B1042">
        <v>6.4</v>
      </c>
    </row>
    <row r="1043" spans="1:2" x14ac:dyDescent="0.2">
      <c r="A1043" t="s">
        <v>11</v>
      </c>
      <c r="B1043">
        <v>6</v>
      </c>
    </row>
    <row r="1044" spans="1:2" x14ac:dyDescent="0.2">
      <c r="A1044" t="s">
        <v>11</v>
      </c>
      <c r="B1044">
        <v>6.5</v>
      </c>
    </row>
    <row r="1045" spans="1:2" x14ac:dyDescent="0.2">
      <c r="A1045" t="s">
        <v>11</v>
      </c>
      <c r="B1045">
        <v>7.8</v>
      </c>
    </row>
    <row r="1046" spans="1:2" x14ac:dyDescent="0.2">
      <c r="A1046" t="s">
        <v>11</v>
      </c>
      <c r="B1046">
        <v>6</v>
      </c>
    </row>
    <row r="1047" spans="1:2" x14ac:dyDescent="0.2">
      <c r="A1047" t="s">
        <v>11</v>
      </c>
      <c r="B1047">
        <v>7</v>
      </c>
    </row>
    <row r="1048" spans="1:2" x14ac:dyDescent="0.2">
      <c r="A1048" t="s">
        <v>11</v>
      </c>
      <c r="B1048">
        <v>6</v>
      </c>
    </row>
    <row r="1049" spans="1:2" x14ac:dyDescent="0.2">
      <c r="A1049" t="s">
        <v>1936</v>
      </c>
      <c r="B1049">
        <v>7.8</v>
      </c>
    </row>
    <row r="1050" spans="1:2" x14ac:dyDescent="0.2">
      <c r="A1050" t="s">
        <v>11</v>
      </c>
      <c r="B1050">
        <v>6.1</v>
      </c>
    </row>
    <row r="1051" spans="1:2" x14ac:dyDescent="0.2">
      <c r="A1051" t="s">
        <v>11</v>
      </c>
      <c r="B1051">
        <v>6.8</v>
      </c>
    </row>
    <row r="1052" spans="1:2" x14ac:dyDescent="0.2">
      <c r="A1052" t="s">
        <v>11</v>
      </c>
      <c r="B1052">
        <v>6.4</v>
      </c>
    </row>
    <row r="1053" spans="1:2" x14ac:dyDescent="0.2">
      <c r="A1053" t="s">
        <v>11</v>
      </c>
      <c r="B1053">
        <v>7.7</v>
      </c>
    </row>
    <row r="1054" spans="1:2" x14ac:dyDescent="0.2">
      <c r="A1054" t="s">
        <v>1948</v>
      </c>
      <c r="B1054">
        <v>8.1</v>
      </c>
    </row>
    <row r="1055" spans="1:2" x14ac:dyDescent="0.2">
      <c r="A1055" t="s">
        <v>11</v>
      </c>
      <c r="B1055">
        <v>4.5</v>
      </c>
    </row>
    <row r="1056" spans="1:2" x14ac:dyDescent="0.2">
      <c r="A1056" t="s">
        <v>11</v>
      </c>
      <c r="B1056">
        <v>5.8</v>
      </c>
    </row>
    <row r="1057" spans="1:2" x14ac:dyDescent="0.2">
      <c r="A1057" t="s">
        <v>11</v>
      </c>
      <c r="B1057">
        <v>6.3</v>
      </c>
    </row>
    <row r="1058" spans="1:2" x14ac:dyDescent="0.2">
      <c r="A1058" t="s">
        <v>11</v>
      </c>
      <c r="B1058">
        <v>5.7</v>
      </c>
    </row>
    <row r="1059" spans="1:2" x14ac:dyDescent="0.2">
      <c r="A1059" t="s">
        <v>11</v>
      </c>
      <c r="B1059">
        <v>7.2</v>
      </c>
    </row>
    <row r="1060" spans="1:2" x14ac:dyDescent="0.2">
      <c r="A1060" t="s">
        <v>11</v>
      </c>
      <c r="B1060">
        <v>7.6</v>
      </c>
    </row>
    <row r="1061" spans="1:2" x14ac:dyDescent="0.2">
      <c r="A1061" t="s">
        <v>11</v>
      </c>
      <c r="B1061">
        <v>4.7</v>
      </c>
    </row>
    <row r="1062" spans="1:2" x14ac:dyDescent="0.2">
      <c r="A1062" t="s">
        <v>11</v>
      </c>
      <c r="B1062">
        <v>6.6</v>
      </c>
    </row>
    <row r="1063" spans="1:2" x14ac:dyDescent="0.2">
      <c r="A1063" t="s">
        <v>11</v>
      </c>
      <c r="B1063">
        <v>6.8</v>
      </c>
    </row>
    <row r="1064" spans="1:2" x14ac:dyDescent="0.2">
      <c r="A1064" t="s">
        <v>11</v>
      </c>
      <c r="B1064">
        <v>7.3</v>
      </c>
    </row>
    <row r="1065" spans="1:2" x14ac:dyDescent="0.2">
      <c r="A1065" t="s">
        <v>11</v>
      </c>
      <c r="B1065">
        <v>2.7</v>
      </c>
    </row>
    <row r="1066" spans="1:2" x14ac:dyDescent="0.2">
      <c r="A1066" t="s">
        <v>11</v>
      </c>
      <c r="B1066">
        <v>4.8</v>
      </c>
    </row>
    <row r="1067" spans="1:2" x14ac:dyDescent="0.2">
      <c r="A1067" t="s">
        <v>11</v>
      </c>
      <c r="B1067">
        <v>6.3</v>
      </c>
    </row>
    <row r="1068" spans="1:2" x14ac:dyDescent="0.2">
      <c r="A1068" t="s">
        <v>11</v>
      </c>
      <c r="B1068">
        <v>5.5</v>
      </c>
    </row>
    <row r="1069" spans="1:2" x14ac:dyDescent="0.2">
      <c r="A1069" t="s">
        <v>11</v>
      </c>
      <c r="B1069">
        <v>6.2</v>
      </c>
    </row>
    <row r="1070" spans="1:2" x14ac:dyDescent="0.2">
      <c r="A1070" t="s">
        <v>11</v>
      </c>
      <c r="B1070">
        <v>5.8</v>
      </c>
    </row>
    <row r="1071" spans="1:2" x14ac:dyDescent="0.2">
      <c r="A1071" t="s">
        <v>11</v>
      </c>
      <c r="B1071">
        <v>5.7</v>
      </c>
    </row>
    <row r="1072" spans="1:2" x14ac:dyDescent="0.2">
      <c r="A1072" t="s">
        <v>11</v>
      </c>
      <c r="B1072">
        <v>6.5</v>
      </c>
    </row>
    <row r="1073" spans="1:2" x14ac:dyDescent="0.2">
      <c r="A1073" t="s">
        <v>11</v>
      </c>
      <c r="B1073">
        <v>6.7</v>
      </c>
    </row>
    <row r="1074" spans="1:2" x14ac:dyDescent="0.2">
      <c r="A1074" t="s">
        <v>11</v>
      </c>
      <c r="B1074">
        <v>7.4</v>
      </c>
    </row>
    <row r="1075" spans="1:2" x14ac:dyDescent="0.2">
      <c r="A1075" t="s">
        <v>11</v>
      </c>
      <c r="B1075">
        <v>6.9</v>
      </c>
    </row>
    <row r="1076" spans="1:2" x14ac:dyDescent="0.2">
      <c r="A1076" t="s">
        <v>11</v>
      </c>
      <c r="B1076">
        <v>5.5</v>
      </c>
    </row>
    <row r="1077" spans="1:2" x14ac:dyDescent="0.2">
      <c r="A1077" t="s">
        <v>11</v>
      </c>
      <c r="B1077">
        <v>8.1</v>
      </c>
    </row>
    <row r="1078" spans="1:2" x14ac:dyDescent="0.2">
      <c r="A1078" t="s">
        <v>11</v>
      </c>
      <c r="B1078">
        <v>7.7</v>
      </c>
    </row>
    <row r="1079" spans="1:2" x14ac:dyDescent="0.2">
      <c r="A1079" t="s">
        <v>11</v>
      </c>
      <c r="B1079">
        <v>7.3</v>
      </c>
    </row>
    <row r="1080" spans="1:2" x14ac:dyDescent="0.2">
      <c r="A1080" t="s">
        <v>11</v>
      </c>
      <c r="B1080">
        <v>5.2</v>
      </c>
    </row>
    <row r="1081" spans="1:2" x14ac:dyDescent="0.2">
      <c r="A1081" t="s">
        <v>11</v>
      </c>
      <c r="B1081">
        <v>7.1</v>
      </c>
    </row>
    <row r="1082" spans="1:2" x14ac:dyDescent="0.2">
      <c r="A1082" t="s">
        <v>11</v>
      </c>
      <c r="B1082">
        <v>7.1</v>
      </c>
    </row>
    <row r="1083" spans="1:2" x14ac:dyDescent="0.2">
      <c r="A1083" t="s">
        <v>11</v>
      </c>
      <c r="B1083">
        <v>7.2</v>
      </c>
    </row>
    <row r="1084" spans="1:2" x14ac:dyDescent="0.2">
      <c r="A1084" t="s">
        <v>11</v>
      </c>
      <c r="B1084">
        <v>6.5</v>
      </c>
    </row>
    <row r="1085" spans="1:2" x14ac:dyDescent="0.2">
      <c r="A1085" t="s">
        <v>11</v>
      </c>
      <c r="B1085">
        <v>4.5999999999999996</v>
      </c>
    </row>
    <row r="1086" spans="1:2" x14ac:dyDescent="0.2">
      <c r="A1086" t="s">
        <v>11</v>
      </c>
      <c r="B1086">
        <v>5.6</v>
      </c>
    </row>
    <row r="1087" spans="1:2" x14ac:dyDescent="0.2">
      <c r="A1087" t="s">
        <v>11</v>
      </c>
      <c r="B1087">
        <v>7.7</v>
      </c>
    </row>
    <row r="1088" spans="1:2" x14ac:dyDescent="0.2">
      <c r="A1088" t="s">
        <v>11</v>
      </c>
      <c r="B1088">
        <v>7.2</v>
      </c>
    </row>
    <row r="1089" spans="1:2" x14ac:dyDescent="0.2">
      <c r="A1089" t="s">
        <v>11</v>
      </c>
      <c r="B1089">
        <v>6.8</v>
      </c>
    </row>
    <row r="1090" spans="1:2" x14ac:dyDescent="0.2">
      <c r="A1090" t="s">
        <v>11</v>
      </c>
      <c r="B1090">
        <v>5.4</v>
      </c>
    </row>
    <row r="1091" spans="1:2" x14ac:dyDescent="0.2">
      <c r="A1091" t="s">
        <v>11</v>
      </c>
      <c r="B1091">
        <v>6.3</v>
      </c>
    </row>
    <row r="1092" spans="1:2" x14ac:dyDescent="0.2">
      <c r="A1092" t="s">
        <v>11</v>
      </c>
      <c r="B1092">
        <v>7.2</v>
      </c>
    </row>
    <row r="1093" spans="1:2" x14ac:dyDescent="0.2">
      <c r="A1093" t="s">
        <v>11</v>
      </c>
      <c r="B1093">
        <v>5.6</v>
      </c>
    </row>
    <row r="1094" spans="1:2" x14ac:dyDescent="0.2">
      <c r="A1094" t="s">
        <v>11</v>
      </c>
      <c r="B1094">
        <v>6.8</v>
      </c>
    </row>
    <row r="1095" spans="1:2" x14ac:dyDescent="0.2">
      <c r="A1095" t="s">
        <v>11</v>
      </c>
      <c r="B1095">
        <v>4.3</v>
      </c>
    </row>
    <row r="1096" spans="1:2" x14ac:dyDescent="0.2">
      <c r="A1096" t="s">
        <v>11</v>
      </c>
      <c r="B1096">
        <v>6.3</v>
      </c>
    </row>
    <row r="1097" spans="1:2" x14ac:dyDescent="0.2">
      <c r="A1097" t="s">
        <v>11</v>
      </c>
      <c r="B1097">
        <v>6.5</v>
      </c>
    </row>
    <row r="1098" spans="1:2" x14ac:dyDescent="0.2">
      <c r="A1098" t="s">
        <v>11</v>
      </c>
      <c r="B1098">
        <v>6.4</v>
      </c>
    </row>
    <row r="1099" spans="1:2" x14ac:dyDescent="0.2">
      <c r="A1099" t="s">
        <v>11</v>
      </c>
      <c r="B1099">
        <v>6.3</v>
      </c>
    </row>
    <row r="1100" spans="1:2" x14ac:dyDescent="0.2">
      <c r="A1100" t="s">
        <v>11</v>
      </c>
      <c r="B1100">
        <v>5.9</v>
      </c>
    </row>
    <row r="1101" spans="1:2" x14ac:dyDescent="0.2">
      <c r="A1101" t="s">
        <v>11</v>
      </c>
      <c r="B1101">
        <v>6.5</v>
      </c>
    </row>
    <row r="1102" spans="1:2" x14ac:dyDescent="0.2">
      <c r="A1102" t="s">
        <v>11</v>
      </c>
      <c r="B1102">
        <v>6.5</v>
      </c>
    </row>
    <row r="1103" spans="1:2" x14ac:dyDescent="0.2">
      <c r="A1103" t="s">
        <v>11</v>
      </c>
      <c r="B1103">
        <v>6.1</v>
      </c>
    </row>
    <row r="1104" spans="1:2" x14ac:dyDescent="0.2">
      <c r="A1104" t="s">
        <v>11</v>
      </c>
      <c r="B1104">
        <v>5.9</v>
      </c>
    </row>
    <row r="1105" spans="1:2" x14ac:dyDescent="0.2">
      <c r="A1105" t="s">
        <v>11</v>
      </c>
      <c r="B1105">
        <v>6.6</v>
      </c>
    </row>
    <row r="1106" spans="1:2" x14ac:dyDescent="0.2">
      <c r="A1106" t="s">
        <v>11</v>
      </c>
      <c r="B1106">
        <v>7.4</v>
      </c>
    </row>
    <row r="1107" spans="1:2" x14ac:dyDescent="0.2">
      <c r="A1107" t="s">
        <v>11</v>
      </c>
      <c r="B1107">
        <v>7.3</v>
      </c>
    </row>
    <row r="1108" spans="1:2" x14ac:dyDescent="0.2">
      <c r="A1108" t="s">
        <v>11</v>
      </c>
      <c r="B1108">
        <v>6.6</v>
      </c>
    </row>
    <row r="1109" spans="1:2" x14ac:dyDescent="0.2">
      <c r="A1109" t="s">
        <v>11</v>
      </c>
      <c r="B1109">
        <v>5.6</v>
      </c>
    </row>
    <row r="1110" spans="1:2" x14ac:dyDescent="0.2">
      <c r="A1110" t="s">
        <v>11</v>
      </c>
      <c r="B1110">
        <v>5.3</v>
      </c>
    </row>
    <row r="1111" spans="1:2" x14ac:dyDescent="0.2">
      <c r="A1111" t="s">
        <v>11</v>
      </c>
      <c r="B1111">
        <v>6</v>
      </c>
    </row>
    <row r="1112" spans="1:2" x14ac:dyDescent="0.2">
      <c r="A1112" t="s">
        <v>11</v>
      </c>
      <c r="B1112">
        <v>5.4</v>
      </c>
    </row>
    <row r="1113" spans="1:2" x14ac:dyDescent="0.2">
      <c r="A1113" t="s">
        <v>11</v>
      </c>
      <c r="B1113">
        <v>6.8</v>
      </c>
    </row>
    <row r="1114" spans="1:2" x14ac:dyDescent="0.2">
      <c r="A1114" t="s">
        <v>11</v>
      </c>
      <c r="B1114">
        <v>6.4</v>
      </c>
    </row>
    <row r="1115" spans="1:2" x14ac:dyDescent="0.2">
      <c r="A1115" t="s">
        <v>11</v>
      </c>
      <c r="B1115">
        <v>7.1</v>
      </c>
    </row>
    <row r="1116" spans="1:2" x14ac:dyDescent="0.2">
      <c r="A1116" t="s">
        <v>11</v>
      </c>
      <c r="B1116">
        <v>4.9000000000000004</v>
      </c>
    </row>
    <row r="1117" spans="1:2" x14ac:dyDescent="0.2">
      <c r="A1117" t="s">
        <v>11</v>
      </c>
      <c r="B1117">
        <v>5.8</v>
      </c>
    </row>
    <row r="1118" spans="1:2" x14ac:dyDescent="0.2">
      <c r="A1118" t="s">
        <v>11</v>
      </c>
      <c r="B1118">
        <v>7.1</v>
      </c>
    </row>
    <row r="1119" spans="1:2" x14ac:dyDescent="0.2">
      <c r="A1119" t="s">
        <v>11</v>
      </c>
      <c r="B1119">
        <v>7.2</v>
      </c>
    </row>
    <row r="1120" spans="1:2" x14ac:dyDescent="0.2">
      <c r="A1120" t="s">
        <v>11</v>
      </c>
      <c r="B1120">
        <v>6</v>
      </c>
    </row>
    <row r="1121" spans="1:2" x14ac:dyDescent="0.2">
      <c r="A1121" t="s">
        <v>11</v>
      </c>
      <c r="B1121">
        <v>6</v>
      </c>
    </row>
    <row r="1122" spans="1:2" x14ac:dyDescent="0.2">
      <c r="A1122" t="s">
        <v>676</v>
      </c>
      <c r="B1122">
        <v>7</v>
      </c>
    </row>
    <row r="1123" spans="1:2" x14ac:dyDescent="0.2">
      <c r="A1123" t="s">
        <v>11</v>
      </c>
      <c r="B1123">
        <v>5.4</v>
      </c>
    </row>
    <row r="1124" spans="1:2" x14ac:dyDescent="0.2">
      <c r="A1124" t="s">
        <v>11</v>
      </c>
      <c r="B1124">
        <v>6.5</v>
      </c>
    </row>
    <row r="1125" spans="1:2" x14ac:dyDescent="0.2">
      <c r="A1125" t="s">
        <v>11</v>
      </c>
      <c r="B1125">
        <v>6.4</v>
      </c>
    </row>
    <row r="1126" spans="1:2" x14ac:dyDescent="0.2">
      <c r="A1126" t="s">
        <v>502</v>
      </c>
      <c r="B1126">
        <v>8.3000000000000007</v>
      </c>
    </row>
    <row r="1127" spans="1:2" x14ac:dyDescent="0.2">
      <c r="A1127" t="s">
        <v>11</v>
      </c>
      <c r="B1127">
        <v>4.9000000000000004</v>
      </c>
    </row>
    <row r="1128" spans="1:2" x14ac:dyDescent="0.2">
      <c r="A1128" t="s">
        <v>11</v>
      </c>
      <c r="B1128">
        <v>6.3</v>
      </c>
    </row>
    <row r="1129" spans="1:2" x14ac:dyDescent="0.2">
      <c r="A1129" t="s">
        <v>11</v>
      </c>
      <c r="B1129">
        <v>1.7</v>
      </c>
    </row>
    <row r="1130" spans="1:2" x14ac:dyDescent="0.2">
      <c r="A1130" t="s">
        <v>11</v>
      </c>
      <c r="B1130">
        <v>7.7</v>
      </c>
    </row>
    <row r="1131" spans="1:2" x14ac:dyDescent="0.2">
      <c r="A1131" t="s">
        <v>11</v>
      </c>
      <c r="B1131">
        <v>7.8</v>
      </c>
    </row>
    <row r="1132" spans="1:2" x14ac:dyDescent="0.2">
      <c r="A1132" t="s">
        <v>11</v>
      </c>
      <c r="B1132">
        <v>5.5</v>
      </c>
    </row>
    <row r="1133" spans="1:2" x14ac:dyDescent="0.2">
      <c r="A1133" t="s">
        <v>11</v>
      </c>
      <c r="B1133">
        <v>7.5</v>
      </c>
    </row>
    <row r="1134" spans="1:2" x14ac:dyDescent="0.2">
      <c r="A1134" t="s">
        <v>11</v>
      </c>
      <c r="B1134">
        <v>6.4</v>
      </c>
    </row>
    <row r="1135" spans="1:2" x14ac:dyDescent="0.2">
      <c r="A1135" t="s">
        <v>11</v>
      </c>
      <c r="B1135">
        <v>5.6</v>
      </c>
    </row>
    <row r="1136" spans="1:2" x14ac:dyDescent="0.2">
      <c r="A1136" t="s">
        <v>11</v>
      </c>
      <c r="B1136">
        <v>7.5</v>
      </c>
    </row>
    <row r="1137" spans="1:2" x14ac:dyDescent="0.2">
      <c r="A1137" t="s">
        <v>11</v>
      </c>
      <c r="B1137">
        <v>6.8</v>
      </c>
    </row>
    <row r="1138" spans="1:2" x14ac:dyDescent="0.2">
      <c r="A1138" t="s">
        <v>11</v>
      </c>
      <c r="B1138">
        <v>6.8</v>
      </c>
    </row>
    <row r="1139" spans="1:2" x14ac:dyDescent="0.2">
      <c r="A1139" t="s">
        <v>11</v>
      </c>
      <c r="B1139">
        <v>6</v>
      </c>
    </row>
    <row r="1140" spans="1:2" x14ac:dyDescent="0.2">
      <c r="A1140" t="s">
        <v>11</v>
      </c>
      <c r="B1140">
        <v>7.3</v>
      </c>
    </row>
    <row r="1141" spans="1:2" x14ac:dyDescent="0.2">
      <c r="A1141" t="s">
        <v>11</v>
      </c>
      <c r="B1141">
        <v>6</v>
      </c>
    </row>
    <row r="1142" spans="1:2" x14ac:dyDescent="0.2">
      <c r="A1142" t="s">
        <v>11</v>
      </c>
      <c r="B1142">
        <v>7</v>
      </c>
    </row>
    <row r="1143" spans="1:2" x14ac:dyDescent="0.2">
      <c r="A1143" t="s">
        <v>11</v>
      </c>
      <c r="B1143">
        <v>5.0999999999999996</v>
      </c>
    </row>
    <row r="1144" spans="1:2" x14ac:dyDescent="0.2">
      <c r="A1144" t="s">
        <v>11</v>
      </c>
      <c r="B1144">
        <v>6.8</v>
      </c>
    </row>
    <row r="1145" spans="1:2" x14ac:dyDescent="0.2">
      <c r="A1145" t="s">
        <v>11</v>
      </c>
      <c r="B1145">
        <v>6.5</v>
      </c>
    </row>
    <row r="1146" spans="1:2" x14ac:dyDescent="0.2">
      <c r="A1146" t="s">
        <v>11</v>
      </c>
      <c r="B1146">
        <v>6.6</v>
      </c>
    </row>
    <row r="1147" spans="1:2" x14ac:dyDescent="0.2">
      <c r="A1147" t="s">
        <v>11</v>
      </c>
      <c r="B1147">
        <v>7.2</v>
      </c>
    </row>
    <row r="1148" spans="1:2" x14ac:dyDescent="0.2">
      <c r="A1148" t="s">
        <v>11</v>
      </c>
      <c r="B1148">
        <v>7</v>
      </c>
    </row>
    <row r="1149" spans="1:2" x14ac:dyDescent="0.2">
      <c r="A1149" t="s">
        <v>11</v>
      </c>
      <c r="B1149">
        <v>7</v>
      </c>
    </row>
    <row r="1150" spans="1:2" x14ac:dyDescent="0.2">
      <c r="A1150" t="s">
        <v>11</v>
      </c>
      <c r="B1150">
        <v>5.9</v>
      </c>
    </row>
    <row r="1151" spans="1:2" x14ac:dyDescent="0.2">
      <c r="A1151" t="s">
        <v>11</v>
      </c>
      <c r="B1151">
        <v>5.4</v>
      </c>
    </row>
    <row r="1152" spans="1:2" x14ac:dyDescent="0.2">
      <c r="A1152" t="s">
        <v>11</v>
      </c>
      <c r="B1152">
        <v>6.6</v>
      </c>
    </row>
    <row r="1153" spans="1:2" x14ac:dyDescent="0.2">
      <c r="A1153" t="s">
        <v>11</v>
      </c>
      <c r="B1153">
        <v>7</v>
      </c>
    </row>
    <row r="1154" spans="1:2" x14ac:dyDescent="0.2">
      <c r="A1154" t="s">
        <v>11</v>
      </c>
      <c r="B1154">
        <v>6.5</v>
      </c>
    </row>
    <row r="1155" spans="1:2" x14ac:dyDescent="0.2">
      <c r="A1155" t="s">
        <v>11</v>
      </c>
      <c r="B1155">
        <v>6.3</v>
      </c>
    </row>
    <row r="1156" spans="1:2" x14ac:dyDescent="0.2">
      <c r="A1156" t="s">
        <v>11</v>
      </c>
      <c r="B1156">
        <v>6.5</v>
      </c>
    </row>
    <row r="1157" spans="1:2" x14ac:dyDescent="0.2">
      <c r="A1157" t="s">
        <v>11</v>
      </c>
      <c r="B1157">
        <v>6.5</v>
      </c>
    </row>
    <row r="1158" spans="1:2" x14ac:dyDescent="0.2">
      <c r="A1158" t="s">
        <v>11</v>
      </c>
      <c r="B1158">
        <v>5.8</v>
      </c>
    </row>
    <row r="1159" spans="1:2" x14ac:dyDescent="0.2">
      <c r="A1159" t="s">
        <v>11</v>
      </c>
      <c r="B1159">
        <v>6.6</v>
      </c>
    </row>
    <row r="1160" spans="1:2" x14ac:dyDescent="0.2">
      <c r="A1160" t="s">
        <v>11</v>
      </c>
      <c r="B1160">
        <v>5.4</v>
      </c>
    </row>
    <row r="1161" spans="1:2" x14ac:dyDescent="0.2">
      <c r="A1161" t="s">
        <v>11</v>
      </c>
      <c r="B1161">
        <v>6.1</v>
      </c>
    </row>
    <row r="1162" spans="1:2" x14ac:dyDescent="0.2">
      <c r="A1162" t="s">
        <v>11</v>
      </c>
      <c r="B1162">
        <v>4</v>
      </c>
    </row>
    <row r="1163" spans="1:2" x14ac:dyDescent="0.2">
      <c r="A1163" t="s">
        <v>11</v>
      </c>
      <c r="B1163">
        <v>7.6</v>
      </c>
    </row>
    <row r="1164" spans="1:2" x14ac:dyDescent="0.2">
      <c r="A1164" t="s">
        <v>676</v>
      </c>
      <c r="B1164">
        <v>7.9</v>
      </c>
    </row>
    <row r="1165" spans="1:2" x14ac:dyDescent="0.2">
      <c r="A1165" t="s">
        <v>11</v>
      </c>
      <c r="B1165">
        <v>5.3</v>
      </c>
    </row>
    <row r="1166" spans="1:2" x14ac:dyDescent="0.2">
      <c r="A1166" t="s">
        <v>11</v>
      </c>
      <c r="B1166">
        <v>6.6</v>
      </c>
    </row>
    <row r="1167" spans="1:2" x14ac:dyDescent="0.2">
      <c r="A1167" t="s">
        <v>11</v>
      </c>
      <c r="B1167">
        <v>6.3</v>
      </c>
    </row>
    <row r="1168" spans="1:2" x14ac:dyDescent="0.2">
      <c r="A1168" t="s">
        <v>11</v>
      </c>
      <c r="B1168">
        <v>7.5</v>
      </c>
    </row>
    <row r="1169" spans="1:2" x14ac:dyDescent="0.2">
      <c r="A1169" t="s">
        <v>502</v>
      </c>
      <c r="B1169">
        <v>7.2</v>
      </c>
    </row>
    <row r="1170" spans="1:2" x14ac:dyDescent="0.2">
      <c r="A1170" t="s">
        <v>11</v>
      </c>
      <c r="B1170">
        <v>7</v>
      </c>
    </row>
    <row r="1171" spans="1:2" x14ac:dyDescent="0.2">
      <c r="A1171" t="s">
        <v>502</v>
      </c>
      <c r="B1171">
        <v>4.9000000000000004</v>
      </c>
    </row>
    <row r="1172" spans="1:2" x14ac:dyDescent="0.2">
      <c r="A1172" t="s">
        <v>11</v>
      </c>
      <c r="B1172">
        <v>6.9</v>
      </c>
    </row>
    <row r="1173" spans="1:2" x14ac:dyDescent="0.2">
      <c r="A1173" t="s">
        <v>11</v>
      </c>
      <c r="B1173">
        <v>5.2</v>
      </c>
    </row>
    <row r="1174" spans="1:2" x14ac:dyDescent="0.2">
      <c r="A1174" t="s">
        <v>11</v>
      </c>
      <c r="B1174">
        <v>8.1</v>
      </c>
    </row>
    <row r="1175" spans="1:2" x14ac:dyDescent="0.2">
      <c r="A1175" t="s">
        <v>11</v>
      </c>
      <c r="B1175">
        <v>6.6</v>
      </c>
    </row>
    <row r="1176" spans="1:2" x14ac:dyDescent="0.2">
      <c r="A1176" t="s">
        <v>11</v>
      </c>
      <c r="B1176">
        <v>6.2</v>
      </c>
    </row>
    <row r="1177" spans="1:2" x14ac:dyDescent="0.2">
      <c r="A1177" t="s">
        <v>11</v>
      </c>
      <c r="B1177">
        <v>7.2</v>
      </c>
    </row>
    <row r="1178" spans="1:2" x14ac:dyDescent="0.2">
      <c r="A1178" t="s">
        <v>11</v>
      </c>
      <c r="B1178">
        <v>7.3</v>
      </c>
    </row>
    <row r="1179" spans="1:2" x14ac:dyDescent="0.2">
      <c r="A1179" t="s">
        <v>11</v>
      </c>
      <c r="B1179">
        <v>6.7</v>
      </c>
    </row>
    <row r="1180" spans="1:2" x14ac:dyDescent="0.2">
      <c r="A1180" t="s">
        <v>11</v>
      </c>
      <c r="B1180">
        <v>6.4</v>
      </c>
    </row>
    <row r="1181" spans="1:2" x14ac:dyDescent="0.2">
      <c r="A1181" t="s">
        <v>11</v>
      </c>
      <c r="B1181">
        <v>7.8</v>
      </c>
    </row>
    <row r="1182" spans="1:2" x14ac:dyDescent="0.2">
      <c r="A1182" t="s">
        <v>11</v>
      </c>
      <c r="B1182">
        <v>6.4</v>
      </c>
    </row>
    <row r="1183" spans="1:2" x14ac:dyDescent="0.2">
      <c r="A1183" t="s">
        <v>11</v>
      </c>
      <c r="B1183">
        <v>4.0999999999999996</v>
      </c>
    </row>
    <row r="1184" spans="1:2" x14ac:dyDescent="0.2">
      <c r="A1184" t="s">
        <v>11</v>
      </c>
      <c r="B1184">
        <v>4.0999999999999996</v>
      </c>
    </row>
    <row r="1185" spans="1:2" x14ac:dyDescent="0.2">
      <c r="A1185" t="s">
        <v>11</v>
      </c>
      <c r="B1185">
        <v>7.4</v>
      </c>
    </row>
    <row r="1186" spans="1:2" x14ac:dyDescent="0.2">
      <c r="A1186" t="s">
        <v>11</v>
      </c>
      <c r="B1186">
        <v>5.8</v>
      </c>
    </row>
    <row r="1187" spans="1:2" x14ac:dyDescent="0.2">
      <c r="A1187" t="s">
        <v>11</v>
      </c>
      <c r="B1187">
        <v>7.6</v>
      </c>
    </row>
    <row r="1188" spans="1:2" x14ac:dyDescent="0.2">
      <c r="A1188" t="s">
        <v>11</v>
      </c>
      <c r="B1188">
        <v>7.2</v>
      </c>
    </row>
    <row r="1189" spans="1:2" x14ac:dyDescent="0.2">
      <c r="A1189" t="s">
        <v>11</v>
      </c>
      <c r="B1189">
        <v>7.8</v>
      </c>
    </row>
    <row r="1190" spans="1:2" x14ac:dyDescent="0.2">
      <c r="A1190" t="s">
        <v>11</v>
      </c>
      <c r="B1190">
        <v>7.7</v>
      </c>
    </row>
    <row r="1191" spans="1:2" x14ac:dyDescent="0.2">
      <c r="A1191" t="s">
        <v>11</v>
      </c>
      <c r="B1191">
        <v>6.4</v>
      </c>
    </row>
    <row r="1192" spans="1:2" x14ac:dyDescent="0.2">
      <c r="A1192" t="s">
        <v>11</v>
      </c>
      <c r="B1192">
        <v>5.0999999999999996</v>
      </c>
    </row>
    <row r="1193" spans="1:2" x14ac:dyDescent="0.2">
      <c r="A1193" t="s">
        <v>11</v>
      </c>
      <c r="B1193">
        <v>5.5</v>
      </c>
    </row>
    <row r="1194" spans="1:2" x14ac:dyDescent="0.2">
      <c r="A1194" t="s">
        <v>11</v>
      </c>
      <c r="B1194">
        <v>7.4</v>
      </c>
    </row>
    <row r="1195" spans="1:2" x14ac:dyDescent="0.2">
      <c r="A1195" t="s">
        <v>11</v>
      </c>
      <c r="B1195">
        <v>6</v>
      </c>
    </row>
    <row r="1196" spans="1:2" x14ac:dyDescent="0.2">
      <c r="A1196" t="s">
        <v>11</v>
      </c>
      <c r="B1196">
        <v>7.5</v>
      </c>
    </row>
    <row r="1197" spans="1:2" x14ac:dyDescent="0.2">
      <c r="A1197" t="s">
        <v>11</v>
      </c>
      <c r="B1197">
        <v>7</v>
      </c>
    </row>
    <row r="1198" spans="1:2" x14ac:dyDescent="0.2">
      <c r="A1198" t="s">
        <v>11</v>
      </c>
      <c r="B1198">
        <v>7.5</v>
      </c>
    </row>
    <row r="1199" spans="1:2" x14ac:dyDescent="0.2">
      <c r="A1199" t="s">
        <v>11</v>
      </c>
      <c r="B1199">
        <v>7.3</v>
      </c>
    </row>
    <row r="1200" spans="1:2" x14ac:dyDescent="0.2">
      <c r="A1200" t="s">
        <v>11</v>
      </c>
      <c r="B1200">
        <v>5.7</v>
      </c>
    </row>
    <row r="1201" spans="1:2" x14ac:dyDescent="0.2">
      <c r="A1201" t="s">
        <v>11</v>
      </c>
      <c r="B1201">
        <v>7.3</v>
      </c>
    </row>
    <row r="1202" spans="1:2" x14ac:dyDescent="0.2">
      <c r="A1202" t="s">
        <v>11</v>
      </c>
      <c r="B1202">
        <v>7.2</v>
      </c>
    </row>
    <row r="1203" spans="1:2" x14ac:dyDescent="0.2">
      <c r="A1203" t="s">
        <v>11</v>
      </c>
      <c r="B1203">
        <v>5.9</v>
      </c>
    </row>
    <row r="1204" spans="1:2" x14ac:dyDescent="0.2">
      <c r="A1204" t="s">
        <v>11</v>
      </c>
      <c r="B1204">
        <v>7.8</v>
      </c>
    </row>
    <row r="1205" spans="1:2" x14ac:dyDescent="0.2">
      <c r="A1205" t="s">
        <v>11</v>
      </c>
      <c r="B1205">
        <v>7.7</v>
      </c>
    </row>
    <row r="1206" spans="1:2" x14ac:dyDescent="0.2">
      <c r="A1206" t="s">
        <v>11</v>
      </c>
      <c r="B1206">
        <v>8.1</v>
      </c>
    </row>
    <row r="1207" spans="1:2" x14ac:dyDescent="0.2">
      <c r="A1207" t="s">
        <v>11</v>
      </c>
      <c r="B1207">
        <v>6.6</v>
      </c>
    </row>
    <row r="1208" spans="1:2" x14ac:dyDescent="0.2">
      <c r="A1208" t="s">
        <v>11</v>
      </c>
      <c r="B1208">
        <v>7.1</v>
      </c>
    </row>
    <row r="1209" spans="1:2" x14ac:dyDescent="0.2">
      <c r="A1209" t="s">
        <v>11</v>
      </c>
      <c r="B1209">
        <v>5.9</v>
      </c>
    </row>
    <row r="1210" spans="1:2" x14ac:dyDescent="0.2">
      <c r="A1210" t="s">
        <v>11</v>
      </c>
      <c r="B1210">
        <v>8</v>
      </c>
    </row>
    <row r="1211" spans="1:2" x14ac:dyDescent="0.2">
      <c r="A1211" t="s">
        <v>11</v>
      </c>
      <c r="B1211">
        <v>4.5999999999999996</v>
      </c>
    </row>
    <row r="1212" spans="1:2" x14ac:dyDescent="0.2">
      <c r="A1212" t="s">
        <v>11</v>
      </c>
      <c r="B1212">
        <v>6.1</v>
      </c>
    </row>
    <row r="1213" spans="1:2" x14ac:dyDescent="0.2">
      <c r="A1213" t="s">
        <v>11</v>
      </c>
      <c r="B1213">
        <v>6.4</v>
      </c>
    </row>
    <row r="1214" spans="1:2" x14ac:dyDescent="0.2">
      <c r="A1214" t="s">
        <v>11</v>
      </c>
      <c r="B1214">
        <v>6</v>
      </c>
    </row>
    <row r="1215" spans="1:2" x14ac:dyDescent="0.2">
      <c r="A1215" t="s">
        <v>11</v>
      </c>
      <c r="B1215">
        <v>5.2</v>
      </c>
    </row>
    <row r="1216" spans="1:2" x14ac:dyDescent="0.2">
      <c r="A1216" t="s">
        <v>11</v>
      </c>
      <c r="B1216">
        <v>7.6</v>
      </c>
    </row>
    <row r="1217" spans="1:2" x14ac:dyDescent="0.2">
      <c r="A1217" t="s">
        <v>11</v>
      </c>
      <c r="B1217">
        <v>6.4</v>
      </c>
    </row>
    <row r="1218" spans="1:2" x14ac:dyDescent="0.2">
      <c r="A1218" t="s">
        <v>11</v>
      </c>
      <c r="B1218">
        <v>6.4</v>
      </c>
    </row>
    <row r="1219" spans="1:2" x14ac:dyDescent="0.2">
      <c r="A1219" t="s">
        <v>11</v>
      </c>
      <c r="B1219">
        <v>6.1</v>
      </c>
    </row>
    <row r="1220" spans="1:2" x14ac:dyDescent="0.2">
      <c r="A1220" t="s">
        <v>11</v>
      </c>
      <c r="B1220">
        <v>6.1</v>
      </c>
    </row>
    <row r="1221" spans="1:2" x14ac:dyDescent="0.2">
      <c r="A1221" t="s">
        <v>11</v>
      </c>
      <c r="B1221">
        <v>5.2</v>
      </c>
    </row>
    <row r="1222" spans="1:2" x14ac:dyDescent="0.2">
      <c r="A1222" t="s">
        <v>11</v>
      </c>
      <c r="B1222">
        <v>7.7</v>
      </c>
    </row>
    <row r="1223" spans="1:2" x14ac:dyDescent="0.2">
      <c r="A1223" t="s">
        <v>11</v>
      </c>
      <c r="B1223">
        <v>7.3</v>
      </c>
    </row>
    <row r="1224" spans="1:2" x14ac:dyDescent="0.2">
      <c r="A1224" t="s">
        <v>11</v>
      </c>
      <c r="B1224">
        <v>6.9</v>
      </c>
    </row>
    <row r="1225" spans="1:2" x14ac:dyDescent="0.2">
      <c r="A1225" t="s">
        <v>11</v>
      </c>
      <c r="B1225">
        <v>8.5</v>
      </c>
    </row>
    <row r="1226" spans="1:2" x14ac:dyDescent="0.2">
      <c r="A1226" t="s">
        <v>11</v>
      </c>
      <c r="B1226">
        <v>6.3</v>
      </c>
    </row>
    <row r="1227" spans="1:2" x14ac:dyDescent="0.2">
      <c r="A1227" t="s">
        <v>11</v>
      </c>
      <c r="B1227">
        <v>5.9</v>
      </c>
    </row>
    <row r="1228" spans="1:2" x14ac:dyDescent="0.2">
      <c r="A1228" t="s">
        <v>2228</v>
      </c>
      <c r="B1228">
        <v>7.8</v>
      </c>
    </row>
    <row r="1229" spans="1:2" x14ac:dyDescent="0.2">
      <c r="A1229" t="s">
        <v>11</v>
      </c>
      <c r="B1229">
        <v>6.7</v>
      </c>
    </row>
    <row r="1230" spans="1:2" x14ac:dyDescent="0.2">
      <c r="A1230" t="s">
        <v>11</v>
      </c>
      <c r="B1230">
        <v>6.4</v>
      </c>
    </row>
    <row r="1231" spans="1:2" x14ac:dyDescent="0.2">
      <c r="A1231" t="s">
        <v>11</v>
      </c>
      <c r="B1231">
        <v>5.9</v>
      </c>
    </row>
    <row r="1232" spans="1:2" x14ac:dyDescent="0.2">
      <c r="A1232" t="s">
        <v>11</v>
      </c>
      <c r="B1232">
        <v>6.6</v>
      </c>
    </row>
    <row r="1233" spans="1:2" x14ac:dyDescent="0.2">
      <c r="A1233" t="s">
        <v>11</v>
      </c>
      <c r="B1233">
        <v>6.8</v>
      </c>
    </row>
    <row r="1234" spans="1:2" x14ac:dyDescent="0.2">
      <c r="A1234" t="s">
        <v>11</v>
      </c>
      <c r="B1234">
        <v>6.5</v>
      </c>
    </row>
    <row r="1235" spans="1:2" x14ac:dyDescent="0.2">
      <c r="A1235" t="s">
        <v>11</v>
      </c>
      <c r="B1235">
        <v>6.6</v>
      </c>
    </row>
    <row r="1236" spans="1:2" x14ac:dyDescent="0.2">
      <c r="A1236" t="s">
        <v>11</v>
      </c>
      <c r="B1236">
        <v>5.8</v>
      </c>
    </row>
    <row r="1237" spans="1:2" x14ac:dyDescent="0.2">
      <c r="A1237" t="s">
        <v>11</v>
      </c>
      <c r="B1237">
        <v>6.9</v>
      </c>
    </row>
    <row r="1238" spans="1:2" x14ac:dyDescent="0.2">
      <c r="A1238" t="s">
        <v>11</v>
      </c>
      <c r="B1238">
        <v>7.1</v>
      </c>
    </row>
    <row r="1239" spans="1:2" x14ac:dyDescent="0.2">
      <c r="A1239" t="s">
        <v>11</v>
      </c>
      <c r="B1239">
        <v>5.8</v>
      </c>
    </row>
    <row r="1240" spans="1:2" x14ac:dyDescent="0.2">
      <c r="A1240" t="s">
        <v>11</v>
      </c>
      <c r="B1240">
        <v>7.2</v>
      </c>
    </row>
    <row r="1241" spans="1:2" x14ac:dyDescent="0.2">
      <c r="A1241" t="s">
        <v>11</v>
      </c>
      <c r="B1241">
        <v>6</v>
      </c>
    </row>
    <row r="1242" spans="1:2" x14ac:dyDescent="0.2">
      <c r="A1242" t="s">
        <v>11</v>
      </c>
      <c r="B1242">
        <v>4.7</v>
      </c>
    </row>
    <row r="1243" spans="1:2" x14ac:dyDescent="0.2">
      <c r="A1243" t="s">
        <v>11</v>
      </c>
      <c r="B1243">
        <v>5.2</v>
      </c>
    </row>
    <row r="1244" spans="1:2" x14ac:dyDescent="0.2">
      <c r="A1244" t="s">
        <v>11</v>
      </c>
      <c r="B1244">
        <v>5.5</v>
      </c>
    </row>
    <row r="1245" spans="1:2" x14ac:dyDescent="0.2">
      <c r="A1245" t="s">
        <v>11</v>
      </c>
      <c r="B1245">
        <v>6.5</v>
      </c>
    </row>
    <row r="1246" spans="1:2" x14ac:dyDescent="0.2">
      <c r="A1246" t="s">
        <v>11</v>
      </c>
      <c r="B1246">
        <v>7</v>
      </c>
    </row>
    <row r="1247" spans="1:2" x14ac:dyDescent="0.2">
      <c r="A1247" t="s">
        <v>11</v>
      </c>
      <c r="B1247">
        <v>5.8</v>
      </c>
    </row>
    <row r="1248" spans="1:2" x14ac:dyDescent="0.2">
      <c r="A1248" t="s">
        <v>11</v>
      </c>
      <c r="B1248">
        <v>6.2</v>
      </c>
    </row>
    <row r="1249" spans="1:2" x14ac:dyDescent="0.2">
      <c r="A1249" t="s">
        <v>11</v>
      </c>
      <c r="B1249">
        <v>6.5</v>
      </c>
    </row>
    <row r="1250" spans="1:2" x14ac:dyDescent="0.2">
      <c r="A1250" t="s">
        <v>11</v>
      </c>
      <c r="B1250">
        <v>7.2</v>
      </c>
    </row>
    <row r="1251" spans="1:2" x14ac:dyDescent="0.2">
      <c r="A1251" t="s">
        <v>11</v>
      </c>
      <c r="B1251">
        <v>5.0999999999999996</v>
      </c>
    </row>
    <row r="1252" spans="1:2" x14ac:dyDescent="0.2">
      <c r="A1252" t="s">
        <v>11</v>
      </c>
      <c r="B1252">
        <v>4.7</v>
      </c>
    </row>
    <row r="1253" spans="1:2" x14ac:dyDescent="0.2">
      <c r="A1253" t="s">
        <v>11</v>
      </c>
      <c r="B1253">
        <v>5.9</v>
      </c>
    </row>
    <row r="1254" spans="1:2" x14ac:dyDescent="0.2">
      <c r="A1254" t="s">
        <v>11</v>
      </c>
      <c r="B1254">
        <v>5.8</v>
      </c>
    </row>
    <row r="1255" spans="1:2" x14ac:dyDescent="0.2">
      <c r="A1255" t="s">
        <v>11</v>
      </c>
      <c r="B1255">
        <v>7.2</v>
      </c>
    </row>
    <row r="1256" spans="1:2" x14ac:dyDescent="0.2">
      <c r="A1256" t="s">
        <v>11</v>
      </c>
      <c r="B1256">
        <v>6.2</v>
      </c>
    </row>
    <row r="1257" spans="1:2" x14ac:dyDescent="0.2">
      <c r="A1257" t="s">
        <v>11</v>
      </c>
      <c r="B1257">
        <v>7.4</v>
      </c>
    </row>
    <row r="1258" spans="1:2" x14ac:dyDescent="0.2">
      <c r="A1258" t="s">
        <v>11</v>
      </c>
      <c r="B1258">
        <v>5.7</v>
      </c>
    </row>
    <row r="1259" spans="1:2" x14ac:dyDescent="0.2">
      <c r="A1259" t="s">
        <v>11</v>
      </c>
      <c r="B1259">
        <v>6.1</v>
      </c>
    </row>
    <row r="1260" spans="1:2" x14ac:dyDescent="0.2">
      <c r="A1260" t="s">
        <v>11</v>
      </c>
      <c r="B1260">
        <v>6</v>
      </c>
    </row>
    <row r="1261" spans="1:2" x14ac:dyDescent="0.2">
      <c r="A1261" t="s">
        <v>11</v>
      </c>
      <c r="B1261">
        <v>6.9</v>
      </c>
    </row>
    <row r="1262" spans="1:2" x14ac:dyDescent="0.2">
      <c r="A1262" t="s">
        <v>11</v>
      </c>
      <c r="B1262">
        <v>6.5</v>
      </c>
    </row>
    <row r="1263" spans="1:2" x14ac:dyDescent="0.2">
      <c r="A1263" t="s">
        <v>11</v>
      </c>
      <c r="B1263">
        <v>5</v>
      </c>
    </row>
    <row r="1264" spans="1:2" x14ac:dyDescent="0.2">
      <c r="A1264" t="s">
        <v>11</v>
      </c>
      <c r="B1264">
        <v>5.7</v>
      </c>
    </row>
    <row r="1265" spans="1:2" x14ac:dyDescent="0.2">
      <c r="A1265" t="s">
        <v>11</v>
      </c>
      <c r="B1265">
        <v>7</v>
      </c>
    </row>
    <row r="1266" spans="1:2" x14ac:dyDescent="0.2">
      <c r="A1266" t="s">
        <v>11</v>
      </c>
      <c r="B1266">
        <v>5.0999999999999996</v>
      </c>
    </row>
    <row r="1267" spans="1:2" x14ac:dyDescent="0.2">
      <c r="A1267" t="s">
        <v>11</v>
      </c>
      <c r="B1267">
        <v>5.3</v>
      </c>
    </row>
    <row r="1268" spans="1:2" x14ac:dyDescent="0.2">
      <c r="A1268" t="s">
        <v>11</v>
      </c>
      <c r="B1268">
        <v>4.4000000000000004</v>
      </c>
    </row>
    <row r="1269" spans="1:2" x14ac:dyDescent="0.2">
      <c r="A1269" t="s">
        <v>11</v>
      </c>
      <c r="B1269">
        <v>4.7</v>
      </c>
    </row>
    <row r="1270" spans="1:2" x14ac:dyDescent="0.2">
      <c r="A1270" t="s">
        <v>11</v>
      </c>
      <c r="B1270">
        <v>6.7</v>
      </c>
    </row>
    <row r="1271" spans="1:2" x14ac:dyDescent="0.2">
      <c r="A1271" t="s">
        <v>11</v>
      </c>
      <c r="B1271">
        <v>6.7</v>
      </c>
    </row>
    <row r="1272" spans="1:2" x14ac:dyDescent="0.2">
      <c r="A1272" t="s">
        <v>11</v>
      </c>
      <c r="B1272">
        <v>5.7</v>
      </c>
    </row>
    <row r="1273" spans="1:2" x14ac:dyDescent="0.2">
      <c r="A1273" t="s">
        <v>11</v>
      </c>
      <c r="B1273">
        <v>7.4</v>
      </c>
    </row>
    <row r="1274" spans="1:2" x14ac:dyDescent="0.2">
      <c r="A1274" t="s">
        <v>11</v>
      </c>
      <c r="B1274">
        <v>6.1</v>
      </c>
    </row>
    <row r="1275" spans="1:2" x14ac:dyDescent="0.2">
      <c r="A1275" t="s">
        <v>11</v>
      </c>
      <c r="B1275">
        <v>6.4</v>
      </c>
    </row>
    <row r="1276" spans="1:2" x14ac:dyDescent="0.2">
      <c r="A1276" t="s">
        <v>11</v>
      </c>
      <c r="B1276">
        <v>6.2</v>
      </c>
    </row>
    <row r="1277" spans="1:2" x14ac:dyDescent="0.2">
      <c r="A1277" t="s">
        <v>11</v>
      </c>
      <c r="B1277">
        <v>6.2</v>
      </c>
    </row>
    <row r="1278" spans="1:2" x14ac:dyDescent="0.2">
      <c r="A1278" t="s">
        <v>11</v>
      </c>
      <c r="B1278">
        <v>5.9</v>
      </c>
    </row>
    <row r="1279" spans="1:2" x14ac:dyDescent="0.2">
      <c r="A1279" t="s">
        <v>11</v>
      </c>
      <c r="B1279">
        <v>4</v>
      </c>
    </row>
    <row r="1280" spans="1:2" x14ac:dyDescent="0.2">
      <c r="A1280" t="s">
        <v>11</v>
      </c>
      <c r="B1280">
        <v>6.2</v>
      </c>
    </row>
    <row r="1281" spans="1:2" x14ac:dyDescent="0.2">
      <c r="A1281" t="s">
        <v>11</v>
      </c>
      <c r="B1281">
        <v>4.5999999999999996</v>
      </c>
    </row>
    <row r="1282" spans="1:2" x14ac:dyDescent="0.2">
      <c r="A1282" t="s">
        <v>11</v>
      </c>
      <c r="B1282">
        <v>6.4</v>
      </c>
    </row>
    <row r="1283" spans="1:2" x14ac:dyDescent="0.2">
      <c r="A1283" t="s">
        <v>11</v>
      </c>
      <c r="B1283">
        <v>5.9</v>
      </c>
    </row>
    <row r="1284" spans="1:2" x14ac:dyDescent="0.2">
      <c r="A1284" t="s">
        <v>11</v>
      </c>
      <c r="B1284">
        <v>5.0999999999999996</v>
      </c>
    </row>
    <row r="1285" spans="1:2" x14ac:dyDescent="0.2">
      <c r="A1285" t="s">
        <v>11</v>
      </c>
      <c r="B1285">
        <v>7.6</v>
      </c>
    </row>
    <row r="1286" spans="1:2" x14ac:dyDescent="0.2">
      <c r="A1286" t="s">
        <v>11</v>
      </c>
      <c r="B1286">
        <v>4.2</v>
      </c>
    </row>
    <row r="1287" spans="1:2" x14ac:dyDescent="0.2">
      <c r="A1287" t="s">
        <v>11</v>
      </c>
      <c r="B1287">
        <v>7.8</v>
      </c>
    </row>
    <row r="1288" spans="1:2" x14ac:dyDescent="0.2">
      <c r="A1288" t="s">
        <v>11</v>
      </c>
      <c r="B1288">
        <v>5.8</v>
      </c>
    </row>
    <row r="1289" spans="1:2" x14ac:dyDescent="0.2">
      <c r="A1289" t="s">
        <v>11</v>
      </c>
      <c r="B1289">
        <v>5.9</v>
      </c>
    </row>
    <row r="1290" spans="1:2" x14ac:dyDescent="0.2">
      <c r="A1290" t="s">
        <v>502</v>
      </c>
      <c r="B1290">
        <v>8.4</v>
      </c>
    </row>
    <row r="1291" spans="1:2" x14ac:dyDescent="0.2">
      <c r="A1291" t="s">
        <v>11</v>
      </c>
      <c r="B1291">
        <v>4.8</v>
      </c>
    </row>
    <row r="1292" spans="1:2" x14ac:dyDescent="0.2">
      <c r="A1292" t="s">
        <v>11</v>
      </c>
      <c r="B1292">
        <v>6.2</v>
      </c>
    </row>
    <row r="1293" spans="1:2" x14ac:dyDescent="0.2">
      <c r="A1293" t="s">
        <v>11</v>
      </c>
      <c r="B1293">
        <v>6.5</v>
      </c>
    </row>
    <row r="1294" spans="1:2" x14ac:dyDescent="0.2">
      <c r="A1294" t="s">
        <v>11</v>
      </c>
      <c r="B1294">
        <v>6.3</v>
      </c>
    </row>
    <row r="1295" spans="1:2" x14ac:dyDescent="0.2">
      <c r="A1295" t="s">
        <v>11</v>
      </c>
      <c r="B1295">
        <v>3.3</v>
      </c>
    </row>
    <row r="1296" spans="1:2" x14ac:dyDescent="0.2">
      <c r="A1296" t="s">
        <v>11</v>
      </c>
      <c r="B1296">
        <v>5.9</v>
      </c>
    </row>
    <row r="1297" spans="1:2" x14ac:dyDescent="0.2">
      <c r="A1297" t="s">
        <v>11</v>
      </c>
      <c r="B1297">
        <v>5.8</v>
      </c>
    </row>
    <row r="1298" spans="1:2" x14ac:dyDescent="0.2">
      <c r="A1298" t="s">
        <v>11</v>
      </c>
      <c r="B1298">
        <v>6.5</v>
      </c>
    </row>
    <row r="1299" spans="1:2" x14ac:dyDescent="0.2">
      <c r="A1299" t="s">
        <v>11</v>
      </c>
      <c r="B1299">
        <v>4.7</v>
      </c>
    </row>
    <row r="1300" spans="1:2" x14ac:dyDescent="0.2">
      <c r="A1300" t="s">
        <v>11</v>
      </c>
      <c r="B1300">
        <v>4.0999999999999996</v>
      </c>
    </row>
    <row r="1301" spans="1:2" x14ac:dyDescent="0.2">
      <c r="A1301" t="s">
        <v>11</v>
      </c>
      <c r="B1301">
        <v>6.8</v>
      </c>
    </row>
    <row r="1302" spans="1:2" x14ac:dyDescent="0.2">
      <c r="A1302" t="s">
        <v>11</v>
      </c>
      <c r="B1302">
        <v>6.2</v>
      </c>
    </row>
    <row r="1303" spans="1:2" x14ac:dyDescent="0.2">
      <c r="A1303" t="s">
        <v>11</v>
      </c>
      <c r="B1303">
        <v>4.5</v>
      </c>
    </row>
    <row r="1304" spans="1:2" x14ac:dyDescent="0.2">
      <c r="A1304" t="s">
        <v>11</v>
      </c>
      <c r="B1304">
        <v>5.8</v>
      </c>
    </row>
    <row r="1305" spans="1:2" x14ac:dyDescent="0.2">
      <c r="A1305" t="s">
        <v>11</v>
      </c>
      <c r="B1305">
        <v>7.3</v>
      </c>
    </row>
    <row r="1306" spans="1:2" x14ac:dyDescent="0.2">
      <c r="A1306" t="s">
        <v>11</v>
      </c>
      <c r="B1306">
        <v>5.9</v>
      </c>
    </row>
    <row r="1307" spans="1:2" x14ac:dyDescent="0.2">
      <c r="A1307" t="s">
        <v>11</v>
      </c>
      <c r="B1307">
        <v>4.4000000000000004</v>
      </c>
    </row>
    <row r="1308" spans="1:2" x14ac:dyDescent="0.2">
      <c r="A1308" t="s">
        <v>11</v>
      </c>
      <c r="B1308">
        <v>5.8</v>
      </c>
    </row>
    <row r="1309" spans="1:2" x14ac:dyDescent="0.2">
      <c r="A1309" t="s">
        <v>11</v>
      </c>
      <c r="B1309">
        <v>5.0999999999999996</v>
      </c>
    </row>
    <row r="1310" spans="1:2" x14ac:dyDescent="0.2">
      <c r="A1310" t="s">
        <v>11</v>
      </c>
      <c r="B1310">
        <v>6.9</v>
      </c>
    </row>
    <row r="1311" spans="1:2" x14ac:dyDescent="0.2">
      <c r="A1311" t="s">
        <v>11</v>
      </c>
      <c r="B1311">
        <v>6.2</v>
      </c>
    </row>
    <row r="1312" spans="1:2" x14ac:dyDescent="0.2">
      <c r="A1312" t="s">
        <v>11</v>
      </c>
      <c r="B1312">
        <v>6.9</v>
      </c>
    </row>
    <row r="1313" spans="1:2" x14ac:dyDescent="0.2">
      <c r="A1313" t="s">
        <v>11</v>
      </c>
      <c r="B1313">
        <v>7.3</v>
      </c>
    </row>
    <row r="1314" spans="1:2" x14ac:dyDescent="0.2">
      <c r="A1314" t="s">
        <v>676</v>
      </c>
      <c r="B1314">
        <v>7.1</v>
      </c>
    </row>
    <row r="1315" spans="1:2" x14ac:dyDescent="0.2">
      <c r="A1315" t="s">
        <v>2368</v>
      </c>
      <c r="B1315">
        <v>6</v>
      </c>
    </row>
    <row r="1316" spans="1:2" x14ac:dyDescent="0.2">
      <c r="A1316" t="s">
        <v>11</v>
      </c>
      <c r="B1316">
        <v>7</v>
      </c>
    </row>
    <row r="1317" spans="1:2" x14ac:dyDescent="0.2">
      <c r="A1317" t="s">
        <v>502</v>
      </c>
      <c r="B1317">
        <v>6.8</v>
      </c>
    </row>
    <row r="1318" spans="1:2" x14ac:dyDescent="0.2">
      <c r="A1318" t="s">
        <v>11</v>
      </c>
      <c r="B1318">
        <v>5.7</v>
      </c>
    </row>
    <row r="1319" spans="1:2" x14ac:dyDescent="0.2">
      <c r="A1319" t="s">
        <v>11</v>
      </c>
      <c r="B1319">
        <v>7.6</v>
      </c>
    </row>
    <row r="1320" spans="1:2" x14ac:dyDescent="0.2">
      <c r="A1320" t="s">
        <v>2380</v>
      </c>
      <c r="B1320">
        <v>8.4</v>
      </c>
    </row>
    <row r="1321" spans="1:2" x14ac:dyDescent="0.2">
      <c r="A1321" t="s">
        <v>11</v>
      </c>
      <c r="B1321">
        <v>7.1</v>
      </c>
    </row>
    <row r="1322" spans="1:2" x14ac:dyDescent="0.2">
      <c r="A1322" t="s">
        <v>11</v>
      </c>
      <c r="B1322">
        <v>5.6</v>
      </c>
    </row>
    <row r="1323" spans="1:2" x14ac:dyDescent="0.2">
      <c r="A1323" t="s">
        <v>11</v>
      </c>
      <c r="B1323">
        <v>6.7</v>
      </c>
    </row>
    <row r="1324" spans="1:2" x14ac:dyDescent="0.2">
      <c r="A1324" t="s">
        <v>11</v>
      </c>
      <c r="B1324">
        <v>7</v>
      </c>
    </row>
    <row r="1325" spans="1:2" x14ac:dyDescent="0.2">
      <c r="A1325" t="s">
        <v>11</v>
      </c>
      <c r="B1325">
        <v>8</v>
      </c>
    </row>
    <row r="1326" spans="1:2" x14ac:dyDescent="0.2">
      <c r="A1326" t="s">
        <v>11</v>
      </c>
      <c r="B1326">
        <v>5.3</v>
      </c>
    </row>
    <row r="1327" spans="1:2" x14ac:dyDescent="0.2">
      <c r="A1327" t="s">
        <v>11</v>
      </c>
      <c r="B1327">
        <v>4.9000000000000004</v>
      </c>
    </row>
    <row r="1328" spans="1:2" x14ac:dyDescent="0.2">
      <c r="A1328" t="s">
        <v>11</v>
      </c>
      <c r="B1328">
        <v>6.4</v>
      </c>
    </row>
    <row r="1329" spans="1:2" x14ac:dyDescent="0.2">
      <c r="A1329" t="s">
        <v>676</v>
      </c>
      <c r="B1329">
        <v>7.4</v>
      </c>
    </row>
    <row r="1330" spans="1:2" x14ac:dyDescent="0.2">
      <c r="A1330" t="s">
        <v>11</v>
      </c>
      <c r="B1330">
        <v>6.1</v>
      </c>
    </row>
    <row r="1331" spans="1:2" x14ac:dyDescent="0.2">
      <c r="A1331" t="s">
        <v>11</v>
      </c>
      <c r="B1331">
        <v>6.5</v>
      </c>
    </row>
    <row r="1332" spans="1:2" x14ac:dyDescent="0.2">
      <c r="A1332" t="s">
        <v>11</v>
      </c>
      <c r="B1332">
        <v>5.7</v>
      </c>
    </row>
    <row r="1333" spans="1:2" x14ac:dyDescent="0.2">
      <c r="A1333" t="s">
        <v>11</v>
      </c>
      <c r="B1333">
        <v>5.0999999999999996</v>
      </c>
    </row>
    <row r="1334" spans="1:2" x14ac:dyDescent="0.2">
      <c r="A1334" t="s">
        <v>11</v>
      </c>
      <c r="B1334">
        <v>6.6</v>
      </c>
    </row>
    <row r="1335" spans="1:2" x14ac:dyDescent="0.2">
      <c r="A1335" t="s">
        <v>676</v>
      </c>
      <c r="B1335">
        <v>6.5</v>
      </c>
    </row>
    <row r="1336" spans="1:2" x14ac:dyDescent="0.2">
      <c r="A1336" t="s">
        <v>11</v>
      </c>
      <c r="B1336">
        <v>6.9</v>
      </c>
    </row>
    <row r="1337" spans="1:2" x14ac:dyDescent="0.2">
      <c r="A1337" t="s">
        <v>11</v>
      </c>
      <c r="B1337">
        <v>7.8</v>
      </c>
    </row>
    <row r="1338" spans="1:2" x14ac:dyDescent="0.2">
      <c r="A1338" t="s">
        <v>11</v>
      </c>
      <c r="B1338">
        <v>6.4</v>
      </c>
    </row>
    <row r="1339" spans="1:2" x14ac:dyDescent="0.2">
      <c r="A1339" t="s">
        <v>11</v>
      </c>
      <c r="B1339">
        <v>7.6</v>
      </c>
    </row>
    <row r="1340" spans="1:2" x14ac:dyDescent="0.2">
      <c r="A1340" t="s">
        <v>11</v>
      </c>
      <c r="B1340">
        <v>5.6</v>
      </c>
    </row>
    <row r="1341" spans="1:2" x14ac:dyDescent="0.2">
      <c r="A1341" t="s">
        <v>11</v>
      </c>
      <c r="B1341">
        <v>6.2</v>
      </c>
    </row>
    <row r="1342" spans="1:2" x14ac:dyDescent="0.2">
      <c r="A1342" t="s">
        <v>11</v>
      </c>
      <c r="B1342">
        <v>4.4000000000000004</v>
      </c>
    </row>
    <row r="1343" spans="1:2" x14ac:dyDescent="0.2">
      <c r="A1343" t="s">
        <v>11</v>
      </c>
      <c r="B1343">
        <v>5.6</v>
      </c>
    </row>
    <row r="1344" spans="1:2" x14ac:dyDescent="0.2">
      <c r="A1344" t="s">
        <v>11</v>
      </c>
      <c r="B1344">
        <v>5.5</v>
      </c>
    </row>
    <row r="1345" spans="1:2" x14ac:dyDescent="0.2">
      <c r="A1345" t="s">
        <v>11</v>
      </c>
      <c r="B1345">
        <v>6.7</v>
      </c>
    </row>
    <row r="1346" spans="1:2" x14ac:dyDescent="0.2">
      <c r="A1346" t="s">
        <v>11</v>
      </c>
      <c r="B1346">
        <v>6.1</v>
      </c>
    </row>
    <row r="1347" spans="1:2" x14ac:dyDescent="0.2">
      <c r="A1347" t="s">
        <v>11</v>
      </c>
      <c r="B1347">
        <v>6.2</v>
      </c>
    </row>
    <row r="1348" spans="1:2" x14ac:dyDescent="0.2">
      <c r="A1348" t="s">
        <v>11</v>
      </c>
      <c r="B1348">
        <v>7.3</v>
      </c>
    </row>
    <row r="1349" spans="1:2" x14ac:dyDescent="0.2">
      <c r="A1349" t="s">
        <v>11</v>
      </c>
      <c r="B1349">
        <v>6.6</v>
      </c>
    </row>
    <row r="1350" spans="1:2" x14ac:dyDescent="0.2">
      <c r="A1350" t="s">
        <v>11</v>
      </c>
      <c r="B1350">
        <v>8.1999999999999993</v>
      </c>
    </row>
    <row r="1351" spans="1:2" x14ac:dyDescent="0.2">
      <c r="A1351" t="s">
        <v>11</v>
      </c>
      <c r="B1351">
        <v>6.4</v>
      </c>
    </row>
    <row r="1352" spans="1:2" x14ac:dyDescent="0.2">
      <c r="A1352" t="s">
        <v>11</v>
      </c>
      <c r="B1352">
        <v>6.4</v>
      </c>
    </row>
    <row r="1353" spans="1:2" x14ac:dyDescent="0.2">
      <c r="A1353" t="s">
        <v>11</v>
      </c>
      <c r="B1353">
        <v>5.2</v>
      </c>
    </row>
    <row r="1354" spans="1:2" x14ac:dyDescent="0.2">
      <c r="A1354" t="s">
        <v>11</v>
      </c>
      <c r="B1354">
        <v>6.5</v>
      </c>
    </row>
    <row r="1355" spans="1:2" x14ac:dyDescent="0.2">
      <c r="A1355" t="s">
        <v>11</v>
      </c>
      <c r="B1355">
        <v>7.1</v>
      </c>
    </row>
    <row r="1356" spans="1:2" x14ac:dyDescent="0.2">
      <c r="A1356" t="s">
        <v>11</v>
      </c>
      <c r="B1356">
        <v>4.8</v>
      </c>
    </row>
    <row r="1357" spans="1:2" x14ac:dyDescent="0.2">
      <c r="A1357" t="s">
        <v>11</v>
      </c>
      <c r="B1357">
        <v>7.3</v>
      </c>
    </row>
    <row r="1358" spans="1:2" x14ac:dyDescent="0.2">
      <c r="A1358" t="s">
        <v>11</v>
      </c>
      <c r="B1358">
        <v>5.2</v>
      </c>
    </row>
    <row r="1359" spans="1:2" x14ac:dyDescent="0.2">
      <c r="A1359" t="s">
        <v>11</v>
      </c>
      <c r="B1359">
        <v>7.7</v>
      </c>
    </row>
    <row r="1360" spans="1:2" x14ac:dyDescent="0.2">
      <c r="A1360" t="s">
        <v>11</v>
      </c>
      <c r="B1360">
        <v>7.6</v>
      </c>
    </row>
    <row r="1361" spans="1:2" x14ac:dyDescent="0.2">
      <c r="A1361" t="s">
        <v>11</v>
      </c>
      <c r="B1361">
        <v>5.7</v>
      </c>
    </row>
    <row r="1362" spans="1:2" x14ac:dyDescent="0.2">
      <c r="A1362" t="s">
        <v>11</v>
      </c>
      <c r="B1362">
        <v>7</v>
      </c>
    </row>
    <row r="1363" spans="1:2" x14ac:dyDescent="0.2">
      <c r="A1363" t="s">
        <v>11</v>
      </c>
      <c r="B1363">
        <v>6</v>
      </c>
    </row>
    <row r="1364" spans="1:2" x14ac:dyDescent="0.2">
      <c r="A1364" t="s">
        <v>11</v>
      </c>
      <c r="B1364">
        <v>8.1</v>
      </c>
    </row>
    <row r="1365" spans="1:2" x14ac:dyDescent="0.2">
      <c r="A1365" t="s">
        <v>11</v>
      </c>
      <c r="B1365">
        <v>8</v>
      </c>
    </row>
    <row r="1366" spans="1:2" x14ac:dyDescent="0.2">
      <c r="A1366" t="s">
        <v>11</v>
      </c>
      <c r="B1366">
        <v>5.6</v>
      </c>
    </row>
    <row r="1367" spans="1:2" x14ac:dyDescent="0.2">
      <c r="A1367" t="s">
        <v>11</v>
      </c>
      <c r="B1367">
        <v>6.1</v>
      </c>
    </row>
    <row r="1368" spans="1:2" x14ac:dyDescent="0.2">
      <c r="A1368" t="s">
        <v>11</v>
      </c>
      <c r="B1368">
        <v>6.9</v>
      </c>
    </row>
    <row r="1369" spans="1:2" x14ac:dyDescent="0.2">
      <c r="A1369" t="s">
        <v>11</v>
      </c>
      <c r="B1369">
        <v>5.2</v>
      </c>
    </row>
    <row r="1370" spans="1:2" x14ac:dyDescent="0.2">
      <c r="A1370" t="s">
        <v>11</v>
      </c>
      <c r="B1370">
        <v>7</v>
      </c>
    </row>
    <row r="1371" spans="1:2" x14ac:dyDescent="0.2">
      <c r="A1371" t="s">
        <v>11</v>
      </c>
      <c r="B1371">
        <v>6.3</v>
      </c>
    </row>
    <row r="1372" spans="1:2" x14ac:dyDescent="0.2">
      <c r="A1372" t="s">
        <v>11</v>
      </c>
      <c r="B1372">
        <v>7</v>
      </c>
    </row>
    <row r="1373" spans="1:2" x14ac:dyDescent="0.2">
      <c r="A1373" t="s">
        <v>1948</v>
      </c>
      <c r="B1373">
        <v>5.3</v>
      </c>
    </row>
    <row r="1374" spans="1:2" x14ac:dyDescent="0.2">
      <c r="A1374" t="s">
        <v>11</v>
      </c>
      <c r="B1374">
        <v>6.9</v>
      </c>
    </row>
    <row r="1375" spans="1:2" x14ac:dyDescent="0.2">
      <c r="A1375" t="s">
        <v>11</v>
      </c>
      <c r="B1375">
        <v>6.2</v>
      </c>
    </row>
    <row r="1376" spans="1:2" x14ac:dyDescent="0.2">
      <c r="A1376" t="s">
        <v>11</v>
      </c>
      <c r="B1376">
        <v>6.4</v>
      </c>
    </row>
    <row r="1377" spans="1:2" x14ac:dyDescent="0.2">
      <c r="A1377" t="s">
        <v>11</v>
      </c>
      <c r="B1377">
        <v>6.4</v>
      </c>
    </row>
    <row r="1378" spans="1:2" x14ac:dyDescent="0.2">
      <c r="A1378" t="s">
        <v>11</v>
      </c>
      <c r="B1378">
        <v>5.7</v>
      </c>
    </row>
    <row r="1379" spans="1:2" x14ac:dyDescent="0.2">
      <c r="A1379" t="s">
        <v>11</v>
      </c>
      <c r="B1379">
        <v>6.1</v>
      </c>
    </row>
    <row r="1380" spans="1:2" x14ac:dyDescent="0.2">
      <c r="A1380" t="s">
        <v>11</v>
      </c>
      <c r="B1380">
        <v>5.4</v>
      </c>
    </row>
    <row r="1381" spans="1:2" x14ac:dyDescent="0.2">
      <c r="A1381" t="s">
        <v>11</v>
      </c>
      <c r="B1381">
        <v>6.7</v>
      </c>
    </row>
    <row r="1382" spans="1:2" x14ac:dyDescent="0.2">
      <c r="A1382" t="s">
        <v>11</v>
      </c>
      <c r="B1382">
        <v>6.8</v>
      </c>
    </row>
    <row r="1383" spans="1:2" x14ac:dyDescent="0.2">
      <c r="A1383" t="s">
        <v>11</v>
      </c>
      <c r="B1383">
        <v>6</v>
      </c>
    </row>
    <row r="1384" spans="1:2" x14ac:dyDescent="0.2">
      <c r="A1384" t="s">
        <v>11</v>
      </c>
      <c r="B1384">
        <v>7.8</v>
      </c>
    </row>
    <row r="1385" spans="1:2" x14ac:dyDescent="0.2">
      <c r="A1385" t="s">
        <v>11</v>
      </c>
      <c r="B1385">
        <v>5.3</v>
      </c>
    </row>
    <row r="1386" spans="1:2" x14ac:dyDescent="0.2">
      <c r="A1386" t="s">
        <v>11</v>
      </c>
      <c r="B1386">
        <v>4.5</v>
      </c>
    </row>
    <row r="1387" spans="1:2" x14ac:dyDescent="0.2">
      <c r="A1387" t="s">
        <v>11</v>
      </c>
      <c r="B1387">
        <v>5.4</v>
      </c>
    </row>
    <row r="1388" spans="1:2" x14ac:dyDescent="0.2">
      <c r="A1388" t="s">
        <v>11</v>
      </c>
      <c r="B1388">
        <v>7.8</v>
      </c>
    </row>
    <row r="1389" spans="1:2" x14ac:dyDescent="0.2">
      <c r="A1389" t="s">
        <v>2490</v>
      </c>
      <c r="B1389">
        <v>7.2</v>
      </c>
    </row>
    <row r="1390" spans="1:2" x14ac:dyDescent="0.2">
      <c r="A1390" t="s">
        <v>11</v>
      </c>
      <c r="B1390">
        <v>6.6</v>
      </c>
    </row>
    <row r="1391" spans="1:2" x14ac:dyDescent="0.2">
      <c r="A1391" t="s">
        <v>11</v>
      </c>
      <c r="B1391">
        <v>7.6</v>
      </c>
    </row>
    <row r="1392" spans="1:2" x14ac:dyDescent="0.2">
      <c r="A1392" t="s">
        <v>11</v>
      </c>
      <c r="B1392">
        <v>5.9</v>
      </c>
    </row>
    <row r="1393" spans="1:2" x14ac:dyDescent="0.2">
      <c r="A1393" t="s">
        <v>11</v>
      </c>
      <c r="B1393">
        <v>6.7</v>
      </c>
    </row>
    <row r="1394" spans="1:2" x14ac:dyDescent="0.2">
      <c r="A1394" t="s">
        <v>11</v>
      </c>
      <c r="B1394">
        <v>7.7</v>
      </c>
    </row>
    <row r="1395" spans="1:2" x14ac:dyDescent="0.2">
      <c r="A1395" t="s">
        <v>11</v>
      </c>
      <c r="B1395">
        <v>5.8</v>
      </c>
    </row>
    <row r="1396" spans="1:2" x14ac:dyDescent="0.2">
      <c r="A1396" t="s">
        <v>11</v>
      </c>
      <c r="B1396">
        <v>5.4</v>
      </c>
    </row>
    <row r="1397" spans="1:2" x14ac:dyDescent="0.2">
      <c r="A1397" t="s">
        <v>11</v>
      </c>
      <c r="B1397">
        <v>6.9</v>
      </c>
    </row>
    <row r="1398" spans="1:2" x14ac:dyDescent="0.2">
      <c r="A1398" t="s">
        <v>11</v>
      </c>
      <c r="B1398">
        <v>7.7</v>
      </c>
    </row>
    <row r="1399" spans="1:2" x14ac:dyDescent="0.2">
      <c r="A1399" t="s">
        <v>11</v>
      </c>
      <c r="B1399">
        <v>6.8</v>
      </c>
    </row>
    <row r="1400" spans="1:2" x14ac:dyDescent="0.2">
      <c r="A1400" t="s">
        <v>11</v>
      </c>
      <c r="B1400">
        <v>6.4</v>
      </c>
    </row>
    <row r="1401" spans="1:2" x14ac:dyDescent="0.2">
      <c r="A1401" t="s">
        <v>11</v>
      </c>
      <c r="B1401">
        <v>5.7</v>
      </c>
    </row>
    <row r="1402" spans="1:2" x14ac:dyDescent="0.2">
      <c r="A1402" t="s">
        <v>11</v>
      </c>
      <c r="B1402">
        <v>7.3</v>
      </c>
    </row>
    <row r="1403" spans="1:2" x14ac:dyDescent="0.2">
      <c r="A1403" t="s">
        <v>11</v>
      </c>
      <c r="B1403">
        <v>6.8</v>
      </c>
    </row>
    <row r="1404" spans="1:2" x14ac:dyDescent="0.2">
      <c r="A1404" t="s">
        <v>11</v>
      </c>
      <c r="B1404">
        <v>6.3</v>
      </c>
    </row>
    <row r="1405" spans="1:2" x14ac:dyDescent="0.2">
      <c r="A1405" t="s">
        <v>11</v>
      </c>
      <c r="B1405">
        <v>5.9</v>
      </c>
    </row>
    <row r="1406" spans="1:2" x14ac:dyDescent="0.2">
      <c r="A1406" t="s">
        <v>11</v>
      </c>
      <c r="B1406">
        <v>7.4</v>
      </c>
    </row>
    <row r="1407" spans="1:2" x14ac:dyDescent="0.2">
      <c r="A1407" t="s">
        <v>11</v>
      </c>
      <c r="B1407">
        <v>8.3000000000000007</v>
      </c>
    </row>
    <row r="1408" spans="1:2" x14ac:dyDescent="0.2">
      <c r="A1408" t="s">
        <v>11</v>
      </c>
      <c r="B1408">
        <v>6.2</v>
      </c>
    </row>
    <row r="1409" spans="1:2" x14ac:dyDescent="0.2">
      <c r="A1409" t="s">
        <v>11</v>
      </c>
      <c r="B1409">
        <v>6.3</v>
      </c>
    </row>
    <row r="1410" spans="1:2" x14ac:dyDescent="0.2">
      <c r="A1410" t="s">
        <v>11</v>
      </c>
      <c r="B1410">
        <v>5.8</v>
      </c>
    </row>
    <row r="1411" spans="1:2" x14ac:dyDescent="0.2">
      <c r="A1411" t="s">
        <v>11</v>
      </c>
      <c r="B1411">
        <v>7.5</v>
      </c>
    </row>
    <row r="1412" spans="1:2" x14ac:dyDescent="0.2">
      <c r="A1412" t="s">
        <v>11</v>
      </c>
      <c r="B1412">
        <v>6.3</v>
      </c>
    </row>
    <row r="1413" spans="1:2" x14ac:dyDescent="0.2">
      <c r="A1413" t="s">
        <v>11</v>
      </c>
      <c r="B1413">
        <v>6.4</v>
      </c>
    </row>
    <row r="1414" spans="1:2" x14ac:dyDescent="0.2">
      <c r="A1414" t="s">
        <v>11</v>
      </c>
      <c r="B1414">
        <v>7.2</v>
      </c>
    </row>
    <row r="1415" spans="1:2" x14ac:dyDescent="0.2">
      <c r="A1415" t="s">
        <v>11</v>
      </c>
      <c r="B1415">
        <v>6.3</v>
      </c>
    </row>
    <row r="1416" spans="1:2" x14ac:dyDescent="0.2">
      <c r="A1416" t="s">
        <v>11</v>
      </c>
      <c r="B1416">
        <v>6.9</v>
      </c>
    </row>
    <row r="1417" spans="1:2" x14ac:dyDescent="0.2">
      <c r="A1417" t="s">
        <v>11</v>
      </c>
      <c r="B1417">
        <v>6.6</v>
      </c>
    </row>
    <row r="1418" spans="1:2" x14ac:dyDescent="0.2">
      <c r="A1418" t="s">
        <v>11</v>
      </c>
      <c r="B1418">
        <v>6</v>
      </c>
    </row>
    <row r="1419" spans="1:2" x14ac:dyDescent="0.2">
      <c r="A1419" t="s">
        <v>11</v>
      </c>
      <c r="B1419">
        <v>7.5</v>
      </c>
    </row>
    <row r="1420" spans="1:2" x14ac:dyDescent="0.2">
      <c r="A1420" t="s">
        <v>11</v>
      </c>
      <c r="B1420">
        <v>7.7</v>
      </c>
    </row>
    <row r="1421" spans="1:2" x14ac:dyDescent="0.2">
      <c r="A1421" t="s">
        <v>11</v>
      </c>
      <c r="B1421">
        <v>6.2</v>
      </c>
    </row>
    <row r="1422" spans="1:2" x14ac:dyDescent="0.2">
      <c r="A1422" t="s">
        <v>11</v>
      </c>
      <c r="B1422">
        <v>5.4</v>
      </c>
    </row>
    <row r="1423" spans="1:2" x14ac:dyDescent="0.2">
      <c r="A1423" t="s">
        <v>11</v>
      </c>
      <c r="B1423">
        <v>6.6</v>
      </c>
    </row>
    <row r="1424" spans="1:2" x14ac:dyDescent="0.2">
      <c r="A1424" t="s">
        <v>11</v>
      </c>
      <c r="B1424">
        <v>5.3</v>
      </c>
    </row>
    <row r="1425" spans="1:2" x14ac:dyDescent="0.2">
      <c r="A1425" t="s">
        <v>11</v>
      </c>
      <c r="B1425">
        <v>5.6</v>
      </c>
    </row>
    <row r="1426" spans="1:2" x14ac:dyDescent="0.2">
      <c r="A1426" t="s">
        <v>11</v>
      </c>
      <c r="B1426">
        <v>5.9</v>
      </c>
    </row>
    <row r="1427" spans="1:2" x14ac:dyDescent="0.2">
      <c r="A1427" t="s">
        <v>11</v>
      </c>
      <c r="B1427">
        <v>7.8</v>
      </c>
    </row>
    <row r="1428" spans="1:2" x14ac:dyDescent="0.2">
      <c r="A1428" t="s">
        <v>11</v>
      </c>
      <c r="B1428">
        <v>6.7</v>
      </c>
    </row>
    <row r="1429" spans="1:2" x14ac:dyDescent="0.2">
      <c r="A1429" t="s">
        <v>11</v>
      </c>
      <c r="B1429">
        <v>7.4</v>
      </c>
    </row>
    <row r="1430" spans="1:2" x14ac:dyDescent="0.2">
      <c r="A1430" t="s">
        <v>11</v>
      </c>
      <c r="B1430">
        <v>6.2</v>
      </c>
    </row>
    <row r="1431" spans="1:2" x14ac:dyDescent="0.2">
      <c r="A1431" t="s">
        <v>11</v>
      </c>
      <c r="B1431">
        <v>5.4</v>
      </c>
    </row>
    <row r="1432" spans="1:2" x14ac:dyDescent="0.2">
      <c r="A1432" t="s">
        <v>11</v>
      </c>
      <c r="B1432">
        <v>6.7</v>
      </c>
    </row>
    <row r="1433" spans="1:2" x14ac:dyDescent="0.2">
      <c r="A1433" t="s">
        <v>11</v>
      </c>
      <c r="B1433">
        <v>5.3</v>
      </c>
    </row>
    <row r="1434" spans="1:2" x14ac:dyDescent="0.2">
      <c r="A1434" t="s">
        <v>11</v>
      </c>
      <c r="B1434">
        <v>5.9</v>
      </c>
    </row>
    <row r="1435" spans="1:2" x14ac:dyDescent="0.2">
      <c r="A1435" t="s">
        <v>11</v>
      </c>
      <c r="B1435">
        <v>7</v>
      </c>
    </row>
    <row r="1436" spans="1:2" x14ac:dyDescent="0.2">
      <c r="A1436" t="s">
        <v>11</v>
      </c>
      <c r="B1436">
        <v>4.8</v>
      </c>
    </row>
    <row r="1437" spans="1:2" x14ac:dyDescent="0.2">
      <c r="A1437" t="s">
        <v>11</v>
      </c>
      <c r="B1437">
        <v>7.3</v>
      </c>
    </row>
    <row r="1438" spans="1:2" x14ac:dyDescent="0.2">
      <c r="A1438" t="s">
        <v>11</v>
      </c>
      <c r="B1438">
        <v>3.8</v>
      </c>
    </row>
    <row r="1439" spans="1:2" x14ac:dyDescent="0.2">
      <c r="A1439" t="s">
        <v>11</v>
      </c>
      <c r="B1439">
        <v>8.5</v>
      </c>
    </row>
    <row r="1440" spans="1:2" x14ac:dyDescent="0.2">
      <c r="A1440" t="s">
        <v>11</v>
      </c>
      <c r="B1440">
        <v>6.8</v>
      </c>
    </row>
    <row r="1441" spans="1:2" x14ac:dyDescent="0.2">
      <c r="A1441" t="s">
        <v>11</v>
      </c>
      <c r="B1441">
        <v>5.3</v>
      </c>
    </row>
    <row r="1442" spans="1:2" x14ac:dyDescent="0.2">
      <c r="A1442" t="s">
        <v>11</v>
      </c>
      <c r="B1442">
        <v>7.3</v>
      </c>
    </row>
    <row r="1443" spans="1:2" x14ac:dyDescent="0.2">
      <c r="A1443" t="s">
        <v>11</v>
      </c>
      <c r="B1443">
        <v>6.6</v>
      </c>
    </row>
    <row r="1444" spans="1:2" x14ac:dyDescent="0.2">
      <c r="A1444" t="s">
        <v>11</v>
      </c>
      <c r="B1444">
        <v>6.2</v>
      </c>
    </row>
    <row r="1445" spans="1:2" x14ac:dyDescent="0.2">
      <c r="A1445" t="s">
        <v>11</v>
      </c>
      <c r="B1445">
        <v>5.2</v>
      </c>
    </row>
    <row r="1446" spans="1:2" x14ac:dyDescent="0.2">
      <c r="A1446" t="s">
        <v>11</v>
      </c>
      <c r="B1446">
        <v>6.2</v>
      </c>
    </row>
    <row r="1447" spans="1:2" x14ac:dyDescent="0.2">
      <c r="A1447" t="s">
        <v>11</v>
      </c>
      <c r="B1447">
        <v>6.2</v>
      </c>
    </row>
    <row r="1448" spans="1:2" x14ac:dyDescent="0.2">
      <c r="A1448" t="s">
        <v>11</v>
      </c>
      <c r="B1448">
        <v>6.6</v>
      </c>
    </row>
    <row r="1449" spans="1:2" x14ac:dyDescent="0.2">
      <c r="A1449" t="s">
        <v>11</v>
      </c>
      <c r="B1449">
        <v>6.4</v>
      </c>
    </row>
    <row r="1450" spans="1:2" x14ac:dyDescent="0.2">
      <c r="A1450" t="s">
        <v>11</v>
      </c>
      <c r="B1450">
        <v>6.2</v>
      </c>
    </row>
    <row r="1451" spans="1:2" x14ac:dyDescent="0.2">
      <c r="A1451" t="s">
        <v>11</v>
      </c>
      <c r="B1451">
        <v>5.0999999999999996</v>
      </c>
    </row>
    <row r="1452" spans="1:2" x14ac:dyDescent="0.2">
      <c r="A1452" t="s">
        <v>11</v>
      </c>
      <c r="B1452">
        <v>6.6</v>
      </c>
    </row>
    <row r="1453" spans="1:2" x14ac:dyDescent="0.2">
      <c r="A1453" t="s">
        <v>11</v>
      </c>
      <c r="B1453">
        <v>6.1</v>
      </c>
    </row>
    <row r="1454" spans="1:2" x14ac:dyDescent="0.2">
      <c r="A1454" t="s">
        <v>11</v>
      </c>
      <c r="B1454">
        <v>6.1</v>
      </c>
    </row>
    <row r="1455" spans="1:2" x14ac:dyDescent="0.2">
      <c r="A1455" t="s">
        <v>11</v>
      </c>
      <c r="B1455">
        <v>6.6</v>
      </c>
    </row>
    <row r="1456" spans="1:2" x14ac:dyDescent="0.2">
      <c r="A1456" t="s">
        <v>11</v>
      </c>
      <c r="B1456">
        <v>5.9</v>
      </c>
    </row>
    <row r="1457" spans="1:2" x14ac:dyDescent="0.2">
      <c r="A1457" t="s">
        <v>11</v>
      </c>
      <c r="B1457">
        <v>6.3</v>
      </c>
    </row>
    <row r="1458" spans="1:2" x14ac:dyDescent="0.2">
      <c r="A1458" t="s">
        <v>11</v>
      </c>
      <c r="B1458">
        <v>7.1</v>
      </c>
    </row>
    <row r="1459" spans="1:2" x14ac:dyDescent="0.2">
      <c r="A1459" t="s">
        <v>11</v>
      </c>
      <c r="B1459">
        <v>5</v>
      </c>
    </row>
    <row r="1460" spans="1:2" x14ac:dyDescent="0.2">
      <c r="A1460" t="s">
        <v>11</v>
      </c>
      <c r="B1460">
        <v>5.6</v>
      </c>
    </row>
    <row r="1461" spans="1:2" x14ac:dyDescent="0.2">
      <c r="A1461" t="s">
        <v>11</v>
      </c>
      <c r="B1461">
        <v>7.4</v>
      </c>
    </row>
    <row r="1462" spans="1:2" x14ac:dyDescent="0.2">
      <c r="A1462" t="s">
        <v>11</v>
      </c>
      <c r="B1462">
        <v>4.5</v>
      </c>
    </row>
    <row r="1463" spans="1:2" x14ac:dyDescent="0.2">
      <c r="A1463" t="s">
        <v>11</v>
      </c>
      <c r="B1463">
        <v>6.2</v>
      </c>
    </row>
    <row r="1464" spans="1:2" x14ac:dyDescent="0.2">
      <c r="A1464" t="s">
        <v>11</v>
      </c>
      <c r="B1464">
        <v>5</v>
      </c>
    </row>
    <row r="1465" spans="1:2" x14ac:dyDescent="0.2">
      <c r="A1465" t="s">
        <v>11</v>
      </c>
      <c r="B1465">
        <v>6.5</v>
      </c>
    </row>
    <row r="1466" spans="1:2" x14ac:dyDescent="0.2">
      <c r="A1466" t="s">
        <v>11</v>
      </c>
      <c r="B1466">
        <v>5.0999999999999996</v>
      </c>
    </row>
    <row r="1467" spans="1:2" x14ac:dyDescent="0.2">
      <c r="A1467" t="s">
        <v>11</v>
      </c>
      <c r="B1467">
        <v>6.5</v>
      </c>
    </row>
    <row r="1468" spans="1:2" x14ac:dyDescent="0.2">
      <c r="A1468" t="s">
        <v>11</v>
      </c>
      <c r="B1468">
        <v>6.2</v>
      </c>
    </row>
    <row r="1469" spans="1:2" x14ac:dyDescent="0.2">
      <c r="A1469" t="s">
        <v>11</v>
      </c>
      <c r="B1469">
        <v>6.3</v>
      </c>
    </row>
    <row r="1470" spans="1:2" x14ac:dyDescent="0.2">
      <c r="A1470" t="s">
        <v>11</v>
      </c>
      <c r="B1470">
        <v>3.8</v>
      </c>
    </row>
    <row r="1471" spans="1:2" x14ac:dyDescent="0.2">
      <c r="A1471" t="s">
        <v>11</v>
      </c>
      <c r="B1471">
        <v>5.2</v>
      </c>
    </row>
    <row r="1472" spans="1:2" x14ac:dyDescent="0.2">
      <c r="A1472" t="s">
        <v>11</v>
      </c>
      <c r="B1472">
        <v>6</v>
      </c>
    </row>
    <row r="1473" spans="1:2" x14ac:dyDescent="0.2">
      <c r="A1473" t="s">
        <v>11</v>
      </c>
      <c r="B1473">
        <v>6.2</v>
      </c>
    </row>
    <row r="1474" spans="1:2" x14ac:dyDescent="0.2">
      <c r="A1474" t="s">
        <v>11</v>
      </c>
      <c r="B1474">
        <v>5.7</v>
      </c>
    </row>
    <row r="1475" spans="1:2" x14ac:dyDescent="0.2">
      <c r="A1475" t="s">
        <v>11</v>
      </c>
      <c r="B1475">
        <v>6.7</v>
      </c>
    </row>
    <row r="1476" spans="1:2" x14ac:dyDescent="0.2">
      <c r="A1476" t="s">
        <v>11</v>
      </c>
      <c r="B1476">
        <v>6.8</v>
      </c>
    </row>
    <row r="1477" spans="1:2" x14ac:dyDescent="0.2">
      <c r="A1477" t="s">
        <v>11</v>
      </c>
      <c r="B1477">
        <v>6</v>
      </c>
    </row>
    <row r="1478" spans="1:2" x14ac:dyDescent="0.2">
      <c r="A1478" t="s">
        <v>11</v>
      </c>
      <c r="B1478">
        <v>7.3</v>
      </c>
    </row>
    <row r="1479" spans="1:2" x14ac:dyDescent="0.2">
      <c r="A1479" t="s">
        <v>11</v>
      </c>
      <c r="B1479">
        <v>5.5</v>
      </c>
    </row>
    <row r="1480" spans="1:2" x14ac:dyDescent="0.2">
      <c r="A1480" t="s">
        <v>11</v>
      </c>
      <c r="B1480">
        <v>6.7</v>
      </c>
    </row>
    <row r="1481" spans="1:2" x14ac:dyDescent="0.2">
      <c r="A1481" t="s">
        <v>11</v>
      </c>
      <c r="B1481">
        <v>4.8</v>
      </c>
    </row>
    <row r="1482" spans="1:2" x14ac:dyDescent="0.2">
      <c r="A1482" t="s">
        <v>11</v>
      </c>
      <c r="B1482">
        <v>5.7</v>
      </c>
    </row>
    <row r="1483" spans="1:2" x14ac:dyDescent="0.2">
      <c r="A1483" t="s">
        <v>11</v>
      </c>
      <c r="B1483">
        <v>5.0999999999999996</v>
      </c>
    </row>
    <row r="1484" spans="1:2" x14ac:dyDescent="0.2">
      <c r="A1484" t="s">
        <v>11</v>
      </c>
      <c r="B1484">
        <v>6</v>
      </c>
    </row>
    <row r="1485" spans="1:2" x14ac:dyDescent="0.2">
      <c r="A1485" t="s">
        <v>11</v>
      </c>
      <c r="B1485">
        <v>4.2</v>
      </c>
    </row>
    <row r="1486" spans="1:2" x14ac:dyDescent="0.2">
      <c r="A1486" t="s">
        <v>11</v>
      </c>
      <c r="B1486">
        <v>7.4</v>
      </c>
    </row>
    <row r="1487" spans="1:2" x14ac:dyDescent="0.2">
      <c r="A1487" t="s">
        <v>11</v>
      </c>
      <c r="B1487">
        <v>4.5999999999999996</v>
      </c>
    </row>
    <row r="1488" spans="1:2" x14ac:dyDescent="0.2">
      <c r="A1488" t="s">
        <v>11</v>
      </c>
      <c r="B1488">
        <v>6.9</v>
      </c>
    </row>
    <row r="1489" spans="1:2" x14ac:dyDescent="0.2">
      <c r="A1489" t="s">
        <v>11</v>
      </c>
      <c r="B1489">
        <v>8.6</v>
      </c>
    </row>
    <row r="1490" spans="1:2" x14ac:dyDescent="0.2">
      <c r="A1490" t="s">
        <v>11</v>
      </c>
      <c r="B1490">
        <v>6.9</v>
      </c>
    </row>
    <row r="1491" spans="1:2" x14ac:dyDescent="0.2">
      <c r="A1491" t="s">
        <v>11</v>
      </c>
      <c r="B1491">
        <v>8</v>
      </c>
    </row>
    <row r="1492" spans="1:2" x14ac:dyDescent="0.2">
      <c r="A1492" t="s">
        <v>11</v>
      </c>
      <c r="B1492">
        <v>6.4</v>
      </c>
    </row>
    <row r="1493" spans="1:2" x14ac:dyDescent="0.2">
      <c r="A1493" t="s">
        <v>11</v>
      </c>
      <c r="B1493">
        <v>6.3</v>
      </c>
    </row>
    <row r="1494" spans="1:2" x14ac:dyDescent="0.2">
      <c r="A1494" t="s">
        <v>11</v>
      </c>
      <c r="B1494">
        <v>8.4</v>
      </c>
    </row>
    <row r="1495" spans="1:2" x14ac:dyDescent="0.2">
      <c r="A1495" t="s">
        <v>502</v>
      </c>
      <c r="B1495">
        <v>7.1</v>
      </c>
    </row>
    <row r="1496" spans="1:2" x14ac:dyDescent="0.2">
      <c r="A1496" t="s">
        <v>11</v>
      </c>
      <c r="B1496">
        <v>6.8</v>
      </c>
    </row>
    <row r="1497" spans="1:2" x14ac:dyDescent="0.2">
      <c r="A1497" t="s">
        <v>963</v>
      </c>
      <c r="B1497">
        <v>7.5</v>
      </c>
    </row>
    <row r="1498" spans="1:2" x14ac:dyDescent="0.2">
      <c r="A1498" t="s">
        <v>11</v>
      </c>
      <c r="B1498">
        <v>4.5</v>
      </c>
    </row>
    <row r="1499" spans="1:2" x14ac:dyDescent="0.2">
      <c r="A1499" t="s">
        <v>11</v>
      </c>
      <c r="B1499">
        <v>5.7</v>
      </c>
    </row>
    <row r="1500" spans="1:2" x14ac:dyDescent="0.2">
      <c r="A1500" t="s">
        <v>11</v>
      </c>
      <c r="B1500">
        <v>7.2</v>
      </c>
    </row>
    <row r="1501" spans="1:2" x14ac:dyDescent="0.2">
      <c r="A1501" t="s">
        <v>11</v>
      </c>
      <c r="B1501">
        <v>6.8</v>
      </c>
    </row>
    <row r="1502" spans="1:2" x14ac:dyDescent="0.2">
      <c r="A1502" t="s">
        <v>11</v>
      </c>
      <c r="B1502">
        <v>5.4</v>
      </c>
    </row>
    <row r="1503" spans="1:2" x14ac:dyDescent="0.2">
      <c r="A1503" t="s">
        <v>11</v>
      </c>
      <c r="B1503">
        <v>7.2</v>
      </c>
    </row>
    <row r="1504" spans="1:2" x14ac:dyDescent="0.2">
      <c r="A1504" t="s">
        <v>11</v>
      </c>
      <c r="B1504">
        <v>7.3</v>
      </c>
    </row>
    <row r="1505" spans="1:2" x14ac:dyDescent="0.2">
      <c r="A1505" t="s">
        <v>11</v>
      </c>
      <c r="B1505">
        <v>5.2</v>
      </c>
    </row>
    <row r="1506" spans="1:2" x14ac:dyDescent="0.2">
      <c r="A1506" t="s">
        <v>11</v>
      </c>
      <c r="B1506">
        <v>5.5</v>
      </c>
    </row>
    <row r="1507" spans="1:2" x14ac:dyDescent="0.2">
      <c r="A1507" t="s">
        <v>225</v>
      </c>
      <c r="B1507">
        <v>7.7</v>
      </c>
    </row>
    <row r="1508" spans="1:2" x14ac:dyDescent="0.2">
      <c r="A1508" t="s">
        <v>11</v>
      </c>
      <c r="B1508">
        <v>7.1</v>
      </c>
    </row>
    <row r="1509" spans="1:2" x14ac:dyDescent="0.2">
      <c r="A1509" t="s">
        <v>11</v>
      </c>
      <c r="B1509">
        <v>5.3</v>
      </c>
    </row>
    <row r="1510" spans="1:2" x14ac:dyDescent="0.2">
      <c r="A1510" t="s">
        <v>11</v>
      </c>
      <c r="B1510">
        <v>5.6</v>
      </c>
    </row>
    <row r="1511" spans="1:2" x14ac:dyDescent="0.2">
      <c r="A1511" t="s">
        <v>11</v>
      </c>
      <c r="B1511">
        <v>5.7</v>
      </c>
    </row>
    <row r="1512" spans="1:2" x14ac:dyDescent="0.2">
      <c r="A1512" t="s">
        <v>11</v>
      </c>
      <c r="B1512">
        <v>7.1</v>
      </c>
    </row>
    <row r="1513" spans="1:2" x14ac:dyDescent="0.2">
      <c r="A1513" t="s">
        <v>11</v>
      </c>
      <c r="B1513">
        <v>7.5</v>
      </c>
    </row>
    <row r="1514" spans="1:2" x14ac:dyDescent="0.2">
      <c r="A1514" t="s">
        <v>11</v>
      </c>
      <c r="B1514">
        <v>7.6</v>
      </c>
    </row>
    <row r="1515" spans="1:2" x14ac:dyDescent="0.2">
      <c r="A1515" t="s">
        <v>11</v>
      </c>
      <c r="B1515">
        <v>5.5</v>
      </c>
    </row>
    <row r="1516" spans="1:2" x14ac:dyDescent="0.2">
      <c r="A1516" t="s">
        <v>11</v>
      </c>
      <c r="B1516">
        <v>5.0999999999999996</v>
      </c>
    </row>
    <row r="1517" spans="1:2" x14ac:dyDescent="0.2">
      <c r="A1517" t="s">
        <v>11</v>
      </c>
      <c r="B1517">
        <v>6.3</v>
      </c>
    </row>
    <row r="1518" spans="1:2" x14ac:dyDescent="0.2">
      <c r="A1518" t="s">
        <v>11</v>
      </c>
      <c r="B1518">
        <v>4.9000000000000004</v>
      </c>
    </row>
    <row r="1519" spans="1:2" x14ac:dyDescent="0.2">
      <c r="A1519" t="s">
        <v>11</v>
      </c>
      <c r="B1519">
        <v>6.5</v>
      </c>
    </row>
    <row r="1520" spans="1:2" x14ac:dyDescent="0.2">
      <c r="A1520" t="s">
        <v>11</v>
      </c>
      <c r="B1520">
        <v>5.6</v>
      </c>
    </row>
    <row r="1521" spans="1:2" x14ac:dyDescent="0.2">
      <c r="A1521" t="s">
        <v>11</v>
      </c>
      <c r="B1521">
        <v>5.3</v>
      </c>
    </row>
    <row r="1522" spans="1:2" x14ac:dyDescent="0.2">
      <c r="A1522" t="s">
        <v>11</v>
      </c>
      <c r="B1522">
        <v>6.5</v>
      </c>
    </row>
    <row r="1523" spans="1:2" x14ac:dyDescent="0.2">
      <c r="A1523" t="s">
        <v>11</v>
      </c>
      <c r="B1523">
        <v>6.8</v>
      </c>
    </row>
    <row r="1524" spans="1:2" x14ac:dyDescent="0.2">
      <c r="A1524" t="s">
        <v>11</v>
      </c>
      <c r="B1524">
        <v>6.5</v>
      </c>
    </row>
    <row r="1525" spans="1:2" x14ac:dyDescent="0.2">
      <c r="A1525" t="s">
        <v>11</v>
      </c>
      <c r="B1525">
        <v>6</v>
      </c>
    </row>
    <row r="1526" spans="1:2" x14ac:dyDescent="0.2">
      <c r="A1526" t="s">
        <v>11</v>
      </c>
      <c r="B1526">
        <v>8.4</v>
      </c>
    </row>
    <row r="1527" spans="1:2" x14ac:dyDescent="0.2">
      <c r="A1527" t="s">
        <v>11</v>
      </c>
      <c r="B1527">
        <v>6</v>
      </c>
    </row>
    <row r="1528" spans="1:2" x14ac:dyDescent="0.2">
      <c r="A1528" t="s">
        <v>11</v>
      </c>
      <c r="B1528">
        <v>7.6</v>
      </c>
    </row>
    <row r="1529" spans="1:2" x14ac:dyDescent="0.2">
      <c r="A1529" t="s">
        <v>11</v>
      </c>
      <c r="B1529">
        <v>5.6</v>
      </c>
    </row>
    <row r="1530" spans="1:2" x14ac:dyDescent="0.2">
      <c r="A1530" t="s">
        <v>11</v>
      </c>
      <c r="B1530">
        <v>6.9</v>
      </c>
    </row>
    <row r="1531" spans="1:2" x14ac:dyDescent="0.2">
      <c r="A1531" t="s">
        <v>11</v>
      </c>
      <c r="B1531">
        <v>6.4</v>
      </c>
    </row>
    <row r="1532" spans="1:2" x14ac:dyDescent="0.2">
      <c r="A1532" t="s">
        <v>11</v>
      </c>
      <c r="B1532">
        <v>5.0999999999999996</v>
      </c>
    </row>
    <row r="1533" spans="1:2" x14ac:dyDescent="0.2">
      <c r="A1533" t="s">
        <v>11</v>
      </c>
      <c r="B1533">
        <v>7</v>
      </c>
    </row>
    <row r="1534" spans="1:2" x14ac:dyDescent="0.2">
      <c r="A1534" t="s">
        <v>11</v>
      </c>
      <c r="B1534">
        <v>5.7</v>
      </c>
    </row>
    <row r="1535" spans="1:2" x14ac:dyDescent="0.2">
      <c r="A1535" t="s">
        <v>11</v>
      </c>
      <c r="B1535">
        <v>6.8</v>
      </c>
    </row>
    <row r="1536" spans="1:2" x14ac:dyDescent="0.2">
      <c r="A1536" t="s">
        <v>11</v>
      </c>
      <c r="B1536">
        <v>6.7</v>
      </c>
    </row>
    <row r="1537" spans="1:2" x14ac:dyDescent="0.2">
      <c r="A1537" t="s">
        <v>11</v>
      </c>
      <c r="B1537">
        <v>6.2</v>
      </c>
    </row>
    <row r="1538" spans="1:2" x14ac:dyDescent="0.2">
      <c r="A1538" t="s">
        <v>11</v>
      </c>
      <c r="B1538">
        <v>7.2</v>
      </c>
    </row>
    <row r="1539" spans="1:2" x14ac:dyDescent="0.2">
      <c r="A1539" t="s">
        <v>11</v>
      </c>
      <c r="B1539">
        <v>6.2</v>
      </c>
    </row>
    <row r="1540" spans="1:2" x14ac:dyDescent="0.2">
      <c r="A1540" t="s">
        <v>11</v>
      </c>
      <c r="B1540">
        <v>5.6</v>
      </c>
    </row>
    <row r="1541" spans="1:2" x14ac:dyDescent="0.2">
      <c r="A1541" t="s">
        <v>11</v>
      </c>
      <c r="B1541">
        <v>4.4000000000000004</v>
      </c>
    </row>
    <row r="1542" spans="1:2" x14ac:dyDescent="0.2">
      <c r="A1542" t="s">
        <v>11</v>
      </c>
      <c r="B1542">
        <v>7.5</v>
      </c>
    </row>
    <row r="1543" spans="1:2" x14ac:dyDescent="0.2">
      <c r="A1543" t="s">
        <v>11</v>
      </c>
      <c r="B1543">
        <v>7.1</v>
      </c>
    </row>
    <row r="1544" spans="1:2" x14ac:dyDescent="0.2">
      <c r="A1544" t="s">
        <v>11</v>
      </c>
      <c r="B1544">
        <v>6.4</v>
      </c>
    </row>
    <row r="1545" spans="1:2" x14ac:dyDescent="0.2">
      <c r="A1545" t="s">
        <v>11</v>
      </c>
      <c r="B1545">
        <v>7.1</v>
      </c>
    </row>
    <row r="1546" spans="1:2" x14ac:dyDescent="0.2">
      <c r="A1546" t="s">
        <v>11</v>
      </c>
      <c r="B1546">
        <v>5.9</v>
      </c>
    </row>
    <row r="1547" spans="1:2" x14ac:dyDescent="0.2">
      <c r="A1547" t="s">
        <v>11</v>
      </c>
      <c r="B1547">
        <v>6.9</v>
      </c>
    </row>
    <row r="1548" spans="1:2" x14ac:dyDescent="0.2">
      <c r="A1548" t="s">
        <v>11</v>
      </c>
      <c r="B1548">
        <v>7.5</v>
      </c>
    </row>
    <row r="1549" spans="1:2" x14ac:dyDescent="0.2">
      <c r="A1549" t="s">
        <v>11</v>
      </c>
      <c r="B1549">
        <v>6.3</v>
      </c>
    </row>
    <row r="1550" spans="1:2" x14ac:dyDescent="0.2">
      <c r="A1550" t="s">
        <v>11</v>
      </c>
      <c r="B1550">
        <v>6.4</v>
      </c>
    </row>
    <row r="1551" spans="1:2" x14ac:dyDescent="0.2">
      <c r="A1551" t="s">
        <v>11</v>
      </c>
      <c r="B1551">
        <v>5.9</v>
      </c>
    </row>
    <row r="1552" spans="1:2" x14ac:dyDescent="0.2">
      <c r="A1552" t="s">
        <v>11</v>
      </c>
      <c r="B1552">
        <v>6.8</v>
      </c>
    </row>
    <row r="1553" spans="1:2" x14ac:dyDescent="0.2">
      <c r="A1553" t="s">
        <v>11</v>
      </c>
      <c r="B1553">
        <v>6.3</v>
      </c>
    </row>
    <row r="1554" spans="1:2" x14ac:dyDescent="0.2">
      <c r="A1554" t="s">
        <v>11</v>
      </c>
      <c r="B1554">
        <v>3.6</v>
      </c>
    </row>
    <row r="1555" spans="1:2" x14ac:dyDescent="0.2">
      <c r="A1555" t="s">
        <v>11</v>
      </c>
      <c r="B1555">
        <v>5.3</v>
      </c>
    </row>
    <row r="1556" spans="1:2" x14ac:dyDescent="0.2">
      <c r="A1556" t="s">
        <v>11</v>
      </c>
      <c r="B1556">
        <v>5.9</v>
      </c>
    </row>
    <row r="1557" spans="1:2" x14ac:dyDescent="0.2">
      <c r="A1557" t="s">
        <v>11</v>
      </c>
      <c r="B1557">
        <v>6.9</v>
      </c>
    </row>
    <row r="1558" spans="1:2" x14ac:dyDescent="0.2">
      <c r="A1558" t="s">
        <v>11</v>
      </c>
      <c r="B1558">
        <v>6.9</v>
      </c>
    </row>
    <row r="1559" spans="1:2" x14ac:dyDescent="0.2">
      <c r="A1559" t="s">
        <v>11</v>
      </c>
      <c r="B1559">
        <v>6.1</v>
      </c>
    </row>
    <row r="1560" spans="1:2" x14ac:dyDescent="0.2">
      <c r="A1560" t="s">
        <v>11</v>
      </c>
      <c r="B1560">
        <v>5.7</v>
      </c>
    </row>
    <row r="1561" spans="1:2" x14ac:dyDescent="0.2">
      <c r="A1561" t="s">
        <v>11</v>
      </c>
      <c r="B1561">
        <v>8.5</v>
      </c>
    </row>
    <row r="1562" spans="1:2" x14ac:dyDescent="0.2">
      <c r="A1562" t="s">
        <v>11</v>
      </c>
      <c r="B1562">
        <v>6.3</v>
      </c>
    </row>
    <row r="1563" spans="1:2" x14ac:dyDescent="0.2">
      <c r="A1563" t="s">
        <v>11</v>
      </c>
      <c r="B1563">
        <v>7.3</v>
      </c>
    </row>
    <row r="1564" spans="1:2" x14ac:dyDescent="0.2">
      <c r="A1564" t="s">
        <v>11</v>
      </c>
      <c r="B1564">
        <v>6.3</v>
      </c>
    </row>
    <row r="1565" spans="1:2" x14ac:dyDescent="0.2">
      <c r="A1565" t="s">
        <v>11</v>
      </c>
      <c r="B1565">
        <v>7.2</v>
      </c>
    </row>
    <row r="1566" spans="1:2" x14ac:dyDescent="0.2">
      <c r="A1566" t="s">
        <v>11</v>
      </c>
      <c r="B1566">
        <v>7.3</v>
      </c>
    </row>
    <row r="1567" spans="1:2" x14ac:dyDescent="0.2">
      <c r="A1567" t="s">
        <v>11</v>
      </c>
      <c r="B1567">
        <v>6.3</v>
      </c>
    </row>
    <row r="1568" spans="1:2" x14ac:dyDescent="0.2">
      <c r="A1568" t="s">
        <v>11</v>
      </c>
      <c r="B1568">
        <v>8.1</v>
      </c>
    </row>
    <row r="1569" spans="1:2" x14ac:dyDescent="0.2">
      <c r="A1569" t="s">
        <v>11</v>
      </c>
      <c r="B1569">
        <v>6.9</v>
      </c>
    </row>
    <row r="1570" spans="1:2" x14ac:dyDescent="0.2">
      <c r="A1570" t="s">
        <v>11</v>
      </c>
      <c r="B1570">
        <v>6.3</v>
      </c>
    </row>
    <row r="1571" spans="1:2" x14ac:dyDescent="0.2">
      <c r="A1571" t="s">
        <v>11</v>
      </c>
      <c r="B1571">
        <v>7.3</v>
      </c>
    </row>
    <row r="1572" spans="1:2" x14ac:dyDescent="0.2">
      <c r="A1572" t="s">
        <v>11</v>
      </c>
      <c r="B1572">
        <v>5.5</v>
      </c>
    </row>
    <row r="1573" spans="1:2" x14ac:dyDescent="0.2">
      <c r="A1573" t="s">
        <v>11</v>
      </c>
      <c r="B1573">
        <v>6.1</v>
      </c>
    </row>
    <row r="1574" spans="1:2" x14ac:dyDescent="0.2">
      <c r="A1574" t="s">
        <v>11</v>
      </c>
      <c r="B1574">
        <v>6.9</v>
      </c>
    </row>
    <row r="1575" spans="1:2" x14ac:dyDescent="0.2">
      <c r="A1575" t="s">
        <v>11</v>
      </c>
      <c r="B1575">
        <v>7.2</v>
      </c>
    </row>
    <row r="1576" spans="1:2" x14ac:dyDescent="0.2">
      <c r="A1576" t="s">
        <v>11</v>
      </c>
      <c r="B1576">
        <v>6.4</v>
      </c>
    </row>
    <row r="1577" spans="1:2" x14ac:dyDescent="0.2">
      <c r="A1577" t="s">
        <v>11</v>
      </c>
      <c r="B1577">
        <v>6.4</v>
      </c>
    </row>
    <row r="1578" spans="1:2" x14ac:dyDescent="0.2">
      <c r="A1578" t="s">
        <v>11</v>
      </c>
      <c r="B1578">
        <v>8.3000000000000007</v>
      </c>
    </row>
    <row r="1579" spans="1:2" x14ac:dyDescent="0.2">
      <c r="A1579" t="s">
        <v>11</v>
      </c>
      <c r="B1579">
        <v>7.2</v>
      </c>
    </row>
    <row r="1580" spans="1:2" x14ac:dyDescent="0.2">
      <c r="A1580" t="s">
        <v>11</v>
      </c>
      <c r="B1580">
        <v>6.8</v>
      </c>
    </row>
    <row r="1581" spans="1:2" x14ac:dyDescent="0.2">
      <c r="A1581" t="s">
        <v>11</v>
      </c>
      <c r="B1581">
        <v>6.5</v>
      </c>
    </row>
    <row r="1582" spans="1:2" x14ac:dyDescent="0.2">
      <c r="A1582" t="s">
        <v>11</v>
      </c>
      <c r="B1582">
        <v>7.8</v>
      </c>
    </row>
    <row r="1583" spans="1:2" x14ac:dyDescent="0.2">
      <c r="A1583" t="s">
        <v>11</v>
      </c>
      <c r="B1583">
        <v>7.6</v>
      </c>
    </row>
    <row r="1584" spans="1:2" x14ac:dyDescent="0.2">
      <c r="A1584" t="s">
        <v>11</v>
      </c>
      <c r="B1584">
        <v>7.2</v>
      </c>
    </row>
    <row r="1585" spans="1:2" x14ac:dyDescent="0.2">
      <c r="A1585" t="s">
        <v>11</v>
      </c>
      <c r="B1585">
        <v>6.7</v>
      </c>
    </row>
    <row r="1586" spans="1:2" x14ac:dyDescent="0.2">
      <c r="A1586" t="s">
        <v>11</v>
      </c>
      <c r="B1586">
        <v>6.8</v>
      </c>
    </row>
    <row r="1587" spans="1:2" x14ac:dyDescent="0.2">
      <c r="A1587" t="s">
        <v>11</v>
      </c>
      <c r="B1587">
        <v>6.3</v>
      </c>
    </row>
    <row r="1588" spans="1:2" x14ac:dyDescent="0.2">
      <c r="A1588" t="s">
        <v>11</v>
      </c>
      <c r="B1588">
        <v>6.2</v>
      </c>
    </row>
    <row r="1589" spans="1:2" x14ac:dyDescent="0.2">
      <c r="A1589" t="s">
        <v>11</v>
      </c>
      <c r="B1589">
        <v>6.2</v>
      </c>
    </row>
    <row r="1590" spans="1:2" x14ac:dyDescent="0.2">
      <c r="A1590" t="s">
        <v>11</v>
      </c>
      <c r="B1590">
        <v>8.6</v>
      </c>
    </row>
    <row r="1591" spans="1:2" x14ac:dyDescent="0.2">
      <c r="A1591" t="s">
        <v>11</v>
      </c>
      <c r="B1591">
        <v>8</v>
      </c>
    </row>
    <row r="1592" spans="1:2" x14ac:dyDescent="0.2">
      <c r="A1592" t="s">
        <v>11</v>
      </c>
      <c r="B1592">
        <v>7</v>
      </c>
    </row>
    <row r="1593" spans="1:2" x14ac:dyDescent="0.2">
      <c r="A1593" t="s">
        <v>11</v>
      </c>
      <c r="B1593">
        <v>8</v>
      </c>
    </row>
    <row r="1594" spans="1:2" x14ac:dyDescent="0.2">
      <c r="A1594" t="s">
        <v>11</v>
      </c>
      <c r="B1594">
        <v>8.1</v>
      </c>
    </row>
    <row r="1595" spans="1:2" x14ac:dyDescent="0.2">
      <c r="A1595" t="s">
        <v>11</v>
      </c>
      <c r="B1595">
        <v>6.7</v>
      </c>
    </row>
    <row r="1596" spans="1:2" x14ac:dyDescent="0.2">
      <c r="A1596" t="s">
        <v>11</v>
      </c>
      <c r="B1596">
        <v>7.9</v>
      </c>
    </row>
    <row r="1597" spans="1:2" x14ac:dyDescent="0.2">
      <c r="A1597" t="s">
        <v>11</v>
      </c>
      <c r="B1597">
        <v>6.1</v>
      </c>
    </row>
    <row r="1598" spans="1:2" x14ac:dyDescent="0.2">
      <c r="A1598" t="s">
        <v>11</v>
      </c>
      <c r="B1598">
        <v>4.2</v>
      </c>
    </row>
    <row r="1599" spans="1:2" x14ac:dyDescent="0.2">
      <c r="A1599" t="s">
        <v>11</v>
      </c>
      <c r="B1599">
        <v>6.1</v>
      </c>
    </row>
    <row r="1600" spans="1:2" x14ac:dyDescent="0.2">
      <c r="A1600" t="s">
        <v>11</v>
      </c>
      <c r="B1600">
        <v>6.6</v>
      </c>
    </row>
    <row r="1601" spans="1:2" x14ac:dyDescent="0.2">
      <c r="A1601" t="s">
        <v>11</v>
      </c>
      <c r="B1601">
        <v>7.5</v>
      </c>
    </row>
    <row r="1602" spans="1:2" x14ac:dyDescent="0.2">
      <c r="A1602" t="s">
        <v>11</v>
      </c>
      <c r="B1602">
        <v>7.4</v>
      </c>
    </row>
    <row r="1603" spans="1:2" x14ac:dyDescent="0.2">
      <c r="A1603" t="s">
        <v>11</v>
      </c>
      <c r="B1603">
        <v>7.2</v>
      </c>
    </row>
    <row r="1604" spans="1:2" x14ac:dyDescent="0.2">
      <c r="A1604" t="s">
        <v>11</v>
      </c>
      <c r="B1604">
        <v>6.9</v>
      </c>
    </row>
    <row r="1605" spans="1:2" x14ac:dyDescent="0.2">
      <c r="A1605" t="s">
        <v>11</v>
      </c>
      <c r="B1605">
        <v>7.4</v>
      </c>
    </row>
    <row r="1606" spans="1:2" x14ac:dyDescent="0.2">
      <c r="A1606" t="s">
        <v>11</v>
      </c>
      <c r="B1606">
        <v>5.4</v>
      </c>
    </row>
    <row r="1607" spans="1:2" x14ac:dyDescent="0.2">
      <c r="A1607" t="s">
        <v>11</v>
      </c>
      <c r="B1607">
        <v>6.8</v>
      </c>
    </row>
    <row r="1608" spans="1:2" x14ac:dyDescent="0.2">
      <c r="A1608" t="s">
        <v>11</v>
      </c>
      <c r="B1608">
        <v>6.3</v>
      </c>
    </row>
    <row r="1609" spans="1:2" x14ac:dyDescent="0.2">
      <c r="A1609" t="s">
        <v>11</v>
      </c>
      <c r="B1609">
        <v>7.2</v>
      </c>
    </row>
    <row r="1610" spans="1:2" x14ac:dyDescent="0.2">
      <c r="A1610" t="s">
        <v>11</v>
      </c>
      <c r="B1610">
        <v>8.6999999999999993</v>
      </c>
    </row>
    <row r="1611" spans="1:2" x14ac:dyDescent="0.2">
      <c r="A1611" t="s">
        <v>11</v>
      </c>
      <c r="B1611">
        <v>6.9</v>
      </c>
    </row>
    <row r="1612" spans="1:2" x14ac:dyDescent="0.2">
      <c r="A1612" t="s">
        <v>11</v>
      </c>
      <c r="B1612">
        <v>6</v>
      </c>
    </row>
    <row r="1613" spans="1:2" x14ac:dyDescent="0.2">
      <c r="A1613" t="s">
        <v>11</v>
      </c>
      <c r="B1613">
        <v>5.9</v>
      </c>
    </row>
    <row r="1614" spans="1:2" x14ac:dyDescent="0.2">
      <c r="A1614" t="s">
        <v>11</v>
      </c>
      <c r="B1614">
        <v>5.4</v>
      </c>
    </row>
    <row r="1615" spans="1:2" x14ac:dyDescent="0.2">
      <c r="A1615" t="s">
        <v>11</v>
      </c>
      <c r="B1615">
        <v>5.9</v>
      </c>
    </row>
    <row r="1616" spans="1:2" x14ac:dyDescent="0.2">
      <c r="A1616" t="s">
        <v>11</v>
      </c>
      <c r="B1616">
        <v>6.1</v>
      </c>
    </row>
    <row r="1617" spans="1:2" x14ac:dyDescent="0.2">
      <c r="A1617" t="s">
        <v>11</v>
      </c>
      <c r="B1617">
        <v>7.7</v>
      </c>
    </row>
    <row r="1618" spans="1:2" x14ac:dyDescent="0.2">
      <c r="A1618" t="s">
        <v>11</v>
      </c>
      <c r="B1618">
        <v>5.8</v>
      </c>
    </row>
    <row r="1619" spans="1:2" x14ac:dyDescent="0.2">
      <c r="A1619" t="s">
        <v>11</v>
      </c>
      <c r="B1619">
        <v>7.6</v>
      </c>
    </row>
    <row r="1620" spans="1:2" x14ac:dyDescent="0.2">
      <c r="A1620" t="s">
        <v>11</v>
      </c>
      <c r="B1620">
        <v>6.1</v>
      </c>
    </row>
    <row r="1621" spans="1:2" x14ac:dyDescent="0.2">
      <c r="A1621" t="s">
        <v>11</v>
      </c>
      <c r="B1621">
        <v>5.4</v>
      </c>
    </row>
    <row r="1622" spans="1:2" x14ac:dyDescent="0.2">
      <c r="A1622" t="s">
        <v>11</v>
      </c>
      <c r="B1622">
        <v>5.0999999999999996</v>
      </c>
    </row>
    <row r="1623" spans="1:2" x14ac:dyDescent="0.2">
      <c r="A1623" t="s">
        <v>11</v>
      </c>
      <c r="B1623">
        <v>6.4</v>
      </c>
    </row>
    <row r="1624" spans="1:2" x14ac:dyDescent="0.2">
      <c r="A1624" t="s">
        <v>11</v>
      </c>
      <c r="B1624">
        <v>6.3</v>
      </c>
    </row>
    <row r="1625" spans="1:2" x14ac:dyDescent="0.2">
      <c r="A1625" t="s">
        <v>11</v>
      </c>
      <c r="B1625">
        <v>7.5</v>
      </c>
    </row>
    <row r="1626" spans="1:2" x14ac:dyDescent="0.2">
      <c r="A1626" t="s">
        <v>11</v>
      </c>
      <c r="B1626">
        <v>7.1</v>
      </c>
    </row>
    <row r="1627" spans="1:2" x14ac:dyDescent="0.2">
      <c r="A1627" t="s">
        <v>11</v>
      </c>
      <c r="B1627">
        <v>5.2</v>
      </c>
    </row>
    <row r="1628" spans="1:2" x14ac:dyDescent="0.2">
      <c r="A1628" t="s">
        <v>11</v>
      </c>
      <c r="B1628">
        <v>7.8</v>
      </c>
    </row>
    <row r="1629" spans="1:2" x14ac:dyDescent="0.2">
      <c r="A1629" t="s">
        <v>11</v>
      </c>
      <c r="B1629">
        <v>6.5</v>
      </c>
    </row>
    <row r="1630" spans="1:2" x14ac:dyDescent="0.2">
      <c r="A1630" t="s">
        <v>11</v>
      </c>
      <c r="B1630">
        <v>6.6</v>
      </c>
    </row>
    <row r="1631" spans="1:2" x14ac:dyDescent="0.2">
      <c r="A1631" t="s">
        <v>11</v>
      </c>
      <c r="B1631">
        <v>5.0999999999999996</v>
      </c>
    </row>
    <row r="1632" spans="1:2" x14ac:dyDescent="0.2">
      <c r="A1632" t="s">
        <v>11</v>
      </c>
      <c r="B1632">
        <v>7.4</v>
      </c>
    </row>
    <row r="1633" spans="1:2" x14ac:dyDescent="0.2">
      <c r="A1633" t="s">
        <v>11</v>
      </c>
      <c r="B1633">
        <v>7.2</v>
      </c>
    </row>
    <row r="1634" spans="1:2" x14ac:dyDescent="0.2">
      <c r="A1634" t="s">
        <v>11</v>
      </c>
      <c r="B1634">
        <v>7.6</v>
      </c>
    </row>
    <row r="1635" spans="1:2" x14ac:dyDescent="0.2">
      <c r="A1635" t="s">
        <v>11</v>
      </c>
      <c r="B1635">
        <v>7.5</v>
      </c>
    </row>
    <row r="1636" spans="1:2" x14ac:dyDescent="0.2">
      <c r="A1636" t="s">
        <v>11</v>
      </c>
      <c r="B1636">
        <v>6.6</v>
      </c>
    </row>
    <row r="1637" spans="1:2" x14ac:dyDescent="0.2">
      <c r="A1637" t="s">
        <v>11</v>
      </c>
      <c r="B1637">
        <v>7.2</v>
      </c>
    </row>
    <row r="1638" spans="1:2" x14ac:dyDescent="0.2">
      <c r="A1638" t="s">
        <v>11</v>
      </c>
      <c r="B1638">
        <v>7.6</v>
      </c>
    </row>
    <row r="1639" spans="1:2" x14ac:dyDescent="0.2">
      <c r="A1639" t="s">
        <v>11</v>
      </c>
      <c r="B1639">
        <v>6.2</v>
      </c>
    </row>
    <row r="1640" spans="1:2" x14ac:dyDescent="0.2">
      <c r="A1640" t="s">
        <v>11</v>
      </c>
      <c r="B1640">
        <v>5.6</v>
      </c>
    </row>
    <row r="1641" spans="1:2" x14ac:dyDescent="0.2">
      <c r="A1641" t="s">
        <v>11</v>
      </c>
      <c r="B1641">
        <v>7.6</v>
      </c>
    </row>
    <row r="1642" spans="1:2" x14ac:dyDescent="0.2">
      <c r="A1642" t="s">
        <v>11</v>
      </c>
      <c r="B1642">
        <v>6.6</v>
      </c>
    </row>
    <row r="1643" spans="1:2" x14ac:dyDescent="0.2">
      <c r="A1643" t="s">
        <v>11</v>
      </c>
      <c r="B1643">
        <v>7</v>
      </c>
    </row>
    <row r="1644" spans="1:2" x14ac:dyDescent="0.2">
      <c r="A1644" t="s">
        <v>11</v>
      </c>
      <c r="B1644">
        <v>2.7</v>
      </c>
    </row>
    <row r="1645" spans="1:2" x14ac:dyDescent="0.2">
      <c r="A1645" t="s">
        <v>11</v>
      </c>
      <c r="B1645">
        <v>7.6</v>
      </c>
    </row>
    <row r="1646" spans="1:2" x14ac:dyDescent="0.2">
      <c r="A1646" t="s">
        <v>11</v>
      </c>
      <c r="B1646">
        <v>6.6</v>
      </c>
    </row>
    <row r="1647" spans="1:2" x14ac:dyDescent="0.2">
      <c r="A1647" t="s">
        <v>11</v>
      </c>
      <c r="B1647">
        <v>6.9</v>
      </c>
    </row>
    <row r="1648" spans="1:2" x14ac:dyDescent="0.2">
      <c r="A1648" t="s">
        <v>11</v>
      </c>
      <c r="B1648">
        <v>6.8</v>
      </c>
    </row>
    <row r="1649" spans="1:2" x14ac:dyDescent="0.2">
      <c r="A1649" t="s">
        <v>11</v>
      </c>
      <c r="B1649">
        <v>7.5</v>
      </c>
    </row>
    <row r="1650" spans="1:2" x14ac:dyDescent="0.2">
      <c r="A1650" t="s">
        <v>11</v>
      </c>
      <c r="B1650">
        <v>3.7</v>
      </c>
    </row>
    <row r="1651" spans="1:2" x14ac:dyDescent="0.2">
      <c r="A1651" t="s">
        <v>11</v>
      </c>
      <c r="B1651">
        <v>6.1</v>
      </c>
    </row>
    <row r="1652" spans="1:2" x14ac:dyDescent="0.2">
      <c r="A1652" t="s">
        <v>11</v>
      </c>
      <c r="B1652">
        <v>5.9</v>
      </c>
    </row>
    <row r="1653" spans="1:2" x14ac:dyDescent="0.2">
      <c r="A1653" t="s">
        <v>11</v>
      </c>
      <c r="B1653">
        <v>6.7</v>
      </c>
    </row>
    <row r="1654" spans="1:2" x14ac:dyDescent="0.2">
      <c r="A1654" t="s">
        <v>11</v>
      </c>
      <c r="B1654">
        <v>8.5</v>
      </c>
    </row>
    <row r="1655" spans="1:2" x14ac:dyDescent="0.2">
      <c r="A1655" t="s">
        <v>11</v>
      </c>
      <c r="B1655">
        <v>6.9</v>
      </c>
    </row>
    <row r="1656" spans="1:2" x14ac:dyDescent="0.2">
      <c r="A1656" t="s">
        <v>11</v>
      </c>
      <c r="B1656">
        <v>5.5</v>
      </c>
    </row>
    <row r="1657" spans="1:2" x14ac:dyDescent="0.2">
      <c r="A1657" t="s">
        <v>11</v>
      </c>
      <c r="B1657">
        <v>7.1</v>
      </c>
    </row>
    <row r="1658" spans="1:2" x14ac:dyDescent="0.2">
      <c r="A1658" t="s">
        <v>11</v>
      </c>
      <c r="B1658">
        <v>7.1</v>
      </c>
    </row>
    <row r="1659" spans="1:2" x14ac:dyDescent="0.2">
      <c r="A1659" t="s">
        <v>11</v>
      </c>
      <c r="B1659">
        <v>5.9</v>
      </c>
    </row>
    <row r="1660" spans="1:2" x14ac:dyDescent="0.2">
      <c r="A1660" t="s">
        <v>11</v>
      </c>
      <c r="B1660">
        <v>7.3</v>
      </c>
    </row>
    <row r="1661" spans="1:2" x14ac:dyDescent="0.2">
      <c r="A1661" t="s">
        <v>11</v>
      </c>
      <c r="B1661">
        <v>3.4</v>
      </c>
    </row>
    <row r="1662" spans="1:2" x14ac:dyDescent="0.2">
      <c r="A1662" t="s">
        <v>11</v>
      </c>
      <c r="B1662">
        <v>6.8</v>
      </c>
    </row>
    <row r="1663" spans="1:2" x14ac:dyDescent="0.2">
      <c r="A1663" t="s">
        <v>11</v>
      </c>
      <c r="B1663">
        <v>6.9</v>
      </c>
    </row>
    <row r="1664" spans="1:2" x14ac:dyDescent="0.2">
      <c r="A1664" t="s">
        <v>11</v>
      </c>
      <c r="B1664">
        <v>7</v>
      </c>
    </row>
    <row r="1665" spans="1:2" x14ac:dyDescent="0.2">
      <c r="A1665" t="s">
        <v>11</v>
      </c>
      <c r="B1665">
        <v>5.5</v>
      </c>
    </row>
    <row r="1666" spans="1:2" x14ac:dyDescent="0.2">
      <c r="A1666" t="s">
        <v>11</v>
      </c>
      <c r="B1666">
        <v>5.0999999999999996</v>
      </c>
    </row>
    <row r="1667" spans="1:2" x14ac:dyDescent="0.2">
      <c r="A1667" t="s">
        <v>11</v>
      </c>
      <c r="B1667">
        <v>6.2</v>
      </c>
    </row>
    <row r="1668" spans="1:2" x14ac:dyDescent="0.2">
      <c r="A1668" t="s">
        <v>11</v>
      </c>
      <c r="B1668">
        <v>5.9</v>
      </c>
    </row>
    <row r="1669" spans="1:2" x14ac:dyDescent="0.2">
      <c r="A1669" t="s">
        <v>11</v>
      </c>
      <c r="B1669">
        <v>5.2</v>
      </c>
    </row>
    <row r="1670" spans="1:2" x14ac:dyDescent="0.2">
      <c r="A1670" t="s">
        <v>11</v>
      </c>
      <c r="B1670">
        <v>6.2</v>
      </c>
    </row>
    <row r="1671" spans="1:2" x14ac:dyDescent="0.2">
      <c r="A1671" t="s">
        <v>11</v>
      </c>
      <c r="B1671">
        <v>5.5</v>
      </c>
    </row>
    <row r="1672" spans="1:2" x14ac:dyDescent="0.2">
      <c r="A1672" t="s">
        <v>11</v>
      </c>
      <c r="B1672">
        <v>7.4</v>
      </c>
    </row>
    <row r="1673" spans="1:2" x14ac:dyDescent="0.2">
      <c r="A1673" t="s">
        <v>11</v>
      </c>
      <c r="B1673">
        <v>4.4000000000000004</v>
      </c>
    </row>
    <row r="1674" spans="1:2" x14ac:dyDescent="0.2">
      <c r="A1674" t="s">
        <v>11</v>
      </c>
      <c r="B1674">
        <v>6.3</v>
      </c>
    </row>
    <row r="1675" spans="1:2" x14ac:dyDescent="0.2">
      <c r="A1675" t="s">
        <v>11</v>
      </c>
      <c r="B1675">
        <v>6.1</v>
      </c>
    </row>
    <row r="1676" spans="1:2" x14ac:dyDescent="0.2">
      <c r="A1676" t="s">
        <v>11</v>
      </c>
      <c r="B1676">
        <v>5.3</v>
      </c>
    </row>
    <row r="1677" spans="1:2" x14ac:dyDescent="0.2">
      <c r="A1677" t="s">
        <v>11</v>
      </c>
      <c r="B1677">
        <v>5.4</v>
      </c>
    </row>
    <row r="1678" spans="1:2" x14ac:dyDescent="0.2">
      <c r="A1678" t="s">
        <v>11</v>
      </c>
      <c r="B1678">
        <v>6.7</v>
      </c>
    </row>
    <row r="1679" spans="1:2" x14ac:dyDescent="0.2">
      <c r="A1679" t="s">
        <v>11</v>
      </c>
      <c r="B1679">
        <v>5.9</v>
      </c>
    </row>
    <row r="1680" spans="1:2" x14ac:dyDescent="0.2">
      <c r="A1680" t="s">
        <v>11</v>
      </c>
      <c r="B1680">
        <v>7.3</v>
      </c>
    </row>
    <row r="1681" spans="1:2" x14ac:dyDescent="0.2">
      <c r="A1681" t="s">
        <v>11</v>
      </c>
      <c r="B1681">
        <v>5.5</v>
      </c>
    </row>
    <row r="1682" spans="1:2" x14ac:dyDescent="0.2">
      <c r="A1682" t="s">
        <v>11</v>
      </c>
      <c r="B1682">
        <v>5.8</v>
      </c>
    </row>
    <row r="1683" spans="1:2" x14ac:dyDescent="0.2">
      <c r="A1683" t="s">
        <v>11</v>
      </c>
      <c r="B1683">
        <v>4.5999999999999996</v>
      </c>
    </row>
    <row r="1684" spans="1:2" x14ac:dyDescent="0.2">
      <c r="A1684" t="s">
        <v>11</v>
      </c>
      <c r="B1684">
        <v>6.7</v>
      </c>
    </row>
    <row r="1685" spans="1:2" x14ac:dyDescent="0.2">
      <c r="A1685" t="s">
        <v>11</v>
      </c>
      <c r="B1685">
        <v>5.0999999999999996</v>
      </c>
    </row>
    <row r="1686" spans="1:2" x14ac:dyDescent="0.2">
      <c r="A1686" t="s">
        <v>11</v>
      </c>
      <c r="B1686">
        <v>5.6</v>
      </c>
    </row>
    <row r="1687" spans="1:2" x14ac:dyDescent="0.2">
      <c r="A1687" t="s">
        <v>11</v>
      </c>
      <c r="B1687">
        <v>7</v>
      </c>
    </row>
    <row r="1688" spans="1:2" x14ac:dyDescent="0.2">
      <c r="A1688" t="s">
        <v>11</v>
      </c>
      <c r="B1688">
        <v>6.4</v>
      </c>
    </row>
    <row r="1689" spans="1:2" x14ac:dyDescent="0.2">
      <c r="A1689" t="s">
        <v>11</v>
      </c>
      <c r="B1689">
        <v>6.7</v>
      </c>
    </row>
    <row r="1690" spans="1:2" x14ac:dyDescent="0.2">
      <c r="A1690" t="s">
        <v>11</v>
      </c>
      <c r="B1690">
        <v>4.0999999999999996</v>
      </c>
    </row>
    <row r="1691" spans="1:2" x14ac:dyDescent="0.2">
      <c r="A1691" t="s">
        <v>11</v>
      </c>
      <c r="B1691">
        <v>5.5</v>
      </c>
    </row>
    <row r="1692" spans="1:2" x14ac:dyDescent="0.2">
      <c r="A1692" t="s">
        <v>11</v>
      </c>
      <c r="B1692">
        <v>2.7</v>
      </c>
    </row>
    <row r="1693" spans="1:2" x14ac:dyDescent="0.2">
      <c r="A1693" t="s">
        <v>11</v>
      </c>
      <c r="B1693">
        <v>6.4</v>
      </c>
    </row>
    <row r="1694" spans="1:2" x14ac:dyDescent="0.2">
      <c r="A1694" t="s">
        <v>11</v>
      </c>
      <c r="B1694">
        <v>4.8</v>
      </c>
    </row>
    <row r="1695" spans="1:2" x14ac:dyDescent="0.2">
      <c r="A1695" t="s">
        <v>11</v>
      </c>
      <c r="B1695">
        <v>6.1</v>
      </c>
    </row>
    <row r="1696" spans="1:2" x14ac:dyDescent="0.2">
      <c r="A1696" t="s">
        <v>11</v>
      </c>
      <c r="B1696">
        <v>4.8</v>
      </c>
    </row>
    <row r="1697" spans="1:2" x14ac:dyDescent="0.2">
      <c r="A1697" t="s">
        <v>11</v>
      </c>
      <c r="B1697">
        <v>7</v>
      </c>
    </row>
    <row r="1698" spans="1:2" x14ac:dyDescent="0.2">
      <c r="A1698" t="s">
        <v>11</v>
      </c>
      <c r="B1698">
        <v>6.8</v>
      </c>
    </row>
    <row r="1699" spans="1:2" x14ac:dyDescent="0.2">
      <c r="A1699" t="s">
        <v>11</v>
      </c>
      <c r="B1699">
        <v>7.3</v>
      </c>
    </row>
    <row r="1700" spans="1:2" x14ac:dyDescent="0.2">
      <c r="A1700" t="s">
        <v>2967</v>
      </c>
      <c r="B1700">
        <v>8.1999999999999993</v>
      </c>
    </row>
    <row r="1701" spans="1:2" x14ac:dyDescent="0.2">
      <c r="A1701" t="s">
        <v>11</v>
      </c>
      <c r="B1701">
        <v>5.6</v>
      </c>
    </row>
    <row r="1702" spans="1:2" x14ac:dyDescent="0.2">
      <c r="A1702" t="s">
        <v>11</v>
      </c>
      <c r="B1702">
        <v>6.1</v>
      </c>
    </row>
    <row r="1703" spans="1:2" x14ac:dyDescent="0.2">
      <c r="A1703" t="s">
        <v>11</v>
      </c>
      <c r="B1703">
        <v>7.9</v>
      </c>
    </row>
    <row r="1704" spans="1:2" x14ac:dyDescent="0.2">
      <c r="A1704" t="s">
        <v>11</v>
      </c>
      <c r="B1704">
        <v>8.4</v>
      </c>
    </row>
    <row r="1705" spans="1:2" x14ac:dyDescent="0.2">
      <c r="A1705" t="s">
        <v>11</v>
      </c>
      <c r="B1705">
        <v>6.5</v>
      </c>
    </row>
    <row r="1706" spans="1:2" x14ac:dyDescent="0.2">
      <c r="A1706" t="s">
        <v>11</v>
      </c>
      <c r="B1706">
        <v>7.1</v>
      </c>
    </row>
    <row r="1707" spans="1:2" x14ac:dyDescent="0.2">
      <c r="A1707" t="s">
        <v>11</v>
      </c>
      <c r="B1707">
        <v>6.6</v>
      </c>
    </row>
    <row r="1708" spans="1:2" x14ac:dyDescent="0.2">
      <c r="A1708" t="s">
        <v>11</v>
      </c>
      <c r="B1708">
        <v>4</v>
      </c>
    </row>
    <row r="1709" spans="1:2" x14ac:dyDescent="0.2">
      <c r="A1709" t="s">
        <v>11</v>
      </c>
      <c r="B1709">
        <v>7</v>
      </c>
    </row>
    <row r="1710" spans="1:2" x14ac:dyDescent="0.2">
      <c r="A1710" t="s">
        <v>676</v>
      </c>
      <c r="B1710">
        <v>5.6</v>
      </c>
    </row>
    <row r="1711" spans="1:2" x14ac:dyDescent="0.2">
      <c r="A1711" t="s">
        <v>11</v>
      </c>
      <c r="B1711">
        <v>4.8</v>
      </c>
    </row>
    <row r="1712" spans="1:2" x14ac:dyDescent="0.2">
      <c r="A1712" t="s">
        <v>11</v>
      </c>
      <c r="B1712">
        <v>7.5</v>
      </c>
    </row>
    <row r="1713" spans="1:2" x14ac:dyDescent="0.2">
      <c r="A1713" t="s">
        <v>676</v>
      </c>
      <c r="B1713">
        <v>6</v>
      </c>
    </row>
    <row r="1714" spans="1:2" x14ac:dyDescent="0.2">
      <c r="A1714" t="s">
        <v>502</v>
      </c>
      <c r="B1714">
        <v>7.2</v>
      </c>
    </row>
    <row r="1715" spans="1:2" x14ac:dyDescent="0.2">
      <c r="A1715" t="s">
        <v>11</v>
      </c>
      <c r="B1715">
        <v>5.6</v>
      </c>
    </row>
    <row r="1716" spans="1:2" x14ac:dyDescent="0.2">
      <c r="A1716" t="s">
        <v>11</v>
      </c>
      <c r="B1716">
        <v>6.8</v>
      </c>
    </row>
    <row r="1717" spans="1:2" x14ac:dyDescent="0.2">
      <c r="A1717" t="s">
        <v>2998</v>
      </c>
      <c r="B1717">
        <v>4.9000000000000004</v>
      </c>
    </row>
    <row r="1718" spans="1:2" x14ac:dyDescent="0.2">
      <c r="A1718" t="s">
        <v>11</v>
      </c>
      <c r="B1718">
        <v>7.1</v>
      </c>
    </row>
    <row r="1719" spans="1:2" x14ac:dyDescent="0.2">
      <c r="A1719" t="s">
        <v>11</v>
      </c>
      <c r="B1719">
        <v>2</v>
      </c>
    </row>
    <row r="1720" spans="1:2" x14ac:dyDescent="0.2">
      <c r="A1720" t="s">
        <v>11</v>
      </c>
      <c r="B1720">
        <v>5.7</v>
      </c>
    </row>
    <row r="1721" spans="1:2" x14ac:dyDescent="0.2">
      <c r="A1721" t="s">
        <v>1948</v>
      </c>
      <c r="B1721">
        <v>4.0999999999999996</v>
      </c>
    </row>
    <row r="1722" spans="1:2" x14ac:dyDescent="0.2">
      <c r="A1722" t="s">
        <v>11</v>
      </c>
      <c r="B1722">
        <v>6.7</v>
      </c>
    </row>
    <row r="1723" spans="1:2" x14ac:dyDescent="0.2">
      <c r="A1723" t="s">
        <v>11</v>
      </c>
      <c r="B1723">
        <v>7.5</v>
      </c>
    </row>
    <row r="1724" spans="1:2" x14ac:dyDescent="0.2">
      <c r="A1724" t="s">
        <v>11</v>
      </c>
      <c r="B1724">
        <v>6.5</v>
      </c>
    </row>
    <row r="1725" spans="1:2" x14ac:dyDescent="0.2">
      <c r="A1725" t="s">
        <v>11</v>
      </c>
      <c r="B1725">
        <v>7.9</v>
      </c>
    </row>
    <row r="1726" spans="1:2" x14ac:dyDescent="0.2">
      <c r="A1726" t="s">
        <v>11</v>
      </c>
      <c r="B1726">
        <v>7.6</v>
      </c>
    </row>
    <row r="1727" spans="1:2" x14ac:dyDescent="0.2">
      <c r="A1727" t="s">
        <v>11</v>
      </c>
      <c r="B1727">
        <v>6.4</v>
      </c>
    </row>
    <row r="1728" spans="1:2" x14ac:dyDescent="0.2">
      <c r="A1728" t="s">
        <v>11</v>
      </c>
      <c r="B1728">
        <v>5.8</v>
      </c>
    </row>
    <row r="1729" spans="1:2" x14ac:dyDescent="0.2">
      <c r="A1729" t="s">
        <v>11</v>
      </c>
      <c r="B1729">
        <v>7.7</v>
      </c>
    </row>
    <row r="1730" spans="1:2" x14ac:dyDescent="0.2">
      <c r="A1730" t="s">
        <v>11</v>
      </c>
      <c r="B1730">
        <v>7.1</v>
      </c>
    </row>
    <row r="1731" spans="1:2" x14ac:dyDescent="0.2">
      <c r="A1731" t="s">
        <v>11</v>
      </c>
      <c r="B1731">
        <v>5.3</v>
      </c>
    </row>
    <row r="1732" spans="1:2" x14ac:dyDescent="0.2">
      <c r="A1732" t="s">
        <v>11</v>
      </c>
      <c r="B1732">
        <v>5.3</v>
      </c>
    </row>
    <row r="1733" spans="1:2" x14ac:dyDescent="0.2">
      <c r="A1733" t="s">
        <v>11</v>
      </c>
      <c r="B1733">
        <v>7.5</v>
      </c>
    </row>
    <row r="1734" spans="1:2" x14ac:dyDescent="0.2">
      <c r="A1734" t="s">
        <v>11</v>
      </c>
      <c r="B1734">
        <v>6.9</v>
      </c>
    </row>
    <row r="1735" spans="1:2" x14ac:dyDescent="0.2">
      <c r="A1735" t="s">
        <v>11</v>
      </c>
      <c r="B1735">
        <v>4.9000000000000004</v>
      </c>
    </row>
    <row r="1736" spans="1:2" x14ac:dyDescent="0.2">
      <c r="A1736" t="s">
        <v>11</v>
      </c>
      <c r="B1736">
        <v>7.1</v>
      </c>
    </row>
    <row r="1737" spans="1:2" x14ac:dyDescent="0.2">
      <c r="A1737" t="s">
        <v>11</v>
      </c>
      <c r="B1737">
        <v>8</v>
      </c>
    </row>
    <row r="1738" spans="1:2" x14ac:dyDescent="0.2">
      <c r="A1738" t="s">
        <v>11</v>
      </c>
      <c r="B1738">
        <v>7.9</v>
      </c>
    </row>
    <row r="1739" spans="1:2" x14ac:dyDescent="0.2">
      <c r="A1739" t="s">
        <v>11</v>
      </c>
      <c r="B1739">
        <v>7.6</v>
      </c>
    </row>
    <row r="1740" spans="1:2" x14ac:dyDescent="0.2">
      <c r="A1740" t="s">
        <v>11</v>
      </c>
      <c r="B1740">
        <v>5.9</v>
      </c>
    </row>
    <row r="1741" spans="1:2" x14ac:dyDescent="0.2">
      <c r="A1741" t="s">
        <v>11</v>
      </c>
      <c r="B1741">
        <v>6.3</v>
      </c>
    </row>
    <row r="1742" spans="1:2" x14ac:dyDescent="0.2">
      <c r="A1742" t="s">
        <v>11</v>
      </c>
      <c r="B1742">
        <v>7.1</v>
      </c>
    </row>
    <row r="1743" spans="1:2" x14ac:dyDescent="0.2">
      <c r="A1743" t="s">
        <v>11</v>
      </c>
      <c r="B1743">
        <v>6.4</v>
      </c>
    </row>
    <row r="1744" spans="1:2" x14ac:dyDescent="0.2">
      <c r="A1744" t="s">
        <v>11</v>
      </c>
      <c r="B1744">
        <v>8.1999999999999993</v>
      </c>
    </row>
    <row r="1745" spans="1:2" x14ac:dyDescent="0.2">
      <c r="A1745" t="s">
        <v>11</v>
      </c>
      <c r="B1745">
        <v>6.9</v>
      </c>
    </row>
    <row r="1746" spans="1:2" x14ac:dyDescent="0.2">
      <c r="A1746" t="s">
        <v>11</v>
      </c>
      <c r="B1746">
        <v>7.8</v>
      </c>
    </row>
    <row r="1747" spans="1:2" x14ac:dyDescent="0.2">
      <c r="A1747" t="s">
        <v>11</v>
      </c>
      <c r="B1747">
        <v>6.7</v>
      </c>
    </row>
    <row r="1748" spans="1:2" x14ac:dyDescent="0.2">
      <c r="A1748" t="s">
        <v>11</v>
      </c>
      <c r="B1748">
        <v>7.5</v>
      </c>
    </row>
    <row r="1749" spans="1:2" x14ac:dyDescent="0.2">
      <c r="A1749" t="s">
        <v>11</v>
      </c>
      <c r="B1749">
        <v>7.4</v>
      </c>
    </row>
    <row r="1750" spans="1:2" x14ac:dyDescent="0.2">
      <c r="A1750" t="s">
        <v>11</v>
      </c>
      <c r="B1750">
        <v>5.2</v>
      </c>
    </row>
    <row r="1751" spans="1:2" x14ac:dyDescent="0.2">
      <c r="A1751" t="s">
        <v>225</v>
      </c>
      <c r="B1751">
        <v>6.5</v>
      </c>
    </row>
    <row r="1752" spans="1:2" x14ac:dyDescent="0.2">
      <c r="A1752" t="s">
        <v>11</v>
      </c>
      <c r="B1752">
        <v>7.6</v>
      </c>
    </row>
    <row r="1753" spans="1:2" x14ac:dyDescent="0.2">
      <c r="A1753" t="s">
        <v>11</v>
      </c>
      <c r="B1753">
        <v>7.3</v>
      </c>
    </row>
    <row r="1754" spans="1:2" x14ac:dyDescent="0.2">
      <c r="A1754" t="s">
        <v>11</v>
      </c>
      <c r="B1754">
        <v>6.6</v>
      </c>
    </row>
    <row r="1755" spans="1:2" x14ac:dyDescent="0.2">
      <c r="A1755" t="s">
        <v>11</v>
      </c>
      <c r="B1755">
        <v>6.8</v>
      </c>
    </row>
    <row r="1756" spans="1:2" x14ac:dyDescent="0.2">
      <c r="A1756" t="s">
        <v>11</v>
      </c>
      <c r="B1756">
        <v>6.9</v>
      </c>
    </row>
    <row r="1757" spans="1:2" x14ac:dyDescent="0.2">
      <c r="A1757" t="s">
        <v>11</v>
      </c>
      <c r="B1757">
        <v>5.8</v>
      </c>
    </row>
    <row r="1758" spans="1:2" x14ac:dyDescent="0.2">
      <c r="A1758" t="s">
        <v>11</v>
      </c>
      <c r="B1758">
        <v>6.6</v>
      </c>
    </row>
    <row r="1759" spans="1:2" x14ac:dyDescent="0.2">
      <c r="A1759" t="s">
        <v>11</v>
      </c>
      <c r="B1759">
        <v>6.7</v>
      </c>
    </row>
    <row r="1760" spans="1:2" x14ac:dyDescent="0.2">
      <c r="A1760" t="s">
        <v>11</v>
      </c>
      <c r="B1760">
        <v>6.7</v>
      </c>
    </row>
    <row r="1761" spans="1:2" x14ac:dyDescent="0.2">
      <c r="A1761" t="s">
        <v>11</v>
      </c>
      <c r="B1761">
        <v>6.3</v>
      </c>
    </row>
    <row r="1762" spans="1:2" x14ac:dyDescent="0.2">
      <c r="A1762" t="s">
        <v>11</v>
      </c>
      <c r="B1762">
        <v>7.7</v>
      </c>
    </row>
    <row r="1763" spans="1:2" x14ac:dyDescent="0.2">
      <c r="A1763" t="s">
        <v>11</v>
      </c>
      <c r="B1763">
        <v>6.1</v>
      </c>
    </row>
    <row r="1764" spans="1:2" x14ac:dyDescent="0.2">
      <c r="A1764" t="s">
        <v>11</v>
      </c>
      <c r="B1764">
        <v>4.9000000000000004</v>
      </c>
    </row>
    <row r="1765" spans="1:2" x14ac:dyDescent="0.2">
      <c r="A1765" t="s">
        <v>11</v>
      </c>
      <c r="B1765">
        <v>6.2</v>
      </c>
    </row>
    <row r="1766" spans="1:2" x14ac:dyDescent="0.2">
      <c r="A1766" t="s">
        <v>11</v>
      </c>
      <c r="B1766">
        <v>7.8</v>
      </c>
    </row>
    <row r="1767" spans="1:2" x14ac:dyDescent="0.2">
      <c r="A1767" t="s">
        <v>11</v>
      </c>
      <c r="B1767">
        <v>8.1999999999999993</v>
      </c>
    </row>
    <row r="1768" spans="1:2" x14ac:dyDescent="0.2">
      <c r="A1768" t="s">
        <v>11</v>
      </c>
      <c r="B1768">
        <v>6.9</v>
      </c>
    </row>
    <row r="1769" spans="1:2" x14ac:dyDescent="0.2">
      <c r="A1769" t="s">
        <v>11</v>
      </c>
      <c r="B1769">
        <v>6.2</v>
      </c>
    </row>
    <row r="1770" spans="1:2" x14ac:dyDescent="0.2">
      <c r="A1770" t="s">
        <v>11</v>
      </c>
      <c r="B1770">
        <v>6.9</v>
      </c>
    </row>
    <row r="1771" spans="1:2" x14ac:dyDescent="0.2">
      <c r="A1771" t="s">
        <v>11</v>
      </c>
      <c r="B1771">
        <v>4.8</v>
      </c>
    </row>
    <row r="1772" spans="1:2" x14ac:dyDescent="0.2">
      <c r="A1772" t="s">
        <v>11</v>
      </c>
      <c r="B1772">
        <v>8</v>
      </c>
    </row>
    <row r="1773" spans="1:2" x14ac:dyDescent="0.2">
      <c r="A1773" t="s">
        <v>11</v>
      </c>
      <c r="B1773">
        <v>5.3</v>
      </c>
    </row>
    <row r="1774" spans="1:2" x14ac:dyDescent="0.2">
      <c r="A1774" t="s">
        <v>11</v>
      </c>
      <c r="B1774">
        <v>6.7</v>
      </c>
    </row>
    <row r="1775" spans="1:2" x14ac:dyDescent="0.2">
      <c r="A1775" t="s">
        <v>11</v>
      </c>
      <c r="B1775">
        <v>5.4</v>
      </c>
    </row>
    <row r="1776" spans="1:2" x14ac:dyDescent="0.2">
      <c r="A1776" t="s">
        <v>11</v>
      </c>
      <c r="B1776">
        <v>5.4</v>
      </c>
    </row>
    <row r="1777" spans="1:2" x14ac:dyDescent="0.2">
      <c r="A1777" t="s">
        <v>11</v>
      </c>
      <c r="B1777">
        <v>4.9000000000000004</v>
      </c>
    </row>
    <row r="1778" spans="1:2" x14ac:dyDescent="0.2">
      <c r="A1778" t="s">
        <v>11</v>
      </c>
      <c r="B1778">
        <v>6.1</v>
      </c>
    </row>
    <row r="1779" spans="1:2" x14ac:dyDescent="0.2">
      <c r="A1779" t="s">
        <v>11</v>
      </c>
      <c r="B1779">
        <v>5.8</v>
      </c>
    </row>
    <row r="1780" spans="1:2" x14ac:dyDescent="0.2">
      <c r="A1780" t="s">
        <v>11</v>
      </c>
      <c r="B1780">
        <v>7</v>
      </c>
    </row>
    <row r="1781" spans="1:2" x14ac:dyDescent="0.2">
      <c r="A1781" t="s">
        <v>11</v>
      </c>
      <c r="B1781">
        <v>6.5</v>
      </c>
    </row>
    <row r="1782" spans="1:2" x14ac:dyDescent="0.2">
      <c r="A1782" t="s">
        <v>11</v>
      </c>
      <c r="B1782">
        <v>6.6</v>
      </c>
    </row>
    <row r="1783" spans="1:2" x14ac:dyDescent="0.2">
      <c r="A1783" t="s">
        <v>963</v>
      </c>
      <c r="B1783">
        <v>6.1</v>
      </c>
    </row>
    <row r="1784" spans="1:2" x14ac:dyDescent="0.2">
      <c r="A1784" t="s">
        <v>11</v>
      </c>
      <c r="B1784">
        <v>5.7</v>
      </c>
    </row>
    <row r="1785" spans="1:2" x14ac:dyDescent="0.2">
      <c r="A1785" t="s">
        <v>11</v>
      </c>
      <c r="B1785">
        <v>6.6</v>
      </c>
    </row>
    <row r="1786" spans="1:2" x14ac:dyDescent="0.2">
      <c r="A1786" t="s">
        <v>11</v>
      </c>
      <c r="B1786">
        <v>7</v>
      </c>
    </row>
    <row r="1787" spans="1:2" x14ac:dyDescent="0.2">
      <c r="A1787" t="s">
        <v>11</v>
      </c>
      <c r="B1787">
        <v>7.4</v>
      </c>
    </row>
    <row r="1788" spans="1:2" x14ac:dyDescent="0.2">
      <c r="A1788" t="s">
        <v>11</v>
      </c>
      <c r="B1788">
        <v>5.3</v>
      </c>
    </row>
    <row r="1789" spans="1:2" x14ac:dyDescent="0.2">
      <c r="A1789" t="s">
        <v>11</v>
      </c>
      <c r="B1789">
        <v>7.4</v>
      </c>
    </row>
    <row r="1790" spans="1:2" x14ac:dyDescent="0.2">
      <c r="A1790" t="s">
        <v>11</v>
      </c>
      <c r="B1790">
        <v>7.4</v>
      </c>
    </row>
    <row r="1791" spans="1:2" x14ac:dyDescent="0.2">
      <c r="A1791" t="s">
        <v>11</v>
      </c>
      <c r="B1791">
        <v>6.8</v>
      </c>
    </row>
    <row r="1792" spans="1:2" x14ac:dyDescent="0.2">
      <c r="A1792" t="s">
        <v>11</v>
      </c>
      <c r="B1792">
        <v>7.9</v>
      </c>
    </row>
    <row r="1793" spans="1:2" x14ac:dyDescent="0.2">
      <c r="A1793" t="s">
        <v>11</v>
      </c>
      <c r="B1793">
        <v>7.2</v>
      </c>
    </row>
    <row r="1794" spans="1:2" x14ac:dyDescent="0.2">
      <c r="A1794" t="s">
        <v>11</v>
      </c>
      <c r="B1794">
        <v>6</v>
      </c>
    </row>
    <row r="1795" spans="1:2" x14ac:dyDescent="0.2">
      <c r="A1795" t="s">
        <v>11</v>
      </c>
      <c r="B1795">
        <v>7.8</v>
      </c>
    </row>
    <row r="1796" spans="1:2" x14ac:dyDescent="0.2">
      <c r="A1796" t="s">
        <v>11</v>
      </c>
      <c r="B1796">
        <v>6.6</v>
      </c>
    </row>
    <row r="1797" spans="1:2" x14ac:dyDescent="0.2">
      <c r="A1797" t="s">
        <v>11</v>
      </c>
      <c r="B1797">
        <v>7.9</v>
      </c>
    </row>
    <row r="1798" spans="1:2" x14ac:dyDescent="0.2">
      <c r="A1798" t="s">
        <v>11</v>
      </c>
      <c r="B1798">
        <v>6.2</v>
      </c>
    </row>
    <row r="1799" spans="1:2" x14ac:dyDescent="0.2">
      <c r="A1799" t="s">
        <v>11</v>
      </c>
      <c r="B1799">
        <v>5.7</v>
      </c>
    </row>
    <row r="1800" spans="1:2" x14ac:dyDescent="0.2">
      <c r="A1800" t="s">
        <v>11</v>
      </c>
      <c r="B1800">
        <v>7.1</v>
      </c>
    </row>
    <row r="1801" spans="1:2" x14ac:dyDescent="0.2">
      <c r="A1801" t="s">
        <v>11</v>
      </c>
      <c r="B1801">
        <v>5.6</v>
      </c>
    </row>
    <row r="1802" spans="1:2" x14ac:dyDescent="0.2">
      <c r="A1802" t="s">
        <v>11</v>
      </c>
      <c r="B1802">
        <v>7.8</v>
      </c>
    </row>
    <row r="1803" spans="1:2" x14ac:dyDescent="0.2">
      <c r="A1803" t="s">
        <v>11</v>
      </c>
      <c r="B1803">
        <v>7.9</v>
      </c>
    </row>
    <row r="1804" spans="1:2" x14ac:dyDescent="0.2">
      <c r="A1804" t="s">
        <v>11</v>
      </c>
      <c r="B1804">
        <v>6.9</v>
      </c>
    </row>
    <row r="1805" spans="1:2" x14ac:dyDescent="0.2">
      <c r="A1805" t="s">
        <v>11</v>
      </c>
      <c r="B1805">
        <v>7.4</v>
      </c>
    </row>
    <row r="1806" spans="1:2" x14ac:dyDescent="0.2">
      <c r="A1806" t="s">
        <v>11</v>
      </c>
      <c r="B1806">
        <v>7.7</v>
      </c>
    </row>
    <row r="1807" spans="1:2" x14ac:dyDescent="0.2">
      <c r="A1807" t="s">
        <v>11</v>
      </c>
      <c r="B1807">
        <v>6.9</v>
      </c>
    </row>
    <row r="1808" spans="1:2" x14ac:dyDescent="0.2">
      <c r="A1808" t="s">
        <v>11</v>
      </c>
      <c r="B1808">
        <v>8.6999999999999993</v>
      </c>
    </row>
    <row r="1809" spans="1:2" x14ac:dyDescent="0.2">
      <c r="A1809" t="s">
        <v>11</v>
      </c>
      <c r="B1809">
        <v>6.7</v>
      </c>
    </row>
    <row r="1810" spans="1:2" x14ac:dyDescent="0.2">
      <c r="A1810" t="s">
        <v>11</v>
      </c>
      <c r="B1810">
        <v>6</v>
      </c>
    </row>
    <row r="1811" spans="1:2" x14ac:dyDescent="0.2">
      <c r="A1811" t="s">
        <v>11</v>
      </c>
      <c r="B1811">
        <v>6.2</v>
      </c>
    </row>
    <row r="1812" spans="1:2" x14ac:dyDescent="0.2">
      <c r="A1812" t="s">
        <v>11</v>
      </c>
      <c r="B1812">
        <v>5.9</v>
      </c>
    </row>
    <row r="1813" spans="1:2" x14ac:dyDescent="0.2">
      <c r="A1813" t="s">
        <v>11</v>
      </c>
      <c r="B1813">
        <v>6.8</v>
      </c>
    </row>
    <row r="1814" spans="1:2" x14ac:dyDescent="0.2">
      <c r="A1814" t="s">
        <v>11</v>
      </c>
      <c r="B1814">
        <v>3.6</v>
      </c>
    </row>
    <row r="1815" spans="1:2" x14ac:dyDescent="0.2">
      <c r="A1815" t="s">
        <v>11</v>
      </c>
      <c r="B1815">
        <v>6.7</v>
      </c>
    </row>
    <row r="1816" spans="1:2" x14ac:dyDescent="0.2">
      <c r="A1816" t="s">
        <v>11</v>
      </c>
      <c r="B1816">
        <v>6.3</v>
      </c>
    </row>
    <row r="1817" spans="1:2" x14ac:dyDescent="0.2">
      <c r="A1817" t="s">
        <v>11</v>
      </c>
      <c r="B1817">
        <v>6.4</v>
      </c>
    </row>
    <row r="1818" spans="1:2" x14ac:dyDescent="0.2">
      <c r="A1818" t="s">
        <v>11</v>
      </c>
      <c r="B1818">
        <v>6.4</v>
      </c>
    </row>
    <row r="1819" spans="1:2" x14ac:dyDescent="0.2">
      <c r="A1819" t="s">
        <v>11</v>
      </c>
      <c r="B1819">
        <v>5.7</v>
      </c>
    </row>
    <row r="1820" spans="1:2" x14ac:dyDescent="0.2">
      <c r="A1820" t="s">
        <v>11</v>
      </c>
      <c r="B1820">
        <v>6.2</v>
      </c>
    </row>
    <row r="1821" spans="1:2" x14ac:dyDescent="0.2">
      <c r="A1821" t="s">
        <v>11</v>
      </c>
      <c r="B1821">
        <v>6.6</v>
      </c>
    </row>
    <row r="1822" spans="1:2" x14ac:dyDescent="0.2">
      <c r="A1822" t="s">
        <v>11</v>
      </c>
      <c r="B1822">
        <v>5.2</v>
      </c>
    </row>
    <row r="1823" spans="1:2" x14ac:dyDescent="0.2">
      <c r="A1823" t="s">
        <v>11</v>
      </c>
      <c r="B1823">
        <v>6.1</v>
      </c>
    </row>
    <row r="1824" spans="1:2" x14ac:dyDescent="0.2">
      <c r="A1824" t="s">
        <v>11</v>
      </c>
      <c r="B1824">
        <v>7.1</v>
      </c>
    </row>
    <row r="1825" spans="1:2" x14ac:dyDescent="0.2">
      <c r="A1825" t="s">
        <v>11</v>
      </c>
      <c r="B1825">
        <v>7.2</v>
      </c>
    </row>
    <row r="1826" spans="1:2" x14ac:dyDescent="0.2">
      <c r="A1826" t="s">
        <v>11</v>
      </c>
      <c r="B1826">
        <v>6.5</v>
      </c>
    </row>
    <row r="1827" spans="1:2" x14ac:dyDescent="0.2">
      <c r="A1827" t="s">
        <v>11</v>
      </c>
      <c r="B1827">
        <v>6</v>
      </c>
    </row>
    <row r="1828" spans="1:2" x14ac:dyDescent="0.2">
      <c r="A1828" t="s">
        <v>11</v>
      </c>
      <c r="B1828">
        <v>7</v>
      </c>
    </row>
    <row r="1829" spans="1:2" x14ac:dyDescent="0.2">
      <c r="A1829" t="s">
        <v>11</v>
      </c>
      <c r="B1829">
        <v>7</v>
      </c>
    </row>
    <row r="1830" spans="1:2" x14ac:dyDescent="0.2">
      <c r="A1830" t="s">
        <v>11</v>
      </c>
      <c r="B1830">
        <v>7.5</v>
      </c>
    </row>
    <row r="1831" spans="1:2" x14ac:dyDescent="0.2">
      <c r="A1831" t="s">
        <v>11</v>
      </c>
      <c r="B1831">
        <v>6.6</v>
      </c>
    </row>
    <row r="1832" spans="1:2" x14ac:dyDescent="0.2">
      <c r="A1832" t="s">
        <v>11</v>
      </c>
      <c r="B1832">
        <v>8.8000000000000007</v>
      </c>
    </row>
    <row r="1833" spans="1:2" x14ac:dyDescent="0.2">
      <c r="A1833" t="s">
        <v>11</v>
      </c>
      <c r="B1833">
        <v>7.4</v>
      </c>
    </row>
    <row r="1834" spans="1:2" x14ac:dyDescent="0.2">
      <c r="A1834" t="s">
        <v>11</v>
      </c>
      <c r="B1834">
        <v>6.5</v>
      </c>
    </row>
    <row r="1835" spans="1:2" x14ac:dyDescent="0.2">
      <c r="A1835" t="s">
        <v>11</v>
      </c>
      <c r="B1835">
        <v>6.2</v>
      </c>
    </row>
    <row r="1836" spans="1:2" x14ac:dyDescent="0.2">
      <c r="A1836" t="s">
        <v>11</v>
      </c>
      <c r="B1836">
        <v>7.8</v>
      </c>
    </row>
    <row r="1837" spans="1:2" x14ac:dyDescent="0.2">
      <c r="A1837" t="s">
        <v>11</v>
      </c>
      <c r="B1837">
        <v>5.2</v>
      </c>
    </row>
    <row r="1838" spans="1:2" x14ac:dyDescent="0.2">
      <c r="A1838" t="s">
        <v>11</v>
      </c>
      <c r="B1838">
        <v>6.5</v>
      </c>
    </row>
    <row r="1839" spans="1:2" x14ac:dyDescent="0.2">
      <c r="A1839" t="s">
        <v>11</v>
      </c>
      <c r="B1839">
        <v>6.5</v>
      </c>
    </row>
    <row r="1840" spans="1:2" x14ac:dyDescent="0.2">
      <c r="A1840" t="s">
        <v>11</v>
      </c>
      <c r="B1840">
        <v>5.2</v>
      </c>
    </row>
    <row r="1841" spans="1:2" x14ac:dyDescent="0.2">
      <c r="A1841" t="s">
        <v>11</v>
      </c>
      <c r="B1841">
        <v>7.2</v>
      </c>
    </row>
    <row r="1842" spans="1:2" x14ac:dyDescent="0.2">
      <c r="A1842" t="s">
        <v>11</v>
      </c>
      <c r="B1842">
        <v>7.1</v>
      </c>
    </row>
    <row r="1843" spans="1:2" x14ac:dyDescent="0.2">
      <c r="A1843" t="s">
        <v>11</v>
      </c>
      <c r="B1843">
        <v>4.5</v>
      </c>
    </row>
    <row r="1844" spans="1:2" x14ac:dyDescent="0.2">
      <c r="A1844" t="s">
        <v>11</v>
      </c>
      <c r="B1844">
        <v>5.7</v>
      </c>
    </row>
    <row r="1845" spans="1:2" x14ac:dyDescent="0.2">
      <c r="A1845" t="s">
        <v>11</v>
      </c>
      <c r="B1845">
        <v>6</v>
      </c>
    </row>
    <row r="1846" spans="1:2" x14ac:dyDescent="0.2">
      <c r="A1846" t="s">
        <v>11</v>
      </c>
      <c r="B1846">
        <v>6.4</v>
      </c>
    </row>
    <row r="1847" spans="1:2" x14ac:dyDescent="0.2">
      <c r="A1847" t="s">
        <v>11</v>
      </c>
      <c r="B1847">
        <v>5.2</v>
      </c>
    </row>
    <row r="1848" spans="1:2" x14ac:dyDescent="0.2">
      <c r="A1848" t="s">
        <v>11</v>
      </c>
      <c r="B1848">
        <v>4.3</v>
      </c>
    </row>
    <row r="1849" spans="1:2" x14ac:dyDescent="0.2">
      <c r="A1849" t="s">
        <v>11</v>
      </c>
      <c r="B1849">
        <v>6.1</v>
      </c>
    </row>
    <row r="1850" spans="1:2" x14ac:dyDescent="0.2">
      <c r="A1850" t="s">
        <v>11</v>
      </c>
      <c r="B1850">
        <v>6.3</v>
      </c>
    </row>
    <row r="1851" spans="1:2" x14ac:dyDescent="0.2">
      <c r="A1851" t="s">
        <v>11</v>
      </c>
      <c r="B1851">
        <v>6.8</v>
      </c>
    </row>
    <row r="1852" spans="1:2" x14ac:dyDescent="0.2">
      <c r="A1852" t="s">
        <v>11</v>
      </c>
      <c r="B1852">
        <v>4</v>
      </c>
    </row>
    <row r="1853" spans="1:2" x14ac:dyDescent="0.2">
      <c r="A1853" t="s">
        <v>11</v>
      </c>
      <c r="B1853">
        <v>5.2</v>
      </c>
    </row>
    <row r="1854" spans="1:2" x14ac:dyDescent="0.2">
      <c r="A1854" t="s">
        <v>11</v>
      </c>
      <c r="B1854">
        <v>6.5</v>
      </c>
    </row>
    <row r="1855" spans="1:2" x14ac:dyDescent="0.2">
      <c r="A1855" t="s">
        <v>11</v>
      </c>
      <c r="B1855">
        <v>7.5</v>
      </c>
    </row>
    <row r="1856" spans="1:2" x14ac:dyDescent="0.2">
      <c r="A1856" t="s">
        <v>3208</v>
      </c>
      <c r="B1856">
        <v>7.1</v>
      </c>
    </row>
    <row r="1857" spans="1:2" x14ac:dyDescent="0.2">
      <c r="A1857" t="s">
        <v>11</v>
      </c>
      <c r="B1857">
        <v>6.9</v>
      </c>
    </row>
    <row r="1858" spans="1:2" x14ac:dyDescent="0.2">
      <c r="A1858" t="s">
        <v>11</v>
      </c>
      <c r="B1858">
        <v>8</v>
      </c>
    </row>
    <row r="1859" spans="1:2" x14ac:dyDescent="0.2">
      <c r="A1859" t="s">
        <v>11</v>
      </c>
      <c r="B1859">
        <v>8.1999999999999993</v>
      </c>
    </row>
    <row r="1860" spans="1:2" x14ac:dyDescent="0.2">
      <c r="A1860" t="s">
        <v>11</v>
      </c>
      <c r="B1860">
        <v>6.4</v>
      </c>
    </row>
    <row r="1861" spans="1:2" x14ac:dyDescent="0.2">
      <c r="A1861" t="s">
        <v>11</v>
      </c>
      <c r="B1861">
        <v>7.9</v>
      </c>
    </row>
    <row r="1862" spans="1:2" x14ac:dyDescent="0.2">
      <c r="A1862" t="s">
        <v>11</v>
      </c>
      <c r="B1862">
        <v>6.7</v>
      </c>
    </row>
    <row r="1863" spans="1:2" x14ac:dyDescent="0.2">
      <c r="A1863" t="s">
        <v>11</v>
      </c>
      <c r="B1863">
        <v>6.1</v>
      </c>
    </row>
    <row r="1864" spans="1:2" x14ac:dyDescent="0.2">
      <c r="A1864" t="s">
        <v>11</v>
      </c>
      <c r="B1864">
        <v>8.9</v>
      </c>
    </row>
    <row r="1865" spans="1:2" x14ac:dyDescent="0.2">
      <c r="A1865" t="s">
        <v>11</v>
      </c>
      <c r="B1865">
        <v>8.1</v>
      </c>
    </row>
    <row r="1866" spans="1:2" x14ac:dyDescent="0.2">
      <c r="A1866" t="s">
        <v>11</v>
      </c>
      <c r="B1866">
        <v>6.2</v>
      </c>
    </row>
    <row r="1867" spans="1:2" x14ac:dyDescent="0.2">
      <c r="A1867" t="s">
        <v>11</v>
      </c>
      <c r="B1867">
        <v>4.9000000000000004</v>
      </c>
    </row>
    <row r="1868" spans="1:2" x14ac:dyDescent="0.2">
      <c r="A1868" t="s">
        <v>1948</v>
      </c>
      <c r="B1868">
        <v>5.4</v>
      </c>
    </row>
    <row r="1869" spans="1:2" x14ac:dyDescent="0.2">
      <c r="A1869" t="s">
        <v>11</v>
      </c>
      <c r="B1869">
        <v>5.8</v>
      </c>
    </row>
    <row r="1870" spans="1:2" x14ac:dyDescent="0.2">
      <c r="A1870" t="s">
        <v>11</v>
      </c>
      <c r="B1870">
        <v>4.7</v>
      </c>
    </row>
    <row r="1871" spans="1:2" x14ac:dyDescent="0.2">
      <c r="A1871" t="s">
        <v>11</v>
      </c>
      <c r="B1871">
        <v>6</v>
      </c>
    </row>
    <row r="1872" spans="1:2" x14ac:dyDescent="0.2">
      <c r="A1872" t="s">
        <v>11</v>
      </c>
      <c r="B1872">
        <v>7</v>
      </c>
    </row>
    <row r="1873" spans="1:2" x14ac:dyDescent="0.2">
      <c r="A1873" t="s">
        <v>11</v>
      </c>
      <c r="B1873">
        <v>6</v>
      </c>
    </row>
    <row r="1874" spans="1:2" x14ac:dyDescent="0.2">
      <c r="A1874" t="s">
        <v>11</v>
      </c>
      <c r="B1874">
        <v>7.9</v>
      </c>
    </row>
    <row r="1875" spans="1:2" x14ac:dyDescent="0.2">
      <c r="A1875" t="s">
        <v>11</v>
      </c>
      <c r="B1875">
        <v>8.1</v>
      </c>
    </row>
    <row r="1876" spans="1:2" x14ac:dyDescent="0.2">
      <c r="A1876" t="s">
        <v>11</v>
      </c>
      <c r="B1876">
        <v>6.2</v>
      </c>
    </row>
    <row r="1877" spans="1:2" x14ac:dyDescent="0.2">
      <c r="A1877" t="s">
        <v>11</v>
      </c>
      <c r="B1877">
        <v>6.7</v>
      </c>
    </row>
    <row r="1878" spans="1:2" x14ac:dyDescent="0.2">
      <c r="A1878" t="s">
        <v>11</v>
      </c>
      <c r="B1878">
        <v>7.3</v>
      </c>
    </row>
    <row r="1879" spans="1:2" x14ac:dyDescent="0.2">
      <c r="A1879" t="s">
        <v>11</v>
      </c>
      <c r="B1879">
        <v>4.5999999999999996</v>
      </c>
    </row>
    <row r="1880" spans="1:2" x14ac:dyDescent="0.2">
      <c r="A1880" t="s">
        <v>11</v>
      </c>
      <c r="B1880">
        <v>6.1</v>
      </c>
    </row>
    <row r="1881" spans="1:2" x14ac:dyDescent="0.2">
      <c r="A1881" t="s">
        <v>11</v>
      </c>
      <c r="B1881">
        <v>6.2</v>
      </c>
    </row>
    <row r="1882" spans="1:2" x14ac:dyDescent="0.2">
      <c r="A1882" t="s">
        <v>11</v>
      </c>
      <c r="B1882">
        <v>7.8</v>
      </c>
    </row>
    <row r="1883" spans="1:2" x14ac:dyDescent="0.2">
      <c r="A1883" t="s">
        <v>11</v>
      </c>
      <c r="B1883">
        <v>6.1</v>
      </c>
    </row>
    <row r="1884" spans="1:2" x14ac:dyDescent="0.2">
      <c r="A1884" t="s">
        <v>11</v>
      </c>
      <c r="B1884">
        <v>7.6</v>
      </c>
    </row>
    <row r="1885" spans="1:2" x14ac:dyDescent="0.2">
      <c r="A1885" t="s">
        <v>11</v>
      </c>
      <c r="B1885">
        <v>5.8</v>
      </c>
    </row>
    <row r="1886" spans="1:2" x14ac:dyDescent="0.2">
      <c r="A1886" t="s">
        <v>11</v>
      </c>
      <c r="B1886">
        <v>6.5</v>
      </c>
    </row>
    <row r="1887" spans="1:2" x14ac:dyDescent="0.2">
      <c r="A1887" t="s">
        <v>11</v>
      </c>
      <c r="B1887">
        <v>7.2</v>
      </c>
    </row>
    <row r="1888" spans="1:2" x14ac:dyDescent="0.2">
      <c r="A1888" t="s">
        <v>11</v>
      </c>
      <c r="B1888">
        <v>7.8</v>
      </c>
    </row>
    <row r="1889" spans="1:2" x14ac:dyDescent="0.2">
      <c r="A1889" t="s">
        <v>11</v>
      </c>
      <c r="B1889">
        <v>4.7</v>
      </c>
    </row>
    <row r="1890" spans="1:2" x14ac:dyDescent="0.2">
      <c r="A1890" t="s">
        <v>11</v>
      </c>
      <c r="B1890">
        <v>6.8</v>
      </c>
    </row>
    <row r="1891" spans="1:2" x14ac:dyDescent="0.2">
      <c r="A1891" t="s">
        <v>11</v>
      </c>
      <c r="B1891">
        <v>5.9</v>
      </c>
    </row>
    <row r="1892" spans="1:2" x14ac:dyDescent="0.2">
      <c r="A1892" t="s">
        <v>11</v>
      </c>
      <c r="B1892">
        <v>7.2</v>
      </c>
    </row>
    <row r="1893" spans="1:2" x14ac:dyDescent="0.2">
      <c r="A1893" t="s">
        <v>11</v>
      </c>
      <c r="B1893">
        <v>8.6999999999999993</v>
      </c>
    </row>
    <row r="1894" spans="1:2" x14ac:dyDescent="0.2">
      <c r="A1894" t="s">
        <v>11</v>
      </c>
      <c r="B1894">
        <v>5</v>
      </c>
    </row>
    <row r="1895" spans="1:2" x14ac:dyDescent="0.2">
      <c r="A1895" t="s">
        <v>11</v>
      </c>
      <c r="B1895">
        <v>6.6</v>
      </c>
    </row>
    <row r="1896" spans="1:2" x14ac:dyDescent="0.2">
      <c r="A1896" t="s">
        <v>11</v>
      </c>
      <c r="B1896">
        <v>8.3000000000000007</v>
      </c>
    </row>
    <row r="1897" spans="1:2" x14ac:dyDescent="0.2">
      <c r="A1897" t="s">
        <v>11</v>
      </c>
      <c r="B1897">
        <v>6.7</v>
      </c>
    </row>
    <row r="1898" spans="1:2" x14ac:dyDescent="0.2">
      <c r="A1898" t="s">
        <v>11</v>
      </c>
      <c r="B1898">
        <v>7.8</v>
      </c>
    </row>
    <row r="1899" spans="1:2" x14ac:dyDescent="0.2">
      <c r="A1899" t="s">
        <v>11</v>
      </c>
      <c r="B1899">
        <v>6.5</v>
      </c>
    </row>
    <row r="1900" spans="1:2" x14ac:dyDescent="0.2">
      <c r="A1900" t="s">
        <v>11</v>
      </c>
      <c r="B1900">
        <v>6.1</v>
      </c>
    </row>
    <row r="1901" spans="1:2" x14ac:dyDescent="0.2">
      <c r="A1901" t="s">
        <v>11</v>
      </c>
      <c r="B1901">
        <v>8.1</v>
      </c>
    </row>
    <row r="1902" spans="1:2" x14ac:dyDescent="0.2">
      <c r="A1902" t="s">
        <v>11</v>
      </c>
      <c r="B1902">
        <v>5.2</v>
      </c>
    </row>
    <row r="1903" spans="1:2" x14ac:dyDescent="0.2">
      <c r="A1903" t="s">
        <v>11</v>
      </c>
      <c r="B1903">
        <v>5.6</v>
      </c>
    </row>
    <row r="1904" spans="1:2" x14ac:dyDescent="0.2">
      <c r="A1904" t="s">
        <v>11</v>
      </c>
      <c r="B1904">
        <v>5.8</v>
      </c>
    </row>
    <row r="1905" spans="1:2" x14ac:dyDescent="0.2">
      <c r="A1905" t="s">
        <v>11</v>
      </c>
      <c r="B1905">
        <v>6.6</v>
      </c>
    </row>
    <row r="1906" spans="1:2" x14ac:dyDescent="0.2">
      <c r="A1906" t="s">
        <v>11</v>
      </c>
      <c r="B1906">
        <v>6.6</v>
      </c>
    </row>
    <row r="1907" spans="1:2" x14ac:dyDescent="0.2">
      <c r="A1907" t="s">
        <v>11</v>
      </c>
      <c r="B1907">
        <v>5.5</v>
      </c>
    </row>
    <row r="1908" spans="1:2" x14ac:dyDescent="0.2">
      <c r="A1908" t="s">
        <v>11</v>
      </c>
      <c r="B1908">
        <v>5.5</v>
      </c>
    </row>
    <row r="1909" spans="1:2" x14ac:dyDescent="0.2">
      <c r="A1909" t="s">
        <v>11</v>
      </c>
      <c r="B1909">
        <v>7</v>
      </c>
    </row>
    <row r="1910" spans="1:2" x14ac:dyDescent="0.2">
      <c r="A1910" t="s">
        <v>11</v>
      </c>
      <c r="B1910">
        <v>6.5</v>
      </c>
    </row>
    <row r="1911" spans="1:2" x14ac:dyDescent="0.2">
      <c r="A1911" t="s">
        <v>11</v>
      </c>
      <c r="B1911">
        <v>5.8</v>
      </c>
    </row>
    <row r="1912" spans="1:2" x14ac:dyDescent="0.2">
      <c r="A1912" t="s">
        <v>11</v>
      </c>
      <c r="B1912">
        <v>5.6</v>
      </c>
    </row>
    <row r="1913" spans="1:2" x14ac:dyDescent="0.2">
      <c r="A1913" t="s">
        <v>11</v>
      </c>
      <c r="B1913">
        <v>5.6</v>
      </c>
    </row>
    <row r="1914" spans="1:2" x14ac:dyDescent="0.2">
      <c r="A1914" t="s">
        <v>11</v>
      </c>
      <c r="B1914">
        <v>5.8</v>
      </c>
    </row>
    <row r="1915" spans="1:2" x14ac:dyDescent="0.2">
      <c r="A1915" t="s">
        <v>11</v>
      </c>
      <c r="B1915">
        <v>7.6</v>
      </c>
    </row>
    <row r="1916" spans="1:2" x14ac:dyDescent="0.2">
      <c r="A1916" t="s">
        <v>11</v>
      </c>
      <c r="B1916">
        <v>6.4</v>
      </c>
    </row>
    <row r="1917" spans="1:2" x14ac:dyDescent="0.2">
      <c r="A1917" t="s">
        <v>11</v>
      </c>
      <c r="B1917">
        <v>6.3</v>
      </c>
    </row>
    <row r="1918" spans="1:2" x14ac:dyDescent="0.2">
      <c r="A1918" t="s">
        <v>11</v>
      </c>
      <c r="B1918">
        <v>4.5999999999999996</v>
      </c>
    </row>
    <row r="1919" spans="1:2" x14ac:dyDescent="0.2">
      <c r="A1919" t="s">
        <v>11</v>
      </c>
      <c r="B1919">
        <v>6.5</v>
      </c>
    </row>
    <row r="1920" spans="1:2" x14ac:dyDescent="0.2">
      <c r="A1920" t="s">
        <v>11</v>
      </c>
      <c r="B1920">
        <v>7.5</v>
      </c>
    </row>
    <row r="1921" spans="1:2" x14ac:dyDescent="0.2">
      <c r="A1921" t="s">
        <v>11</v>
      </c>
      <c r="B1921">
        <v>7.5</v>
      </c>
    </row>
    <row r="1922" spans="1:2" x14ac:dyDescent="0.2">
      <c r="A1922" t="s">
        <v>11</v>
      </c>
      <c r="B1922">
        <v>5.3</v>
      </c>
    </row>
    <row r="1923" spans="1:2" x14ac:dyDescent="0.2">
      <c r="A1923" t="s">
        <v>11</v>
      </c>
      <c r="B1923">
        <v>7.5</v>
      </c>
    </row>
    <row r="1924" spans="1:2" x14ac:dyDescent="0.2">
      <c r="A1924" t="s">
        <v>11</v>
      </c>
      <c r="B1924">
        <v>3.3</v>
      </c>
    </row>
    <row r="1925" spans="1:2" x14ac:dyDescent="0.2">
      <c r="A1925" t="s">
        <v>11</v>
      </c>
      <c r="B1925">
        <v>5.7</v>
      </c>
    </row>
    <row r="1926" spans="1:2" x14ac:dyDescent="0.2">
      <c r="A1926" t="s">
        <v>11</v>
      </c>
      <c r="B1926">
        <v>3.5</v>
      </c>
    </row>
    <row r="1927" spans="1:2" x14ac:dyDescent="0.2">
      <c r="A1927" t="s">
        <v>11</v>
      </c>
      <c r="B1927">
        <v>9.3000000000000007</v>
      </c>
    </row>
    <row r="1928" spans="1:2" x14ac:dyDescent="0.2">
      <c r="A1928" t="s">
        <v>11</v>
      </c>
      <c r="B1928">
        <v>4.8</v>
      </c>
    </row>
    <row r="1929" spans="1:2" x14ac:dyDescent="0.2">
      <c r="A1929" t="s">
        <v>11</v>
      </c>
      <c r="B1929">
        <v>6.9</v>
      </c>
    </row>
    <row r="1930" spans="1:2" x14ac:dyDescent="0.2">
      <c r="A1930" t="s">
        <v>11</v>
      </c>
      <c r="B1930">
        <v>6</v>
      </c>
    </row>
    <row r="1931" spans="1:2" x14ac:dyDescent="0.2">
      <c r="A1931" t="s">
        <v>11</v>
      </c>
      <c r="B1931">
        <v>7.3</v>
      </c>
    </row>
    <row r="1932" spans="1:2" x14ac:dyDescent="0.2">
      <c r="A1932" t="s">
        <v>11</v>
      </c>
      <c r="B1932">
        <v>6</v>
      </c>
    </row>
    <row r="1933" spans="1:2" x14ac:dyDescent="0.2">
      <c r="A1933" t="s">
        <v>11</v>
      </c>
      <c r="B1933">
        <v>6.6</v>
      </c>
    </row>
    <row r="1934" spans="1:2" x14ac:dyDescent="0.2">
      <c r="A1934" t="s">
        <v>11</v>
      </c>
      <c r="B1934">
        <v>7.5</v>
      </c>
    </row>
    <row r="1935" spans="1:2" x14ac:dyDescent="0.2">
      <c r="A1935" t="s">
        <v>11</v>
      </c>
      <c r="B1935">
        <v>6.9</v>
      </c>
    </row>
    <row r="1936" spans="1:2" x14ac:dyDescent="0.2">
      <c r="A1936" t="s">
        <v>11</v>
      </c>
      <c r="B1936">
        <v>6.8</v>
      </c>
    </row>
    <row r="1937" spans="1:2" x14ac:dyDescent="0.2">
      <c r="A1937" t="s">
        <v>11</v>
      </c>
      <c r="B1937">
        <v>8.3000000000000007</v>
      </c>
    </row>
    <row r="1938" spans="1:2" x14ac:dyDescent="0.2">
      <c r="A1938" t="s">
        <v>11</v>
      </c>
      <c r="B1938">
        <v>6.3</v>
      </c>
    </row>
    <row r="1939" spans="1:2" x14ac:dyDescent="0.2">
      <c r="A1939" t="s">
        <v>11</v>
      </c>
      <c r="B1939">
        <v>6.4</v>
      </c>
    </row>
    <row r="1940" spans="1:2" x14ac:dyDescent="0.2">
      <c r="A1940" t="s">
        <v>11</v>
      </c>
      <c r="B1940">
        <v>5.6</v>
      </c>
    </row>
    <row r="1941" spans="1:2" x14ac:dyDescent="0.2">
      <c r="A1941" t="s">
        <v>11</v>
      </c>
      <c r="B1941">
        <v>6.3</v>
      </c>
    </row>
    <row r="1942" spans="1:2" x14ac:dyDescent="0.2">
      <c r="A1942" t="s">
        <v>11</v>
      </c>
      <c r="B1942">
        <v>7.3</v>
      </c>
    </row>
    <row r="1943" spans="1:2" x14ac:dyDescent="0.2">
      <c r="A1943" t="s">
        <v>11</v>
      </c>
      <c r="B1943">
        <v>6.6</v>
      </c>
    </row>
    <row r="1944" spans="1:2" x14ac:dyDescent="0.2">
      <c r="A1944" t="s">
        <v>11</v>
      </c>
      <c r="B1944">
        <v>4.5999999999999996</v>
      </c>
    </row>
    <row r="1945" spans="1:2" x14ac:dyDescent="0.2">
      <c r="A1945" t="s">
        <v>11</v>
      </c>
      <c r="B1945">
        <v>5.0999999999999996</v>
      </c>
    </row>
    <row r="1946" spans="1:2" x14ac:dyDescent="0.2">
      <c r="A1946" t="s">
        <v>11</v>
      </c>
      <c r="B1946">
        <v>5.6</v>
      </c>
    </row>
    <row r="1947" spans="1:2" x14ac:dyDescent="0.2">
      <c r="A1947" t="s">
        <v>3353</v>
      </c>
      <c r="B1947">
        <v>5.3</v>
      </c>
    </row>
    <row r="1948" spans="1:2" x14ac:dyDescent="0.2">
      <c r="A1948" t="s">
        <v>11</v>
      </c>
      <c r="B1948">
        <v>7.5</v>
      </c>
    </row>
    <row r="1949" spans="1:2" x14ac:dyDescent="0.2">
      <c r="A1949" t="s">
        <v>11</v>
      </c>
      <c r="B1949">
        <v>5.6</v>
      </c>
    </row>
    <row r="1950" spans="1:2" x14ac:dyDescent="0.2">
      <c r="A1950" t="s">
        <v>11</v>
      </c>
      <c r="B1950">
        <v>5.9</v>
      </c>
    </row>
    <row r="1951" spans="1:2" x14ac:dyDescent="0.2">
      <c r="A1951" t="s">
        <v>11</v>
      </c>
      <c r="B1951">
        <v>4.7</v>
      </c>
    </row>
    <row r="1952" spans="1:2" x14ac:dyDescent="0.2">
      <c r="A1952" t="s">
        <v>11</v>
      </c>
      <c r="B1952">
        <v>4.8</v>
      </c>
    </row>
    <row r="1953" spans="1:2" x14ac:dyDescent="0.2">
      <c r="A1953" t="s">
        <v>11</v>
      </c>
      <c r="B1953">
        <v>6.8</v>
      </c>
    </row>
    <row r="1954" spans="1:2" x14ac:dyDescent="0.2">
      <c r="A1954" t="s">
        <v>11</v>
      </c>
      <c r="B1954">
        <v>5.4</v>
      </c>
    </row>
    <row r="1955" spans="1:2" x14ac:dyDescent="0.2">
      <c r="A1955" t="s">
        <v>11</v>
      </c>
      <c r="B1955">
        <v>5.0999999999999996</v>
      </c>
    </row>
    <row r="1956" spans="1:2" x14ac:dyDescent="0.2">
      <c r="A1956" t="s">
        <v>11</v>
      </c>
      <c r="B1956">
        <v>7</v>
      </c>
    </row>
    <row r="1957" spans="1:2" x14ac:dyDescent="0.2">
      <c r="A1957" t="s">
        <v>11</v>
      </c>
      <c r="B1957">
        <v>6.7</v>
      </c>
    </row>
    <row r="1958" spans="1:2" x14ac:dyDescent="0.2">
      <c r="A1958" t="s">
        <v>11</v>
      </c>
      <c r="B1958">
        <v>4</v>
      </c>
    </row>
    <row r="1959" spans="1:2" x14ac:dyDescent="0.2">
      <c r="A1959" t="s">
        <v>11</v>
      </c>
      <c r="B1959">
        <v>7.3</v>
      </c>
    </row>
    <row r="1960" spans="1:2" x14ac:dyDescent="0.2">
      <c r="A1960" t="s">
        <v>11</v>
      </c>
      <c r="B1960">
        <v>6.8</v>
      </c>
    </row>
    <row r="1961" spans="1:2" x14ac:dyDescent="0.2">
      <c r="A1961" t="s">
        <v>11</v>
      </c>
      <c r="B1961">
        <v>6.1</v>
      </c>
    </row>
    <row r="1962" spans="1:2" x14ac:dyDescent="0.2">
      <c r="A1962" t="s">
        <v>11</v>
      </c>
      <c r="B1962">
        <v>7.2</v>
      </c>
    </row>
    <row r="1963" spans="1:2" x14ac:dyDescent="0.2">
      <c r="A1963" t="s">
        <v>11</v>
      </c>
      <c r="B1963">
        <v>7</v>
      </c>
    </row>
    <row r="1964" spans="1:2" x14ac:dyDescent="0.2">
      <c r="A1964" t="s">
        <v>11</v>
      </c>
      <c r="B1964">
        <v>7.1</v>
      </c>
    </row>
    <row r="1965" spans="1:2" x14ac:dyDescent="0.2">
      <c r="A1965" t="s">
        <v>11</v>
      </c>
      <c r="B1965">
        <v>6.9</v>
      </c>
    </row>
    <row r="1966" spans="1:2" x14ac:dyDescent="0.2">
      <c r="A1966" t="s">
        <v>11</v>
      </c>
      <c r="B1966">
        <v>7.3</v>
      </c>
    </row>
    <row r="1967" spans="1:2" x14ac:dyDescent="0.2">
      <c r="A1967" t="s">
        <v>502</v>
      </c>
      <c r="B1967">
        <v>6.3</v>
      </c>
    </row>
    <row r="1968" spans="1:2" x14ac:dyDescent="0.2">
      <c r="A1968" t="s">
        <v>11</v>
      </c>
      <c r="B1968">
        <v>8.1999999999999993</v>
      </c>
    </row>
    <row r="1969" spans="1:2" x14ac:dyDescent="0.2">
      <c r="A1969" t="s">
        <v>11</v>
      </c>
      <c r="B1969">
        <v>7.1</v>
      </c>
    </row>
    <row r="1970" spans="1:2" x14ac:dyDescent="0.2">
      <c r="A1970" t="s">
        <v>11</v>
      </c>
      <c r="B1970">
        <v>7.7</v>
      </c>
    </row>
    <row r="1971" spans="1:2" x14ac:dyDescent="0.2">
      <c r="A1971" t="s">
        <v>11</v>
      </c>
      <c r="B1971">
        <v>6.5</v>
      </c>
    </row>
    <row r="1972" spans="1:2" x14ac:dyDescent="0.2">
      <c r="A1972" t="s">
        <v>11</v>
      </c>
      <c r="B1972">
        <v>4.9000000000000004</v>
      </c>
    </row>
    <row r="1973" spans="1:2" x14ac:dyDescent="0.2">
      <c r="A1973" t="s">
        <v>11</v>
      </c>
      <c r="B1973">
        <v>6.4</v>
      </c>
    </row>
    <row r="1974" spans="1:2" x14ac:dyDescent="0.2">
      <c r="A1974" t="s">
        <v>11</v>
      </c>
      <c r="B1974">
        <v>5.9</v>
      </c>
    </row>
    <row r="1975" spans="1:2" x14ac:dyDescent="0.2">
      <c r="A1975" t="s">
        <v>11</v>
      </c>
      <c r="B1975">
        <v>6.2</v>
      </c>
    </row>
    <row r="1976" spans="1:2" x14ac:dyDescent="0.2">
      <c r="A1976" t="s">
        <v>11</v>
      </c>
      <c r="B1976">
        <v>5.8</v>
      </c>
    </row>
    <row r="1977" spans="1:2" x14ac:dyDescent="0.2">
      <c r="A1977" t="s">
        <v>11</v>
      </c>
      <c r="B1977">
        <v>6.7</v>
      </c>
    </row>
    <row r="1978" spans="1:2" x14ac:dyDescent="0.2">
      <c r="A1978" t="s">
        <v>11</v>
      </c>
      <c r="B1978">
        <v>5.9</v>
      </c>
    </row>
    <row r="1979" spans="1:2" x14ac:dyDescent="0.2">
      <c r="A1979" t="s">
        <v>11</v>
      </c>
      <c r="B1979">
        <v>7.3</v>
      </c>
    </row>
    <row r="1980" spans="1:2" x14ac:dyDescent="0.2">
      <c r="A1980" t="s">
        <v>11</v>
      </c>
      <c r="B1980">
        <v>4.8</v>
      </c>
    </row>
    <row r="1981" spans="1:2" x14ac:dyDescent="0.2">
      <c r="A1981" t="s">
        <v>11</v>
      </c>
      <c r="B1981">
        <v>4.0999999999999996</v>
      </c>
    </row>
    <row r="1982" spans="1:2" x14ac:dyDescent="0.2">
      <c r="A1982" t="s">
        <v>11</v>
      </c>
      <c r="B1982">
        <v>4.9000000000000004</v>
      </c>
    </row>
    <row r="1983" spans="1:2" x14ac:dyDescent="0.2">
      <c r="A1983" t="s">
        <v>11</v>
      </c>
      <c r="B1983">
        <v>7.9</v>
      </c>
    </row>
    <row r="1984" spans="1:2" x14ac:dyDescent="0.2">
      <c r="A1984" t="s">
        <v>11</v>
      </c>
      <c r="B1984">
        <v>5.6</v>
      </c>
    </row>
    <row r="1985" spans="1:2" x14ac:dyDescent="0.2">
      <c r="A1985" t="s">
        <v>11</v>
      </c>
      <c r="B1985">
        <v>5.2</v>
      </c>
    </row>
    <row r="1986" spans="1:2" x14ac:dyDescent="0.2">
      <c r="A1986" t="s">
        <v>11</v>
      </c>
      <c r="B1986">
        <v>4.0999999999999996</v>
      </c>
    </row>
    <row r="1987" spans="1:2" x14ac:dyDescent="0.2">
      <c r="A1987" t="s">
        <v>11</v>
      </c>
      <c r="B1987">
        <v>6.6</v>
      </c>
    </row>
    <row r="1988" spans="1:2" x14ac:dyDescent="0.2">
      <c r="A1988" t="s">
        <v>11</v>
      </c>
      <c r="B1988">
        <v>2.9</v>
      </c>
    </row>
    <row r="1989" spans="1:2" x14ac:dyDescent="0.2">
      <c r="A1989" t="s">
        <v>11</v>
      </c>
      <c r="B1989">
        <v>7.2</v>
      </c>
    </row>
    <row r="1990" spans="1:2" x14ac:dyDescent="0.2">
      <c r="A1990" t="s">
        <v>11</v>
      </c>
      <c r="B1990">
        <v>6.5</v>
      </c>
    </row>
    <row r="1991" spans="1:2" x14ac:dyDescent="0.2">
      <c r="A1991" t="s">
        <v>11</v>
      </c>
      <c r="B1991">
        <v>6.8</v>
      </c>
    </row>
    <row r="1992" spans="1:2" x14ac:dyDescent="0.2">
      <c r="A1992" t="s">
        <v>11</v>
      </c>
      <c r="B1992">
        <v>7.2</v>
      </c>
    </row>
    <row r="1993" spans="1:2" x14ac:dyDescent="0.2">
      <c r="A1993" t="s">
        <v>11</v>
      </c>
      <c r="B1993">
        <v>6.8</v>
      </c>
    </row>
    <row r="1994" spans="1:2" x14ac:dyDescent="0.2">
      <c r="A1994" t="s">
        <v>11</v>
      </c>
      <c r="B1994">
        <v>7.8</v>
      </c>
    </row>
    <row r="1995" spans="1:2" x14ac:dyDescent="0.2">
      <c r="A1995" t="s">
        <v>11</v>
      </c>
      <c r="B1995">
        <v>6.7</v>
      </c>
    </row>
    <row r="1996" spans="1:2" x14ac:dyDescent="0.2">
      <c r="A1996" t="s">
        <v>11</v>
      </c>
      <c r="B1996">
        <v>6.1</v>
      </c>
    </row>
    <row r="1997" spans="1:2" x14ac:dyDescent="0.2">
      <c r="A1997" t="s">
        <v>502</v>
      </c>
      <c r="B1997">
        <v>7.1</v>
      </c>
    </row>
    <row r="1998" spans="1:2" x14ac:dyDescent="0.2">
      <c r="A1998" t="s">
        <v>11</v>
      </c>
      <c r="B1998">
        <v>5.7</v>
      </c>
    </row>
    <row r="1999" spans="1:2" x14ac:dyDescent="0.2">
      <c r="A1999" t="s">
        <v>11</v>
      </c>
      <c r="B1999">
        <v>2.9</v>
      </c>
    </row>
    <row r="2000" spans="1:2" x14ac:dyDescent="0.2">
      <c r="A2000" t="s">
        <v>1948</v>
      </c>
      <c r="B2000">
        <v>5.2</v>
      </c>
    </row>
    <row r="2001" spans="1:2" x14ac:dyDescent="0.2">
      <c r="A2001" t="s">
        <v>11</v>
      </c>
      <c r="B2001">
        <v>5.3</v>
      </c>
    </row>
    <row r="2002" spans="1:2" x14ac:dyDescent="0.2">
      <c r="A2002" t="s">
        <v>11</v>
      </c>
      <c r="B2002">
        <v>6.2</v>
      </c>
    </row>
    <row r="2003" spans="1:2" x14ac:dyDescent="0.2">
      <c r="A2003" t="s">
        <v>11</v>
      </c>
      <c r="B2003">
        <v>7.3</v>
      </c>
    </row>
    <row r="2004" spans="1:2" x14ac:dyDescent="0.2">
      <c r="A2004" t="s">
        <v>2490</v>
      </c>
      <c r="B2004">
        <v>6.5</v>
      </c>
    </row>
    <row r="2005" spans="1:2" x14ac:dyDescent="0.2">
      <c r="A2005" t="s">
        <v>11</v>
      </c>
      <c r="B2005">
        <v>4.0999999999999996</v>
      </c>
    </row>
    <row r="2006" spans="1:2" x14ac:dyDescent="0.2">
      <c r="A2006" t="s">
        <v>11</v>
      </c>
      <c r="B2006">
        <v>7.7</v>
      </c>
    </row>
    <row r="2007" spans="1:2" x14ac:dyDescent="0.2">
      <c r="A2007" t="s">
        <v>11</v>
      </c>
      <c r="B2007">
        <v>6.1</v>
      </c>
    </row>
    <row r="2008" spans="1:2" x14ac:dyDescent="0.2">
      <c r="A2008" t="s">
        <v>11</v>
      </c>
      <c r="B2008">
        <v>7.3</v>
      </c>
    </row>
    <row r="2009" spans="1:2" x14ac:dyDescent="0.2">
      <c r="A2009" t="s">
        <v>11</v>
      </c>
      <c r="B2009">
        <v>7.2</v>
      </c>
    </row>
    <row r="2010" spans="1:2" x14ac:dyDescent="0.2">
      <c r="A2010" t="s">
        <v>11</v>
      </c>
      <c r="B2010">
        <v>5.3</v>
      </c>
    </row>
    <row r="2011" spans="1:2" x14ac:dyDescent="0.2">
      <c r="A2011" t="s">
        <v>11</v>
      </c>
      <c r="B2011">
        <v>6.1</v>
      </c>
    </row>
    <row r="2012" spans="1:2" x14ac:dyDescent="0.2">
      <c r="A2012" t="s">
        <v>11</v>
      </c>
      <c r="B2012">
        <v>5.8</v>
      </c>
    </row>
    <row r="2013" spans="1:2" x14ac:dyDescent="0.2">
      <c r="A2013" t="s">
        <v>11</v>
      </c>
      <c r="B2013">
        <v>5.7</v>
      </c>
    </row>
    <row r="2014" spans="1:2" x14ac:dyDescent="0.2">
      <c r="A2014" t="s">
        <v>11</v>
      </c>
      <c r="B2014">
        <v>6.7</v>
      </c>
    </row>
    <row r="2015" spans="1:2" x14ac:dyDescent="0.2">
      <c r="A2015" t="s">
        <v>11</v>
      </c>
      <c r="B2015">
        <v>6.5</v>
      </c>
    </row>
    <row r="2016" spans="1:2" x14ac:dyDescent="0.2">
      <c r="A2016" t="s">
        <v>11</v>
      </c>
      <c r="B2016">
        <v>7.2</v>
      </c>
    </row>
    <row r="2017" spans="1:2" x14ac:dyDescent="0.2">
      <c r="A2017" t="s">
        <v>11</v>
      </c>
      <c r="B2017">
        <v>7.6</v>
      </c>
    </row>
    <row r="2018" spans="1:2" x14ac:dyDescent="0.2">
      <c r="A2018" t="s">
        <v>11</v>
      </c>
      <c r="B2018">
        <v>4.5999999999999996</v>
      </c>
    </row>
    <row r="2019" spans="1:2" x14ac:dyDescent="0.2">
      <c r="A2019" t="s">
        <v>11</v>
      </c>
      <c r="B2019">
        <v>6.9</v>
      </c>
    </row>
    <row r="2020" spans="1:2" x14ac:dyDescent="0.2">
      <c r="A2020" t="s">
        <v>11</v>
      </c>
      <c r="B2020">
        <v>6.6</v>
      </c>
    </row>
    <row r="2021" spans="1:2" x14ac:dyDescent="0.2">
      <c r="A2021" t="s">
        <v>11</v>
      </c>
      <c r="B2021">
        <v>6.3</v>
      </c>
    </row>
    <row r="2022" spans="1:2" x14ac:dyDescent="0.2">
      <c r="A2022" t="s">
        <v>11</v>
      </c>
      <c r="B2022">
        <v>6.2</v>
      </c>
    </row>
    <row r="2023" spans="1:2" x14ac:dyDescent="0.2">
      <c r="A2023" t="s">
        <v>11</v>
      </c>
      <c r="B2023">
        <v>5.3</v>
      </c>
    </row>
    <row r="2024" spans="1:2" x14ac:dyDescent="0.2">
      <c r="A2024" t="s">
        <v>11</v>
      </c>
      <c r="B2024">
        <v>7.3</v>
      </c>
    </row>
    <row r="2025" spans="1:2" x14ac:dyDescent="0.2">
      <c r="A2025" t="s">
        <v>11</v>
      </c>
      <c r="B2025">
        <v>5.6</v>
      </c>
    </row>
    <row r="2026" spans="1:2" x14ac:dyDescent="0.2">
      <c r="A2026" t="s">
        <v>11</v>
      </c>
      <c r="B2026">
        <v>6.2</v>
      </c>
    </row>
    <row r="2027" spans="1:2" x14ac:dyDescent="0.2">
      <c r="A2027" t="s">
        <v>11</v>
      </c>
      <c r="B2027">
        <v>5.2</v>
      </c>
    </row>
    <row r="2028" spans="1:2" x14ac:dyDescent="0.2">
      <c r="A2028" t="s">
        <v>11</v>
      </c>
      <c r="B2028">
        <v>5.3</v>
      </c>
    </row>
    <row r="2029" spans="1:2" x14ac:dyDescent="0.2">
      <c r="A2029" t="s">
        <v>11</v>
      </c>
      <c r="B2029">
        <v>5.4</v>
      </c>
    </row>
    <row r="2030" spans="1:2" x14ac:dyDescent="0.2">
      <c r="A2030" t="s">
        <v>11</v>
      </c>
      <c r="B2030">
        <v>4.9000000000000004</v>
      </c>
    </row>
    <row r="2031" spans="1:2" x14ac:dyDescent="0.2">
      <c r="A2031" t="s">
        <v>11</v>
      </c>
      <c r="B2031">
        <v>5.5</v>
      </c>
    </row>
    <row r="2032" spans="1:2" x14ac:dyDescent="0.2">
      <c r="A2032" t="s">
        <v>11</v>
      </c>
      <c r="B2032">
        <v>6.7</v>
      </c>
    </row>
    <row r="2033" spans="1:2" x14ac:dyDescent="0.2">
      <c r="A2033" t="s">
        <v>11</v>
      </c>
      <c r="B2033">
        <v>3.9</v>
      </c>
    </row>
    <row r="2034" spans="1:2" x14ac:dyDescent="0.2">
      <c r="A2034" t="s">
        <v>11</v>
      </c>
      <c r="B2034">
        <v>7.2</v>
      </c>
    </row>
    <row r="2035" spans="1:2" x14ac:dyDescent="0.2">
      <c r="A2035" t="s">
        <v>11</v>
      </c>
      <c r="B2035">
        <v>5.0999999999999996</v>
      </c>
    </row>
    <row r="2036" spans="1:2" x14ac:dyDescent="0.2">
      <c r="A2036" t="s">
        <v>11</v>
      </c>
      <c r="B2036">
        <v>6.5</v>
      </c>
    </row>
    <row r="2037" spans="1:2" x14ac:dyDescent="0.2">
      <c r="A2037" t="s">
        <v>225</v>
      </c>
      <c r="B2037">
        <v>8.1999999999999993</v>
      </c>
    </row>
    <row r="2038" spans="1:2" x14ac:dyDescent="0.2">
      <c r="A2038" t="s">
        <v>11</v>
      </c>
      <c r="B2038">
        <v>7.7</v>
      </c>
    </row>
    <row r="2039" spans="1:2" x14ac:dyDescent="0.2">
      <c r="A2039" t="s">
        <v>11</v>
      </c>
      <c r="B2039">
        <v>7.2</v>
      </c>
    </row>
    <row r="2040" spans="1:2" x14ac:dyDescent="0.2">
      <c r="A2040" t="s">
        <v>11</v>
      </c>
      <c r="B2040">
        <v>6.1</v>
      </c>
    </row>
    <row r="2041" spans="1:2" x14ac:dyDescent="0.2">
      <c r="A2041" t="s">
        <v>11</v>
      </c>
      <c r="B2041">
        <v>8.8000000000000007</v>
      </c>
    </row>
    <row r="2042" spans="1:2" x14ac:dyDescent="0.2">
      <c r="A2042" t="s">
        <v>11</v>
      </c>
      <c r="B2042">
        <v>6.8</v>
      </c>
    </row>
    <row r="2043" spans="1:2" x14ac:dyDescent="0.2">
      <c r="A2043" t="s">
        <v>11</v>
      </c>
      <c r="B2043">
        <v>6.8</v>
      </c>
    </row>
    <row r="2044" spans="1:2" x14ac:dyDescent="0.2">
      <c r="A2044" t="s">
        <v>11</v>
      </c>
      <c r="B2044">
        <v>6.7</v>
      </c>
    </row>
    <row r="2045" spans="1:2" x14ac:dyDescent="0.2">
      <c r="A2045" t="s">
        <v>11</v>
      </c>
      <c r="B2045">
        <v>7.1</v>
      </c>
    </row>
    <row r="2046" spans="1:2" x14ac:dyDescent="0.2">
      <c r="A2046" t="s">
        <v>11</v>
      </c>
      <c r="B2046">
        <v>7.1</v>
      </c>
    </row>
    <row r="2047" spans="1:2" x14ac:dyDescent="0.2">
      <c r="A2047" t="s">
        <v>11</v>
      </c>
      <c r="B2047">
        <v>6.1</v>
      </c>
    </row>
    <row r="2048" spans="1:2" x14ac:dyDescent="0.2">
      <c r="A2048" t="s">
        <v>11</v>
      </c>
      <c r="B2048">
        <v>8</v>
      </c>
    </row>
    <row r="2049" spans="1:2" x14ac:dyDescent="0.2">
      <c r="A2049" t="s">
        <v>11</v>
      </c>
      <c r="B2049">
        <v>7.5</v>
      </c>
    </row>
    <row r="2050" spans="1:2" x14ac:dyDescent="0.2">
      <c r="A2050" t="s">
        <v>11</v>
      </c>
      <c r="B2050">
        <v>6.6</v>
      </c>
    </row>
    <row r="2051" spans="1:2" x14ac:dyDescent="0.2">
      <c r="A2051" t="s">
        <v>11</v>
      </c>
      <c r="B2051">
        <v>5.4</v>
      </c>
    </row>
    <row r="2052" spans="1:2" x14ac:dyDescent="0.2">
      <c r="A2052" t="s">
        <v>11</v>
      </c>
      <c r="B2052">
        <v>6.1</v>
      </c>
    </row>
    <row r="2053" spans="1:2" x14ac:dyDescent="0.2">
      <c r="A2053" t="s">
        <v>11</v>
      </c>
      <c r="B2053">
        <v>6.1</v>
      </c>
    </row>
    <row r="2054" spans="1:2" x14ac:dyDescent="0.2">
      <c r="A2054" t="s">
        <v>11</v>
      </c>
      <c r="B2054">
        <v>5.6</v>
      </c>
    </row>
    <row r="2055" spans="1:2" x14ac:dyDescent="0.2">
      <c r="A2055" t="s">
        <v>11</v>
      </c>
      <c r="B2055">
        <v>5.8</v>
      </c>
    </row>
    <row r="2056" spans="1:2" x14ac:dyDescent="0.2">
      <c r="A2056" t="s">
        <v>11</v>
      </c>
      <c r="B2056">
        <v>2.8</v>
      </c>
    </row>
    <row r="2057" spans="1:2" x14ac:dyDescent="0.2">
      <c r="A2057" t="s">
        <v>11</v>
      </c>
      <c r="B2057">
        <v>6.7</v>
      </c>
    </row>
    <row r="2058" spans="1:2" x14ac:dyDescent="0.2">
      <c r="A2058" t="s">
        <v>11</v>
      </c>
      <c r="B2058">
        <v>5.0999999999999996</v>
      </c>
    </row>
    <row r="2059" spans="1:2" x14ac:dyDescent="0.2">
      <c r="A2059" t="s">
        <v>11</v>
      </c>
      <c r="B2059">
        <v>7.2</v>
      </c>
    </row>
    <row r="2060" spans="1:2" x14ac:dyDescent="0.2">
      <c r="A2060" t="s">
        <v>11</v>
      </c>
      <c r="B2060">
        <v>6</v>
      </c>
    </row>
    <row r="2061" spans="1:2" x14ac:dyDescent="0.2">
      <c r="A2061" t="s">
        <v>11</v>
      </c>
      <c r="B2061">
        <v>7.2</v>
      </c>
    </row>
    <row r="2062" spans="1:2" x14ac:dyDescent="0.2">
      <c r="A2062" t="s">
        <v>502</v>
      </c>
      <c r="B2062">
        <v>6.7</v>
      </c>
    </row>
    <row r="2063" spans="1:2" x14ac:dyDescent="0.2">
      <c r="A2063" t="s">
        <v>11</v>
      </c>
      <c r="B2063">
        <v>6.3</v>
      </c>
    </row>
    <row r="2064" spans="1:2" x14ac:dyDescent="0.2">
      <c r="A2064" t="s">
        <v>11</v>
      </c>
      <c r="B2064">
        <v>6.2</v>
      </c>
    </row>
    <row r="2065" spans="1:2" x14ac:dyDescent="0.2">
      <c r="A2065" t="s">
        <v>11</v>
      </c>
      <c r="B2065">
        <v>6.8</v>
      </c>
    </row>
    <row r="2066" spans="1:2" x14ac:dyDescent="0.2">
      <c r="A2066" t="s">
        <v>11</v>
      </c>
      <c r="B2066">
        <v>6.2</v>
      </c>
    </row>
    <row r="2067" spans="1:2" x14ac:dyDescent="0.2">
      <c r="A2067" t="s">
        <v>676</v>
      </c>
      <c r="B2067">
        <v>6.9</v>
      </c>
    </row>
    <row r="2068" spans="1:2" x14ac:dyDescent="0.2">
      <c r="A2068" t="s">
        <v>11</v>
      </c>
      <c r="B2068">
        <v>6.8</v>
      </c>
    </row>
    <row r="2069" spans="1:2" x14ac:dyDescent="0.2">
      <c r="A2069" t="s">
        <v>11</v>
      </c>
      <c r="B2069">
        <v>7.1</v>
      </c>
    </row>
    <row r="2070" spans="1:2" x14ac:dyDescent="0.2">
      <c r="A2070" t="s">
        <v>11</v>
      </c>
      <c r="B2070">
        <v>7.1</v>
      </c>
    </row>
    <row r="2071" spans="1:2" x14ac:dyDescent="0.2">
      <c r="A2071" t="s">
        <v>11</v>
      </c>
      <c r="B2071">
        <v>7</v>
      </c>
    </row>
    <row r="2072" spans="1:2" x14ac:dyDescent="0.2">
      <c r="A2072" t="s">
        <v>11</v>
      </c>
      <c r="B2072">
        <v>7.1</v>
      </c>
    </row>
    <row r="2073" spans="1:2" x14ac:dyDescent="0.2">
      <c r="A2073" t="s">
        <v>11</v>
      </c>
      <c r="B2073">
        <v>6.4</v>
      </c>
    </row>
    <row r="2074" spans="1:2" x14ac:dyDescent="0.2">
      <c r="A2074" t="s">
        <v>11</v>
      </c>
      <c r="B2074">
        <v>7</v>
      </c>
    </row>
    <row r="2075" spans="1:2" x14ac:dyDescent="0.2">
      <c r="A2075" t="s">
        <v>11</v>
      </c>
      <c r="B2075">
        <v>6.2</v>
      </c>
    </row>
    <row r="2076" spans="1:2" x14ac:dyDescent="0.2">
      <c r="A2076" t="s">
        <v>11</v>
      </c>
      <c r="B2076">
        <v>7.5</v>
      </c>
    </row>
    <row r="2077" spans="1:2" x14ac:dyDescent="0.2">
      <c r="A2077" t="s">
        <v>11</v>
      </c>
      <c r="B2077">
        <v>4.8</v>
      </c>
    </row>
    <row r="2078" spans="1:2" x14ac:dyDescent="0.2">
      <c r="A2078" t="s">
        <v>11</v>
      </c>
      <c r="B2078">
        <v>8.1</v>
      </c>
    </row>
    <row r="2079" spans="1:2" x14ac:dyDescent="0.2">
      <c r="A2079" t="s">
        <v>11</v>
      </c>
      <c r="B2079">
        <v>7.3</v>
      </c>
    </row>
    <row r="2080" spans="1:2" x14ac:dyDescent="0.2">
      <c r="A2080" t="s">
        <v>11</v>
      </c>
      <c r="B2080">
        <v>5.8</v>
      </c>
    </row>
    <row r="2081" spans="1:2" x14ac:dyDescent="0.2">
      <c r="A2081" t="s">
        <v>11</v>
      </c>
      <c r="B2081">
        <v>7.6</v>
      </c>
    </row>
    <row r="2082" spans="1:2" x14ac:dyDescent="0.2">
      <c r="A2082" t="s">
        <v>11</v>
      </c>
      <c r="B2082">
        <v>5.6</v>
      </c>
    </row>
    <row r="2083" spans="1:2" x14ac:dyDescent="0.2">
      <c r="A2083" t="s">
        <v>11</v>
      </c>
      <c r="B2083">
        <v>7</v>
      </c>
    </row>
    <row r="2084" spans="1:2" x14ac:dyDescent="0.2">
      <c r="A2084" t="s">
        <v>11</v>
      </c>
      <c r="B2084">
        <v>6.6</v>
      </c>
    </row>
    <row r="2085" spans="1:2" x14ac:dyDescent="0.2">
      <c r="A2085" t="s">
        <v>11</v>
      </c>
      <c r="B2085">
        <v>6.5</v>
      </c>
    </row>
    <row r="2086" spans="1:2" x14ac:dyDescent="0.2">
      <c r="A2086" t="s">
        <v>11</v>
      </c>
      <c r="B2086">
        <v>7.4</v>
      </c>
    </row>
    <row r="2087" spans="1:2" x14ac:dyDescent="0.2">
      <c r="A2087" t="s">
        <v>11</v>
      </c>
      <c r="B2087">
        <v>4.5999999999999996</v>
      </c>
    </row>
    <row r="2088" spans="1:2" x14ac:dyDescent="0.2">
      <c r="A2088" t="s">
        <v>11</v>
      </c>
      <c r="B2088">
        <v>6.4</v>
      </c>
    </row>
    <row r="2089" spans="1:2" x14ac:dyDescent="0.2">
      <c r="A2089" t="s">
        <v>11</v>
      </c>
      <c r="B2089">
        <v>6</v>
      </c>
    </row>
    <row r="2090" spans="1:2" x14ac:dyDescent="0.2">
      <c r="A2090" t="s">
        <v>11</v>
      </c>
      <c r="B2090">
        <v>6.4</v>
      </c>
    </row>
    <row r="2091" spans="1:2" x14ac:dyDescent="0.2">
      <c r="A2091" t="s">
        <v>11</v>
      </c>
      <c r="B2091">
        <v>5.9</v>
      </c>
    </row>
    <row r="2092" spans="1:2" x14ac:dyDescent="0.2">
      <c r="A2092" t="s">
        <v>11</v>
      </c>
      <c r="B2092">
        <v>6.4</v>
      </c>
    </row>
    <row r="2093" spans="1:2" x14ac:dyDescent="0.2">
      <c r="A2093" t="s">
        <v>11</v>
      </c>
      <c r="B2093">
        <v>6.6</v>
      </c>
    </row>
    <row r="2094" spans="1:2" x14ac:dyDescent="0.2">
      <c r="A2094" t="s">
        <v>11</v>
      </c>
      <c r="B2094">
        <v>6.9</v>
      </c>
    </row>
    <row r="2095" spans="1:2" x14ac:dyDescent="0.2">
      <c r="A2095" t="s">
        <v>11</v>
      </c>
      <c r="B2095">
        <v>6.9</v>
      </c>
    </row>
    <row r="2096" spans="1:2" x14ac:dyDescent="0.2">
      <c r="A2096" t="s">
        <v>11</v>
      </c>
      <c r="B2096">
        <v>5.8</v>
      </c>
    </row>
    <row r="2097" spans="1:2" x14ac:dyDescent="0.2">
      <c r="A2097" t="s">
        <v>11</v>
      </c>
      <c r="B2097">
        <v>6.4</v>
      </c>
    </row>
    <row r="2098" spans="1:2" x14ac:dyDescent="0.2">
      <c r="A2098" t="s">
        <v>11</v>
      </c>
      <c r="B2098">
        <v>5.3</v>
      </c>
    </row>
    <row r="2099" spans="1:2" x14ac:dyDescent="0.2">
      <c r="A2099" t="s">
        <v>11</v>
      </c>
      <c r="B2099">
        <v>6.5</v>
      </c>
    </row>
    <row r="2100" spans="1:2" x14ac:dyDescent="0.2">
      <c r="A2100" t="s">
        <v>11</v>
      </c>
      <c r="B2100">
        <v>5.7</v>
      </c>
    </row>
    <row r="2101" spans="1:2" x14ac:dyDescent="0.2">
      <c r="A2101" t="s">
        <v>11</v>
      </c>
      <c r="B2101">
        <v>6.7</v>
      </c>
    </row>
    <row r="2102" spans="1:2" x14ac:dyDescent="0.2">
      <c r="A2102" t="s">
        <v>11</v>
      </c>
      <c r="B2102">
        <v>3.9</v>
      </c>
    </row>
    <row r="2103" spans="1:2" x14ac:dyDescent="0.2">
      <c r="A2103" t="s">
        <v>11</v>
      </c>
      <c r="B2103">
        <v>4.0999999999999996</v>
      </c>
    </row>
    <row r="2104" spans="1:2" x14ac:dyDescent="0.2">
      <c r="A2104" t="s">
        <v>11</v>
      </c>
      <c r="B2104">
        <v>6.2</v>
      </c>
    </row>
    <row r="2105" spans="1:2" x14ac:dyDescent="0.2">
      <c r="A2105" t="s">
        <v>11</v>
      </c>
      <c r="B2105">
        <v>3.8</v>
      </c>
    </row>
    <row r="2106" spans="1:2" x14ac:dyDescent="0.2">
      <c r="A2106" t="s">
        <v>11</v>
      </c>
      <c r="B2106">
        <v>5.0999999999999996</v>
      </c>
    </row>
    <row r="2107" spans="1:2" x14ac:dyDescent="0.2">
      <c r="A2107" t="s">
        <v>11</v>
      </c>
      <c r="B2107">
        <v>6.4</v>
      </c>
    </row>
    <row r="2108" spans="1:2" x14ac:dyDescent="0.2">
      <c r="A2108" t="s">
        <v>3589</v>
      </c>
      <c r="B2108">
        <v>7.8</v>
      </c>
    </row>
    <row r="2109" spans="1:2" x14ac:dyDescent="0.2">
      <c r="A2109" t="s">
        <v>502</v>
      </c>
      <c r="B2109">
        <v>7.8</v>
      </c>
    </row>
    <row r="2110" spans="1:2" x14ac:dyDescent="0.2">
      <c r="A2110" t="s">
        <v>11</v>
      </c>
      <c r="B2110">
        <v>6.1</v>
      </c>
    </row>
    <row r="2111" spans="1:2" x14ac:dyDescent="0.2">
      <c r="A2111" t="s">
        <v>11</v>
      </c>
      <c r="B2111">
        <v>5.8</v>
      </c>
    </row>
    <row r="2112" spans="1:2" x14ac:dyDescent="0.2">
      <c r="A2112" t="s">
        <v>11</v>
      </c>
      <c r="B2112">
        <v>6.3</v>
      </c>
    </row>
    <row r="2113" spans="1:2" x14ac:dyDescent="0.2">
      <c r="A2113" t="s">
        <v>11</v>
      </c>
      <c r="B2113">
        <v>7.7</v>
      </c>
    </row>
    <row r="2114" spans="1:2" x14ac:dyDescent="0.2">
      <c r="A2114" t="s">
        <v>11</v>
      </c>
      <c r="B2114">
        <v>5.4</v>
      </c>
    </row>
    <row r="2115" spans="1:2" x14ac:dyDescent="0.2">
      <c r="A2115" t="s">
        <v>502</v>
      </c>
      <c r="B2115">
        <v>7.3</v>
      </c>
    </row>
    <row r="2116" spans="1:2" x14ac:dyDescent="0.2">
      <c r="A2116" t="s">
        <v>11</v>
      </c>
      <c r="B2116">
        <v>6.8</v>
      </c>
    </row>
    <row r="2117" spans="1:2" x14ac:dyDescent="0.2">
      <c r="A2117" t="s">
        <v>11</v>
      </c>
      <c r="B2117">
        <v>7.3</v>
      </c>
    </row>
    <row r="2118" spans="1:2" x14ac:dyDescent="0.2">
      <c r="A2118" t="s">
        <v>11</v>
      </c>
      <c r="B2118">
        <v>6.5</v>
      </c>
    </row>
    <row r="2119" spans="1:2" x14ac:dyDescent="0.2">
      <c r="A2119" t="s">
        <v>11</v>
      </c>
      <c r="B2119">
        <v>7.2</v>
      </c>
    </row>
    <row r="2120" spans="1:2" x14ac:dyDescent="0.2">
      <c r="A2120" t="s">
        <v>963</v>
      </c>
      <c r="B2120">
        <v>6.7</v>
      </c>
    </row>
    <row r="2121" spans="1:2" x14ac:dyDescent="0.2">
      <c r="A2121" t="s">
        <v>11</v>
      </c>
      <c r="B2121">
        <v>6.3</v>
      </c>
    </row>
    <row r="2122" spans="1:2" x14ac:dyDescent="0.2">
      <c r="A2122" t="s">
        <v>11</v>
      </c>
      <c r="B2122">
        <v>5.9</v>
      </c>
    </row>
    <row r="2123" spans="1:2" x14ac:dyDescent="0.2">
      <c r="A2123" t="s">
        <v>11</v>
      </c>
      <c r="B2123">
        <v>7.8</v>
      </c>
    </row>
    <row r="2124" spans="1:2" x14ac:dyDescent="0.2">
      <c r="A2124" t="s">
        <v>11</v>
      </c>
      <c r="B2124">
        <v>7.4</v>
      </c>
    </row>
    <row r="2125" spans="1:2" x14ac:dyDescent="0.2">
      <c r="A2125" t="s">
        <v>11</v>
      </c>
      <c r="B2125">
        <v>4.8</v>
      </c>
    </row>
    <row r="2126" spans="1:2" x14ac:dyDescent="0.2">
      <c r="A2126" t="s">
        <v>11</v>
      </c>
      <c r="B2126">
        <v>6.3</v>
      </c>
    </row>
    <row r="2127" spans="1:2" x14ac:dyDescent="0.2">
      <c r="A2127" t="s">
        <v>11</v>
      </c>
      <c r="B2127">
        <v>7.8</v>
      </c>
    </row>
    <row r="2128" spans="1:2" x14ac:dyDescent="0.2">
      <c r="A2128" t="s">
        <v>11</v>
      </c>
      <c r="B2128">
        <v>7.5</v>
      </c>
    </row>
    <row r="2129" spans="1:2" x14ac:dyDescent="0.2">
      <c r="A2129" t="s">
        <v>11</v>
      </c>
      <c r="B2129">
        <v>6</v>
      </c>
    </row>
    <row r="2130" spans="1:2" x14ac:dyDescent="0.2">
      <c r="A2130" t="s">
        <v>11</v>
      </c>
      <c r="B2130">
        <v>6.8</v>
      </c>
    </row>
    <row r="2131" spans="1:2" x14ac:dyDescent="0.2">
      <c r="A2131" t="s">
        <v>11</v>
      </c>
      <c r="B2131">
        <v>6.6</v>
      </c>
    </row>
    <row r="2132" spans="1:2" x14ac:dyDescent="0.2">
      <c r="A2132" t="s">
        <v>11</v>
      </c>
      <c r="B2132">
        <v>4.5999999999999996</v>
      </c>
    </row>
    <row r="2133" spans="1:2" x14ac:dyDescent="0.2">
      <c r="A2133" t="s">
        <v>11</v>
      </c>
      <c r="B2133">
        <v>2.9</v>
      </c>
    </row>
    <row r="2134" spans="1:2" x14ac:dyDescent="0.2">
      <c r="A2134" t="s">
        <v>11</v>
      </c>
      <c r="B2134">
        <v>7.1</v>
      </c>
    </row>
    <row r="2135" spans="1:2" x14ac:dyDescent="0.2">
      <c r="A2135" t="s">
        <v>11</v>
      </c>
      <c r="B2135">
        <v>6.1</v>
      </c>
    </row>
    <row r="2136" spans="1:2" x14ac:dyDescent="0.2">
      <c r="A2136" t="s">
        <v>11</v>
      </c>
      <c r="B2136">
        <v>6.7</v>
      </c>
    </row>
    <row r="2137" spans="1:2" x14ac:dyDescent="0.2">
      <c r="A2137" t="s">
        <v>11</v>
      </c>
      <c r="B2137">
        <v>7.1</v>
      </c>
    </row>
    <row r="2138" spans="1:2" x14ac:dyDescent="0.2">
      <c r="A2138" t="s">
        <v>11</v>
      </c>
      <c r="B2138">
        <v>5.8</v>
      </c>
    </row>
    <row r="2139" spans="1:2" x14ac:dyDescent="0.2">
      <c r="A2139" t="s">
        <v>11</v>
      </c>
      <c r="B2139">
        <v>6.7</v>
      </c>
    </row>
    <row r="2140" spans="1:2" x14ac:dyDescent="0.2">
      <c r="A2140" t="s">
        <v>11</v>
      </c>
      <c r="B2140">
        <v>5.8</v>
      </c>
    </row>
    <row r="2141" spans="1:2" x14ac:dyDescent="0.2">
      <c r="A2141" t="s">
        <v>11</v>
      </c>
      <c r="B2141">
        <v>6.8</v>
      </c>
    </row>
    <row r="2142" spans="1:2" x14ac:dyDescent="0.2">
      <c r="A2142" t="s">
        <v>11</v>
      </c>
      <c r="B2142">
        <v>8.5</v>
      </c>
    </row>
    <row r="2143" spans="1:2" x14ac:dyDescent="0.2">
      <c r="A2143" t="s">
        <v>11</v>
      </c>
      <c r="B2143">
        <v>6.6</v>
      </c>
    </row>
    <row r="2144" spans="1:2" x14ac:dyDescent="0.2">
      <c r="A2144" t="s">
        <v>11</v>
      </c>
      <c r="B2144">
        <v>7.7</v>
      </c>
    </row>
    <row r="2145" spans="1:2" x14ac:dyDescent="0.2">
      <c r="A2145" t="s">
        <v>11</v>
      </c>
      <c r="B2145">
        <v>4.7</v>
      </c>
    </row>
    <row r="2146" spans="1:2" x14ac:dyDescent="0.2">
      <c r="A2146" t="s">
        <v>11</v>
      </c>
      <c r="B2146">
        <v>6.4</v>
      </c>
    </row>
    <row r="2147" spans="1:2" x14ac:dyDescent="0.2">
      <c r="A2147" t="s">
        <v>11</v>
      </c>
      <c r="B2147">
        <v>5.5</v>
      </c>
    </row>
    <row r="2148" spans="1:2" x14ac:dyDescent="0.2">
      <c r="A2148" t="s">
        <v>11</v>
      </c>
      <c r="B2148">
        <v>8.6</v>
      </c>
    </row>
    <row r="2149" spans="1:2" x14ac:dyDescent="0.2">
      <c r="A2149" t="s">
        <v>11</v>
      </c>
      <c r="B2149">
        <v>7</v>
      </c>
    </row>
    <row r="2150" spans="1:2" x14ac:dyDescent="0.2">
      <c r="A2150" t="s">
        <v>11</v>
      </c>
      <c r="B2150">
        <v>7.1</v>
      </c>
    </row>
    <row r="2151" spans="1:2" x14ac:dyDescent="0.2">
      <c r="A2151" t="s">
        <v>11</v>
      </c>
      <c r="B2151">
        <v>5.7</v>
      </c>
    </row>
    <row r="2152" spans="1:2" x14ac:dyDescent="0.2">
      <c r="A2152" t="s">
        <v>11</v>
      </c>
      <c r="B2152">
        <v>3.7</v>
      </c>
    </row>
    <row r="2153" spans="1:2" x14ac:dyDescent="0.2">
      <c r="A2153" t="s">
        <v>11</v>
      </c>
      <c r="B2153">
        <v>7.5</v>
      </c>
    </row>
    <row r="2154" spans="1:2" x14ac:dyDescent="0.2">
      <c r="A2154" t="s">
        <v>11</v>
      </c>
      <c r="B2154">
        <v>4.5999999999999996</v>
      </c>
    </row>
    <row r="2155" spans="1:2" x14ac:dyDescent="0.2">
      <c r="A2155" t="s">
        <v>11</v>
      </c>
      <c r="B2155">
        <v>4.9000000000000004</v>
      </c>
    </row>
    <row r="2156" spans="1:2" x14ac:dyDescent="0.2">
      <c r="A2156" t="s">
        <v>11</v>
      </c>
      <c r="B2156">
        <v>6.9</v>
      </c>
    </row>
    <row r="2157" spans="1:2" x14ac:dyDescent="0.2">
      <c r="A2157" t="s">
        <v>11</v>
      </c>
      <c r="B2157">
        <v>7.1</v>
      </c>
    </row>
    <row r="2158" spans="1:2" x14ac:dyDescent="0.2">
      <c r="A2158" t="s">
        <v>11</v>
      </c>
      <c r="B2158">
        <v>5.8</v>
      </c>
    </row>
    <row r="2159" spans="1:2" x14ac:dyDescent="0.2">
      <c r="A2159" t="s">
        <v>11</v>
      </c>
      <c r="B2159">
        <v>5.4</v>
      </c>
    </row>
    <row r="2160" spans="1:2" x14ac:dyDescent="0.2">
      <c r="A2160" t="s">
        <v>11</v>
      </c>
      <c r="B2160">
        <v>7.3</v>
      </c>
    </row>
    <row r="2161" spans="1:2" x14ac:dyDescent="0.2">
      <c r="A2161" t="s">
        <v>11</v>
      </c>
      <c r="B2161">
        <v>7.1</v>
      </c>
    </row>
    <row r="2162" spans="1:2" x14ac:dyDescent="0.2">
      <c r="A2162" t="s">
        <v>11</v>
      </c>
      <c r="B2162">
        <v>5.8</v>
      </c>
    </row>
    <row r="2163" spans="1:2" x14ac:dyDescent="0.2">
      <c r="A2163" t="s">
        <v>11</v>
      </c>
      <c r="B2163">
        <v>8.1</v>
      </c>
    </row>
    <row r="2164" spans="1:2" x14ac:dyDescent="0.2">
      <c r="A2164" t="s">
        <v>11</v>
      </c>
      <c r="B2164">
        <v>5.7</v>
      </c>
    </row>
    <row r="2165" spans="1:2" x14ac:dyDescent="0.2">
      <c r="A2165" t="s">
        <v>11</v>
      </c>
      <c r="B2165">
        <v>4.4000000000000004</v>
      </c>
    </row>
    <row r="2166" spans="1:2" x14ac:dyDescent="0.2">
      <c r="A2166" t="s">
        <v>11</v>
      </c>
      <c r="B2166">
        <v>7.9</v>
      </c>
    </row>
    <row r="2167" spans="1:2" x14ac:dyDescent="0.2">
      <c r="A2167" t="s">
        <v>11</v>
      </c>
      <c r="B2167">
        <v>7.6</v>
      </c>
    </row>
    <row r="2168" spans="1:2" x14ac:dyDescent="0.2">
      <c r="A2168" t="s">
        <v>11</v>
      </c>
      <c r="B2168">
        <v>4.8</v>
      </c>
    </row>
    <row r="2169" spans="1:2" x14ac:dyDescent="0.2">
      <c r="A2169" t="s">
        <v>11</v>
      </c>
      <c r="B2169">
        <v>7.8</v>
      </c>
    </row>
    <row r="2170" spans="1:2" x14ac:dyDescent="0.2">
      <c r="A2170" t="s">
        <v>11</v>
      </c>
      <c r="B2170">
        <v>6.7</v>
      </c>
    </row>
    <row r="2171" spans="1:2" x14ac:dyDescent="0.2">
      <c r="A2171" t="s">
        <v>11</v>
      </c>
      <c r="B2171">
        <v>2.7</v>
      </c>
    </row>
    <row r="2172" spans="1:2" x14ac:dyDescent="0.2">
      <c r="A2172" t="s">
        <v>11</v>
      </c>
      <c r="B2172">
        <v>5.8</v>
      </c>
    </row>
    <row r="2173" spans="1:2" x14ac:dyDescent="0.2">
      <c r="A2173" t="s">
        <v>11</v>
      </c>
      <c r="B2173">
        <v>7.5</v>
      </c>
    </row>
    <row r="2174" spans="1:2" x14ac:dyDescent="0.2">
      <c r="A2174" t="s">
        <v>11</v>
      </c>
      <c r="B2174">
        <v>5.4</v>
      </c>
    </row>
    <row r="2175" spans="1:2" x14ac:dyDescent="0.2">
      <c r="A2175" t="s">
        <v>11</v>
      </c>
      <c r="B2175">
        <v>4.0999999999999996</v>
      </c>
    </row>
    <row r="2176" spans="1:2" x14ac:dyDescent="0.2">
      <c r="A2176" t="s">
        <v>11</v>
      </c>
      <c r="B2176">
        <v>5.9</v>
      </c>
    </row>
    <row r="2177" spans="1:2" x14ac:dyDescent="0.2">
      <c r="A2177" t="s">
        <v>11</v>
      </c>
      <c r="B2177">
        <v>6.3</v>
      </c>
    </row>
    <row r="2178" spans="1:2" x14ac:dyDescent="0.2">
      <c r="A2178" t="s">
        <v>11</v>
      </c>
      <c r="B2178">
        <v>7</v>
      </c>
    </row>
    <row r="2179" spans="1:2" x14ac:dyDescent="0.2">
      <c r="A2179" t="s">
        <v>11</v>
      </c>
      <c r="B2179">
        <v>6.8</v>
      </c>
    </row>
    <row r="2180" spans="1:2" x14ac:dyDescent="0.2">
      <c r="A2180" t="s">
        <v>11</v>
      </c>
      <c r="B2180">
        <v>3.5</v>
      </c>
    </row>
    <row r="2181" spans="1:2" x14ac:dyDescent="0.2">
      <c r="A2181" t="s">
        <v>11</v>
      </c>
      <c r="B2181">
        <v>2.2999999999999998</v>
      </c>
    </row>
    <row r="2182" spans="1:2" x14ac:dyDescent="0.2">
      <c r="A2182" t="s">
        <v>11</v>
      </c>
      <c r="B2182">
        <v>6.9</v>
      </c>
    </row>
    <row r="2183" spans="1:2" x14ac:dyDescent="0.2">
      <c r="A2183" t="s">
        <v>11</v>
      </c>
      <c r="B2183">
        <v>8.1</v>
      </c>
    </row>
    <row r="2184" spans="1:2" x14ac:dyDescent="0.2">
      <c r="A2184" t="s">
        <v>11</v>
      </c>
      <c r="B2184">
        <v>6.1</v>
      </c>
    </row>
    <row r="2185" spans="1:2" x14ac:dyDescent="0.2">
      <c r="A2185" t="s">
        <v>11</v>
      </c>
      <c r="B2185">
        <v>5</v>
      </c>
    </row>
    <row r="2186" spans="1:2" x14ac:dyDescent="0.2">
      <c r="A2186" t="s">
        <v>11</v>
      </c>
      <c r="B2186">
        <v>5.5</v>
      </c>
    </row>
    <row r="2187" spans="1:2" x14ac:dyDescent="0.2">
      <c r="A2187" t="s">
        <v>11</v>
      </c>
      <c r="B2187">
        <v>6.2</v>
      </c>
    </row>
    <row r="2188" spans="1:2" x14ac:dyDescent="0.2">
      <c r="A2188" t="s">
        <v>11</v>
      </c>
      <c r="B2188">
        <v>6.2</v>
      </c>
    </row>
    <row r="2189" spans="1:2" x14ac:dyDescent="0.2">
      <c r="A2189" t="s">
        <v>11</v>
      </c>
      <c r="B2189">
        <v>5.9</v>
      </c>
    </row>
    <row r="2190" spans="1:2" x14ac:dyDescent="0.2">
      <c r="A2190" t="s">
        <v>11</v>
      </c>
      <c r="B2190">
        <v>6.3</v>
      </c>
    </row>
    <row r="2191" spans="1:2" x14ac:dyDescent="0.2">
      <c r="A2191" t="s">
        <v>11</v>
      </c>
      <c r="B2191">
        <v>6.7</v>
      </c>
    </row>
    <row r="2192" spans="1:2" x14ac:dyDescent="0.2">
      <c r="A2192" t="s">
        <v>11</v>
      </c>
      <c r="B2192">
        <v>3.5</v>
      </c>
    </row>
    <row r="2193" spans="1:2" x14ac:dyDescent="0.2">
      <c r="A2193" t="s">
        <v>11</v>
      </c>
      <c r="B2193">
        <v>7.5</v>
      </c>
    </row>
    <row r="2194" spans="1:2" x14ac:dyDescent="0.2">
      <c r="A2194" t="s">
        <v>11</v>
      </c>
      <c r="B2194">
        <v>6.6</v>
      </c>
    </row>
    <row r="2195" spans="1:2" x14ac:dyDescent="0.2">
      <c r="A2195" t="s">
        <v>11</v>
      </c>
      <c r="B2195">
        <v>7.5</v>
      </c>
    </row>
    <row r="2196" spans="1:2" x14ac:dyDescent="0.2">
      <c r="A2196" t="s">
        <v>11</v>
      </c>
      <c r="B2196">
        <v>7.2</v>
      </c>
    </row>
    <row r="2197" spans="1:2" x14ac:dyDescent="0.2">
      <c r="A2197" t="s">
        <v>11</v>
      </c>
      <c r="B2197">
        <v>4.8</v>
      </c>
    </row>
    <row r="2198" spans="1:2" x14ac:dyDescent="0.2">
      <c r="A2198" t="s">
        <v>11</v>
      </c>
      <c r="B2198">
        <v>6.6</v>
      </c>
    </row>
    <row r="2199" spans="1:2" x14ac:dyDescent="0.2">
      <c r="A2199" t="s">
        <v>11</v>
      </c>
      <c r="B2199">
        <v>3.5</v>
      </c>
    </row>
    <row r="2200" spans="1:2" x14ac:dyDescent="0.2">
      <c r="A2200" t="s">
        <v>11</v>
      </c>
      <c r="B2200">
        <v>6.7</v>
      </c>
    </row>
    <row r="2201" spans="1:2" x14ac:dyDescent="0.2">
      <c r="A2201" t="s">
        <v>11</v>
      </c>
      <c r="B2201">
        <v>7.6</v>
      </c>
    </row>
    <row r="2202" spans="1:2" x14ac:dyDescent="0.2">
      <c r="A2202" t="s">
        <v>11</v>
      </c>
      <c r="B2202">
        <v>6.3</v>
      </c>
    </row>
    <row r="2203" spans="1:2" x14ac:dyDescent="0.2">
      <c r="A2203" t="s">
        <v>11</v>
      </c>
      <c r="B2203">
        <v>5.5</v>
      </c>
    </row>
    <row r="2204" spans="1:2" x14ac:dyDescent="0.2">
      <c r="A2204" t="s">
        <v>11</v>
      </c>
      <c r="B2204">
        <v>6.3</v>
      </c>
    </row>
    <row r="2205" spans="1:2" x14ac:dyDescent="0.2">
      <c r="A2205" t="s">
        <v>11</v>
      </c>
      <c r="B2205">
        <v>6.5</v>
      </c>
    </row>
    <row r="2206" spans="1:2" x14ac:dyDescent="0.2">
      <c r="A2206" t="s">
        <v>11</v>
      </c>
      <c r="B2206">
        <v>5.6</v>
      </c>
    </row>
    <row r="2207" spans="1:2" x14ac:dyDescent="0.2">
      <c r="A2207" t="s">
        <v>11</v>
      </c>
      <c r="B2207">
        <v>6.9</v>
      </c>
    </row>
    <row r="2208" spans="1:2" x14ac:dyDescent="0.2">
      <c r="A2208" t="s">
        <v>11</v>
      </c>
      <c r="B2208">
        <v>7.6</v>
      </c>
    </row>
    <row r="2209" spans="1:2" x14ac:dyDescent="0.2">
      <c r="A2209" t="s">
        <v>11</v>
      </c>
      <c r="B2209">
        <v>3.9</v>
      </c>
    </row>
    <row r="2210" spans="1:2" x14ac:dyDescent="0.2">
      <c r="A2210" t="s">
        <v>11</v>
      </c>
      <c r="B2210">
        <v>6.1</v>
      </c>
    </row>
    <row r="2211" spans="1:2" x14ac:dyDescent="0.2">
      <c r="A2211" t="s">
        <v>11</v>
      </c>
      <c r="B2211">
        <v>7.3</v>
      </c>
    </row>
    <row r="2212" spans="1:2" x14ac:dyDescent="0.2">
      <c r="A2212" t="s">
        <v>11</v>
      </c>
      <c r="B2212">
        <v>8.3000000000000007</v>
      </c>
    </row>
    <row r="2213" spans="1:2" x14ac:dyDescent="0.2">
      <c r="A2213" t="s">
        <v>11</v>
      </c>
      <c r="B2213">
        <v>5.8</v>
      </c>
    </row>
    <row r="2214" spans="1:2" x14ac:dyDescent="0.2">
      <c r="A2214" t="s">
        <v>11</v>
      </c>
      <c r="B2214">
        <v>6.8</v>
      </c>
    </row>
    <row r="2215" spans="1:2" x14ac:dyDescent="0.2">
      <c r="A2215" t="s">
        <v>11</v>
      </c>
      <c r="B2215">
        <v>7</v>
      </c>
    </row>
    <row r="2216" spans="1:2" x14ac:dyDescent="0.2">
      <c r="A2216" t="s">
        <v>11</v>
      </c>
      <c r="B2216">
        <v>5.9</v>
      </c>
    </row>
    <row r="2217" spans="1:2" x14ac:dyDescent="0.2">
      <c r="A2217" t="s">
        <v>11</v>
      </c>
      <c r="B2217">
        <v>6.5</v>
      </c>
    </row>
    <row r="2218" spans="1:2" x14ac:dyDescent="0.2">
      <c r="A2218" t="s">
        <v>11</v>
      </c>
      <c r="B2218">
        <v>6.4</v>
      </c>
    </row>
    <row r="2219" spans="1:2" x14ac:dyDescent="0.2">
      <c r="A2219" t="s">
        <v>11</v>
      </c>
      <c r="B2219">
        <v>5.8</v>
      </c>
    </row>
    <row r="2220" spans="1:2" x14ac:dyDescent="0.2">
      <c r="A2220" t="s">
        <v>11</v>
      </c>
      <c r="B2220">
        <v>5.0999999999999996</v>
      </c>
    </row>
    <row r="2221" spans="1:2" x14ac:dyDescent="0.2">
      <c r="A2221" t="s">
        <v>11</v>
      </c>
      <c r="B2221">
        <v>6.8</v>
      </c>
    </row>
    <row r="2222" spans="1:2" x14ac:dyDescent="0.2">
      <c r="A2222" t="s">
        <v>11</v>
      </c>
      <c r="B2222">
        <v>5.3</v>
      </c>
    </row>
    <row r="2223" spans="1:2" x14ac:dyDescent="0.2">
      <c r="A2223" t="s">
        <v>11</v>
      </c>
      <c r="B2223">
        <v>5.3</v>
      </c>
    </row>
    <row r="2224" spans="1:2" x14ac:dyDescent="0.2">
      <c r="A2224" t="s">
        <v>11</v>
      </c>
      <c r="B2224">
        <v>6.4</v>
      </c>
    </row>
    <row r="2225" spans="1:2" x14ac:dyDescent="0.2">
      <c r="A2225" t="s">
        <v>11</v>
      </c>
      <c r="B2225">
        <v>4.9000000000000004</v>
      </c>
    </row>
    <row r="2226" spans="1:2" x14ac:dyDescent="0.2">
      <c r="A2226" t="s">
        <v>11</v>
      </c>
      <c r="B2226">
        <v>6.8</v>
      </c>
    </row>
    <row r="2227" spans="1:2" x14ac:dyDescent="0.2">
      <c r="A2227" t="s">
        <v>11</v>
      </c>
      <c r="B2227">
        <v>7.1</v>
      </c>
    </row>
    <row r="2228" spans="1:2" x14ac:dyDescent="0.2">
      <c r="A2228" t="s">
        <v>11</v>
      </c>
      <c r="B2228">
        <v>6.8</v>
      </c>
    </row>
    <row r="2229" spans="1:2" x14ac:dyDescent="0.2">
      <c r="A2229" t="s">
        <v>11</v>
      </c>
      <c r="B2229">
        <v>6.1</v>
      </c>
    </row>
    <row r="2230" spans="1:2" x14ac:dyDescent="0.2">
      <c r="A2230" t="s">
        <v>225</v>
      </c>
      <c r="B2230">
        <v>7</v>
      </c>
    </row>
    <row r="2231" spans="1:2" x14ac:dyDescent="0.2">
      <c r="A2231" t="s">
        <v>11</v>
      </c>
      <c r="B2231">
        <v>8.5</v>
      </c>
    </row>
    <row r="2232" spans="1:2" x14ac:dyDescent="0.2">
      <c r="A2232" t="s">
        <v>11</v>
      </c>
      <c r="B2232">
        <v>5.9</v>
      </c>
    </row>
    <row r="2233" spans="1:2" x14ac:dyDescent="0.2">
      <c r="A2233" t="s">
        <v>11</v>
      </c>
      <c r="B2233">
        <v>6.3</v>
      </c>
    </row>
    <row r="2234" spans="1:2" x14ac:dyDescent="0.2">
      <c r="A2234" t="s">
        <v>11</v>
      </c>
      <c r="B2234">
        <v>5.9</v>
      </c>
    </row>
    <row r="2235" spans="1:2" x14ac:dyDescent="0.2">
      <c r="A2235" t="s">
        <v>11</v>
      </c>
      <c r="B2235">
        <v>5.4</v>
      </c>
    </row>
    <row r="2236" spans="1:2" x14ac:dyDescent="0.2">
      <c r="A2236" t="s">
        <v>11</v>
      </c>
      <c r="B2236">
        <v>7</v>
      </c>
    </row>
    <row r="2237" spans="1:2" x14ac:dyDescent="0.2">
      <c r="A2237" t="s">
        <v>11</v>
      </c>
      <c r="B2237">
        <v>6.9</v>
      </c>
    </row>
    <row r="2238" spans="1:2" x14ac:dyDescent="0.2">
      <c r="A2238" t="s">
        <v>11</v>
      </c>
      <c r="B2238">
        <v>7.5</v>
      </c>
    </row>
    <row r="2239" spans="1:2" x14ac:dyDescent="0.2">
      <c r="A2239" t="s">
        <v>11</v>
      </c>
      <c r="B2239">
        <v>8.1999999999999993</v>
      </c>
    </row>
    <row r="2240" spans="1:2" x14ac:dyDescent="0.2">
      <c r="A2240" t="s">
        <v>11</v>
      </c>
      <c r="B2240">
        <v>5.9</v>
      </c>
    </row>
    <row r="2241" spans="1:2" x14ac:dyDescent="0.2">
      <c r="A2241" t="s">
        <v>11</v>
      </c>
      <c r="B2241">
        <v>5</v>
      </c>
    </row>
    <row r="2242" spans="1:2" x14ac:dyDescent="0.2">
      <c r="A2242" t="s">
        <v>11</v>
      </c>
      <c r="B2242">
        <v>7.3</v>
      </c>
    </row>
    <row r="2243" spans="1:2" x14ac:dyDescent="0.2">
      <c r="A2243" t="s">
        <v>11</v>
      </c>
      <c r="B2243">
        <v>6.4</v>
      </c>
    </row>
    <row r="2244" spans="1:2" x14ac:dyDescent="0.2">
      <c r="A2244" t="s">
        <v>11</v>
      </c>
      <c r="B2244">
        <v>6.6</v>
      </c>
    </row>
    <row r="2245" spans="1:2" x14ac:dyDescent="0.2">
      <c r="A2245" t="s">
        <v>2490</v>
      </c>
      <c r="B2245">
        <v>7.8</v>
      </c>
    </row>
    <row r="2246" spans="1:2" x14ac:dyDescent="0.2">
      <c r="A2246" t="s">
        <v>11</v>
      </c>
      <c r="B2246">
        <v>6.7</v>
      </c>
    </row>
    <row r="2247" spans="1:2" x14ac:dyDescent="0.2">
      <c r="A2247" t="s">
        <v>11</v>
      </c>
      <c r="B2247">
        <v>4</v>
      </c>
    </row>
    <row r="2248" spans="1:2" x14ac:dyDescent="0.2">
      <c r="A2248" t="s">
        <v>3809</v>
      </c>
      <c r="B2248">
        <v>7.6</v>
      </c>
    </row>
    <row r="2249" spans="1:2" x14ac:dyDescent="0.2">
      <c r="A2249" t="s">
        <v>11</v>
      </c>
      <c r="B2249">
        <v>7.7</v>
      </c>
    </row>
    <row r="2250" spans="1:2" x14ac:dyDescent="0.2">
      <c r="A2250" t="s">
        <v>11</v>
      </c>
      <c r="B2250">
        <v>5.8</v>
      </c>
    </row>
    <row r="2251" spans="1:2" x14ac:dyDescent="0.2">
      <c r="A2251" t="s">
        <v>11</v>
      </c>
      <c r="B2251">
        <v>5.2</v>
      </c>
    </row>
    <row r="2252" spans="1:2" x14ac:dyDescent="0.2">
      <c r="A2252" t="s">
        <v>11</v>
      </c>
      <c r="B2252">
        <v>5.6</v>
      </c>
    </row>
    <row r="2253" spans="1:2" x14ac:dyDescent="0.2">
      <c r="A2253" t="s">
        <v>11</v>
      </c>
      <c r="B2253">
        <v>5.3</v>
      </c>
    </row>
    <row r="2254" spans="1:2" x14ac:dyDescent="0.2">
      <c r="A2254" t="s">
        <v>11</v>
      </c>
      <c r="B2254">
        <v>7.4</v>
      </c>
    </row>
    <row r="2255" spans="1:2" x14ac:dyDescent="0.2">
      <c r="A2255" t="s">
        <v>11</v>
      </c>
      <c r="B2255">
        <v>6.6</v>
      </c>
    </row>
    <row r="2256" spans="1:2" x14ac:dyDescent="0.2">
      <c r="A2256" t="s">
        <v>11</v>
      </c>
      <c r="B2256">
        <v>6.2</v>
      </c>
    </row>
    <row r="2257" spans="1:2" x14ac:dyDescent="0.2">
      <c r="A2257" t="s">
        <v>11</v>
      </c>
      <c r="B2257">
        <v>1.9</v>
      </c>
    </row>
    <row r="2258" spans="1:2" x14ac:dyDescent="0.2">
      <c r="A2258" t="s">
        <v>11</v>
      </c>
      <c r="B2258">
        <v>5.7</v>
      </c>
    </row>
    <row r="2259" spans="1:2" x14ac:dyDescent="0.2">
      <c r="A2259" t="s">
        <v>11</v>
      </c>
      <c r="B2259">
        <v>6.6</v>
      </c>
    </row>
    <row r="2260" spans="1:2" x14ac:dyDescent="0.2">
      <c r="A2260" t="s">
        <v>11</v>
      </c>
      <c r="B2260">
        <v>6</v>
      </c>
    </row>
    <row r="2261" spans="1:2" x14ac:dyDescent="0.2">
      <c r="A2261" t="s">
        <v>11</v>
      </c>
      <c r="B2261">
        <v>6.1</v>
      </c>
    </row>
    <row r="2262" spans="1:2" x14ac:dyDescent="0.2">
      <c r="A2262" t="s">
        <v>11</v>
      </c>
      <c r="B2262">
        <v>4.8</v>
      </c>
    </row>
    <row r="2263" spans="1:2" x14ac:dyDescent="0.2">
      <c r="A2263" t="s">
        <v>11</v>
      </c>
      <c r="B2263">
        <v>6.2</v>
      </c>
    </row>
    <row r="2264" spans="1:2" x14ac:dyDescent="0.2">
      <c r="A2264" t="s">
        <v>11</v>
      </c>
      <c r="B2264">
        <v>7.5</v>
      </c>
    </row>
    <row r="2265" spans="1:2" x14ac:dyDescent="0.2">
      <c r="A2265" t="s">
        <v>11</v>
      </c>
      <c r="B2265">
        <v>6.3</v>
      </c>
    </row>
    <row r="2266" spans="1:2" x14ac:dyDescent="0.2">
      <c r="A2266" t="s">
        <v>11</v>
      </c>
      <c r="B2266">
        <v>7.1</v>
      </c>
    </row>
    <row r="2267" spans="1:2" x14ac:dyDescent="0.2">
      <c r="A2267" t="s">
        <v>11</v>
      </c>
      <c r="B2267">
        <v>6.6</v>
      </c>
    </row>
    <row r="2268" spans="1:2" x14ac:dyDescent="0.2">
      <c r="A2268" t="s">
        <v>11</v>
      </c>
      <c r="B2268">
        <v>6.1</v>
      </c>
    </row>
    <row r="2269" spans="1:2" x14ac:dyDescent="0.2">
      <c r="A2269" t="s">
        <v>11</v>
      </c>
      <c r="B2269">
        <v>6.7</v>
      </c>
    </row>
    <row r="2270" spans="1:2" x14ac:dyDescent="0.2">
      <c r="A2270" t="s">
        <v>11</v>
      </c>
      <c r="B2270">
        <v>5.6</v>
      </c>
    </row>
    <row r="2271" spans="1:2" x14ac:dyDescent="0.2">
      <c r="A2271" t="s">
        <v>11</v>
      </c>
      <c r="B2271">
        <v>7.2</v>
      </c>
    </row>
    <row r="2272" spans="1:2" x14ac:dyDescent="0.2">
      <c r="A2272" t="s">
        <v>11</v>
      </c>
      <c r="B2272">
        <v>4.3</v>
      </c>
    </row>
    <row r="2273" spans="1:2" x14ac:dyDescent="0.2">
      <c r="A2273" t="s">
        <v>11</v>
      </c>
      <c r="B2273">
        <v>6.4</v>
      </c>
    </row>
    <row r="2274" spans="1:2" x14ac:dyDescent="0.2">
      <c r="A2274" t="s">
        <v>11</v>
      </c>
      <c r="B2274">
        <v>7.1</v>
      </c>
    </row>
    <row r="2275" spans="1:2" x14ac:dyDescent="0.2">
      <c r="A2275" t="s">
        <v>11</v>
      </c>
      <c r="B2275">
        <v>6.3</v>
      </c>
    </row>
    <row r="2276" spans="1:2" x14ac:dyDescent="0.2">
      <c r="A2276" t="s">
        <v>11</v>
      </c>
      <c r="B2276">
        <v>7.4</v>
      </c>
    </row>
    <row r="2277" spans="1:2" x14ac:dyDescent="0.2">
      <c r="A2277" t="s">
        <v>11</v>
      </c>
      <c r="B2277">
        <v>6.1</v>
      </c>
    </row>
    <row r="2278" spans="1:2" x14ac:dyDescent="0.2">
      <c r="A2278" t="s">
        <v>11</v>
      </c>
      <c r="B2278">
        <v>6.6</v>
      </c>
    </row>
    <row r="2279" spans="1:2" x14ac:dyDescent="0.2">
      <c r="A2279" t="s">
        <v>11</v>
      </c>
      <c r="B2279">
        <v>6</v>
      </c>
    </row>
    <row r="2280" spans="1:2" x14ac:dyDescent="0.2">
      <c r="A2280" t="s">
        <v>11</v>
      </c>
      <c r="B2280">
        <v>6.8</v>
      </c>
    </row>
    <row r="2281" spans="1:2" x14ac:dyDescent="0.2">
      <c r="A2281" t="s">
        <v>11</v>
      </c>
      <c r="B2281">
        <v>6.8</v>
      </c>
    </row>
    <row r="2282" spans="1:2" x14ac:dyDescent="0.2">
      <c r="A2282" t="s">
        <v>11</v>
      </c>
      <c r="B2282">
        <v>7.2</v>
      </c>
    </row>
    <row r="2283" spans="1:2" x14ac:dyDescent="0.2">
      <c r="A2283" t="s">
        <v>11</v>
      </c>
      <c r="B2283">
        <v>1.9</v>
      </c>
    </row>
    <row r="2284" spans="1:2" x14ac:dyDescent="0.2">
      <c r="A2284" t="s">
        <v>11</v>
      </c>
      <c r="B2284">
        <v>5.5</v>
      </c>
    </row>
    <row r="2285" spans="1:2" x14ac:dyDescent="0.2">
      <c r="A2285" t="s">
        <v>11</v>
      </c>
      <c r="B2285">
        <v>4.5</v>
      </c>
    </row>
    <row r="2286" spans="1:2" x14ac:dyDescent="0.2">
      <c r="A2286" t="s">
        <v>11</v>
      </c>
      <c r="B2286">
        <v>6.3</v>
      </c>
    </row>
    <row r="2287" spans="1:2" x14ac:dyDescent="0.2">
      <c r="A2287" t="s">
        <v>11</v>
      </c>
      <c r="B2287">
        <v>7</v>
      </c>
    </row>
    <row r="2288" spans="1:2" x14ac:dyDescent="0.2">
      <c r="A2288" t="s">
        <v>11</v>
      </c>
      <c r="B2288">
        <v>6.7</v>
      </c>
    </row>
    <row r="2289" spans="1:2" x14ac:dyDescent="0.2">
      <c r="A2289" t="s">
        <v>11</v>
      </c>
      <c r="B2289">
        <v>2.8</v>
      </c>
    </row>
    <row r="2290" spans="1:2" x14ac:dyDescent="0.2">
      <c r="A2290" t="s">
        <v>11</v>
      </c>
      <c r="B2290">
        <v>5</v>
      </c>
    </row>
    <row r="2291" spans="1:2" x14ac:dyDescent="0.2">
      <c r="A2291" t="s">
        <v>11</v>
      </c>
      <c r="B2291">
        <v>7.5</v>
      </c>
    </row>
    <row r="2292" spans="1:2" x14ac:dyDescent="0.2">
      <c r="A2292" t="s">
        <v>11</v>
      </c>
      <c r="B2292">
        <v>4.3</v>
      </c>
    </row>
    <row r="2293" spans="1:2" x14ac:dyDescent="0.2">
      <c r="A2293" t="s">
        <v>11</v>
      </c>
      <c r="B2293">
        <v>5.6</v>
      </c>
    </row>
    <row r="2294" spans="1:2" x14ac:dyDescent="0.2">
      <c r="A2294" t="s">
        <v>11</v>
      </c>
      <c r="B2294">
        <v>6.2</v>
      </c>
    </row>
    <row r="2295" spans="1:2" x14ac:dyDescent="0.2">
      <c r="A2295" t="s">
        <v>11</v>
      </c>
      <c r="B2295">
        <v>5.3</v>
      </c>
    </row>
    <row r="2296" spans="1:2" x14ac:dyDescent="0.2">
      <c r="A2296" t="s">
        <v>11</v>
      </c>
      <c r="B2296">
        <v>7.4</v>
      </c>
    </row>
    <row r="2297" spans="1:2" x14ac:dyDescent="0.2">
      <c r="A2297" t="s">
        <v>11</v>
      </c>
      <c r="B2297">
        <v>7.4</v>
      </c>
    </row>
    <row r="2298" spans="1:2" x14ac:dyDescent="0.2">
      <c r="A2298" t="s">
        <v>11</v>
      </c>
      <c r="B2298">
        <v>6.5</v>
      </c>
    </row>
    <row r="2299" spans="1:2" x14ac:dyDescent="0.2">
      <c r="A2299" t="s">
        <v>11</v>
      </c>
      <c r="B2299">
        <v>7.1</v>
      </c>
    </row>
    <row r="2300" spans="1:2" x14ac:dyDescent="0.2">
      <c r="A2300" t="s">
        <v>11</v>
      </c>
      <c r="B2300">
        <v>7.2</v>
      </c>
    </row>
    <row r="2301" spans="1:2" x14ac:dyDescent="0.2">
      <c r="A2301" t="s">
        <v>11</v>
      </c>
      <c r="B2301">
        <v>2.2999999999999998</v>
      </c>
    </row>
    <row r="2302" spans="1:2" x14ac:dyDescent="0.2">
      <c r="A2302" t="s">
        <v>11</v>
      </c>
      <c r="B2302">
        <v>6.4</v>
      </c>
    </row>
    <row r="2303" spans="1:2" x14ac:dyDescent="0.2">
      <c r="A2303" t="s">
        <v>11</v>
      </c>
      <c r="B2303">
        <v>6.1</v>
      </c>
    </row>
    <row r="2304" spans="1:2" x14ac:dyDescent="0.2">
      <c r="A2304" t="s">
        <v>11</v>
      </c>
      <c r="B2304">
        <v>7</v>
      </c>
    </row>
    <row r="2305" spans="1:2" x14ac:dyDescent="0.2">
      <c r="A2305" t="s">
        <v>11</v>
      </c>
      <c r="B2305">
        <v>6.5</v>
      </c>
    </row>
    <row r="2306" spans="1:2" x14ac:dyDescent="0.2">
      <c r="A2306" t="s">
        <v>11</v>
      </c>
      <c r="B2306">
        <v>7</v>
      </c>
    </row>
    <row r="2307" spans="1:2" x14ac:dyDescent="0.2">
      <c r="A2307" t="s">
        <v>11</v>
      </c>
      <c r="B2307">
        <v>7</v>
      </c>
    </row>
    <row r="2308" spans="1:2" x14ac:dyDescent="0.2">
      <c r="A2308" t="s">
        <v>11</v>
      </c>
      <c r="B2308">
        <v>4.9000000000000004</v>
      </c>
    </row>
    <row r="2309" spans="1:2" x14ac:dyDescent="0.2">
      <c r="A2309" t="s">
        <v>11</v>
      </c>
      <c r="B2309">
        <v>6.9</v>
      </c>
    </row>
    <row r="2310" spans="1:2" x14ac:dyDescent="0.2">
      <c r="A2310" t="s">
        <v>11</v>
      </c>
      <c r="B2310">
        <v>7.5</v>
      </c>
    </row>
    <row r="2311" spans="1:2" x14ac:dyDescent="0.2">
      <c r="A2311" t="s">
        <v>225</v>
      </c>
      <c r="B2311">
        <v>8.4</v>
      </c>
    </row>
    <row r="2312" spans="1:2" x14ac:dyDescent="0.2">
      <c r="A2312" t="s">
        <v>502</v>
      </c>
      <c r="B2312">
        <v>6.9</v>
      </c>
    </row>
    <row r="2313" spans="1:2" x14ac:dyDescent="0.2">
      <c r="A2313" t="s">
        <v>11</v>
      </c>
      <c r="B2313">
        <v>4.5</v>
      </c>
    </row>
    <row r="2314" spans="1:2" x14ac:dyDescent="0.2">
      <c r="A2314" t="s">
        <v>11</v>
      </c>
      <c r="B2314">
        <v>7.4</v>
      </c>
    </row>
    <row r="2315" spans="1:2" x14ac:dyDescent="0.2">
      <c r="A2315" t="s">
        <v>11</v>
      </c>
      <c r="B2315">
        <v>7</v>
      </c>
    </row>
    <row r="2316" spans="1:2" x14ac:dyDescent="0.2">
      <c r="A2316" t="s">
        <v>11</v>
      </c>
      <c r="B2316">
        <v>2.8</v>
      </c>
    </row>
    <row r="2317" spans="1:2" x14ac:dyDescent="0.2">
      <c r="A2317" t="s">
        <v>11</v>
      </c>
      <c r="B2317">
        <v>7.5</v>
      </c>
    </row>
    <row r="2318" spans="1:2" x14ac:dyDescent="0.2">
      <c r="A2318" t="s">
        <v>11</v>
      </c>
      <c r="B2318">
        <v>7.1</v>
      </c>
    </row>
    <row r="2319" spans="1:2" x14ac:dyDescent="0.2">
      <c r="A2319" t="s">
        <v>11</v>
      </c>
      <c r="B2319">
        <v>6.4</v>
      </c>
    </row>
    <row r="2320" spans="1:2" x14ac:dyDescent="0.2">
      <c r="A2320" t="s">
        <v>11</v>
      </c>
      <c r="B2320">
        <v>6.7</v>
      </c>
    </row>
    <row r="2321" spans="1:2" x14ac:dyDescent="0.2">
      <c r="A2321" t="s">
        <v>11</v>
      </c>
      <c r="B2321">
        <v>5.3</v>
      </c>
    </row>
    <row r="2322" spans="1:2" x14ac:dyDescent="0.2">
      <c r="A2322" t="s">
        <v>225</v>
      </c>
      <c r="B2322">
        <v>6.9</v>
      </c>
    </row>
    <row r="2323" spans="1:2" x14ac:dyDescent="0.2">
      <c r="A2323" t="s">
        <v>11</v>
      </c>
      <c r="B2323">
        <v>6.2</v>
      </c>
    </row>
    <row r="2324" spans="1:2" x14ac:dyDescent="0.2">
      <c r="A2324" t="s">
        <v>11</v>
      </c>
      <c r="B2324">
        <v>6.3</v>
      </c>
    </row>
    <row r="2325" spans="1:2" x14ac:dyDescent="0.2">
      <c r="A2325" t="s">
        <v>11</v>
      </c>
      <c r="B2325">
        <v>6.4</v>
      </c>
    </row>
    <row r="2326" spans="1:2" x14ac:dyDescent="0.2">
      <c r="A2326" t="s">
        <v>2490</v>
      </c>
      <c r="B2326">
        <v>6.5</v>
      </c>
    </row>
    <row r="2327" spans="1:2" x14ac:dyDescent="0.2">
      <c r="A2327" t="s">
        <v>502</v>
      </c>
      <c r="B2327">
        <v>6</v>
      </c>
    </row>
    <row r="2328" spans="1:2" x14ac:dyDescent="0.2">
      <c r="A2328" t="s">
        <v>11</v>
      </c>
      <c r="B2328">
        <v>5.0999999999999996</v>
      </c>
    </row>
    <row r="2329" spans="1:2" x14ac:dyDescent="0.2">
      <c r="A2329" t="s">
        <v>11</v>
      </c>
      <c r="B2329">
        <v>5.5</v>
      </c>
    </row>
    <row r="2330" spans="1:2" x14ac:dyDescent="0.2">
      <c r="A2330" t="s">
        <v>11</v>
      </c>
      <c r="B2330">
        <v>7.2</v>
      </c>
    </row>
    <row r="2331" spans="1:2" x14ac:dyDescent="0.2">
      <c r="A2331" t="s">
        <v>11</v>
      </c>
      <c r="B2331">
        <v>5.4</v>
      </c>
    </row>
    <row r="2332" spans="1:2" x14ac:dyDescent="0.2">
      <c r="A2332" t="s">
        <v>11</v>
      </c>
      <c r="B2332">
        <v>5.7</v>
      </c>
    </row>
    <row r="2333" spans="1:2" x14ac:dyDescent="0.2">
      <c r="A2333" t="s">
        <v>11</v>
      </c>
      <c r="B2333">
        <v>5.2</v>
      </c>
    </row>
    <row r="2334" spans="1:2" x14ac:dyDescent="0.2">
      <c r="A2334" t="s">
        <v>676</v>
      </c>
      <c r="B2334">
        <v>6.2</v>
      </c>
    </row>
    <row r="2335" spans="1:2" x14ac:dyDescent="0.2">
      <c r="A2335" t="s">
        <v>11</v>
      </c>
      <c r="B2335">
        <v>6.7</v>
      </c>
    </row>
    <row r="2336" spans="1:2" x14ac:dyDescent="0.2">
      <c r="A2336" t="s">
        <v>11</v>
      </c>
      <c r="B2336">
        <v>5.8</v>
      </c>
    </row>
    <row r="2337" spans="1:2" x14ac:dyDescent="0.2">
      <c r="A2337" t="s">
        <v>11</v>
      </c>
      <c r="B2337">
        <v>7</v>
      </c>
    </row>
    <row r="2338" spans="1:2" x14ac:dyDescent="0.2">
      <c r="A2338" t="s">
        <v>11</v>
      </c>
      <c r="B2338">
        <v>4.8</v>
      </c>
    </row>
    <row r="2339" spans="1:2" x14ac:dyDescent="0.2">
      <c r="A2339" t="s">
        <v>11</v>
      </c>
      <c r="B2339">
        <v>7.2</v>
      </c>
    </row>
    <row r="2340" spans="1:2" x14ac:dyDescent="0.2">
      <c r="A2340" t="s">
        <v>11</v>
      </c>
      <c r="B2340">
        <v>5.6</v>
      </c>
    </row>
    <row r="2341" spans="1:2" x14ac:dyDescent="0.2">
      <c r="A2341" t="s">
        <v>11</v>
      </c>
      <c r="B2341">
        <v>6.4</v>
      </c>
    </row>
    <row r="2342" spans="1:2" x14ac:dyDescent="0.2">
      <c r="A2342" t="s">
        <v>676</v>
      </c>
      <c r="B2342">
        <v>7.5</v>
      </c>
    </row>
    <row r="2343" spans="1:2" x14ac:dyDescent="0.2">
      <c r="A2343" t="s">
        <v>2998</v>
      </c>
      <c r="B2343">
        <v>7.4</v>
      </c>
    </row>
    <row r="2344" spans="1:2" x14ac:dyDescent="0.2">
      <c r="A2344" t="s">
        <v>11</v>
      </c>
      <c r="B2344">
        <v>8</v>
      </c>
    </row>
    <row r="2345" spans="1:2" x14ac:dyDescent="0.2">
      <c r="A2345" t="s">
        <v>11</v>
      </c>
      <c r="B2345">
        <v>5.7</v>
      </c>
    </row>
    <row r="2346" spans="1:2" x14ac:dyDescent="0.2">
      <c r="A2346" t="s">
        <v>11</v>
      </c>
      <c r="B2346">
        <v>6.8</v>
      </c>
    </row>
    <row r="2347" spans="1:2" x14ac:dyDescent="0.2">
      <c r="A2347" t="s">
        <v>11</v>
      </c>
      <c r="B2347">
        <v>5.9</v>
      </c>
    </row>
    <row r="2348" spans="1:2" x14ac:dyDescent="0.2">
      <c r="A2348" t="s">
        <v>11</v>
      </c>
      <c r="B2348">
        <v>7.2</v>
      </c>
    </row>
    <row r="2349" spans="1:2" x14ac:dyDescent="0.2">
      <c r="A2349" t="s">
        <v>11</v>
      </c>
      <c r="B2349">
        <v>5.5</v>
      </c>
    </row>
    <row r="2350" spans="1:2" x14ac:dyDescent="0.2">
      <c r="A2350" t="s">
        <v>11</v>
      </c>
      <c r="B2350">
        <v>8.4</v>
      </c>
    </row>
    <row r="2351" spans="1:2" x14ac:dyDescent="0.2">
      <c r="A2351" t="s">
        <v>11</v>
      </c>
      <c r="B2351">
        <v>8.5</v>
      </c>
    </row>
    <row r="2352" spans="1:2" x14ac:dyDescent="0.2">
      <c r="A2352" t="s">
        <v>11</v>
      </c>
      <c r="B2352">
        <v>5.6</v>
      </c>
    </row>
    <row r="2353" spans="1:2" x14ac:dyDescent="0.2">
      <c r="A2353" t="s">
        <v>11</v>
      </c>
      <c r="B2353">
        <v>4.0999999999999996</v>
      </c>
    </row>
    <row r="2354" spans="1:2" x14ac:dyDescent="0.2">
      <c r="A2354" t="s">
        <v>11</v>
      </c>
      <c r="B2354">
        <v>5</v>
      </c>
    </row>
    <row r="2355" spans="1:2" x14ac:dyDescent="0.2">
      <c r="A2355" t="s">
        <v>11</v>
      </c>
      <c r="B2355">
        <v>6.1</v>
      </c>
    </row>
    <row r="2356" spans="1:2" x14ac:dyDescent="0.2">
      <c r="A2356" t="s">
        <v>11</v>
      </c>
      <c r="B2356">
        <v>5.4</v>
      </c>
    </row>
    <row r="2357" spans="1:2" x14ac:dyDescent="0.2">
      <c r="A2357" t="s">
        <v>11</v>
      </c>
      <c r="B2357">
        <v>7.1</v>
      </c>
    </row>
    <row r="2358" spans="1:2" x14ac:dyDescent="0.2">
      <c r="A2358" t="s">
        <v>11</v>
      </c>
      <c r="B2358">
        <v>6.6</v>
      </c>
    </row>
    <row r="2359" spans="1:2" x14ac:dyDescent="0.2">
      <c r="A2359" t="s">
        <v>11</v>
      </c>
      <c r="B2359">
        <v>3.6</v>
      </c>
    </row>
    <row r="2360" spans="1:2" x14ac:dyDescent="0.2">
      <c r="A2360" t="s">
        <v>11</v>
      </c>
      <c r="B2360">
        <v>6.5</v>
      </c>
    </row>
    <row r="2361" spans="1:2" x14ac:dyDescent="0.2">
      <c r="A2361" t="s">
        <v>225</v>
      </c>
      <c r="B2361">
        <v>8.6</v>
      </c>
    </row>
    <row r="2362" spans="1:2" x14ac:dyDescent="0.2">
      <c r="A2362" t="s">
        <v>676</v>
      </c>
      <c r="B2362">
        <v>6.2</v>
      </c>
    </row>
    <row r="2363" spans="1:2" x14ac:dyDescent="0.2">
      <c r="A2363" t="s">
        <v>11</v>
      </c>
      <c r="B2363">
        <v>7</v>
      </c>
    </row>
    <row r="2364" spans="1:2" x14ac:dyDescent="0.2">
      <c r="A2364" t="s">
        <v>11</v>
      </c>
      <c r="B2364">
        <v>7.6</v>
      </c>
    </row>
    <row r="2365" spans="1:2" x14ac:dyDescent="0.2">
      <c r="A2365" t="s">
        <v>11</v>
      </c>
      <c r="B2365">
        <v>6.5</v>
      </c>
    </row>
    <row r="2366" spans="1:2" x14ac:dyDescent="0.2">
      <c r="A2366" t="s">
        <v>11</v>
      </c>
      <c r="B2366">
        <v>6.4</v>
      </c>
    </row>
    <row r="2367" spans="1:2" x14ac:dyDescent="0.2">
      <c r="A2367" t="s">
        <v>11</v>
      </c>
      <c r="B2367">
        <v>6.7</v>
      </c>
    </row>
    <row r="2368" spans="1:2" x14ac:dyDescent="0.2">
      <c r="A2368" t="s">
        <v>11</v>
      </c>
      <c r="B2368">
        <v>6.3</v>
      </c>
    </row>
    <row r="2369" spans="1:2" x14ac:dyDescent="0.2">
      <c r="A2369" t="s">
        <v>11</v>
      </c>
      <c r="B2369">
        <v>6.4</v>
      </c>
    </row>
    <row r="2370" spans="1:2" x14ac:dyDescent="0.2">
      <c r="A2370" t="s">
        <v>11</v>
      </c>
      <c r="B2370">
        <v>5.7</v>
      </c>
    </row>
    <row r="2371" spans="1:2" x14ac:dyDescent="0.2">
      <c r="A2371" t="s">
        <v>11</v>
      </c>
      <c r="B2371">
        <v>6.3</v>
      </c>
    </row>
    <row r="2372" spans="1:2" x14ac:dyDescent="0.2">
      <c r="A2372" t="s">
        <v>4006</v>
      </c>
      <c r="B2372">
        <v>7.8</v>
      </c>
    </row>
    <row r="2373" spans="1:2" x14ac:dyDescent="0.2">
      <c r="A2373" t="s">
        <v>11</v>
      </c>
      <c r="B2373">
        <v>6</v>
      </c>
    </row>
    <row r="2374" spans="1:2" x14ac:dyDescent="0.2">
      <c r="A2374" t="s">
        <v>11</v>
      </c>
      <c r="B2374">
        <v>7.7</v>
      </c>
    </row>
    <row r="2375" spans="1:2" x14ac:dyDescent="0.2">
      <c r="A2375" t="s">
        <v>11</v>
      </c>
      <c r="B2375">
        <v>6.2</v>
      </c>
    </row>
    <row r="2376" spans="1:2" x14ac:dyDescent="0.2">
      <c r="A2376" t="s">
        <v>4012</v>
      </c>
      <c r="B2376">
        <v>5.7</v>
      </c>
    </row>
    <row r="2377" spans="1:2" x14ac:dyDescent="0.2">
      <c r="A2377" t="s">
        <v>11</v>
      </c>
      <c r="B2377">
        <v>7.7</v>
      </c>
    </row>
    <row r="2378" spans="1:2" x14ac:dyDescent="0.2">
      <c r="A2378" t="s">
        <v>11</v>
      </c>
      <c r="B2378">
        <v>6.4</v>
      </c>
    </row>
    <row r="2379" spans="1:2" x14ac:dyDescent="0.2">
      <c r="A2379" t="s">
        <v>11</v>
      </c>
      <c r="B2379">
        <v>6.4</v>
      </c>
    </row>
    <row r="2380" spans="1:2" x14ac:dyDescent="0.2">
      <c r="A2380" t="s">
        <v>11</v>
      </c>
      <c r="B2380">
        <v>6.9</v>
      </c>
    </row>
    <row r="2381" spans="1:2" x14ac:dyDescent="0.2">
      <c r="A2381" t="s">
        <v>11</v>
      </c>
      <c r="B2381">
        <v>7.3</v>
      </c>
    </row>
    <row r="2382" spans="1:2" x14ac:dyDescent="0.2">
      <c r="A2382" t="s">
        <v>11</v>
      </c>
      <c r="B2382">
        <v>7.3</v>
      </c>
    </row>
    <row r="2383" spans="1:2" x14ac:dyDescent="0.2">
      <c r="A2383" t="s">
        <v>11</v>
      </c>
      <c r="B2383">
        <v>6.2</v>
      </c>
    </row>
    <row r="2384" spans="1:2" x14ac:dyDescent="0.2">
      <c r="A2384" t="s">
        <v>11</v>
      </c>
      <c r="B2384">
        <v>6.6</v>
      </c>
    </row>
    <row r="2385" spans="1:2" x14ac:dyDescent="0.2">
      <c r="A2385" t="s">
        <v>11</v>
      </c>
      <c r="B2385">
        <v>6.7</v>
      </c>
    </row>
    <row r="2386" spans="1:2" x14ac:dyDescent="0.2">
      <c r="A2386" t="s">
        <v>11</v>
      </c>
      <c r="B2386">
        <v>5.7</v>
      </c>
    </row>
    <row r="2387" spans="1:2" x14ac:dyDescent="0.2">
      <c r="A2387" t="s">
        <v>11</v>
      </c>
      <c r="B2387">
        <v>3.1</v>
      </c>
    </row>
    <row r="2388" spans="1:2" x14ac:dyDescent="0.2">
      <c r="A2388" t="s">
        <v>11</v>
      </c>
      <c r="B2388">
        <v>6.3</v>
      </c>
    </row>
    <row r="2389" spans="1:2" x14ac:dyDescent="0.2">
      <c r="A2389" t="s">
        <v>11</v>
      </c>
      <c r="B2389">
        <v>5.7</v>
      </c>
    </row>
    <row r="2390" spans="1:2" x14ac:dyDescent="0.2">
      <c r="A2390" t="s">
        <v>11</v>
      </c>
      <c r="B2390">
        <v>7.1</v>
      </c>
    </row>
    <row r="2391" spans="1:2" x14ac:dyDescent="0.2">
      <c r="A2391" t="s">
        <v>11</v>
      </c>
      <c r="B2391">
        <v>7</v>
      </c>
    </row>
    <row r="2392" spans="1:2" x14ac:dyDescent="0.2">
      <c r="A2392" t="s">
        <v>11</v>
      </c>
      <c r="B2392">
        <v>6.1</v>
      </c>
    </row>
    <row r="2393" spans="1:2" x14ac:dyDescent="0.2">
      <c r="A2393" t="s">
        <v>11</v>
      </c>
      <c r="B2393">
        <v>6.6</v>
      </c>
    </row>
    <row r="2394" spans="1:2" x14ac:dyDescent="0.2">
      <c r="A2394" t="s">
        <v>11</v>
      </c>
      <c r="B2394">
        <v>7.8</v>
      </c>
    </row>
    <row r="2395" spans="1:2" x14ac:dyDescent="0.2">
      <c r="A2395" t="s">
        <v>11</v>
      </c>
      <c r="B2395">
        <v>8.3000000000000007</v>
      </c>
    </row>
    <row r="2396" spans="1:2" x14ac:dyDescent="0.2">
      <c r="A2396" t="s">
        <v>11</v>
      </c>
      <c r="B2396">
        <v>3.9</v>
      </c>
    </row>
    <row r="2397" spans="1:2" x14ac:dyDescent="0.2">
      <c r="A2397" t="s">
        <v>11</v>
      </c>
      <c r="B2397">
        <v>7</v>
      </c>
    </row>
    <row r="2398" spans="1:2" x14ac:dyDescent="0.2">
      <c r="A2398" t="s">
        <v>11</v>
      </c>
      <c r="B2398">
        <v>6.7</v>
      </c>
    </row>
    <row r="2399" spans="1:2" x14ac:dyDescent="0.2">
      <c r="A2399" t="s">
        <v>11</v>
      </c>
      <c r="B2399">
        <v>7.3</v>
      </c>
    </row>
    <row r="2400" spans="1:2" x14ac:dyDescent="0.2">
      <c r="A2400" t="s">
        <v>11</v>
      </c>
      <c r="B2400">
        <v>7.5</v>
      </c>
    </row>
    <row r="2401" spans="1:2" x14ac:dyDescent="0.2">
      <c r="A2401" t="s">
        <v>11</v>
      </c>
      <c r="B2401">
        <v>6.3</v>
      </c>
    </row>
    <row r="2402" spans="1:2" x14ac:dyDescent="0.2">
      <c r="A2402" t="s">
        <v>11</v>
      </c>
      <c r="B2402">
        <v>7.8</v>
      </c>
    </row>
    <row r="2403" spans="1:2" x14ac:dyDescent="0.2">
      <c r="A2403" t="s">
        <v>11</v>
      </c>
      <c r="B2403">
        <v>7.3</v>
      </c>
    </row>
    <row r="2404" spans="1:2" x14ac:dyDescent="0.2">
      <c r="A2404" t="s">
        <v>11</v>
      </c>
      <c r="B2404">
        <v>7.6</v>
      </c>
    </row>
    <row r="2405" spans="1:2" x14ac:dyDescent="0.2">
      <c r="A2405" t="s">
        <v>11</v>
      </c>
      <c r="B2405">
        <v>5.3</v>
      </c>
    </row>
    <row r="2406" spans="1:2" x14ac:dyDescent="0.2">
      <c r="A2406" t="s">
        <v>11</v>
      </c>
      <c r="B2406">
        <v>7.9</v>
      </c>
    </row>
    <row r="2407" spans="1:2" x14ac:dyDescent="0.2">
      <c r="A2407" t="s">
        <v>11</v>
      </c>
      <c r="B2407">
        <v>5.3</v>
      </c>
    </row>
    <row r="2408" spans="1:2" x14ac:dyDescent="0.2">
      <c r="A2408" t="s">
        <v>11</v>
      </c>
      <c r="B2408">
        <v>6.8</v>
      </c>
    </row>
    <row r="2409" spans="1:2" x14ac:dyDescent="0.2">
      <c r="A2409" t="s">
        <v>11</v>
      </c>
      <c r="B2409">
        <v>7.1</v>
      </c>
    </row>
    <row r="2410" spans="1:2" x14ac:dyDescent="0.2">
      <c r="A2410" t="s">
        <v>11</v>
      </c>
      <c r="B2410">
        <v>7.2</v>
      </c>
    </row>
    <row r="2411" spans="1:2" x14ac:dyDescent="0.2">
      <c r="A2411" t="s">
        <v>11</v>
      </c>
      <c r="B2411">
        <v>5.8</v>
      </c>
    </row>
    <row r="2412" spans="1:2" x14ac:dyDescent="0.2">
      <c r="A2412" t="s">
        <v>11</v>
      </c>
      <c r="B2412">
        <v>5.8</v>
      </c>
    </row>
    <row r="2413" spans="1:2" x14ac:dyDescent="0.2">
      <c r="A2413" t="s">
        <v>11</v>
      </c>
      <c r="B2413">
        <v>8.3000000000000007</v>
      </c>
    </row>
    <row r="2414" spans="1:2" x14ac:dyDescent="0.2">
      <c r="A2414" t="s">
        <v>11</v>
      </c>
      <c r="B2414">
        <v>5.6</v>
      </c>
    </row>
    <row r="2415" spans="1:2" x14ac:dyDescent="0.2">
      <c r="A2415" t="s">
        <v>11</v>
      </c>
      <c r="B2415">
        <v>6.8</v>
      </c>
    </row>
    <row r="2416" spans="1:2" x14ac:dyDescent="0.2">
      <c r="A2416" t="s">
        <v>11</v>
      </c>
      <c r="B2416">
        <v>5</v>
      </c>
    </row>
    <row r="2417" spans="1:2" x14ac:dyDescent="0.2">
      <c r="A2417" t="s">
        <v>11</v>
      </c>
      <c r="B2417">
        <v>7.6</v>
      </c>
    </row>
    <row r="2418" spans="1:2" x14ac:dyDescent="0.2">
      <c r="A2418" t="s">
        <v>11</v>
      </c>
      <c r="B2418">
        <v>6.7</v>
      </c>
    </row>
    <row r="2419" spans="1:2" x14ac:dyDescent="0.2">
      <c r="A2419" t="s">
        <v>11</v>
      </c>
      <c r="B2419">
        <v>6.7</v>
      </c>
    </row>
    <row r="2420" spans="1:2" x14ac:dyDescent="0.2">
      <c r="A2420" t="s">
        <v>11</v>
      </c>
      <c r="B2420">
        <v>5.7</v>
      </c>
    </row>
    <row r="2421" spans="1:2" x14ac:dyDescent="0.2">
      <c r="A2421" t="s">
        <v>11</v>
      </c>
      <c r="B2421">
        <v>5.2</v>
      </c>
    </row>
    <row r="2422" spans="1:2" x14ac:dyDescent="0.2">
      <c r="A2422" t="s">
        <v>11</v>
      </c>
      <c r="B2422">
        <v>7.5</v>
      </c>
    </row>
    <row r="2423" spans="1:2" x14ac:dyDescent="0.2">
      <c r="A2423" t="s">
        <v>11</v>
      </c>
      <c r="B2423">
        <v>7.2</v>
      </c>
    </row>
    <row r="2424" spans="1:2" x14ac:dyDescent="0.2">
      <c r="A2424" t="s">
        <v>11</v>
      </c>
      <c r="B2424">
        <v>5.3</v>
      </c>
    </row>
    <row r="2425" spans="1:2" x14ac:dyDescent="0.2">
      <c r="A2425" t="s">
        <v>11</v>
      </c>
      <c r="B2425">
        <v>6.5</v>
      </c>
    </row>
    <row r="2426" spans="1:2" x14ac:dyDescent="0.2">
      <c r="A2426" t="s">
        <v>11</v>
      </c>
      <c r="B2426">
        <v>5</v>
      </c>
    </row>
    <row r="2427" spans="1:2" x14ac:dyDescent="0.2">
      <c r="A2427" t="s">
        <v>11</v>
      </c>
      <c r="B2427">
        <v>6.1</v>
      </c>
    </row>
    <row r="2428" spans="1:2" x14ac:dyDescent="0.2">
      <c r="A2428" t="s">
        <v>11</v>
      </c>
      <c r="B2428">
        <v>7.4</v>
      </c>
    </row>
    <row r="2429" spans="1:2" x14ac:dyDescent="0.2">
      <c r="A2429" t="s">
        <v>11</v>
      </c>
      <c r="B2429">
        <v>4.4000000000000004</v>
      </c>
    </row>
    <row r="2430" spans="1:2" x14ac:dyDescent="0.2">
      <c r="A2430" t="s">
        <v>11</v>
      </c>
      <c r="B2430">
        <v>7.5</v>
      </c>
    </row>
    <row r="2431" spans="1:2" x14ac:dyDescent="0.2">
      <c r="A2431" t="s">
        <v>11</v>
      </c>
      <c r="B2431">
        <v>5.7</v>
      </c>
    </row>
    <row r="2432" spans="1:2" x14ac:dyDescent="0.2">
      <c r="A2432" t="s">
        <v>11</v>
      </c>
      <c r="B2432">
        <v>5.5</v>
      </c>
    </row>
    <row r="2433" spans="1:2" x14ac:dyDescent="0.2">
      <c r="A2433" t="s">
        <v>11</v>
      </c>
      <c r="B2433">
        <v>7.1</v>
      </c>
    </row>
    <row r="2434" spans="1:2" x14ac:dyDescent="0.2">
      <c r="A2434" t="s">
        <v>11</v>
      </c>
      <c r="B2434">
        <v>5.9</v>
      </c>
    </row>
    <row r="2435" spans="1:2" x14ac:dyDescent="0.2">
      <c r="A2435" t="s">
        <v>11</v>
      </c>
      <c r="B2435">
        <v>6.7</v>
      </c>
    </row>
    <row r="2436" spans="1:2" x14ac:dyDescent="0.2">
      <c r="A2436" t="s">
        <v>11</v>
      </c>
      <c r="B2436">
        <v>7</v>
      </c>
    </row>
    <row r="2437" spans="1:2" x14ac:dyDescent="0.2">
      <c r="A2437" t="s">
        <v>11</v>
      </c>
      <c r="B2437">
        <v>7.9</v>
      </c>
    </row>
    <row r="2438" spans="1:2" x14ac:dyDescent="0.2">
      <c r="A2438" t="s">
        <v>11</v>
      </c>
      <c r="B2438">
        <v>6.9</v>
      </c>
    </row>
    <row r="2439" spans="1:2" x14ac:dyDescent="0.2">
      <c r="A2439" t="s">
        <v>4096</v>
      </c>
      <c r="B2439">
        <v>7.3</v>
      </c>
    </row>
    <row r="2440" spans="1:2" x14ac:dyDescent="0.2">
      <c r="A2440" t="s">
        <v>11</v>
      </c>
      <c r="B2440">
        <v>7.3</v>
      </c>
    </row>
    <row r="2441" spans="1:2" x14ac:dyDescent="0.2">
      <c r="A2441" t="s">
        <v>11</v>
      </c>
      <c r="B2441">
        <v>3.5</v>
      </c>
    </row>
    <row r="2442" spans="1:2" x14ac:dyDescent="0.2">
      <c r="A2442" t="s">
        <v>11</v>
      </c>
      <c r="B2442">
        <v>7.8</v>
      </c>
    </row>
    <row r="2443" spans="1:2" x14ac:dyDescent="0.2">
      <c r="A2443" t="s">
        <v>11</v>
      </c>
      <c r="B2443">
        <v>7.4</v>
      </c>
    </row>
    <row r="2444" spans="1:2" x14ac:dyDescent="0.2">
      <c r="A2444" t="s">
        <v>11</v>
      </c>
      <c r="B2444">
        <v>6.7</v>
      </c>
    </row>
    <row r="2445" spans="1:2" x14ac:dyDescent="0.2">
      <c r="A2445" t="s">
        <v>11</v>
      </c>
      <c r="B2445">
        <v>6.4</v>
      </c>
    </row>
    <row r="2446" spans="1:2" x14ac:dyDescent="0.2">
      <c r="A2446" t="s">
        <v>11</v>
      </c>
      <c r="B2446">
        <v>7.1</v>
      </c>
    </row>
    <row r="2447" spans="1:2" x14ac:dyDescent="0.2">
      <c r="A2447" t="s">
        <v>11</v>
      </c>
      <c r="B2447">
        <v>6.7</v>
      </c>
    </row>
    <row r="2448" spans="1:2" x14ac:dyDescent="0.2">
      <c r="A2448" t="s">
        <v>2998</v>
      </c>
      <c r="B2448">
        <v>7.8</v>
      </c>
    </row>
    <row r="2449" spans="1:2" x14ac:dyDescent="0.2">
      <c r="A2449" t="s">
        <v>11</v>
      </c>
      <c r="B2449">
        <v>4</v>
      </c>
    </row>
    <row r="2450" spans="1:2" x14ac:dyDescent="0.2">
      <c r="A2450" t="s">
        <v>11</v>
      </c>
      <c r="B2450">
        <v>5.9</v>
      </c>
    </row>
    <row r="2451" spans="1:2" x14ac:dyDescent="0.2">
      <c r="A2451" t="s">
        <v>11</v>
      </c>
      <c r="B2451">
        <v>7.2</v>
      </c>
    </row>
    <row r="2452" spans="1:2" x14ac:dyDescent="0.2">
      <c r="A2452" t="s">
        <v>11</v>
      </c>
      <c r="B2452">
        <v>7.2</v>
      </c>
    </row>
    <row r="2453" spans="1:2" x14ac:dyDescent="0.2">
      <c r="A2453" t="s">
        <v>11</v>
      </c>
      <c r="B2453">
        <v>5.0999999999999996</v>
      </c>
    </row>
    <row r="2454" spans="1:2" x14ac:dyDescent="0.2">
      <c r="A2454" t="s">
        <v>11</v>
      </c>
      <c r="B2454">
        <v>7.7</v>
      </c>
    </row>
    <row r="2455" spans="1:2" x14ac:dyDescent="0.2">
      <c r="A2455" t="s">
        <v>11</v>
      </c>
      <c r="B2455">
        <v>5.5</v>
      </c>
    </row>
    <row r="2456" spans="1:2" x14ac:dyDescent="0.2">
      <c r="A2456" t="s">
        <v>11</v>
      </c>
      <c r="B2456">
        <v>6.2</v>
      </c>
    </row>
    <row r="2457" spans="1:2" x14ac:dyDescent="0.2">
      <c r="A2457" t="s">
        <v>11</v>
      </c>
      <c r="B2457">
        <v>7.2</v>
      </c>
    </row>
    <row r="2458" spans="1:2" x14ac:dyDescent="0.2">
      <c r="A2458" t="s">
        <v>11</v>
      </c>
      <c r="B2458">
        <v>5.2</v>
      </c>
    </row>
    <row r="2459" spans="1:2" x14ac:dyDescent="0.2">
      <c r="A2459" t="s">
        <v>11</v>
      </c>
      <c r="B2459">
        <v>6.7</v>
      </c>
    </row>
    <row r="2460" spans="1:2" x14ac:dyDescent="0.2">
      <c r="A2460" t="s">
        <v>11</v>
      </c>
      <c r="B2460">
        <v>5</v>
      </c>
    </row>
    <row r="2461" spans="1:2" x14ac:dyDescent="0.2">
      <c r="A2461" t="s">
        <v>11</v>
      </c>
      <c r="B2461">
        <v>6.2</v>
      </c>
    </row>
    <row r="2462" spans="1:2" x14ac:dyDescent="0.2">
      <c r="A2462" t="s">
        <v>11</v>
      </c>
      <c r="B2462">
        <v>7.6</v>
      </c>
    </row>
    <row r="2463" spans="1:2" x14ac:dyDescent="0.2">
      <c r="A2463" t="s">
        <v>11</v>
      </c>
      <c r="B2463">
        <v>4.0999999999999996</v>
      </c>
    </row>
    <row r="2464" spans="1:2" x14ac:dyDescent="0.2">
      <c r="A2464" t="s">
        <v>11</v>
      </c>
      <c r="B2464">
        <v>5.3</v>
      </c>
    </row>
    <row r="2465" spans="1:2" x14ac:dyDescent="0.2">
      <c r="A2465" t="s">
        <v>11</v>
      </c>
      <c r="B2465">
        <v>6.2</v>
      </c>
    </row>
    <row r="2466" spans="1:2" x14ac:dyDescent="0.2">
      <c r="A2466" t="s">
        <v>11</v>
      </c>
      <c r="B2466">
        <v>6.5</v>
      </c>
    </row>
    <row r="2467" spans="1:2" x14ac:dyDescent="0.2">
      <c r="A2467" t="s">
        <v>11</v>
      </c>
      <c r="B2467">
        <v>8.1</v>
      </c>
    </row>
    <row r="2468" spans="1:2" x14ac:dyDescent="0.2">
      <c r="A2468" t="s">
        <v>11</v>
      </c>
      <c r="B2468">
        <v>6.3</v>
      </c>
    </row>
    <row r="2469" spans="1:2" x14ac:dyDescent="0.2">
      <c r="A2469" t="s">
        <v>11</v>
      </c>
      <c r="B2469">
        <v>4.4000000000000004</v>
      </c>
    </row>
    <row r="2470" spans="1:2" x14ac:dyDescent="0.2">
      <c r="A2470" t="s">
        <v>11</v>
      </c>
      <c r="B2470">
        <v>4.5999999999999996</v>
      </c>
    </row>
    <row r="2471" spans="1:2" x14ac:dyDescent="0.2">
      <c r="A2471" t="s">
        <v>11</v>
      </c>
      <c r="B2471">
        <v>6</v>
      </c>
    </row>
    <row r="2472" spans="1:2" x14ac:dyDescent="0.2">
      <c r="A2472" t="s">
        <v>11</v>
      </c>
      <c r="B2472">
        <v>7.6</v>
      </c>
    </row>
    <row r="2473" spans="1:2" x14ac:dyDescent="0.2">
      <c r="A2473" t="s">
        <v>11</v>
      </c>
      <c r="B2473">
        <v>8.4</v>
      </c>
    </row>
    <row r="2474" spans="1:2" x14ac:dyDescent="0.2">
      <c r="A2474" t="s">
        <v>11</v>
      </c>
      <c r="B2474">
        <v>7.9</v>
      </c>
    </row>
    <row r="2475" spans="1:2" x14ac:dyDescent="0.2">
      <c r="A2475" t="s">
        <v>11</v>
      </c>
      <c r="B2475">
        <v>5.6</v>
      </c>
    </row>
    <row r="2476" spans="1:2" x14ac:dyDescent="0.2">
      <c r="A2476" t="s">
        <v>11</v>
      </c>
      <c r="B2476">
        <v>6.5</v>
      </c>
    </row>
    <row r="2477" spans="1:2" x14ac:dyDescent="0.2">
      <c r="A2477" t="s">
        <v>11</v>
      </c>
      <c r="B2477">
        <v>7.5</v>
      </c>
    </row>
    <row r="2478" spans="1:2" x14ac:dyDescent="0.2">
      <c r="A2478" t="s">
        <v>11</v>
      </c>
      <c r="B2478">
        <v>6.3</v>
      </c>
    </row>
    <row r="2479" spans="1:2" x14ac:dyDescent="0.2">
      <c r="A2479" t="s">
        <v>11</v>
      </c>
      <c r="B2479">
        <v>7.9</v>
      </c>
    </row>
    <row r="2480" spans="1:2" x14ac:dyDescent="0.2">
      <c r="A2480" t="s">
        <v>11</v>
      </c>
      <c r="B2480">
        <v>5.0999999999999996</v>
      </c>
    </row>
    <row r="2481" spans="1:2" x14ac:dyDescent="0.2">
      <c r="A2481" t="s">
        <v>11</v>
      </c>
      <c r="B2481">
        <v>6.7</v>
      </c>
    </row>
    <row r="2482" spans="1:2" x14ac:dyDescent="0.2">
      <c r="A2482" t="s">
        <v>11</v>
      </c>
      <c r="B2482">
        <v>6.7</v>
      </c>
    </row>
    <row r="2483" spans="1:2" x14ac:dyDescent="0.2">
      <c r="A2483" t="s">
        <v>11</v>
      </c>
      <c r="B2483">
        <v>5.6</v>
      </c>
    </row>
    <row r="2484" spans="1:2" x14ac:dyDescent="0.2">
      <c r="A2484" t="s">
        <v>11</v>
      </c>
      <c r="B2484">
        <v>5.6</v>
      </c>
    </row>
    <row r="2485" spans="1:2" x14ac:dyDescent="0.2">
      <c r="A2485" t="s">
        <v>11</v>
      </c>
      <c r="B2485">
        <v>6.8</v>
      </c>
    </row>
    <row r="2486" spans="1:2" x14ac:dyDescent="0.2">
      <c r="A2486" t="s">
        <v>11</v>
      </c>
      <c r="B2486">
        <v>6.2</v>
      </c>
    </row>
    <row r="2487" spans="1:2" x14ac:dyDescent="0.2">
      <c r="A2487" t="s">
        <v>11</v>
      </c>
      <c r="B2487">
        <v>5.6</v>
      </c>
    </row>
    <row r="2488" spans="1:2" x14ac:dyDescent="0.2">
      <c r="A2488" t="s">
        <v>11</v>
      </c>
      <c r="B2488">
        <v>6.4</v>
      </c>
    </row>
    <row r="2489" spans="1:2" x14ac:dyDescent="0.2">
      <c r="A2489" t="s">
        <v>11</v>
      </c>
      <c r="B2489">
        <v>5.6</v>
      </c>
    </row>
    <row r="2490" spans="1:2" x14ac:dyDescent="0.2">
      <c r="A2490" t="s">
        <v>11</v>
      </c>
      <c r="B2490">
        <v>7.4</v>
      </c>
    </row>
    <row r="2491" spans="1:2" x14ac:dyDescent="0.2">
      <c r="A2491" t="s">
        <v>11</v>
      </c>
      <c r="B2491">
        <v>4.9000000000000004</v>
      </c>
    </row>
    <row r="2492" spans="1:2" x14ac:dyDescent="0.2">
      <c r="A2492" t="s">
        <v>11</v>
      </c>
      <c r="B2492">
        <v>6</v>
      </c>
    </row>
    <row r="2493" spans="1:2" x14ac:dyDescent="0.2">
      <c r="A2493" t="s">
        <v>11</v>
      </c>
      <c r="B2493">
        <v>7.2</v>
      </c>
    </row>
    <row r="2494" spans="1:2" x14ac:dyDescent="0.2">
      <c r="A2494" t="s">
        <v>11</v>
      </c>
      <c r="B2494">
        <v>4.9000000000000004</v>
      </c>
    </row>
    <row r="2495" spans="1:2" x14ac:dyDescent="0.2">
      <c r="A2495" t="s">
        <v>11</v>
      </c>
      <c r="B2495">
        <v>7.5</v>
      </c>
    </row>
    <row r="2496" spans="1:2" x14ac:dyDescent="0.2">
      <c r="A2496" t="s">
        <v>11</v>
      </c>
      <c r="B2496">
        <v>4.8</v>
      </c>
    </row>
    <row r="2497" spans="1:2" x14ac:dyDescent="0.2">
      <c r="A2497" t="s">
        <v>11</v>
      </c>
      <c r="B2497">
        <v>3.1</v>
      </c>
    </row>
    <row r="2498" spans="1:2" x14ac:dyDescent="0.2">
      <c r="A2498" t="s">
        <v>11</v>
      </c>
      <c r="B2498">
        <v>5.8</v>
      </c>
    </row>
    <row r="2499" spans="1:2" x14ac:dyDescent="0.2">
      <c r="A2499" t="s">
        <v>11</v>
      </c>
      <c r="B2499">
        <v>6.7</v>
      </c>
    </row>
    <row r="2500" spans="1:2" x14ac:dyDescent="0.2">
      <c r="A2500" t="s">
        <v>11</v>
      </c>
      <c r="B2500">
        <v>6.8</v>
      </c>
    </row>
    <row r="2501" spans="1:2" x14ac:dyDescent="0.2">
      <c r="A2501" t="s">
        <v>11</v>
      </c>
      <c r="B2501">
        <v>6.5</v>
      </c>
    </row>
    <row r="2502" spans="1:2" x14ac:dyDescent="0.2">
      <c r="A2502" t="s">
        <v>11</v>
      </c>
      <c r="B2502">
        <v>5.9</v>
      </c>
    </row>
    <row r="2503" spans="1:2" x14ac:dyDescent="0.2">
      <c r="A2503" t="s">
        <v>11</v>
      </c>
      <c r="B2503">
        <v>5.5</v>
      </c>
    </row>
    <row r="2504" spans="1:2" x14ac:dyDescent="0.2">
      <c r="A2504" t="s">
        <v>11</v>
      </c>
      <c r="B2504">
        <v>3.6</v>
      </c>
    </row>
    <row r="2505" spans="1:2" x14ac:dyDescent="0.2">
      <c r="A2505" t="s">
        <v>11</v>
      </c>
      <c r="B2505">
        <v>3.3</v>
      </c>
    </row>
    <row r="2506" spans="1:2" x14ac:dyDescent="0.2">
      <c r="A2506" t="s">
        <v>11</v>
      </c>
      <c r="B2506">
        <v>7.4</v>
      </c>
    </row>
    <row r="2507" spans="1:2" x14ac:dyDescent="0.2">
      <c r="A2507" t="s">
        <v>11</v>
      </c>
      <c r="B2507">
        <v>6.7</v>
      </c>
    </row>
    <row r="2508" spans="1:2" x14ac:dyDescent="0.2">
      <c r="A2508" t="s">
        <v>11</v>
      </c>
      <c r="B2508">
        <v>3</v>
      </c>
    </row>
    <row r="2509" spans="1:2" x14ac:dyDescent="0.2">
      <c r="A2509" t="s">
        <v>11</v>
      </c>
      <c r="B2509">
        <v>7.6</v>
      </c>
    </row>
    <row r="2510" spans="1:2" x14ac:dyDescent="0.2">
      <c r="A2510" t="s">
        <v>11</v>
      </c>
      <c r="B2510">
        <v>6.4</v>
      </c>
    </row>
    <row r="2511" spans="1:2" x14ac:dyDescent="0.2">
      <c r="A2511" t="s">
        <v>11</v>
      </c>
      <c r="B2511">
        <v>6.9</v>
      </c>
    </row>
    <row r="2512" spans="1:2" x14ac:dyDescent="0.2">
      <c r="A2512" t="s">
        <v>11</v>
      </c>
      <c r="B2512">
        <v>6.6</v>
      </c>
    </row>
    <row r="2513" spans="1:2" x14ac:dyDescent="0.2">
      <c r="A2513" t="s">
        <v>11</v>
      </c>
      <c r="B2513">
        <v>5.5</v>
      </c>
    </row>
    <row r="2514" spans="1:2" x14ac:dyDescent="0.2">
      <c r="A2514" t="s">
        <v>502</v>
      </c>
      <c r="B2514">
        <v>6.6</v>
      </c>
    </row>
    <row r="2515" spans="1:2" x14ac:dyDescent="0.2">
      <c r="A2515" t="s">
        <v>11</v>
      </c>
      <c r="B2515">
        <v>5.2</v>
      </c>
    </row>
    <row r="2516" spans="1:2" x14ac:dyDescent="0.2">
      <c r="A2516" t="s">
        <v>11</v>
      </c>
      <c r="B2516">
        <v>4.0999999999999996</v>
      </c>
    </row>
    <row r="2517" spans="1:2" x14ac:dyDescent="0.2">
      <c r="A2517" t="s">
        <v>11</v>
      </c>
      <c r="B2517">
        <v>6.8</v>
      </c>
    </row>
    <row r="2518" spans="1:2" x14ac:dyDescent="0.2">
      <c r="A2518" t="s">
        <v>11</v>
      </c>
      <c r="B2518">
        <v>6.5</v>
      </c>
    </row>
    <row r="2519" spans="1:2" x14ac:dyDescent="0.2">
      <c r="A2519" t="s">
        <v>11</v>
      </c>
      <c r="B2519">
        <v>7.4</v>
      </c>
    </row>
    <row r="2520" spans="1:2" x14ac:dyDescent="0.2">
      <c r="A2520" t="s">
        <v>11</v>
      </c>
      <c r="B2520">
        <v>7.7</v>
      </c>
    </row>
    <row r="2521" spans="1:2" x14ac:dyDescent="0.2">
      <c r="A2521" t="s">
        <v>11</v>
      </c>
      <c r="B2521">
        <v>7.1</v>
      </c>
    </row>
    <row r="2522" spans="1:2" x14ac:dyDescent="0.2">
      <c r="A2522" t="s">
        <v>11</v>
      </c>
      <c r="B2522">
        <v>6.3</v>
      </c>
    </row>
    <row r="2523" spans="1:2" x14ac:dyDescent="0.2">
      <c r="A2523" t="s">
        <v>11</v>
      </c>
      <c r="B2523">
        <v>7.6</v>
      </c>
    </row>
    <row r="2524" spans="1:2" x14ac:dyDescent="0.2">
      <c r="A2524" t="s">
        <v>11</v>
      </c>
      <c r="B2524">
        <v>8</v>
      </c>
    </row>
    <row r="2525" spans="1:2" x14ac:dyDescent="0.2">
      <c r="A2525" t="s">
        <v>11</v>
      </c>
      <c r="B2525">
        <v>7.3</v>
      </c>
    </row>
    <row r="2526" spans="1:2" x14ac:dyDescent="0.2">
      <c r="A2526" t="s">
        <v>11</v>
      </c>
      <c r="B2526">
        <v>7.6</v>
      </c>
    </row>
    <row r="2527" spans="1:2" x14ac:dyDescent="0.2">
      <c r="A2527" t="s">
        <v>11</v>
      </c>
      <c r="B2527">
        <v>7.8</v>
      </c>
    </row>
    <row r="2528" spans="1:2" x14ac:dyDescent="0.2">
      <c r="A2528" t="s">
        <v>11</v>
      </c>
      <c r="B2528">
        <v>6.5</v>
      </c>
    </row>
    <row r="2529" spans="1:2" x14ac:dyDescent="0.2">
      <c r="A2529" t="s">
        <v>11</v>
      </c>
      <c r="B2529">
        <v>6.4</v>
      </c>
    </row>
    <row r="2530" spans="1:2" x14ac:dyDescent="0.2">
      <c r="A2530" t="s">
        <v>11</v>
      </c>
      <c r="B2530">
        <v>8</v>
      </c>
    </row>
    <row r="2531" spans="1:2" x14ac:dyDescent="0.2">
      <c r="A2531" t="s">
        <v>11</v>
      </c>
      <c r="B2531">
        <v>4.8</v>
      </c>
    </row>
    <row r="2532" spans="1:2" x14ac:dyDescent="0.2">
      <c r="A2532" t="s">
        <v>11</v>
      </c>
      <c r="B2532">
        <v>7.8</v>
      </c>
    </row>
    <row r="2533" spans="1:2" x14ac:dyDescent="0.2">
      <c r="A2533" t="s">
        <v>11</v>
      </c>
      <c r="B2533">
        <v>5.9</v>
      </c>
    </row>
    <row r="2534" spans="1:2" x14ac:dyDescent="0.2">
      <c r="A2534" t="s">
        <v>11</v>
      </c>
      <c r="B2534">
        <v>5.4</v>
      </c>
    </row>
    <row r="2535" spans="1:2" x14ac:dyDescent="0.2">
      <c r="A2535" t="s">
        <v>11</v>
      </c>
      <c r="B2535">
        <v>3.3</v>
      </c>
    </row>
    <row r="2536" spans="1:2" x14ac:dyDescent="0.2">
      <c r="A2536" t="s">
        <v>963</v>
      </c>
      <c r="B2536">
        <v>8.1999999999999993</v>
      </c>
    </row>
    <row r="2537" spans="1:2" x14ac:dyDescent="0.2">
      <c r="A2537" t="s">
        <v>11</v>
      </c>
      <c r="B2537">
        <v>6.6</v>
      </c>
    </row>
    <row r="2538" spans="1:2" x14ac:dyDescent="0.2">
      <c r="A2538" t="s">
        <v>11</v>
      </c>
      <c r="B2538">
        <v>5.4</v>
      </c>
    </row>
    <row r="2539" spans="1:2" x14ac:dyDescent="0.2">
      <c r="A2539" t="s">
        <v>11</v>
      </c>
      <c r="B2539">
        <v>6.4</v>
      </c>
    </row>
    <row r="2540" spans="1:2" x14ac:dyDescent="0.2">
      <c r="A2540" t="s">
        <v>11</v>
      </c>
      <c r="B2540">
        <v>4.8</v>
      </c>
    </row>
    <row r="2541" spans="1:2" x14ac:dyDescent="0.2">
      <c r="A2541" t="s">
        <v>11</v>
      </c>
      <c r="B2541">
        <v>5.9</v>
      </c>
    </row>
    <row r="2542" spans="1:2" x14ac:dyDescent="0.2">
      <c r="A2542" t="s">
        <v>11</v>
      </c>
      <c r="B2542">
        <v>5.5</v>
      </c>
    </row>
    <row r="2543" spans="1:2" x14ac:dyDescent="0.2">
      <c r="A2543" t="s">
        <v>11</v>
      </c>
      <c r="B2543">
        <v>7.9</v>
      </c>
    </row>
    <row r="2544" spans="1:2" x14ac:dyDescent="0.2">
      <c r="A2544" t="s">
        <v>11</v>
      </c>
      <c r="B2544">
        <v>4.9000000000000004</v>
      </c>
    </row>
    <row r="2545" spans="1:2" x14ac:dyDescent="0.2">
      <c r="A2545" t="s">
        <v>11</v>
      </c>
      <c r="B2545">
        <v>7.2</v>
      </c>
    </row>
    <row r="2546" spans="1:2" x14ac:dyDescent="0.2">
      <c r="A2546" t="s">
        <v>4273</v>
      </c>
      <c r="B2546">
        <v>6.6</v>
      </c>
    </row>
    <row r="2547" spans="1:2" x14ac:dyDescent="0.2">
      <c r="A2547" t="s">
        <v>11</v>
      </c>
      <c r="B2547">
        <v>5.3</v>
      </c>
    </row>
    <row r="2548" spans="1:2" x14ac:dyDescent="0.2">
      <c r="A2548" t="s">
        <v>11</v>
      </c>
      <c r="B2548">
        <v>7.2</v>
      </c>
    </row>
    <row r="2549" spans="1:2" x14ac:dyDescent="0.2">
      <c r="A2549" t="s">
        <v>11</v>
      </c>
      <c r="B2549">
        <v>5.0999999999999996</v>
      </c>
    </row>
    <row r="2550" spans="1:2" x14ac:dyDescent="0.2">
      <c r="A2550" t="s">
        <v>11</v>
      </c>
      <c r="B2550">
        <v>5.6</v>
      </c>
    </row>
    <row r="2551" spans="1:2" x14ac:dyDescent="0.2">
      <c r="A2551" t="s">
        <v>11</v>
      </c>
      <c r="B2551">
        <v>7.6</v>
      </c>
    </row>
    <row r="2552" spans="1:2" x14ac:dyDescent="0.2">
      <c r="A2552" t="s">
        <v>11</v>
      </c>
      <c r="B2552">
        <v>7.2</v>
      </c>
    </row>
    <row r="2553" spans="1:2" x14ac:dyDescent="0.2">
      <c r="A2553" t="s">
        <v>11</v>
      </c>
      <c r="B2553">
        <v>5.7</v>
      </c>
    </row>
    <row r="2554" spans="1:2" x14ac:dyDescent="0.2">
      <c r="A2554" t="s">
        <v>11</v>
      </c>
      <c r="B2554">
        <v>5.2</v>
      </c>
    </row>
    <row r="2555" spans="1:2" x14ac:dyDescent="0.2">
      <c r="A2555" t="s">
        <v>11</v>
      </c>
      <c r="B2555">
        <v>7.7</v>
      </c>
    </row>
    <row r="2556" spans="1:2" x14ac:dyDescent="0.2">
      <c r="A2556" t="s">
        <v>11</v>
      </c>
      <c r="B2556">
        <v>7</v>
      </c>
    </row>
    <row r="2557" spans="1:2" x14ac:dyDescent="0.2">
      <c r="A2557" t="s">
        <v>11</v>
      </c>
      <c r="B2557">
        <v>3.6</v>
      </c>
    </row>
    <row r="2558" spans="1:2" x14ac:dyDescent="0.2">
      <c r="A2558" t="s">
        <v>11</v>
      </c>
      <c r="B2558">
        <v>4.9000000000000004</v>
      </c>
    </row>
    <row r="2559" spans="1:2" x14ac:dyDescent="0.2">
      <c r="A2559" t="s">
        <v>11</v>
      </c>
      <c r="B2559">
        <v>6</v>
      </c>
    </row>
    <row r="2560" spans="1:2" x14ac:dyDescent="0.2">
      <c r="A2560" t="s">
        <v>11</v>
      </c>
      <c r="B2560">
        <v>6.6</v>
      </c>
    </row>
    <row r="2561" spans="1:2" x14ac:dyDescent="0.2">
      <c r="A2561" t="s">
        <v>11</v>
      </c>
      <c r="B2561">
        <v>6.8</v>
      </c>
    </row>
    <row r="2562" spans="1:2" x14ac:dyDescent="0.2">
      <c r="A2562" t="s">
        <v>11</v>
      </c>
      <c r="B2562">
        <v>7.2</v>
      </c>
    </row>
    <row r="2563" spans="1:2" x14ac:dyDescent="0.2">
      <c r="A2563" t="s">
        <v>11</v>
      </c>
      <c r="B2563">
        <v>7.2</v>
      </c>
    </row>
    <row r="2564" spans="1:2" x14ac:dyDescent="0.2">
      <c r="A2564" t="s">
        <v>11</v>
      </c>
      <c r="B2564">
        <v>2.8</v>
      </c>
    </row>
    <row r="2565" spans="1:2" x14ac:dyDescent="0.2">
      <c r="A2565" t="s">
        <v>11</v>
      </c>
      <c r="B2565">
        <v>6.6</v>
      </c>
    </row>
    <row r="2566" spans="1:2" x14ac:dyDescent="0.2">
      <c r="A2566" t="s">
        <v>11</v>
      </c>
      <c r="B2566">
        <v>6.7</v>
      </c>
    </row>
    <row r="2567" spans="1:2" x14ac:dyDescent="0.2">
      <c r="A2567" t="s">
        <v>11</v>
      </c>
      <c r="B2567">
        <v>7</v>
      </c>
    </row>
    <row r="2568" spans="1:2" x14ac:dyDescent="0.2">
      <c r="A2568" t="s">
        <v>11</v>
      </c>
      <c r="B2568">
        <v>4.4000000000000004</v>
      </c>
    </row>
    <row r="2569" spans="1:2" x14ac:dyDescent="0.2">
      <c r="A2569" t="s">
        <v>502</v>
      </c>
      <c r="B2569">
        <v>7.1</v>
      </c>
    </row>
    <row r="2570" spans="1:2" x14ac:dyDescent="0.2">
      <c r="A2570" t="s">
        <v>11</v>
      </c>
      <c r="B2570">
        <v>6.2</v>
      </c>
    </row>
    <row r="2571" spans="1:2" x14ac:dyDescent="0.2">
      <c r="A2571" t="s">
        <v>11</v>
      </c>
      <c r="B2571">
        <v>7.3</v>
      </c>
    </row>
    <row r="2572" spans="1:2" x14ac:dyDescent="0.2">
      <c r="A2572" t="s">
        <v>11</v>
      </c>
      <c r="B2572">
        <v>5.0999999999999996</v>
      </c>
    </row>
    <row r="2573" spans="1:2" x14ac:dyDescent="0.2">
      <c r="A2573" t="s">
        <v>11</v>
      </c>
      <c r="B2573">
        <v>8.1</v>
      </c>
    </row>
    <row r="2574" spans="1:2" x14ac:dyDescent="0.2">
      <c r="A2574" t="s">
        <v>11</v>
      </c>
      <c r="B2574">
        <v>6.7</v>
      </c>
    </row>
    <row r="2575" spans="1:2" x14ac:dyDescent="0.2">
      <c r="A2575" t="s">
        <v>11</v>
      </c>
      <c r="B2575">
        <v>6.6</v>
      </c>
    </row>
    <row r="2576" spans="1:2" x14ac:dyDescent="0.2">
      <c r="A2576" t="s">
        <v>11</v>
      </c>
      <c r="B2576">
        <v>4.5</v>
      </c>
    </row>
    <row r="2577" spans="1:2" x14ac:dyDescent="0.2">
      <c r="A2577" t="s">
        <v>11</v>
      </c>
      <c r="B2577">
        <v>8.1</v>
      </c>
    </row>
    <row r="2578" spans="1:2" x14ac:dyDescent="0.2">
      <c r="A2578" t="s">
        <v>11</v>
      </c>
      <c r="B2578">
        <v>6.6</v>
      </c>
    </row>
    <row r="2579" spans="1:2" x14ac:dyDescent="0.2">
      <c r="A2579" t="s">
        <v>11</v>
      </c>
      <c r="B2579">
        <v>6.5</v>
      </c>
    </row>
    <row r="2580" spans="1:2" x14ac:dyDescent="0.2">
      <c r="A2580" t="s">
        <v>11</v>
      </c>
      <c r="B2580">
        <v>5.9</v>
      </c>
    </row>
    <row r="2581" spans="1:2" x14ac:dyDescent="0.2">
      <c r="A2581" t="s">
        <v>502</v>
      </c>
      <c r="B2581">
        <v>6.6</v>
      </c>
    </row>
    <row r="2582" spans="1:2" x14ac:dyDescent="0.2">
      <c r="A2582" t="s">
        <v>11</v>
      </c>
      <c r="B2582">
        <v>6.5</v>
      </c>
    </row>
    <row r="2583" spans="1:2" x14ac:dyDescent="0.2">
      <c r="A2583" t="s">
        <v>11</v>
      </c>
      <c r="B2583">
        <v>7.3</v>
      </c>
    </row>
    <row r="2584" spans="1:2" x14ac:dyDescent="0.2">
      <c r="A2584" t="s">
        <v>11</v>
      </c>
      <c r="B2584">
        <v>7.5</v>
      </c>
    </row>
    <row r="2585" spans="1:2" x14ac:dyDescent="0.2">
      <c r="A2585" t="s">
        <v>11</v>
      </c>
      <c r="B2585">
        <v>5.9</v>
      </c>
    </row>
    <row r="2586" spans="1:2" x14ac:dyDescent="0.2">
      <c r="A2586" t="s">
        <v>11</v>
      </c>
      <c r="B2586">
        <v>7.4</v>
      </c>
    </row>
    <row r="2587" spans="1:2" x14ac:dyDescent="0.2">
      <c r="A2587" t="s">
        <v>11</v>
      </c>
      <c r="B2587">
        <v>6.9</v>
      </c>
    </row>
    <row r="2588" spans="1:2" x14ac:dyDescent="0.2">
      <c r="A2588" t="s">
        <v>676</v>
      </c>
      <c r="B2588">
        <v>7.9</v>
      </c>
    </row>
    <row r="2589" spans="1:2" x14ac:dyDescent="0.2">
      <c r="A2589" t="s">
        <v>11</v>
      </c>
      <c r="B2589">
        <v>8.4</v>
      </c>
    </row>
    <row r="2590" spans="1:2" x14ac:dyDescent="0.2">
      <c r="A2590" t="s">
        <v>11</v>
      </c>
      <c r="B2590">
        <v>8</v>
      </c>
    </row>
    <row r="2591" spans="1:2" x14ac:dyDescent="0.2">
      <c r="A2591" t="s">
        <v>11</v>
      </c>
      <c r="B2591">
        <v>6</v>
      </c>
    </row>
    <row r="2592" spans="1:2" x14ac:dyDescent="0.2">
      <c r="A2592" t="s">
        <v>11</v>
      </c>
      <c r="B2592">
        <v>7.3</v>
      </c>
    </row>
    <row r="2593" spans="1:2" x14ac:dyDescent="0.2">
      <c r="A2593" t="s">
        <v>11</v>
      </c>
      <c r="B2593">
        <v>6.8</v>
      </c>
    </row>
    <row r="2594" spans="1:2" x14ac:dyDescent="0.2">
      <c r="A2594" t="s">
        <v>11</v>
      </c>
      <c r="B2594">
        <v>7.8</v>
      </c>
    </row>
    <row r="2595" spans="1:2" x14ac:dyDescent="0.2">
      <c r="A2595" t="s">
        <v>4352</v>
      </c>
      <c r="B2595">
        <v>5.7</v>
      </c>
    </row>
    <row r="2596" spans="1:2" x14ac:dyDescent="0.2">
      <c r="A2596" t="s">
        <v>11</v>
      </c>
      <c r="B2596">
        <v>6.1</v>
      </c>
    </row>
    <row r="2597" spans="1:2" x14ac:dyDescent="0.2">
      <c r="A2597" t="s">
        <v>11</v>
      </c>
      <c r="B2597">
        <v>8.1</v>
      </c>
    </row>
    <row r="2598" spans="1:2" x14ac:dyDescent="0.2">
      <c r="A2598" t="s">
        <v>11</v>
      </c>
      <c r="B2598">
        <v>6.1</v>
      </c>
    </row>
    <row r="2599" spans="1:2" x14ac:dyDescent="0.2">
      <c r="A2599" t="s">
        <v>11</v>
      </c>
      <c r="B2599">
        <v>7.5</v>
      </c>
    </row>
    <row r="2600" spans="1:2" x14ac:dyDescent="0.2">
      <c r="A2600" t="s">
        <v>11</v>
      </c>
      <c r="B2600">
        <v>6.2</v>
      </c>
    </row>
    <row r="2601" spans="1:2" x14ac:dyDescent="0.2">
      <c r="A2601" t="s">
        <v>11</v>
      </c>
      <c r="B2601">
        <v>6.2</v>
      </c>
    </row>
    <row r="2602" spans="1:2" x14ac:dyDescent="0.2">
      <c r="A2602" t="s">
        <v>11</v>
      </c>
      <c r="B2602">
        <v>7.4</v>
      </c>
    </row>
    <row r="2603" spans="1:2" x14ac:dyDescent="0.2">
      <c r="A2603" t="s">
        <v>11</v>
      </c>
      <c r="B2603">
        <v>6.6</v>
      </c>
    </row>
    <row r="2604" spans="1:2" x14ac:dyDescent="0.2">
      <c r="A2604" t="s">
        <v>11</v>
      </c>
      <c r="B2604">
        <v>7.3</v>
      </c>
    </row>
    <row r="2605" spans="1:2" x14ac:dyDescent="0.2">
      <c r="A2605" t="s">
        <v>11</v>
      </c>
      <c r="B2605">
        <v>7.5</v>
      </c>
    </row>
    <row r="2606" spans="1:2" x14ac:dyDescent="0.2">
      <c r="A2606" t="s">
        <v>11</v>
      </c>
      <c r="B2606">
        <v>5.6</v>
      </c>
    </row>
    <row r="2607" spans="1:2" x14ac:dyDescent="0.2">
      <c r="A2607" t="s">
        <v>11</v>
      </c>
      <c r="B2607">
        <v>7.3</v>
      </c>
    </row>
    <row r="2608" spans="1:2" x14ac:dyDescent="0.2">
      <c r="A2608" t="s">
        <v>11</v>
      </c>
      <c r="B2608">
        <v>6.4</v>
      </c>
    </row>
    <row r="2609" spans="1:2" x14ac:dyDescent="0.2">
      <c r="A2609" t="s">
        <v>11</v>
      </c>
      <c r="B2609">
        <v>5</v>
      </c>
    </row>
    <row r="2610" spans="1:2" x14ac:dyDescent="0.2">
      <c r="A2610" t="s">
        <v>11</v>
      </c>
      <c r="B2610">
        <v>5.4</v>
      </c>
    </row>
    <row r="2611" spans="1:2" x14ac:dyDescent="0.2">
      <c r="A2611" t="s">
        <v>11</v>
      </c>
      <c r="B2611">
        <v>8.1999999999999993</v>
      </c>
    </row>
    <row r="2612" spans="1:2" x14ac:dyDescent="0.2">
      <c r="A2612" t="s">
        <v>11</v>
      </c>
      <c r="B2612">
        <v>7.1</v>
      </c>
    </row>
    <row r="2613" spans="1:2" x14ac:dyDescent="0.2">
      <c r="A2613" t="s">
        <v>11</v>
      </c>
      <c r="B2613">
        <v>5.3</v>
      </c>
    </row>
    <row r="2614" spans="1:2" x14ac:dyDescent="0.2">
      <c r="A2614" t="s">
        <v>11</v>
      </c>
      <c r="B2614">
        <v>6.5</v>
      </c>
    </row>
    <row r="2615" spans="1:2" x14ac:dyDescent="0.2">
      <c r="A2615" t="s">
        <v>11</v>
      </c>
      <c r="B2615">
        <v>6.2</v>
      </c>
    </row>
    <row r="2616" spans="1:2" x14ac:dyDescent="0.2">
      <c r="A2616" t="s">
        <v>11</v>
      </c>
      <c r="B2616">
        <v>6.4</v>
      </c>
    </row>
    <row r="2617" spans="1:2" x14ac:dyDescent="0.2">
      <c r="A2617" t="s">
        <v>11</v>
      </c>
      <c r="B2617">
        <v>7.2</v>
      </c>
    </row>
    <row r="2618" spans="1:2" x14ac:dyDescent="0.2">
      <c r="A2618" t="s">
        <v>11</v>
      </c>
      <c r="B2618">
        <v>6.9</v>
      </c>
    </row>
    <row r="2619" spans="1:2" x14ac:dyDescent="0.2">
      <c r="A2619" t="s">
        <v>11</v>
      </c>
      <c r="B2619">
        <v>5.7</v>
      </c>
    </row>
    <row r="2620" spans="1:2" x14ac:dyDescent="0.2">
      <c r="A2620" t="s">
        <v>11</v>
      </c>
      <c r="B2620">
        <v>7.7</v>
      </c>
    </row>
    <row r="2621" spans="1:2" x14ac:dyDescent="0.2">
      <c r="A2621" t="s">
        <v>11</v>
      </c>
      <c r="B2621">
        <v>5.4</v>
      </c>
    </row>
    <row r="2622" spans="1:2" x14ac:dyDescent="0.2">
      <c r="A2622" t="s">
        <v>11</v>
      </c>
      <c r="B2622">
        <v>5.6</v>
      </c>
    </row>
    <row r="2623" spans="1:2" x14ac:dyDescent="0.2">
      <c r="A2623" t="s">
        <v>11</v>
      </c>
      <c r="B2623">
        <v>7.7</v>
      </c>
    </row>
    <row r="2624" spans="1:2" x14ac:dyDescent="0.2">
      <c r="A2624" t="s">
        <v>11</v>
      </c>
      <c r="B2624">
        <v>5.0999999999999996</v>
      </c>
    </row>
    <row r="2625" spans="1:2" x14ac:dyDescent="0.2">
      <c r="A2625" t="s">
        <v>11</v>
      </c>
      <c r="B2625">
        <v>6.8</v>
      </c>
    </row>
    <row r="2626" spans="1:2" x14ac:dyDescent="0.2">
      <c r="A2626" t="s">
        <v>11</v>
      </c>
      <c r="B2626">
        <v>8.4</v>
      </c>
    </row>
    <row r="2627" spans="1:2" x14ac:dyDescent="0.2">
      <c r="A2627" t="s">
        <v>11</v>
      </c>
      <c r="B2627">
        <v>4.9000000000000004</v>
      </c>
    </row>
    <row r="2628" spans="1:2" x14ac:dyDescent="0.2">
      <c r="A2628" t="s">
        <v>11</v>
      </c>
      <c r="B2628">
        <v>7.1</v>
      </c>
    </row>
    <row r="2629" spans="1:2" x14ac:dyDescent="0.2">
      <c r="A2629" t="s">
        <v>11</v>
      </c>
      <c r="B2629">
        <v>6.6</v>
      </c>
    </row>
    <row r="2630" spans="1:2" x14ac:dyDescent="0.2">
      <c r="A2630" t="s">
        <v>11</v>
      </c>
      <c r="B2630">
        <v>6.1</v>
      </c>
    </row>
    <row r="2631" spans="1:2" x14ac:dyDescent="0.2">
      <c r="A2631" t="s">
        <v>11</v>
      </c>
      <c r="B2631">
        <v>4.0999999999999996</v>
      </c>
    </row>
    <row r="2632" spans="1:2" x14ac:dyDescent="0.2">
      <c r="A2632" t="s">
        <v>11</v>
      </c>
      <c r="B2632">
        <v>5.8</v>
      </c>
    </row>
    <row r="2633" spans="1:2" x14ac:dyDescent="0.2">
      <c r="A2633" t="s">
        <v>11</v>
      </c>
      <c r="B2633">
        <v>8.1</v>
      </c>
    </row>
    <row r="2634" spans="1:2" x14ac:dyDescent="0.2">
      <c r="A2634" t="s">
        <v>11</v>
      </c>
      <c r="B2634">
        <v>7.6</v>
      </c>
    </row>
    <row r="2635" spans="1:2" x14ac:dyDescent="0.2">
      <c r="A2635" t="s">
        <v>11</v>
      </c>
      <c r="B2635">
        <v>7.8</v>
      </c>
    </row>
    <row r="2636" spans="1:2" x14ac:dyDescent="0.2">
      <c r="A2636" t="s">
        <v>11</v>
      </c>
      <c r="B2636">
        <v>4.5999999999999996</v>
      </c>
    </row>
    <row r="2637" spans="1:2" x14ac:dyDescent="0.2">
      <c r="A2637" t="s">
        <v>11</v>
      </c>
      <c r="B2637">
        <v>6</v>
      </c>
    </row>
    <row r="2638" spans="1:2" x14ac:dyDescent="0.2">
      <c r="A2638" t="s">
        <v>11</v>
      </c>
      <c r="B2638">
        <v>7</v>
      </c>
    </row>
    <row r="2639" spans="1:2" x14ac:dyDescent="0.2">
      <c r="A2639" t="s">
        <v>11</v>
      </c>
      <c r="B2639">
        <v>6.7</v>
      </c>
    </row>
    <row r="2640" spans="1:2" x14ac:dyDescent="0.2">
      <c r="A2640" t="s">
        <v>11</v>
      </c>
      <c r="B2640">
        <v>6.4</v>
      </c>
    </row>
    <row r="2641" spans="1:2" x14ac:dyDescent="0.2">
      <c r="A2641" t="s">
        <v>11</v>
      </c>
      <c r="B2641">
        <v>7.2</v>
      </c>
    </row>
    <row r="2642" spans="1:2" x14ac:dyDescent="0.2">
      <c r="A2642" t="s">
        <v>11</v>
      </c>
      <c r="B2642">
        <v>7.4</v>
      </c>
    </row>
    <row r="2643" spans="1:2" x14ac:dyDescent="0.2">
      <c r="A2643" t="s">
        <v>11</v>
      </c>
      <c r="B2643">
        <v>4.8</v>
      </c>
    </row>
    <row r="2644" spans="1:2" x14ac:dyDescent="0.2">
      <c r="A2644" t="s">
        <v>11</v>
      </c>
      <c r="B2644">
        <v>4</v>
      </c>
    </row>
    <row r="2645" spans="1:2" x14ac:dyDescent="0.2">
      <c r="A2645" t="s">
        <v>11</v>
      </c>
      <c r="B2645">
        <v>6.2</v>
      </c>
    </row>
    <row r="2646" spans="1:2" x14ac:dyDescent="0.2">
      <c r="A2646" t="s">
        <v>11</v>
      </c>
      <c r="B2646">
        <v>7.7</v>
      </c>
    </row>
    <row r="2647" spans="1:2" x14ac:dyDescent="0.2">
      <c r="A2647" t="s">
        <v>11</v>
      </c>
      <c r="B2647">
        <v>6.7</v>
      </c>
    </row>
    <row r="2648" spans="1:2" x14ac:dyDescent="0.2">
      <c r="A2648" t="s">
        <v>11</v>
      </c>
      <c r="B2648">
        <v>7.9</v>
      </c>
    </row>
    <row r="2649" spans="1:2" x14ac:dyDescent="0.2">
      <c r="A2649" t="s">
        <v>11</v>
      </c>
      <c r="B2649">
        <v>7.9</v>
      </c>
    </row>
    <row r="2650" spans="1:2" x14ac:dyDescent="0.2">
      <c r="A2650" t="s">
        <v>11</v>
      </c>
      <c r="B2650">
        <v>5.5</v>
      </c>
    </row>
    <row r="2651" spans="1:2" x14ac:dyDescent="0.2">
      <c r="A2651" t="s">
        <v>11</v>
      </c>
      <c r="B2651">
        <v>6.2</v>
      </c>
    </row>
    <row r="2652" spans="1:2" x14ac:dyDescent="0.2">
      <c r="A2652" t="s">
        <v>11</v>
      </c>
      <c r="B2652">
        <v>5.0999999999999996</v>
      </c>
    </row>
    <row r="2653" spans="1:2" x14ac:dyDescent="0.2">
      <c r="A2653" t="s">
        <v>11</v>
      </c>
      <c r="B2653">
        <v>4.0999999999999996</v>
      </c>
    </row>
    <row r="2654" spans="1:2" x14ac:dyDescent="0.2">
      <c r="A2654" t="s">
        <v>11</v>
      </c>
      <c r="B2654">
        <v>6.7</v>
      </c>
    </row>
    <row r="2655" spans="1:2" x14ac:dyDescent="0.2">
      <c r="A2655" t="s">
        <v>11</v>
      </c>
      <c r="B2655">
        <v>4.7</v>
      </c>
    </row>
    <row r="2656" spans="1:2" x14ac:dyDescent="0.2">
      <c r="A2656" t="s">
        <v>11</v>
      </c>
      <c r="B2656">
        <v>6.4</v>
      </c>
    </row>
    <row r="2657" spans="1:2" x14ac:dyDescent="0.2">
      <c r="A2657" t="s">
        <v>11</v>
      </c>
      <c r="B2657">
        <v>6.3</v>
      </c>
    </row>
    <row r="2658" spans="1:2" x14ac:dyDescent="0.2">
      <c r="A2658" t="s">
        <v>11</v>
      </c>
      <c r="B2658">
        <v>5.5</v>
      </c>
    </row>
    <row r="2659" spans="1:2" x14ac:dyDescent="0.2">
      <c r="A2659" t="s">
        <v>11</v>
      </c>
      <c r="B2659">
        <v>7.3</v>
      </c>
    </row>
    <row r="2660" spans="1:2" x14ac:dyDescent="0.2">
      <c r="A2660" t="s">
        <v>11</v>
      </c>
      <c r="B2660">
        <v>6.3</v>
      </c>
    </row>
    <row r="2661" spans="1:2" x14ac:dyDescent="0.2">
      <c r="A2661" t="s">
        <v>11</v>
      </c>
      <c r="B2661">
        <v>4.9000000000000004</v>
      </c>
    </row>
    <row r="2662" spans="1:2" x14ac:dyDescent="0.2">
      <c r="A2662" t="s">
        <v>11</v>
      </c>
      <c r="B2662">
        <v>7.6</v>
      </c>
    </row>
    <row r="2663" spans="1:2" x14ac:dyDescent="0.2">
      <c r="A2663" t="s">
        <v>11</v>
      </c>
      <c r="B2663">
        <v>6</v>
      </c>
    </row>
    <row r="2664" spans="1:2" x14ac:dyDescent="0.2">
      <c r="A2664" t="s">
        <v>11</v>
      </c>
      <c r="B2664">
        <v>6.2</v>
      </c>
    </row>
    <row r="2665" spans="1:2" x14ac:dyDescent="0.2">
      <c r="A2665" t="s">
        <v>11</v>
      </c>
      <c r="B2665">
        <v>6.8</v>
      </c>
    </row>
    <row r="2666" spans="1:2" x14ac:dyDescent="0.2">
      <c r="A2666" t="s">
        <v>11</v>
      </c>
      <c r="B2666">
        <v>4.5</v>
      </c>
    </row>
    <row r="2667" spans="1:2" x14ac:dyDescent="0.2">
      <c r="A2667" t="s">
        <v>11</v>
      </c>
      <c r="B2667">
        <v>5.7</v>
      </c>
    </row>
    <row r="2668" spans="1:2" x14ac:dyDescent="0.2">
      <c r="A2668" t="s">
        <v>11</v>
      </c>
      <c r="B2668">
        <v>8.4</v>
      </c>
    </row>
    <row r="2669" spans="1:2" x14ac:dyDescent="0.2">
      <c r="A2669" t="s">
        <v>11</v>
      </c>
      <c r="B2669">
        <v>4.5999999999999996</v>
      </c>
    </row>
    <row r="2670" spans="1:2" x14ac:dyDescent="0.2">
      <c r="A2670" t="s">
        <v>11</v>
      </c>
      <c r="B2670">
        <v>6.2</v>
      </c>
    </row>
    <row r="2671" spans="1:2" x14ac:dyDescent="0.2">
      <c r="A2671" t="s">
        <v>11</v>
      </c>
      <c r="B2671">
        <v>7</v>
      </c>
    </row>
    <row r="2672" spans="1:2" x14ac:dyDescent="0.2">
      <c r="A2672" t="s">
        <v>11</v>
      </c>
      <c r="B2672">
        <v>6.9</v>
      </c>
    </row>
    <row r="2673" spans="1:2" x14ac:dyDescent="0.2">
      <c r="A2673" t="s">
        <v>11</v>
      </c>
      <c r="B2673">
        <v>6.1</v>
      </c>
    </row>
    <row r="2674" spans="1:2" x14ac:dyDescent="0.2">
      <c r="A2674" t="s">
        <v>11</v>
      </c>
      <c r="B2674">
        <v>6.7</v>
      </c>
    </row>
    <row r="2675" spans="1:2" x14ac:dyDescent="0.2">
      <c r="A2675" t="s">
        <v>11</v>
      </c>
      <c r="B2675">
        <v>5.6</v>
      </c>
    </row>
    <row r="2676" spans="1:2" x14ac:dyDescent="0.2">
      <c r="A2676" t="s">
        <v>11</v>
      </c>
      <c r="B2676">
        <v>6.6</v>
      </c>
    </row>
    <row r="2677" spans="1:2" x14ac:dyDescent="0.2">
      <c r="A2677" t="s">
        <v>11</v>
      </c>
      <c r="B2677">
        <v>6.4</v>
      </c>
    </row>
    <row r="2678" spans="1:2" x14ac:dyDescent="0.2">
      <c r="A2678" t="s">
        <v>11</v>
      </c>
      <c r="B2678">
        <v>2.8</v>
      </c>
    </row>
    <row r="2679" spans="1:2" x14ac:dyDescent="0.2">
      <c r="A2679" t="s">
        <v>11</v>
      </c>
      <c r="B2679">
        <v>5.4</v>
      </c>
    </row>
    <row r="2680" spans="1:2" x14ac:dyDescent="0.2">
      <c r="A2680" t="s">
        <v>11</v>
      </c>
      <c r="B2680">
        <v>5</v>
      </c>
    </row>
    <row r="2681" spans="1:2" x14ac:dyDescent="0.2">
      <c r="A2681" t="s">
        <v>11</v>
      </c>
      <c r="B2681">
        <v>5.0999999999999996</v>
      </c>
    </row>
    <row r="2682" spans="1:2" x14ac:dyDescent="0.2">
      <c r="A2682" t="s">
        <v>11</v>
      </c>
      <c r="B2682">
        <v>8</v>
      </c>
    </row>
    <row r="2683" spans="1:2" x14ac:dyDescent="0.2">
      <c r="A2683" t="s">
        <v>11</v>
      </c>
      <c r="B2683">
        <v>5.9</v>
      </c>
    </row>
    <row r="2684" spans="1:2" x14ac:dyDescent="0.2">
      <c r="A2684" t="s">
        <v>11</v>
      </c>
      <c r="B2684">
        <v>7.5</v>
      </c>
    </row>
    <row r="2685" spans="1:2" x14ac:dyDescent="0.2">
      <c r="A2685" t="s">
        <v>11</v>
      </c>
      <c r="B2685">
        <v>8.1999999999999993</v>
      </c>
    </row>
    <row r="2686" spans="1:2" x14ac:dyDescent="0.2">
      <c r="A2686" t="s">
        <v>11</v>
      </c>
      <c r="B2686">
        <v>7</v>
      </c>
    </row>
    <row r="2687" spans="1:2" x14ac:dyDescent="0.2">
      <c r="A2687" t="s">
        <v>11</v>
      </c>
      <c r="B2687">
        <v>6.6</v>
      </c>
    </row>
    <row r="2688" spans="1:2" x14ac:dyDescent="0.2">
      <c r="A2688" t="s">
        <v>11</v>
      </c>
      <c r="B2688">
        <v>6.7</v>
      </c>
    </row>
    <row r="2689" spans="1:2" x14ac:dyDescent="0.2">
      <c r="A2689" t="s">
        <v>11</v>
      </c>
      <c r="B2689">
        <v>5.5</v>
      </c>
    </row>
    <row r="2690" spans="1:2" x14ac:dyDescent="0.2">
      <c r="A2690" t="s">
        <v>11</v>
      </c>
      <c r="B2690">
        <v>4.9000000000000004</v>
      </c>
    </row>
    <row r="2691" spans="1:2" x14ac:dyDescent="0.2">
      <c r="A2691" t="s">
        <v>11</v>
      </c>
      <c r="B2691">
        <v>6.9</v>
      </c>
    </row>
    <row r="2692" spans="1:2" x14ac:dyDescent="0.2">
      <c r="A2692" t="s">
        <v>11</v>
      </c>
      <c r="B2692">
        <v>7.4</v>
      </c>
    </row>
    <row r="2693" spans="1:2" x14ac:dyDescent="0.2">
      <c r="A2693" t="s">
        <v>11</v>
      </c>
      <c r="B2693">
        <v>5.6</v>
      </c>
    </row>
    <row r="2694" spans="1:2" x14ac:dyDescent="0.2">
      <c r="A2694" t="s">
        <v>11</v>
      </c>
      <c r="B2694">
        <v>8</v>
      </c>
    </row>
    <row r="2695" spans="1:2" x14ac:dyDescent="0.2">
      <c r="A2695" t="s">
        <v>11</v>
      </c>
      <c r="B2695">
        <v>5.3</v>
      </c>
    </row>
    <row r="2696" spans="1:2" x14ac:dyDescent="0.2">
      <c r="A2696" t="s">
        <v>11</v>
      </c>
      <c r="B2696">
        <v>6.2</v>
      </c>
    </row>
    <row r="2697" spans="1:2" x14ac:dyDescent="0.2">
      <c r="A2697" t="s">
        <v>11</v>
      </c>
      <c r="B2697">
        <v>5.3</v>
      </c>
    </row>
    <row r="2698" spans="1:2" x14ac:dyDescent="0.2">
      <c r="A2698" t="s">
        <v>11</v>
      </c>
      <c r="B2698">
        <v>6.6</v>
      </c>
    </row>
    <row r="2699" spans="1:2" x14ac:dyDescent="0.2">
      <c r="A2699" t="s">
        <v>11</v>
      </c>
      <c r="B2699">
        <v>7.2</v>
      </c>
    </row>
    <row r="2700" spans="1:2" x14ac:dyDescent="0.2">
      <c r="A2700" t="s">
        <v>11</v>
      </c>
      <c r="B2700">
        <v>4.5999999999999996</v>
      </c>
    </row>
    <row r="2701" spans="1:2" x14ac:dyDescent="0.2">
      <c r="A2701" t="s">
        <v>11</v>
      </c>
      <c r="B2701">
        <v>7.5</v>
      </c>
    </row>
    <row r="2702" spans="1:2" x14ac:dyDescent="0.2">
      <c r="A2702" t="s">
        <v>11</v>
      </c>
      <c r="B2702">
        <v>6.5</v>
      </c>
    </row>
    <row r="2703" spans="1:2" x14ac:dyDescent="0.2">
      <c r="A2703" t="s">
        <v>11</v>
      </c>
      <c r="B2703">
        <v>7.6</v>
      </c>
    </row>
    <row r="2704" spans="1:2" x14ac:dyDescent="0.2">
      <c r="A2704" t="s">
        <v>11</v>
      </c>
      <c r="B2704">
        <v>6.2</v>
      </c>
    </row>
    <row r="2705" spans="1:2" x14ac:dyDescent="0.2">
      <c r="A2705" t="s">
        <v>11</v>
      </c>
      <c r="B2705">
        <v>8</v>
      </c>
    </row>
    <row r="2706" spans="1:2" x14ac:dyDescent="0.2">
      <c r="A2706" t="s">
        <v>11</v>
      </c>
      <c r="B2706">
        <v>5.5</v>
      </c>
    </row>
    <row r="2707" spans="1:2" x14ac:dyDescent="0.2">
      <c r="A2707" t="s">
        <v>11</v>
      </c>
      <c r="B2707">
        <v>6.3</v>
      </c>
    </row>
    <row r="2708" spans="1:2" x14ac:dyDescent="0.2">
      <c r="A2708" t="s">
        <v>11</v>
      </c>
      <c r="B2708">
        <v>7.2</v>
      </c>
    </row>
    <row r="2709" spans="1:2" x14ac:dyDescent="0.2">
      <c r="A2709" t="s">
        <v>11</v>
      </c>
      <c r="B2709">
        <v>7.9</v>
      </c>
    </row>
    <row r="2710" spans="1:2" x14ac:dyDescent="0.2">
      <c r="A2710" t="s">
        <v>11</v>
      </c>
      <c r="B2710">
        <v>6.7</v>
      </c>
    </row>
    <row r="2711" spans="1:2" x14ac:dyDescent="0.2">
      <c r="A2711" t="s">
        <v>11</v>
      </c>
      <c r="B2711">
        <v>5.3</v>
      </c>
    </row>
    <row r="2712" spans="1:2" x14ac:dyDescent="0.2">
      <c r="A2712" t="s">
        <v>11</v>
      </c>
      <c r="B2712">
        <v>6.3</v>
      </c>
    </row>
    <row r="2713" spans="1:2" x14ac:dyDescent="0.2">
      <c r="A2713" t="s">
        <v>11</v>
      </c>
      <c r="B2713">
        <v>6.5</v>
      </c>
    </row>
    <row r="2714" spans="1:2" x14ac:dyDescent="0.2">
      <c r="A2714" t="s">
        <v>11</v>
      </c>
      <c r="B2714">
        <v>5.6</v>
      </c>
    </row>
    <row r="2715" spans="1:2" x14ac:dyDescent="0.2">
      <c r="A2715" t="s">
        <v>11</v>
      </c>
      <c r="B2715">
        <v>7</v>
      </c>
    </row>
    <row r="2716" spans="1:2" x14ac:dyDescent="0.2">
      <c r="A2716" t="s">
        <v>2998</v>
      </c>
      <c r="B2716">
        <v>8.3000000000000007</v>
      </c>
    </row>
    <row r="2717" spans="1:2" x14ac:dyDescent="0.2">
      <c r="A2717" t="s">
        <v>502</v>
      </c>
      <c r="B2717">
        <v>7.2</v>
      </c>
    </row>
    <row r="2718" spans="1:2" x14ac:dyDescent="0.2">
      <c r="A2718" t="s">
        <v>11</v>
      </c>
      <c r="B2718">
        <v>6.8</v>
      </c>
    </row>
    <row r="2719" spans="1:2" x14ac:dyDescent="0.2">
      <c r="A2719" t="s">
        <v>676</v>
      </c>
      <c r="B2719">
        <v>6.4</v>
      </c>
    </row>
    <row r="2720" spans="1:2" x14ac:dyDescent="0.2">
      <c r="A2720" t="s">
        <v>11</v>
      </c>
      <c r="B2720">
        <v>6.9</v>
      </c>
    </row>
    <row r="2721" spans="1:2" x14ac:dyDescent="0.2">
      <c r="A2721" t="s">
        <v>1948</v>
      </c>
      <c r="B2721">
        <v>8</v>
      </c>
    </row>
    <row r="2722" spans="1:2" x14ac:dyDescent="0.2">
      <c r="A2722" t="s">
        <v>4554</v>
      </c>
      <c r="B2722">
        <v>6.2</v>
      </c>
    </row>
    <row r="2723" spans="1:2" x14ac:dyDescent="0.2">
      <c r="A2723" t="s">
        <v>11</v>
      </c>
      <c r="B2723">
        <v>6.4</v>
      </c>
    </row>
    <row r="2724" spans="1:2" x14ac:dyDescent="0.2">
      <c r="A2724" t="s">
        <v>11</v>
      </c>
      <c r="B2724">
        <v>5.6</v>
      </c>
    </row>
    <row r="2725" spans="1:2" x14ac:dyDescent="0.2">
      <c r="A2725" t="s">
        <v>11</v>
      </c>
      <c r="B2725">
        <v>6.1</v>
      </c>
    </row>
    <row r="2726" spans="1:2" x14ac:dyDescent="0.2">
      <c r="A2726" t="s">
        <v>11</v>
      </c>
      <c r="B2726">
        <v>6</v>
      </c>
    </row>
    <row r="2727" spans="1:2" x14ac:dyDescent="0.2">
      <c r="A2727" t="s">
        <v>11</v>
      </c>
      <c r="B2727">
        <v>5.0999999999999996</v>
      </c>
    </row>
    <row r="2728" spans="1:2" x14ac:dyDescent="0.2">
      <c r="A2728" t="s">
        <v>11</v>
      </c>
      <c r="B2728">
        <v>4.5</v>
      </c>
    </row>
    <row r="2729" spans="1:2" x14ac:dyDescent="0.2">
      <c r="A2729" t="s">
        <v>11</v>
      </c>
      <c r="B2729">
        <v>5.9</v>
      </c>
    </row>
    <row r="2730" spans="1:2" x14ac:dyDescent="0.2">
      <c r="A2730" t="s">
        <v>11</v>
      </c>
      <c r="B2730">
        <v>6</v>
      </c>
    </row>
    <row r="2731" spans="1:2" x14ac:dyDescent="0.2">
      <c r="A2731" t="s">
        <v>11</v>
      </c>
      <c r="B2731">
        <v>5.8</v>
      </c>
    </row>
    <row r="2732" spans="1:2" x14ac:dyDescent="0.2">
      <c r="A2732" t="s">
        <v>11</v>
      </c>
      <c r="B2732">
        <v>6.1</v>
      </c>
    </row>
    <row r="2733" spans="1:2" x14ac:dyDescent="0.2">
      <c r="A2733" t="s">
        <v>11</v>
      </c>
      <c r="B2733">
        <v>4.9000000000000004</v>
      </c>
    </row>
    <row r="2734" spans="1:2" x14ac:dyDescent="0.2">
      <c r="A2734" t="s">
        <v>963</v>
      </c>
      <c r="B2734">
        <v>5.7</v>
      </c>
    </row>
    <row r="2735" spans="1:2" x14ac:dyDescent="0.2">
      <c r="A2735" t="s">
        <v>676</v>
      </c>
      <c r="B2735">
        <v>7.1</v>
      </c>
    </row>
    <row r="2736" spans="1:2" x14ac:dyDescent="0.2">
      <c r="A2736" t="s">
        <v>11</v>
      </c>
      <c r="B2736">
        <v>6.6</v>
      </c>
    </row>
    <row r="2737" spans="1:2" x14ac:dyDescent="0.2">
      <c r="A2737" t="s">
        <v>11</v>
      </c>
      <c r="B2737">
        <v>8.1</v>
      </c>
    </row>
    <row r="2738" spans="1:2" x14ac:dyDescent="0.2">
      <c r="A2738" t="s">
        <v>11</v>
      </c>
      <c r="B2738">
        <v>5.7</v>
      </c>
    </row>
    <row r="2739" spans="1:2" x14ac:dyDescent="0.2">
      <c r="A2739" t="s">
        <v>11</v>
      </c>
      <c r="B2739">
        <v>6.8</v>
      </c>
    </row>
    <row r="2740" spans="1:2" x14ac:dyDescent="0.2">
      <c r="A2740" t="s">
        <v>502</v>
      </c>
      <c r="B2740">
        <v>7.5</v>
      </c>
    </row>
    <row r="2741" spans="1:2" x14ac:dyDescent="0.2">
      <c r="A2741" t="s">
        <v>11</v>
      </c>
      <c r="B2741">
        <v>6.2</v>
      </c>
    </row>
    <row r="2742" spans="1:2" x14ac:dyDescent="0.2">
      <c r="A2742" t="s">
        <v>11</v>
      </c>
      <c r="B2742">
        <v>8.3000000000000007</v>
      </c>
    </row>
    <row r="2743" spans="1:2" x14ac:dyDescent="0.2">
      <c r="A2743" t="s">
        <v>11</v>
      </c>
      <c r="B2743">
        <v>7.4</v>
      </c>
    </row>
    <row r="2744" spans="1:2" x14ac:dyDescent="0.2">
      <c r="A2744" t="s">
        <v>11</v>
      </c>
      <c r="B2744">
        <v>8</v>
      </c>
    </row>
    <row r="2745" spans="1:2" x14ac:dyDescent="0.2">
      <c r="A2745" t="s">
        <v>11</v>
      </c>
      <c r="B2745">
        <v>6.9</v>
      </c>
    </row>
    <row r="2746" spans="1:2" x14ac:dyDescent="0.2">
      <c r="A2746" t="s">
        <v>11</v>
      </c>
      <c r="B2746">
        <v>6.9</v>
      </c>
    </row>
    <row r="2747" spans="1:2" x14ac:dyDescent="0.2">
      <c r="A2747" t="s">
        <v>11</v>
      </c>
      <c r="B2747">
        <v>9.5</v>
      </c>
    </row>
    <row r="2748" spans="1:2" x14ac:dyDescent="0.2">
      <c r="A2748" t="s">
        <v>11</v>
      </c>
      <c r="B2748">
        <v>5.5</v>
      </c>
    </row>
    <row r="2749" spans="1:2" x14ac:dyDescent="0.2">
      <c r="A2749" t="s">
        <v>11</v>
      </c>
      <c r="B2749">
        <v>5.7</v>
      </c>
    </row>
    <row r="2750" spans="1:2" x14ac:dyDescent="0.2">
      <c r="A2750" t="s">
        <v>11</v>
      </c>
      <c r="B2750">
        <v>7.2</v>
      </c>
    </row>
    <row r="2751" spans="1:2" x14ac:dyDescent="0.2">
      <c r="A2751" t="s">
        <v>11</v>
      </c>
      <c r="B2751">
        <v>6.9</v>
      </c>
    </row>
    <row r="2752" spans="1:2" x14ac:dyDescent="0.2">
      <c r="A2752" t="s">
        <v>11</v>
      </c>
      <c r="B2752">
        <v>5.5</v>
      </c>
    </row>
    <row r="2753" spans="1:2" x14ac:dyDescent="0.2">
      <c r="A2753" t="s">
        <v>11</v>
      </c>
      <c r="B2753">
        <v>7.7</v>
      </c>
    </row>
    <row r="2754" spans="1:2" x14ac:dyDescent="0.2">
      <c r="A2754" t="s">
        <v>11</v>
      </c>
      <c r="B2754">
        <v>5.2</v>
      </c>
    </row>
    <row r="2755" spans="1:2" x14ac:dyDescent="0.2">
      <c r="A2755" t="s">
        <v>11</v>
      </c>
      <c r="B2755">
        <v>7.1</v>
      </c>
    </row>
    <row r="2756" spans="1:2" x14ac:dyDescent="0.2">
      <c r="A2756" t="s">
        <v>11</v>
      </c>
      <c r="B2756">
        <v>6.6</v>
      </c>
    </row>
    <row r="2757" spans="1:2" x14ac:dyDescent="0.2">
      <c r="A2757" t="s">
        <v>11</v>
      </c>
      <c r="B2757">
        <v>5.5</v>
      </c>
    </row>
    <row r="2758" spans="1:2" x14ac:dyDescent="0.2">
      <c r="A2758" t="s">
        <v>11</v>
      </c>
      <c r="B2758">
        <v>5.4</v>
      </c>
    </row>
    <row r="2759" spans="1:2" x14ac:dyDescent="0.2">
      <c r="A2759" t="s">
        <v>11</v>
      </c>
      <c r="B2759">
        <v>6.7</v>
      </c>
    </row>
    <row r="2760" spans="1:2" x14ac:dyDescent="0.2">
      <c r="A2760" t="s">
        <v>11</v>
      </c>
      <c r="B2760">
        <v>5</v>
      </c>
    </row>
    <row r="2761" spans="1:2" x14ac:dyDescent="0.2">
      <c r="A2761" t="s">
        <v>11</v>
      </c>
      <c r="B2761">
        <v>6.4</v>
      </c>
    </row>
    <row r="2762" spans="1:2" x14ac:dyDescent="0.2">
      <c r="A2762" t="s">
        <v>11</v>
      </c>
      <c r="B2762">
        <v>6.6</v>
      </c>
    </row>
    <row r="2763" spans="1:2" x14ac:dyDescent="0.2">
      <c r="A2763" t="s">
        <v>11</v>
      </c>
      <c r="B2763">
        <v>5.9</v>
      </c>
    </row>
    <row r="2764" spans="1:2" x14ac:dyDescent="0.2">
      <c r="A2764" t="s">
        <v>11</v>
      </c>
      <c r="B2764">
        <v>5.7</v>
      </c>
    </row>
    <row r="2765" spans="1:2" x14ac:dyDescent="0.2">
      <c r="A2765" t="s">
        <v>11</v>
      </c>
      <c r="B2765">
        <v>4.5</v>
      </c>
    </row>
    <row r="2766" spans="1:2" x14ac:dyDescent="0.2">
      <c r="A2766" t="s">
        <v>11</v>
      </c>
      <c r="B2766">
        <v>3.7</v>
      </c>
    </row>
    <row r="2767" spans="1:2" x14ac:dyDescent="0.2">
      <c r="A2767" t="s">
        <v>11</v>
      </c>
      <c r="B2767">
        <v>5</v>
      </c>
    </row>
    <row r="2768" spans="1:2" x14ac:dyDescent="0.2">
      <c r="A2768" t="s">
        <v>11</v>
      </c>
      <c r="B2768">
        <v>4.5999999999999996</v>
      </c>
    </row>
    <row r="2769" spans="1:2" x14ac:dyDescent="0.2">
      <c r="A2769" t="s">
        <v>11</v>
      </c>
      <c r="B2769">
        <v>6.5</v>
      </c>
    </row>
    <row r="2770" spans="1:2" x14ac:dyDescent="0.2">
      <c r="A2770" t="s">
        <v>11</v>
      </c>
      <c r="B2770">
        <v>4.9000000000000004</v>
      </c>
    </row>
    <row r="2771" spans="1:2" x14ac:dyDescent="0.2">
      <c r="A2771" t="s">
        <v>11</v>
      </c>
      <c r="B2771">
        <v>6</v>
      </c>
    </row>
    <row r="2772" spans="1:2" x14ac:dyDescent="0.2">
      <c r="A2772" t="s">
        <v>11</v>
      </c>
      <c r="B2772">
        <v>6.9</v>
      </c>
    </row>
    <row r="2773" spans="1:2" x14ac:dyDescent="0.2">
      <c r="A2773" t="s">
        <v>11</v>
      </c>
      <c r="B2773">
        <v>5.7</v>
      </c>
    </row>
    <row r="2774" spans="1:2" x14ac:dyDescent="0.2">
      <c r="A2774" t="s">
        <v>11</v>
      </c>
      <c r="B2774">
        <v>6.7</v>
      </c>
    </row>
    <row r="2775" spans="1:2" x14ac:dyDescent="0.2">
      <c r="A2775" t="s">
        <v>11</v>
      </c>
      <c r="B2775">
        <v>6.9</v>
      </c>
    </row>
    <row r="2776" spans="1:2" x14ac:dyDescent="0.2">
      <c r="A2776" t="s">
        <v>11</v>
      </c>
      <c r="B2776">
        <v>5.5</v>
      </c>
    </row>
    <row r="2777" spans="1:2" x14ac:dyDescent="0.2">
      <c r="A2777" t="s">
        <v>11</v>
      </c>
      <c r="B2777">
        <v>4.4000000000000004</v>
      </c>
    </row>
    <row r="2778" spans="1:2" x14ac:dyDescent="0.2">
      <c r="A2778" t="s">
        <v>11</v>
      </c>
      <c r="B2778">
        <v>7</v>
      </c>
    </row>
    <row r="2779" spans="1:2" x14ac:dyDescent="0.2">
      <c r="A2779" t="s">
        <v>11</v>
      </c>
      <c r="B2779">
        <v>5.4</v>
      </c>
    </row>
    <row r="2780" spans="1:2" x14ac:dyDescent="0.2">
      <c r="A2780" t="s">
        <v>11</v>
      </c>
      <c r="B2780">
        <v>5.4</v>
      </c>
    </row>
    <row r="2781" spans="1:2" x14ac:dyDescent="0.2">
      <c r="A2781" t="s">
        <v>502</v>
      </c>
      <c r="B2781">
        <v>8</v>
      </c>
    </row>
    <row r="2782" spans="1:2" x14ac:dyDescent="0.2">
      <c r="A2782" t="s">
        <v>11</v>
      </c>
      <c r="B2782">
        <v>7.6</v>
      </c>
    </row>
    <row r="2783" spans="1:2" x14ac:dyDescent="0.2">
      <c r="A2783" t="s">
        <v>11</v>
      </c>
      <c r="B2783">
        <v>5.9</v>
      </c>
    </row>
    <row r="2784" spans="1:2" x14ac:dyDescent="0.2">
      <c r="A2784" t="s">
        <v>11</v>
      </c>
      <c r="B2784">
        <v>6.6</v>
      </c>
    </row>
    <row r="2785" spans="1:2" x14ac:dyDescent="0.2">
      <c r="A2785" t="s">
        <v>11</v>
      </c>
      <c r="B2785">
        <v>6.7</v>
      </c>
    </row>
    <row r="2786" spans="1:2" x14ac:dyDescent="0.2">
      <c r="A2786" t="s">
        <v>11</v>
      </c>
      <c r="B2786">
        <v>3.9</v>
      </c>
    </row>
    <row r="2787" spans="1:2" x14ac:dyDescent="0.2">
      <c r="A2787" t="s">
        <v>11</v>
      </c>
      <c r="B2787">
        <v>5.7</v>
      </c>
    </row>
    <row r="2788" spans="1:2" x14ac:dyDescent="0.2">
      <c r="A2788" t="s">
        <v>11</v>
      </c>
      <c r="B2788">
        <v>6.7</v>
      </c>
    </row>
    <row r="2789" spans="1:2" x14ac:dyDescent="0.2">
      <c r="A2789" t="s">
        <v>11</v>
      </c>
      <c r="B2789">
        <v>6.5</v>
      </c>
    </row>
    <row r="2790" spans="1:2" x14ac:dyDescent="0.2">
      <c r="A2790" t="s">
        <v>11</v>
      </c>
      <c r="B2790">
        <v>6.8</v>
      </c>
    </row>
    <row r="2791" spans="1:2" x14ac:dyDescent="0.2">
      <c r="A2791" t="s">
        <v>502</v>
      </c>
      <c r="B2791">
        <v>6.3</v>
      </c>
    </row>
    <row r="2792" spans="1:2" x14ac:dyDescent="0.2">
      <c r="A2792" t="s">
        <v>11</v>
      </c>
      <c r="B2792">
        <v>7.3</v>
      </c>
    </row>
    <row r="2793" spans="1:2" x14ac:dyDescent="0.2">
      <c r="A2793" t="s">
        <v>676</v>
      </c>
      <c r="B2793">
        <v>6.9</v>
      </c>
    </row>
    <row r="2794" spans="1:2" x14ac:dyDescent="0.2">
      <c r="A2794" t="s">
        <v>11</v>
      </c>
      <c r="B2794">
        <v>7</v>
      </c>
    </row>
    <row r="2795" spans="1:2" x14ac:dyDescent="0.2">
      <c r="A2795" t="s">
        <v>11</v>
      </c>
      <c r="B2795">
        <v>6.5</v>
      </c>
    </row>
    <row r="2796" spans="1:2" x14ac:dyDescent="0.2">
      <c r="A2796" t="s">
        <v>11</v>
      </c>
      <c r="B2796">
        <v>3.6</v>
      </c>
    </row>
    <row r="2797" spans="1:2" x14ac:dyDescent="0.2">
      <c r="A2797" t="s">
        <v>11</v>
      </c>
      <c r="B2797">
        <v>7.7</v>
      </c>
    </row>
    <row r="2798" spans="1:2" x14ac:dyDescent="0.2">
      <c r="A2798" t="s">
        <v>11</v>
      </c>
      <c r="B2798">
        <v>7.7</v>
      </c>
    </row>
    <row r="2799" spans="1:2" x14ac:dyDescent="0.2">
      <c r="A2799" t="s">
        <v>11</v>
      </c>
      <c r="B2799">
        <v>5.9</v>
      </c>
    </row>
    <row r="2800" spans="1:2" x14ac:dyDescent="0.2">
      <c r="A2800" t="s">
        <v>11</v>
      </c>
      <c r="B2800">
        <v>6.8</v>
      </c>
    </row>
    <row r="2801" spans="1:2" x14ac:dyDescent="0.2">
      <c r="A2801" t="s">
        <v>11</v>
      </c>
      <c r="B2801">
        <v>7.4</v>
      </c>
    </row>
    <row r="2802" spans="1:2" x14ac:dyDescent="0.2">
      <c r="A2802" t="s">
        <v>11</v>
      </c>
      <c r="B2802">
        <v>5.0999999999999996</v>
      </c>
    </row>
    <row r="2803" spans="1:2" x14ac:dyDescent="0.2">
      <c r="A2803" t="s">
        <v>4680</v>
      </c>
      <c r="B2803">
        <v>9.1</v>
      </c>
    </row>
    <row r="2804" spans="1:2" x14ac:dyDescent="0.2">
      <c r="A2804" t="s">
        <v>11</v>
      </c>
      <c r="B2804">
        <v>7.4</v>
      </c>
    </row>
    <row r="2805" spans="1:2" x14ac:dyDescent="0.2">
      <c r="A2805" t="s">
        <v>11</v>
      </c>
      <c r="B2805">
        <v>7.2</v>
      </c>
    </row>
    <row r="2806" spans="1:2" x14ac:dyDescent="0.2">
      <c r="A2806" t="s">
        <v>11</v>
      </c>
      <c r="B2806">
        <v>6</v>
      </c>
    </row>
    <row r="2807" spans="1:2" x14ac:dyDescent="0.2">
      <c r="A2807" t="s">
        <v>4680</v>
      </c>
      <c r="B2807">
        <v>7.4</v>
      </c>
    </row>
    <row r="2808" spans="1:2" x14ac:dyDescent="0.2">
      <c r="A2808" t="s">
        <v>2998</v>
      </c>
      <c r="B2808">
        <v>8.3000000000000007</v>
      </c>
    </row>
    <row r="2809" spans="1:2" x14ac:dyDescent="0.2">
      <c r="A2809" t="s">
        <v>963</v>
      </c>
      <c r="B2809">
        <v>8.1</v>
      </c>
    </row>
    <row r="2810" spans="1:2" x14ac:dyDescent="0.2">
      <c r="A2810" t="s">
        <v>11</v>
      </c>
      <c r="B2810">
        <v>6.3</v>
      </c>
    </row>
    <row r="2811" spans="1:2" x14ac:dyDescent="0.2">
      <c r="A2811" t="s">
        <v>11</v>
      </c>
      <c r="B2811">
        <v>7.3</v>
      </c>
    </row>
    <row r="2812" spans="1:2" x14ac:dyDescent="0.2">
      <c r="A2812" t="s">
        <v>11</v>
      </c>
      <c r="B2812">
        <v>3.6</v>
      </c>
    </row>
    <row r="2813" spans="1:2" x14ac:dyDescent="0.2">
      <c r="A2813" t="s">
        <v>11</v>
      </c>
      <c r="B2813">
        <v>1.6</v>
      </c>
    </row>
    <row r="2814" spans="1:2" x14ac:dyDescent="0.2">
      <c r="A2814" t="s">
        <v>11</v>
      </c>
      <c r="B2814">
        <v>8</v>
      </c>
    </row>
    <row r="2815" spans="1:2" x14ac:dyDescent="0.2">
      <c r="A2815" t="s">
        <v>11</v>
      </c>
      <c r="B2815">
        <v>6.2</v>
      </c>
    </row>
    <row r="2816" spans="1:2" x14ac:dyDescent="0.2">
      <c r="A2816" t="s">
        <v>11</v>
      </c>
      <c r="B2816">
        <v>9</v>
      </c>
    </row>
    <row r="2817" spans="1:2" x14ac:dyDescent="0.2">
      <c r="A2817" t="s">
        <v>11</v>
      </c>
      <c r="B2817">
        <v>6.1</v>
      </c>
    </row>
    <row r="2818" spans="1:2" x14ac:dyDescent="0.2">
      <c r="A2818" t="s">
        <v>11</v>
      </c>
      <c r="B2818">
        <v>5.7</v>
      </c>
    </row>
    <row r="2819" spans="1:2" x14ac:dyDescent="0.2">
      <c r="A2819" t="s">
        <v>11</v>
      </c>
      <c r="B2819">
        <v>6.8</v>
      </c>
    </row>
    <row r="2820" spans="1:2" x14ac:dyDescent="0.2">
      <c r="A2820" t="s">
        <v>11</v>
      </c>
      <c r="B2820">
        <v>5.5</v>
      </c>
    </row>
    <row r="2821" spans="1:2" x14ac:dyDescent="0.2">
      <c r="A2821" t="s">
        <v>11</v>
      </c>
      <c r="B2821">
        <v>6.8</v>
      </c>
    </row>
    <row r="2822" spans="1:2" x14ac:dyDescent="0.2">
      <c r="A2822" t="s">
        <v>11</v>
      </c>
      <c r="B2822">
        <v>7.3</v>
      </c>
    </row>
    <row r="2823" spans="1:2" x14ac:dyDescent="0.2">
      <c r="A2823" t="s">
        <v>11</v>
      </c>
      <c r="B2823">
        <v>6.1</v>
      </c>
    </row>
    <row r="2824" spans="1:2" x14ac:dyDescent="0.2">
      <c r="A2824" t="s">
        <v>11</v>
      </c>
      <c r="B2824">
        <v>7.2</v>
      </c>
    </row>
    <row r="2825" spans="1:2" x14ac:dyDescent="0.2">
      <c r="A2825" t="s">
        <v>11</v>
      </c>
      <c r="B2825">
        <v>5.9</v>
      </c>
    </row>
    <row r="2826" spans="1:2" x14ac:dyDescent="0.2">
      <c r="A2826" t="s">
        <v>11</v>
      </c>
      <c r="B2826">
        <v>6.1</v>
      </c>
    </row>
    <row r="2827" spans="1:2" x14ac:dyDescent="0.2">
      <c r="A2827" t="s">
        <v>11</v>
      </c>
      <c r="B2827">
        <v>6.8</v>
      </c>
    </row>
    <row r="2828" spans="1:2" x14ac:dyDescent="0.2">
      <c r="A2828" t="s">
        <v>11</v>
      </c>
      <c r="B2828">
        <v>7.7</v>
      </c>
    </row>
    <row r="2829" spans="1:2" x14ac:dyDescent="0.2">
      <c r="A2829" t="s">
        <v>11</v>
      </c>
      <c r="B2829">
        <v>4.9000000000000004</v>
      </c>
    </row>
    <row r="2830" spans="1:2" x14ac:dyDescent="0.2">
      <c r="A2830" t="s">
        <v>11</v>
      </c>
      <c r="B2830">
        <v>6.1</v>
      </c>
    </row>
    <row r="2831" spans="1:2" x14ac:dyDescent="0.2">
      <c r="A2831" t="s">
        <v>11</v>
      </c>
      <c r="B2831">
        <v>2.5</v>
      </c>
    </row>
    <row r="2832" spans="1:2" x14ac:dyDescent="0.2">
      <c r="A2832" t="s">
        <v>11</v>
      </c>
      <c r="B2832">
        <v>6.1</v>
      </c>
    </row>
    <row r="2833" spans="1:2" x14ac:dyDescent="0.2">
      <c r="A2833" t="s">
        <v>11</v>
      </c>
      <c r="B2833">
        <v>5.9</v>
      </c>
    </row>
    <row r="2834" spans="1:2" x14ac:dyDescent="0.2">
      <c r="A2834" t="s">
        <v>11</v>
      </c>
      <c r="B2834">
        <v>5.7</v>
      </c>
    </row>
    <row r="2835" spans="1:2" x14ac:dyDescent="0.2">
      <c r="A2835" t="s">
        <v>11</v>
      </c>
      <c r="B2835">
        <v>5.6</v>
      </c>
    </row>
    <row r="2836" spans="1:2" x14ac:dyDescent="0.2">
      <c r="A2836" t="s">
        <v>11</v>
      </c>
      <c r="B2836">
        <v>7.2</v>
      </c>
    </row>
    <row r="2837" spans="1:2" x14ac:dyDescent="0.2">
      <c r="A2837" t="s">
        <v>11</v>
      </c>
      <c r="B2837">
        <v>7.7</v>
      </c>
    </row>
    <row r="2838" spans="1:2" x14ac:dyDescent="0.2">
      <c r="A2838" t="s">
        <v>11</v>
      </c>
      <c r="B2838">
        <v>7.8</v>
      </c>
    </row>
    <row r="2839" spans="1:2" x14ac:dyDescent="0.2">
      <c r="A2839" t="s">
        <v>11</v>
      </c>
      <c r="B2839">
        <v>6.1</v>
      </c>
    </row>
    <row r="2840" spans="1:2" x14ac:dyDescent="0.2">
      <c r="A2840" t="s">
        <v>11</v>
      </c>
      <c r="B2840">
        <v>5.8</v>
      </c>
    </row>
    <row r="2841" spans="1:2" x14ac:dyDescent="0.2">
      <c r="A2841" t="s">
        <v>11</v>
      </c>
      <c r="B2841">
        <v>6.5</v>
      </c>
    </row>
    <row r="2842" spans="1:2" x14ac:dyDescent="0.2">
      <c r="A2842" t="s">
        <v>225</v>
      </c>
      <c r="B2842">
        <v>7.9</v>
      </c>
    </row>
    <row r="2843" spans="1:2" x14ac:dyDescent="0.2">
      <c r="A2843" t="s">
        <v>11</v>
      </c>
      <c r="B2843">
        <v>6.3</v>
      </c>
    </row>
    <row r="2844" spans="1:2" x14ac:dyDescent="0.2">
      <c r="A2844" t="s">
        <v>11</v>
      </c>
      <c r="B2844">
        <v>3.8</v>
      </c>
    </row>
    <row r="2845" spans="1:2" x14ac:dyDescent="0.2">
      <c r="A2845" t="s">
        <v>11</v>
      </c>
      <c r="B2845">
        <v>8.3000000000000007</v>
      </c>
    </row>
    <row r="2846" spans="1:2" x14ac:dyDescent="0.2">
      <c r="A2846" t="s">
        <v>11</v>
      </c>
      <c r="B2846">
        <v>6.4</v>
      </c>
    </row>
    <row r="2847" spans="1:2" x14ac:dyDescent="0.2">
      <c r="A2847" t="s">
        <v>11</v>
      </c>
      <c r="B2847">
        <v>6.7</v>
      </c>
    </row>
    <row r="2848" spans="1:2" x14ac:dyDescent="0.2">
      <c r="A2848" t="s">
        <v>11</v>
      </c>
      <c r="B2848">
        <v>6.1</v>
      </c>
    </row>
    <row r="2849" spans="1:2" x14ac:dyDescent="0.2">
      <c r="A2849" t="s">
        <v>4273</v>
      </c>
      <c r="B2849">
        <v>8.1</v>
      </c>
    </row>
    <row r="2850" spans="1:2" x14ac:dyDescent="0.2">
      <c r="A2850" t="s">
        <v>11</v>
      </c>
      <c r="B2850">
        <v>6</v>
      </c>
    </row>
    <row r="2851" spans="1:2" x14ac:dyDescent="0.2">
      <c r="A2851" t="s">
        <v>11</v>
      </c>
      <c r="B2851">
        <v>5.8</v>
      </c>
    </row>
    <row r="2852" spans="1:2" x14ac:dyDescent="0.2">
      <c r="A2852" t="s">
        <v>11</v>
      </c>
      <c r="B2852">
        <v>5.6</v>
      </c>
    </row>
    <row r="2853" spans="1:2" x14ac:dyDescent="0.2">
      <c r="A2853" t="s">
        <v>11</v>
      </c>
      <c r="B2853">
        <v>6.1</v>
      </c>
    </row>
    <row r="2854" spans="1:2" x14ac:dyDescent="0.2">
      <c r="A2854" t="s">
        <v>11</v>
      </c>
      <c r="B2854">
        <v>5.9</v>
      </c>
    </row>
    <row r="2855" spans="1:2" x14ac:dyDescent="0.2">
      <c r="A2855" t="s">
        <v>502</v>
      </c>
      <c r="B2855">
        <v>7.3</v>
      </c>
    </row>
    <row r="2856" spans="1:2" x14ac:dyDescent="0.2">
      <c r="A2856" t="s">
        <v>11</v>
      </c>
      <c r="B2856">
        <v>6.8</v>
      </c>
    </row>
    <row r="2857" spans="1:2" x14ac:dyDescent="0.2">
      <c r="A2857" t="s">
        <v>11</v>
      </c>
      <c r="B2857">
        <v>5.7</v>
      </c>
    </row>
    <row r="2858" spans="1:2" x14ac:dyDescent="0.2">
      <c r="A2858" t="s">
        <v>502</v>
      </c>
      <c r="B2858">
        <v>7.3</v>
      </c>
    </row>
    <row r="2859" spans="1:2" x14ac:dyDescent="0.2">
      <c r="A2859" t="s">
        <v>11</v>
      </c>
      <c r="B2859">
        <v>6.3</v>
      </c>
    </row>
    <row r="2860" spans="1:2" x14ac:dyDescent="0.2">
      <c r="A2860" t="s">
        <v>11</v>
      </c>
      <c r="B2860">
        <v>5.9</v>
      </c>
    </row>
    <row r="2861" spans="1:2" x14ac:dyDescent="0.2">
      <c r="A2861" t="s">
        <v>11</v>
      </c>
      <c r="B2861">
        <v>7.1</v>
      </c>
    </row>
    <row r="2862" spans="1:2" x14ac:dyDescent="0.2">
      <c r="A2862" t="s">
        <v>11</v>
      </c>
      <c r="B2862">
        <v>7.1</v>
      </c>
    </row>
    <row r="2863" spans="1:2" x14ac:dyDescent="0.2">
      <c r="A2863" t="s">
        <v>11</v>
      </c>
      <c r="B2863">
        <v>8</v>
      </c>
    </row>
    <row r="2864" spans="1:2" x14ac:dyDescent="0.2">
      <c r="A2864" t="s">
        <v>11</v>
      </c>
      <c r="B2864">
        <v>5.0999999999999996</v>
      </c>
    </row>
    <row r="2865" spans="1:2" x14ac:dyDescent="0.2">
      <c r="A2865" t="s">
        <v>11</v>
      </c>
      <c r="B2865">
        <v>7.1</v>
      </c>
    </row>
    <row r="2866" spans="1:2" x14ac:dyDescent="0.2">
      <c r="A2866" t="s">
        <v>11</v>
      </c>
      <c r="B2866">
        <v>6.5</v>
      </c>
    </row>
    <row r="2867" spans="1:2" x14ac:dyDescent="0.2">
      <c r="A2867" t="s">
        <v>11</v>
      </c>
      <c r="B2867">
        <v>4.5</v>
      </c>
    </row>
    <row r="2868" spans="1:2" x14ac:dyDescent="0.2">
      <c r="A2868" t="s">
        <v>11</v>
      </c>
      <c r="B2868">
        <v>6.6</v>
      </c>
    </row>
    <row r="2869" spans="1:2" x14ac:dyDescent="0.2">
      <c r="A2869" t="s">
        <v>4778</v>
      </c>
      <c r="B2869">
        <v>4.3</v>
      </c>
    </row>
    <row r="2870" spans="1:2" x14ac:dyDescent="0.2">
      <c r="A2870" t="s">
        <v>11</v>
      </c>
      <c r="B2870">
        <v>6.7</v>
      </c>
    </row>
    <row r="2871" spans="1:2" x14ac:dyDescent="0.2">
      <c r="A2871" t="s">
        <v>11</v>
      </c>
      <c r="B2871">
        <v>6.8</v>
      </c>
    </row>
    <row r="2872" spans="1:2" x14ac:dyDescent="0.2">
      <c r="A2872" t="s">
        <v>11</v>
      </c>
      <c r="B2872">
        <v>5.4</v>
      </c>
    </row>
    <row r="2873" spans="1:2" x14ac:dyDescent="0.2">
      <c r="A2873" t="s">
        <v>11</v>
      </c>
      <c r="B2873">
        <v>6.6</v>
      </c>
    </row>
    <row r="2874" spans="1:2" x14ac:dyDescent="0.2">
      <c r="A2874" t="s">
        <v>4788</v>
      </c>
      <c r="B2874">
        <v>7.4</v>
      </c>
    </row>
    <row r="2875" spans="1:2" x14ac:dyDescent="0.2">
      <c r="A2875" t="s">
        <v>11</v>
      </c>
      <c r="B2875">
        <v>7.3</v>
      </c>
    </row>
    <row r="2876" spans="1:2" x14ac:dyDescent="0.2">
      <c r="A2876" t="s">
        <v>11</v>
      </c>
      <c r="B2876">
        <v>6.9</v>
      </c>
    </row>
    <row r="2877" spans="1:2" x14ac:dyDescent="0.2">
      <c r="A2877" t="s">
        <v>11</v>
      </c>
      <c r="B2877">
        <v>8</v>
      </c>
    </row>
    <row r="2878" spans="1:2" x14ac:dyDescent="0.2">
      <c r="A2878" t="s">
        <v>11</v>
      </c>
      <c r="B2878">
        <v>6.4</v>
      </c>
    </row>
    <row r="2879" spans="1:2" x14ac:dyDescent="0.2">
      <c r="A2879" t="s">
        <v>11</v>
      </c>
      <c r="B2879">
        <v>7.8</v>
      </c>
    </row>
    <row r="2880" spans="1:2" x14ac:dyDescent="0.2">
      <c r="A2880" t="s">
        <v>11</v>
      </c>
      <c r="B2880">
        <v>6.1</v>
      </c>
    </row>
    <row r="2881" spans="1:2" x14ac:dyDescent="0.2">
      <c r="A2881" t="s">
        <v>11</v>
      </c>
      <c r="B2881">
        <v>6.1</v>
      </c>
    </row>
    <row r="2882" spans="1:2" x14ac:dyDescent="0.2">
      <c r="A2882" t="s">
        <v>11</v>
      </c>
      <c r="B2882">
        <v>5.0999999999999996</v>
      </c>
    </row>
    <row r="2883" spans="1:2" x14ac:dyDescent="0.2">
      <c r="A2883" t="s">
        <v>11</v>
      </c>
      <c r="B2883">
        <v>7.8</v>
      </c>
    </row>
    <row r="2884" spans="1:2" x14ac:dyDescent="0.2">
      <c r="A2884" t="s">
        <v>11</v>
      </c>
      <c r="B2884">
        <v>7.4</v>
      </c>
    </row>
    <row r="2885" spans="1:2" x14ac:dyDescent="0.2">
      <c r="A2885" t="s">
        <v>11</v>
      </c>
      <c r="B2885">
        <v>7.8</v>
      </c>
    </row>
    <row r="2886" spans="1:2" x14ac:dyDescent="0.2">
      <c r="A2886" t="s">
        <v>11</v>
      </c>
      <c r="B2886">
        <v>8</v>
      </c>
    </row>
    <row r="2887" spans="1:2" x14ac:dyDescent="0.2">
      <c r="A2887" t="s">
        <v>11</v>
      </c>
      <c r="B2887">
        <v>6.7</v>
      </c>
    </row>
    <row r="2888" spans="1:2" x14ac:dyDescent="0.2">
      <c r="A2888" t="s">
        <v>11</v>
      </c>
      <c r="B2888">
        <v>6.6</v>
      </c>
    </row>
    <row r="2889" spans="1:2" x14ac:dyDescent="0.2">
      <c r="A2889" t="s">
        <v>11</v>
      </c>
      <c r="B2889">
        <v>6.4</v>
      </c>
    </row>
    <row r="2890" spans="1:2" x14ac:dyDescent="0.2">
      <c r="A2890" t="s">
        <v>11</v>
      </c>
      <c r="B2890">
        <v>6.7</v>
      </c>
    </row>
    <row r="2891" spans="1:2" x14ac:dyDescent="0.2">
      <c r="A2891" t="s">
        <v>11</v>
      </c>
      <c r="B2891">
        <v>6.2</v>
      </c>
    </row>
    <row r="2892" spans="1:2" x14ac:dyDescent="0.2">
      <c r="A2892" t="s">
        <v>11</v>
      </c>
      <c r="B2892">
        <v>7.3</v>
      </c>
    </row>
    <row r="2893" spans="1:2" x14ac:dyDescent="0.2">
      <c r="A2893" t="s">
        <v>4352</v>
      </c>
      <c r="B2893">
        <v>8.1</v>
      </c>
    </row>
    <row r="2894" spans="1:2" x14ac:dyDescent="0.2">
      <c r="A2894" t="s">
        <v>11</v>
      </c>
      <c r="B2894">
        <v>7</v>
      </c>
    </row>
    <row r="2895" spans="1:2" x14ac:dyDescent="0.2">
      <c r="A2895" t="s">
        <v>11</v>
      </c>
      <c r="B2895">
        <v>8</v>
      </c>
    </row>
    <row r="2896" spans="1:2" x14ac:dyDescent="0.2">
      <c r="A2896" t="s">
        <v>11</v>
      </c>
      <c r="B2896">
        <v>8</v>
      </c>
    </row>
    <row r="2897" spans="1:2" x14ac:dyDescent="0.2">
      <c r="A2897" t="s">
        <v>11</v>
      </c>
      <c r="B2897">
        <v>7</v>
      </c>
    </row>
    <row r="2898" spans="1:2" x14ac:dyDescent="0.2">
      <c r="A2898" t="s">
        <v>502</v>
      </c>
      <c r="B2898">
        <v>7.9</v>
      </c>
    </row>
    <row r="2899" spans="1:2" x14ac:dyDescent="0.2">
      <c r="A2899" t="s">
        <v>11</v>
      </c>
      <c r="B2899">
        <v>5.9</v>
      </c>
    </row>
    <row r="2900" spans="1:2" x14ac:dyDescent="0.2">
      <c r="A2900" t="s">
        <v>11</v>
      </c>
      <c r="B2900">
        <v>6.6</v>
      </c>
    </row>
    <row r="2901" spans="1:2" x14ac:dyDescent="0.2">
      <c r="A2901" t="s">
        <v>11</v>
      </c>
      <c r="B2901">
        <v>6.3</v>
      </c>
    </row>
    <row r="2902" spans="1:2" x14ac:dyDescent="0.2">
      <c r="A2902" t="s">
        <v>11</v>
      </c>
      <c r="B2902">
        <v>7.7</v>
      </c>
    </row>
    <row r="2903" spans="1:2" x14ac:dyDescent="0.2">
      <c r="A2903" t="s">
        <v>11</v>
      </c>
      <c r="B2903">
        <v>6.9</v>
      </c>
    </row>
    <row r="2904" spans="1:2" x14ac:dyDescent="0.2">
      <c r="A2904" t="s">
        <v>11</v>
      </c>
      <c r="B2904">
        <v>7.1</v>
      </c>
    </row>
    <row r="2905" spans="1:2" x14ac:dyDescent="0.2">
      <c r="A2905" t="s">
        <v>11</v>
      </c>
      <c r="B2905">
        <v>7.4</v>
      </c>
    </row>
    <row r="2906" spans="1:2" x14ac:dyDescent="0.2">
      <c r="A2906" t="s">
        <v>11</v>
      </c>
      <c r="B2906">
        <v>6.5</v>
      </c>
    </row>
    <row r="2907" spans="1:2" x14ac:dyDescent="0.2">
      <c r="A2907" t="s">
        <v>11</v>
      </c>
      <c r="B2907">
        <v>6.5</v>
      </c>
    </row>
    <row r="2908" spans="1:2" x14ac:dyDescent="0.2">
      <c r="A2908" t="s">
        <v>11</v>
      </c>
      <c r="B2908">
        <v>6.8</v>
      </c>
    </row>
    <row r="2909" spans="1:2" x14ac:dyDescent="0.2">
      <c r="A2909" t="s">
        <v>11</v>
      </c>
      <c r="B2909">
        <v>7.5</v>
      </c>
    </row>
    <row r="2910" spans="1:2" x14ac:dyDescent="0.2">
      <c r="A2910" t="s">
        <v>11</v>
      </c>
      <c r="B2910">
        <v>6.6</v>
      </c>
    </row>
    <row r="2911" spans="1:2" x14ac:dyDescent="0.2">
      <c r="A2911" t="s">
        <v>11</v>
      </c>
      <c r="B2911">
        <v>7.1</v>
      </c>
    </row>
    <row r="2912" spans="1:2" x14ac:dyDescent="0.2">
      <c r="A2912" t="s">
        <v>11</v>
      </c>
      <c r="B2912">
        <v>6.6</v>
      </c>
    </row>
    <row r="2913" spans="1:2" x14ac:dyDescent="0.2">
      <c r="A2913" t="s">
        <v>11</v>
      </c>
      <c r="B2913">
        <v>7</v>
      </c>
    </row>
    <row r="2914" spans="1:2" x14ac:dyDescent="0.2">
      <c r="A2914" t="s">
        <v>11</v>
      </c>
      <c r="B2914">
        <v>3.3</v>
      </c>
    </row>
    <row r="2915" spans="1:2" x14ac:dyDescent="0.2">
      <c r="A2915" t="s">
        <v>11</v>
      </c>
      <c r="B2915">
        <v>6.7</v>
      </c>
    </row>
    <row r="2916" spans="1:2" x14ac:dyDescent="0.2">
      <c r="A2916" t="s">
        <v>11</v>
      </c>
      <c r="B2916">
        <v>8</v>
      </c>
    </row>
    <row r="2917" spans="1:2" x14ac:dyDescent="0.2">
      <c r="A2917" t="s">
        <v>11</v>
      </c>
      <c r="B2917">
        <v>6.8</v>
      </c>
    </row>
    <row r="2918" spans="1:2" x14ac:dyDescent="0.2">
      <c r="A2918" t="s">
        <v>11</v>
      </c>
      <c r="B2918">
        <v>6</v>
      </c>
    </row>
    <row r="2919" spans="1:2" x14ac:dyDescent="0.2">
      <c r="A2919" t="s">
        <v>11</v>
      </c>
      <c r="B2919">
        <v>5.4</v>
      </c>
    </row>
    <row r="2920" spans="1:2" x14ac:dyDescent="0.2">
      <c r="A2920" t="s">
        <v>11</v>
      </c>
      <c r="B2920">
        <v>4.3</v>
      </c>
    </row>
    <row r="2921" spans="1:2" x14ac:dyDescent="0.2">
      <c r="A2921" t="s">
        <v>11</v>
      </c>
      <c r="B2921">
        <v>6.2</v>
      </c>
    </row>
    <row r="2922" spans="1:2" x14ac:dyDescent="0.2">
      <c r="A2922" t="s">
        <v>11</v>
      </c>
      <c r="B2922">
        <v>7.7</v>
      </c>
    </row>
    <row r="2923" spans="1:2" x14ac:dyDescent="0.2">
      <c r="A2923" t="s">
        <v>11</v>
      </c>
      <c r="B2923">
        <v>8</v>
      </c>
    </row>
    <row r="2924" spans="1:2" x14ac:dyDescent="0.2">
      <c r="A2924" t="s">
        <v>11</v>
      </c>
      <c r="B2924">
        <v>7.4</v>
      </c>
    </row>
    <row r="2925" spans="1:2" x14ac:dyDescent="0.2">
      <c r="A2925" t="s">
        <v>11</v>
      </c>
      <c r="B2925">
        <v>5.9</v>
      </c>
    </row>
    <row r="2926" spans="1:2" x14ac:dyDescent="0.2">
      <c r="A2926" t="s">
        <v>11</v>
      </c>
      <c r="B2926">
        <v>7.8</v>
      </c>
    </row>
    <row r="2927" spans="1:2" x14ac:dyDescent="0.2">
      <c r="A2927" t="s">
        <v>11</v>
      </c>
      <c r="B2927">
        <v>7.4</v>
      </c>
    </row>
    <row r="2928" spans="1:2" x14ac:dyDescent="0.2">
      <c r="A2928" t="s">
        <v>11</v>
      </c>
      <c r="B2928">
        <v>6.5</v>
      </c>
    </row>
    <row r="2929" spans="1:2" x14ac:dyDescent="0.2">
      <c r="A2929" t="s">
        <v>11</v>
      </c>
      <c r="B2929">
        <v>5.4</v>
      </c>
    </row>
    <row r="2930" spans="1:2" x14ac:dyDescent="0.2">
      <c r="A2930" t="s">
        <v>11</v>
      </c>
      <c r="B2930">
        <v>7</v>
      </c>
    </row>
    <row r="2931" spans="1:2" x14ac:dyDescent="0.2">
      <c r="A2931" t="s">
        <v>11</v>
      </c>
      <c r="B2931">
        <v>8.6</v>
      </c>
    </row>
    <row r="2932" spans="1:2" x14ac:dyDescent="0.2">
      <c r="A2932" t="s">
        <v>11</v>
      </c>
      <c r="B2932">
        <v>7.6</v>
      </c>
    </row>
    <row r="2933" spans="1:2" x14ac:dyDescent="0.2">
      <c r="A2933" t="s">
        <v>11</v>
      </c>
      <c r="B2933">
        <v>6.9</v>
      </c>
    </row>
    <row r="2934" spans="1:2" x14ac:dyDescent="0.2">
      <c r="A2934" t="s">
        <v>11</v>
      </c>
      <c r="B2934">
        <v>7</v>
      </c>
    </row>
    <row r="2935" spans="1:2" x14ac:dyDescent="0.2">
      <c r="A2935" t="s">
        <v>11</v>
      </c>
      <c r="B2935">
        <v>5.3</v>
      </c>
    </row>
    <row r="2936" spans="1:2" x14ac:dyDescent="0.2">
      <c r="A2936" t="s">
        <v>11</v>
      </c>
      <c r="B2936">
        <v>6.4</v>
      </c>
    </row>
    <row r="2937" spans="1:2" x14ac:dyDescent="0.2">
      <c r="A2937" t="s">
        <v>11</v>
      </c>
      <c r="B2937">
        <v>4.5</v>
      </c>
    </row>
    <row r="2938" spans="1:2" x14ac:dyDescent="0.2">
      <c r="A2938" t="s">
        <v>11</v>
      </c>
      <c r="B2938">
        <v>7.8</v>
      </c>
    </row>
    <row r="2939" spans="1:2" x14ac:dyDescent="0.2">
      <c r="A2939" t="s">
        <v>11</v>
      </c>
      <c r="B2939">
        <v>6.7</v>
      </c>
    </row>
    <row r="2940" spans="1:2" x14ac:dyDescent="0.2">
      <c r="A2940" t="s">
        <v>11</v>
      </c>
      <c r="B2940">
        <v>5.3</v>
      </c>
    </row>
    <row r="2941" spans="1:2" x14ac:dyDescent="0.2">
      <c r="A2941" t="s">
        <v>11</v>
      </c>
      <c r="B2941">
        <v>6.3</v>
      </c>
    </row>
    <row r="2942" spans="1:2" x14ac:dyDescent="0.2">
      <c r="A2942" t="s">
        <v>11</v>
      </c>
      <c r="B2942">
        <v>7</v>
      </c>
    </row>
    <row r="2943" spans="1:2" x14ac:dyDescent="0.2">
      <c r="A2943" t="s">
        <v>11</v>
      </c>
      <c r="B2943">
        <v>5.3</v>
      </c>
    </row>
    <row r="2944" spans="1:2" x14ac:dyDescent="0.2">
      <c r="A2944" t="s">
        <v>11</v>
      </c>
      <c r="B2944">
        <v>6.6</v>
      </c>
    </row>
    <row r="2945" spans="1:2" x14ac:dyDescent="0.2">
      <c r="A2945" t="s">
        <v>11</v>
      </c>
      <c r="B2945">
        <v>5.8</v>
      </c>
    </row>
    <row r="2946" spans="1:2" x14ac:dyDescent="0.2">
      <c r="A2946" t="s">
        <v>11</v>
      </c>
      <c r="B2946">
        <v>6.7</v>
      </c>
    </row>
    <row r="2947" spans="1:2" x14ac:dyDescent="0.2">
      <c r="A2947" t="s">
        <v>11</v>
      </c>
      <c r="B2947">
        <v>6.6</v>
      </c>
    </row>
    <row r="2948" spans="1:2" x14ac:dyDescent="0.2">
      <c r="A2948" t="s">
        <v>11</v>
      </c>
      <c r="B2948">
        <v>7</v>
      </c>
    </row>
    <row r="2949" spans="1:2" x14ac:dyDescent="0.2">
      <c r="A2949" t="s">
        <v>2998</v>
      </c>
      <c r="B2949">
        <v>8.4</v>
      </c>
    </row>
    <row r="2950" spans="1:2" x14ac:dyDescent="0.2">
      <c r="A2950" t="s">
        <v>11</v>
      </c>
      <c r="B2950">
        <v>5.4</v>
      </c>
    </row>
    <row r="2951" spans="1:2" x14ac:dyDescent="0.2">
      <c r="A2951" t="s">
        <v>11</v>
      </c>
      <c r="B2951">
        <v>7.8</v>
      </c>
    </row>
    <row r="2952" spans="1:2" x14ac:dyDescent="0.2">
      <c r="A2952" t="s">
        <v>676</v>
      </c>
      <c r="B2952">
        <v>7.6</v>
      </c>
    </row>
    <row r="2953" spans="1:2" x14ac:dyDescent="0.2">
      <c r="A2953" t="s">
        <v>11</v>
      </c>
      <c r="B2953">
        <v>6.6</v>
      </c>
    </row>
    <row r="2954" spans="1:2" x14ac:dyDescent="0.2">
      <c r="A2954" t="s">
        <v>11</v>
      </c>
      <c r="B2954">
        <v>6.4</v>
      </c>
    </row>
    <row r="2955" spans="1:2" x14ac:dyDescent="0.2">
      <c r="A2955" t="s">
        <v>11</v>
      </c>
      <c r="B2955">
        <v>7</v>
      </c>
    </row>
    <row r="2956" spans="1:2" x14ac:dyDescent="0.2">
      <c r="A2956" t="s">
        <v>11</v>
      </c>
      <c r="B2956">
        <v>5.7</v>
      </c>
    </row>
    <row r="2957" spans="1:2" x14ac:dyDescent="0.2">
      <c r="A2957" t="s">
        <v>11</v>
      </c>
      <c r="B2957">
        <v>5.9</v>
      </c>
    </row>
    <row r="2958" spans="1:2" x14ac:dyDescent="0.2">
      <c r="A2958" t="s">
        <v>11</v>
      </c>
      <c r="B2958">
        <v>6.3</v>
      </c>
    </row>
    <row r="2959" spans="1:2" x14ac:dyDescent="0.2">
      <c r="A2959" t="s">
        <v>11</v>
      </c>
      <c r="B2959">
        <v>6.3</v>
      </c>
    </row>
    <row r="2960" spans="1:2" x14ac:dyDescent="0.2">
      <c r="A2960" t="s">
        <v>11</v>
      </c>
      <c r="B2960">
        <v>6.2</v>
      </c>
    </row>
    <row r="2961" spans="1:2" x14ac:dyDescent="0.2">
      <c r="A2961" t="s">
        <v>11</v>
      </c>
      <c r="B2961">
        <v>2.1</v>
      </c>
    </row>
    <row r="2962" spans="1:2" x14ac:dyDescent="0.2">
      <c r="A2962" t="s">
        <v>11</v>
      </c>
      <c r="B2962">
        <v>5</v>
      </c>
    </row>
    <row r="2963" spans="1:2" x14ac:dyDescent="0.2">
      <c r="A2963" t="s">
        <v>11</v>
      </c>
      <c r="B2963">
        <v>5.3</v>
      </c>
    </row>
    <row r="2964" spans="1:2" x14ac:dyDescent="0.2">
      <c r="A2964" t="s">
        <v>11</v>
      </c>
      <c r="B2964">
        <v>7.1</v>
      </c>
    </row>
    <row r="2965" spans="1:2" x14ac:dyDescent="0.2">
      <c r="A2965" t="s">
        <v>11</v>
      </c>
      <c r="B2965">
        <v>7</v>
      </c>
    </row>
    <row r="2966" spans="1:2" x14ac:dyDescent="0.2">
      <c r="A2966" t="s">
        <v>4352</v>
      </c>
      <c r="B2966">
        <v>7</v>
      </c>
    </row>
    <row r="2967" spans="1:2" x14ac:dyDescent="0.2">
      <c r="A2967" t="s">
        <v>11</v>
      </c>
      <c r="B2967">
        <v>5.7</v>
      </c>
    </row>
    <row r="2968" spans="1:2" x14ac:dyDescent="0.2">
      <c r="A2968" t="s">
        <v>11</v>
      </c>
      <c r="B2968">
        <v>7.1</v>
      </c>
    </row>
    <row r="2969" spans="1:2" x14ac:dyDescent="0.2">
      <c r="A2969" t="s">
        <v>11</v>
      </c>
      <c r="B2969">
        <v>7</v>
      </c>
    </row>
    <row r="2970" spans="1:2" x14ac:dyDescent="0.2">
      <c r="A2970" t="s">
        <v>3353</v>
      </c>
      <c r="B2970">
        <v>7.7</v>
      </c>
    </row>
    <row r="2971" spans="1:2" x14ac:dyDescent="0.2">
      <c r="A2971" t="s">
        <v>11</v>
      </c>
      <c r="B2971">
        <v>7.1</v>
      </c>
    </row>
    <row r="2972" spans="1:2" x14ac:dyDescent="0.2">
      <c r="A2972" t="s">
        <v>11</v>
      </c>
      <c r="B2972">
        <v>6.8</v>
      </c>
    </row>
    <row r="2973" spans="1:2" x14ac:dyDescent="0.2">
      <c r="A2973" t="s">
        <v>2490</v>
      </c>
      <c r="B2973">
        <v>7.5</v>
      </c>
    </row>
    <row r="2974" spans="1:2" x14ac:dyDescent="0.2">
      <c r="A2974" t="s">
        <v>11</v>
      </c>
      <c r="B2974">
        <v>6.3</v>
      </c>
    </row>
    <row r="2975" spans="1:2" x14ac:dyDescent="0.2">
      <c r="A2975" t="s">
        <v>11</v>
      </c>
      <c r="B2975">
        <v>7.3</v>
      </c>
    </row>
    <row r="2976" spans="1:2" x14ac:dyDescent="0.2">
      <c r="A2976" t="s">
        <v>11</v>
      </c>
      <c r="B2976">
        <v>6.8</v>
      </c>
    </row>
    <row r="2977" spans="1:2" x14ac:dyDescent="0.2">
      <c r="A2977" t="s">
        <v>11</v>
      </c>
      <c r="B2977">
        <v>7.2</v>
      </c>
    </row>
    <row r="2978" spans="1:2" x14ac:dyDescent="0.2">
      <c r="A2978" t="s">
        <v>11</v>
      </c>
      <c r="B2978">
        <v>6.4</v>
      </c>
    </row>
    <row r="2979" spans="1:2" x14ac:dyDescent="0.2">
      <c r="A2979" t="s">
        <v>11</v>
      </c>
      <c r="B2979">
        <v>6</v>
      </c>
    </row>
    <row r="2980" spans="1:2" x14ac:dyDescent="0.2">
      <c r="A2980" t="s">
        <v>11</v>
      </c>
      <c r="B2980">
        <v>6.4</v>
      </c>
    </row>
    <row r="2981" spans="1:2" x14ac:dyDescent="0.2">
      <c r="A2981" t="s">
        <v>11</v>
      </c>
      <c r="B2981">
        <v>5.0999999999999996</v>
      </c>
    </row>
    <row r="2982" spans="1:2" x14ac:dyDescent="0.2">
      <c r="A2982" t="s">
        <v>11</v>
      </c>
      <c r="B2982">
        <v>7.5</v>
      </c>
    </row>
    <row r="2983" spans="1:2" x14ac:dyDescent="0.2">
      <c r="A2983" t="s">
        <v>4955</v>
      </c>
      <c r="B2983">
        <v>7.1</v>
      </c>
    </row>
    <row r="2984" spans="1:2" x14ac:dyDescent="0.2">
      <c r="A2984" t="s">
        <v>11</v>
      </c>
      <c r="B2984">
        <v>4.5999999999999996</v>
      </c>
    </row>
    <row r="2985" spans="1:2" x14ac:dyDescent="0.2">
      <c r="A2985" t="s">
        <v>676</v>
      </c>
      <c r="B2985">
        <v>5.7</v>
      </c>
    </row>
    <row r="2986" spans="1:2" x14ac:dyDescent="0.2">
      <c r="A2986" t="s">
        <v>11</v>
      </c>
      <c r="B2986">
        <v>6.8</v>
      </c>
    </row>
    <row r="2987" spans="1:2" x14ac:dyDescent="0.2">
      <c r="A2987" t="s">
        <v>676</v>
      </c>
      <c r="B2987">
        <v>7.7</v>
      </c>
    </row>
    <row r="2988" spans="1:2" x14ac:dyDescent="0.2">
      <c r="A2988" t="s">
        <v>11</v>
      </c>
      <c r="B2988">
        <v>6.7</v>
      </c>
    </row>
    <row r="2989" spans="1:2" x14ac:dyDescent="0.2">
      <c r="A2989" t="s">
        <v>676</v>
      </c>
      <c r="B2989">
        <v>3.2</v>
      </c>
    </row>
    <row r="2990" spans="1:2" x14ac:dyDescent="0.2">
      <c r="A2990" t="s">
        <v>225</v>
      </c>
      <c r="B2990">
        <v>6.1</v>
      </c>
    </row>
    <row r="2991" spans="1:2" x14ac:dyDescent="0.2">
      <c r="A2991" t="s">
        <v>11</v>
      </c>
      <c r="B2991">
        <v>5.6</v>
      </c>
    </row>
    <row r="2992" spans="1:2" x14ac:dyDescent="0.2">
      <c r="A2992" t="s">
        <v>11</v>
      </c>
      <c r="B2992">
        <v>6.9</v>
      </c>
    </row>
    <row r="2993" spans="1:2" x14ac:dyDescent="0.2">
      <c r="A2993" t="s">
        <v>11</v>
      </c>
      <c r="B2993">
        <v>7.5</v>
      </c>
    </row>
    <row r="2994" spans="1:2" x14ac:dyDescent="0.2">
      <c r="A2994" t="s">
        <v>11</v>
      </c>
      <c r="B2994">
        <v>5.8</v>
      </c>
    </row>
    <row r="2995" spans="1:2" x14ac:dyDescent="0.2">
      <c r="A2995" t="s">
        <v>11</v>
      </c>
      <c r="B2995">
        <v>8.3000000000000007</v>
      </c>
    </row>
    <row r="2996" spans="1:2" x14ac:dyDescent="0.2">
      <c r="A2996" t="s">
        <v>11</v>
      </c>
      <c r="B2996">
        <v>2.8</v>
      </c>
    </row>
    <row r="2997" spans="1:2" x14ac:dyDescent="0.2">
      <c r="A2997" t="s">
        <v>11</v>
      </c>
      <c r="B2997">
        <v>6.6</v>
      </c>
    </row>
    <row r="2998" spans="1:2" x14ac:dyDescent="0.2">
      <c r="A2998" t="s">
        <v>225</v>
      </c>
      <c r="B2998">
        <v>7.5</v>
      </c>
    </row>
    <row r="2999" spans="1:2" x14ac:dyDescent="0.2">
      <c r="A2999" t="s">
        <v>11</v>
      </c>
      <c r="B2999">
        <v>6</v>
      </c>
    </row>
    <row r="3000" spans="1:2" x14ac:dyDescent="0.2">
      <c r="A3000" t="s">
        <v>4012</v>
      </c>
      <c r="B3000">
        <v>6.2</v>
      </c>
    </row>
    <row r="3001" spans="1:2" x14ac:dyDescent="0.2">
      <c r="A3001" t="s">
        <v>11</v>
      </c>
      <c r="B3001">
        <v>7.2</v>
      </c>
    </row>
    <row r="3002" spans="1:2" x14ac:dyDescent="0.2">
      <c r="A3002" t="s">
        <v>11</v>
      </c>
      <c r="B3002">
        <v>8.6999999999999993</v>
      </c>
    </row>
    <row r="3003" spans="1:2" x14ac:dyDescent="0.2">
      <c r="A3003" t="s">
        <v>11</v>
      </c>
      <c r="B3003">
        <v>6</v>
      </c>
    </row>
    <row r="3004" spans="1:2" x14ac:dyDescent="0.2">
      <c r="A3004" t="s">
        <v>11</v>
      </c>
      <c r="B3004">
        <v>8</v>
      </c>
    </row>
    <row r="3005" spans="1:2" x14ac:dyDescent="0.2">
      <c r="A3005" t="s">
        <v>4992</v>
      </c>
      <c r="B3005">
        <v>7.2</v>
      </c>
    </row>
    <row r="3006" spans="1:2" x14ac:dyDescent="0.2">
      <c r="A3006" t="s">
        <v>11</v>
      </c>
      <c r="B3006">
        <v>4.5</v>
      </c>
    </row>
    <row r="3007" spans="1:2" x14ac:dyDescent="0.2">
      <c r="A3007" t="s">
        <v>11</v>
      </c>
      <c r="B3007">
        <v>7.9</v>
      </c>
    </row>
    <row r="3008" spans="1:2" x14ac:dyDescent="0.2">
      <c r="A3008" t="s">
        <v>11</v>
      </c>
      <c r="B3008">
        <v>7.1</v>
      </c>
    </row>
    <row r="3009" spans="1:2" x14ac:dyDescent="0.2">
      <c r="A3009" t="s">
        <v>11</v>
      </c>
      <c r="B3009">
        <v>7.5</v>
      </c>
    </row>
    <row r="3010" spans="1:2" x14ac:dyDescent="0.2">
      <c r="A3010" t="s">
        <v>11</v>
      </c>
      <c r="B3010">
        <v>6.8</v>
      </c>
    </row>
    <row r="3011" spans="1:2" x14ac:dyDescent="0.2">
      <c r="A3011" t="s">
        <v>11</v>
      </c>
      <c r="B3011">
        <v>4.3</v>
      </c>
    </row>
    <row r="3012" spans="1:2" x14ac:dyDescent="0.2">
      <c r="A3012" t="s">
        <v>11</v>
      </c>
      <c r="B3012">
        <v>7.2</v>
      </c>
    </row>
    <row r="3013" spans="1:2" x14ac:dyDescent="0.2">
      <c r="A3013" t="s">
        <v>11</v>
      </c>
      <c r="B3013">
        <v>5.8</v>
      </c>
    </row>
    <row r="3014" spans="1:2" x14ac:dyDescent="0.2">
      <c r="A3014" t="s">
        <v>11</v>
      </c>
      <c r="B3014">
        <v>7.1</v>
      </c>
    </row>
    <row r="3015" spans="1:2" x14ac:dyDescent="0.2">
      <c r="A3015" t="s">
        <v>11</v>
      </c>
      <c r="B3015">
        <v>7.4</v>
      </c>
    </row>
    <row r="3016" spans="1:2" x14ac:dyDescent="0.2">
      <c r="A3016" t="s">
        <v>11</v>
      </c>
      <c r="B3016">
        <v>7.6</v>
      </c>
    </row>
    <row r="3017" spans="1:2" x14ac:dyDescent="0.2">
      <c r="A3017" t="s">
        <v>11</v>
      </c>
      <c r="B3017">
        <v>6.9</v>
      </c>
    </row>
    <row r="3018" spans="1:2" x14ac:dyDescent="0.2">
      <c r="A3018" t="s">
        <v>11</v>
      </c>
      <c r="B3018">
        <v>6</v>
      </c>
    </row>
    <row r="3019" spans="1:2" x14ac:dyDescent="0.2">
      <c r="A3019" t="s">
        <v>11</v>
      </c>
      <c r="B3019">
        <v>6.9</v>
      </c>
    </row>
    <row r="3020" spans="1:2" x14ac:dyDescent="0.2">
      <c r="A3020" t="s">
        <v>11</v>
      </c>
      <c r="B3020">
        <v>7.3</v>
      </c>
    </row>
    <row r="3021" spans="1:2" x14ac:dyDescent="0.2">
      <c r="A3021" t="s">
        <v>11</v>
      </c>
      <c r="B3021">
        <v>4.5999999999999996</v>
      </c>
    </row>
    <row r="3022" spans="1:2" x14ac:dyDescent="0.2">
      <c r="A3022" t="s">
        <v>11</v>
      </c>
      <c r="B3022">
        <v>6</v>
      </c>
    </row>
    <row r="3023" spans="1:2" x14ac:dyDescent="0.2">
      <c r="A3023" t="s">
        <v>11</v>
      </c>
      <c r="B3023">
        <v>6.4</v>
      </c>
    </row>
    <row r="3024" spans="1:2" x14ac:dyDescent="0.2">
      <c r="A3024" t="s">
        <v>11</v>
      </c>
      <c r="B3024">
        <v>5.5</v>
      </c>
    </row>
    <row r="3025" spans="1:2" x14ac:dyDescent="0.2">
      <c r="A3025" t="s">
        <v>11</v>
      </c>
      <c r="B3025">
        <v>7.5</v>
      </c>
    </row>
    <row r="3026" spans="1:2" x14ac:dyDescent="0.2">
      <c r="A3026" t="s">
        <v>11</v>
      </c>
      <c r="B3026">
        <v>8.1</v>
      </c>
    </row>
    <row r="3027" spans="1:2" x14ac:dyDescent="0.2">
      <c r="A3027" t="s">
        <v>11</v>
      </c>
      <c r="B3027">
        <v>6.3</v>
      </c>
    </row>
    <row r="3028" spans="1:2" x14ac:dyDescent="0.2">
      <c r="A3028" t="s">
        <v>11</v>
      </c>
      <c r="B3028">
        <v>5.0999999999999996</v>
      </c>
    </row>
    <row r="3029" spans="1:2" x14ac:dyDescent="0.2">
      <c r="A3029" t="s">
        <v>11</v>
      </c>
      <c r="B3029">
        <v>6.8</v>
      </c>
    </row>
    <row r="3030" spans="1:2" x14ac:dyDescent="0.2">
      <c r="A3030" t="s">
        <v>11</v>
      </c>
      <c r="B3030">
        <v>5.3</v>
      </c>
    </row>
    <row r="3031" spans="1:2" x14ac:dyDescent="0.2">
      <c r="A3031" t="s">
        <v>11</v>
      </c>
      <c r="B3031">
        <v>7.3</v>
      </c>
    </row>
    <row r="3032" spans="1:2" x14ac:dyDescent="0.2">
      <c r="A3032" t="s">
        <v>11</v>
      </c>
      <c r="B3032">
        <v>7.3</v>
      </c>
    </row>
    <row r="3033" spans="1:2" x14ac:dyDescent="0.2">
      <c r="A3033" t="s">
        <v>11</v>
      </c>
      <c r="B3033">
        <v>7.1</v>
      </c>
    </row>
    <row r="3034" spans="1:2" x14ac:dyDescent="0.2">
      <c r="A3034" t="s">
        <v>11</v>
      </c>
      <c r="B3034">
        <v>7.6</v>
      </c>
    </row>
    <row r="3035" spans="1:2" x14ac:dyDescent="0.2">
      <c r="A3035" t="s">
        <v>11</v>
      </c>
      <c r="B3035">
        <v>5.3</v>
      </c>
    </row>
    <row r="3036" spans="1:2" x14ac:dyDescent="0.2">
      <c r="A3036" t="s">
        <v>11</v>
      </c>
      <c r="B3036">
        <v>7.8</v>
      </c>
    </row>
    <row r="3037" spans="1:2" x14ac:dyDescent="0.2">
      <c r="A3037" t="s">
        <v>11</v>
      </c>
      <c r="B3037">
        <v>7.7</v>
      </c>
    </row>
    <row r="3038" spans="1:2" x14ac:dyDescent="0.2">
      <c r="A3038" t="s">
        <v>11</v>
      </c>
      <c r="B3038">
        <v>7.7</v>
      </c>
    </row>
    <row r="3039" spans="1:2" x14ac:dyDescent="0.2">
      <c r="A3039" t="s">
        <v>11</v>
      </c>
      <c r="B3039">
        <v>5.4</v>
      </c>
    </row>
    <row r="3040" spans="1:2" x14ac:dyDescent="0.2">
      <c r="A3040" t="s">
        <v>11</v>
      </c>
      <c r="B3040">
        <v>6.2</v>
      </c>
    </row>
    <row r="3041" spans="1:2" x14ac:dyDescent="0.2">
      <c r="A3041" t="s">
        <v>11</v>
      </c>
      <c r="B3041">
        <v>7.4</v>
      </c>
    </row>
    <row r="3042" spans="1:2" x14ac:dyDescent="0.2">
      <c r="A3042" t="s">
        <v>11</v>
      </c>
      <c r="B3042">
        <v>6.2</v>
      </c>
    </row>
    <row r="3043" spans="1:2" x14ac:dyDescent="0.2">
      <c r="A3043" t="s">
        <v>11</v>
      </c>
      <c r="B3043">
        <v>5.0999999999999996</v>
      </c>
    </row>
    <row r="3044" spans="1:2" x14ac:dyDescent="0.2">
      <c r="A3044" t="s">
        <v>11</v>
      </c>
      <c r="B3044">
        <v>6.9</v>
      </c>
    </row>
    <row r="3045" spans="1:2" x14ac:dyDescent="0.2">
      <c r="A3045" t="s">
        <v>11</v>
      </c>
      <c r="B3045">
        <v>6.3</v>
      </c>
    </row>
    <row r="3046" spans="1:2" x14ac:dyDescent="0.2">
      <c r="A3046" t="s">
        <v>11</v>
      </c>
      <c r="B3046">
        <v>6.8</v>
      </c>
    </row>
    <row r="3047" spans="1:2" x14ac:dyDescent="0.2">
      <c r="A3047" t="s">
        <v>11</v>
      </c>
      <c r="B3047">
        <v>7.4</v>
      </c>
    </row>
    <row r="3048" spans="1:2" x14ac:dyDescent="0.2">
      <c r="A3048" t="s">
        <v>11</v>
      </c>
      <c r="B3048">
        <v>5.7</v>
      </c>
    </row>
    <row r="3049" spans="1:2" x14ac:dyDescent="0.2">
      <c r="A3049" t="s">
        <v>11</v>
      </c>
      <c r="B3049">
        <v>5.8</v>
      </c>
    </row>
    <row r="3050" spans="1:2" x14ac:dyDescent="0.2">
      <c r="A3050" t="s">
        <v>11</v>
      </c>
      <c r="B3050">
        <v>6.2</v>
      </c>
    </row>
    <row r="3051" spans="1:2" x14ac:dyDescent="0.2">
      <c r="A3051" t="s">
        <v>11</v>
      </c>
      <c r="B3051">
        <v>4.3</v>
      </c>
    </row>
    <row r="3052" spans="1:2" x14ac:dyDescent="0.2">
      <c r="A3052" t="s">
        <v>11</v>
      </c>
      <c r="B3052">
        <v>6.4</v>
      </c>
    </row>
    <row r="3053" spans="1:2" x14ac:dyDescent="0.2">
      <c r="A3053" t="s">
        <v>1936</v>
      </c>
      <c r="B3053">
        <v>6</v>
      </c>
    </row>
    <row r="3054" spans="1:2" x14ac:dyDescent="0.2">
      <c r="A3054" t="s">
        <v>11</v>
      </c>
      <c r="B3054">
        <v>6.9</v>
      </c>
    </row>
    <row r="3055" spans="1:2" x14ac:dyDescent="0.2">
      <c r="A3055" t="s">
        <v>11</v>
      </c>
      <c r="B3055">
        <v>5.5</v>
      </c>
    </row>
    <row r="3056" spans="1:2" x14ac:dyDescent="0.2">
      <c r="A3056" t="s">
        <v>11</v>
      </c>
      <c r="B3056">
        <v>5.4</v>
      </c>
    </row>
    <row r="3057" spans="1:2" x14ac:dyDescent="0.2">
      <c r="A3057" t="s">
        <v>11</v>
      </c>
      <c r="B3057">
        <v>8.3000000000000007</v>
      </c>
    </row>
    <row r="3058" spans="1:2" x14ac:dyDescent="0.2">
      <c r="A3058" t="s">
        <v>11</v>
      </c>
      <c r="B3058">
        <v>7.9</v>
      </c>
    </row>
    <row r="3059" spans="1:2" x14ac:dyDescent="0.2">
      <c r="A3059" t="s">
        <v>11</v>
      </c>
      <c r="B3059">
        <v>6.5</v>
      </c>
    </row>
    <row r="3060" spans="1:2" x14ac:dyDescent="0.2">
      <c r="A3060" t="s">
        <v>11</v>
      </c>
      <c r="B3060">
        <v>6.3</v>
      </c>
    </row>
    <row r="3061" spans="1:2" x14ac:dyDescent="0.2">
      <c r="A3061" t="s">
        <v>11</v>
      </c>
      <c r="B3061">
        <v>6.4</v>
      </c>
    </row>
    <row r="3062" spans="1:2" x14ac:dyDescent="0.2">
      <c r="A3062" t="s">
        <v>11</v>
      </c>
      <c r="B3062">
        <v>7.9</v>
      </c>
    </row>
    <row r="3063" spans="1:2" x14ac:dyDescent="0.2">
      <c r="A3063" t="s">
        <v>1936</v>
      </c>
      <c r="B3063">
        <v>5.3</v>
      </c>
    </row>
    <row r="3064" spans="1:2" x14ac:dyDescent="0.2">
      <c r="A3064" t="s">
        <v>11</v>
      </c>
      <c r="B3064">
        <v>5.8</v>
      </c>
    </row>
    <row r="3065" spans="1:2" x14ac:dyDescent="0.2">
      <c r="A3065" t="s">
        <v>963</v>
      </c>
      <c r="B3065">
        <v>6.6</v>
      </c>
    </row>
    <row r="3066" spans="1:2" x14ac:dyDescent="0.2">
      <c r="A3066" t="s">
        <v>502</v>
      </c>
      <c r="B3066">
        <v>7.4</v>
      </c>
    </row>
    <row r="3067" spans="1:2" x14ac:dyDescent="0.2">
      <c r="A3067" t="s">
        <v>11</v>
      </c>
      <c r="B3067">
        <v>8.3000000000000007</v>
      </c>
    </row>
    <row r="3068" spans="1:2" x14ac:dyDescent="0.2">
      <c r="A3068" t="s">
        <v>11</v>
      </c>
      <c r="B3068">
        <v>5.3</v>
      </c>
    </row>
    <row r="3069" spans="1:2" x14ac:dyDescent="0.2">
      <c r="A3069" t="s">
        <v>11</v>
      </c>
      <c r="B3069">
        <v>6.2</v>
      </c>
    </row>
    <row r="3070" spans="1:2" x14ac:dyDescent="0.2">
      <c r="A3070" t="s">
        <v>11</v>
      </c>
      <c r="B3070">
        <v>6.9</v>
      </c>
    </row>
    <row r="3071" spans="1:2" x14ac:dyDescent="0.2">
      <c r="A3071" t="s">
        <v>11</v>
      </c>
      <c r="B3071">
        <v>5.9</v>
      </c>
    </row>
    <row r="3072" spans="1:2" x14ac:dyDescent="0.2">
      <c r="A3072" t="s">
        <v>11</v>
      </c>
      <c r="B3072">
        <v>6.1</v>
      </c>
    </row>
    <row r="3073" spans="1:2" x14ac:dyDescent="0.2">
      <c r="A3073" t="s">
        <v>11</v>
      </c>
      <c r="B3073">
        <v>5.8</v>
      </c>
    </row>
    <row r="3074" spans="1:2" x14ac:dyDescent="0.2">
      <c r="A3074" t="s">
        <v>11</v>
      </c>
      <c r="B3074">
        <v>7.3</v>
      </c>
    </row>
    <row r="3075" spans="1:2" x14ac:dyDescent="0.2">
      <c r="A3075" t="s">
        <v>11</v>
      </c>
      <c r="B3075">
        <v>5.9</v>
      </c>
    </row>
    <row r="3076" spans="1:2" x14ac:dyDescent="0.2">
      <c r="A3076" t="s">
        <v>11</v>
      </c>
      <c r="B3076">
        <v>5.5</v>
      </c>
    </row>
    <row r="3077" spans="1:2" x14ac:dyDescent="0.2">
      <c r="A3077" t="s">
        <v>11</v>
      </c>
      <c r="B3077">
        <v>5</v>
      </c>
    </row>
    <row r="3078" spans="1:2" x14ac:dyDescent="0.2">
      <c r="A3078" t="s">
        <v>11</v>
      </c>
      <c r="B3078">
        <v>7</v>
      </c>
    </row>
    <row r="3079" spans="1:2" x14ac:dyDescent="0.2">
      <c r="A3079" t="s">
        <v>11</v>
      </c>
      <c r="B3079">
        <v>7.8</v>
      </c>
    </row>
    <row r="3080" spans="1:2" x14ac:dyDescent="0.2">
      <c r="A3080" t="s">
        <v>11</v>
      </c>
      <c r="B3080">
        <v>6.4</v>
      </c>
    </row>
    <row r="3081" spans="1:2" x14ac:dyDescent="0.2">
      <c r="A3081" t="s">
        <v>11</v>
      </c>
      <c r="B3081">
        <v>5.9</v>
      </c>
    </row>
    <row r="3082" spans="1:2" x14ac:dyDescent="0.2">
      <c r="A3082" t="s">
        <v>11</v>
      </c>
      <c r="B3082">
        <v>7</v>
      </c>
    </row>
    <row r="3083" spans="1:2" x14ac:dyDescent="0.2">
      <c r="A3083" t="s">
        <v>11</v>
      </c>
      <c r="B3083">
        <v>6.1</v>
      </c>
    </row>
    <row r="3084" spans="1:2" x14ac:dyDescent="0.2">
      <c r="A3084" t="s">
        <v>11</v>
      </c>
      <c r="B3084">
        <v>6.9</v>
      </c>
    </row>
    <row r="3085" spans="1:2" x14ac:dyDescent="0.2">
      <c r="A3085" t="s">
        <v>11</v>
      </c>
      <c r="B3085">
        <v>7.5</v>
      </c>
    </row>
    <row r="3086" spans="1:2" x14ac:dyDescent="0.2">
      <c r="A3086" t="s">
        <v>11</v>
      </c>
      <c r="B3086">
        <v>7.3</v>
      </c>
    </row>
    <row r="3087" spans="1:2" x14ac:dyDescent="0.2">
      <c r="A3087" t="s">
        <v>11</v>
      </c>
      <c r="B3087">
        <v>6.5</v>
      </c>
    </row>
    <row r="3088" spans="1:2" x14ac:dyDescent="0.2">
      <c r="A3088" t="s">
        <v>11</v>
      </c>
      <c r="B3088">
        <v>6.2</v>
      </c>
    </row>
    <row r="3089" spans="1:2" x14ac:dyDescent="0.2">
      <c r="A3089" t="s">
        <v>11</v>
      </c>
      <c r="B3089">
        <v>6.7</v>
      </c>
    </row>
    <row r="3090" spans="1:2" x14ac:dyDescent="0.2">
      <c r="A3090" t="s">
        <v>11</v>
      </c>
      <c r="B3090">
        <v>6</v>
      </c>
    </row>
    <row r="3091" spans="1:2" x14ac:dyDescent="0.2">
      <c r="A3091" t="s">
        <v>11</v>
      </c>
      <c r="B3091">
        <v>6.3</v>
      </c>
    </row>
    <row r="3092" spans="1:2" x14ac:dyDescent="0.2">
      <c r="A3092" t="s">
        <v>11</v>
      </c>
      <c r="B3092">
        <v>5.8</v>
      </c>
    </row>
    <row r="3093" spans="1:2" x14ac:dyDescent="0.2">
      <c r="A3093" t="s">
        <v>11</v>
      </c>
      <c r="B3093">
        <v>6.1</v>
      </c>
    </row>
    <row r="3094" spans="1:2" x14ac:dyDescent="0.2">
      <c r="A3094" t="s">
        <v>11</v>
      </c>
      <c r="B3094">
        <v>6.9</v>
      </c>
    </row>
    <row r="3095" spans="1:2" x14ac:dyDescent="0.2">
      <c r="A3095" t="s">
        <v>11</v>
      </c>
      <c r="B3095">
        <v>5.4</v>
      </c>
    </row>
    <row r="3096" spans="1:2" x14ac:dyDescent="0.2">
      <c r="A3096" t="s">
        <v>11</v>
      </c>
      <c r="B3096">
        <v>6.7</v>
      </c>
    </row>
    <row r="3097" spans="1:2" x14ac:dyDescent="0.2">
      <c r="A3097" t="s">
        <v>11</v>
      </c>
      <c r="B3097">
        <v>7.4</v>
      </c>
    </row>
    <row r="3098" spans="1:2" x14ac:dyDescent="0.2">
      <c r="A3098" t="s">
        <v>11</v>
      </c>
      <c r="B3098">
        <v>5.6</v>
      </c>
    </row>
    <row r="3099" spans="1:2" x14ac:dyDescent="0.2">
      <c r="A3099" t="s">
        <v>11</v>
      </c>
      <c r="B3099">
        <v>6.5</v>
      </c>
    </row>
    <row r="3100" spans="1:2" x14ac:dyDescent="0.2">
      <c r="A3100" t="s">
        <v>11</v>
      </c>
      <c r="B3100">
        <v>6.5</v>
      </c>
    </row>
    <row r="3101" spans="1:2" x14ac:dyDescent="0.2">
      <c r="A3101" t="s">
        <v>11</v>
      </c>
      <c r="B3101">
        <v>5.8</v>
      </c>
    </row>
    <row r="3102" spans="1:2" x14ac:dyDescent="0.2">
      <c r="A3102" t="s">
        <v>11</v>
      </c>
      <c r="B3102">
        <v>5</v>
      </c>
    </row>
    <row r="3103" spans="1:2" x14ac:dyDescent="0.2">
      <c r="A3103" t="s">
        <v>11</v>
      </c>
      <c r="B3103">
        <v>5.5</v>
      </c>
    </row>
    <row r="3104" spans="1:2" x14ac:dyDescent="0.2">
      <c r="A3104" t="s">
        <v>11</v>
      </c>
      <c r="B3104">
        <v>6.5</v>
      </c>
    </row>
    <row r="3105" spans="1:2" x14ac:dyDescent="0.2">
      <c r="A3105" t="s">
        <v>11</v>
      </c>
      <c r="B3105">
        <v>7.2</v>
      </c>
    </row>
    <row r="3106" spans="1:2" x14ac:dyDescent="0.2">
      <c r="A3106" t="s">
        <v>11</v>
      </c>
      <c r="B3106">
        <v>7.3</v>
      </c>
    </row>
    <row r="3107" spans="1:2" x14ac:dyDescent="0.2">
      <c r="A3107" t="s">
        <v>11</v>
      </c>
      <c r="B3107">
        <v>7.2</v>
      </c>
    </row>
    <row r="3108" spans="1:2" x14ac:dyDescent="0.2">
      <c r="A3108" t="s">
        <v>11</v>
      </c>
      <c r="B3108">
        <v>5.2</v>
      </c>
    </row>
    <row r="3109" spans="1:2" x14ac:dyDescent="0.2">
      <c r="A3109" t="s">
        <v>11</v>
      </c>
      <c r="B3109">
        <v>5.7</v>
      </c>
    </row>
    <row r="3110" spans="1:2" x14ac:dyDescent="0.2">
      <c r="A3110" t="s">
        <v>11</v>
      </c>
      <c r="B3110">
        <v>4.7</v>
      </c>
    </row>
    <row r="3111" spans="1:2" x14ac:dyDescent="0.2">
      <c r="A3111" t="s">
        <v>11</v>
      </c>
      <c r="B3111">
        <v>5.9</v>
      </c>
    </row>
    <row r="3112" spans="1:2" x14ac:dyDescent="0.2">
      <c r="A3112" t="s">
        <v>11</v>
      </c>
      <c r="B3112">
        <v>6.8</v>
      </c>
    </row>
    <row r="3113" spans="1:2" x14ac:dyDescent="0.2">
      <c r="A3113" t="s">
        <v>11</v>
      </c>
      <c r="B3113">
        <v>5.9</v>
      </c>
    </row>
    <row r="3114" spans="1:2" x14ac:dyDescent="0.2">
      <c r="A3114" t="s">
        <v>11</v>
      </c>
      <c r="B3114">
        <v>5.3</v>
      </c>
    </row>
    <row r="3115" spans="1:2" x14ac:dyDescent="0.2">
      <c r="A3115" t="s">
        <v>11</v>
      </c>
      <c r="B3115">
        <v>6</v>
      </c>
    </row>
    <row r="3116" spans="1:2" x14ac:dyDescent="0.2">
      <c r="A3116" t="s">
        <v>11</v>
      </c>
      <c r="B3116">
        <v>7.7</v>
      </c>
    </row>
    <row r="3117" spans="1:2" x14ac:dyDescent="0.2">
      <c r="A3117" t="s">
        <v>11</v>
      </c>
      <c r="B3117">
        <v>4.4000000000000004</v>
      </c>
    </row>
    <row r="3118" spans="1:2" x14ac:dyDescent="0.2">
      <c r="A3118" t="s">
        <v>11</v>
      </c>
      <c r="B3118">
        <v>6.6</v>
      </c>
    </row>
    <row r="3119" spans="1:2" x14ac:dyDescent="0.2">
      <c r="A3119" t="s">
        <v>11</v>
      </c>
      <c r="B3119">
        <v>6.7</v>
      </c>
    </row>
    <row r="3120" spans="1:2" x14ac:dyDescent="0.2">
      <c r="A3120" t="s">
        <v>11</v>
      </c>
      <c r="B3120">
        <v>5.5</v>
      </c>
    </row>
    <row r="3121" spans="1:2" x14ac:dyDescent="0.2">
      <c r="A3121" t="s">
        <v>11</v>
      </c>
      <c r="B3121">
        <v>6.5</v>
      </c>
    </row>
    <row r="3122" spans="1:2" x14ac:dyDescent="0.2">
      <c r="A3122" t="s">
        <v>11</v>
      </c>
      <c r="B3122">
        <v>6.2</v>
      </c>
    </row>
    <row r="3123" spans="1:2" x14ac:dyDescent="0.2">
      <c r="A3123" t="s">
        <v>11</v>
      </c>
      <c r="B3123">
        <v>7.1</v>
      </c>
    </row>
    <row r="3124" spans="1:2" x14ac:dyDescent="0.2">
      <c r="A3124" t="s">
        <v>11</v>
      </c>
      <c r="B3124">
        <v>6.1</v>
      </c>
    </row>
    <row r="3125" spans="1:2" x14ac:dyDescent="0.2">
      <c r="A3125" t="s">
        <v>11</v>
      </c>
      <c r="B3125">
        <v>7.1</v>
      </c>
    </row>
    <row r="3126" spans="1:2" x14ac:dyDescent="0.2">
      <c r="A3126" t="s">
        <v>11</v>
      </c>
      <c r="B3126">
        <v>6</v>
      </c>
    </row>
    <row r="3127" spans="1:2" x14ac:dyDescent="0.2">
      <c r="A3127" t="s">
        <v>11</v>
      </c>
      <c r="B3127">
        <v>7.4</v>
      </c>
    </row>
    <row r="3128" spans="1:2" x14ac:dyDescent="0.2">
      <c r="A3128" t="s">
        <v>11</v>
      </c>
      <c r="B3128">
        <v>5.9</v>
      </c>
    </row>
    <row r="3129" spans="1:2" x14ac:dyDescent="0.2">
      <c r="A3129" t="s">
        <v>11</v>
      </c>
      <c r="B3129">
        <v>4.0999999999999996</v>
      </c>
    </row>
    <row r="3130" spans="1:2" x14ac:dyDescent="0.2">
      <c r="A3130" t="s">
        <v>11</v>
      </c>
      <c r="B3130">
        <v>5.8</v>
      </c>
    </row>
    <row r="3131" spans="1:2" x14ac:dyDescent="0.2">
      <c r="A3131" t="s">
        <v>11</v>
      </c>
      <c r="B3131">
        <v>5.9</v>
      </c>
    </row>
    <row r="3132" spans="1:2" x14ac:dyDescent="0.2">
      <c r="A3132" t="s">
        <v>11</v>
      </c>
      <c r="B3132">
        <v>7</v>
      </c>
    </row>
    <row r="3133" spans="1:2" x14ac:dyDescent="0.2">
      <c r="A3133" t="s">
        <v>11</v>
      </c>
      <c r="B3133">
        <v>6.8</v>
      </c>
    </row>
    <row r="3134" spans="1:2" x14ac:dyDescent="0.2">
      <c r="A3134" t="s">
        <v>11</v>
      </c>
      <c r="B3134">
        <v>7.4</v>
      </c>
    </row>
    <row r="3135" spans="1:2" x14ac:dyDescent="0.2">
      <c r="A3135" t="s">
        <v>11</v>
      </c>
      <c r="B3135">
        <v>7.1</v>
      </c>
    </row>
    <row r="3136" spans="1:2" x14ac:dyDescent="0.2">
      <c r="A3136" t="s">
        <v>11</v>
      </c>
      <c r="B3136">
        <v>7</v>
      </c>
    </row>
    <row r="3137" spans="1:2" x14ac:dyDescent="0.2">
      <c r="A3137" t="s">
        <v>11</v>
      </c>
      <c r="B3137">
        <v>5.8</v>
      </c>
    </row>
    <row r="3138" spans="1:2" x14ac:dyDescent="0.2">
      <c r="A3138" t="s">
        <v>11</v>
      </c>
      <c r="B3138">
        <v>7.8</v>
      </c>
    </row>
    <row r="3139" spans="1:2" x14ac:dyDescent="0.2">
      <c r="A3139" t="s">
        <v>11</v>
      </c>
      <c r="B3139">
        <v>6.5</v>
      </c>
    </row>
    <row r="3140" spans="1:2" x14ac:dyDescent="0.2">
      <c r="A3140" t="s">
        <v>11</v>
      </c>
      <c r="B3140">
        <v>7</v>
      </c>
    </row>
    <row r="3141" spans="1:2" x14ac:dyDescent="0.2">
      <c r="A3141" t="s">
        <v>11</v>
      </c>
      <c r="B3141">
        <v>6.3</v>
      </c>
    </row>
    <row r="3142" spans="1:2" x14ac:dyDescent="0.2">
      <c r="A3142" t="s">
        <v>11</v>
      </c>
      <c r="B3142">
        <v>5.3</v>
      </c>
    </row>
    <row r="3143" spans="1:2" x14ac:dyDescent="0.2">
      <c r="A3143" t="s">
        <v>11</v>
      </c>
      <c r="B3143">
        <v>6.8</v>
      </c>
    </row>
    <row r="3144" spans="1:2" x14ac:dyDescent="0.2">
      <c r="A3144" t="s">
        <v>11</v>
      </c>
      <c r="B3144">
        <v>5.5</v>
      </c>
    </row>
    <row r="3145" spans="1:2" x14ac:dyDescent="0.2">
      <c r="A3145" t="s">
        <v>11</v>
      </c>
      <c r="B3145">
        <v>7.4</v>
      </c>
    </row>
    <row r="3146" spans="1:2" x14ac:dyDescent="0.2">
      <c r="A3146" t="s">
        <v>11</v>
      </c>
      <c r="B3146">
        <v>4.3</v>
      </c>
    </row>
    <row r="3147" spans="1:2" x14ac:dyDescent="0.2">
      <c r="A3147" t="s">
        <v>11</v>
      </c>
      <c r="B3147">
        <v>6</v>
      </c>
    </row>
    <row r="3148" spans="1:2" x14ac:dyDescent="0.2">
      <c r="A3148" t="s">
        <v>11</v>
      </c>
      <c r="B3148">
        <v>5.2</v>
      </c>
    </row>
    <row r="3149" spans="1:2" x14ac:dyDescent="0.2">
      <c r="A3149" t="s">
        <v>11</v>
      </c>
      <c r="B3149">
        <v>6.7</v>
      </c>
    </row>
    <row r="3150" spans="1:2" x14ac:dyDescent="0.2">
      <c r="A3150" t="s">
        <v>11</v>
      </c>
      <c r="B3150">
        <v>6.3</v>
      </c>
    </row>
    <row r="3151" spans="1:2" x14ac:dyDescent="0.2">
      <c r="A3151" t="s">
        <v>11</v>
      </c>
      <c r="B3151">
        <v>7.9</v>
      </c>
    </row>
    <row r="3152" spans="1:2" x14ac:dyDescent="0.2">
      <c r="A3152" t="s">
        <v>11</v>
      </c>
      <c r="B3152">
        <v>8.6</v>
      </c>
    </row>
    <row r="3153" spans="1:2" x14ac:dyDescent="0.2">
      <c r="A3153" t="s">
        <v>11</v>
      </c>
      <c r="B3153">
        <v>6.1</v>
      </c>
    </row>
    <row r="3154" spans="1:2" x14ac:dyDescent="0.2">
      <c r="A3154" t="s">
        <v>11</v>
      </c>
      <c r="B3154">
        <v>5.8</v>
      </c>
    </row>
    <row r="3155" spans="1:2" x14ac:dyDescent="0.2">
      <c r="A3155" t="s">
        <v>502</v>
      </c>
      <c r="B3155">
        <v>7.7</v>
      </c>
    </row>
    <row r="3156" spans="1:2" x14ac:dyDescent="0.2">
      <c r="A3156" t="s">
        <v>11</v>
      </c>
      <c r="B3156">
        <v>8</v>
      </c>
    </row>
    <row r="3157" spans="1:2" x14ac:dyDescent="0.2">
      <c r="A3157" t="s">
        <v>11</v>
      </c>
      <c r="B3157">
        <v>5.6</v>
      </c>
    </row>
    <row r="3158" spans="1:2" x14ac:dyDescent="0.2">
      <c r="A3158" t="s">
        <v>11</v>
      </c>
      <c r="B3158">
        <v>6.7</v>
      </c>
    </row>
    <row r="3159" spans="1:2" x14ac:dyDescent="0.2">
      <c r="A3159" t="s">
        <v>11</v>
      </c>
      <c r="B3159">
        <v>6.6</v>
      </c>
    </row>
    <row r="3160" spans="1:2" x14ac:dyDescent="0.2">
      <c r="A3160" t="s">
        <v>11</v>
      </c>
      <c r="B3160">
        <v>4.2</v>
      </c>
    </row>
    <row r="3161" spans="1:2" x14ac:dyDescent="0.2">
      <c r="A3161" t="s">
        <v>11</v>
      </c>
      <c r="B3161">
        <v>6.6</v>
      </c>
    </row>
    <row r="3162" spans="1:2" x14ac:dyDescent="0.2">
      <c r="A3162" t="s">
        <v>11</v>
      </c>
      <c r="B3162">
        <v>4.0999999999999996</v>
      </c>
    </row>
    <row r="3163" spans="1:2" x14ac:dyDescent="0.2">
      <c r="A3163" t="s">
        <v>11</v>
      </c>
      <c r="B3163">
        <v>7.3</v>
      </c>
    </row>
    <row r="3164" spans="1:2" x14ac:dyDescent="0.2">
      <c r="A3164" t="s">
        <v>11</v>
      </c>
      <c r="B3164">
        <v>7.1</v>
      </c>
    </row>
    <row r="3165" spans="1:2" x14ac:dyDescent="0.2">
      <c r="A3165" t="s">
        <v>11</v>
      </c>
      <c r="B3165">
        <v>6.5</v>
      </c>
    </row>
    <row r="3166" spans="1:2" x14ac:dyDescent="0.2">
      <c r="A3166" t="s">
        <v>3353</v>
      </c>
      <c r="B3166">
        <v>7</v>
      </c>
    </row>
    <row r="3167" spans="1:2" x14ac:dyDescent="0.2">
      <c r="A3167" t="s">
        <v>11</v>
      </c>
      <c r="B3167">
        <v>5.5</v>
      </c>
    </row>
    <row r="3168" spans="1:2" x14ac:dyDescent="0.2">
      <c r="A3168" t="s">
        <v>11</v>
      </c>
      <c r="B3168">
        <v>6.6</v>
      </c>
    </row>
    <row r="3169" spans="1:2" x14ac:dyDescent="0.2">
      <c r="A3169" t="s">
        <v>11</v>
      </c>
      <c r="B3169">
        <v>7.1</v>
      </c>
    </row>
    <row r="3170" spans="1:2" x14ac:dyDescent="0.2">
      <c r="A3170" t="s">
        <v>11</v>
      </c>
      <c r="B3170">
        <v>7.9</v>
      </c>
    </row>
    <row r="3171" spans="1:2" x14ac:dyDescent="0.2">
      <c r="A3171" t="s">
        <v>11</v>
      </c>
      <c r="B3171">
        <v>7.1</v>
      </c>
    </row>
    <row r="3172" spans="1:2" x14ac:dyDescent="0.2">
      <c r="A3172" t="s">
        <v>11</v>
      </c>
      <c r="B3172">
        <v>5.6</v>
      </c>
    </row>
    <row r="3173" spans="1:2" x14ac:dyDescent="0.2">
      <c r="A3173" t="s">
        <v>11</v>
      </c>
      <c r="B3173">
        <v>7.3</v>
      </c>
    </row>
    <row r="3174" spans="1:2" x14ac:dyDescent="0.2">
      <c r="A3174" t="s">
        <v>11</v>
      </c>
      <c r="B3174">
        <v>3.3</v>
      </c>
    </row>
    <row r="3175" spans="1:2" x14ac:dyDescent="0.2">
      <c r="A3175" t="s">
        <v>11</v>
      </c>
      <c r="B3175">
        <v>6.5</v>
      </c>
    </row>
    <row r="3176" spans="1:2" x14ac:dyDescent="0.2">
      <c r="A3176" t="s">
        <v>11</v>
      </c>
      <c r="B3176">
        <v>4.8</v>
      </c>
    </row>
    <row r="3177" spans="1:2" x14ac:dyDescent="0.2">
      <c r="A3177" t="s">
        <v>11</v>
      </c>
      <c r="B3177">
        <v>5.2</v>
      </c>
    </row>
    <row r="3178" spans="1:2" x14ac:dyDescent="0.2">
      <c r="A3178" t="s">
        <v>11</v>
      </c>
      <c r="B3178">
        <v>6.3</v>
      </c>
    </row>
    <row r="3179" spans="1:2" x14ac:dyDescent="0.2">
      <c r="A3179" t="s">
        <v>11</v>
      </c>
      <c r="B3179">
        <v>7.2</v>
      </c>
    </row>
    <row r="3180" spans="1:2" x14ac:dyDescent="0.2">
      <c r="A3180" t="s">
        <v>11</v>
      </c>
      <c r="B3180">
        <v>6.8</v>
      </c>
    </row>
    <row r="3181" spans="1:2" x14ac:dyDescent="0.2">
      <c r="A3181" t="s">
        <v>11</v>
      </c>
      <c r="B3181">
        <v>5.7</v>
      </c>
    </row>
    <row r="3182" spans="1:2" x14ac:dyDescent="0.2">
      <c r="A3182" t="s">
        <v>11</v>
      </c>
      <c r="B3182">
        <v>7.2</v>
      </c>
    </row>
    <row r="3183" spans="1:2" x14ac:dyDescent="0.2">
      <c r="A3183" t="s">
        <v>11</v>
      </c>
      <c r="B3183">
        <v>6.9</v>
      </c>
    </row>
    <row r="3184" spans="1:2" x14ac:dyDescent="0.2">
      <c r="A3184" t="s">
        <v>4680</v>
      </c>
      <c r="B3184">
        <v>9.1</v>
      </c>
    </row>
    <row r="3185" spans="1:2" x14ac:dyDescent="0.2">
      <c r="A3185" t="s">
        <v>1936</v>
      </c>
      <c r="B3185">
        <v>6.3</v>
      </c>
    </row>
    <row r="3186" spans="1:2" x14ac:dyDescent="0.2">
      <c r="A3186" t="s">
        <v>11</v>
      </c>
      <c r="B3186">
        <v>6.2</v>
      </c>
    </row>
    <row r="3187" spans="1:2" x14ac:dyDescent="0.2">
      <c r="A3187" t="s">
        <v>11</v>
      </c>
      <c r="B3187">
        <v>6.7</v>
      </c>
    </row>
    <row r="3188" spans="1:2" x14ac:dyDescent="0.2">
      <c r="A3188" t="s">
        <v>11</v>
      </c>
      <c r="B3188">
        <v>6.5</v>
      </c>
    </row>
    <row r="3189" spans="1:2" x14ac:dyDescent="0.2">
      <c r="A3189" t="s">
        <v>11</v>
      </c>
      <c r="B3189">
        <v>7.2</v>
      </c>
    </row>
    <row r="3190" spans="1:2" x14ac:dyDescent="0.2">
      <c r="A3190" t="s">
        <v>11</v>
      </c>
      <c r="B3190">
        <v>5.3</v>
      </c>
    </row>
    <row r="3191" spans="1:2" x14ac:dyDescent="0.2">
      <c r="A3191" t="s">
        <v>11</v>
      </c>
      <c r="B3191">
        <v>6.7</v>
      </c>
    </row>
    <row r="3192" spans="1:2" x14ac:dyDescent="0.2">
      <c r="A3192" t="s">
        <v>11</v>
      </c>
      <c r="B3192">
        <v>6.2</v>
      </c>
    </row>
    <row r="3193" spans="1:2" x14ac:dyDescent="0.2">
      <c r="A3193" t="s">
        <v>11</v>
      </c>
      <c r="B3193">
        <v>3.6</v>
      </c>
    </row>
    <row r="3194" spans="1:2" x14ac:dyDescent="0.2">
      <c r="A3194" t="s">
        <v>11</v>
      </c>
      <c r="B3194">
        <v>5.7</v>
      </c>
    </row>
    <row r="3195" spans="1:2" x14ac:dyDescent="0.2">
      <c r="A3195" t="s">
        <v>2490</v>
      </c>
      <c r="B3195">
        <v>7.3</v>
      </c>
    </row>
    <row r="3196" spans="1:2" x14ac:dyDescent="0.2">
      <c r="A3196" t="s">
        <v>11</v>
      </c>
      <c r="B3196">
        <v>5</v>
      </c>
    </row>
    <row r="3197" spans="1:2" x14ac:dyDescent="0.2">
      <c r="A3197" t="s">
        <v>502</v>
      </c>
      <c r="B3197">
        <v>6.6</v>
      </c>
    </row>
    <row r="3198" spans="1:2" x14ac:dyDescent="0.2">
      <c r="A3198" t="s">
        <v>11</v>
      </c>
      <c r="B3198">
        <v>6.6</v>
      </c>
    </row>
    <row r="3199" spans="1:2" x14ac:dyDescent="0.2">
      <c r="A3199" t="s">
        <v>502</v>
      </c>
      <c r="B3199">
        <v>6.8</v>
      </c>
    </row>
    <row r="3200" spans="1:2" x14ac:dyDescent="0.2">
      <c r="A3200" t="s">
        <v>11</v>
      </c>
      <c r="B3200">
        <v>6.2</v>
      </c>
    </row>
    <row r="3201" spans="1:2" x14ac:dyDescent="0.2">
      <c r="A3201" t="s">
        <v>11</v>
      </c>
      <c r="B3201">
        <v>7.3</v>
      </c>
    </row>
    <row r="3202" spans="1:2" x14ac:dyDescent="0.2">
      <c r="A3202" t="s">
        <v>11</v>
      </c>
      <c r="B3202">
        <v>6.2</v>
      </c>
    </row>
    <row r="3203" spans="1:2" x14ac:dyDescent="0.2">
      <c r="A3203" t="s">
        <v>11</v>
      </c>
      <c r="B3203">
        <v>6.9</v>
      </c>
    </row>
    <row r="3204" spans="1:2" x14ac:dyDescent="0.2">
      <c r="A3204" t="s">
        <v>11</v>
      </c>
      <c r="B3204">
        <v>6.6</v>
      </c>
    </row>
    <row r="3205" spans="1:2" x14ac:dyDescent="0.2">
      <c r="A3205" t="s">
        <v>11</v>
      </c>
      <c r="B3205">
        <v>6.3</v>
      </c>
    </row>
    <row r="3206" spans="1:2" x14ac:dyDescent="0.2">
      <c r="A3206" t="s">
        <v>11</v>
      </c>
      <c r="B3206">
        <v>7</v>
      </c>
    </row>
    <row r="3207" spans="1:2" x14ac:dyDescent="0.2">
      <c r="A3207" t="s">
        <v>11</v>
      </c>
      <c r="B3207">
        <v>3.3</v>
      </c>
    </row>
    <row r="3208" spans="1:2" x14ac:dyDescent="0.2">
      <c r="A3208" t="s">
        <v>11</v>
      </c>
      <c r="B3208">
        <v>6.7</v>
      </c>
    </row>
    <row r="3209" spans="1:2" x14ac:dyDescent="0.2">
      <c r="A3209" t="s">
        <v>963</v>
      </c>
      <c r="B3209">
        <v>6.2</v>
      </c>
    </row>
    <row r="3210" spans="1:2" x14ac:dyDescent="0.2">
      <c r="A3210" t="s">
        <v>11</v>
      </c>
      <c r="B3210">
        <v>6.5</v>
      </c>
    </row>
    <row r="3211" spans="1:2" x14ac:dyDescent="0.2">
      <c r="A3211" t="s">
        <v>11</v>
      </c>
      <c r="B3211">
        <v>3.5</v>
      </c>
    </row>
    <row r="3212" spans="1:2" x14ac:dyDescent="0.2">
      <c r="A3212" t="s">
        <v>11</v>
      </c>
      <c r="B3212">
        <v>5.5</v>
      </c>
    </row>
    <row r="3213" spans="1:2" x14ac:dyDescent="0.2">
      <c r="A3213" t="s">
        <v>11</v>
      </c>
      <c r="B3213">
        <v>5.9</v>
      </c>
    </row>
    <row r="3214" spans="1:2" x14ac:dyDescent="0.2">
      <c r="A3214" t="s">
        <v>11</v>
      </c>
      <c r="B3214">
        <v>4.7</v>
      </c>
    </row>
    <row r="3215" spans="1:2" x14ac:dyDescent="0.2">
      <c r="A3215" t="s">
        <v>11</v>
      </c>
      <c r="B3215">
        <v>4.2</v>
      </c>
    </row>
    <row r="3216" spans="1:2" x14ac:dyDescent="0.2">
      <c r="A3216" t="s">
        <v>11</v>
      </c>
      <c r="B3216">
        <v>5.2</v>
      </c>
    </row>
    <row r="3217" spans="1:2" x14ac:dyDescent="0.2">
      <c r="A3217" t="s">
        <v>11</v>
      </c>
      <c r="B3217">
        <v>5.2</v>
      </c>
    </row>
    <row r="3218" spans="1:2" x14ac:dyDescent="0.2">
      <c r="A3218" t="s">
        <v>11</v>
      </c>
      <c r="B3218">
        <v>3.9</v>
      </c>
    </row>
    <row r="3219" spans="1:2" x14ac:dyDescent="0.2">
      <c r="A3219" t="s">
        <v>11</v>
      </c>
      <c r="B3219">
        <v>6.1</v>
      </c>
    </row>
    <row r="3220" spans="1:2" x14ac:dyDescent="0.2">
      <c r="A3220" t="s">
        <v>11</v>
      </c>
      <c r="B3220">
        <v>5.8</v>
      </c>
    </row>
    <row r="3221" spans="1:2" x14ac:dyDescent="0.2">
      <c r="A3221" t="s">
        <v>11</v>
      </c>
      <c r="B3221">
        <v>6.7</v>
      </c>
    </row>
    <row r="3222" spans="1:2" x14ac:dyDescent="0.2">
      <c r="A3222" t="s">
        <v>11</v>
      </c>
      <c r="B3222">
        <v>5.7</v>
      </c>
    </row>
    <row r="3223" spans="1:2" x14ac:dyDescent="0.2">
      <c r="A3223" t="s">
        <v>11</v>
      </c>
      <c r="B3223">
        <v>4.5</v>
      </c>
    </row>
    <row r="3224" spans="1:2" x14ac:dyDescent="0.2">
      <c r="A3224" t="s">
        <v>11</v>
      </c>
      <c r="B3224">
        <v>6.9</v>
      </c>
    </row>
    <row r="3225" spans="1:2" x14ac:dyDescent="0.2">
      <c r="A3225" t="s">
        <v>11</v>
      </c>
      <c r="B3225">
        <v>4.8</v>
      </c>
    </row>
    <row r="3226" spans="1:2" x14ac:dyDescent="0.2">
      <c r="A3226" t="s">
        <v>11</v>
      </c>
      <c r="B3226">
        <v>6.3</v>
      </c>
    </row>
    <row r="3227" spans="1:2" x14ac:dyDescent="0.2">
      <c r="A3227" t="s">
        <v>2967</v>
      </c>
      <c r="B3227">
        <v>6.9</v>
      </c>
    </row>
    <row r="3228" spans="1:2" x14ac:dyDescent="0.2">
      <c r="A3228" t="s">
        <v>11</v>
      </c>
      <c r="B3228">
        <v>5.4</v>
      </c>
    </row>
    <row r="3229" spans="1:2" x14ac:dyDescent="0.2">
      <c r="A3229" t="s">
        <v>11</v>
      </c>
      <c r="B3229">
        <v>3.8</v>
      </c>
    </row>
    <row r="3230" spans="1:2" x14ac:dyDescent="0.2">
      <c r="A3230" t="s">
        <v>11</v>
      </c>
      <c r="B3230">
        <v>7</v>
      </c>
    </row>
    <row r="3231" spans="1:2" x14ac:dyDescent="0.2">
      <c r="A3231" t="s">
        <v>11</v>
      </c>
      <c r="B3231">
        <v>5.2</v>
      </c>
    </row>
    <row r="3232" spans="1:2" x14ac:dyDescent="0.2">
      <c r="A3232" t="s">
        <v>4352</v>
      </c>
      <c r="B3232">
        <v>7.3</v>
      </c>
    </row>
    <row r="3233" spans="1:2" x14ac:dyDescent="0.2">
      <c r="A3233" t="s">
        <v>11</v>
      </c>
      <c r="B3233">
        <v>4.5999999999999996</v>
      </c>
    </row>
    <row r="3234" spans="1:2" x14ac:dyDescent="0.2">
      <c r="A3234" t="s">
        <v>11</v>
      </c>
      <c r="B3234">
        <v>6.5</v>
      </c>
    </row>
    <row r="3235" spans="1:2" x14ac:dyDescent="0.2">
      <c r="A3235" t="s">
        <v>11</v>
      </c>
      <c r="B3235">
        <v>6.8</v>
      </c>
    </row>
    <row r="3236" spans="1:2" x14ac:dyDescent="0.2">
      <c r="A3236" t="s">
        <v>11</v>
      </c>
      <c r="B3236">
        <v>6.7</v>
      </c>
    </row>
    <row r="3237" spans="1:2" x14ac:dyDescent="0.2">
      <c r="A3237" t="s">
        <v>11</v>
      </c>
      <c r="B3237">
        <v>6.1</v>
      </c>
    </row>
    <row r="3238" spans="1:2" x14ac:dyDescent="0.2">
      <c r="A3238" t="s">
        <v>11</v>
      </c>
      <c r="B3238">
        <v>5.2</v>
      </c>
    </row>
    <row r="3239" spans="1:2" x14ac:dyDescent="0.2">
      <c r="A3239" t="s">
        <v>11</v>
      </c>
      <c r="B3239">
        <v>6.9</v>
      </c>
    </row>
    <row r="3240" spans="1:2" x14ac:dyDescent="0.2">
      <c r="A3240" t="s">
        <v>11</v>
      </c>
      <c r="B3240">
        <v>6</v>
      </c>
    </row>
    <row r="3241" spans="1:2" x14ac:dyDescent="0.2">
      <c r="A3241" t="s">
        <v>502</v>
      </c>
      <c r="B3241">
        <v>7.9</v>
      </c>
    </row>
    <row r="3242" spans="1:2" x14ac:dyDescent="0.2">
      <c r="A3242" t="s">
        <v>11</v>
      </c>
      <c r="B3242">
        <v>4.5</v>
      </c>
    </row>
    <row r="3243" spans="1:2" x14ac:dyDescent="0.2">
      <c r="A3243" t="s">
        <v>11</v>
      </c>
      <c r="B3243">
        <v>5.0999999999999996</v>
      </c>
    </row>
    <row r="3244" spans="1:2" x14ac:dyDescent="0.2">
      <c r="A3244" t="s">
        <v>11</v>
      </c>
      <c r="B3244">
        <v>7.6</v>
      </c>
    </row>
    <row r="3245" spans="1:2" x14ac:dyDescent="0.2">
      <c r="A3245" t="s">
        <v>963</v>
      </c>
      <c r="B3245">
        <v>7.6</v>
      </c>
    </row>
    <row r="3246" spans="1:2" x14ac:dyDescent="0.2">
      <c r="A3246" t="s">
        <v>11</v>
      </c>
      <c r="B3246">
        <v>6.7</v>
      </c>
    </row>
    <row r="3247" spans="1:2" x14ac:dyDescent="0.2">
      <c r="A3247" t="s">
        <v>11</v>
      </c>
      <c r="B3247">
        <v>6.1</v>
      </c>
    </row>
    <row r="3248" spans="1:2" x14ac:dyDescent="0.2">
      <c r="A3248" t="s">
        <v>11</v>
      </c>
      <c r="B3248">
        <v>7.5</v>
      </c>
    </row>
    <row r="3249" spans="1:2" x14ac:dyDescent="0.2">
      <c r="A3249" t="s">
        <v>11</v>
      </c>
      <c r="B3249">
        <v>5.3</v>
      </c>
    </row>
    <row r="3250" spans="1:2" x14ac:dyDescent="0.2">
      <c r="A3250" t="s">
        <v>11</v>
      </c>
      <c r="B3250">
        <v>6</v>
      </c>
    </row>
    <row r="3251" spans="1:2" x14ac:dyDescent="0.2">
      <c r="A3251" t="s">
        <v>11</v>
      </c>
      <c r="B3251">
        <v>7.1</v>
      </c>
    </row>
    <row r="3252" spans="1:2" x14ac:dyDescent="0.2">
      <c r="A3252" t="s">
        <v>11</v>
      </c>
      <c r="B3252">
        <v>7.5</v>
      </c>
    </row>
    <row r="3253" spans="1:2" x14ac:dyDescent="0.2">
      <c r="A3253" t="s">
        <v>1936</v>
      </c>
      <c r="B3253">
        <v>6.9</v>
      </c>
    </row>
    <row r="3254" spans="1:2" x14ac:dyDescent="0.2">
      <c r="A3254" t="s">
        <v>11</v>
      </c>
      <c r="B3254">
        <v>8.5</v>
      </c>
    </row>
    <row r="3255" spans="1:2" x14ac:dyDescent="0.2">
      <c r="A3255" t="s">
        <v>11</v>
      </c>
      <c r="B3255">
        <v>7.5</v>
      </c>
    </row>
    <row r="3256" spans="1:2" x14ac:dyDescent="0.2">
      <c r="A3256" t="s">
        <v>11</v>
      </c>
      <c r="B3256">
        <v>6.6</v>
      </c>
    </row>
    <row r="3257" spans="1:2" x14ac:dyDescent="0.2">
      <c r="A3257" t="s">
        <v>11</v>
      </c>
      <c r="B3257">
        <v>8</v>
      </c>
    </row>
    <row r="3258" spans="1:2" x14ac:dyDescent="0.2">
      <c r="A3258" t="s">
        <v>11</v>
      </c>
      <c r="B3258">
        <v>7</v>
      </c>
    </row>
    <row r="3259" spans="1:2" x14ac:dyDescent="0.2">
      <c r="A3259" t="s">
        <v>11</v>
      </c>
      <c r="B3259">
        <v>5.8</v>
      </c>
    </row>
    <row r="3260" spans="1:2" x14ac:dyDescent="0.2">
      <c r="A3260" t="s">
        <v>3353</v>
      </c>
      <c r="B3260">
        <v>7.3</v>
      </c>
    </row>
    <row r="3261" spans="1:2" x14ac:dyDescent="0.2">
      <c r="A3261" t="s">
        <v>11</v>
      </c>
      <c r="B3261">
        <v>6.8</v>
      </c>
    </row>
    <row r="3262" spans="1:2" x14ac:dyDescent="0.2">
      <c r="A3262" t="s">
        <v>11</v>
      </c>
      <c r="B3262">
        <v>6.7</v>
      </c>
    </row>
    <row r="3263" spans="1:2" x14ac:dyDescent="0.2">
      <c r="A3263" t="s">
        <v>11</v>
      </c>
      <c r="B3263">
        <v>6.5</v>
      </c>
    </row>
    <row r="3264" spans="1:2" x14ac:dyDescent="0.2">
      <c r="A3264" t="s">
        <v>11</v>
      </c>
      <c r="B3264">
        <v>8</v>
      </c>
    </row>
    <row r="3265" spans="1:2" x14ac:dyDescent="0.2">
      <c r="A3265" t="s">
        <v>11</v>
      </c>
      <c r="B3265">
        <v>6.5</v>
      </c>
    </row>
    <row r="3266" spans="1:2" x14ac:dyDescent="0.2">
      <c r="A3266" t="s">
        <v>11</v>
      </c>
      <c r="B3266">
        <v>4.9000000000000004</v>
      </c>
    </row>
    <row r="3267" spans="1:2" x14ac:dyDescent="0.2">
      <c r="A3267" t="s">
        <v>11</v>
      </c>
      <c r="B3267">
        <v>7.1</v>
      </c>
    </row>
    <row r="3268" spans="1:2" x14ac:dyDescent="0.2">
      <c r="A3268" t="s">
        <v>11</v>
      </c>
      <c r="B3268">
        <v>7</v>
      </c>
    </row>
    <row r="3269" spans="1:2" x14ac:dyDescent="0.2">
      <c r="A3269" t="s">
        <v>11</v>
      </c>
      <c r="B3269">
        <v>7</v>
      </c>
    </row>
    <row r="3270" spans="1:2" x14ac:dyDescent="0.2">
      <c r="A3270" t="s">
        <v>11</v>
      </c>
      <c r="B3270">
        <v>7.5</v>
      </c>
    </row>
    <row r="3271" spans="1:2" x14ac:dyDescent="0.2">
      <c r="A3271" t="s">
        <v>11</v>
      </c>
      <c r="B3271">
        <v>4.5</v>
      </c>
    </row>
    <row r="3272" spans="1:2" x14ac:dyDescent="0.2">
      <c r="A3272" t="s">
        <v>11</v>
      </c>
      <c r="B3272">
        <v>5.5</v>
      </c>
    </row>
    <row r="3273" spans="1:2" x14ac:dyDescent="0.2">
      <c r="A3273" t="s">
        <v>11</v>
      </c>
      <c r="B3273">
        <v>7.7</v>
      </c>
    </row>
    <row r="3274" spans="1:2" x14ac:dyDescent="0.2">
      <c r="A3274" t="s">
        <v>11</v>
      </c>
      <c r="B3274">
        <v>7.2</v>
      </c>
    </row>
    <row r="3275" spans="1:2" x14ac:dyDescent="0.2">
      <c r="A3275" t="s">
        <v>11</v>
      </c>
      <c r="B3275">
        <v>4.8</v>
      </c>
    </row>
    <row r="3276" spans="1:2" x14ac:dyDescent="0.2">
      <c r="A3276" t="s">
        <v>11</v>
      </c>
      <c r="B3276">
        <v>6.7</v>
      </c>
    </row>
    <row r="3277" spans="1:2" x14ac:dyDescent="0.2">
      <c r="A3277" t="s">
        <v>11</v>
      </c>
      <c r="B3277">
        <v>7</v>
      </c>
    </row>
    <row r="3278" spans="1:2" x14ac:dyDescent="0.2">
      <c r="A3278" t="s">
        <v>11</v>
      </c>
      <c r="B3278">
        <v>6.5</v>
      </c>
    </row>
    <row r="3279" spans="1:2" x14ac:dyDescent="0.2">
      <c r="A3279" t="s">
        <v>11</v>
      </c>
      <c r="B3279">
        <v>7.4</v>
      </c>
    </row>
    <row r="3280" spans="1:2" x14ac:dyDescent="0.2">
      <c r="A3280" t="s">
        <v>11</v>
      </c>
      <c r="B3280">
        <v>3.5</v>
      </c>
    </row>
    <row r="3281" spans="1:2" x14ac:dyDescent="0.2">
      <c r="A3281" t="s">
        <v>11</v>
      </c>
      <c r="B3281">
        <v>5.7</v>
      </c>
    </row>
    <row r="3282" spans="1:2" x14ac:dyDescent="0.2">
      <c r="A3282" t="s">
        <v>11</v>
      </c>
      <c r="B3282">
        <v>6.2</v>
      </c>
    </row>
    <row r="3283" spans="1:2" x14ac:dyDescent="0.2">
      <c r="A3283" t="s">
        <v>11</v>
      </c>
      <c r="B3283">
        <v>5.7</v>
      </c>
    </row>
    <row r="3284" spans="1:2" x14ac:dyDescent="0.2">
      <c r="A3284" t="s">
        <v>11</v>
      </c>
      <c r="B3284">
        <v>6.4</v>
      </c>
    </row>
    <row r="3285" spans="1:2" x14ac:dyDescent="0.2">
      <c r="A3285" t="s">
        <v>11</v>
      </c>
      <c r="B3285">
        <v>7</v>
      </c>
    </row>
    <row r="3286" spans="1:2" x14ac:dyDescent="0.2">
      <c r="A3286" t="s">
        <v>4352</v>
      </c>
      <c r="B3286">
        <v>7.7</v>
      </c>
    </row>
    <row r="3287" spans="1:2" x14ac:dyDescent="0.2">
      <c r="A3287" t="s">
        <v>11</v>
      </c>
      <c r="B3287">
        <v>5.4</v>
      </c>
    </row>
    <row r="3288" spans="1:2" x14ac:dyDescent="0.2">
      <c r="A3288" t="s">
        <v>4554</v>
      </c>
      <c r="B3288">
        <v>6.6</v>
      </c>
    </row>
    <row r="3289" spans="1:2" x14ac:dyDescent="0.2">
      <c r="A3289" t="s">
        <v>11</v>
      </c>
      <c r="B3289">
        <v>6.1</v>
      </c>
    </row>
    <row r="3290" spans="1:2" x14ac:dyDescent="0.2">
      <c r="A3290" t="s">
        <v>502</v>
      </c>
      <c r="B3290">
        <v>6.1</v>
      </c>
    </row>
    <row r="3291" spans="1:2" x14ac:dyDescent="0.2">
      <c r="A3291" t="s">
        <v>11</v>
      </c>
      <c r="B3291">
        <v>7.6</v>
      </c>
    </row>
    <row r="3292" spans="1:2" x14ac:dyDescent="0.2">
      <c r="A3292" t="s">
        <v>11</v>
      </c>
      <c r="B3292">
        <v>6.2</v>
      </c>
    </row>
    <row r="3293" spans="1:2" x14ac:dyDescent="0.2">
      <c r="A3293" t="s">
        <v>11</v>
      </c>
      <c r="B3293">
        <v>6.6</v>
      </c>
    </row>
    <row r="3294" spans="1:2" x14ac:dyDescent="0.2">
      <c r="A3294" t="s">
        <v>11</v>
      </c>
      <c r="B3294">
        <v>6.1</v>
      </c>
    </row>
    <row r="3295" spans="1:2" x14ac:dyDescent="0.2">
      <c r="A3295" t="s">
        <v>5440</v>
      </c>
      <c r="B3295">
        <v>7.3</v>
      </c>
    </row>
    <row r="3296" spans="1:2" x14ac:dyDescent="0.2">
      <c r="A3296" t="s">
        <v>11</v>
      </c>
      <c r="B3296">
        <v>4.2</v>
      </c>
    </row>
    <row r="3297" spans="1:2" x14ac:dyDescent="0.2">
      <c r="A3297" t="s">
        <v>11</v>
      </c>
      <c r="B3297">
        <v>7.1</v>
      </c>
    </row>
    <row r="3298" spans="1:2" x14ac:dyDescent="0.2">
      <c r="A3298" t="s">
        <v>502</v>
      </c>
      <c r="B3298">
        <v>6</v>
      </c>
    </row>
    <row r="3299" spans="1:2" x14ac:dyDescent="0.2">
      <c r="A3299" t="s">
        <v>11</v>
      </c>
      <c r="B3299">
        <v>6.5</v>
      </c>
    </row>
    <row r="3300" spans="1:2" x14ac:dyDescent="0.2">
      <c r="A3300" t="s">
        <v>11</v>
      </c>
      <c r="B3300">
        <v>6.5</v>
      </c>
    </row>
    <row r="3301" spans="1:2" x14ac:dyDescent="0.2">
      <c r="A3301" t="s">
        <v>11</v>
      </c>
      <c r="B3301">
        <v>5.7</v>
      </c>
    </row>
    <row r="3302" spans="1:2" x14ac:dyDescent="0.2">
      <c r="A3302" t="s">
        <v>11</v>
      </c>
      <c r="B3302">
        <v>6.1</v>
      </c>
    </row>
    <row r="3303" spans="1:2" x14ac:dyDescent="0.2">
      <c r="A3303" t="s">
        <v>11</v>
      </c>
      <c r="B3303">
        <v>7.1</v>
      </c>
    </row>
    <row r="3304" spans="1:2" x14ac:dyDescent="0.2">
      <c r="A3304" t="s">
        <v>502</v>
      </c>
      <c r="B3304">
        <v>7.3</v>
      </c>
    </row>
    <row r="3305" spans="1:2" x14ac:dyDescent="0.2">
      <c r="A3305" t="s">
        <v>11</v>
      </c>
      <c r="B3305">
        <v>6.5</v>
      </c>
    </row>
    <row r="3306" spans="1:2" x14ac:dyDescent="0.2">
      <c r="A3306" t="s">
        <v>11</v>
      </c>
      <c r="B3306">
        <v>7.9</v>
      </c>
    </row>
    <row r="3307" spans="1:2" x14ac:dyDescent="0.2">
      <c r="A3307" t="s">
        <v>11</v>
      </c>
      <c r="B3307">
        <v>5.7</v>
      </c>
    </row>
    <row r="3308" spans="1:2" x14ac:dyDescent="0.2">
      <c r="A3308" t="s">
        <v>11</v>
      </c>
      <c r="B3308">
        <v>7.2</v>
      </c>
    </row>
    <row r="3309" spans="1:2" x14ac:dyDescent="0.2">
      <c r="A3309" t="s">
        <v>11</v>
      </c>
      <c r="B3309">
        <v>7.3</v>
      </c>
    </row>
    <row r="3310" spans="1:2" x14ac:dyDescent="0.2">
      <c r="A3310" t="s">
        <v>11</v>
      </c>
      <c r="B3310">
        <v>6.9</v>
      </c>
    </row>
    <row r="3311" spans="1:2" x14ac:dyDescent="0.2">
      <c r="A3311" t="s">
        <v>11</v>
      </c>
      <c r="B3311">
        <v>5</v>
      </c>
    </row>
    <row r="3312" spans="1:2" x14ac:dyDescent="0.2">
      <c r="A3312" t="s">
        <v>11</v>
      </c>
      <c r="B3312">
        <v>5.9</v>
      </c>
    </row>
    <row r="3313" spans="1:2" x14ac:dyDescent="0.2">
      <c r="A3313" t="s">
        <v>11</v>
      </c>
      <c r="B3313">
        <v>6.7</v>
      </c>
    </row>
    <row r="3314" spans="1:2" x14ac:dyDescent="0.2">
      <c r="A3314" t="s">
        <v>11</v>
      </c>
      <c r="B3314">
        <v>7.3</v>
      </c>
    </row>
    <row r="3315" spans="1:2" x14ac:dyDescent="0.2">
      <c r="A3315" t="s">
        <v>11</v>
      </c>
      <c r="B3315">
        <v>7.6</v>
      </c>
    </row>
    <row r="3316" spans="1:2" x14ac:dyDescent="0.2">
      <c r="A3316" t="s">
        <v>11</v>
      </c>
      <c r="B3316">
        <v>6.5</v>
      </c>
    </row>
    <row r="3317" spans="1:2" x14ac:dyDescent="0.2">
      <c r="A3317" t="s">
        <v>11</v>
      </c>
      <c r="B3317">
        <v>2.1</v>
      </c>
    </row>
    <row r="3318" spans="1:2" x14ac:dyDescent="0.2">
      <c r="A3318" t="s">
        <v>11</v>
      </c>
      <c r="B3318">
        <v>5.3</v>
      </c>
    </row>
    <row r="3319" spans="1:2" x14ac:dyDescent="0.2">
      <c r="A3319" t="s">
        <v>4352</v>
      </c>
      <c r="B3319">
        <v>7.2</v>
      </c>
    </row>
    <row r="3320" spans="1:2" x14ac:dyDescent="0.2">
      <c r="A3320" t="s">
        <v>11</v>
      </c>
      <c r="B3320">
        <v>7</v>
      </c>
    </row>
    <row r="3321" spans="1:2" x14ac:dyDescent="0.2">
      <c r="A3321" t="s">
        <v>1936</v>
      </c>
      <c r="B3321">
        <v>8</v>
      </c>
    </row>
    <row r="3322" spans="1:2" x14ac:dyDescent="0.2">
      <c r="A3322" t="s">
        <v>11</v>
      </c>
      <c r="B3322">
        <v>6.9</v>
      </c>
    </row>
    <row r="3323" spans="1:2" x14ac:dyDescent="0.2">
      <c r="A3323" t="s">
        <v>11</v>
      </c>
      <c r="B3323">
        <v>7.1</v>
      </c>
    </row>
    <row r="3324" spans="1:2" x14ac:dyDescent="0.2">
      <c r="A3324" t="s">
        <v>1936</v>
      </c>
      <c r="B3324">
        <v>7.3</v>
      </c>
    </row>
    <row r="3325" spans="1:2" x14ac:dyDescent="0.2">
      <c r="A3325" t="s">
        <v>11</v>
      </c>
      <c r="B3325">
        <v>7.5</v>
      </c>
    </row>
    <row r="3326" spans="1:2" x14ac:dyDescent="0.2">
      <c r="A3326" t="s">
        <v>1936</v>
      </c>
      <c r="B3326">
        <v>6.9</v>
      </c>
    </row>
    <row r="3327" spans="1:2" x14ac:dyDescent="0.2">
      <c r="A3327" t="s">
        <v>11</v>
      </c>
      <c r="B3327">
        <v>7.2</v>
      </c>
    </row>
    <row r="3328" spans="1:2" x14ac:dyDescent="0.2">
      <c r="A3328" t="s">
        <v>11</v>
      </c>
      <c r="B3328">
        <v>7.2</v>
      </c>
    </row>
    <row r="3329" spans="1:2" x14ac:dyDescent="0.2">
      <c r="A3329" t="s">
        <v>11</v>
      </c>
      <c r="B3329">
        <v>6.7</v>
      </c>
    </row>
    <row r="3330" spans="1:2" x14ac:dyDescent="0.2">
      <c r="A3330" t="s">
        <v>5502</v>
      </c>
      <c r="B3330">
        <v>6</v>
      </c>
    </row>
    <row r="3331" spans="1:2" x14ac:dyDescent="0.2">
      <c r="A3331" t="s">
        <v>11</v>
      </c>
      <c r="B3331">
        <v>8.9</v>
      </c>
    </row>
    <row r="3332" spans="1:2" x14ac:dyDescent="0.2">
      <c r="A3332" t="s">
        <v>11</v>
      </c>
      <c r="B3332">
        <v>7.7</v>
      </c>
    </row>
    <row r="3333" spans="1:2" x14ac:dyDescent="0.2">
      <c r="A3333" t="s">
        <v>11</v>
      </c>
      <c r="B3333">
        <v>7.9</v>
      </c>
    </row>
    <row r="3334" spans="1:2" x14ac:dyDescent="0.2">
      <c r="A3334" t="s">
        <v>11</v>
      </c>
      <c r="B3334">
        <v>5.6</v>
      </c>
    </row>
    <row r="3335" spans="1:2" x14ac:dyDescent="0.2">
      <c r="A3335" t="s">
        <v>11</v>
      </c>
      <c r="B3335">
        <v>8</v>
      </c>
    </row>
    <row r="3336" spans="1:2" x14ac:dyDescent="0.2">
      <c r="A3336" t="s">
        <v>11</v>
      </c>
      <c r="B3336">
        <v>6.2</v>
      </c>
    </row>
    <row r="3337" spans="1:2" x14ac:dyDescent="0.2">
      <c r="A3337" t="s">
        <v>11</v>
      </c>
      <c r="B3337">
        <v>7.9</v>
      </c>
    </row>
    <row r="3338" spans="1:2" x14ac:dyDescent="0.2">
      <c r="A3338" t="s">
        <v>11</v>
      </c>
      <c r="B3338">
        <v>8.1</v>
      </c>
    </row>
    <row r="3339" spans="1:2" x14ac:dyDescent="0.2">
      <c r="A3339" t="s">
        <v>11</v>
      </c>
      <c r="B3339">
        <v>7.6</v>
      </c>
    </row>
    <row r="3340" spans="1:2" x14ac:dyDescent="0.2">
      <c r="A3340" t="s">
        <v>11</v>
      </c>
      <c r="B3340">
        <v>3.5</v>
      </c>
    </row>
    <row r="3341" spans="1:2" x14ac:dyDescent="0.2">
      <c r="A3341" t="s">
        <v>11</v>
      </c>
      <c r="B3341">
        <v>7.6</v>
      </c>
    </row>
    <row r="3342" spans="1:2" x14ac:dyDescent="0.2">
      <c r="A3342" t="s">
        <v>11</v>
      </c>
      <c r="B3342">
        <v>6.5</v>
      </c>
    </row>
    <row r="3343" spans="1:2" x14ac:dyDescent="0.2">
      <c r="A3343" t="s">
        <v>11</v>
      </c>
      <c r="B3343">
        <v>5.6</v>
      </c>
    </row>
    <row r="3344" spans="1:2" x14ac:dyDescent="0.2">
      <c r="A3344" t="s">
        <v>11</v>
      </c>
      <c r="B3344">
        <v>7.7</v>
      </c>
    </row>
    <row r="3345" spans="1:2" x14ac:dyDescent="0.2">
      <c r="A3345" t="s">
        <v>11</v>
      </c>
      <c r="B3345">
        <v>5.2</v>
      </c>
    </row>
    <row r="3346" spans="1:2" x14ac:dyDescent="0.2">
      <c r="A3346" t="s">
        <v>11</v>
      </c>
      <c r="B3346">
        <v>6.9</v>
      </c>
    </row>
    <row r="3347" spans="1:2" x14ac:dyDescent="0.2">
      <c r="A3347" t="s">
        <v>11</v>
      </c>
      <c r="B3347">
        <v>6.1</v>
      </c>
    </row>
    <row r="3348" spans="1:2" x14ac:dyDescent="0.2">
      <c r="A3348" t="s">
        <v>11</v>
      </c>
      <c r="B3348">
        <v>5</v>
      </c>
    </row>
    <row r="3349" spans="1:2" x14ac:dyDescent="0.2">
      <c r="A3349" t="s">
        <v>11</v>
      </c>
      <c r="B3349">
        <v>7.8</v>
      </c>
    </row>
    <row r="3350" spans="1:2" x14ac:dyDescent="0.2">
      <c r="A3350" t="s">
        <v>11</v>
      </c>
      <c r="B3350">
        <v>7.4</v>
      </c>
    </row>
    <row r="3351" spans="1:2" x14ac:dyDescent="0.2">
      <c r="A3351" t="s">
        <v>11</v>
      </c>
      <c r="B3351">
        <v>6.8</v>
      </c>
    </row>
    <row r="3352" spans="1:2" x14ac:dyDescent="0.2">
      <c r="A3352" t="s">
        <v>11</v>
      </c>
      <c r="B3352">
        <v>7.1</v>
      </c>
    </row>
    <row r="3353" spans="1:2" x14ac:dyDescent="0.2">
      <c r="A3353" t="s">
        <v>11</v>
      </c>
      <c r="B3353">
        <v>6.4</v>
      </c>
    </row>
    <row r="3354" spans="1:2" x14ac:dyDescent="0.2">
      <c r="A3354" t="s">
        <v>11</v>
      </c>
      <c r="B3354">
        <v>5.7</v>
      </c>
    </row>
    <row r="3355" spans="1:2" x14ac:dyDescent="0.2">
      <c r="A3355" t="s">
        <v>11</v>
      </c>
      <c r="B3355">
        <v>7.5</v>
      </c>
    </row>
    <row r="3356" spans="1:2" x14ac:dyDescent="0.2">
      <c r="A3356" t="s">
        <v>11</v>
      </c>
      <c r="B3356">
        <v>6.7</v>
      </c>
    </row>
    <row r="3357" spans="1:2" x14ac:dyDescent="0.2">
      <c r="A3357" t="s">
        <v>11</v>
      </c>
      <c r="B3357">
        <v>5.6</v>
      </c>
    </row>
    <row r="3358" spans="1:2" x14ac:dyDescent="0.2">
      <c r="A3358" t="s">
        <v>11</v>
      </c>
      <c r="B3358">
        <v>7</v>
      </c>
    </row>
    <row r="3359" spans="1:2" x14ac:dyDescent="0.2">
      <c r="A3359" t="s">
        <v>11</v>
      </c>
      <c r="B3359">
        <v>7.6</v>
      </c>
    </row>
    <row r="3360" spans="1:2" x14ac:dyDescent="0.2">
      <c r="A3360" t="s">
        <v>11</v>
      </c>
      <c r="B3360">
        <v>6.5</v>
      </c>
    </row>
    <row r="3361" spans="1:2" x14ac:dyDescent="0.2">
      <c r="A3361" t="s">
        <v>11</v>
      </c>
      <c r="B3361">
        <v>7</v>
      </c>
    </row>
    <row r="3362" spans="1:2" x14ac:dyDescent="0.2">
      <c r="A3362" t="s">
        <v>11</v>
      </c>
      <c r="B3362">
        <v>6.3</v>
      </c>
    </row>
    <row r="3363" spans="1:2" x14ac:dyDescent="0.2">
      <c r="A3363" t="s">
        <v>11</v>
      </c>
      <c r="B3363">
        <v>6.4</v>
      </c>
    </row>
    <row r="3364" spans="1:2" x14ac:dyDescent="0.2">
      <c r="A3364" t="s">
        <v>11</v>
      </c>
      <c r="B3364">
        <v>7.1</v>
      </c>
    </row>
    <row r="3365" spans="1:2" x14ac:dyDescent="0.2">
      <c r="A3365" t="s">
        <v>11</v>
      </c>
      <c r="B3365">
        <v>7.1</v>
      </c>
    </row>
    <row r="3366" spans="1:2" x14ac:dyDescent="0.2">
      <c r="A3366" t="s">
        <v>11</v>
      </c>
      <c r="B3366">
        <v>6.5</v>
      </c>
    </row>
    <row r="3367" spans="1:2" x14ac:dyDescent="0.2">
      <c r="A3367" t="s">
        <v>11</v>
      </c>
      <c r="B3367">
        <v>6.9</v>
      </c>
    </row>
    <row r="3368" spans="1:2" x14ac:dyDescent="0.2">
      <c r="A3368" t="s">
        <v>11</v>
      </c>
      <c r="B3368">
        <v>5.4</v>
      </c>
    </row>
    <row r="3369" spans="1:2" x14ac:dyDescent="0.2">
      <c r="A3369" t="s">
        <v>11</v>
      </c>
      <c r="B3369">
        <v>4.9000000000000004</v>
      </c>
    </row>
    <row r="3370" spans="1:2" x14ac:dyDescent="0.2">
      <c r="A3370" t="s">
        <v>11</v>
      </c>
      <c r="B3370">
        <v>5.0999999999999996</v>
      </c>
    </row>
    <row r="3371" spans="1:2" x14ac:dyDescent="0.2">
      <c r="A3371" t="s">
        <v>11</v>
      </c>
      <c r="B3371">
        <v>5.3</v>
      </c>
    </row>
    <row r="3372" spans="1:2" x14ac:dyDescent="0.2">
      <c r="A3372" t="s">
        <v>11</v>
      </c>
      <c r="B3372">
        <v>7.5</v>
      </c>
    </row>
    <row r="3373" spans="1:2" x14ac:dyDescent="0.2">
      <c r="A3373" t="s">
        <v>11</v>
      </c>
      <c r="B3373">
        <v>8.3000000000000007</v>
      </c>
    </row>
    <row r="3374" spans="1:2" x14ac:dyDescent="0.2">
      <c r="A3374" t="s">
        <v>11</v>
      </c>
      <c r="B3374">
        <v>7.3</v>
      </c>
    </row>
    <row r="3375" spans="1:2" x14ac:dyDescent="0.2">
      <c r="A3375" t="s">
        <v>11</v>
      </c>
      <c r="B3375">
        <v>7.3</v>
      </c>
    </row>
    <row r="3376" spans="1:2" x14ac:dyDescent="0.2">
      <c r="A3376" t="s">
        <v>502</v>
      </c>
      <c r="B3376">
        <v>7.1</v>
      </c>
    </row>
    <row r="3377" spans="1:2" x14ac:dyDescent="0.2">
      <c r="A3377" t="s">
        <v>11</v>
      </c>
      <c r="B3377">
        <v>6</v>
      </c>
    </row>
    <row r="3378" spans="1:2" x14ac:dyDescent="0.2">
      <c r="A3378" t="s">
        <v>11</v>
      </c>
      <c r="B3378">
        <v>6.6</v>
      </c>
    </row>
    <row r="3379" spans="1:2" x14ac:dyDescent="0.2">
      <c r="A3379" t="s">
        <v>11</v>
      </c>
      <c r="B3379">
        <v>7.2</v>
      </c>
    </row>
    <row r="3380" spans="1:2" x14ac:dyDescent="0.2">
      <c r="A3380" t="s">
        <v>11</v>
      </c>
      <c r="B3380">
        <v>7.2</v>
      </c>
    </row>
    <row r="3381" spans="1:2" x14ac:dyDescent="0.2">
      <c r="A3381" t="s">
        <v>11</v>
      </c>
      <c r="B3381">
        <v>6.9</v>
      </c>
    </row>
    <row r="3382" spans="1:2" x14ac:dyDescent="0.2">
      <c r="A3382" t="s">
        <v>11</v>
      </c>
      <c r="B3382">
        <v>6.8</v>
      </c>
    </row>
    <row r="3383" spans="1:2" x14ac:dyDescent="0.2">
      <c r="A3383" t="s">
        <v>11</v>
      </c>
      <c r="B3383">
        <v>4</v>
      </c>
    </row>
    <row r="3384" spans="1:2" x14ac:dyDescent="0.2">
      <c r="A3384" t="s">
        <v>11</v>
      </c>
      <c r="B3384">
        <v>7.7</v>
      </c>
    </row>
    <row r="3385" spans="1:2" x14ac:dyDescent="0.2">
      <c r="A3385" t="s">
        <v>11</v>
      </c>
      <c r="B3385">
        <v>7.4</v>
      </c>
    </row>
    <row r="3386" spans="1:2" x14ac:dyDescent="0.2">
      <c r="A3386" t="s">
        <v>11</v>
      </c>
      <c r="B3386">
        <v>6.5</v>
      </c>
    </row>
    <row r="3387" spans="1:2" x14ac:dyDescent="0.2">
      <c r="A3387" t="s">
        <v>11</v>
      </c>
      <c r="B3387">
        <v>6.4</v>
      </c>
    </row>
    <row r="3388" spans="1:2" x14ac:dyDescent="0.2">
      <c r="A3388" t="s">
        <v>11</v>
      </c>
      <c r="B3388">
        <v>7.2</v>
      </c>
    </row>
    <row r="3389" spans="1:2" x14ac:dyDescent="0.2">
      <c r="A3389" t="s">
        <v>11</v>
      </c>
      <c r="B3389">
        <v>5.6</v>
      </c>
    </row>
    <row r="3390" spans="1:2" x14ac:dyDescent="0.2">
      <c r="A3390" t="s">
        <v>11</v>
      </c>
      <c r="B3390">
        <v>6.3</v>
      </c>
    </row>
    <row r="3391" spans="1:2" x14ac:dyDescent="0.2">
      <c r="A3391" t="s">
        <v>11</v>
      </c>
      <c r="B3391">
        <v>6.8</v>
      </c>
    </row>
    <row r="3392" spans="1:2" x14ac:dyDescent="0.2">
      <c r="A3392" t="s">
        <v>11</v>
      </c>
      <c r="B3392">
        <v>5.5</v>
      </c>
    </row>
    <row r="3393" spans="1:2" x14ac:dyDescent="0.2">
      <c r="A3393" t="s">
        <v>11</v>
      </c>
      <c r="B3393">
        <v>6.9</v>
      </c>
    </row>
    <row r="3394" spans="1:2" x14ac:dyDescent="0.2">
      <c r="A3394" t="s">
        <v>11</v>
      </c>
      <c r="B3394">
        <v>6</v>
      </c>
    </row>
    <row r="3395" spans="1:2" x14ac:dyDescent="0.2">
      <c r="A3395" t="s">
        <v>11</v>
      </c>
      <c r="B3395">
        <v>7.7</v>
      </c>
    </row>
    <row r="3396" spans="1:2" x14ac:dyDescent="0.2">
      <c r="A3396" t="s">
        <v>11</v>
      </c>
      <c r="B3396">
        <v>6.4</v>
      </c>
    </row>
    <row r="3397" spans="1:2" x14ac:dyDescent="0.2">
      <c r="A3397" t="s">
        <v>11</v>
      </c>
      <c r="B3397">
        <v>6.6</v>
      </c>
    </row>
    <row r="3398" spans="1:2" x14ac:dyDescent="0.2">
      <c r="A3398" t="s">
        <v>11</v>
      </c>
      <c r="B3398">
        <v>5.3</v>
      </c>
    </row>
    <row r="3399" spans="1:2" x14ac:dyDescent="0.2">
      <c r="A3399" t="s">
        <v>225</v>
      </c>
      <c r="B3399">
        <v>8.1</v>
      </c>
    </row>
    <row r="3400" spans="1:2" x14ac:dyDescent="0.2">
      <c r="A3400" t="s">
        <v>11</v>
      </c>
      <c r="B3400">
        <v>5.9</v>
      </c>
    </row>
    <row r="3401" spans="1:2" x14ac:dyDescent="0.2">
      <c r="A3401" t="s">
        <v>502</v>
      </c>
      <c r="B3401">
        <v>7.7</v>
      </c>
    </row>
    <row r="3402" spans="1:2" x14ac:dyDescent="0.2">
      <c r="A3402" t="s">
        <v>11</v>
      </c>
      <c r="B3402">
        <v>4.5999999999999996</v>
      </c>
    </row>
    <row r="3403" spans="1:2" x14ac:dyDescent="0.2">
      <c r="A3403" t="s">
        <v>4012</v>
      </c>
      <c r="B3403">
        <v>5.0999999999999996</v>
      </c>
    </row>
    <row r="3404" spans="1:2" x14ac:dyDescent="0.2">
      <c r="A3404" t="s">
        <v>11</v>
      </c>
      <c r="B3404">
        <v>6.9</v>
      </c>
    </row>
    <row r="3405" spans="1:2" x14ac:dyDescent="0.2">
      <c r="A3405" t="s">
        <v>11</v>
      </c>
      <c r="B3405">
        <v>8</v>
      </c>
    </row>
    <row r="3406" spans="1:2" x14ac:dyDescent="0.2">
      <c r="A3406" t="s">
        <v>11</v>
      </c>
      <c r="B3406">
        <v>6.8</v>
      </c>
    </row>
    <row r="3407" spans="1:2" x14ac:dyDescent="0.2">
      <c r="A3407" t="s">
        <v>11</v>
      </c>
      <c r="B3407">
        <v>5.4</v>
      </c>
    </row>
    <row r="3408" spans="1:2" x14ac:dyDescent="0.2">
      <c r="A3408" t="s">
        <v>11</v>
      </c>
      <c r="B3408">
        <v>6.5</v>
      </c>
    </row>
    <row r="3409" spans="1:2" x14ac:dyDescent="0.2">
      <c r="A3409" t="s">
        <v>11</v>
      </c>
      <c r="B3409">
        <v>4.2</v>
      </c>
    </row>
    <row r="3410" spans="1:2" x14ac:dyDescent="0.2">
      <c r="A3410" t="s">
        <v>11</v>
      </c>
      <c r="B3410">
        <v>7.4</v>
      </c>
    </row>
    <row r="3411" spans="1:2" x14ac:dyDescent="0.2">
      <c r="A3411" t="s">
        <v>11</v>
      </c>
      <c r="B3411">
        <v>6.9</v>
      </c>
    </row>
    <row r="3412" spans="1:2" x14ac:dyDescent="0.2">
      <c r="A3412" t="s">
        <v>2490</v>
      </c>
      <c r="B3412">
        <v>6.7</v>
      </c>
    </row>
    <row r="3413" spans="1:2" x14ac:dyDescent="0.2">
      <c r="A3413" t="s">
        <v>502</v>
      </c>
      <c r="B3413">
        <v>7.3</v>
      </c>
    </row>
    <row r="3414" spans="1:2" x14ac:dyDescent="0.2">
      <c r="A3414" t="s">
        <v>11</v>
      </c>
      <c r="B3414">
        <v>7.6</v>
      </c>
    </row>
    <row r="3415" spans="1:2" x14ac:dyDescent="0.2">
      <c r="A3415" t="s">
        <v>11</v>
      </c>
      <c r="B3415">
        <v>5.4</v>
      </c>
    </row>
    <row r="3416" spans="1:2" x14ac:dyDescent="0.2">
      <c r="A3416" t="s">
        <v>11</v>
      </c>
      <c r="B3416">
        <v>7.3</v>
      </c>
    </row>
    <row r="3417" spans="1:2" x14ac:dyDescent="0.2">
      <c r="A3417" t="s">
        <v>11</v>
      </c>
      <c r="B3417">
        <v>6.4</v>
      </c>
    </row>
    <row r="3418" spans="1:2" x14ac:dyDescent="0.2">
      <c r="A3418" t="s">
        <v>11</v>
      </c>
      <c r="B3418">
        <v>6</v>
      </c>
    </row>
    <row r="3419" spans="1:2" x14ac:dyDescent="0.2">
      <c r="A3419" t="s">
        <v>11</v>
      </c>
      <c r="B3419">
        <v>7.2</v>
      </c>
    </row>
    <row r="3420" spans="1:2" x14ac:dyDescent="0.2">
      <c r="A3420" t="s">
        <v>11</v>
      </c>
      <c r="B3420">
        <v>6</v>
      </c>
    </row>
    <row r="3421" spans="1:2" x14ac:dyDescent="0.2">
      <c r="A3421" t="s">
        <v>11</v>
      </c>
      <c r="B3421">
        <v>3.1</v>
      </c>
    </row>
    <row r="3422" spans="1:2" x14ac:dyDescent="0.2">
      <c r="A3422" t="s">
        <v>11</v>
      </c>
      <c r="B3422">
        <v>6.9</v>
      </c>
    </row>
    <row r="3423" spans="1:2" x14ac:dyDescent="0.2">
      <c r="A3423" t="s">
        <v>11</v>
      </c>
      <c r="B3423">
        <v>6.2</v>
      </c>
    </row>
    <row r="3424" spans="1:2" x14ac:dyDescent="0.2">
      <c r="A3424" t="s">
        <v>11</v>
      </c>
      <c r="B3424">
        <v>5.5</v>
      </c>
    </row>
    <row r="3425" spans="1:2" x14ac:dyDescent="0.2">
      <c r="A3425" t="s">
        <v>502</v>
      </c>
      <c r="B3425">
        <v>6.9</v>
      </c>
    </row>
    <row r="3426" spans="1:2" x14ac:dyDescent="0.2">
      <c r="A3426" t="s">
        <v>11</v>
      </c>
      <c r="B3426">
        <v>6.3</v>
      </c>
    </row>
    <row r="3427" spans="1:2" x14ac:dyDescent="0.2">
      <c r="A3427" t="s">
        <v>11</v>
      </c>
      <c r="B3427">
        <v>4.8</v>
      </c>
    </row>
    <row r="3428" spans="1:2" x14ac:dyDescent="0.2">
      <c r="A3428" t="s">
        <v>11</v>
      </c>
      <c r="B3428">
        <v>6.7</v>
      </c>
    </row>
    <row r="3429" spans="1:2" x14ac:dyDescent="0.2">
      <c r="A3429" t="s">
        <v>11</v>
      </c>
      <c r="B3429">
        <v>5.6</v>
      </c>
    </row>
    <row r="3430" spans="1:2" x14ac:dyDescent="0.2">
      <c r="A3430" t="s">
        <v>1936</v>
      </c>
      <c r="B3430">
        <v>5.4</v>
      </c>
    </row>
    <row r="3431" spans="1:2" x14ac:dyDescent="0.2">
      <c r="A3431" t="s">
        <v>502</v>
      </c>
      <c r="B3431">
        <v>8</v>
      </c>
    </row>
    <row r="3432" spans="1:2" x14ac:dyDescent="0.2">
      <c r="A3432" t="s">
        <v>11</v>
      </c>
      <c r="B3432">
        <v>5.7</v>
      </c>
    </row>
    <row r="3433" spans="1:2" x14ac:dyDescent="0.2">
      <c r="A3433" t="s">
        <v>2998</v>
      </c>
      <c r="B3433">
        <v>7.6</v>
      </c>
    </row>
    <row r="3434" spans="1:2" x14ac:dyDescent="0.2">
      <c r="A3434" t="s">
        <v>11</v>
      </c>
      <c r="B3434">
        <v>7</v>
      </c>
    </row>
    <row r="3435" spans="1:2" x14ac:dyDescent="0.2">
      <c r="A3435" t="s">
        <v>11</v>
      </c>
      <c r="B3435">
        <v>7.2</v>
      </c>
    </row>
    <row r="3436" spans="1:2" x14ac:dyDescent="0.2">
      <c r="A3436" t="s">
        <v>11</v>
      </c>
      <c r="B3436">
        <v>6.2</v>
      </c>
    </row>
    <row r="3437" spans="1:2" x14ac:dyDescent="0.2">
      <c r="A3437" t="s">
        <v>11</v>
      </c>
      <c r="B3437">
        <v>3.5</v>
      </c>
    </row>
    <row r="3438" spans="1:2" x14ac:dyDescent="0.2">
      <c r="A3438" t="s">
        <v>11</v>
      </c>
      <c r="B3438">
        <v>7.5</v>
      </c>
    </row>
    <row r="3439" spans="1:2" x14ac:dyDescent="0.2">
      <c r="A3439" t="s">
        <v>11</v>
      </c>
      <c r="B3439">
        <v>5.0999999999999996</v>
      </c>
    </row>
    <row r="3440" spans="1:2" x14ac:dyDescent="0.2">
      <c r="A3440" t="s">
        <v>11</v>
      </c>
      <c r="B3440">
        <v>6.7</v>
      </c>
    </row>
    <row r="3441" spans="1:2" x14ac:dyDescent="0.2">
      <c r="A3441" t="s">
        <v>11</v>
      </c>
      <c r="B3441">
        <v>9.1999999999999993</v>
      </c>
    </row>
    <row r="3442" spans="1:2" x14ac:dyDescent="0.2">
      <c r="A3442" t="s">
        <v>11</v>
      </c>
      <c r="B3442">
        <v>6.1</v>
      </c>
    </row>
    <row r="3443" spans="1:2" x14ac:dyDescent="0.2">
      <c r="A3443" t="s">
        <v>11</v>
      </c>
      <c r="B3443">
        <v>7.7</v>
      </c>
    </row>
    <row r="3444" spans="1:2" x14ac:dyDescent="0.2">
      <c r="A3444" t="s">
        <v>11</v>
      </c>
      <c r="B3444">
        <v>7.6</v>
      </c>
    </row>
    <row r="3445" spans="1:2" x14ac:dyDescent="0.2">
      <c r="A3445" t="s">
        <v>11</v>
      </c>
      <c r="B3445">
        <v>6.1</v>
      </c>
    </row>
    <row r="3446" spans="1:2" x14ac:dyDescent="0.2">
      <c r="A3446" t="s">
        <v>11</v>
      </c>
      <c r="B3446">
        <v>4.9000000000000004</v>
      </c>
    </row>
    <row r="3447" spans="1:2" x14ac:dyDescent="0.2">
      <c r="A3447" t="s">
        <v>11</v>
      </c>
      <c r="B3447">
        <v>6.8</v>
      </c>
    </row>
    <row r="3448" spans="1:2" x14ac:dyDescent="0.2">
      <c r="A3448" t="s">
        <v>11</v>
      </c>
      <c r="B3448">
        <v>7</v>
      </c>
    </row>
    <row r="3449" spans="1:2" x14ac:dyDescent="0.2">
      <c r="A3449" t="s">
        <v>11</v>
      </c>
      <c r="B3449">
        <v>7.2</v>
      </c>
    </row>
    <row r="3450" spans="1:2" x14ac:dyDescent="0.2">
      <c r="A3450" t="s">
        <v>11</v>
      </c>
      <c r="B3450">
        <v>5.7</v>
      </c>
    </row>
    <row r="3451" spans="1:2" x14ac:dyDescent="0.2">
      <c r="A3451" t="s">
        <v>11</v>
      </c>
      <c r="B3451">
        <v>7.3</v>
      </c>
    </row>
    <row r="3452" spans="1:2" x14ac:dyDescent="0.2">
      <c r="A3452" t="s">
        <v>11</v>
      </c>
      <c r="B3452">
        <v>7.5</v>
      </c>
    </row>
    <row r="3453" spans="1:2" x14ac:dyDescent="0.2">
      <c r="A3453" t="s">
        <v>11</v>
      </c>
      <c r="B3453">
        <v>7.4</v>
      </c>
    </row>
    <row r="3454" spans="1:2" x14ac:dyDescent="0.2">
      <c r="A3454" t="s">
        <v>11</v>
      </c>
      <c r="B3454">
        <v>7.2</v>
      </c>
    </row>
    <row r="3455" spans="1:2" x14ac:dyDescent="0.2">
      <c r="A3455" t="s">
        <v>11</v>
      </c>
      <c r="B3455">
        <v>9</v>
      </c>
    </row>
    <row r="3456" spans="1:2" x14ac:dyDescent="0.2">
      <c r="A3456" t="s">
        <v>11</v>
      </c>
      <c r="B3456">
        <v>6.8</v>
      </c>
    </row>
    <row r="3457" spans="1:2" x14ac:dyDescent="0.2">
      <c r="A3457" t="s">
        <v>11</v>
      </c>
      <c r="B3457">
        <v>6.8</v>
      </c>
    </row>
    <row r="3458" spans="1:2" x14ac:dyDescent="0.2">
      <c r="A3458" t="s">
        <v>11</v>
      </c>
      <c r="B3458">
        <v>5.2</v>
      </c>
    </row>
    <row r="3459" spans="1:2" x14ac:dyDescent="0.2">
      <c r="A3459" t="s">
        <v>11</v>
      </c>
      <c r="B3459">
        <v>7.2</v>
      </c>
    </row>
    <row r="3460" spans="1:2" x14ac:dyDescent="0.2">
      <c r="A3460" t="s">
        <v>11</v>
      </c>
      <c r="B3460">
        <v>7.5</v>
      </c>
    </row>
    <row r="3461" spans="1:2" x14ac:dyDescent="0.2">
      <c r="A3461" t="s">
        <v>11</v>
      </c>
      <c r="B3461">
        <v>4</v>
      </c>
    </row>
    <row r="3462" spans="1:2" x14ac:dyDescent="0.2">
      <c r="A3462" t="s">
        <v>11</v>
      </c>
      <c r="B3462">
        <v>6.8</v>
      </c>
    </row>
    <row r="3463" spans="1:2" x14ac:dyDescent="0.2">
      <c r="A3463" t="s">
        <v>11</v>
      </c>
      <c r="B3463">
        <v>6.9</v>
      </c>
    </row>
    <row r="3464" spans="1:2" x14ac:dyDescent="0.2">
      <c r="A3464" t="s">
        <v>11</v>
      </c>
      <c r="B3464">
        <v>8.1999999999999993</v>
      </c>
    </row>
    <row r="3465" spans="1:2" x14ac:dyDescent="0.2">
      <c r="A3465" t="s">
        <v>11</v>
      </c>
      <c r="B3465">
        <v>7.3</v>
      </c>
    </row>
    <row r="3466" spans="1:2" x14ac:dyDescent="0.2">
      <c r="A3466" t="s">
        <v>11</v>
      </c>
      <c r="B3466">
        <v>6.1</v>
      </c>
    </row>
    <row r="3467" spans="1:2" x14ac:dyDescent="0.2">
      <c r="A3467" t="s">
        <v>11</v>
      </c>
      <c r="B3467">
        <v>7.8</v>
      </c>
    </row>
    <row r="3468" spans="1:2" x14ac:dyDescent="0.2">
      <c r="A3468" t="s">
        <v>11</v>
      </c>
      <c r="B3468">
        <v>6</v>
      </c>
    </row>
    <row r="3469" spans="1:2" x14ac:dyDescent="0.2">
      <c r="A3469" t="s">
        <v>11</v>
      </c>
      <c r="B3469">
        <v>4.0999999999999996</v>
      </c>
    </row>
    <row r="3470" spans="1:2" x14ac:dyDescent="0.2">
      <c r="A3470" t="s">
        <v>11</v>
      </c>
      <c r="B3470">
        <v>7</v>
      </c>
    </row>
    <row r="3471" spans="1:2" x14ac:dyDescent="0.2">
      <c r="A3471" t="s">
        <v>11</v>
      </c>
      <c r="B3471">
        <v>7.1</v>
      </c>
    </row>
    <row r="3472" spans="1:2" x14ac:dyDescent="0.2">
      <c r="A3472" t="s">
        <v>11</v>
      </c>
      <c r="B3472">
        <v>6.2</v>
      </c>
    </row>
    <row r="3473" spans="1:2" x14ac:dyDescent="0.2">
      <c r="A3473" t="s">
        <v>11</v>
      </c>
      <c r="B3473">
        <v>6.9</v>
      </c>
    </row>
    <row r="3474" spans="1:2" x14ac:dyDescent="0.2">
      <c r="A3474" t="s">
        <v>11</v>
      </c>
      <c r="B3474">
        <v>7.6</v>
      </c>
    </row>
    <row r="3475" spans="1:2" x14ac:dyDescent="0.2">
      <c r="A3475" t="s">
        <v>11</v>
      </c>
      <c r="B3475">
        <v>7.6</v>
      </c>
    </row>
    <row r="3476" spans="1:2" x14ac:dyDescent="0.2">
      <c r="A3476" t="s">
        <v>11</v>
      </c>
      <c r="B3476">
        <v>6.4</v>
      </c>
    </row>
    <row r="3477" spans="1:2" x14ac:dyDescent="0.2">
      <c r="A3477" t="s">
        <v>11</v>
      </c>
      <c r="B3477">
        <v>6.2</v>
      </c>
    </row>
    <row r="3478" spans="1:2" x14ac:dyDescent="0.2">
      <c r="A3478" t="s">
        <v>774</v>
      </c>
      <c r="B3478">
        <v>7.5</v>
      </c>
    </row>
    <row r="3479" spans="1:2" x14ac:dyDescent="0.2">
      <c r="A3479" t="s">
        <v>11</v>
      </c>
      <c r="B3479">
        <v>2</v>
      </c>
    </row>
    <row r="3480" spans="1:2" x14ac:dyDescent="0.2">
      <c r="A3480" t="s">
        <v>11</v>
      </c>
      <c r="B3480">
        <v>6.2</v>
      </c>
    </row>
    <row r="3481" spans="1:2" x14ac:dyDescent="0.2">
      <c r="A3481" t="s">
        <v>11</v>
      </c>
      <c r="B3481">
        <v>7.7</v>
      </c>
    </row>
    <row r="3482" spans="1:2" x14ac:dyDescent="0.2">
      <c r="A3482" t="s">
        <v>11</v>
      </c>
      <c r="B3482">
        <v>6.5</v>
      </c>
    </row>
    <row r="3483" spans="1:2" x14ac:dyDescent="0.2">
      <c r="A3483" t="s">
        <v>11</v>
      </c>
      <c r="B3483">
        <v>7.4</v>
      </c>
    </row>
    <row r="3484" spans="1:2" x14ac:dyDescent="0.2">
      <c r="A3484" t="s">
        <v>1936</v>
      </c>
      <c r="B3484">
        <v>7.9</v>
      </c>
    </row>
    <row r="3485" spans="1:2" x14ac:dyDescent="0.2">
      <c r="A3485" t="s">
        <v>11</v>
      </c>
      <c r="B3485">
        <v>6.8</v>
      </c>
    </row>
    <row r="3486" spans="1:2" x14ac:dyDescent="0.2">
      <c r="A3486" t="s">
        <v>11</v>
      </c>
      <c r="B3486">
        <v>6.3</v>
      </c>
    </row>
    <row r="3487" spans="1:2" x14ac:dyDescent="0.2">
      <c r="A3487" t="s">
        <v>11</v>
      </c>
      <c r="B3487">
        <v>6.3</v>
      </c>
    </row>
    <row r="3488" spans="1:2" x14ac:dyDescent="0.2">
      <c r="A3488" t="s">
        <v>11</v>
      </c>
      <c r="B3488">
        <v>6.6</v>
      </c>
    </row>
    <row r="3489" spans="1:2" x14ac:dyDescent="0.2">
      <c r="A3489" t="s">
        <v>11</v>
      </c>
      <c r="B3489">
        <v>6.4</v>
      </c>
    </row>
    <row r="3490" spans="1:2" x14ac:dyDescent="0.2">
      <c r="A3490" t="s">
        <v>11</v>
      </c>
      <c r="B3490">
        <v>7.5</v>
      </c>
    </row>
    <row r="3491" spans="1:2" x14ac:dyDescent="0.2">
      <c r="A3491" t="s">
        <v>11</v>
      </c>
      <c r="B3491">
        <v>5.8</v>
      </c>
    </row>
    <row r="3492" spans="1:2" x14ac:dyDescent="0.2">
      <c r="A3492" t="s">
        <v>11</v>
      </c>
      <c r="B3492">
        <v>6.5</v>
      </c>
    </row>
    <row r="3493" spans="1:2" x14ac:dyDescent="0.2">
      <c r="A3493" t="s">
        <v>11</v>
      </c>
      <c r="B3493">
        <v>4.8</v>
      </c>
    </row>
    <row r="3494" spans="1:2" x14ac:dyDescent="0.2">
      <c r="A3494" t="s">
        <v>11</v>
      </c>
      <c r="B3494">
        <v>7.2</v>
      </c>
    </row>
    <row r="3495" spans="1:2" x14ac:dyDescent="0.2">
      <c r="A3495" t="s">
        <v>11</v>
      </c>
      <c r="B3495">
        <v>6.3</v>
      </c>
    </row>
    <row r="3496" spans="1:2" x14ac:dyDescent="0.2">
      <c r="A3496" t="s">
        <v>502</v>
      </c>
      <c r="B3496">
        <v>7</v>
      </c>
    </row>
    <row r="3497" spans="1:2" x14ac:dyDescent="0.2">
      <c r="A3497" t="s">
        <v>11</v>
      </c>
      <c r="B3497">
        <v>6.3</v>
      </c>
    </row>
    <row r="3498" spans="1:2" x14ac:dyDescent="0.2">
      <c r="A3498" t="s">
        <v>11</v>
      </c>
      <c r="B3498">
        <v>5.3</v>
      </c>
    </row>
    <row r="3499" spans="1:2" x14ac:dyDescent="0.2">
      <c r="A3499" t="s">
        <v>11</v>
      </c>
      <c r="B3499">
        <v>2.2999999999999998</v>
      </c>
    </row>
    <row r="3500" spans="1:2" x14ac:dyDescent="0.2">
      <c r="A3500" t="s">
        <v>11</v>
      </c>
      <c r="B3500">
        <v>7.1</v>
      </c>
    </row>
    <row r="3501" spans="1:2" x14ac:dyDescent="0.2">
      <c r="A3501" t="s">
        <v>11</v>
      </c>
      <c r="B3501">
        <v>6.2</v>
      </c>
    </row>
    <row r="3502" spans="1:2" x14ac:dyDescent="0.2">
      <c r="A3502" t="s">
        <v>11</v>
      </c>
      <c r="B3502">
        <v>6.2</v>
      </c>
    </row>
    <row r="3503" spans="1:2" x14ac:dyDescent="0.2">
      <c r="A3503" t="s">
        <v>11</v>
      </c>
      <c r="B3503">
        <v>6.7</v>
      </c>
    </row>
    <row r="3504" spans="1:2" x14ac:dyDescent="0.2">
      <c r="A3504" t="s">
        <v>11</v>
      </c>
      <c r="B3504">
        <v>6.5</v>
      </c>
    </row>
    <row r="3505" spans="1:2" x14ac:dyDescent="0.2">
      <c r="A3505" t="s">
        <v>11</v>
      </c>
      <c r="B3505">
        <v>5.9</v>
      </c>
    </row>
    <row r="3506" spans="1:2" x14ac:dyDescent="0.2">
      <c r="A3506" t="s">
        <v>1948</v>
      </c>
      <c r="B3506">
        <v>6.7</v>
      </c>
    </row>
    <row r="3507" spans="1:2" x14ac:dyDescent="0.2">
      <c r="A3507" t="s">
        <v>11</v>
      </c>
      <c r="B3507">
        <v>6</v>
      </c>
    </row>
    <row r="3508" spans="1:2" x14ac:dyDescent="0.2">
      <c r="A3508" t="s">
        <v>11</v>
      </c>
      <c r="B3508">
        <v>6.9</v>
      </c>
    </row>
    <row r="3509" spans="1:2" x14ac:dyDescent="0.2">
      <c r="A3509" t="s">
        <v>11</v>
      </c>
      <c r="B3509">
        <v>7.9</v>
      </c>
    </row>
    <row r="3510" spans="1:2" x14ac:dyDescent="0.2">
      <c r="A3510" t="s">
        <v>2490</v>
      </c>
      <c r="B3510">
        <v>5.3</v>
      </c>
    </row>
    <row r="3511" spans="1:2" x14ac:dyDescent="0.2">
      <c r="A3511" t="s">
        <v>11</v>
      </c>
      <c r="B3511">
        <v>4.8</v>
      </c>
    </row>
    <row r="3512" spans="1:2" x14ac:dyDescent="0.2">
      <c r="A3512" t="s">
        <v>1948</v>
      </c>
      <c r="B3512">
        <v>5.3</v>
      </c>
    </row>
    <row r="3513" spans="1:2" x14ac:dyDescent="0.2">
      <c r="A3513" t="s">
        <v>11</v>
      </c>
      <c r="B3513">
        <v>6</v>
      </c>
    </row>
    <row r="3514" spans="1:2" x14ac:dyDescent="0.2">
      <c r="A3514" t="s">
        <v>11</v>
      </c>
      <c r="B3514">
        <v>7.3</v>
      </c>
    </row>
    <row r="3515" spans="1:2" x14ac:dyDescent="0.2">
      <c r="A3515" t="s">
        <v>11</v>
      </c>
      <c r="B3515">
        <v>7.4</v>
      </c>
    </row>
    <row r="3516" spans="1:2" x14ac:dyDescent="0.2">
      <c r="A3516" t="s">
        <v>11</v>
      </c>
      <c r="B3516">
        <v>7.7</v>
      </c>
    </row>
    <row r="3517" spans="1:2" x14ac:dyDescent="0.2">
      <c r="A3517" t="s">
        <v>11</v>
      </c>
      <c r="B3517">
        <v>4.8</v>
      </c>
    </row>
    <row r="3518" spans="1:2" x14ac:dyDescent="0.2">
      <c r="A3518" t="s">
        <v>11</v>
      </c>
      <c r="B3518">
        <v>7.2</v>
      </c>
    </row>
    <row r="3519" spans="1:2" x14ac:dyDescent="0.2">
      <c r="A3519" t="s">
        <v>11</v>
      </c>
      <c r="B3519">
        <v>5.8</v>
      </c>
    </row>
    <row r="3520" spans="1:2" x14ac:dyDescent="0.2">
      <c r="A3520" t="s">
        <v>2998</v>
      </c>
      <c r="B3520">
        <v>7.3</v>
      </c>
    </row>
    <row r="3521" spans="1:2" x14ac:dyDescent="0.2">
      <c r="A3521" t="s">
        <v>11</v>
      </c>
      <c r="B3521">
        <v>7</v>
      </c>
    </row>
    <row r="3522" spans="1:2" x14ac:dyDescent="0.2">
      <c r="A3522" t="s">
        <v>11</v>
      </c>
      <c r="B3522">
        <v>6.4</v>
      </c>
    </row>
    <row r="3523" spans="1:2" x14ac:dyDescent="0.2">
      <c r="A3523" t="s">
        <v>11</v>
      </c>
      <c r="B3523">
        <v>5.6</v>
      </c>
    </row>
    <row r="3524" spans="1:2" x14ac:dyDescent="0.2">
      <c r="A3524" t="s">
        <v>502</v>
      </c>
      <c r="B3524">
        <v>8.1999999999999993</v>
      </c>
    </row>
    <row r="3525" spans="1:2" x14ac:dyDescent="0.2">
      <c r="A3525" t="s">
        <v>3353</v>
      </c>
      <c r="B3525">
        <v>6.5</v>
      </c>
    </row>
    <row r="3526" spans="1:2" x14ac:dyDescent="0.2">
      <c r="A3526" t="s">
        <v>11</v>
      </c>
      <c r="B3526">
        <v>6.4</v>
      </c>
    </row>
    <row r="3527" spans="1:2" x14ac:dyDescent="0.2">
      <c r="A3527" t="s">
        <v>4992</v>
      </c>
      <c r="B3527">
        <v>8.1</v>
      </c>
    </row>
    <row r="3528" spans="1:2" x14ac:dyDescent="0.2">
      <c r="A3528" t="s">
        <v>11</v>
      </c>
      <c r="B3528">
        <v>5.4</v>
      </c>
    </row>
    <row r="3529" spans="1:2" x14ac:dyDescent="0.2">
      <c r="A3529" t="s">
        <v>11</v>
      </c>
      <c r="B3529">
        <v>6.3</v>
      </c>
    </row>
    <row r="3530" spans="1:2" x14ac:dyDescent="0.2">
      <c r="A3530" t="s">
        <v>11</v>
      </c>
      <c r="B3530">
        <v>7.8</v>
      </c>
    </row>
    <row r="3531" spans="1:2" x14ac:dyDescent="0.2">
      <c r="A3531" t="s">
        <v>11</v>
      </c>
      <c r="B3531">
        <v>6.8</v>
      </c>
    </row>
    <row r="3532" spans="1:2" x14ac:dyDescent="0.2">
      <c r="A3532" t="s">
        <v>11</v>
      </c>
      <c r="B3532">
        <v>7.2</v>
      </c>
    </row>
    <row r="3533" spans="1:2" x14ac:dyDescent="0.2">
      <c r="A3533" t="s">
        <v>11</v>
      </c>
      <c r="B3533">
        <v>7.1</v>
      </c>
    </row>
    <row r="3534" spans="1:2" x14ac:dyDescent="0.2">
      <c r="A3534" t="s">
        <v>11</v>
      </c>
      <c r="B3534">
        <v>6.2</v>
      </c>
    </row>
    <row r="3535" spans="1:2" x14ac:dyDescent="0.2">
      <c r="A3535" t="s">
        <v>11</v>
      </c>
      <c r="B3535">
        <v>7.3</v>
      </c>
    </row>
    <row r="3536" spans="1:2" x14ac:dyDescent="0.2">
      <c r="A3536" t="s">
        <v>11</v>
      </c>
      <c r="B3536">
        <v>5.9</v>
      </c>
    </row>
    <row r="3537" spans="1:2" x14ac:dyDescent="0.2">
      <c r="A3537" t="s">
        <v>11</v>
      </c>
      <c r="B3537">
        <v>7.2</v>
      </c>
    </row>
    <row r="3538" spans="1:2" x14ac:dyDescent="0.2">
      <c r="A3538" t="s">
        <v>11</v>
      </c>
      <c r="B3538">
        <v>3.6</v>
      </c>
    </row>
    <row r="3539" spans="1:2" x14ac:dyDescent="0.2">
      <c r="A3539" t="s">
        <v>11</v>
      </c>
      <c r="B3539">
        <v>7.7</v>
      </c>
    </row>
    <row r="3540" spans="1:2" x14ac:dyDescent="0.2">
      <c r="A3540" t="s">
        <v>11</v>
      </c>
      <c r="B3540">
        <v>7.3</v>
      </c>
    </row>
    <row r="3541" spans="1:2" x14ac:dyDescent="0.2">
      <c r="A3541" t="s">
        <v>11</v>
      </c>
      <c r="B3541">
        <v>7.4</v>
      </c>
    </row>
    <row r="3542" spans="1:2" x14ac:dyDescent="0.2">
      <c r="A3542" t="s">
        <v>11</v>
      </c>
      <c r="B3542">
        <v>6.6</v>
      </c>
    </row>
    <row r="3543" spans="1:2" x14ac:dyDescent="0.2">
      <c r="A3543" t="s">
        <v>11</v>
      </c>
      <c r="B3543">
        <v>6.9</v>
      </c>
    </row>
    <row r="3544" spans="1:2" x14ac:dyDescent="0.2">
      <c r="A3544" t="s">
        <v>11</v>
      </c>
      <c r="B3544">
        <v>6.8</v>
      </c>
    </row>
    <row r="3545" spans="1:2" x14ac:dyDescent="0.2">
      <c r="A3545" t="s">
        <v>11</v>
      </c>
      <c r="B3545">
        <v>7.3</v>
      </c>
    </row>
    <row r="3546" spans="1:2" x14ac:dyDescent="0.2">
      <c r="A3546" t="s">
        <v>11</v>
      </c>
      <c r="B3546">
        <v>7.2</v>
      </c>
    </row>
    <row r="3547" spans="1:2" x14ac:dyDescent="0.2">
      <c r="A3547" t="s">
        <v>11</v>
      </c>
      <c r="B3547">
        <v>6.5</v>
      </c>
    </row>
    <row r="3548" spans="1:2" x14ac:dyDescent="0.2">
      <c r="A3548" t="s">
        <v>11</v>
      </c>
      <c r="B3548">
        <v>7.7</v>
      </c>
    </row>
    <row r="3549" spans="1:2" x14ac:dyDescent="0.2">
      <c r="A3549" t="s">
        <v>11</v>
      </c>
      <c r="B3549">
        <v>8.1</v>
      </c>
    </row>
    <row r="3550" spans="1:2" x14ac:dyDescent="0.2">
      <c r="A3550" t="s">
        <v>2998</v>
      </c>
      <c r="B3550">
        <v>7.7</v>
      </c>
    </row>
    <row r="3551" spans="1:2" x14ac:dyDescent="0.2">
      <c r="A3551" t="s">
        <v>11</v>
      </c>
      <c r="B3551">
        <v>7.6</v>
      </c>
    </row>
    <row r="3552" spans="1:2" x14ac:dyDescent="0.2">
      <c r="A3552" t="s">
        <v>11</v>
      </c>
      <c r="B3552">
        <v>7.3</v>
      </c>
    </row>
    <row r="3553" spans="1:2" x14ac:dyDescent="0.2">
      <c r="A3553" t="s">
        <v>3353</v>
      </c>
      <c r="B3553">
        <v>8.6999999999999993</v>
      </c>
    </row>
    <row r="3554" spans="1:2" x14ac:dyDescent="0.2">
      <c r="A3554" t="s">
        <v>11</v>
      </c>
      <c r="B3554">
        <v>7.2</v>
      </c>
    </row>
    <row r="3555" spans="1:2" x14ac:dyDescent="0.2">
      <c r="A3555" t="s">
        <v>11</v>
      </c>
      <c r="B3555">
        <v>7.2</v>
      </c>
    </row>
    <row r="3556" spans="1:2" x14ac:dyDescent="0.2">
      <c r="A3556" t="s">
        <v>11</v>
      </c>
      <c r="B3556">
        <v>8.1</v>
      </c>
    </row>
    <row r="3557" spans="1:2" x14ac:dyDescent="0.2">
      <c r="A3557" t="s">
        <v>11</v>
      </c>
      <c r="B3557">
        <v>7.5</v>
      </c>
    </row>
    <row r="3558" spans="1:2" x14ac:dyDescent="0.2">
      <c r="A3558" t="s">
        <v>11</v>
      </c>
      <c r="B3558">
        <v>8.1</v>
      </c>
    </row>
    <row r="3559" spans="1:2" x14ac:dyDescent="0.2">
      <c r="A3559" t="s">
        <v>11</v>
      </c>
      <c r="B3559">
        <v>7.8</v>
      </c>
    </row>
    <row r="3560" spans="1:2" x14ac:dyDescent="0.2">
      <c r="A3560" t="s">
        <v>11</v>
      </c>
      <c r="B3560">
        <v>7.8</v>
      </c>
    </row>
    <row r="3561" spans="1:2" x14ac:dyDescent="0.2">
      <c r="A3561" t="s">
        <v>11</v>
      </c>
      <c r="B3561">
        <v>5.8</v>
      </c>
    </row>
    <row r="3562" spans="1:2" x14ac:dyDescent="0.2">
      <c r="A3562" t="s">
        <v>11</v>
      </c>
      <c r="B3562">
        <v>7.6</v>
      </c>
    </row>
    <row r="3563" spans="1:2" x14ac:dyDescent="0.2">
      <c r="A3563" t="s">
        <v>11</v>
      </c>
      <c r="B3563">
        <v>7.4</v>
      </c>
    </row>
    <row r="3564" spans="1:2" x14ac:dyDescent="0.2">
      <c r="A3564" t="s">
        <v>11</v>
      </c>
      <c r="B3564">
        <v>6.3</v>
      </c>
    </row>
    <row r="3565" spans="1:2" x14ac:dyDescent="0.2">
      <c r="A3565" t="s">
        <v>11</v>
      </c>
      <c r="B3565">
        <v>6.9</v>
      </c>
    </row>
    <row r="3566" spans="1:2" x14ac:dyDescent="0.2">
      <c r="A3566" t="s">
        <v>11</v>
      </c>
      <c r="B3566">
        <v>8.6</v>
      </c>
    </row>
    <row r="3567" spans="1:2" x14ac:dyDescent="0.2">
      <c r="A3567" t="s">
        <v>11</v>
      </c>
      <c r="B3567">
        <v>5.0999999999999996</v>
      </c>
    </row>
    <row r="3568" spans="1:2" x14ac:dyDescent="0.2">
      <c r="A3568" t="s">
        <v>11</v>
      </c>
      <c r="B3568">
        <v>6.4</v>
      </c>
    </row>
    <row r="3569" spans="1:2" x14ac:dyDescent="0.2">
      <c r="A3569" t="s">
        <v>11</v>
      </c>
      <c r="B3569">
        <v>7.9</v>
      </c>
    </row>
    <row r="3570" spans="1:2" x14ac:dyDescent="0.2">
      <c r="A3570" t="s">
        <v>11</v>
      </c>
      <c r="B3570">
        <v>6.9</v>
      </c>
    </row>
    <row r="3571" spans="1:2" x14ac:dyDescent="0.2">
      <c r="A3571" t="s">
        <v>11</v>
      </c>
      <c r="B3571">
        <v>7.5</v>
      </c>
    </row>
    <row r="3572" spans="1:2" x14ac:dyDescent="0.2">
      <c r="A3572" t="s">
        <v>11</v>
      </c>
      <c r="B3572">
        <v>7.2</v>
      </c>
    </row>
    <row r="3573" spans="1:2" x14ac:dyDescent="0.2">
      <c r="A3573" t="s">
        <v>11</v>
      </c>
      <c r="B3573">
        <v>5.8</v>
      </c>
    </row>
    <row r="3574" spans="1:2" x14ac:dyDescent="0.2">
      <c r="A3574" t="s">
        <v>11</v>
      </c>
      <c r="B3574">
        <v>2.9</v>
      </c>
    </row>
    <row r="3575" spans="1:2" x14ac:dyDescent="0.2">
      <c r="A3575" t="s">
        <v>11</v>
      </c>
      <c r="B3575">
        <v>6.2</v>
      </c>
    </row>
    <row r="3576" spans="1:2" x14ac:dyDescent="0.2">
      <c r="A3576" t="s">
        <v>11</v>
      </c>
      <c r="B3576">
        <v>7.3</v>
      </c>
    </row>
    <row r="3577" spans="1:2" x14ac:dyDescent="0.2">
      <c r="A3577" t="s">
        <v>11</v>
      </c>
      <c r="B3577">
        <v>6.2</v>
      </c>
    </row>
    <row r="3578" spans="1:2" x14ac:dyDescent="0.2">
      <c r="A3578" t="s">
        <v>11</v>
      </c>
      <c r="B3578">
        <v>8.1999999999999993</v>
      </c>
    </row>
    <row r="3579" spans="1:2" x14ac:dyDescent="0.2">
      <c r="A3579" t="s">
        <v>11</v>
      </c>
      <c r="B3579">
        <v>6.8</v>
      </c>
    </row>
    <row r="3580" spans="1:2" x14ac:dyDescent="0.2">
      <c r="A3580" t="s">
        <v>11</v>
      </c>
      <c r="B3580">
        <v>6.1</v>
      </c>
    </row>
    <row r="3581" spans="1:2" x14ac:dyDescent="0.2">
      <c r="A3581" t="s">
        <v>11</v>
      </c>
      <c r="B3581">
        <v>7.7</v>
      </c>
    </row>
    <row r="3582" spans="1:2" x14ac:dyDescent="0.2">
      <c r="A3582" t="s">
        <v>11</v>
      </c>
      <c r="B3582">
        <v>5.2</v>
      </c>
    </row>
    <row r="3583" spans="1:2" x14ac:dyDescent="0.2">
      <c r="A3583" t="s">
        <v>11</v>
      </c>
      <c r="B3583">
        <v>6.8</v>
      </c>
    </row>
    <row r="3584" spans="1:2" x14ac:dyDescent="0.2">
      <c r="A3584" t="s">
        <v>11</v>
      </c>
      <c r="B3584">
        <v>6.5</v>
      </c>
    </row>
    <row r="3585" spans="1:2" x14ac:dyDescent="0.2">
      <c r="A3585" t="s">
        <v>11</v>
      </c>
      <c r="B3585">
        <v>7</v>
      </c>
    </row>
    <row r="3586" spans="1:2" x14ac:dyDescent="0.2">
      <c r="A3586" t="s">
        <v>11</v>
      </c>
      <c r="B3586">
        <v>5.9</v>
      </c>
    </row>
    <row r="3587" spans="1:2" x14ac:dyDescent="0.2">
      <c r="A3587" t="s">
        <v>11</v>
      </c>
      <c r="B3587">
        <v>7.1</v>
      </c>
    </row>
    <row r="3588" spans="1:2" x14ac:dyDescent="0.2">
      <c r="A3588" t="s">
        <v>963</v>
      </c>
      <c r="B3588">
        <v>5.5</v>
      </c>
    </row>
    <row r="3589" spans="1:2" x14ac:dyDescent="0.2">
      <c r="A3589" t="s">
        <v>11</v>
      </c>
      <c r="B3589">
        <v>7.4</v>
      </c>
    </row>
    <row r="3590" spans="1:2" x14ac:dyDescent="0.2">
      <c r="A3590" t="s">
        <v>11</v>
      </c>
      <c r="B3590">
        <v>7.3</v>
      </c>
    </row>
    <row r="3591" spans="1:2" x14ac:dyDescent="0.2">
      <c r="A3591" t="s">
        <v>11</v>
      </c>
      <c r="B3591">
        <v>4.5999999999999996</v>
      </c>
    </row>
    <row r="3592" spans="1:2" x14ac:dyDescent="0.2">
      <c r="A3592" t="s">
        <v>11</v>
      </c>
      <c r="B3592">
        <v>7.2</v>
      </c>
    </row>
    <row r="3593" spans="1:2" x14ac:dyDescent="0.2">
      <c r="A3593" t="s">
        <v>11</v>
      </c>
      <c r="B3593">
        <v>7</v>
      </c>
    </row>
    <row r="3594" spans="1:2" x14ac:dyDescent="0.2">
      <c r="A3594" t="s">
        <v>11</v>
      </c>
      <c r="B3594">
        <v>5.0999999999999996</v>
      </c>
    </row>
    <row r="3595" spans="1:2" x14ac:dyDescent="0.2">
      <c r="A3595" t="s">
        <v>11</v>
      </c>
      <c r="B3595">
        <v>6.7</v>
      </c>
    </row>
    <row r="3596" spans="1:2" x14ac:dyDescent="0.2">
      <c r="A3596" t="s">
        <v>11</v>
      </c>
      <c r="B3596">
        <v>5.3</v>
      </c>
    </row>
    <row r="3597" spans="1:2" x14ac:dyDescent="0.2">
      <c r="A3597" t="s">
        <v>11</v>
      </c>
      <c r="B3597">
        <v>8.4</v>
      </c>
    </row>
    <row r="3598" spans="1:2" x14ac:dyDescent="0.2">
      <c r="A3598" t="s">
        <v>11</v>
      </c>
      <c r="B3598">
        <v>7.8</v>
      </c>
    </row>
    <row r="3599" spans="1:2" x14ac:dyDescent="0.2">
      <c r="A3599" t="s">
        <v>11</v>
      </c>
      <c r="B3599">
        <v>6.7</v>
      </c>
    </row>
    <row r="3600" spans="1:2" x14ac:dyDescent="0.2">
      <c r="A3600" t="s">
        <v>11</v>
      </c>
      <c r="B3600">
        <v>5.4</v>
      </c>
    </row>
    <row r="3601" spans="1:2" x14ac:dyDescent="0.2">
      <c r="A3601" t="s">
        <v>11</v>
      </c>
      <c r="B3601">
        <v>7.2</v>
      </c>
    </row>
    <row r="3602" spans="1:2" x14ac:dyDescent="0.2">
      <c r="A3602" t="s">
        <v>11</v>
      </c>
      <c r="B3602">
        <v>5.8</v>
      </c>
    </row>
    <row r="3603" spans="1:2" x14ac:dyDescent="0.2">
      <c r="A3603" t="s">
        <v>11</v>
      </c>
      <c r="B3603">
        <v>6.4</v>
      </c>
    </row>
    <row r="3604" spans="1:2" x14ac:dyDescent="0.2">
      <c r="A3604" t="s">
        <v>11</v>
      </c>
      <c r="B3604">
        <v>8</v>
      </c>
    </row>
    <row r="3605" spans="1:2" x14ac:dyDescent="0.2">
      <c r="A3605" t="s">
        <v>11</v>
      </c>
      <c r="B3605">
        <v>7</v>
      </c>
    </row>
    <row r="3606" spans="1:2" x14ac:dyDescent="0.2">
      <c r="A3606" t="s">
        <v>11</v>
      </c>
      <c r="B3606">
        <v>7</v>
      </c>
    </row>
    <row r="3607" spans="1:2" x14ac:dyDescent="0.2">
      <c r="A3607" t="s">
        <v>11</v>
      </c>
      <c r="B3607">
        <v>6.7</v>
      </c>
    </row>
    <row r="3608" spans="1:2" x14ac:dyDescent="0.2">
      <c r="A3608" t="s">
        <v>11</v>
      </c>
      <c r="B3608">
        <v>3.8</v>
      </c>
    </row>
    <row r="3609" spans="1:2" x14ac:dyDescent="0.2">
      <c r="A3609" t="s">
        <v>11</v>
      </c>
      <c r="B3609">
        <v>5.7</v>
      </c>
    </row>
    <row r="3610" spans="1:2" x14ac:dyDescent="0.2">
      <c r="A3610" t="s">
        <v>502</v>
      </c>
      <c r="B3610">
        <v>6.6</v>
      </c>
    </row>
    <row r="3611" spans="1:2" x14ac:dyDescent="0.2">
      <c r="A3611" t="s">
        <v>11</v>
      </c>
      <c r="B3611">
        <v>6.7</v>
      </c>
    </row>
    <row r="3612" spans="1:2" x14ac:dyDescent="0.2">
      <c r="A3612" t="s">
        <v>11</v>
      </c>
      <c r="B3612">
        <v>6.1</v>
      </c>
    </row>
    <row r="3613" spans="1:2" x14ac:dyDescent="0.2">
      <c r="A3613" t="s">
        <v>11</v>
      </c>
      <c r="B3613">
        <v>6.2</v>
      </c>
    </row>
    <row r="3614" spans="1:2" x14ac:dyDescent="0.2">
      <c r="A3614" t="s">
        <v>11</v>
      </c>
      <c r="B3614">
        <v>6.2</v>
      </c>
    </row>
    <row r="3615" spans="1:2" x14ac:dyDescent="0.2">
      <c r="A3615" t="s">
        <v>11</v>
      </c>
      <c r="B3615">
        <v>7.4</v>
      </c>
    </row>
    <row r="3616" spans="1:2" x14ac:dyDescent="0.2">
      <c r="A3616" t="s">
        <v>11</v>
      </c>
      <c r="B3616">
        <v>4.7</v>
      </c>
    </row>
    <row r="3617" spans="1:2" x14ac:dyDescent="0.2">
      <c r="A3617" t="s">
        <v>11</v>
      </c>
      <c r="B3617">
        <v>8.3000000000000007</v>
      </c>
    </row>
    <row r="3618" spans="1:2" x14ac:dyDescent="0.2">
      <c r="A3618" t="s">
        <v>11</v>
      </c>
      <c r="B3618">
        <v>7.2</v>
      </c>
    </row>
    <row r="3619" spans="1:2" x14ac:dyDescent="0.2">
      <c r="A3619" t="s">
        <v>11</v>
      </c>
      <c r="B3619">
        <v>5.8</v>
      </c>
    </row>
    <row r="3620" spans="1:2" x14ac:dyDescent="0.2">
      <c r="A3620" t="s">
        <v>11</v>
      </c>
      <c r="B3620">
        <v>5.9</v>
      </c>
    </row>
    <row r="3621" spans="1:2" x14ac:dyDescent="0.2">
      <c r="A3621" t="s">
        <v>11</v>
      </c>
      <c r="B3621">
        <v>6.3</v>
      </c>
    </row>
    <row r="3622" spans="1:2" x14ac:dyDescent="0.2">
      <c r="A3622" t="s">
        <v>11</v>
      </c>
      <c r="B3622">
        <v>7.2</v>
      </c>
    </row>
    <row r="3623" spans="1:2" x14ac:dyDescent="0.2">
      <c r="A3623" t="s">
        <v>11</v>
      </c>
      <c r="B3623">
        <v>5.4</v>
      </c>
    </row>
    <row r="3624" spans="1:2" x14ac:dyDescent="0.2">
      <c r="A3624" t="s">
        <v>11</v>
      </c>
      <c r="B3624">
        <v>8.1999999999999993</v>
      </c>
    </row>
    <row r="3625" spans="1:2" x14ac:dyDescent="0.2">
      <c r="A3625" t="s">
        <v>11</v>
      </c>
      <c r="B3625">
        <v>7.3</v>
      </c>
    </row>
    <row r="3626" spans="1:2" x14ac:dyDescent="0.2">
      <c r="A3626" t="s">
        <v>502</v>
      </c>
      <c r="B3626">
        <v>7.3</v>
      </c>
    </row>
    <row r="3627" spans="1:2" x14ac:dyDescent="0.2">
      <c r="A3627" t="s">
        <v>11</v>
      </c>
      <c r="B3627">
        <v>5.8</v>
      </c>
    </row>
    <row r="3628" spans="1:2" x14ac:dyDescent="0.2">
      <c r="A3628" t="s">
        <v>11</v>
      </c>
      <c r="B3628">
        <v>6.1</v>
      </c>
    </row>
    <row r="3629" spans="1:2" x14ac:dyDescent="0.2">
      <c r="A3629" t="s">
        <v>3589</v>
      </c>
      <c r="B3629">
        <v>7.1</v>
      </c>
    </row>
    <row r="3630" spans="1:2" x14ac:dyDescent="0.2">
      <c r="A3630" t="s">
        <v>11</v>
      </c>
      <c r="B3630">
        <v>6.5</v>
      </c>
    </row>
    <row r="3631" spans="1:2" x14ac:dyDescent="0.2">
      <c r="A3631" t="s">
        <v>11</v>
      </c>
      <c r="B3631">
        <v>7.9</v>
      </c>
    </row>
    <row r="3632" spans="1:2" x14ac:dyDescent="0.2">
      <c r="A3632" t="s">
        <v>11</v>
      </c>
      <c r="B3632">
        <v>5.4</v>
      </c>
    </row>
    <row r="3633" spans="1:2" x14ac:dyDescent="0.2">
      <c r="A3633" t="s">
        <v>4554</v>
      </c>
      <c r="B3633">
        <v>7.1</v>
      </c>
    </row>
    <row r="3634" spans="1:2" x14ac:dyDescent="0.2">
      <c r="A3634" t="s">
        <v>11</v>
      </c>
      <c r="B3634">
        <v>6.4</v>
      </c>
    </row>
    <row r="3635" spans="1:2" x14ac:dyDescent="0.2">
      <c r="A3635" t="s">
        <v>11</v>
      </c>
      <c r="B3635">
        <v>8.4</v>
      </c>
    </row>
    <row r="3636" spans="1:2" x14ac:dyDescent="0.2">
      <c r="A3636" t="s">
        <v>11</v>
      </c>
      <c r="B3636">
        <v>6.7</v>
      </c>
    </row>
    <row r="3637" spans="1:2" x14ac:dyDescent="0.2">
      <c r="A3637" t="s">
        <v>11</v>
      </c>
      <c r="B3637">
        <v>6.9</v>
      </c>
    </row>
    <row r="3638" spans="1:2" x14ac:dyDescent="0.2">
      <c r="A3638" t="s">
        <v>11</v>
      </c>
      <c r="B3638">
        <v>2.1</v>
      </c>
    </row>
    <row r="3639" spans="1:2" x14ac:dyDescent="0.2">
      <c r="A3639" t="s">
        <v>1936</v>
      </c>
      <c r="B3639">
        <v>4.3</v>
      </c>
    </row>
    <row r="3640" spans="1:2" x14ac:dyDescent="0.2">
      <c r="A3640" t="s">
        <v>963</v>
      </c>
      <c r="B3640">
        <v>6.6</v>
      </c>
    </row>
    <row r="3641" spans="1:2" x14ac:dyDescent="0.2">
      <c r="A3641" t="s">
        <v>11</v>
      </c>
      <c r="B3641">
        <v>3.4</v>
      </c>
    </row>
    <row r="3642" spans="1:2" x14ac:dyDescent="0.2">
      <c r="A3642" t="s">
        <v>11</v>
      </c>
      <c r="B3642">
        <v>8.3000000000000007</v>
      </c>
    </row>
    <row r="3643" spans="1:2" x14ac:dyDescent="0.2">
      <c r="A3643" t="s">
        <v>11</v>
      </c>
      <c r="B3643">
        <v>7.2</v>
      </c>
    </row>
    <row r="3644" spans="1:2" x14ac:dyDescent="0.2">
      <c r="A3644" t="s">
        <v>11</v>
      </c>
      <c r="B3644">
        <v>5.6</v>
      </c>
    </row>
    <row r="3645" spans="1:2" x14ac:dyDescent="0.2">
      <c r="A3645" t="s">
        <v>11</v>
      </c>
      <c r="B3645">
        <v>7.7</v>
      </c>
    </row>
    <row r="3646" spans="1:2" x14ac:dyDescent="0.2">
      <c r="A3646" t="s">
        <v>11</v>
      </c>
      <c r="B3646">
        <v>6.6</v>
      </c>
    </row>
    <row r="3647" spans="1:2" x14ac:dyDescent="0.2">
      <c r="A3647" t="s">
        <v>11</v>
      </c>
      <c r="B3647">
        <v>7.6</v>
      </c>
    </row>
    <row r="3648" spans="1:2" x14ac:dyDescent="0.2">
      <c r="A3648" t="s">
        <v>11</v>
      </c>
      <c r="B3648">
        <v>7.4</v>
      </c>
    </row>
    <row r="3649" spans="1:2" x14ac:dyDescent="0.2">
      <c r="A3649" t="s">
        <v>11</v>
      </c>
      <c r="B3649">
        <v>7.1</v>
      </c>
    </row>
    <row r="3650" spans="1:2" x14ac:dyDescent="0.2">
      <c r="A3650" t="s">
        <v>11</v>
      </c>
      <c r="B3650">
        <v>3.4</v>
      </c>
    </row>
    <row r="3651" spans="1:2" x14ac:dyDescent="0.2">
      <c r="A3651" t="s">
        <v>502</v>
      </c>
      <c r="B3651">
        <v>7.9</v>
      </c>
    </row>
    <row r="3652" spans="1:2" x14ac:dyDescent="0.2">
      <c r="A3652" t="s">
        <v>11</v>
      </c>
      <c r="B3652">
        <v>6.7</v>
      </c>
    </row>
    <row r="3653" spans="1:2" x14ac:dyDescent="0.2">
      <c r="A3653" t="s">
        <v>11</v>
      </c>
      <c r="B3653">
        <v>6.6</v>
      </c>
    </row>
    <row r="3654" spans="1:2" x14ac:dyDescent="0.2">
      <c r="A3654" t="s">
        <v>11</v>
      </c>
      <c r="B3654">
        <v>7.9</v>
      </c>
    </row>
    <row r="3655" spans="1:2" x14ac:dyDescent="0.2">
      <c r="A3655" t="s">
        <v>11</v>
      </c>
      <c r="B3655">
        <v>4.9000000000000004</v>
      </c>
    </row>
    <row r="3656" spans="1:2" x14ac:dyDescent="0.2">
      <c r="A3656" t="s">
        <v>502</v>
      </c>
      <c r="B3656">
        <v>7.2</v>
      </c>
    </row>
    <row r="3657" spans="1:2" x14ac:dyDescent="0.2">
      <c r="A3657" t="s">
        <v>502</v>
      </c>
      <c r="B3657">
        <v>7.4</v>
      </c>
    </row>
    <row r="3658" spans="1:2" x14ac:dyDescent="0.2">
      <c r="A3658" t="s">
        <v>225</v>
      </c>
      <c r="B3658">
        <v>6.1</v>
      </c>
    </row>
    <row r="3659" spans="1:2" x14ac:dyDescent="0.2">
      <c r="A3659" t="s">
        <v>1936</v>
      </c>
      <c r="B3659">
        <v>8.4</v>
      </c>
    </row>
    <row r="3660" spans="1:2" x14ac:dyDescent="0.2">
      <c r="A3660" t="s">
        <v>11</v>
      </c>
      <c r="B3660">
        <v>6.2</v>
      </c>
    </row>
    <row r="3661" spans="1:2" x14ac:dyDescent="0.2">
      <c r="A3661" t="s">
        <v>11</v>
      </c>
      <c r="B3661">
        <v>5.3</v>
      </c>
    </row>
    <row r="3662" spans="1:2" x14ac:dyDescent="0.2">
      <c r="A3662" t="s">
        <v>11</v>
      </c>
      <c r="B3662">
        <v>5</v>
      </c>
    </row>
    <row r="3663" spans="1:2" x14ac:dyDescent="0.2">
      <c r="A3663" t="s">
        <v>11</v>
      </c>
      <c r="B3663">
        <v>7.7</v>
      </c>
    </row>
    <row r="3664" spans="1:2" x14ac:dyDescent="0.2">
      <c r="A3664" t="s">
        <v>6025</v>
      </c>
      <c r="B3664">
        <v>7.6</v>
      </c>
    </row>
    <row r="3665" spans="1:2" x14ac:dyDescent="0.2">
      <c r="A3665" t="s">
        <v>11</v>
      </c>
      <c r="B3665">
        <v>6.3</v>
      </c>
    </row>
    <row r="3666" spans="1:2" x14ac:dyDescent="0.2">
      <c r="A3666" t="s">
        <v>11</v>
      </c>
      <c r="B3666">
        <v>7.6</v>
      </c>
    </row>
    <row r="3667" spans="1:2" x14ac:dyDescent="0.2">
      <c r="A3667" t="s">
        <v>11</v>
      </c>
      <c r="B3667">
        <v>5.6</v>
      </c>
    </row>
    <row r="3668" spans="1:2" x14ac:dyDescent="0.2">
      <c r="A3668" t="s">
        <v>11</v>
      </c>
      <c r="B3668">
        <v>7.3</v>
      </c>
    </row>
    <row r="3669" spans="1:2" x14ac:dyDescent="0.2">
      <c r="A3669" t="s">
        <v>1936</v>
      </c>
      <c r="B3669">
        <v>6.2</v>
      </c>
    </row>
    <row r="3670" spans="1:2" x14ac:dyDescent="0.2">
      <c r="A3670" t="s">
        <v>11</v>
      </c>
      <c r="B3670">
        <v>6.6</v>
      </c>
    </row>
    <row r="3671" spans="1:2" x14ac:dyDescent="0.2">
      <c r="A3671" t="s">
        <v>11</v>
      </c>
      <c r="B3671">
        <v>6.6</v>
      </c>
    </row>
    <row r="3672" spans="1:2" x14ac:dyDescent="0.2">
      <c r="A3672" t="s">
        <v>11</v>
      </c>
      <c r="B3672">
        <v>7.3</v>
      </c>
    </row>
    <row r="3673" spans="1:2" x14ac:dyDescent="0.2">
      <c r="A3673" t="s">
        <v>11</v>
      </c>
      <c r="B3673">
        <v>6.6</v>
      </c>
    </row>
    <row r="3674" spans="1:2" x14ac:dyDescent="0.2">
      <c r="A3674" t="s">
        <v>11</v>
      </c>
      <c r="B3674">
        <v>6.9</v>
      </c>
    </row>
    <row r="3675" spans="1:2" x14ac:dyDescent="0.2">
      <c r="A3675" t="s">
        <v>11</v>
      </c>
      <c r="B3675">
        <v>5.8</v>
      </c>
    </row>
    <row r="3676" spans="1:2" x14ac:dyDescent="0.2">
      <c r="A3676" t="s">
        <v>11</v>
      </c>
      <c r="B3676">
        <v>4.4000000000000004</v>
      </c>
    </row>
    <row r="3677" spans="1:2" x14ac:dyDescent="0.2">
      <c r="A3677" t="s">
        <v>11</v>
      </c>
      <c r="B3677">
        <v>6.6</v>
      </c>
    </row>
    <row r="3678" spans="1:2" x14ac:dyDescent="0.2">
      <c r="A3678" t="s">
        <v>11</v>
      </c>
      <c r="B3678">
        <v>7.1</v>
      </c>
    </row>
    <row r="3679" spans="1:2" x14ac:dyDescent="0.2">
      <c r="A3679" t="s">
        <v>963</v>
      </c>
      <c r="B3679">
        <v>7.6</v>
      </c>
    </row>
    <row r="3680" spans="1:2" x14ac:dyDescent="0.2">
      <c r="A3680" t="s">
        <v>11</v>
      </c>
      <c r="B3680">
        <v>4.5999999999999996</v>
      </c>
    </row>
    <row r="3681" spans="1:2" x14ac:dyDescent="0.2">
      <c r="A3681" t="s">
        <v>11</v>
      </c>
      <c r="B3681">
        <v>6.8</v>
      </c>
    </row>
    <row r="3682" spans="1:2" x14ac:dyDescent="0.2">
      <c r="A3682" t="s">
        <v>11</v>
      </c>
      <c r="B3682">
        <v>7.1</v>
      </c>
    </row>
    <row r="3683" spans="1:2" x14ac:dyDescent="0.2">
      <c r="A3683" t="s">
        <v>11</v>
      </c>
      <c r="B3683">
        <v>4.9000000000000004</v>
      </c>
    </row>
    <row r="3684" spans="1:2" x14ac:dyDescent="0.2">
      <c r="A3684" t="s">
        <v>11</v>
      </c>
      <c r="B3684">
        <v>7.3</v>
      </c>
    </row>
    <row r="3685" spans="1:2" x14ac:dyDescent="0.2">
      <c r="A3685" t="s">
        <v>11</v>
      </c>
      <c r="B3685">
        <v>7.2</v>
      </c>
    </row>
    <row r="3686" spans="1:2" x14ac:dyDescent="0.2">
      <c r="A3686" t="s">
        <v>11</v>
      </c>
      <c r="B3686">
        <v>5</v>
      </c>
    </row>
    <row r="3687" spans="1:2" x14ac:dyDescent="0.2">
      <c r="A3687" t="s">
        <v>11</v>
      </c>
      <c r="B3687">
        <v>8.1999999999999993</v>
      </c>
    </row>
    <row r="3688" spans="1:2" x14ac:dyDescent="0.2">
      <c r="A3688" t="s">
        <v>11</v>
      </c>
      <c r="B3688">
        <v>8</v>
      </c>
    </row>
    <row r="3689" spans="1:2" x14ac:dyDescent="0.2">
      <c r="A3689" t="s">
        <v>11</v>
      </c>
      <c r="B3689">
        <v>5.2</v>
      </c>
    </row>
    <row r="3690" spans="1:2" x14ac:dyDescent="0.2">
      <c r="A3690" t="s">
        <v>11</v>
      </c>
      <c r="B3690">
        <v>8.5</v>
      </c>
    </row>
    <row r="3691" spans="1:2" x14ac:dyDescent="0.2">
      <c r="A3691" t="s">
        <v>11</v>
      </c>
      <c r="B3691">
        <v>6.5</v>
      </c>
    </row>
    <row r="3692" spans="1:2" x14ac:dyDescent="0.2">
      <c r="A3692" t="s">
        <v>11</v>
      </c>
      <c r="B3692">
        <v>7.4</v>
      </c>
    </row>
    <row r="3693" spans="1:2" x14ac:dyDescent="0.2">
      <c r="A3693" t="s">
        <v>11</v>
      </c>
      <c r="B3693">
        <v>7.7</v>
      </c>
    </row>
    <row r="3694" spans="1:2" x14ac:dyDescent="0.2">
      <c r="A3694" t="s">
        <v>11</v>
      </c>
      <c r="B3694">
        <v>7.4</v>
      </c>
    </row>
    <row r="3695" spans="1:2" x14ac:dyDescent="0.2">
      <c r="A3695" t="s">
        <v>11</v>
      </c>
      <c r="B3695">
        <v>5.0999999999999996</v>
      </c>
    </row>
    <row r="3696" spans="1:2" x14ac:dyDescent="0.2">
      <c r="A3696" t="s">
        <v>11</v>
      </c>
      <c r="B3696">
        <v>7.3</v>
      </c>
    </row>
    <row r="3697" spans="1:2" x14ac:dyDescent="0.2">
      <c r="A3697" t="s">
        <v>11</v>
      </c>
      <c r="B3697">
        <v>5</v>
      </c>
    </row>
    <row r="3698" spans="1:2" x14ac:dyDescent="0.2">
      <c r="A3698" t="s">
        <v>11</v>
      </c>
      <c r="B3698">
        <v>7.2</v>
      </c>
    </row>
    <row r="3699" spans="1:2" x14ac:dyDescent="0.2">
      <c r="A3699" t="s">
        <v>11</v>
      </c>
      <c r="B3699">
        <v>6.7</v>
      </c>
    </row>
    <row r="3700" spans="1:2" x14ac:dyDescent="0.2">
      <c r="A3700" t="s">
        <v>11</v>
      </c>
      <c r="B3700">
        <v>6.4</v>
      </c>
    </row>
    <row r="3701" spans="1:2" x14ac:dyDescent="0.2">
      <c r="A3701" t="s">
        <v>11</v>
      </c>
      <c r="B3701">
        <v>7.1</v>
      </c>
    </row>
    <row r="3702" spans="1:2" x14ac:dyDescent="0.2">
      <c r="A3702" t="s">
        <v>11</v>
      </c>
      <c r="B3702">
        <v>5.6</v>
      </c>
    </row>
    <row r="3703" spans="1:2" x14ac:dyDescent="0.2">
      <c r="A3703" t="s">
        <v>11</v>
      </c>
      <c r="B3703">
        <v>6.1</v>
      </c>
    </row>
    <row r="3704" spans="1:2" x14ac:dyDescent="0.2">
      <c r="A3704" t="s">
        <v>963</v>
      </c>
      <c r="B3704">
        <v>5.2</v>
      </c>
    </row>
    <row r="3705" spans="1:2" x14ac:dyDescent="0.2">
      <c r="A3705" t="s">
        <v>11</v>
      </c>
      <c r="B3705">
        <v>7.3</v>
      </c>
    </row>
    <row r="3706" spans="1:2" x14ac:dyDescent="0.2">
      <c r="A3706" t="s">
        <v>11</v>
      </c>
      <c r="B3706">
        <v>7.5</v>
      </c>
    </row>
    <row r="3707" spans="1:2" x14ac:dyDescent="0.2">
      <c r="A3707" t="s">
        <v>11</v>
      </c>
      <c r="B3707">
        <v>6.6</v>
      </c>
    </row>
    <row r="3708" spans="1:2" x14ac:dyDescent="0.2">
      <c r="A3708" t="s">
        <v>11</v>
      </c>
      <c r="B3708">
        <v>6.4</v>
      </c>
    </row>
    <row r="3709" spans="1:2" x14ac:dyDescent="0.2">
      <c r="A3709" t="s">
        <v>11</v>
      </c>
      <c r="B3709">
        <v>4.5</v>
      </c>
    </row>
    <row r="3710" spans="1:2" x14ac:dyDescent="0.2">
      <c r="A3710" t="s">
        <v>11</v>
      </c>
      <c r="B3710">
        <v>6.6</v>
      </c>
    </row>
    <row r="3711" spans="1:2" x14ac:dyDescent="0.2">
      <c r="A3711" t="s">
        <v>11</v>
      </c>
      <c r="B3711">
        <v>5.3</v>
      </c>
    </row>
    <row r="3712" spans="1:2" x14ac:dyDescent="0.2">
      <c r="A3712" t="s">
        <v>11</v>
      </c>
      <c r="B3712">
        <v>4.9000000000000004</v>
      </c>
    </row>
    <row r="3713" spans="1:2" x14ac:dyDescent="0.2">
      <c r="A3713" t="s">
        <v>963</v>
      </c>
      <c r="B3713">
        <v>7.7</v>
      </c>
    </row>
    <row r="3714" spans="1:2" x14ac:dyDescent="0.2">
      <c r="A3714" t="s">
        <v>11</v>
      </c>
      <c r="B3714">
        <v>8</v>
      </c>
    </row>
    <row r="3715" spans="1:2" x14ac:dyDescent="0.2">
      <c r="A3715" t="s">
        <v>11</v>
      </c>
      <c r="B3715">
        <v>3.8</v>
      </c>
    </row>
    <row r="3716" spans="1:2" x14ac:dyDescent="0.2">
      <c r="A3716" t="s">
        <v>11</v>
      </c>
      <c r="B3716">
        <v>7.6</v>
      </c>
    </row>
    <row r="3717" spans="1:2" x14ac:dyDescent="0.2">
      <c r="A3717" t="s">
        <v>11</v>
      </c>
      <c r="B3717">
        <v>5.9</v>
      </c>
    </row>
    <row r="3718" spans="1:2" x14ac:dyDescent="0.2">
      <c r="A3718" t="s">
        <v>11</v>
      </c>
      <c r="B3718">
        <v>6.2</v>
      </c>
    </row>
    <row r="3719" spans="1:2" x14ac:dyDescent="0.2">
      <c r="A3719" t="s">
        <v>11</v>
      </c>
      <c r="B3719">
        <v>7.2</v>
      </c>
    </row>
    <row r="3720" spans="1:2" x14ac:dyDescent="0.2">
      <c r="A3720" t="s">
        <v>11</v>
      </c>
      <c r="B3720">
        <v>6.3</v>
      </c>
    </row>
    <row r="3721" spans="1:2" x14ac:dyDescent="0.2">
      <c r="A3721" t="s">
        <v>11</v>
      </c>
      <c r="B3721">
        <v>5.2</v>
      </c>
    </row>
    <row r="3722" spans="1:2" x14ac:dyDescent="0.2">
      <c r="A3722" t="s">
        <v>11</v>
      </c>
      <c r="B3722">
        <v>6.9</v>
      </c>
    </row>
    <row r="3723" spans="1:2" x14ac:dyDescent="0.2">
      <c r="A3723" t="s">
        <v>11</v>
      </c>
      <c r="B3723">
        <v>6.8</v>
      </c>
    </row>
    <row r="3724" spans="1:2" x14ac:dyDescent="0.2">
      <c r="A3724" t="s">
        <v>11</v>
      </c>
      <c r="B3724">
        <v>6.2</v>
      </c>
    </row>
    <row r="3725" spans="1:2" x14ac:dyDescent="0.2">
      <c r="A3725" t="s">
        <v>11</v>
      </c>
      <c r="B3725">
        <v>6.2</v>
      </c>
    </row>
    <row r="3726" spans="1:2" x14ac:dyDescent="0.2">
      <c r="A3726" t="s">
        <v>11</v>
      </c>
      <c r="B3726">
        <v>3.5</v>
      </c>
    </row>
    <row r="3727" spans="1:2" x14ac:dyDescent="0.2">
      <c r="A3727" t="s">
        <v>11</v>
      </c>
      <c r="B3727">
        <v>6.1</v>
      </c>
    </row>
    <row r="3728" spans="1:2" x14ac:dyDescent="0.2">
      <c r="A3728" t="s">
        <v>11</v>
      </c>
      <c r="B3728">
        <v>6.6</v>
      </c>
    </row>
    <row r="3729" spans="1:2" x14ac:dyDescent="0.2">
      <c r="A3729" t="s">
        <v>11</v>
      </c>
      <c r="B3729">
        <v>4.5</v>
      </c>
    </row>
    <row r="3730" spans="1:2" x14ac:dyDescent="0.2">
      <c r="A3730" t="s">
        <v>11</v>
      </c>
      <c r="B3730">
        <v>5.9</v>
      </c>
    </row>
    <row r="3731" spans="1:2" x14ac:dyDescent="0.2">
      <c r="A3731" t="s">
        <v>11</v>
      </c>
      <c r="B3731">
        <v>6.9</v>
      </c>
    </row>
    <row r="3732" spans="1:2" x14ac:dyDescent="0.2">
      <c r="A3732" t="s">
        <v>502</v>
      </c>
      <c r="B3732">
        <v>7.7</v>
      </c>
    </row>
    <row r="3733" spans="1:2" x14ac:dyDescent="0.2">
      <c r="A3733" t="s">
        <v>11</v>
      </c>
      <c r="B3733">
        <v>6.6</v>
      </c>
    </row>
    <row r="3734" spans="1:2" x14ac:dyDescent="0.2">
      <c r="A3734" t="s">
        <v>11</v>
      </c>
      <c r="B3734">
        <v>5.3</v>
      </c>
    </row>
    <row r="3735" spans="1:2" x14ac:dyDescent="0.2">
      <c r="A3735" t="s">
        <v>11</v>
      </c>
      <c r="B3735">
        <v>6.3</v>
      </c>
    </row>
    <row r="3736" spans="1:2" x14ac:dyDescent="0.2">
      <c r="A3736" t="s">
        <v>11</v>
      </c>
      <c r="B3736">
        <v>7</v>
      </c>
    </row>
    <row r="3737" spans="1:2" x14ac:dyDescent="0.2">
      <c r="A3737" t="s">
        <v>11</v>
      </c>
      <c r="B3737">
        <v>7</v>
      </c>
    </row>
    <row r="3738" spans="1:2" x14ac:dyDescent="0.2">
      <c r="A3738" t="s">
        <v>11</v>
      </c>
      <c r="B3738">
        <v>6.6</v>
      </c>
    </row>
    <row r="3739" spans="1:2" x14ac:dyDescent="0.2">
      <c r="A3739" t="s">
        <v>11</v>
      </c>
      <c r="B3739">
        <v>8.6</v>
      </c>
    </row>
    <row r="3740" spans="1:2" x14ac:dyDescent="0.2">
      <c r="A3740" t="s">
        <v>11</v>
      </c>
      <c r="B3740">
        <v>6.4</v>
      </c>
    </row>
    <row r="3741" spans="1:2" x14ac:dyDescent="0.2">
      <c r="A3741" t="s">
        <v>11</v>
      </c>
      <c r="B3741">
        <v>7.9</v>
      </c>
    </row>
    <row r="3742" spans="1:2" x14ac:dyDescent="0.2">
      <c r="A3742" t="s">
        <v>11</v>
      </c>
      <c r="B3742">
        <v>5.4</v>
      </c>
    </row>
    <row r="3743" spans="1:2" x14ac:dyDescent="0.2">
      <c r="A3743" t="s">
        <v>11</v>
      </c>
      <c r="B3743">
        <v>6.9</v>
      </c>
    </row>
    <row r="3744" spans="1:2" x14ac:dyDescent="0.2">
      <c r="A3744" t="s">
        <v>11</v>
      </c>
      <c r="B3744">
        <v>7.7</v>
      </c>
    </row>
    <row r="3745" spans="1:2" x14ac:dyDescent="0.2">
      <c r="A3745" t="s">
        <v>502</v>
      </c>
      <c r="B3745">
        <v>7.2</v>
      </c>
    </row>
    <row r="3746" spans="1:2" x14ac:dyDescent="0.2">
      <c r="A3746" t="s">
        <v>11</v>
      </c>
      <c r="B3746">
        <v>6.8</v>
      </c>
    </row>
    <row r="3747" spans="1:2" x14ac:dyDescent="0.2">
      <c r="A3747" t="s">
        <v>11</v>
      </c>
      <c r="B3747">
        <v>6.2</v>
      </c>
    </row>
    <row r="3748" spans="1:2" x14ac:dyDescent="0.2">
      <c r="A3748" t="s">
        <v>11</v>
      </c>
      <c r="B3748">
        <v>7.4</v>
      </c>
    </row>
    <row r="3749" spans="1:2" x14ac:dyDescent="0.2">
      <c r="A3749" t="s">
        <v>11</v>
      </c>
      <c r="B3749">
        <v>4.5999999999999996</v>
      </c>
    </row>
    <row r="3750" spans="1:2" x14ac:dyDescent="0.2">
      <c r="A3750" t="s">
        <v>11</v>
      </c>
      <c r="B3750">
        <v>6.4</v>
      </c>
    </row>
    <row r="3751" spans="1:2" x14ac:dyDescent="0.2">
      <c r="A3751" t="s">
        <v>11</v>
      </c>
      <c r="B3751">
        <v>7</v>
      </c>
    </row>
    <row r="3752" spans="1:2" x14ac:dyDescent="0.2">
      <c r="A3752" t="s">
        <v>11</v>
      </c>
      <c r="B3752">
        <v>7.7</v>
      </c>
    </row>
    <row r="3753" spans="1:2" x14ac:dyDescent="0.2">
      <c r="A3753" t="s">
        <v>11</v>
      </c>
      <c r="B3753">
        <v>6.8</v>
      </c>
    </row>
    <row r="3754" spans="1:2" x14ac:dyDescent="0.2">
      <c r="A3754" t="s">
        <v>11</v>
      </c>
      <c r="B3754">
        <v>7</v>
      </c>
    </row>
    <row r="3755" spans="1:2" x14ac:dyDescent="0.2">
      <c r="A3755" t="s">
        <v>11</v>
      </c>
      <c r="B3755">
        <v>7</v>
      </c>
    </row>
    <row r="3756" spans="1:2" x14ac:dyDescent="0.2">
      <c r="A3756" t="s">
        <v>11</v>
      </c>
      <c r="B3756">
        <v>6.3</v>
      </c>
    </row>
    <row r="3757" spans="1:2" x14ac:dyDescent="0.2">
      <c r="A3757" t="s">
        <v>11</v>
      </c>
      <c r="B3757">
        <v>7.1</v>
      </c>
    </row>
    <row r="3758" spans="1:2" x14ac:dyDescent="0.2">
      <c r="A3758" t="s">
        <v>11</v>
      </c>
      <c r="B3758">
        <v>5.6</v>
      </c>
    </row>
    <row r="3759" spans="1:2" x14ac:dyDescent="0.2">
      <c r="A3759" t="s">
        <v>11</v>
      </c>
      <c r="B3759">
        <v>4.4000000000000004</v>
      </c>
    </row>
    <row r="3760" spans="1:2" x14ac:dyDescent="0.2">
      <c r="A3760" t="s">
        <v>11</v>
      </c>
      <c r="B3760">
        <v>7.1</v>
      </c>
    </row>
    <row r="3761" spans="1:2" x14ac:dyDescent="0.2">
      <c r="A3761" t="s">
        <v>11</v>
      </c>
      <c r="B3761">
        <v>6.1</v>
      </c>
    </row>
    <row r="3762" spans="1:2" x14ac:dyDescent="0.2">
      <c r="A3762" t="s">
        <v>1936</v>
      </c>
      <c r="B3762">
        <v>7.4</v>
      </c>
    </row>
    <row r="3763" spans="1:2" x14ac:dyDescent="0.2">
      <c r="A3763" t="s">
        <v>11</v>
      </c>
      <c r="B3763">
        <v>7.5</v>
      </c>
    </row>
    <row r="3764" spans="1:2" x14ac:dyDescent="0.2">
      <c r="A3764" t="s">
        <v>11</v>
      </c>
      <c r="B3764">
        <v>7.2</v>
      </c>
    </row>
    <row r="3765" spans="1:2" x14ac:dyDescent="0.2">
      <c r="A3765" t="s">
        <v>11</v>
      </c>
      <c r="B3765">
        <v>7.6</v>
      </c>
    </row>
    <row r="3766" spans="1:2" x14ac:dyDescent="0.2">
      <c r="A3766" t="s">
        <v>11</v>
      </c>
      <c r="B3766">
        <v>7.3</v>
      </c>
    </row>
    <row r="3767" spans="1:2" x14ac:dyDescent="0.2">
      <c r="A3767" t="s">
        <v>11</v>
      </c>
      <c r="B3767">
        <v>6.2</v>
      </c>
    </row>
    <row r="3768" spans="1:2" x14ac:dyDescent="0.2">
      <c r="A3768" t="s">
        <v>11</v>
      </c>
      <c r="B3768">
        <v>6.2</v>
      </c>
    </row>
    <row r="3769" spans="1:2" x14ac:dyDescent="0.2">
      <c r="A3769" t="s">
        <v>11</v>
      </c>
      <c r="B3769">
        <v>4.5999999999999996</v>
      </c>
    </row>
    <row r="3770" spans="1:2" x14ac:dyDescent="0.2">
      <c r="A3770" t="s">
        <v>11</v>
      </c>
      <c r="B3770">
        <v>6.2</v>
      </c>
    </row>
    <row r="3771" spans="1:2" x14ac:dyDescent="0.2">
      <c r="A3771" t="s">
        <v>11</v>
      </c>
      <c r="B3771">
        <v>6.2</v>
      </c>
    </row>
    <row r="3772" spans="1:2" x14ac:dyDescent="0.2">
      <c r="A3772" t="s">
        <v>11</v>
      </c>
      <c r="B3772">
        <v>3.3</v>
      </c>
    </row>
    <row r="3773" spans="1:2" x14ac:dyDescent="0.2">
      <c r="A3773" t="s">
        <v>11</v>
      </c>
      <c r="B3773">
        <v>7.5</v>
      </c>
    </row>
    <row r="3774" spans="1:2" x14ac:dyDescent="0.2">
      <c r="A3774" t="s">
        <v>11</v>
      </c>
      <c r="B3774">
        <v>4.2</v>
      </c>
    </row>
    <row r="3775" spans="1:2" x14ac:dyDescent="0.2">
      <c r="A3775" t="s">
        <v>963</v>
      </c>
      <c r="B3775">
        <v>7.2</v>
      </c>
    </row>
    <row r="3776" spans="1:2" x14ac:dyDescent="0.2">
      <c r="A3776" t="s">
        <v>11</v>
      </c>
      <c r="B3776">
        <v>6.2</v>
      </c>
    </row>
    <row r="3777" spans="1:2" x14ac:dyDescent="0.2">
      <c r="A3777" t="s">
        <v>11</v>
      </c>
      <c r="B3777">
        <v>6.1</v>
      </c>
    </row>
    <row r="3778" spans="1:2" x14ac:dyDescent="0.2">
      <c r="A3778" t="s">
        <v>11</v>
      </c>
      <c r="B3778">
        <v>4.2</v>
      </c>
    </row>
    <row r="3779" spans="1:2" x14ac:dyDescent="0.2">
      <c r="A3779" t="s">
        <v>11</v>
      </c>
      <c r="B3779">
        <v>4.5</v>
      </c>
    </row>
    <row r="3780" spans="1:2" x14ac:dyDescent="0.2">
      <c r="A3780" t="s">
        <v>11</v>
      </c>
      <c r="B3780">
        <v>8.4</v>
      </c>
    </row>
    <row r="3781" spans="1:2" x14ac:dyDescent="0.2">
      <c r="A3781" t="s">
        <v>11</v>
      </c>
      <c r="B3781">
        <v>7.5</v>
      </c>
    </row>
    <row r="3782" spans="1:2" x14ac:dyDescent="0.2">
      <c r="A3782" t="s">
        <v>11</v>
      </c>
      <c r="B3782">
        <v>6.7</v>
      </c>
    </row>
    <row r="3783" spans="1:2" x14ac:dyDescent="0.2">
      <c r="A3783" t="s">
        <v>11</v>
      </c>
      <c r="B3783">
        <v>5.0999999999999996</v>
      </c>
    </row>
    <row r="3784" spans="1:2" x14ac:dyDescent="0.2">
      <c r="A3784" t="s">
        <v>11</v>
      </c>
      <c r="B3784">
        <v>5.5</v>
      </c>
    </row>
    <row r="3785" spans="1:2" x14ac:dyDescent="0.2">
      <c r="A3785" t="s">
        <v>11</v>
      </c>
      <c r="B3785">
        <v>4.4000000000000004</v>
      </c>
    </row>
    <row r="3786" spans="1:2" x14ac:dyDescent="0.2">
      <c r="A3786" t="s">
        <v>11</v>
      </c>
      <c r="B3786">
        <v>4.4000000000000004</v>
      </c>
    </row>
    <row r="3787" spans="1:2" x14ac:dyDescent="0.2">
      <c r="A3787" t="s">
        <v>11</v>
      </c>
      <c r="B3787">
        <v>6.8</v>
      </c>
    </row>
    <row r="3788" spans="1:2" x14ac:dyDescent="0.2">
      <c r="A3788" t="s">
        <v>11</v>
      </c>
      <c r="B3788">
        <v>6.7</v>
      </c>
    </row>
    <row r="3789" spans="1:2" x14ac:dyDescent="0.2">
      <c r="A3789" t="s">
        <v>11</v>
      </c>
      <c r="B3789">
        <v>8.6</v>
      </c>
    </row>
    <row r="3790" spans="1:2" x14ac:dyDescent="0.2">
      <c r="A3790" t="s">
        <v>11</v>
      </c>
      <c r="B3790">
        <v>4.8</v>
      </c>
    </row>
    <row r="3791" spans="1:2" x14ac:dyDescent="0.2">
      <c r="A3791" t="s">
        <v>11</v>
      </c>
      <c r="B3791">
        <v>3.4</v>
      </c>
    </row>
    <row r="3792" spans="1:2" x14ac:dyDescent="0.2">
      <c r="A3792" t="s">
        <v>6240</v>
      </c>
      <c r="B3792">
        <v>7.4</v>
      </c>
    </row>
    <row r="3793" spans="1:2" x14ac:dyDescent="0.2">
      <c r="A3793" t="s">
        <v>2998</v>
      </c>
      <c r="B3793">
        <v>7.3</v>
      </c>
    </row>
    <row r="3794" spans="1:2" x14ac:dyDescent="0.2">
      <c r="A3794" t="s">
        <v>11</v>
      </c>
      <c r="B3794">
        <v>8</v>
      </c>
    </row>
    <row r="3795" spans="1:2" x14ac:dyDescent="0.2">
      <c r="A3795" t="s">
        <v>11</v>
      </c>
      <c r="B3795">
        <v>6.5</v>
      </c>
    </row>
    <row r="3796" spans="1:2" x14ac:dyDescent="0.2">
      <c r="A3796" t="s">
        <v>11</v>
      </c>
      <c r="B3796">
        <v>5.9</v>
      </c>
    </row>
    <row r="3797" spans="1:2" x14ac:dyDescent="0.2">
      <c r="A3797" t="s">
        <v>11</v>
      </c>
      <c r="B3797">
        <v>6.8</v>
      </c>
    </row>
    <row r="3798" spans="1:2" x14ac:dyDescent="0.2">
      <c r="A3798" t="s">
        <v>11</v>
      </c>
      <c r="B3798">
        <v>7.4</v>
      </c>
    </row>
    <row r="3799" spans="1:2" x14ac:dyDescent="0.2">
      <c r="A3799" t="s">
        <v>11</v>
      </c>
      <c r="B3799">
        <v>6.7</v>
      </c>
    </row>
    <row r="3800" spans="1:2" x14ac:dyDescent="0.2">
      <c r="A3800" t="s">
        <v>11</v>
      </c>
      <c r="B3800">
        <v>6.8</v>
      </c>
    </row>
    <row r="3801" spans="1:2" x14ac:dyDescent="0.2">
      <c r="A3801" t="s">
        <v>11</v>
      </c>
      <c r="B3801">
        <v>5.4</v>
      </c>
    </row>
    <row r="3802" spans="1:2" x14ac:dyDescent="0.2">
      <c r="A3802" t="s">
        <v>11</v>
      </c>
      <c r="B3802">
        <v>5.5</v>
      </c>
    </row>
    <row r="3803" spans="1:2" x14ac:dyDescent="0.2">
      <c r="A3803" t="s">
        <v>11</v>
      </c>
      <c r="B3803">
        <v>7.4</v>
      </c>
    </row>
    <row r="3804" spans="1:2" x14ac:dyDescent="0.2">
      <c r="A3804" t="s">
        <v>11</v>
      </c>
      <c r="B3804">
        <v>5.7</v>
      </c>
    </row>
    <row r="3805" spans="1:2" x14ac:dyDescent="0.2">
      <c r="A3805" t="s">
        <v>502</v>
      </c>
      <c r="B3805">
        <v>5.4</v>
      </c>
    </row>
    <row r="3806" spans="1:2" x14ac:dyDescent="0.2">
      <c r="A3806" t="s">
        <v>11</v>
      </c>
      <c r="B3806">
        <v>3.2</v>
      </c>
    </row>
    <row r="3807" spans="1:2" x14ac:dyDescent="0.2">
      <c r="A3807" t="s">
        <v>6265</v>
      </c>
      <c r="B3807">
        <v>7.1</v>
      </c>
    </row>
    <row r="3808" spans="1:2" x14ac:dyDescent="0.2">
      <c r="A3808" t="s">
        <v>11</v>
      </c>
      <c r="B3808">
        <v>7.8</v>
      </c>
    </row>
    <row r="3809" spans="1:2" x14ac:dyDescent="0.2">
      <c r="A3809" t="s">
        <v>11</v>
      </c>
      <c r="B3809">
        <v>5.3</v>
      </c>
    </row>
    <row r="3810" spans="1:2" x14ac:dyDescent="0.2">
      <c r="A3810" t="s">
        <v>502</v>
      </c>
      <c r="B3810">
        <v>7.2</v>
      </c>
    </row>
    <row r="3811" spans="1:2" x14ac:dyDescent="0.2">
      <c r="A3811" t="s">
        <v>11</v>
      </c>
      <c r="B3811">
        <v>6.2</v>
      </c>
    </row>
    <row r="3812" spans="1:2" x14ac:dyDescent="0.2">
      <c r="A3812" t="s">
        <v>11</v>
      </c>
      <c r="B3812">
        <v>5.9</v>
      </c>
    </row>
    <row r="3813" spans="1:2" x14ac:dyDescent="0.2">
      <c r="A3813" t="s">
        <v>11</v>
      </c>
      <c r="B3813">
        <v>7.3</v>
      </c>
    </row>
    <row r="3814" spans="1:2" x14ac:dyDescent="0.2">
      <c r="A3814" t="s">
        <v>11</v>
      </c>
      <c r="B3814">
        <v>6.7</v>
      </c>
    </row>
    <row r="3815" spans="1:2" x14ac:dyDescent="0.2">
      <c r="A3815" t="s">
        <v>11</v>
      </c>
      <c r="B3815">
        <v>5.7</v>
      </c>
    </row>
    <row r="3816" spans="1:2" x14ac:dyDescent="0.2">
      <c r="A3816" t="s">
        <v>11</v>
      </c>
      <c r="B3816">
        <v>7.1</v>
      </c>
    </row>
    <row r="3817" spans="1:2" x14ac:dyDescent="0.2">
      <c r="A3817" t="s">
        <v>11</v>
      </c>
      <c r="B3817">
        <v>7.2</v>
      </c>
    </row>
    <row r="3818" spans="1:2" x14ac:dyDescent="0.2">
      <c r="A3818" t="s">
        <v>11</v>
      </c>
      <c r="B3818">
        <v>7.4</v>
      </c>
    </row>
    <row r="3819" spans="1:2" x14ac:dyDescent="0.2">
      <c r="A3819" t="s">
        <v>11</v>
      </c>
      <c r="B3819">
        <v>7.7</v>
      </c>
    </row>
    <row r="3820" spans="1:2" x14ac:dyDescent="0.2">
      <c r="A3820" t="s">
        <v>11</v>
      </c>
      <c r="B3820">
        <v>7.7</v>
      </c>
    </row>
    <row r="3821" spans="1:2" x14ac:dyDescent="0.2">
      <c r="A3821" t="s">
        <v>11</v>
      </c>
      <c r="B3821">
        <v>7.4</v>
      </c>
    </row>
    <row r="3822" spans="1:2" x14ac:dyDescent="0.2">
      <c r="A3822" t="s">
        <v>11</v>
      </c>
      <c r="B3822">
        <v>8.4</v>
      </c>
    </row>
    <row r="3823" spans="1:2" x14ac:dyDescent="0.2">
      <c r="A3823" t="s">
        <v>11</v>
      </c>
      <c r="B3823">
        <v>7.1</v>
      </c>
    </row>
    <row r="3824" spans="1:2" x14ac:dyDescent="0.2">
      <c r="A3824" t="s">
        <v>963</v>
      </c>
      <c r="B3824">
        <v>7.2</v>
      </c>
    </row>
    <row r="3825" spans="1:2" x14ac:dyDescent="0.2">
      <c r="A3825" t="s">
        <v>11</v>
      </c>
      <c r="B3825">
        <v>7.5</v>
      </c>
    </row>
    <row r="3826" spans="1:2" x14ac:dyDescent="0.2">
      <c r="A3826" t="s">
        <v>11</v>
      </c>
      <c r="B3826">
        <v>5.4</v>
      </c>
    </row>
    <row r="3827" spans="1:2" x14ac:dyDescent="0.2">
      <c r="A3827" t="s">
        <v>11</v>
      </c>
      <c r="B3827">
        <v>8.1</v>
      </c>
    </row>
    <row r="3828" spans="1:2" x14ac:dyDescent="0.2">
      <c r="A3828" t="s">
        <v>963</v>
      </c>
      <c r="B3828">
        <v>6</v>
      </c>
    </row>
    <row r="3829" spans="1:2" x14ac:dyDescent="0.2">
      <c r="A3829" t="s">
        <v>3589</v>
      </c>
      <c r="B3829">
        <v>7.8</v>
      </c>
    </row>
    <row r="3830" spans="1:2" x14ac:dyDescent="0.2">
      <c r="A3830" t="s">
        <v>11</v>
      </c>
      <c r="B3830">
        <v>6.8</v>
      </c>
    </row>
    <row r="3831" spans="1:2" x14ac:dyDescent="0.2">
      <c r="A3831" t="s">
        <v>11</v>
      </c>
      <c r="B3831">
        <v>6.5</v>
      </c>
    </row>
    <row r="3832" spans="1:2" x14ac:dyDescent="0.2">
      <c r="A3832" t="s">
        <v>4352</v>
      </c>
      <c r="B3832">
        <v>7.7</v>
      </c>
    </row>
    <row r="3833" spans="1:2" x14ac:dyDescent="0.2">
      <c r="A3833" t="s">
        <v>502</v>
      </c>
      <c r="B3833">
        <v>6.4</v>
      </c>
    </row>
    <row r="3834" spans="1:2" x14ac:dyDescent="0.2">
      <c r="A3834" t="s">
        <v>11</v>
      </c>
      <c r="B3834">
        <v>6.5</v>
      </c>
    </row>
    <row r="3835" spans="1:2" x14ac:dyDescent="0.2">
      <c r="A3835" t="s">
        <v>2490</v>
      </c>
      <c r="B3835">
        <v>7.3</v>
      </c>
    </row>
    <row r="3836" spans="1:2" x14ac:dyDescent="0.2">
      <c r="A3836" t="s">
        <v>11</v>
      </c>
      <c r="B3836">
        <v>6.6</v>
      </c>
    </row>
    <row r="3837" spans="1:2" x14ac:dyDescent="0.2">
      <c r="A3837" t="s">
        <v>1948</v>
      </c>
      <c r="B3837">
        <v>7.9</v>
      </c>
    </row>
    <row r="3838" spans="1:2" x14ac:dyDescent="0.2">
      <c r="A3838" t="s">
        <v>11</v>
      </c>
      <c r="B3838">
        <v>5.9</v>
      </c>
    </row>
    <row r="3839" spans="1:2" x14ac:dyDescent="0.2">
      <c r="A3839" t="s">
        <v>1936</v>
      </c>
      <c r="B3839">
        <v>4.7</v>
      </c>
    </row>
    <row r="3840" spans="1:2" x14ac:dyDescent="0.2">
      <c r="A3840" t="s">
        <v>11</v>
      </c>
      <c r="B3840">
        <v>8.6999999999999993</v>
      </c>
    </row>
    <row r="3841" spans="1:2" x14ac:dyDescent="0.2">
      <c r="A3841" t="s">
        <v>11</v>
      </c>
      <c r="B3841">
        <v>5.9</v>
      </c>
    </row>
    <row r="3842" spans="1:2" x14ac:dyDescent="0.2">
      <c r="A3842" t="s">
        <v>11</v>
      </c>
      <c r="B3842">
        <v>6.7</v>
      </c>
    </row>
    <row r="3843" spans="1:2" x14ac:dyDescent="0.2">
      <c r="A3843" t="s">
        <v>1936</v>
      </c>
      <c r="B3843">
        <v>8.5</v>
      </c>
    </row>
    <row r="3844" spans="1:2" x14ac:dyDescent="0.2">
      <c r="A3844" t="s">
        <v>11</v>
      </c>
      <c r="B3844">
        <v>8.4</v>
      </c>
    </row>
    <row r="3845" spans="1:2" x14ac:dyDescent="0.2">
      <c r="A3845" t="s">
        <v>11</v>
      </c>
      <c r="B3845">
        <v>5.8</v>
      </c>
    </row>
    <row r="3846" spans="1:2" x14ac:dyDescent="0.2">
      <c r="A3846" t="s">
        <v>11</v>
      </c>
      <c r="B3846">
        <v>6.1</v>
      </c>
    </row>
    <row r="3847" spans="1:2" x14ac:dyDescent="0.2">
      <c r="A3847" t="s">
        <v>11</v>
      </c>
      <c r="B3847">
        <v>7.3</v>
      </c>
    </row>
    <row r="3848" spans="1:2" x14ac:dyDescent="0.2">
      <c r="A3848" t="s">
        <v>4273</v>
      </c>
      <c r="B3848">
        <v>6.7</v>
      </c>
    </row>
    <row r="3849" spans="1:2" x14ac:dyDescent="0.2">
      <c r="A3849" t="s">
        <v>11</v>
      </c>
      <c r="B3849">
        <v>7.6</v>
      </c>
    </row>
    <row r="3850" spans="1:2" x14ac:dyDescent="0.2">
      <c r="A3850" t="s">
        <v>1936</v>
      </c>
      <c r="B3850">
        <v>7.2</v>
      </c>
    </row>
    <row r="3851" spans="1:2" x14ac:dyDescent="0.2">
      <c r="A3851" t="s">
        <v>2998</v>
      </c>
      <c r="B3851">
        <v>6.2</v>
      </c>
    </row>
    <row r="3852" spans="1:2" x14ac:dyDescent="0.2">
      <c r="A3852" t="s">
        <v>11</v>
      </c>
      <c r="B3852">
        <v>5.8</v>
      </c>
    </row>
    <row r="3853" spans="1:2" x14ac:dyDescent="0.2">
      <c r="A3853" t="s">
        <v>11</v>
      </c>
      <c r="B3853">
        <v>5.2</v>
      </c>
    </row>
    <row r="3854" spans="1:2" x14ac:dyDescent="0.2">
      <c r="A3854" t="s">
        <v>11</v>
      </c>
      <c r="B3854">
        <v>8.1</v>
      </c>
    </row>
    <row r="3855" spans="1:2" x14ac:dyDescent="0.2">
      <c r="A3855" t="s">
        <v>11</v>
      </c>
      <c r="B3855">
        <v>7.1</v>
      </c>
    </row>
    <row r="3856" spans="1:2" x14ac:dyDescent="0.2">
      <c r="A3856" t="s">
        <v>1948</v>
      </c>
      <c r="B3856">
        <v>6.5</v>
      </c>
    </row>
    <row r="3857" spans="1:2" x14ac:dyDescent="0.2">
      <c r="A3857" t="s">
        <v>11</v>
      </c>
      <c r="B3857">
        <v>7.3</v>
      </c>
    </row>
    <row r="3858" spans="1:2" x14ac:dyDescent="0.2">
      <c r="A3858" t="s">
        <v>11</v>
      </c>
      <c r="B3858">
        <v>6.2</v>
      </c>
    </row>
    <row r="3859" spans="1:2" x14ac:dyDescent="0.2">
      <c r="A3859" t="s">
        <v>11</v>
      </c>
      <c r="B3859">
        <v>5</v>
      </c>
    </row>
    <row r="3860" spans="1:2" x14ac:dyDescent="0.2">
      <c r="A3860" t="s">
        <v>11</v>
      </c>
      <c r="B3860">
        <v>8</v>
      </c>
    </row>
    <row r="3861" spans="1:2" x14ac:dyDescent="0.2">
      <c r="A3861" t="s">
        <v>11</v>
      </c>
      <c r="B3861">
        <v>7.8</v>
      </c>
    </row>
    <row r="3862" spans="1:2" x14ac:dyDescent="0.2">
      <c r="A3862" t="s">
        <v>11</v>
      </c>
      <c r="B3862">
        <v>8.1</v>
      </c>
    </row>
    <row r="3863" spans="1:2" x14ac:dyDescent="0.2">
      <c r="A3863" t="s">
        <v>11</v>
      </c>
      <c r="B3863">
        <v>6.7</v>
      </c>
    </row>
    <row r="3864" spans="1:2" x14ac:dyDescent="0.2">
      <c r="A3864" t="s">
        <v>11</v>
      </c>
      <c r="B3864">
        <v>6.1</v>
      </c>
    </row>
    <row r="3865" spans="1:2" x14ac:dyDescent="0.2">
      <c r="A3865" t="s">
        <v>11</v>
      </c>
      <c r="B3865">
        <v>7.1</v>
      </c>
    </row>
    <row r="3866" spans="1:2" x14ac:dyDescent="0.2">
      <c r="A3866" t="s">
        <v>11</v>
      </c>
      <c r="B3866">
        <v>5.6</v>
      </c>
    </row>
    <row r="3867" spans="1:2" x14ac:dyDescent="0.2">
      <c r="A3867" t="s">
        <v>11</v>
      </c>
      <c r="B3867">
        <v>7.6</v>
      </c>
    </row>
    <row r="3868" spans="1:2" x14ac:dyDescent="0.2">
      <c r="A3868" t="s">
        <v>11</v>
      </c>
      <c r="B3868">
        <v>4.3</v>
      </c>
    </row>
    <row r="3869" spans="1:2" x14ac:dyDescent="0.2">
      <c r="A3869" t="s">
        <v>11</v>
      </c>
      <c r="B3869">
        <v>7.3</v>
      </c>
    </row>
    <row r="3870" spans="1:2" x14ac:dyDescent="0.2">
      <c r="A3870" t="s">
        <v>11</v>
      </c>
      <c r="B3870">
        <v>7.3</v>
      </c>
    </row>
    <row r="3871" spans="1:2" x14ac:dyDescent="0.2">
      <c r="A3871" t="s">
        <v>11</v>
      </c>
      <c r="B3871">
        <v>4.5999999999999996</v>
      </c>
    </row>
    <row r="3872" spans="1:2" x14ac:dyDescent="0.2">
      <c r="A3872" t="s">
        <v>11</v>
      </c>
      <c r="B3872">
        <v>6.8</v>
      </c>
    </row>
    <row r="3873" spans="1:2" x14ac:dyDescent="0.2">
      <c r="A3873" t="s">
        <v>11</v>
      </c>
      <c r="B3873">
        <v>7.1</v>
      </c>
    </row>
    <row r="3874" spans="1:2" x14ac:dyDescent="0.2">
      <c r="A3874" t="s">
        <v>11</v>
      </c>
      <c r="B3874">
        <v>7.3</v>
      </c>
    </row>
    <row r="3875" spans="1:2" x14ac:dyDescent="0.2">
      <c r="A3875" t="s">
        <v>11</v>
      </c>
      <c r="B3875">
        <v>8.3000000000000007</v>
      </c>
    </row>
    <row r="3876" spans="1:2" x14ac:dyDescent="0.2">
      <c r="A3876" t="s">
        <v>11</v>
      </c>
      <c r="B3876">
        <v>5.4</v>
      </c>
    </row>
    <row r="3877" spans="1:2" x14ac:dyDescent="0.2">
      <c r="A3877" t="s">
        <v>11</v>
      </c>
      <c r="B3877">
        <v>4</v>
      </c>
    </row>
    <row r="3878" spans="1:2" x14ac:dyDescent="0.2">
      <c r="A3878" t="s">
        <v>11</v>
      </c>
      <c r="B3878">
        <v>8</v>
      </c>
    </row>
    <row r="3879" spans="1:2" x14ac:dyDescent="0.2">
      <c r="A3879" t="s">
        <v>11</v>
      </c>
      <c r="B3879">
        <v>6.7</v>
      </c>
    </row>
    <row r="3880" spans="1:2" x14ac:dyDescent="0.2">
      <c r="A3880" t="s">
        <v>11</v>
      </c>
      <c r="B3880">
        <v>5.7</v>
      </c>
    </row>
    <row r="3881" spans="1:2" x14ac:dyDescent="0.2">
      <c r="A3881" t="s">
        <v>11</v>
      </c>
      <c r="B3881">
        <v>4.5999999999999996</v>
      </c>
    </row>
    <row r="3882" spans="1:2" x14ac:dyDescent="0.2">
      <c r="A3882" t="s">
        <v>11</v>
      </c>
      <c r="B3882">
        <v>4</v>
      </c>
    </row>
    <row r="3883" spans="1:2" x14ac:dyDescent="0.2">
      <c r="A3883" t="s">
        <v>11</v>
      </c>
      <c r="B3883">
        <v>7</v>
      </c>
    </row>
    <row r="3884" spans="1:2" x14ac:dyDescent="0.2">
      <c r="A3884" t="s">
        <v>11</v>
      </c>
      <c r="B3884">
        <v>7.4</v>
      </c>
    </row>
    <row r="3885" spans="1:2" x14ac:dyDescent="0.2">
      <c r="A3885" t="s">
        <v>11</v>
      </c>
      <c r="B3885">
        <v>5.9</v>
      </c>
    </row>
    <row r="3886" spans="1:2" x14ac:dyDescent="0.2">
      <c r="A3886" t="s">
        <v>11</v>
      </c>
      <c r="B3886">
        <v>4.5999999999999996</v>
      </c>
    </row>
    <row r="3887" spans="1:2" x14ac:dyDescent="0.2">
      <c r="A3887" t="s">
        <v>963</v>
      </c>
      <c r="B3887">
        <v>7.5</v>
      </c>
    </row>
    <row r="3888" spans="1:2" x14ac:dyDescent="0.2">
      <c r="A3888" t="s">
        <v>11</v>
      </c>
      <c r="B3888">
        <v>4.7</v>
      </c>
    </row>
    <row r="3889" spans="1:2" x14ac:dyDescent="0.2">
      <c r="A3889" t="s">
        <v>11</v>
      </c>
      <c r="B3889">
        <v>6.7</v>
      </c>
    </row>
    <row r="3890" spans="1:2" x14ac:dyDescent="0.2">
      <c r="A3890" t="s">
        <v>11</v>
      </c>
      <c r="B3890">
        <v>6.3</v>
      </c>
    </row>
    <row r="3891" spans="1:2" x14ac:dyDescent="0.2">
      <c r="A3891" t="s">
        <v>11</v>
      </c>
      <c r="B3891">
        <v>6</v>
      </c>
    </row>
    <row r="3892" spans="1:2" x14ac:dyDescent="0.2">
      <c r="A3892" t="s">
        <v>11</v>
      </c>
      <c r="B3892">
        <v>6.7</v>
      </c>
    </row>
    <row r="3893" spans="1:2" x14ac:dyDescent="0.2">
      <c r="A3893" t="s">
        <v>11</v>
      </c>
      <c r="B3893">
        <v>7.1</v>
      </c>
    </row>
    <row r="3894" spans="1:2" x14ac:dyDescent="0.2">
      <c r="A3894" t="s">
        <v>11</v>
      </c>
      <c r="B3894">
        <v>2.7</v>
      </c>
    </row>
    <row r="3895" spans="1:2" x14ac:dyDescent="0.2">
      <c r="A3895" t="s">
        <v>11</v>
      </c>
      <c r="B3895">
        <v>7.3</v>
      </c>
    </row>
    <row r="3896" spans="1:2" x14ac:dyDescent="0.2">
      <c r="A3896" t="s">
        <v>11</v>
      </c>
      <c r="B3896">
        <v>7.6</v>
      </c>
    </row>
    <row r="3897" spans="1:2" x14ac:dyDescent="0.2">
      <c r="A3897" t="s">
        <v>11</v>
      </c>
      <c r="B3897">
        <v>5.8</v>
      </c>
    </row>
    <row r="3898" spans="1:2" x14ac:dyDescent="0.2">
      <c r="A3898" t="s">
        <v>11</v>
      </c>
      <c r="B3898">
        <v>6.5</v>
      </c>
    </row>
    <row r="3899" spans="1:2" x14ac:dyDescent="0.2">
      <c r="A3899" t="s">
        <v>11</v>
      </c>
      <c r="B3899">
        <v>6.6</v>
      </c>
    </row>
    <row r="3900" spans="1:2" x14ac:dyDescent="0.2">
      <c r="A3900" t="s">
        <v>11</v>
      </c>
      <c r="B3900">
        <v>6.2</v>
      </c>
    </row>
    <row r="3901" spans="1:2" x14ac:dyDescent="0.2">
      <c r="A3901" t="s">
        <v>11</v>
      </c>
      <c r="B3901">
        <v>6.9</v>
      </c>
    </row>
    <row r="3902" spans="1:2" x14ac:dyDescent="0.2">
      <c r="A3902" t="s">
        <v>4788</v>
      </c>
      <c r="B3902">
        <v>8.5</v>
      </c>
    </row>
    <row r="3903" spans="1:2" x14ac:dyDescent="0.2">
      <c r="A3903" t="s">
        <v>11</v>
      </c>
      <c r="B3903">
        <v>4.8</v>
      </c>
    </row>
    <row r="3904" spans="1:2" x14ac:dyDescent="0.2">
      <c r="A3904" t="s">
        <v>11</v>
      </c>
      <c r="B3904">
        <v>6.6</v>
      </c>
    </row>
    <row r="3905" spans="1:2" x14ac:dyDescent="0.2">
      <c r="A3905" t="s">
        <v>11</v>
      </c>
      <c r="B3905">
        <v>5.7</v>
      </c>
    </row>
    <row r="3906" spans="1:2" x14ac:dyDescent="0.2">
      <c r="A3906" t="s">
        <v>11</v>
      </c>
      <c r="B3906">
        <v>7</v>
      </c>
    </row>
    <row r="3907" spans="1:2" x14ac:dyDescent="0.2">
      <c r="A3907" t="s">
        <v>11</v>
      </c>
      <c r="B3907">
        <v>5.4</v>
      </c>
    </row>
    <row r="3908" spans="1:2" x14ac:dyDescent="0.2">
      <c r="A3908" t="s">
        <v>502</v>
      </c>
      <c r="B3908">
        <v>7.1</v>
      </c>
    </row>
    <row r="3909" spans="1:2" x14ac:dyDescent="0.2">
      <c r="A3909" t="s">
        <v>11</v>
      </c>
      <c r="B3909">
        <v>6.9</v>
      </c>
    </row>
    <row r="3910" spans="1:2" x14ac:dyDescent="0.2">
      <c r="A3910" t="s">
        <v>11</v>
      </c>
      <c r="B3910">
        <v>6.6</v>
      </c>
    </row>
    <row r="3911" spans="1:2" x14ac:dyDescent="0.2">
      <c r="A3911" t="s">
        <v>11</v>
      </c>
      <c r="B3911">
        <v>5.9</v>
      </c>
    </row>
    <row r="3912" spans="1:2" x14ac:dyDescent="0.2">
      <c r="A3912" t="s">
        <v>11</v>
      </c>
      <c r="B3912">
        <v>6.3</v>
      </c>
    </row>
    <row r="3913" spans="1:2" x14ac:dyDescent="0.2">
      <c r="A3913" t="s">
        <v>11</v>
      </c>
      <c r="B3913">
        <v>6.3</v>
      </c>
    </row>
    <row r="3914" spans="1:2" x14ac:dyDescent="0.2">
      <c r="A3914" t="s">
        <v>2998</v>
      </c>
      <c r="B3914">
        <v>7.7</v>
      </c>
    </row>
    <row r="3915" spans="1:2" x14ac:dyDescent="0.2">
      <c r="A3915" t="s">
        <v>11</v>
      </c>
      <c r="B3915">
        <v>7</v>
      </c>
    </row>
    <row r="3916" spans="1:2" x14ac:dyDescent="0.2">
      <c r="A3916" t="s">
        <v>11</v>
      </c>
      <c r="B3916">
        <v>6.3</v>
      </c>
    </row>
    <row r="3917" spans="1:2" x14ac:dyDescent="0.2">
      <c r="A3917" t="s">
        <v>11</v>
      </c>
      <c r="B3917">
        <v>5.9</v>
      </c>
    </row>
    <row r="3918" spans="1:2" x14ac:dyDescent="0.2">
      <c r="A3918" t="s">
        <v>11</v>
      </c>
      <c r="B3918">
        <v>6.2</v>
      </c>
    </row>
    <row r="3919" spans="1:2" x14ac:dyDescent="0.2">
      <c r="A3919" t="s">
        <v>11</v>
      </c>
      <c r="B3919">
        <v>5</v>
      </c>
    </row>
    <row r="3920" spans="1:2" x14ac:dyDescent="0.2">
      <c r="A3920" t="s">
        <v>963</v>
      </c>
      <c r="B3920">
        <v>7.7</v>
      </c>
    </row>
    <row r="3921" spans="1:2" x14ac:dyDescent="0.2">
      <c r="A3921" t="s">
        <v>11</v>
      </c>
      <c r="B3921">
        <v>6.5</v>
      </c>
    </row>
    <row r="3922" spans="1:2" x14ac:dyDescent="0.2">
      <c r="A3922" t="s">
        <v>11</v>
      </c>
      <c r="B3922">
        <v>6.1</v>
      </c>
    </row>
    <row r="3923" spans="1:2" x14ac:dyDescent="0.2">
      <c r="A3923" t="s">
        <v>11</v>
      </c>
      <c r="B3923">
        <v>5.8</v>
      </c>
    </row>
    <row r="3924" spans="1:2" x14ac:dyDescent="0.2">
      <c r="A3924" t="s">
        <v>4992</v>
      </c>
      <c r="B3924">
        <v>6.1</v>
      </c>
    </row>
    <row r="3925" spans="1:2" x14ac:dyDescent="0.2">
      <c r="A3925" t="s">
        <v>11</v>
      </c>
      <c r="B3925">
        <v>6</v>
      </c>
    </row>
    <row r="3926" spans="1:2" x14ac:dyDescent="0.2">
      <c r="A3926" t="s">
        <v>11</v>
      </c>
      <c r="B3926">
        <v>6.3</v>
      </c>
    </row>
    <row r="3927" spans="1:2" x14ac:dyDescent="0.2">
      <c r="A3927" t="s">
        <v>11</v>
      </c>
      <c r="B3927">
        <v>6.3</v>
      </c>
    </row>
    <row r="3928" spans="1:2" x14ac:dyDescent="0.2">
      <c r="A3928" t="s">
        <v>1948</v>
      </c>
      <c r="B3928">
        <v>7.5</v>
      </c>
    </row>
    <row r="3929" spans="1:2" x14ac:dyDescent="0.2">
      <c r="A3929" t="s">
        <v>11</v>
      </c>
      <c r="B3929">
        <v>7.6</v>
      </c>
    </row>
    <row r="3930" spans="1:2" x14ac:dyDescent="0.2">
      <c r="A3930" t="s">
        <v>11</v>
      </c>
      <c r="B3930">
        <v>5.2</v>
      </c>
    </row>
    <row r="3931" spans="1:2" x14ac:dyDescent="0.2">
      <c r="A3931" t="s">
        <v>11</v>
      </c>
      <c r="B3931">
        <v>7.8</v>
      </c>
    </row>
    <row r="3932" spans="1:2" x14ac:dyDescent="0.2">
      <c r="A3932" t="s">
        <v>11</v>
      </c>
      <c r="B3932">
        <v>6.6</v>
      </c>
    </row>
    <row r="3933" spans="1:2" x14ac:dyDescent="0.2">
      <c r="A3933" t="s">
        <v>11</v>
      </c>
      <c r="B3933">
        <v>4.7</v>
      </c>
    </row>
    <row r="3934" spans="1:2" x14ac:dyDescent="0.2">
      <c r="A3934" t="s">
        <v>11</v>
      </c>
      <c r="B3934">
        <v>6.7</v>
      </c>
    </row>
    <row r="3935" spans="1:2" x14ac:dyDescent="0.2">
      <c r="A3935" t="s">
        <v>11</v>
      </c>
      <c r="B3935">
        <v>4.2</v>
      </c>
    </row>
    <row r="3936" spans="1:2" x14ac:dyDescent="0.2">
      <c r="A3936" t="s">
        <v>11</v>
      </c>
      <c r="B3936">
        <v>6.3</v>
      </c>
    </row>
    <row r="3937" spans="1:2" x14ac:dyDescent="0.2">
      <c r="A3937" t="s">
        <v>11</v>
      </c>
      <c r="B3937">
        <v>4.7</v>
      </c>
    </row>
    <row r="3938" spans="1:2" x14ac:dyDescent="0.2">
      <c r="A3938" t="s">
        <v>11</v>
      </c>
      <c r="B3938">
        <v>6</v>
      </c>
    </row>
    <row r="3939" spans="1:2" x14ac:dyDescent="0.2">
      <c r="A3939" t="s">
        <v>11</v>
      </c>
      <c r="B3939">
        <v>7.9</v>
      </c>
    </row>
    <row r="3940" spans="1:2" x14ac:dyDescent="0.2">
      <c r="A3940" t="s">
        <v>11</v>
      </c>
      <c r="B3940">
        <v>8.1</v>
      </c>
    </row>
    <row r="3941" spans="1:2" x14ac:dyDescent="0.2">
      <c r="A3941" t="s">
        <v>11</v>
      </c>
      <c r="B3941">
        <v>8.1999999999999993</v>
      </c>
    </row>
    <row r="3942" spans="1:2" x14ac:dyDescent="0.2">
      <c r="A3942" t="s">
        <v>11</v>
      </c>
      <c r="B3942">
        <v>6</v>
      </c>
    </row>
    <row r="3943" spans="1:2" x14ac:dyDescent="0.2">
      <c r="A3943" t="s">
        <v>11</v>
      </c>
      <c r="B3943">
        <v>6.8</v>
      </c>
    </row>
    <row r="3944" spans="1:2" x14ac:dyDescent="0.2">
      <c r="A3944" t="s">
        <v>11</v>
      </c>
      <c r="B3944">
        <v>7.3</v>
      </c>
    </row>
    <row r="3945" spans="1:2" x14ac:dyDescent="0.2">
      <c r="A3945" t="s">
        <v>11</v>
      </c>
      <c r="B3945">
        <v>7</v>
      </c>
    </row>
    <row r="3946" spans="1:2" x14ac:dyDescent="0.2">
      <c r="A3946" t="s">
        <v>11</v>
      </c>
      <c r="B3946">
        <v>7.3</v>
      </c>
    </row>
    <row r="3947" spans="1:2" x14ac:dyDescent="0.2">
      <c r="A3947" t="s">
        <v>4992</v>
      </c>
      <c r="B3947">
        <v>7.5</v>
      </c>
    </row>
    <row r="3948" spans="1:2" x14ac:dyDescent="0.2">
      <c r="A3948" t="s">
        <v>11</v>
      </c>
      <c r="B3948">
        <v>6.8</v>
      </c>
    </row>
    <row r="3949" spans="1:2" x14ac:dyDescent="0.2">
      <c r="A3949" t="s">
        <v>11</v>
      </c>
      <c r="B3949">
        <v>7.1</v>
      </c>
    </row>
    <row r="3950" spans="1:2" x14ac:dyDescent="0.2">
      <c r="A3950" t="s">
        <v>11</v>
      </c>
      <c r="B3950">
        <v>6.9</v>
      </c>
    </row>
    <row r="3951" spans="1:2" x14ac:dyDescent="0.2">
      <c r="A3951" t="s">
        <v>11</v>
      </c>
      <c r="B3951">
        <v>6.9</v>
      </c>
    </row>
    <row r="3952" spans="1:2" x14ac:dyDescent="0.2">
      <c r="A3952" t="s">
        <v>11</v>
      </c>
      <c r="B3952">
        <v>6.9</v>
      </c>
    </row>
    <row r="3953" spans="1:2" x14ac:dyDescent="0.2">
      <c r="A3953" t="s">
        <v>11</v>
      </c>
      <c r="B3953">
        <v>8.4</v>
      </c>
    </row>
    <row r="3954" spans="1:2" x14ac:dyDescent="0.2">
      <c r="A3954" t="s">
        <v>11</v>
      </c>
      <c r="B3954">
        <v>7.9</v>
      </c>
    </row>
    <row r="3955" spans="1:2" x14ac:dyDescent="0.2">
      <c r="A3955" t="s">
        <v>11</v>
      </c>
      <c r="B3955">
        <v>7.2</v>
      </c>
    </row>
    <row r="3956" spans="1:2" x14ac:dyDescent="0.2">
      <c r="A3956" t="s">
        <v>11</v>
      </c>
      <c r="B3956">
        <v>7.8</v>
      </c>
    </row>
    <row r="3957" spans="1:2" x14ac:dyDescent="0.2">
      <c r="A3957" t="s">
        <v>11</v>
      </c>
      <c r="B3957">
        <v>3.5</v>
      </c>
    </row>
    <row r="3958" spans="1:2" x14ac:dyDescent="0.2">
      <c r="A3958" t="s">
        <v>11</v>
      </c>
      <c r="B3958">
        <v>7.3</v>
      </c>
    </row>
    <row r="3959" spans="1:2" x14ac:dyDescent="0.2">
      <c r="A3959" t="s">
        <v>11</v>
      </c>
      <c r="B3959">
        <v>7.5</v>
      </c>
    </row>
    <row r="3960" spans="1:2" x14ac:dyDescent="0.2">
      <c r="A3960" t="s">
        <v>11</v>
      </c>
      <c r="B3960">
        <v>7.8</v>
      </c>
    </row>
    <row r="3961" spans="1:2" x14ac:dyDescent="0.2">
      <c r="A3961" t="s">
        <v>11</v>
      </c>
      <c r="B3961">
        <v>6</v>
      </c>
    </row>
    <row r="3962" spans="1:2" x14ac:dyDescent="0.2">
      <c r="A3962" t="s">
        <v>11</v>
      </c>
      <c r="B3962">
        <v>7.3</v>
      </c>
    </row>
    <row r="3963" spans="1:2" x14ac:dyDescent="0.2">
      <c r="A3963" t="s">
        <v>11</v>
      </c>
      <c r="B3963">
        <v>8</v>
      </c>
    </row>
    <row r="3964" spans="1:2" x14ac:dyDescent="0.2">
      <c r="A3964" t="s">
        <v>11</v>
      </c>
      <c r="B3964">
        <v>7.6</v>
      </c>
    </row>
    <row r="3965" spans="1:2" x14ac:dyDescent="0.2">
      <c r="A3965" t="s">
        <v>11</v>
      </c>
      <c r="B3965">
        <v>7</v>
      </c>
    </row>
    <row r="3966" spans="1:2" x14ac:dyDescent="0.2">
      <c r="A3966" t="s">
        <v>11</v>
      </c>
      <c r="B3966">
        <v>7.5</v>
      </c>
    </row>
    <row r="3967" spans="1:2" x14ac:dyDescent="0.2">
      <c r="A3967" t="s">
        <v>11</v>
      </c>
      <c r="B3967">
        <v>6.8</v>
      </c>
    </row>
    <row r="3968" spans="1:2" x14ac:dyDescent="0.2">
      <c r="A3968" t="s">
        <v>11</v>
      </c>
      <c r="B3968">
        <v>3.9</v>
      </c>
    </row>
    <row r="3969" spans="1:2" x14ac:dyDescent="0.2">
      <c r="A3969" t="s">
        <v>11</v>
      </c>
      <c r="B3969">
        <v>6.1</v>
      </c>
    </row>
    <row r="3970" spans="1:2" x14ac:dyDescent="0.2">
      <c r="A3970" t="s">
        <v>11</v>
      </c>
      <c r="B3970">
        <v>7.5</v>
      </c>
    </row>
    <row r="3971" spans="1:2" x14ac:dyDescent="0.2">
      <c r="A3971" t="s">
        <v>963</v>
      </c>
      <c r="B3971">
        <v>8.1999999999999993</v>
      </c>
    </row>
    <row r="3972" spans="1:2" x14ac:dyDescent="0.2">
      <c r="A3972" t="s">
        <v>11</v>
      </c>
      <c r="B3972">
        <v>7.2</v>
      </c>
    </row>
    <row r="3973" spans="1:2" x14ac:dyDescent="0.2">
      <c r="A3973" t="s">
        <v>11</v>
      </c>
      <c r="B3973">
        <v>4.8</v>
      </c>
    </row>
    <row r="3974" spans="1:2" x14ac:dyDescent="0.2">
      <c r="A3974" t="s">
        <v>11</v>
      </c>
      <c r="B3974">
        <v>7.8</v>
      </c>
    </row>
    <row r="3975" spans="1:2" x14ac:dyDescent="0.2">
      <c r="A3975" t="s">
        <v>11</v>
      </c>
      <c r="B3975">
        <v>5.2</v>
      </c>
    </row>
    <row r="3976" spans="1:2" x14ac:dyDescent="0.2">
      <c r="A3976" t="s">
        <v>11</v>
      </c>
      <c r="B3976">
        <v>3.3</v>
      </c>
    </row>
    <row r="3977" spans="1:2" x14ac:dyDescent="0.2">
      <c r="A3977" t="s">
        <v>963</v>
      </c>
      <c r="B3977">
        <v>6.8</v>
      </c>
    </row>
    <row r="3978" spans="1:2" x14ac:dyDescent="0.2">
      <c r="A3978" t="s">
        <v>6025</v>
      </c>
      <c r="B3978">
        <v>7</v>
      </c>
    </row>
    <row r="3979" spans="1:2" x14ac:dyDescent="0.2">
      <c r="A3979" t="s">
        <v>11</v>
      </c>
      <c r="B3979">
        <v>6.5</v>
      </c>
    </row>
    <row r="3980" spans="1:2" x14ac:dyDescent="0.2">
      <c r="A3980" t="s">
        <v>11</v>
      </c>
      <c r="B3980">
        <v>5.7</v>
      </c>
    </row>
    <row r="3981" spans="1:2" x14ac:dyDescent="0.2">
      <c r="A3981" t="s">
        <v>11</v>
      </c>
      <c r="B3981">
        <v>6.4</v>
      </c>
    </row>
    <row r="3982" spans="1:2" x14ac:dyDescent="0.2">
      <c r="A3982" t="s">
        <v>11</v>
      </c>
      <c r="B3982">
        <v>5.3</v>
      </c>
    </row>
    <row r="3983" spans="1:2" x14ac:dyDescent="0.2">
      <c r="A3983" t="s">
        <v>11</v>
      </c>
      <c r="B3983">
        <v>4.7</v>
      </c>
    </row>
    <row r="3984" spans="1:2" x14ac:dyDescent="0.2">
      <c r="A3984" t="s">
        <v>11</v>
      </c>
      <c r="B3984">
        <v>6.1</v>
      </c>
    </row>
    <row r="3985" spans="1:2" x14ac:dyDescent="0.2">
      <c r="A3985" t="s">
        <v>11</v>
      </c>
      <c r="B3985">
        <v>5.5</v>
      </c>
    </row>
    <row r="3986" spans="1:2" x14ac:dyDescent="0.2">
      <c r="A3986" t="s">
        <v>11</v>
      </c>
      <c r="B3986">
        <v>7.3</v>
      </c>
    </row>
    <row r="3987" spans="1:2" x14ac:dyDescent="0.2">
      <c r="A3987" t="s">
        <v>11</v>
      </c>
      <c r="B3987">
        <v>4.8</v>
      </c>
    </row>
    <row r="3988" spans="1:2" x14ac:dyDescent="0.2">
      <c r="A3988" t="s">
        <v>11</v>
      </c>
      <c r="B3988">
        <v>8.4</v>
      </c>
    </row>
    <row r="3989" spans="1:2" x14ac:dyDescent="0.2">
      <c r="A3989" t="s">
        <v>11</v>
      </c>
      <c r="B3989">
        <v>7</v>
      </c>
    </row>
    <row r="3990" spans="1:2" x14ac:dyDescent="0.2">
      <c r="A3990" t="s">
        <v>11</v>
      </c>
      <c r="B3990">
        <v>3.3</v>
      </c>
    </row>
    <row r="3991" spans="1:2" x14ac:dyDescent="0.2">
      <c r="A3991" t="s">
        <v>11</v>
      </c>
      <c r="B3991">
        <v>5.4</v>
      </c>
    </row>
    <row r="3992" spans="1:2" x14ac:dyDescent="0.2">
      <c r="A3992" t="s">
        <v>11</v>
      </c>
      <c r="B3992">
        <v>4.8</v>
      </c>
    </row>
    <row r="3993" spans="1:2" x14ac:dyDescent="0.2">
      <c r="A3993" t="s">
        <v>11</v>
      </c>
      <c r="B3993">
        <v>3.1</v>
      </c>
    </row>
    <row r="3994" spans="1:2" x14ac:dyDescent="0.2">
      <c r="A3994" t="s">
        <v>11</v>
      </c>
      <c r="B3994">
        <v>6.7</v>
      </c>
    </row>
    <row r="3995" spans="1:2" x14ac:dyDescent="0.2">
      <c r="A3995" t="s">
        <v>502</v>
      </c>
      <c r="B3995">
        <v>7.6</v>
      </c>
    </row>
    <row r="3996" spans="1:2" x14ac:dyDescent="0.2">
      <c r="A3996" t="s">
        <v>11</v>
      </c>
      <c r="B3996">
        <v>7.1</v>
      </c>
    </row>
    <row r="3997" spans="1:2" x14ac:dyDescent="0.2">
      <c r="A3997" t="s">
        <v>11</v>
      </c>
      <c r="B3997">
        <v>6.1</v>
      </c>
    </row>
    <row r="3998" spans="1:2" x14ac:dyDescent="0.2">
      <c r="A3998" t="s">
        <v>11</v>
      </c>
      <c r="B3998">
        <v>6.5</v>
      </c>
    </row>
    <row r="3999" spans="1:2" x14ac:dyDescent="0.2">
      <c r="A3999" t="s">
        <v>11</v>
      </c>
      <c r="B3999">
        <v>8.5</v>
      </c>
    </row>
    <row r="4000" spans="1:2" x14ac:dyDescent="0.2">
      <c r="A4000" t="s">
        <v>4992</v>
      </c>
      <c r="B4000">
        <v>8.6999999999999993</v>
      </c>
    </row>
    <row r="4001" spans="1:2" x14ac:dyDescent="0.2">
      <c r="A4001" t="s">
        <v>11</v>
      </c>
      <c r="B4001">
        <v>7.1</v>
      </c>
    </row>
    <row r="4002" spans="1:2" x14ac:dyDescent="0.2">
      <c r="A4002" t="s">
        <v>11</v>
      </c>
      <c r="B4002">
        <v>6.6</v>
      </c>
    </row>
    <row r="4003" spans="1:2" x14ac:dyDescent="0.2">
      <c r="A4003" t="s">
        <v>11</v>
      </c>
      <c r="B4003">
        <v>6.7</v>
      </c>
    </row>
    <row r="4004" spans="1:2" x14ac:dyDescent="0.2">
      <c r="A4004" t="s">
        <v>5440</v>
      </c>
      <c r="B4004">
        <v>8.3000000000000007</v>
      </c>
    </row>
    <row r="4005" spans="1:2" x14ac:dyDescent="0.2">
      <c r="A4005" t="s">
        <v>11</v>
      </c>
      <c r="B4005">
        <v>8.1</v>
      </c>
    </row>
    <row r="4006" spans="1:2" x14ac:dyDescent="0.2">
      <c r="A4006" t="s">
        <v>11</v>
      </c>
      <c r="B4006">
        <v>7.4</v>
      </c>
    </row>
    <row r="4007" spans="1:2" x14ac:dyDescent="0.2">
      <c r="A4007" t="s">
        <v>11</v>
      </c>
      <c r="B4007">
        <v>6.6</v>
      </c>
    </row>
    <row r="4008" spans="1:2" x14ac:dyDescent="0.2">
      <c r="A4008" t="s">
        <v>11</v>
      </c>
      <c r="B4008">
        <v>4.5</v>
      </c>
    </row>
    <row r="4009" spans="1:2" x14ac:dyDescent="0.2">
      <c r="A4009" t="s">
        <v>11</v>
      </c>
      <c r="B4009">
        <v>6.4</v>
      </c>
    </row>
    <row r="4010" spans="1:2" x14ac:dyDescent="0.2">
      <c r="A4010" t="s">
        <v>502</v>
      </c>
      <c r="B4010">
        <v>7.5</v>
      </c>
    </row>
    <row r="4011" spans="1:2" x14ac:dyDescent="0.2">
      <c r="A4011" t="s">
        <v>11</v>
      </c>
      <c r="B4011">
        <v>8</v>
      </c>
    </row>
    <row r="4012" spans="1:2" x14ac:dyDescent="0.2">
      <c r="A4012" t="s">
        <v>11</v>
      </c>
      <c r="B4012">
        <v>8.1</v>
      </c>
    </row>
    <row r="4013" spans="1:2" x14ac:dyDescent="0.2">
      <c r="A4013" t="s">
        <v>11</v>
      </c>
      <c r="B4013">
        <v>7.2</v>
      </c>
    </row>
    <row r="4014" spans="1:2" x14ac:dyDescent="0.2">
      <c r="A4014" t="s">
        <v>963</v>
      </c>
      <c r="B4014">
        <v>7.5</v>
      </c>
    </row>
    <row r="4015" spans="1:2" x14ac:dyDescent="0.2">
      <c r="A4015" t="s">
        <v>11</v>
      </c>
      <c r="B4015">
        <v>7.2</v>
      </c>
    </row>
    <row r="4016" spans="1:2" x14ac:dyDescent="0.2">
      <c r="A4016" t="s">
        <v>11</v>
      </c>
      <c r="B4016">
        <v>6.4</v>
      </c>
    </row>
    <row r="4017" spans="1:2" x14ac:dyDescent="0.2">
      <c r="A4017" t="s">
        <v>11</v>
      </c>
      <c r="B4017">
        <v>7.6</v>
      </c>
    </row>
    <row r="4018" spans="1:2" x14ac:dyDescent="0.2">
      <c r="A4018" t="s">
        <v>11</v>
      </c>
      <c r="B4018">
        <v>7.8</v>
      </c>
    </row>
    <row r="4019" spans="1:2" x14ac:dyDescent="0.2">
      <c r="A4019" t="s">
        <v>11</v>
      </c>
      <c r="B4019">
        <v>5.7</v>
      </c>
    </row>
    <row r="4020" spans="1:2" x14ac:dyDescent="0.2">
      <c r="A4020" t="s">
        <v>11</v>
      </c>
      <c r="B4020">
        <v>8.6</v>
      </c>
    </row>
    <row r="4021" spans="1:2" x14ac:dyDescent="0.2">
      <c r="A4021" t="s">
        <v>11</v>
      </c>
      <c r="B4021">
        <v>8.1999999999999993</v>
      </c>
    </row>
    <row r="4022" spans="1:2" x14ac:dyDescent="0.2">
      <c r="A4022" t="s">
        <v>11</v>
      </c>
      <c r="B4022">
        <v>6.6</v>
      </c>
    </row>
    <row r="4023" spans="1:2" x14ac:dyDescent="0.2">
      <c r="A4023" t="s">
        <v>11</v>
      </c>
      <c r="B4023">
        <v>5.7</v>
      </c>
    </row>
    <row r="4024" spans="1:2" x14ac:dyDescent="0.2">
      <c r="A4024" t="s">
        <v>11</v>
      </c>
      <c r="B4024">
        <v>7.4</v>
      </c>
    </row>
    <row r="4025" spans="1:2" x14ac:dyDescent="0.2">
      <c r="A4025" t="s">
        <v>11</v>
      </c>
      <c r="B4025">
        <v>8</v>
      </c>
    </row>
    <row r="4026" spans="1:2" x14ac:dyDescent="0.2">
      <c r="A4026" t="s">
        <v>676</v>
      </c>
      <c r="B4026">
        <v>7.3</v>
      </c>
    </row>
    <row r="4027" spans="1:2" x14ac:dyDescent="0.2">
      <c r="A4027" t="s">
        <v>11</v>
      </c>
      <c r="B4027">
        <v>5.4</v>
      </c>
    </row>
    <row r="4028" spans="1:2" x14ac:dyDescent="0.2">
      <c r="A4028" t="s">
        <v>11</v>
      </c>
      <c r="B4028">
        <v>7.4</v>
      </c>
    </row>
    <row r="4029" spans="1:2" x14ac:dyDescent="0.2">
      <c r="A4029" t="s">
        <v>11</v>
      </c>
      <c r="B4029">
        <v>5.7</v>
      </c>
    </row>
    <row r="4030" spans="1:2" x14ac:dyDescent="0.2">
      <c r="A4030" t="s">
        <v>11</v>
      </c>
      <c r="B4030">
        <v>6.8</v>
      </c>
    </row>
    <row r="4031" spans="1:2" x14ac:dyDescent="0.2">
      <c r="A4031" t="s">
        <v>11</v>
      </c>
      <c r="B4031">
        <v>5.4</v>
      </c>
    </row>
    <row r="4032" spans="1:2" x14ac:dyDescent="0.2">
      <c r="A4032" t="s">
        <v>11</v>
      </c>
      <c r="B4032">
        <v>8.1</v>
      </c>
    </row>
    <row r="4033" spans="1:2" x14ac:dyDescent="0.2">
      <c r="A4033" t="s">
        <v>11</v>
      </c>
      <c r="B4033">
        <v>6.1</v>
      </c>
    </row>
    <row r="4034" spans="1:2" x14ac:dyDescent="0.2">
      <c r="A4034" t="s">
        <v>11</v>
      </c>
      <c r="B4034">
        <v>5.0999999999999996</v>
      </c>
    </row>
    <row r="4035" spans="1:2" x14ac:dyDescent="0.2">
      <c r="A4035" t="s">
        <v>225</v>
      </c>
      <c r="B4035">
        <v>5.6</v>
      </c>
    </row>
    <row r="4036" spans="1:2" x14ac:dyDescent="0.2">
      <c r="A4036" t="s">
        <v>11</v>
      </c>
      <c r="B4036">
        <v>5.9</v>
      </c>
    </row>
    <row r="4037" spans="1:2" x14ac:dyDescent="0.2">
      <c r="A4037" t="s">
        <v>11</v>
      </c>
      <c r="B4037">
        <v>8.1999999999999993</v>
      </c>
    </row>
    <row r="4038" spans="1:2" x14ac:dyDescent="0.2">
      <c r="A4038" t="s">
        <v>11</v>
      </c>
      <c r="B4038">
        <v>5.3</v>
      </c>
    </row>
    <row r="4039" spans="1:2" x14ac:dyDescent="0.2">
      <c r="A4039" t="s">
        <v>11</v>
      </c>
      <c r="B4039">
        <v>6.8</v>
      </c>
    </row>
    <row r="4040" spans="1:2" x14ac:dyDescent="0.2">
      <c r="A4040" t="s">
        <v>11</v>
      </c>
      <c r="B4040">
        <v>8.3000000000000007</v>
      </c>
    </row>
    <row r="4041" spans="1:2" x14ac:dyDescent="0.2">
      <c r="A4041" t="s">
        <v>11</v>
      </c>
      <c r="B4041">
        <v>4.3</v>
      </c>
    </row>
    <row r="4042" spans="1:2" x14ac:dyDescent="0.2">
      <c r="A4042" t="s">
        <v>11</v>
      </c>
      <c r="B4042">
        <v>6.7</v>
      </c>
    </row>
    <row r="4043" spans="1:2" x14ac:dyDescent="0.2">
      <c r="A4043" t="s">
        <v>11</v>
      </c>
      <c r="B4043">
        <v>7.2</v>
      </c>
    </row>
    <row r="4044" spans="1:2" x14ac:dyDescent="0.2">
      <c r="A4044" t="s">
        <v>11</v>
      </c>
      <c r="B4044">
        <v>6.9</v>
      </c>
    </row>
    <row r="4045" spans="1:2" x14ac:dyDescent="0.2">
      <c r="A4045" t="s">
        <v>11</v>
      </c>
      <c r="B4045">
        <v>6.6</v>
      </c>
    </row>
    <row r="4046" spans="1:2" x14ac:dyDescent="0.2">
      <c r="A4046" t="s">
        <v>11</v>
      </c>
      <c r="B4046">
        <v>5.9</v>
      </c>
    </row>
    <row r="4047" spans="1:2" x14ac:dyDescent="0.2">
      <c r="A4047" t="s">
        <v>11</v>
      </c>
      <c r="B4047">
        <v>7.9</v>
      </c>
    </row>
    <row r="4048" spans="1:2" x14ac:dyDescent="0.2">
      <c r="A4048" t="s">
        <v>11</v>
      </c>
      <c r="B4048">
        <v>8.3000000000000007</v>
      </c>
    </row>
    <row r="4049" spans="1:2" x14ac:dyDescent="0.2">
      <c r="A4049" t="s">
        <v>11</v>
      </c>
      <c r="B4049">
        <v>5.2</v>
      </c>
    </row>
    <row r="4050" spans="1:2" x14ac:dyDescent="0.2">
      <c r="A4050" t="s">
        <v>11</v>
      </c>
      <c r="B4050">
        <v>7.8</v>
      </c>
    </row>
    <row r="4051" spans="1:2" x14ac:dyDescent="0.2">
      <c r="A4051" t="s">
        <v>11</v>
      </c>
      <c r="B4051">
        <v>7.8</v>
      </c>
    </row>
    <row r="4052" spans="1:2" x14ac:dyDescent="0.2">
      <c r="A4052" t="s">
        <v>11</v>
      </c>
      <c r="B4052">
        <v>3</v>
      </c>
    </row>
    <row r="4053" spans="1:2" x14ac:dyDescent="0.2">
      <c r="A4053" t="s">
        <v>11</v>
      </c>
      <c r="B4053">
        <v>7.9</v>
      </c>
    </row>
    <row r="4054" spans="1:2" x14ac:dyDescent="0.2">
      <c r="A4054" t="s">
        <v>11</v>
      </c>
      <c r="B4054">
        <v>3.2</v>
      </c>
    </row>
    <row r="4055" spans="1:2" x14ac:dyDescent="0.2">
      <c r="A4055" t="s">
        <v>11</v>
      </c>
      <c r="B4055">
        <v>6.5</v>
      </c>
    </row>
    <row r="4056" spans="1:2" x14ac:dyDescent="0.2">
      <c r="A4056" t="s">
        <v>11</v>
      </c>
      <c r="B4056">
        <v>6.9</v>
      </c>
    </row>
    <row r="4057" spans="1:2" x14ac:dyDescent="0.2">
      <c r="A4057" t="s">
        <v>11</v>
      </c>
      <c r="B4057">
        <v>7</v>
      </c>
    </row>
    <row r="4058" spans="1:2" x14ac:dyDescent="0.2">
      <c r="A4058" t="s">
        <v>11</v>
      </c>
      <c r="B4058">
        <v>7.4</v>
      </c>
    </row>
    <row r="4059" spans="1:2" x14ac:dyDescent="0.2">
      <c r="A4059" t="s">
        <v>1936</v>
      </c>
      <c r="B4059">
        <v>7.8</v>
      </c>
    </row>
    <row r="4060" spans="1:2" x14ac:dyDescent="0.2">
      <c r="A4060" t="s">
        <v>11</v>
      </c>
      <c r="B4060">
        <v>6.9</v>
      </c>
    </row>
    <row r="4061" spans="1:2" x14ac:dyDescent="0.2">
      <c r="A4061" t="s">
        <v>11</v>
      </c>
      <c r="B4061">
        <v>4.4000000000000004</v>
      </c>
    </row>
    <row r="4062" spans="1:2" x14ac:dyDescent="0.2">
      <c r="A4062" t="s">
        <v>11</v>
      </c>
      <c r="B4062">
        <v>6</v>
      </c>
    </row>
    <row r="4063" spans="1:2" x14ac:dyDescent="0.2">
      <c r="A4063" t="s">
        <v>11</v>
      </c>
      <c r="B4063">
        <v>6.6</v>
      </c>
    </row>
    <row r="4064" spans="1:2" x14ac:dyDescent="0.2">
      <c r="A4064" t="s">
        <v>11</v>
      </c>
      <c r="B4064">
        <v>7.8</v>
      </c>
    </row>
    <row r="4065" spans="1:2" x14ac:dyDescent="0.2">
      <c r="A4065" t="s">
        <v>11</v>
      </c>
      <c r="B4065">
        <v>5.3</v>
      </c>
    </row>
    <row r="4066" spans="1:2" x14ac:dyDescent="0.2">
      <c r="A4066" t="s">
        <v>11</v>
      </c>
      <c r="B4066">
        <v>5.3</v>
      </c>
    </row>
    <row r="4067" spans="1:2" x14ac:dyDescent="0.2">
      <c r="A4067" t="s">
        <v>11</v>
      </c>
      <c r="B4067">
        <v>8</v>
      </c>
    </row>
    <row r="4068" spans="1:2" x14ac:dyDescent="0.2">
      <c r="A4068" t="s">
        <v>11</v>
      </c>
      <c r="B4068">
        <v>7.1</v>
      </c>
    </row>
    <row r="4069" spans="1:2" x14ac:dyDescent="0.2">
      <c r="A4069" t="s">
        <v>11</v>
      </c>
      <c r="B4069">
        <v>5.4</v>
      </c>
    </row>
    <row r="4070" spans="1:2" x14ac:dyDescent="0.2">
      <c r="A4070" t="s">
        <v>11</v>
      </c>
      <c r="B4070">
        <v>6.9</v>
      </c>
    </row>
    <row r="4071" spans="1:2" x14ac:dyDescent="0.2">
      <c r="A4071" t="s">
        <v>11</v>
      </c>
      <c r="B4071">
        <v>7.4</v>
      </c>
    </row>
    <row r="4072" spans="1:2" x14ac:dyDescent="0.2">
      <c r="A4072" t="s">
        <v>6680</v>
      </c>
      <c r="B4072">
        <v>7.3</v>
      </c>
    </row>
    <row r="4073" spans="1:2" x14ac:dyDescent="0.2">
      <c r="A4073" t="s">
        <v>11</v>
      </c>
      <c r="B4073">
        <v>7.8</v>
      </c>
    </row>
    <row r="4074" spans="1:2" x14ac:dyDescent="0.2">
      <c r="A4074" t="s">
        <v>11</v>
      </c>
      <c r="B4074">
        <v>6.6</v>
      </c>
    </row>
    <row r="4075" spans="1:2" x14ac:dyDescent="0.2">
      <c r="A4075" t="s">
        <v>11</v>
      </c>
      <c r="B4075">
        <v>5.4</v>
      </c>
    </row>
    <row r="4076" spans="1:2" x14ac:dyDescent="0.2">
      <c r="A4076" t="s">
        <v>4352</v>
      </c>
      <c r="B4076">
        <v>8.4</v>
      </c>
    </row>
    <row r="4077" spans="1:2" x14ac:dyDescent="0.2">
      <c r="A4077" t="s">
        <v>11</v>
      </c>
      <c r="B4077">
        <v>6.3</v>
      </c>
    </row>
    <row r="4078" spans="1:2" x14ac:dyDescent="0.2">
      <c r="A4078" t="s">
        <v>11</v>
      </c>
      <c r="B4078">
        <v>6.1</v>
      </c>
    </row>
    <row r="4079" spans="1:2" x14ac:dyDescent="0.2">
      <c r="A4079" t="s">
        <v>11</v>
      </c>
      <c r="B4079">
        <v>5</v>
      </c>
    </row>
    <row r="4080" spans="1:2" x14ac:dyDescent="0.2">
      <c r="A4080" t="s">
        <v>11</v>
      </c>
      <c r="B4080">
        <v>6.9</v>
      </c>
    </row>
    <row r="4081" spans="1:2" x14ac:dyDescent="0.2">
      <c r="A4081" t="s">
        <v>11</v>
      </c>
      <c r="B4081">
        <v>7.2</v>
      </c>
    </row>
    <row r="4082" spans="1:2" x14ac:dyDescent="0.2">
      <c r="A4082" t="s">
        <v>11</v>
      </c>
      <c r="B4082">
        <v>7.3</v>
      </c>
    </row>
    <row r="4083" spans="1:2" x14ac:dyDescent="0.2">
      <c r="A4083" t="s">
        <v>11</v>
      </c>
      <c r="B4083">
        <v>5.7</v>
      </c>
    </row>
    <row r="4084" spans="1:2" x14ac:dyDescent="0.2">
      <c r="A4084" t="s">
        <v>11</v>
      </c>
      <c r="B4084">
        <v>5</v>
      </c>
    </row>
    <row r="4085" spans="1:2" x14ac:dyDescent="0.2">
      <c r="A4085" t="s">
        <v>11</v>
      </c>
      <c r="B4085">
        <v>5.3</v>
      </c>
    </row>
    <row r="4086" spans="1:2" x14ac:dyDescent="0.2">
      <c r="A4086" t="s">
        <v>11</v>
      </c>
      <c r="B4086">
        <v>7.9</v>
      </c>
    </row>
    <row r="4087" spans="1:2" x14ac:dyDescent="0.2">
      <c r="A4087" t="s">
        <v>11</v>
      </c>
      <c r="B4087">
        <v>5</v>
      </c>
    </row>
    <row r="4088" spans="1:2" x14ac:dyDescent="0.2">
      <c r="A4088" t="s">
        <v>11</v>
      </c>
      <c r="B4088">
        <v>5.3</v>
      </c>
    </row>
    <row r="4089" spans="1:2" x14ac:dyDescent="0.2">
      <c r="A4089" t="s">
        <v>11</v>
      </c>
      <c r="B4089">
        <v>6</v>
      </c>
    </row>
    <row r="4090" spans="1:2" x14ac:dyDescent="0.2">
      <c r="A4090" t="s">
        <v>11</v>
      </c>
      <c r="B4090">
        <v>7.6</v>
      </c>
    </row>
    <row r="4091" spans="1:2" x14ac:dyDescent="0.2">
      <c r="A4091" t="s">
        <v>2998</v>
      </c>
      <c r="B4091">
        <v>7.4</v>
      </c>
    </row>
    <row r="4092" spans="1:2" x14ac:dyDescent="0.2">
      <c r="A4092" t="s">
        <v>11</v>
      </c>
      <c r="B4092">
        <v>5.9</v>
      </c>
    </row>
    <row r="4093" spans="1:2" x14ac:dyDescent="0.2">
      <c r="A4093" t="s">
        <v>11</v>
      </c>
      <c r="B4093">
        <v>4.0999999999999996</v>
      </c>
    </row>
    <row r="4094" spans="1:2" x14ac:dyDescent="0.2">
      <c r="A4094" t="s">
        <v>11</v>
      </c>
      <c r="B4094">
        <v>6.7</v>
      </c>
    </row>
    <row r="4095" spans="1:2" x14ac:dyDescent="0.2">
      <c r="A4095" t="s">
        <v>11</v>
      </c>
      <c r="B4095">
        <v>5.8</v>
      </c>
    </row>
    <row r="4096" spans="1:2" x14ac:dyDescent="0.2">
      <c r="A4096" t="s">
        <v>11</v>
      </c>
      <c r="B4096">
        <v>6.2</v>
      </c>
    </row>
    <row r="4097" spans="1:2" x14ac:dyDescent="0.2">
      <c r="A4097" t="s">
        <v>11</v>
      </c>
      <c r="B4097">
        <v>5.3</v>
      </c>
    </row>
    <row r="4098" spans="1:2" x14ac:dyDescent="0.2">
      <c r="A4098" t="s">
        <v>11</v>
      </c>
      <c r="B4098">
        <v>3.3</v>
      </c>
    </row>
    <row r="4099" spans="1:2" x14ac:dyDescent="0.2">
      <c r="A4099" t="s">
        <v>11</v>
      </c>
      <c r="B4099">
        <v>6.5</v>
      </c>
    </row>
    <row r="4100" spans="1:2" x14ac:dyDescent="0.2">
      <c r="A4100" t="s">
        <v>11</v>
      </c>
      <c r="B4100">
        <v>6.2</v>
      </c>
    </row>
    <row r="4101" spans="1:2" x14ac:dyDescent="0.2">
      <c r="A4101" t="s">
        <v>11</v>
      </c>
      <c r="B4101">
        <v>5.9</v>
      </c>
    </row>
    <row r="4102" spans="1:2" x14ac:dyDescent="0.2">
      <c r="A4102" t="s">
        <v>11</v>
      </c>
      <c r="B4102">
        <v>5.5</v>
      </c>
    </row>
    <row r="4103" spans="1:2" x14ac:dyDescent="0.2">
      <c r="A4103" t="s">
        <v>11</v>
      </c>
      <c r="B4103">
        <v>5.5</v>
      </c>
    </row>
    <row r="4104" spans="1:2" x14ac:dyDescent="0.2">
      <c r="A4104" t="s">
        <v>11</v>
      </c>
      <c r="B4104">
        <v>2.6</v>
      </c>
    </row>
    <row r="4105" spans="1:2" x14ac:dyDescent="0.2">
      <c r="A4105" t="s">
        <v>11</v>
      </c>
      <c r="B4105">
        <v>5.8</v>
      </c>
    </row>
    <row r="4106" spans="1:2" x14ac:dyDescent="0.2">
      <c r="A4106" t="s">
        <v>11</v>
      </c>
      <c r="B4106">
        <v>7.4</v>
      </c>
    </row>
    <row r="4107" spans="1:2" x14ac:dyDescent="0.2">
      <c r="A4107" t="s">
        <v>3353</v>
      </c>
      <c r="B4107">
        <v>5.0999999999999996</v>
      </c>
    </row>
    <row r="4108" spans="1:2" x14ac:dyDescent="0.2">
      <c r="A4108" t="s">
        <v>11</v>
      </c>
      <c r="B4108">
        <v>5.2</v>
      </c>
    </row>
    <row r="4109" spans="1:2" x14ac:dyDescent="0.2">
      <c r="A4109" t="s">
        <v>11</v>
      </c>
      <c r="B4109">
        <v>4.8</v>
      </c>
    </row>
    <row r="4110" spans="1:2" x14ac:dyDescent="0.2">
      <c r="A4110" t="s">
        <v>11</v>
      </c>
      <c r="B4110">
        <v>3.9</v>
      </c>
    </row>
    <row r="4111" spans="1:2" x14ac:dyDescent="0.2">
      <c r="A4111" t="s">
        <v>11</v>
      </c>
      <c r="B4111">
        <v>6.2</v>
      </c>
    </row>
    <row r="4112" spans="1:2" x14ac:dyDescent="0.2">
      <c r="A4112" t="s">
        <v>11</v>
      </c>
      <c r="B4112">
        <v>7</v>
      </c>
    </row>
    <row r="4113" spans="1:2" x14ac:dyDescent="0.2">
      <c r="A4113" t="s">
        <v>11</v>
      </c>
      <c r="B4113">
        <v>6.2</v>
      </c>
    </row>
    <row r="4114" spans="1:2" x14ac:dyDescent="0.2">
      <c r="A4114" t="s">
        <v>11</v>
      </c>
      <c r="B4114">
        <v>5.9</v>
      </c>
    </row>
    <row r="4115" spans="1:2" x14ac:dyDescent="0.2">
      <c r="A4115" t="s">
        <v>4992</v>
      </c>
      <c r="B4115">
        <v>8</v>
      </c>
    </row>
    <row r="4116" spans="1:2" x14ac:dyDescent="0.2">
      <c r="A4116" t="s">
        <v>11</v>
      </c>
      <c r="B4116">
        <v>7.3</v>
      </c>
    </row>
    <row r="4117" spans="1:2" x14ac:dyDescent="0.2">
      <c r="A4117" t="s">
        <v>11</v>
      </c>
      <c r="B4117">
        <v>4.9000000000000004</v>
      </c>
    </row>
    <row r="4118" spans="1:2" x14ac:dyDescent="0.2">
      <c r="A4118" t="s">
        <v>11</v>
      </c>
      <c r="B4118">
        <v>6.5</v>
      </c>
    </row>
    <row r="4119" spans="1:2" x14ac:dyDescent="0.2">
      <c r="A4119" t="s">
        <v>11</v>
      </c>
      <c r="B4119">
        <v>4.3</v>
      </c>
    </row>
    <row r="4120" spans="1:2" x14ac:dyDescent="0.2">
      <c r="A4120" t="s">
        <v>11</v>
      </c>
      <c r="B4120">
        <v>6.4</v>
      </c>
    </row>
    <row r="4121" spans="1:2" x14ac:dyDescent="0.2">
      <c r="A4121" t="s">
        <v>11</v>
      </c>
      <c r="B4121">
        <v>7.6</v>
      </c>
    </row>
    <row r="4122" spans="1:2" x14ac:dyDescent="0.2">
      <c r="A4122" t="s">
        <v>502</v>
      </c>
      <c r="B4122">
        <v>6.8</v>
      </c>
    </row>
    <row r="4123" spans="1:2" x14ac:dyDescent="0.2">
      <c r="A4123" t="s">
        <v>11</v>
      </c>
      <c r="B4123">
        <v>6.1</v>
      </c>
    </row>
    <row r="4124" spans="1:2" x14ac:dyDescent="0.2">
      <c r="A4124" t="s">
        <v>11</v>
      </c>
      <c r="B4124">
        <v>4</v>
      </c>
    </row>
    <row r="4125" spans="1:2" x14ac:dyDescent="0.2">
      <c r="A4125" t="s">
        <v>11</v>
      </c>
      <c r="B4125">
        <v>7.4</v>
      </c>
    </row>
    <row r="4126" spans="1:2" x14ac:dyDescent="0.2">
      <c r="A4126" t="s">
        <v>11</v>
      </c>
      <c r="B4126">
        <v>8.3000000000000007</v>
      </c>
    </row>
    <row r="4127" spans="1:2" x14ac:dyDescent="0.2">
      <c r="A4127" t="s">
        <v>11</v>
      </c>
      <c r="B4127">
        <v>5.3</v>
      </c>
    </row>
    <row r="4128" spans="1:2" x14ac:dyDescent="0.2">
      <c r="A4128" t="s">
        <v>11</v>
      </c>
      <c r="B4128">
        <v>8.1</v>
      </c>
    </row>
    <row r="4129" spans="1:2" x14ac:dyDescent="0.2">
      <c r="A4129" t="s">
        <v>11</v>
      </c>
      <c r="B4129">
        <v>8</v>
      </c>
    </row>
    <row r="4130" spans="1:2" x14ac:dyDescent="0.2">
      <c r="A4130" t="s">
        <v>11</v>
      </c>
      <c r="B4130">
        <v>5.7</v>
      </c>
    </row>
    <row r="4131" spans="1:2" x14ac:dyDescent="0.2">
      <c r="A4131" t="s">
        <v>1936</v>
      </c>
      <c r="B4131">
        <v>8.1999999999999993</v>
      </c>
    </row>
    <row r="4132" spans="1:2" x14ac:dyDescent="0.2">
      <c r="A4132" t="s">
        <v>11</v>
      </c>
      <c r="B4132">
        <v>7.1</v>
      </c>
    </row>
    <row r="4133" spans="1:2" x14ac:dyDescent="0.2">
      <c r="A4133" t="s">
        <v>11</v>
      </c>
      <c r="B4133">
        <v>7.4</v>
      </c>
    </row>
    <row r="4134" spans="1:2" x14ac:dyDescent="0.2">
      <c r="A4134" t="s">
        <v>6784</v>
      </c>
      <c r="B4134">
        <v>6.6</v>
      </c>
    </row>
    <row r="4135" spans="1:2" x14ac:dyDescent="0.2">
      <c r="A4135" t="s">
        <v>5440</v>
      </c>
      <c r="B4135">
        <v>5.7</v>
      </c>
    </row>
    <row r="4136" spans="1:2" x14ac:dyDescent="0.2">
      <c r="A4136" t="s">
        <v>11</v>
      </c>
      <c r="B4136">
        <v>6.9</v>
      </c>
    </row>
    <row r="4137" spans="1:2" x14ac:dyDescent="0.2">
      <c r="A4137" t="s">
        <v>3589</v>
      </c>
      <c r="B4137">
        <v>7</v>
      </c>
    </row>
    <row r="4138" spans="1:2" x14ac:dyDescent="0.2">
      <c r="A4138" t="s">
        <v>11</v>
      </c>
      <c r="B4138">
        <v>7</v>
      </c>
    </row>
    <row r="4139" spans="1:2" x14ac:dyDescent="0.2">
      <c r="A4139" t="s">
        <v>11</v>
      </c>
      <c r="B4139">
        <v>7.8</v>
      </c>
    </row>
    <row r="4140" spans="1:2" x14ac:dyDescent="0.2">
      <c r="A4140" t="s">
        <v>11</v>
      </c>
      <c r="B4140">
        <v>5.9</v>
      </c>
    </row>
    <row r="4141" spans="1:2" x14ac:dyDescent="0.2">
      <c r="A4141" t="s">
        <v>4680</v>
      </c>
      <c r="B4141">
        <v>7.4</v>
      </c>
    </row>
    <row r="4142" spans="1:2" x14ac:dyDescent="0.2">
      <c r="A4142" t="s">
        <v>11</v>
      </c>
      <c r="B4142">
        <v>7.8</v>
      </c>
    </row>
    <row r="4143" spans="1:2" x14ac:dyDescent="0.2">
      <c r="A4143" t="s">
        <v>11</v>
      </c>
      <c r="B4143">
        <v>6</v>
      </c>
    </row>
    <row r="4144" spans="1:2" x14ac:dyDescent="0.2">
      <c r="A4144" t="s">
        <v>11</v>
      </c>
      <c r="B4144">
        <v>5.3</v>
      </c>
    </row>
    <row r="4145" spans="1:2" x14ac:dyDescent="0.2">
      <c r="A4145" t="s">
        <v>11</v>
      </c>
      <c r="B4145">
        <v>7.9</v>
      </c>
    </row>
    <row r="4146" spans="1:2" x14ac:dyDescent="0.2">
      <c r="A4146" t="s">
        <v>963</v>
      </c>
      <c r="B4146">
        <v>7.2</v>
      </c>
    </row>
    <row r="4147" spans="1:2" x14ac:dyDescent="0.2">
      <c r="A4147" t="s">
        <v>676</v>
      </c>
      <c r="B4147">
        <v>7.4</v>
      </c>
    </row>
    <row r="4148" spans="1:2" x14ac:dyDescent="0.2">
      <c r="A4148" t="s">
        <v>11</v>
      </c>
      <c r="B4148">
        <v>5.3</v>
      </c>
    </row>
    <row r="4149" spans="1:2" x14ac:dyDescent="0.2">
      <c r="A4149" t="s">
        <v>11</v>
      </c>
      <c r="B4149">
        <v>8.3000000000000007</v>
      </c>
    </row>
    <row r="4150" spans="1:2" x14ac:dyDescent="0.2">
      <c r="A4150" t="s">
        <v>11</v>
      </c>
      <c r="B4150">
        <v>7.6</v>
      </c>
    </row>
    <row r="4151" spans="1:2" x14ac:dyDescent="0.2">
      <c r="A4151" t="s">
        <v>11</v>
      </c>
      <c r="B4151">
        <v>5.0999999999999996</v>
      </c>
    </row>
    <row r="4152" spans="1:2" x14ac:dyDescent="0.2">
      <c r="A4152" t="s">
        <v>11</v>
      </c>
      <c r="B4152">
        <v>5.0999999999999996</v>
      </c>
    </row>
    <row r="4153" spans="1:2" x14ac:dyDescent="0.2">
      <c r="A4153" t="s">
        <v>11</v>
      </c>
      <c r="B4153">
        <v>6.9</v>
      </c>
    </row>
    <row r="4154" spans="1:2" x14ac:dyDescent="0.2">
      <c r="A4154" t="s">
        <v>11</v>
      </c>
      <c r="B4154">
        <v>4.5999999999999996</v>
      </c>
    </row>
    <row r="4155" spans="1:2" x14ac:dyDescent="0.2">
      <c r="A4155" t="s">
        <v>11</v>
      </c>
      <c r="B4155">
        <v>6.3</v>
      </c>
    </row>
    <row r="4156" spans="1:2" x14ac:dyDescent="0.2">
      <c r="A4156" t="s">
        <v>11</v>
      </c>
      <c r="B4156">
        <v>7.9</v>
      </c>
    </row>
    <row r="4157" spans="1:2" x14ac:dyDescent="0.2">
      <c r="A4157" t="s">
        <v>11</v>
      </c>
      <c r="B4157">
        <v>6.7</v>
      </c>
    </row>
    <row r="4158" spans="1:2" x14ac:dyDescent="0.2">
      <c r="A4158" t="s">
        <v>11</v>
      </c>
      <c r="B4158">
        <v>7.1</v>
      </c>
    </row>
    <row r="4159" spans="1:2" x14ac:dyDescent="0.2">
      <c r="A4159" t="s">
        <v>11</v>
      </c>
      <c r="B4159">
        <v>7.6</v>
      </c>
    </row>
    <row r="4160" spans="1:2" x14ac:dyDescent="0.2">
      <c r="A4160" t="s">
        <v>11</v>
      </c>
      <c r="B4160">
        <v>8.1</v>
      </c>
    </row>
    <row r="4161" spans="1:2" x14ac:dyDescent="0.2">
      <c r="A4161" t="s">
        <v>502</v>
      </c>
      <c r="B4161">
        <v>6.6</v>
      </c>
    </row>
    <row r="4162" spans="1:2" x14ac:dyDescent="0.2">
      <c r="A4162" t="s">
        <v>11</v>
      </c>
      <c r="B4162">
        <v>7</v>
      </c>
    </row>
    <row r="4163" spans="1:2" x14ac:dyDescent="0.2">
      <c r="A4163" t="s">
        <v>11</v>
      </c>
      <c r="B4163">
        <v>7.6</v>
      </c>
    </row>
    <row r="4164" spans="1:2" x14ac:dyDescent="0.2">
      <c r="A4164" t="s">
        <v>11</v>
      </c>
      <c r="B4164">
        <v>6.7</v>
      </c>
    </row>
    <row r="4165" spans="1:2" x14ac:dyDescent="0.2">
      <c r="A4165" t="s">
        <v>11</v>
      </c>
      <c r="B4165">
        <v>7.1</v>
      </c>
    </row>
    <row r="4166" spans="1:2" x14ac:dyDescent="0.2">
      <c r="A4166" t="s">
        <v>11</v>
      </c>
      <c r="B4166">
        <v>7.6</v>
      </c>
    </row>
    <row r="4167" spans="1:2" x14ac:dyDescent="0.2">
      <c r="A4167" t="s">
        <v>11</v>
      </c>
      <c r="B4167">
        <v>7.1</v>
      </c>
    </row>
    <row r="4168" spans="1:2" x14ac:dyDescent="0.2">
      <c r="A4168" t="s">
        <v>11</v>
      </c>
      <c r="B4168">
        <v>7.1</v>
      </c>
    </row>
    <row r="4169" spans="1:2" x14ac:dyDescent="0.2">
      <c r="A4169" t="s">
        <v>11</v>
      </c>
      <c r="B4169">
        <v>7.7</v>
      </c>
    </row>
    <row r="4170" spans="1:2" x14ac:dyDescent="0.2">
      <c r="A4170" t="s">
        <v>11</v>
      </c>
      <c r="B4170">
        <v>7.6</v>
      </c>
    </row>
    <row r="4171" spans="1:2" x14ac:dyDescent="0.2">
      <c r="A4171" t="s">
        <v>11</v>
      </c>
      <c r="B4171">
        <v>6.6</v>
      </c>
    </row>
    <row r="4172" spans="1:2" x14ac:dyDescent="0.2">
      <c r="A4172" t="s">
        <v>11</v>
      </c>
      <c r="B4172">
        <v>6.7</v>
      </c>
    </row>
    <row r="4173" spans="1:2" x14ac:dyDescent="0.2">
      <c r="A4173" t="s">
        <v>11</v>
      </c>
      <c r="B4173">
        <v>5.7</v>
      </c>
    </row>
    <row r="4174" spans="1:2" x14ac:dyDescent="0.2">
      <c r="A4174" t="s">
        <v>11</v>
      </c>
      <c r="B4174">
        <v>7.1</v>
      </c>
    </row>
    <row r="4175" spans="1:2" x14ac:dyDescent="0.2">
      <c r="A4175" t="s">
        <v>11</v>
      </c>
      <c r="B4175">
        <v>6.2</v>
      </c>
    </row>
    <row r="4176" spans="1:2" x14ac:dyDescent="0.2">
      <c r="A4176" t="s">
        <v>2998</v>
      </c>
      <c r="B4176">
        <v>6.1</v>
      </c>
    </row>
    <row r="4177" spans="1:2" x14ac:dyDescent="0.2">
      <c r="A4177" t="s">
        <v>963</v>
      </c>
      <c r="B4177">
        <v>5.9</v>
      </c>
    </row>
    <row r="4178" spans="1:2" x14ac:dyDescent="0.2">
      <c r="A4178" t="s">
        <v>11</v>
      </c>
      <c r="B4178">
        <v>6.8</v>
      </c>
    </row>
    <row r="4179" spans="1:2" x14ac:dyDescent="0.2">
      <c r="A4179" t="s">
        <v>11</v>
      </c>
      <c r="B4179">
        <v>5.8</v>
      </c>
    </row>
    <row r="4180" spans="1:2" x14ac:dyDescent="0.2">
      <c r="A4180" t="s">
        <v>11</v>
      </c>
      <c r="B4180">
        <v>5</v>
      </c>
    </row>
    <row r="4181" spans="1:2" x14ac:dyDescent="0.2">
      <c r="A4181" t="s">
        <v>11</v>
      </c>
      <c r="B4181">
        <v>6.3</v>
      </c>
    </row>
    <row r="4182" spans="1:2" x14ac:dyDescent="0.2">
      <c r="A4182" t="s">
        <v>11</v>
      </c>
      <c r="B4182">
        <v>6.8</v>
      </c>
    </row>
    <row r="4183" spans="1:2" x14ac:dyDescent="0.2">
      <c r="A4183" t="s">
        <v>11</v>
      </c>
      <c r="B4183">
        <v>5.0999999999999996</v>
      </c>
    </row>
    <row r="4184" spans="1:2" x14ac:dyDescent="0.2">
      <c r="A4184" t="s">
        <v>11</v>
      </c>
      <c r="B4184">
        <v>6.6</v>
      </c>
    </row>
    <row r="4185" spans="1:2" x14ac:dyDescent="0.2">
      <c r="A4185" t="s">
        <v>11</v>
      </c>
      <c r="B4185">
        <v>5</v>
      </c>
    </row>
    <row r="4186" spans="1:2" x14ac:dyDescent="0.2">
      <c r="A4186" t="s">
        <v>11</v>
      </c>
      <c r="B4186">
        <v>7.7</v>
      </c>
    </row>
    <row r="4187" spans="1:2" x14ac:dyDescent="0.2">
      <c r="A4187" t="s">
        <v>11</v>
      </c>
      <c r="B4187">
        <v>3.1</v>
      </c>
    </row>
    <row r="4188" spans="1:2" x14ac:dyDescent="0.2">
      <c r="A4188" t="s">
        <v>11</v>
      </c>
      <c r="B4188">
        <v>6.5</v>
      </c>
    </row>
    <row r="4189" spans="1:2" x14ac:dyDescent="0.2">
      <c r="A4189" t="s">
        <v>11</v>
      </c>
      <c r="B4189">
        <v>3.9</v>
      </c>
    </row>
    <row r="4190" spans="1:2" x14ac:dyDescent="0.2">
      <c r="A4190" t="s">
        <v>11</v>
      </c>
      <c r="B4190">
        <v>6.8</v>
      </c>
    </row>
    <row r="4191" spans="1:2" x14ac:dyDescent="0.2">
      <c r="A4191" t="s">
        <v>11</v>
      </c>
      <c r="B4191">
        <v>7</v>
      </c>
    </row>
    <row r="4192" spans="1:2" x14ac:dyDescent="0.2">
      <c r="A4192" t="s">
        <v>11</v>
      </c>
      <c r="B4192">
        <v>5.9</v>
      </c>
    </row>
    <row r="4193" spans="1:2" x14ac:dyDescent="0.2">
      <c r="A4193" t="s">
        <v>11</v>
      </c>
      <c r="B4193">
        <v>5.8</v>
      </c>
    </row>
    <row r="4194" spans="1:2" x14ac:dyDescent="0.2">
      <c r="A4194" t="s">
        <v>11</v>
      </c>
      <c r="B4194">
        <v>7.3</v>
      </c>
    </row>
    <row r="4195" spans="1:2" x14ac:dyDescent="0.2">
      <c r="A4195" t="s">
        <v>11</v>
      </c>
      <c r="B4195">
        <v>7.8</v>
      </c>
    </row>
    <row r="4196" spans="1:2" x14ac:dyDescent="0.2">
      <c r="A4196" t="s">
        <v>11</v>
      </c>
      <c r="B4196">
        <v>6.9</v>
      </c>
    </row>
    <row r="4197" spans="1:2" x14ac:dyDescent="0.2">
      <c r="A4197" t="s">
        <v>11</v>
      </c>
      <c r="B4197">
        <v>5.7</v>
      </c>
    </row>
    <row r="4198" spans="1:2" x14ac:dyDescent="0.2">
      <c r="A4198" t="s">
        <v>11</v>
      </c>
      <c r="B4198">
        <v>4.7</v>
      </c>
    </row>
    <row r="4199" spans="1:2" x14ac:dyDescent="0.2">
      <c r="A4199" t="s">
        <v>11</v>
      </c>
      <c r="B4199">
        <v>5.9</v>
      </c>
    </row>
    <row r="4200" spans="1:2" x14ac:dyDescent="0.2">
      <c r="A4200" t="s">
        <v>11</v>
      </c>
      <c r="B4200">
        <v>5.9</v>
      </c>
    </row>
    <row r="4201" spans="1:2" x14ac:dyDescent="0.2">
      <c r="A4201" t="s">
        <v>11</v>
      </c>
      <c r="B4201">
        <v>4.3</v>
      </c>
    </row>
    <row r="4202" spans="1:2" x14ac:dyDescent="0.2">
      <c r="A4202" t="s">
        <v>11</v>
      </c>
      <c r="B4202">
        <v>7.5</v>
      </c>
    </row>
    <row r="4203" spans="1:2" x14ac:dyDescent="0.2">
      <c r="A4203" t="s">
        <v>11</v>
      </c>
      <c r="B4203">
        <v>4.8</v>
      </c>
    </row>
    <row r="4204" spans="1:2" x14ac:dyDescent="0.2">
      <c r="A4204" t="s">
        <v>11</v>
      </c>
      <c r="B4204">
        <v>5.8</v>
      </c>
    </row>
    <row r="4205" spans="1:2" x14ac:dyDescent="0.2">
      <c r="A4205" t="s">
        <v>11</v>
      </c>
      <c r="B4205">
        <v>5.3</v>
      </c>
    </row>
    <row r="4206" spans="1:2" x14ac:dyDescent="0.2">
      <c r="A4206" t="s">
        <v>11</v>
      </c>
      <c r="B4206">
        <v>6</v>
      </c>
    </row>
    <row r="4207" spans="1:2" x14ac:dyDescent="0.2">
      <c r="A4207" t="s">
        <v>11</v>
      </c>
      <c r="B4207">
        <v>8.1</v>
      </c>
    </row>
    <row r="4208" spans="1:2" x14ac:dyDescent="0.2">
      <c r="A4208" t="s">
        <v>11</v>
      </c>
      <c r="B4208">
        <v>7</v>
      </c>
    </row>
    <row r="4209" spans="1:2" x14ac:dyDescent="0.2">
      <c r="A4209" t="s">
        <v>6025</v>
      </c>
      <c r="B4209">
        <v>7.6</v>
      </c>
    </row>
    <row r="4210" spans="1:2" x14ac:dyDescent="0.2">
      <c r="A4210" t="s">
        <v>11</v>
      </c>
      <c r="B4210">
        <v>7.2</v>
      </c>
    </row>
    <row r="4211" spans="1:2" x14ac:dyDescent="0.2">
      <c r="A4211" t="s">
        <v>963</v>
      </c>
      <c r="B4211">
        <v>7.5</v>
      </c>
    </row>
    <row r="4212" spans="1:2" x14ac:dyDescent="0.2">
      <c r="A4212" t="s">
        <v>11</v>
      </c>
      <c r="B4212">
        <v>6.3</v>
      </c>
    </row>
    <row r="4213" spans="1:2" x14ac:dyDescent="0.2">
      <c r="A4213" t="s">
        <v>11</v>
      </c>
      <c r="B4213">
        <v>6.7</v>
      </c>
    </row>
    <row r="4214" spans="1:2" x14ac:dyDescent="0.2">
      <c r="A4214" t="s">
        <v>11</v>
      </c>
      <c r="B4214">
        <v>4.8</v>
      </c>
    </row>
    <row r="4215" spans="1:2" x14ac:dyDescent="0.2">
      <c r="A4215" t="s">
        <v>11</v>
      </c>
      <c r="B4215">
        <v>5.5</v>
      </c>
    </row>
    <row r="4216" spans="1:2" x14ac:dyDescent="0.2">
      <c r="A4216" t="s">
        <v>11</v>
      </c>
      <c r="B4216">
        <v>7.5</v>
      </c>
    </row>
    <row r="4217" spans="1:2" x14ac:dyDescent="0.2">
      <c r="A4217" t="s">
        <v>11</v>
      </c>
      <c r="B4217">
        <v>5.0999999999999996</v>
      </c>
    </row>
    <row r="4218" spans="1:2" x14ac:dyDescent="0.2">
      <c r="A4218" t="s">
        <v>11</v>
      </c>
      <c r="B4218">
        <v>7.4</v>
      </c>
    </row>
    <row r="4219" spans="1:2" x14ac:dyDescent="0.2">
      <c r="A4219" t="s">
        <v>11</v>
      </c>
      <c r="B4219">
        <v>7.3</v>
      </c>
    </row>
    <row r="4220" spans="1:2" x14ac:dyDescent="0.2">
      <c r="A4220" t="s">
        <v>11</v>
      </c>
      <c r="B4220">
        <v>6.9</v>
      </c>
    </row>
    <row r="4221" spans="1:2" x14ac:dyDescent="0.2">
      <c r="A4221" t="s">
        <v>11</v>
      </c>
      <c r="B4221">
        <v>6.8</v>
      </c>
    </row>
    <row r="4222" spans="1:2" x14ac:dyDescent="0.2">
      <c r="A4222" t="s">
        <v>11</v>
      </c>
      <c r="B4222">
        <v>8.4</v>
      </c>
    </row>
    <row r="4223" spans="1:2" x14ac:dyDescent="0.2">
      <c r="A4223" t="s">
        <v>11</v>
      </c>
      <c r="B4223">
        <v>7.6</v>
      </c>
    </row>
    <row r="4224" spans="1:2" x14ac:dyDescent="0.2">
      <c r="A4224" t="s">
        <v>2490</v>
      </c>
      <c r="B4224">
        <v>7.6</v>
      </c>
    </row>
    <row r="4225" spans="1:2" x14ac:dyDescent="0.2">
      <c r="A4225" t="s">
        <v>11</v>
      </c>
      <c r="B4225">
        <v>7.7</v>
      </c>
    </row>
    <row r="4226" spans="1:2" x14ac:dyDescent="0.2">
      <c r="A4226" t="s">
        <v>11</v>
      </c>
      <c r="B4226">
        <v>7.6</v>
      </c>
    </row>
    <row r="4227" spans="1:2" x14ac:dyDescent="0.2">
      <c r="A4227" t="s">
        <v>11</v>
      </c>
      <c r="B4227">
        <v>5.3</v>
      </c>
    </row>
    <row r="4228" spans="1:2" x14ac:dyDescent="0.2">
      <c r="A4228" t="s">
        <v>2998</v>
      </c>
      <c r="B4228">
        <v>8.5</v>
      </c>
    </row>
    <row r="4229" spans="1:2" x14ac:dyDescent="0.2">
      <c r="A4229" t="s">
        <v>11</v>
      </c>
      <c r="B4229">
        <v>7</v>
      </c>
    </row>
    <row r="4230" spans="1:2" x14ac:dyDescent="0.2">
      <c r="A4230" t="s">
        <v>11</v>
      </c>
      <c r="B4230">
        <v>8</v>
      </c>
    </row>
    <row r="4231" spans="1:2" x14ac:dyDescent="0.2">
      <c r="A4231" t="s">
        <v>11</v>
      </c>
      <c r="B4231">
        <v>7.1</v>
      </c>
    </row>
    <row r="4232" spans="1:2" x14ac:dyDescent="0.2">
      <c r="A4232" t="s">
        <v>502</v>
      </c>
      <c r="B4232">
        <v>7.8</v>
      </c>
    </row>
    <row r="4233" spans="1:2" x14ac:dyDescent="0.2">
      <c r="A4233" t="s">
        <v>11</v>
      </c>
      <c r="B4233">
        <v>7.2</v>
      </c>
    </row>
    <row r="4234" spans="1:2" x14ac:dyDescent="0.2">
      <c r="A4234" t="s">
        <v>11</v>
      </c>
      <c r="B4234">
        <v>7.5</v>
      </c>
    </row>
    <row r="4235" spans="1:2" x14ac:dyDescent="0.2">
      <c r="A4235" t="s">
        <v>11</v>
      </c>
      <c r="B4235">
        <v>8</v>
      </c>
    </row>
    <row r="4236" spans="1:2" x14ac:dyDescent="0.2">
      <c r="A4236" t="s">
        <v>963</v>
      </c>
      <c r="B4236">
        <v>8.1</v>
      </c>
    </row>
    <row r="4237" spans="1:2" x14ac:dyDescent="0.2">
      <c r="A4237" t="s">
        <v>11</v>
      </c>
      <c r="B4237">
        <v>6.8</v>
      </c>
    </row>
    <row r="4238" spans="1:2" x14ac:dyDescent="0.2">
      <c r="A4238" t="s">
        <v>11</v>
      </c>
      <c r="B4238">
        <v>7.4</v>
      </c>
    </row>
    <row r="4239" spans="1:2" x14ac:dyDescent="0.2">
      <c r="A4239" t="s">
        <v>11</v>
      </c>
      <c r="B4239">
        <v>7.2</v>
      </c>
    </row>
    <row r="4240" spans="1:2" x14ac:dyDescent="0.2">
      <c r="A4240" t="s">
        <v>11</v>
      </c>
      <c r="B4240">
        <v>8.1</v>
      </c>
    </row>
    <row r="4241" spans="1:2" x14ac:dyDescent="0.2">
      <c r="A4241" t="s">
        <v>11</v>
      </c>
      <c r="B4241">
        <v>7</v>
      </c>
    </row>
    <row r="4242" spans="1:2" x14ac:dyDescent="0.2">
      <c r="A4242" t="s">
        <v>11</v>
      </c>
      <c r="B4242">
        <v>7.4</v>
      </c>
    </row>
    <row r="4243" spans="1:2" x14ac:dyDescent="0.2">
      <c r="A4243" t="s">
        <v>11</v>
      </c>
      <c r="B4243">
        <v>8.3000000000000007</v>
      </c>
    </row>
    <row r="4244" spans="1:2" x14ac:dyDescent="0.2">
      <c r="A4244" t="s">
        <v>11</v>
      </c>
      <c r="B4244">
        <v>6.1</v>
      </c>
    </row>
    <row r="4245" spans="1:2" x14ac:dyDescent="0.2">
      <c r="A4245" t="s">
        <v>11</v>
      </c>
      <c r="B4245">
        <v>7.5</v>
      </c>
    </row>
    <row r="4246" spans="1:2" x14ac:dyDescent="0.2">
      <c r="A4246" t="s">
        <v>11</v>
      </c>
      <c r="B4246">
        <v>7</v>
      </c>
    </row>
    <row r="4247" spans="1:2" x14ac:dyDescent="0.2">
      <c r="A4247" t="s">
        <v>11</v>
      </c>
      <c r="B4247">
        <v>5.3</v>
      </c>
    </row>
    <row r="4248" spans="1:2" x14ac:dyDescent="0.2">
      <c r="A4248" t="s">
        <v>11</v>
      </c>
      <c r="B4248">
        <v>4.7</v>
      </c>
    </row>
    <row r="4249" spans="1:2" x14ac:dyDescent="0.2">
      <c r="A4249" t="s">
        <v>11</v>
      </c>
      <c r="B4249">
        <v>5.7</v>
      </c>
    </row>
    <row r="4250" spans="1:2" x14ac:dyDescent="0.2">
      <c r="A4250" t="s">
        <v>11</v>
      </c>
      <c r="B4250">
        <v>8.1</v>
      </c>
    </row>
    <row r="4251" spans="1:2" x14ac:dyDescent="0.2">
      <c r="A4251" t="s">
        <v>11</v>
      </c>
      <c r="B4251">
        <v>6.5</v>
      </c>
    </row>
    <row r="4252" spans="1:2" x14ac:dyDescent="0.2">
      <c r="A4252" t="s">
        <v>4006</v>
      </c>
      <c r="B4252">
        <v>8</v>
      </c>
    </row>
    <row r="4253" spans="1:2" x14ac:dyDescent="0.2">
      <c r="A4253" t="s">
        <v>11</v>
      </c>
      <c r="B4253">
        <v>3.3</v>
      </c>
    </row>
    <row r="4254" spans="1:2" x14ac:dyDescent="0.2">
      <c r="A4254" t="s">
        <v>11</v>
      </c>
      <c r="B4254">
        <v>8.3000000000000007</v>
      </c>
    </row>
    <row r="4255" spans="1:2" x14ac:dyDescent="0.2">
      <c r="A4255" t="s">
        <v>11</v>
      </c>
      <c r="B4255">
        <v>6.9</v>
      </c>
    </row>
    <row r="4256" spans="1:2" x14ac:dyDescent="0.2">
      <c r="A4256" t="s">
        <v>11</v>
      </c>
      <c r="B4256">
        <v>7.3</v>
      </c>
    </row>
    <row r="4257" spans="1:2" x14ac:dyDescent="0.2">
      <c r="A4257" t="s">
        <v>11</v>
      </c>
      <c r="B4257">
        <v>8.1</v>
      </c>
    </row>
    <row r="4258" spans="1:2" x14ac:dyDescent="0.2">
      <c r="A4258" t="s">
        <v>11</v>
      </c>
      <c r="B4258">
        <v>6.5</v>
      </c>
    </row>
    <row r="4259" spans="1:2" x14ac:dyDescent="0.2">
      <c r="A4259" t="s">
        <v>11</v>
      </c>
      <c r="B4259">
        <v>6.8</v>
      </c>
    </row>
    <row r="4260" spans="1:2" x14ac:dyDescent="0.2">
      <c r="A4260" t="s">
        <v>11</v>
      </c>
      <c r="B4260">
        <v>7.3</v>
      </c>
    </row>
    <row r="4261" spans="1:2" x14ac:dyDescent="0.2">
      <c r="A4261" t="s">
        <v>11</v>
      </c>
      <c r="B4261">
        <v>6.4</v>
      </c>
    </row>
    <row r="4262" spans="1:2" x14ac:dyDescent="0.2">
      <c r="A4262" t="s">
        <v>11</v>
      </c>
      <c r="B4262">
        <v>4.5999999999999996</v>
      </c>
    </row>
    <row r="4263" spans="1:2" x14ac:dyDescent="0.2">
      <c r="A4263" t="s">
        <v>502</v>
      </c>
      <c r="B4263">
        <v>6.5</v>
      </c>
    </row>
    <row r="4264" spans="1:2" x14ac:dyDescent="0.2">
      <c r="A4264" t="s">
        <v>11</v>
      </c>
      <c r="B4264">
        <v>7</v>
      </c>
    </row>
    <row r="4265" spans="1:2" x14ac:dyDescent="0.2">
      <c r="A4265" t="s">
        <v>11</v>
      </c>
      <c r="B4265">
        <v>5.4</v>
      </c>
    </row>
    <row r="4266" spans="1:2" x14ac:dyDescent="0.2">
      <c r="A4266" t="s">
        <v>11</v>
      </c>
      <c r="B4266">
        <v>6.7</v>
      </c>
    </row>
    <row r="4267" spans="1:2" x14ac:dyDescent="0.2">
      <c r="A4267" t="s">
        <v>1936</v>
      </c>
      <c r="B4267">
        <v>2.8</v>
      </c>
    </row>
    <row r="4268" spans="1:2" x14ac:dyDescent="0.2">
      <c r="A4268" t="s">
        <v>11</v>
      </c>
      <c r="B4268">
        <v>7.4</v>
      </c>
    </row>
    <row r="4269" spans="1:2" x14ac:dyDescent="0.2">
      <c r="A4269" t="s">
        <v>11</v>
      </c>
      <c r="B4269">
        <v>5.8</v>
      </c>
    </row>
    <row r="4270" spans="1:2" x14ac:dyDescent="0.2">
      <c r="A4270" t="s">
        <v>11</v>
      </c>
      <c r="B4270">
        <v>7.1</v>
      </c>
    </row>
    <row r="4271" spans="1:2" x14ac:dyDescent="0.2">
      <c r="A4271" t="s">
        <v>11</v>
      </c>
      <c r="B4271">
        <v>4.5</v>
      </c>
    </row>
    <row r="4272" spans="1:2" x14ac:dyDescent="0.2">
      <c r="A4272" t="s">
        <v>11</v>
      </c>
      <c r="B4272">
        <v>7.9</v>
      </c>
    </row>
    <row r="4273" spans="1:2" x14ac:dyDescent="0.2">
      <c r="A4273" t="s">
        <v>1936</v>
      </c>
      <c r="B4273">
        <v>5.3</v>
      </c>
    </row>
    <row r="4274" spans="1:2" x14ac:dyDescent="0.2">
      <c r="A4274" t="s">
        <v>11</v>
      </c>
      <c r="B4274">
        <v>5.4</v>
      </c>
    </row>
    <row r="4275" spans="1:2" x14ac:dyDescent="0.2">
      <c r="A4275" t="s">
        <v>11</v>
      </c>
      <c r="B4275">
        <v>4.8</v>
      </c>
    </row>
    <row r="4276" spans="1:2" x14ac:dyDescent="0.2">
      <c r="A4276" t="s">
        <v>11</v>
      </c>
      <c r="B4276">
        <v>5.9</v>
      </c>
    </row>
    <row r="4277" spans="1:2" x14ac:dyDescent="0.2">
      <c r="A4277" t="s">
        <v>11</v>
      </c>
      <c r="B4277">
        <v>6.2</v>
      </c>
    </row>
    <row r="4278" spans="1:2" x14ac:dyDescent="0.2">
      <c r="A4278" t="s">
        <v>11</v>
      </c>
      <c r="B4278">
        <v>5.9</v>
      </c>
    </row>
    <row r="4279" spans="1:2" x14ac:dyDescent="0.2">
      <c r="A4279" t="s">
        <v>11</v>
      </c>
      <c r="B4279">
        <v>6.6</v>
      </c>
    </row>
    <row r="4280" spans="1:2" x14ac:dyDescent="0.2">
      <c r="A4280" t="s">
        <v>11</v>
      </c>
      <c r="B4280">
        <v>6.6</v>
      </c>
    </row>
    <row r="4281" spans="1:2" x14ac:dyDescent="0.2">
      <c r="A4281" t="s">
        <v>11</v>
      </c>
      <c r="B4281">
        <v>6</v>
      </c>
    </row>
    <row r="4282" spans="1:2" x14ac:dyDescent="0.2">
      <c r="A4282" t="s">
        <v>11</v>
      </c>
      <c r="B4282">
        <v>6.8</v>
      </c>
    </row>
    <row r="4283" spans="1:2" x14ac:dyDescent="0.2">
      <c r="A4283" t="s">
        <v>11</v>
      </c>
      <c r="B4283">
        <v>5.4</v>
      </c>
    </row>
    <row r="4284" spans="1:2" x14ac:dyDescent="0.2">
      <c r="A4284" t="s">
        <v>11</v>
      </c>
      <c r="B4284">
        <v>5.2</v>
      </c>
    </row>
    <row r="4285" spans="1:2" x14ac:dyDescent="0.2">
      <c r="A4285" t="s">
        <v>11</v>
      </c>
      <c r="B4285">
        <v>7.8</v>
      </c>
    </row>
    <row r="4286" spans="1:2" x14ac:dyDescent="0.2">
      <c r="A4286" t="s">
        <v>11</v>
      </c>
      <c r="B4286">
        <v>6.4</v>
      </c>
    </row>
    <row r="4287" spans="1:2" x14ac:dyDescent="0.2">
      <c r="A4287" t="s">
        <v>11</v>
      </c>
      <c r="B4287">
        <v>6.1</v>
      </c>
    </row>
    <row r="4288" spans="1:2" x14ac:dyDescent="0.2">
      <c r="A4288" t="s">
        <v>11</v>
      </c>
      <c r="B4288">
        <v>5.7</v>
      </c>
    </row>
    <row r="4289" spans="1:2" x14ac:dyDescent="0.2">
      <c r="A4289" t="s">
        <v>11</v>
      </c>
      <c r="B4289">
        <v>5.5</v>
      </c>
    </row>
    <row r="4290" spans="1:2" x14ac:dyDescent="0.2">
      <c r="A4290" t="s">
        <v>11</v>
      </c>
      <c r="B4290">
        <v>7.4</v>
      </c>
    </row>
    <row r="4291" spans="1:2" x14ac:dyDescent="0.2">
      <c r="A4291" t="s">
        <v>11</v>
      </c>
      <c r="B4291">
        <v>7.1</v>
      </c>
    </row>
    <row r="4292" spans="1:2" x14ac:dyDescent="0.2">
      <c r="A4292" t="s">
        <v>11</v>
      </c>
      <c r="B4292">
        <v>3.9</v>
      </c>
    </row>
    <row r="4293" spans="1:2" x14ac:dyDescent="0.2">
      <c r="A4293" t="s">
        <v>11</v>
      </c>
      <c r="B4293">
        <v>4.5999999999999996</v>
      </c>
    </row>
    <row r="4294" spans="1:2" x14ac:dyDescent="0.2">
      <c r="A4294" t="s">
        <v>11</v>
      </c>
      <c r="B4294">
        <v>7.3</v>
      </c>
    </row>
    <row r="4295" spans="1:2" x14ac:dyDescent="0.2">
      <c r="A4295" t="s">
        <v>11</v>
      </c>
      <c r="B4295">
        <v>7.7</v>
      </c>
    </row>
    <row r="4296" spans="1:2" x14ac:dyDescent="0.2">
      <c r="A4296" t="s">
        <v>11</v>
      </c>
      <c r="B4296">
        <v>4.9000000000000004</v>
      </c>
    </row>
    <row r="4297" spans="1:2" x14ac:dyDescent="0.2">
      <c r="A4297" t="s">
        <v>11</v>
      </c>
      <c r="B4297">
        <v>6.3</v>
      </c>
    </row>
    <row r="4298" spans="1:2" x14ac:dyDescent="0.2">
      <c r="A4298" t="s">
        <v>11</v>
      </c>
      <c r="B4298">
        <v>6.1</v>
      </c>
    </row>
    <row r="4299" spans="1:2" x14ac:dyDescent="0.2">
      <c r="A4299" t="s">
        <v>11</v>
      </c>
      <c r="B4299">
        <v>6.6</v>
      </c>
    </row>
    <row r="4300" spans="1:2" x14ac:dyDescent="0.2">
      <c r="A4300" t="s">
        <v>11</v>
      </c>
      <c r="B4300">
        <v>5.7</v>
      </c>
    </row>
    <row r="4301" spans="1:2" x14ac:dyDescent="0.2">
      <c r="A4301" t="s">
        <v>11</v>
      </c>
      <c r="B4301">
        <v>5.6</v>
      </c>
    </row>
    <row r="4302" spans="1:2" x14ac:dyDescent="0.2">
      <c r="A4302" t="s">
        <v>2998</v>
      </c>
      <c r="B4302">
        <v>6</v>
      </c>
    </row>
    <row r="4303" spans="1:2" x14ac:dyDescent="0.2">
      <c r="A4303" t="s">
        <v>11</v>
      </c>
      <c r="B4303">
        <v>5.7</v>
      </c>
    </row>
    <row r="4304" spans="1:2" x14ac:dyDescent="0.2">
      <c r="A4304" t="s">
        <v>11</v>
      </c>
      <c r="B4304">
        <v>7</v>
      </c>
    </row>
    <row r="4305" spans="1:2" x14ac:dyDescent="0.2">
      <c r="A4305" t="s">
        <v>11</v>
      </c>
      <c r="B4305">
        <v>5.3</v>
      </c>
    </row>
    <row r="4306" spans="1:2" x14ac:dyDescent="0.2">
      <c r="A4306" t="s">
        <v>11</v>
      </c>
      <c r="B4306">
        <v>4.4000000000000004</v>
      </c>
    </row>
    <row r="4307" spans="1:2" x14ac:dyDescent="0.2">
      <c r="A4307" t="s">
        <v>11</v>
      </c>
      <c r="B4307">
        <v>3.4</v>
      </c>
    </row>
    <row r="4308" spans="1:2" x14ac:dyDescent="0.2">
      <c r="A4308" t="s">
        <v>11</v>
      </c>
      <c r="B4308">
        <v>4.5</v>
      </c>
    </row>
    <row r="4309" spans="1:2" x14ac:dyDescent="0.2">
      <c r="A4309" t="s">
        <v>11</v>
      </c>
      <c r="B4309">
        <v>3.4</v>
      </c>
    </row>
    <row r="4310" spans="1:2" x14ac:dyDescent="0.2">
      <c r="A4310" t="s">
        <v>11</v>
      </c>
      <c r="B4310">
        <v>7.1</v>
      </c>
    </row>
    <row r="4311" spans="1:2" x14ac:dyDescent="0.2">
      <c r="A4311" t="s">
        <v>11</v>
      </c>
      <c r="B4311">
        <v>6.4</v>
      </c>
    </row>
    <row r="4312" spans="1:2" x14ac:dyDescent="0.2">
      <c r="A4312" t="s">
        <v>11</v>
      </c>
      <c r="B4312">
        <v>5.2</v>
      </c>
    </row>
    <row r="4313" spans="1:2" x14ac:dyDescent="0.2">
      <c r="A4313" t="s">
        <v>11</v>
      </c>
      <c r="B4313">
        <v>7</v>
      </c>
    </row>
    <row r="4314" spans="1:2" x14ac:dyDescent="0.2">
      <c r="A4314" t="s">
        <v>11</v>
      </c>
      <c r="B4314">
        <v>7.3</v>
      </c>
    </row>
    <row r="4315" spans="1:2" x14ac:dyDescent="0.2">
      <c r="A4315" t="s">
        <v>5502</v>
      </c>
      <c r="B4315">
        <v>8.1</v>
      </c>
    </row>
    <row r="4316" spans="1:2" x14ac:dyDescent="0.2">
      <c r="A4316" t="s">
        <v>502</v>
      </c>
      <c r="B4316">
        <v>5.8</v>
      </c>
    </row>
    <row r="4317" spans="1:2" x14ac:dyDescent="0.2">
      <c r="A4317" t="s">
        <v>11</v>
      </c>
      <c r="B4317">
        <v>5.9</v>
      </c>
    </row>
    <row r="4318" spans="1:2" x14ac:dyDescent="0.2">
      <c r="A4318" t="s">
        <v>1936</v>
      </c>
      <c r="B4318">
        <v>6.4</v>
      </c>
    </row>
    <row r="4319" spans="1:2" x14ac:dyDescent="0.2">
      <c r="A4319" t="s">
        <v>11</v>
      </c>
      <c r="B4319">
        <v>7.5</v>
      </c>
    </row>
    <row r="4320" spans="1:2" x14ac:dyDescent="0.2">
      <c r="A4320" t="s">
        <v>11</v>
      </c>
      <c r="B4320">
        <v>7.8</v>
      </c>
    </row>
    <row r="4321" spans="1:2" x14ac:dyDescent="0.2">
      <c r="A4321" t="s">
        <v>11</v>
      </c>
      <c r="B4321">
        <v>6.3</v>
      </c>
    </row>
    <row r="4322" spans="1:2" x14ac:dyDescent="0.2">
      <c r="A4322" t="s">
        <v>11</v>
      </c>
      <c r="B4322">
        <v>7.2</v>
      </c>
    </row>
    <row r="4323" spans="1:2" x14ac:dyDescent="0.2">
      <c r="A4323" t="s">
        <v>11</v>
      </c>
      <c r="B4323">
        <v>5.6</v>
      </c>
    </row>
    <row r="4324" spans="1:2" x14ac:dyDescent="0.2">
      <c r="A4324" t="s">
        <v>11</v>
      </c>
      <c r="B4324">
        <v>7.2</v>
      </c>
    </row>
    <row r="4325" spans="1:2" x14ac:dyDescent="0.2">
      <c r="A4325" t="s">
        <v>11</v>
      </c>
      <c r="B4325">
        <v>8</v>
      </c>
    </row>
    <row r="4326" spans="1:2" x14ac:dyDescent="0.2">
      <c r="A4326" t="s">
        <v>11</v>
      </c>
      <c r="B4326">
        <v>8.5</v>
      </c>
    </row>
    <row r="4327" spans="1:2" x14ac:dyDescent="0.2">
      <c r="A4327" t="s">
        <v>963</v>
      </c>
      <c r="B4327">
        <v>6.8</v>
      </c>
    </row>
    <row r="4328" spans="1:2" x14ac:dyDescent="0.2">
      <c r="A4328" t="s">
        <v>11</v>
      </c>
      <c r="B4328">
        <v>7.3</v>
      </c>
    </row>
    <row r="4329" spans="1:2" x14ac:dyDescent="0.2">
      <c r="A4329" t="s">
        <v>11</v>
      </c>
      <c r="B4329">
        <v>5.5</v>
      </c>
    </row>
    <row r="4330" spans="1:2" x14ac:dyDescent="0.2">
      <c r="A4330" t="s">
        <v>11</v>
      </c>
      <c r="B4330">
        <v>7.3</v>
      </c>
    </row>
    <row r="4331" spans="1:2" x14ac:dyDescent="0.2">
      <c r="A4331" t="s">
        <v>11</v>
      </c>
      <c r="B4331">
        <v>6.3</v>
      </c>
    </row>
    <row r="4332" spans="1:2" x14ac:dyDescent="0.2">
      <c r="A4332" t="s">
        <v>7125</v>
      </c>
      <c r="B4332">
        <v>5.0999999999999996</v>
      </c>
    </row>
    <row r="4333" spans="1:2" x14ac:dyDescent="0.2">
      <c r="A4333" t="s">
        <v>11</v>
      </c>
      <c r="B4333">
        <v>6.6</v>
      </c>
    </row>
    <row r="4334" spans="1:2" x14ac:dyDescent="0.2">
      <c r="A4334" t="s">
        <v>11</v>
      </c>
      <c r="B4334">
        <v>6.1</v>
      </c>
    </row>
    <row r="4335" spans="1:2" x14ac:dyDescent="0.2">
      <c r="A4335" t="s">
        <v>7131</v>
      </c>
      <c r="B4335">
        <v>7.5</v>
      </c>
    </row>
    <row r="4336" spans="1:2" x14ac:dyDescent="0.2">
      <c r="A4336" t="s">
        <v>11</v>
      </c>
      <c r="B4336">
        <v>7</v>
      </c>
    </row>
    <row r="4337" spans="1:2" x14ac:dyDescent="0.2">
      <c r="A4337" t="s">
        <v>11</v>
      </c>
      <c r="B4337">
        <v>7.2</v>
      </c>
    </row>
    <row r="4338" spans="1:2" x14ac:dyDescent="0.2">
      <c r="A4338" t="s">
        <v>11</v>
      </c>
      <c r="B4338">
        <v>5.3</v>
      </c>
    </row>
    <row r="4339" spans="1:2" x14ac:dyDescent="0.2">
      <c r="A4339" t="s">
        <v>11</v>
      </c>
      <c r="B4339">
        <v>8.6999999999999993</v>
      </c>
    </row>
    <row r="4340" spans="1:2" x14ac:dyDescent="0.2">
      <c r="A4340" t="s">
        <v>11</v>
      </c>
      <c r="B4340">
        <v>3.4</v>
      </c>
    </row>
    <row r="4341" spans="1:2" x14ac:dyDescent="0.2">
      <c r="A4341" t="s">
        <v>11</v>
      </c>
      <c r="B4341">
        <v>5.4</v>
      </c>
    </row>
    <row r="4342" spans="1:2" x14ac:dyDescent="0.2">
      <c r="A4342" t="s">
        <v>2998</v>
      </c>
      <c r="B4342">
        <v>7.8</v>
      </c>
    </row>
    <row r="4343" spans="1:2" x14ac:dyDescent="0.2">
      <c r="A4343" t="s">
        <v>11</v>
      </c>
      <c r="B4343">
        <v>6.7</v>
      </c>
    </row>
    <row r="4344" spans="1:2" x14ac:dyDescent="0.2">
      <c r="A4344" t="s">
        <v>11</v>
      </c>
      <c r="B4344">
        <v>4.7</v>
      </c>
    </row>
    <row r="4345" spans="1:2" x14ac:dyDescent="0.2">
      <c r="A4345" t="s">
        <v>11</v>
      </c>
      <c r="B4345">
        <v>6.3</v>
      </c>
    </row>
    <row r="4346" spans="1:2" x14ac:dyDescent="0.2">
      <c r="A4346" t="s">
        <v>963</v>
      </c>
      <c r="B4346">
        <v>7.4</v>
      </c>
    </row>
    <row r="4347" spans="1:2" x14ac:dyDescent="0.2">
      <c r="A4347" t="s">
        <v>11</v>
      </c>
      <c r="B4347">
        <v>6.1</v>
      </c>
    </row>
    <row r="4348" spans="1:2" x14ac:dyDescent="0.2">
      <c r="A4348" t="s">
        <v>11</v>
      </c>
      <c r="B4348">
        <v>7.5</v>
      </c>
    </row>
    <row r="4349" spans="1:2" x14ac:dyDescent="0.2">
      <c r="A4349" t="s">
        <v>11</v>
      </c>
      <c r="B4349">
        <v>6.3</v>
      </c>
    </row>
    <row r="4350" spans="1:2" x14ac:dyDescent="0.2">
      <c r="A4350" t="s">
        <v>11</v>
      </c>
      <c r="B4350">
        <v>6.3</v>
      </c>
    </row>
    <row r="4351" spans="1:2" x14ac:dyDescent="0.2">
      <c r="A4351" t="s">
        <v>11</v>
      </c>
      <c r="B4351">
        <v>6.8</v>
      </c>
    </row>
    <row r="4352" spans="1:2" x14ac:dyDescent="0.2">
      <c r="A4352" t="s">
        <v>1936</v>
      </c>
      <c r="B4352">
        <v>7.8</v>
      </c>
    </row>
    <row r="4353" spans="1:2" x14ac:dyDescent="0.2">
      <c r="A4353" t="s">
        <v>11</v>
      </c>
      <c r="B4353">
        <v>6.9</v>
      </c>
    </row>
    <row r="4354" spans="1:2" x14ac:dyDescent="0.2">
      <c r="A4354" t="s">
        <v>11</v>
      </c>
      <c r="B4354">
        <v>8</v>
      </c>
    </row>
    <row r="4355" spans="1:2" x14ac:dyDescent="0.2">
      <c r="A4355" t="s">
        <v>11</v>
      </c>
      <c r="B4355">
        <v>7.8</v>
      </c>
    </row>
    <row r="4356" spans="1:2" x14ac:dyDescent="0.2">
      <c r="A4356" t="s">
        <v>11</v>
      </c>
      <c r="B4356">
        <v>7.4</v>
      </c>
    </row>
    <row r="4357" spans="1:2" x14ac:dyDescent="0.2">
      <c r="A4357" t="s">
        <v>11</v>
      </c>
      <c r="B4357">
        <v>6.1</v>
      </c>
    </row>
    <row r="4358" spans="1:2" x14ac:dyDescent="0.2">
      <c r="A4358" t="s">
        <v>11</v>
      </c>
      <c r="B4358">
        <v>4.3</v>
      </c>
    </row>
    <row r="4359" spans="1:2" x14ac:dyDescent="0.2">
      <c r="A4359" t="s">
        <v>11</v>
      </c>
      <c r="B4359">
        <v>3.5</v>
      </c>
    </row>
    <row r="4360" spans="1:2" x14ac:dyDescent="0.2">
      <c r="A4360" t="s">
        <v>5502</v>
      </c>
      <c r="B4360">
        <v>7.2</v>
      </c>
    </row>
    <row r="4361" spans="1:2" x14ac:dyDescent="0.2">
      <c r="A4361" t="s">
        <v>11</v>
      </c>
      <c r="B4361">
        <v>4.7</v>
      </c>
    </row>
    <row r="4362" spans="1:2" x14ac:dyDescent="0.2">
      <c r="A4362" t="s">
        <v>4006</v>
      </c>
      <c r="B4362">
        <v>7.3</v>
      </c>
    </row>
    <row r="4363" spans="1:2" x14ac:dyDescent="0.2">
      <c r="A4363" t="s">
        <v>11</v>
      </c>
      <c r="B4363">
        <v>7.9</v>
      </c>
    </row>
    <row r="4364" spans="1:2" x14ac:dyDescent="0.2">
      <c r="A4364" t="s">
        <v>11</v>
      </c>
      <c r="B4364">
        <v>5.0999999999999996</v>
      </c>
    </row>
    <row r="4365" spans="1:2" x14ac:dyDescent="0.2">
      <c r="A4365" t="s">
        <v>502</v>
      </c>
      <c r="B4365">
        <v>7.2</v>
      </c>
    </row>
    <row r="4366" spans="1:2" x14ac:dyDescent="0.2">
      <c r="A4366" t="s">
        <v>11</v>
      </c>
      <c r="B4366">
        <v>5.4</v>
      </c>
    </row>
    <row r="4367" spans="1:2" x14ac:dyDescent="0.2">
      <c r="A4367" t="s">
        <v>11</v>
      </c>
      <c r="B4367">
        <v>3.7</v>
      </c>
    </row>
    <row r="4368" spans="1:2" x14ac:dyDescent="0.2">
      <c r="A4368" t="s">
        <v>11</v>
      </c>
      <c r="B4368">
        <v>7.4</v>
      </c>
    </row>
    <row r="4369" spans="1:2" x14ac:dyDescent="0.2">
      <c r="A4369" t="s">
        <v>11</v>
      </c>
      <c r="B4369">
        <v>7.1</v>
      </c>
    </row>
    <row r="4370" spans="1:2" x14ac:dyDescent="0.2">
      <c r="A4370" t="s">
        <v>11</v>
      </c>
      <c r="B4370">
        <v>6.8</v>
      </c>
    </row>
    <row r="4371" spans="1:2" x14ac:dyDescent="0.2">
      <c r="A4371" t="s">
        <v>11</v>
      </c>
      <c r="B4371">
        <v>8.1999999999999993</v>
      </c>
    </row>
    <row r="4372" spans="1:2" x14ac:dyDescent="0.2">
      <c r="A4372" t="s">
        <v>11</v>
      </c>
      <c r="B4372">
        <v>7</v>
      </c>
    </row>
    <row r="4373" spans="1:2" x14ac:dyDescent="0.2">
      <c r="A4373" t="s">
        <v>11</v>
      </c>
      <c r="B4373">
        <v>7.4</v>
      </c>
    </row>
    <row r="4374" spans="1:2" x14ac:dyDescent="0.2">
      <c r="A4374" t="s">
        <v>11</v>
      </c>
      <c r="B4374">
        <v>6.7</v>
      </c>
    </row>
    <row r="4375" spans="1:2" x14ac:dyDescent="0.2">
      <c r="A4375" t="s">
        <v>11</v>
      </c>
      <c r="B4375">
        <v>9.1</v>
      </c>
    </row>
    <row r="4376" spans="1:2" x14ac:dyDescent="0.2">
      <c r="A4376" t="s">
        <v>11</v>
      </c>
      <c r="B4376">
        <v>7.6</v>
      </c>
    </row>
    <row r="4377" spans="1:2" x14ac:dyDescent="0.2">
      <c r="A4377" t="s">
        <v>11</v>
      </c>
      <c r="B4377">
        <v>7.2</v>
      </c>
    </row>
    <row r="4378" spans="1:2" x14ac:dyDescent="0.2">
      <c r="A4378" t="s">
        <v>11</v>
      </c>
      <c r="B4378">
        <v>7.5</v>
      </c>
    </row>
    <row r="4379" spans="1:2" x14ac:dyDescent="0.2">
      <c r="A4379" t="s">
        <v>11</v>
      </c>
      <c r="B4379">
        <v>6.8</v>
      </c>
    </row>
    <row r="4380" spans="1:2" x14ac:dyDescent="0.2">
      <c r="A4380" t="s">
        <v>11</v>
      </c>
      <c r="B4380">
        <v>6.9</v>
      </c>
    </row>
    <row r="4381" spans="1:2" x14ac:dyDescent="0.2">
      <c r="A4381" t="s">
        <v>963</v>
      </c>
      <c r="B4381">
        <v>7.9</v>
      </c>
    </row>
    <row r="4382" spans="1:2" x14ac:dyDescent="0.2">
      <c r="A4382" t="s">
        <v>4006</v>
      </c>
      <c r="B4382">
        <v>7.6</v>
      </c>
    </row>
    <row r="4383" spans="1:2" x14ac:dyDescent="0.2">
      <c r="A4383" t="s">
        <v>11</v>
      </c>
      <c r="B4383">
        <v>6.7</v>
      </c>
    </row>
    <row r="4384" spans="1:2" x14ac:dyDescent="0.2">
      <c r="A4384" t="s">
        <v>11</v>
      </c>
      <c r="B4384">
        <v>5.8</v>
      </c>
    </row>
    <row r="4385" spans="1:2" x14ac:dyDescent="0.2">
      <c r="A4385" t="s">
        <v>11</v>
      </c>
      <c r="B4385">
        <v>6.5</v>
      </c>
    </row>
    <row r="4386" spans="1:2" x14ac:dyDescent="0.2">
      <c r="A4386" t="s">
        <v>11</v>
      </c>
      <c r="B4386">
        <v>7.2</v>
      </c>
    </row>
    <row r="4387" spans="1:2" x14ac:dyDescent="0.2">
      <c r="A4387" t="s">
        <v>11</v>
      </c>
      <c r="B4387">
        <v>6.9</v>
      </c>
    </row>
    <row r="4388" spans="1:2" x14ac:dyDescent="0.2">
      <c r="A4388" t="s">
        <v>11</v>
      </c>
      <c r="B4388">
        <v>5.5</v>
      </c>
    </row>
    <row r="4389" spans="1:2" x14ac:dyDescent="0.2">
      <c r="A4389" t="s">
        <v>11</v>
      </c>
      <c r="B4389">
        <v>6.5</v>
      </c>
    </row>
    <row r="4390" spans="1:2" x14ac:dyDescent="0.2">
      <c r="A4390" t="s">
        <v>11</v>
      </c>
      <c r="B4390">
        <v>6.2</v>
      </c>
    </row>
    <row r="4391" spans="1:2" x14ac:dyDescent="0.2">
      <c r="A4391" t="s">
        <v>11</v>
      </c>
      <c r="B4391">
        <v>6.7</v>
      </c>
    </row>
    <row r="4392" spans="1:2" x14ac:dyDescent="0.2">
      <c r="A4392" t="s">
        <v>11</v>
      </c>
      <c r="B4392">
        <v>5.7</v>
      </c>
    </row>
    <row r="4393" spans="1:2" x14ac:dyDescent="0.2">
      <c r="A4393" t="s">
        <v>11</v>
      </c>
      <c r="B4393">
        <v>8.6</v>
      </c>
    </row>
    <row r="4394" spans="1:2" x14ac:dyDescent="0.2">
      <c r="A4394" t="s">
        <v>11</v>
      </c>
      <c r="B4394">
        <v>6.5</v>
      </c>
    </row>
    <row r="4395" spans="1:2" x14ac:dyDescent="0.2">
      <c r="A4395" t="s">
        <v>11</v>
      </c>
      <c r="B4395">
        <v>6.3</v>
      </c>
    </row>
    <row r="4396" spans="1:2" x14ac:dyDescent="0.2">
      <c r="A4396" t="s">
        <v>11</v>
      </c>
      <c r="B4396">
        <v>4.3</v>
      </c>
    </row>
    <row r="4397" spans="1:2" x14ac:dyDescent="0.2">
      <c r="A4397" t="s">
        <v>11</v>
      </c>
      <c r="B4397">
        <v>6.1</v>
      </c>
    </row>
    <row r="4398" spans="1:2" x14ac:dyDescent="0.2">
      <c r="A4398" t="s">
        <v>11</v>
      </c>
      <c r="B4398">
        <v>6</v>
      </c>
    </row>
    <row r="4399" spans="1:2" x14ac:dyDescent="0.2">
      <c r="A4399" t="s">
        <v>11</v>
      </c>
      <c r="B4399">
        <v>5.8</v>
      </c>
    </row>
    <row r="4400" spans="1:2" x14ac:dyDescent="0.2">
      <c r="A4400" t="s">
        <v>11</v>
      </c>
      <c r="B4400">
        <v>6.7</v>
      </c>
    </row>
    <row r="4401" spans="1:2" x14ac:dyDescent="0.2">
      <c r="A4401" t="s">
        <v>11</v>
      </c>
      <c r="B4401">
        <v>6.7</v>
      </c>
    </row>
    <row r="4402" spans="1:2" x14ac:dyDescent="0.2">
      <c r="A4402" t="s">
        <v>11</v>
      </c>
      <c r="B4402">
        <v>7.6</v>
      </c>
    </row>
    <row r="4403" spans="1:2" x14ac:dyDescent="0.2">
      <c r="A4403" t="s">
        <v>11</v>
      </c>
      <c r="B4403">
        <v>5.0999999999999996</v>
      </c>
    </row>
    <row r="4404" spans="1:2" x14ac:dyDescent="0.2">
      <c r="A4404" t="s">
        <v>11</v>
      </c>
      <c r="B4404">
        <v>6.8</v>
      </c>
    </row>
    <row r="4405" spans="1:2" x14ac:dyDescent="0.2">
      <c r="A4405" t="s">
        <v>11</v>
      </c>
      <c r="B4405">
        <v>6.8</v>
      </c>
    </row>
    <row r="4406" spans="1:2" x14ac:dyDescent="0.2">
      <c r="A4406" t="s">
        <v>11</v>
      </c>
      <c r="B4406">
        <v>6.8</v>
      </c>
    </row>
    <row r="4407" spans="1:2" x14ac:dyDescent="0.2">
      <c r="A4407" t="s">
        <v>11</v>
      </c>
      <c r="B4407">
        <v>6.3</v>
      </c>
    </row>
    <row r="4408" spans="1:2" x14ac:dyDescent="0.2">
      <c r="A4408" t="s">
        <v>11</v>
      </c>
      <c r="B4408">
        <v>7.1</v>
      </c>
    </row>
    <row r="4409" spans="1:2" x14ac:dyDescent="0.2">
      <c r="A4409" t="s">
        <v>11</v>
      </c>
      <c r="B4409">
        <v>2.8</v>
      </c>
    </row>
    <row r="4410" spans="1:2" x14ac:dyDescent="0.2">
      <c r="A4410" t="s">
        <v>11</v>
      </c>
      <c r="B4410">
        <v>8.1999999999999993</v>
      </c>
    </row>
    <row r="4411" spans="1:2" x14ac:dyDescent="0.2">
      <c r="A4411" t="s">
        <v>11</v>
      </c>
      <c r="B4411">
        <v>3.1</v>
      </c>
    </row>
    <row r="4412" spans="1:2" x14ac:dyDescent="0.2">
      <c r="A4412" t="s">
        <v>11</v>
      </c>
      <c r="B4412">
        <v>7</v>
      </c>
    </row>
    <row r="4413" spans="1:2" x14ac:dyDescent="0.2">
      <c r="A4413" t="s">
        <v>11</v>
      </c>
      <c r="B4413">
        <v>3.3</v>
      </c>
    </row>
    <row r="4414" spans="1:2" x14ac:dyDescent="0.2">
      <c r="A4414" t="s">
        <v>11</v>
      </c>
      <c r="B4414">
        <v>3.6</v>
      </c>
    </row>
    <row r="4415" spans="1:2" x14ac:dyDescent="0.2">
      <c r="A4415" t="s">
        <v>11</v>
      </c>
      <c r="B4415">
        <v>7.7</v>
      </c>
    </row>
    <row r="4416" spans="1:2" x14ac:dyDescent="0.2">
      <c r="A4416" t="s">
        <v>963</v>
      </c>
      <c r="B4416">
        <v>6.7</v>
      </c>
    </row>
    <row r="4417" spans="1:2" x14ac:dyDescent="0.2">
      <c r="A4417" t="s">
        <v>11</v>
      </c>
      <c r="B4417">
        <v>5.5</v>
      </c>
    </row>
    <row r="4418" spans="1:2" x14ac:dyDescent="0.2">
      <c r="A4418" t="s">
        <v>11</v>
      </c>
      <c r="B4418">
        <v>6.6</v>
      </c>
    </row>
    <row r="4419" spans="1:2" x14ac:dyDescent="0.2">
      <c r="A4419" t="s">
        <v>11</v>
      </c>
      <c r="B4419">
        <v>4.8</v>
      </c>
    </row>
    <row r="4420" spans="1:2" x14ac:dyDescent="0.2">
      <c r="A4420" t="s">
        <v>11</v>
      </c>
      <c r="B4420">
        <v>5.5</v>
      </c>
    </row>
    <row r="4421" spans="1:2" x14ac:dyDescent="0.2">
      <c r="A4421" t="s">
        <v>502</v>
      </c>
      <c r="B4421">
        <v>6.3</v>
      </c>
    </row>
    <row r="4422" spans="1:2" x14ac:dyDescent="0.2">
      <c r="A4422" t="s">
        <v>11</v>
      </c>
      <c r="B4422">
        <v>6.9</v>
      </c>
    </row>
    <row r="4423" spans="1:2" x14ac:dyDescent="0.2">
      <c r="A4423" t="s">
        <v>11</v>
      </c>
      <c r="B4423">
        <v>6.5</v>
      </c>
    </row>
    <row r="4424" spans="1:2" x14ac:dyDescent="0.2">
      <c r="A4424" t="s">
        <v>11</v>
      </c>
      <c r="B4424">
        <v>8.1999999999999993</v>
      </c>
    </row>
    <row r="4425" spans="1:2" x14ac:dyDescent="0.2">
      <c r="A4425" t="s">
        <v>11</v>
      </c>
      <c r="B4425">
        <v>7.1</v>
      </c>
    </row>
    <row r="4426" spans="1:2" x14ac:dyDescent="0.2">
      <c r="A4426" t="s">
        <v>11</v>
      </c>
      <c r="B4426">
        <v>7.3</v>
      </c>
    </row>
    <row r="4427" spans="1:2" x14ac:dyDescent="0.2">
      <c r="A4427" t="s">
        <v>5440</v>
      </c>
      <c r="B4427">
        <v>8.1</v>
      </c>
    </row>
    <row r="4428" spans="1:2" x14ac:dyDescent="0.2">
      <c r="A4428" t="s">
        <v>11</v>
      </c>
      <c r="B4428">
        <v>7.2</v>
      </c>
    </row>
    <row r="4429" spans="1:2" x14ac:dyDescent="0.2">
      <c r="A4429" t="s">
        <v>7290</v>
      </c>
      <c r="B4429">
        <v>7.4</v>
      </c>
    </row>
    <row r="4430" spans="1:2" x14ac:dyDescent="0.2">
      <c r="A4430" t="s">
        <v>11</v>
      </c>
      <c r="B4430">
        <v>6.5</v>
      </c>
    </row>
    <row r="4431" spans="1:2" x14ac:dyDescent="0.2">
      <c r="A4431" t="s">
        <v>11</v>
      </c>
      <c r="B4431">
        <v>5.7</v>
      </c>
    </row>
    <row r="4432" spans="1:2" x14ac:dyDescent="0.2">
      <c r="A4432" t="s">
        <v>11</v>
      </c>
      <c r="B4432">
        <v>6.1</v>
      </c>
    </row>
    <row r="4433" spans="1:2" x14ac:dyDescent="0.2">
      <c r="A4433" t="s">
        <v>11</v>
      </c>
      <c r="B4433">
        <v>7.7</v>
      </c>
    </row>
    <row r="4434" spans="1:2" x14ac:dyDescent="0.2">
      <c r="A4434" t="s">
        <v>11</v>
      </c>
      <c r="B4434">
        <v>8.6999999999999993</v>
      </c>
    </row>
    <row r="4435" spans="1:2" x14ac:dyDescent="0.2">
      <c r="A4435" t="s">
        <v>11</v>
      </c>
      <c r="B4435">
        <v>4.3</v>
      </c>
    </row>
    <row r="4436" spans="1:2" x14ac:dyDescent="0.2">
      <c r="A4436" t="s">
        <v>11</v>
      </c>
      <c r="B4436">
        <v>6.2</v>
      </c>
    </row>
    <row r="4437" spans="1:2" x14ac:dyDescent="0.2">
      <c r="A4437" t="s">
        <v>11</v>
      </c>
      <c r="B4437">
        <v>3.3</v>
      </c>
    </row>
    <row r="4438" spans="1:2" x14ac:dyDescent="0.2">
      <c r="A4438" t="s">
        <v>11</v>
      </c>
      <c r="B4438">
        <v>2.7</v>
      </c>
    </row>
    <row r="4439" spans="1:2" x14ac:dyDescent="0.2">
      <c r="A4439" t="s">
        <v>11</v>
      </c>
      <c r="B4439">
        <v>5.2</v>
      </c>
    </row>
    <row r="4440" spans="1:2" x14ac:dyDescent="0.2">
      <c r="A4440" t="s">
        <v>11</v>
      </c>
      <c r="B4440">
        <v>8.1999999999999993</v>
      </c>
    </row>
    <row r="4441" spans="1:2" x14ac:dyDescent="0.2">
      <c r="A4441" t="s">
        <v>11</v>
      </c>
      <c r="B4441">
        <v>6.1</v>
      </c>
    </row>
    <row r="4442" spans="1:2" x14ac:dyDescent="0.2">
      <c r="A4442" t="s">
        <v>11</v>
      </c>
      <c r="B4442">
        <v>8</v>
      </c>
    </row>
    <row r="4443" spans="1:2" x14ac:dyDescent="0.2">
      <c r="A4443" t="s">
        <v>11</v>
      </c>
      <c r="B4443">
        <v>5.5</v>
      </c>
    </row>
    <row r="4444" spans="1:2" x14ac:dyDescent="0.2">
      <c r="A4444" t="s">
        <v>11</v>
      </c>
      <c r="B4444">
        <v>5.7</v>
      </c>
    </row>
    <row r="4445" spans="1:2" x14ac:dyDescent="0.2">
      <c r="A4445" t="s">
        <v>11</v>
      </c>
      <c r="B4445">
        <v>3.7</v>
      </c>
    </row>
    <row r="4446" spans="1:2" x14ac:dyDescent="0.2">
      <c r="A4446" t="s">
        <v>11</v>
      </c>
      <c r="B4446">
        <v>7.1</v>
      </c>
    </row>
    <row r="4447" spans="1:2" x14ac:dyDescent="0.2">
      <c r="A4447" t="s">
        <v>11</v>
      </c>
      <c r="B4447">
        <v>7.8</v>
      </c>
    </row>
    <row r="4448" spans="1:2" x14ac:dyDescent="0.2">
      <c r="A4448" t="s">
        <v>11</v>
      </c>
      <c r="B4448">
        <v>7.3</v>
      </c>
    </row>
    <row r="4449" spans="1:2" x14ac:dyDescent="0.2">
      <c r="A4449" t="s">
        <v>11</v>
      </c>
      <c r="B4449">
        <v>4.0999999999999996</v>
      </c>
    </row>
    <row r="4450" spans="1:2" x14ac:dyDescent="0.2">
      <c r="A4450" t="s">
        <v>11</v>
      </c>
      <c r="B4450">
        <v>7.2</v>
      </c>
    </row>
    <row r="4451" spans="1:2" x14ac:dyDescent="0.2">
      <c r="A4451" t="s">
        <v>11</v>
      </c>
      <c r="B4451">
        <v>7.7</v>
      </c>
    </row>
    <row r="4452" spans="1:2" x14ac:dyDescent="0.2">
      <c r="A4452" t="s">
        <v>11</v>
      </c>
      <c r="B4452">
        <v>7.1</v>
      </c>
    </row>
    <row r="4453" spans="1:2" x14ac:dyDescent="0.2">
      <c r="A4453" t="s">
        <v>11</v>
      </c>
      <c r="B4453">
        <v>7.6</v>
      </c>
    </row>
    <row r="4454" spans="1:2" x14ac:dyDescent="0.2">
      <c r="A4454" t="s">
        <v>963</v>
      </c>
      <c r="B4454">
        <v>7</v>
      </c>
    </row>
    <row r="4455" spans="1:2" x14ac:dyDescent="0.2">
      <c r="A4455" t="s">
        <v>11</v>
      </c>
      <c r="B4455">
        <v>5.5</v>
      </c>
    </row>
    <row r="4456" spans="1:2" x14ac:dyDescent="0.2">
      <c r="A4456" t="s">
        <v>1936</v>
      </c>
      <c r="B4456">
        <v>7.4</v>
      </c>
    </row>
    <row r="4457" spans="1:2" x14ac:dyDescent="0.2">
      <c r="A4457" t="s">
        <v>11</v>
      </c>
      <c r="B4457">
        <v>7.7</v>
      </c>
    </row>
    <row r="4458" spans="1:2" x14ac:dyDescent="0.2">
      <c r="A4458" t="s">
        <v>11</v>
      </c>
      <c r="B4458">
        <v>7.2</v>
      </c>
    </row>
    <row r="4459" spans="1:2" x14ac:dyDescent="0.2">
      <c r="A4459" t="s">
        <v>11</v>
      </c>
      <c r="B4459">
        <v>7.8</v>
      </c>
    </row>
    <row r="4460" spans="1:2" x14ac:dyDescent="0.2">
      <c r="A4460" t="s">
        <v>11</v>
      </c>
      <c r="B4460">
        <v>6.6</v>
      </c>
    </row>
    <row r="4461" spans="1:2" x14ac:dyDescent="0.2">
      <c r="A4461" t="s">
        <v>11</v>
      </c>
      <c r="B4461">
        <v>6</v>
      </c>
    </row>
    <row r="4462" spans="1:2" x14ac:dyDescent="0.2">
      <c r="A4462" t="s">
        <v>11</v>
      </c>
      <c r="B4462">
        <v>8.4</v>
      </c>
    </row>
    <row r="4463" spans="1:2" x14ac:dyDescent="0.2">
      <c r="A4463" t="s">
        <v>11</v>
      </c>
      <c r="B4463">
        <v>6.5</v>
      </c>
    </row>
    <row r="4464" spans="1:2" x14ac:dyDescent="0.2">
      <c r="A4464" t="s">
        <v>3353</v>
      </c>
      <c r="B4464">
        <v>8.9</v>
      </c>
    </row>
    <row r="4465" spans="1:2" x14ac:dyDescent="0.2">
      <c r="A4465" t="s">
        <v>4992</v>
      </c>
      <c r="B4465">
        <v>7.9</v>
      </c>
    </row>
    <row r="4466" spans="1:2" x14ac:dyDescent="0.2">
      <c r="A4466" t="s">
        <v>11</v>
      </c>
      <c r="B4466">
        <v>6</v>
      </c>
    </row>
    <row r="4467" spans="1:2" x14ac:dyDescent="0.2">
      <c r="A4467" t="s">
        <v>11</v>
      </c>
      <c r="B4467">
        <v>6.1</v>
      </c>
    </row>
    <row r="4468" spans="1:2" x14ac:dyDescent="0.2">
      <c r="A4468" t="s">
        <v>11</v>
      </c>
      <c r="B4468">
        <v>7.4</v>
      </c>
    </row>
    <row r="4469" spans="1:2" x14ac:dyDescent="0.2">
      <c r="A4469" t="s">
        <v>11</v>
      </c>
      <c r="B4469">
        <v>6.2</v>
      </c>
    </row>
    <row r="4470" spans="1:2" x14ac:dyDescent="0.2">
      <c r="A4470" t="s">
        <v>502</v>
      </c>
      <c r="B4470">
        <v>5.6</v>
      </c>
    </row>
    <row r="4471" spans="1:2" x14ac:dyDescent="0.2">
      <c r="A4471" t="s">
        <v>963</v>
      </c>
      <c r="B4471">
        <v>7.2</v>
      </c>
    </row>
    <row r="4472" spans="1:2" x14ac:dyDescent="0.2">
      <c r="A4472" t="s">
        <v>11</v>
      </c>
      <c r="B4472">
        <v>6.1</v>
      </c>
    </row>
    <row r="4473" spans="1:2" x14ac:dyDescent="0.2">
      <c r="A4473" t="s">
        <v>11</v>
      </c>
      <c r="B4473">
        <v>3.8</v>
      </c>
    </row>
    <row r="4474" spans="1:2" x14ac:dyDescent="0.2">
      <c r="A4474" t="s">
        <v>11</v>
      </c>
      <c r="B4474">
        <v>7.1</v>
      </c>
    </row>
    <row r="4475" spans="1:2" x14ac:dyDescent="0.2">
      <c r="A4475" t="s">
        <v>11</v>
      </c>
      <c r="B4475">
        <v>4.5</v>
      </c>
    </row>
    <row r="4476" spans="1:2" x14ac:dyDescent="0.2">
      <c r="A4476" t="s">
        <v>11</v>
      </c>
      <c r="B4476">
        <v>3.8</v>
      </c>
    </row>
    <row r="4477" spans="1:2" x14ac:dyDescent="0.2">
      <c r="A4477" t="s">
        <v>11</v>
      </c>
      <c r="B4477">
        <v>6.2</v>
      </c>
    </row>
    <row r="4478" spans="1:2" x14ac:dyDescent="0.2">
      <c r="A4478" t="s">
        <v>11</v>
      </c>
      <c r="B4478">
        <v>6.6</v>
      </c>
    </row>
    <row r="4479" spans="1:2" x14ac:dyDescent="0.2">
      <c r="A4479" t="s">
        <v>11</v>
      </c>
      <c r="B4479">
        <v>4.5999999999999996</v>
      </c>
    </row>
    <row r="4480" spans="1:2" x14ac:dyDescent="0.2">
      <c r="A4480" t="s">
        <v>11</v>
      </c>
      <c r="B4480">
        <v>4.2</v>
      </c>
    </row>
    <row r="4481" spans="1:2" x14ac:dyDescent="0.2">
      <c r="A4481" t="s">
        <v>11</v>
      </c>
      <c r="B4481">
        <v>6.8</v>
      </c>
    </row>
    <row r="4482" spans="1:2" x14ac:dyDescent="0.2">
      <c r="A4482" t="s">
        <v>11</v>
      </c>
      <c r="B4482">
        <v>7.7</v>
      </c>
    </row>
    <row r="4483" spans="1:2" x14ac:dyDescent="0.2">
      <c r="A4483" t="s">
        <v>11</v>
      </c>
      <c r="B4483">
        <v>7.1</v>
      </c>
    </row>
    <row r="4484" spans="1:2" x14ac:dyDescent="0.2">
      <c r="A4484" t="s">
        <v>11</v>
      </c>
      <c r="B4484">
        <v>5.9</v>
      </c>
    </row>
    <row r="4485" spans="1:2" x14ac:dyDescent="0.2">
      <c r="A4485" t="s">
        <v>11</v>
      </c>
      <c r="B4485">
        <v>4.7</v>
      </c>
    </row>
    <row r="4486" spans="1:2" x14ac:dyDescent="0.2">
      <c r="A4486" t="s">
        <v>11</v>
      </c>
      <c r="B4486">
        <v>7</v>
      </c>
    </row>
    <row r="4487" spans="1:2" x14ac:dyDescent="0.2">
      <c r="A4487" t="s">
        <v>6680</v>
      </c>
      <c r="B4487">
        <v>6.9</v>
      </c>
    </row>
    <row r="4488" spans="1:2" x14ac:dyDescent="0.2">
      <c r="A4488" t="s">
        <v>11</v>
      </c>
      <c r="B4488">
        <v>6.1</v>
      </c>
    </row>
    <row r="4489" spans="1:2" x14ac:dyDescent="0.2">
      <c r="A4489" t="s">
        <v>7390</v>
      </c>
      <c r="B4489">
        <v>7.6</v>
      </c>
    </row>
    <row r="4490" spans="1:2" x14ac:dyDescent="0.2">
      <c r="A4490" t="s">
        <v>11</v>
      </c>
      <c r="B4490">
        <v>3</v>
      </c>
    </row>
    <row r="4491" spans="1:2" x14ac:dyDescent="0.2">
      <c r="A4491" t="s">
        <v>11</v>
      </c>
      <c r="B4491">
        <v>2.6</v>
      </c>
    </row>
    <row r="4492" spans="1:2" x14ac:dyDescent="0.2">
      <c r="A4492" t="s">
        <v>11</v>
      </c>
      <c r="B4492">
        <v>8.6</v>
      </c>
    </row>
    <row r="4493" spans="1:2" x14ac:dyDescent="0.2">
      <c r="A4493" t="s">
        <v>11</v>
      </c>
      <c r="B4493">
        <v>6.1</v>
      </c>
    </row>
    <row r="4494" spans="1:2" x14ac:dyDescent="0.2">
      <c r="A4494" t="s">
        <v>1936</v>
      </c>
      <c r="B4494">
        <v>7.5</v>
      </c>
    </row>
    <row r="4495" spans="1:2" x14ac:dyDescent="0.2">
      <c r="A4495" t="s">
        <v>11</v>
      </c>
      <c r="B4495">
        <v>6.7</v>
      </c>
    </row>
    <row r="4496" spans="1:2" x14ac:dyDescent="0.2">
      <c r="A4496" t="s">
        <v>11</v>
      </c>
      <c r="B4496">
        <v>8.1</v>
      </c>
    </row>
    <row r="4497" spans="1:2" x14ac:dyDescent="0.2">
      <c r="A4497" t="s">
        <v>11</v>
      </c>
      <c r="B4497">
        <v>4.9000000000000004</v>
      </c>
    </row>
    <row r="4498" spans="1:2" x14ac:dyDescent="0.2">
      <c r="A4498" t="s">
        <v>11</v>
      </c>
      <c r="B4498">
        <v>6.8</v>
      </c>
    </row>
    <row r="4499" spans="1:2" x14ac:dyDescent="0.2">
      <c r="A4499" t="s">
        <v>11</v>
      </c>
      <c r="B4499">
        <v>6.8</v>
      </c>
    </row>
    <row r="4500" spans="1:2" x14ac:dyDescent="0.2">
      <c r="A4500" t="s">
        <v>11</v>
      </c>
      <c r="B4500">
        <v>5.7</v>
      </c>
    </row>
    <row r="4501" spans="1:2" x14ac:dyDescent="0.2">
      <c r="A4501" t="s">
        <v>11</v>
      </c>
      <c r="B4501">
        <v>8.3000000000000007</v>
      </c>
    </row>
    <row r="4502" spans="1:2" x14ac:dyDescent="0.2">
      <c r="A4502" t="s">
        <v>11</v>
      </c>
      <c r="B4502">
        <v>6.6</v>
      </c>
    </row>
    <row r="4503" spans="1:2" x14ac:dyDescent="0.2">
      <c r="A4503" t="s">
        <v>11</v>
      </c>
      <c r="B4503">
        <v>7.3</v>
      </c>
    </row>
    <row r="4504" spans="1:2" x14ac:dyDescent="0.2">
      <c r="A4504" t="s">
        <v>11</v>
      </c>
      <c r="B4504">
        <v>5</v>
      </c>
    </row>
    <row r="4505" spans="1:2" x14ac:dyDescent="0.2">
      <c r="A4505" t="s">
        <v>11</v>
      </c>
      <c r="B4505">
        <v>7</v>
      </c>
    </row>
    <row r="4506" spans="1:2" x14ac:dyDescent="0.2">
      <c r="A4506" t="s">
        <v>11</v>
      </c>
      <c r="B4506">
        <v>3.4</v>
      </c>
    </row>
    <row r="4507" spans="1:2" x14ac:dyDescent="0.2">
      <c r="A4507" t="s">
        <v>11</v>
      </c>
      <c r="B4507">
        <v>5.9</v>
      </c>
    </row>
    <row r="4508" spans="1:2" x14ac:dyDescent="0.2">
      <c r="A4508" t="s">
        <v>225</v>
      </c>
      <c r="B4508">
        <v>6</v>
      </c>
    </row>
    <row r="4509" spans="1:2" x14ac:dyDescent="0.2">
      <c r="A4509" t="s">
        <v>11</v>
      </c>
      <c r="B4509">
        <v>7.4</v>
      </c>
    </row>
    <row r="4510" spans="1:2" x14ac:dyDescent="0.2">
      <c r="A4510" t="s">
        <v>11</v>
      </c>
      <c r="B4510">
        <v>7.4</v>
      </c>
    </row>
    <row r="4511" spans="1:2" x14ac:dyDescent="0.2">
      <c r="A4511" t="s">
        <v>11</v>
      </c>
      <c r="B4511">
        <v>4.2</v>
      </c>
    </row>
    <row r="4512" spans="1:2" x14ac:dyDescent="0.2">
      <c r="A4512" t="s">
        <v>11</v>
      </c>
      <c r="B4512">
        <v>6.2</v>
      </c>
    </row>
    <row r="4513" spans="1:2" x14ac:dyDescent="0.2">
      <c r="A4513" t="s">
        <v>11</v>
      </c>
      <c r="B4513">
        <v>6.2</v>
      </c>
    </row>
    <row r="4514" spans="1:2" x14ac:dyDescent="0.2">
      <c r="A4514" t="s">
        <v>11</v>
      </c>
      <c r="B4514">
        <v>7.5</v>
      </c>
    </row>
    <row r="4515" spans="1:2" x14ac:dyDescent="0.2">
      <c r="A4515" t="s">
        <v>11</v>
      </c>
      <c r="B4515">
        <v>7.2</v>
      </c>
    </row>
    <row r="4516" spans="1:2" x14ac:dyDescent="0.2">
      <c r="A4516" t="s">
        <v>11</v>
      </c>
      <c r="B4516">
        <v>7.2</v>
      </c>
    </row>
    <row r="4517" spans="1:2" x14ac:dyDescent="0.2">
      <c r="A4517" t="s">
        <v>11</v>
      </c>
      <c r="B4517">
        <v>5.4</v>
      </c>
    </row>
    <row r="4518" spans="1:2" x14ac:dyDescent="0.2">
      <c r="A4518" t="s">
        <v>11</v>
      </c>
      <c r="B4518">
        <v>7</v>
      </c>
    </row>
    <row r="4519" spans="1:2" x14ac:dyDescent="0.2">
      <c r="A4519" t="s">
        <v>11</v>
      </c>
      <c r="B4519">
        <v>7.2</v>
      </c>
    </row>
    <row r="4520" spans="1:2" x14ac:dyDescent="0.2">
      <c r="A4520" t="s">
        <v>11</v>
      </c>
      <c r="B4520">
        <v>7.9</v>
      </c>
    </row>
    <row r="4521" spans="1:2" x14ac:dyDescent="0.2">
      <c r="A4521" t="s">
        <v>11</v>
      </c>
      <c r="B4521">
        <v>6.8</v>
      </c>
    </row>
    <row r="4522" spans="1:2" x14ac:dyDescent="0.2">
      <c r="A4522" t="s">
        <v>11</v>
      </c>
      <c r="B4522">
        <v>6.7</v>
      </c>
    </row>
    <row r="4523" spans="1:2" x14ac:dyDescent="0.2">
      <c r="A4523" t="s">
        <v>11</v>
      </c>
      <c r="B4523">
        <v>7.5</v>
      </c>
    </row>
    <row r="4524" spans="1:2" x14ac:dyDescent="0.2">
      <c r="A4524" t="s">
        <v>11</v>
      </c>
      <c r="B4524">
        <v>6.8</v>
      </c>
    </row>
    <row r="4525" spans="1:2" x14ac:dyDescent="0.2">
      <c r="A4525" t="s">
        <v>11</v>
      </c>
      <c r="B4525">
        <v>6.9</v>
      </c>
    </row>
    <row r="4526" spans="1:2" x14ac:dyDescent="0.2">
      <c r="A4526" t="s">
        <v>11</v>
      </c>
      <c r="B4526">
        <v>6.8</v>
      </c>
    </row>
    <row r="4527" spans="1:2" x14ac:dyDescent="0.2">
      <c r="A4527" t="s">
        <v>11</v>
      </c>
      <c r="B4527">
        <v>7.2</v>
      </c>
    </row>
    <row r="4528" spans="1:2" x14ac:dyDescent="0.2">
      <c r="A4528" t="s">
        <v>11</v>
      </c>
      <c r="B4528">
        <v>7.4</v>
      </c>
    </row>
    <row r="4529" spans="1:2" x14ac:dyDescent="0.2">
      <c r="A4529" t="s">
        <v>11</v>
      </c>
      <c r="B4529">
        <v>5.6</v>
      </c>
    </row>
    <row r="4530" spans="1:2" x14ac:dyDescent="0.2">
      <c r="A4530" t="s">
        <v>11</v>
      </c>
      <c r="B4530">
        <v>6.8</v>
      </c>
    </row>
    <row r="4531" spans="1:2" x14ac:dyDescent="0.2">
      <c r="A4531" t="s">
        <v>11</v>
      </c>
      <c r="B4531">
        <v>7.7</v>
      </c>
    </row>
    <row r="4532" spans="1:2" x14ac:dyDescent="0.2">
      <c r="A4532" t="s">
        <v>11</v>
      </c>
      <c r="B4532">
        <v>7</v>
      </c>
    </row>
    <row r="4533" spans="1:2" x14ac:dyDescent="0.2">
      <c r="A4533" t="s">
        <v>11</v>
      </c>
      <c r="B4533">
        <v>7.2</v>
      </c>
    </row>
    <row r="4534" spans="1:2" x14ac:dyDescent="0.2">
      <c r="A4534" t="s">
        <v>11</v>
      </c>
      <c r="B4534">
        <v>6.4</v>
      </c>
    </row>
    <row r="4535" spans="1:2" x14ac:dyDescent="0.2">
      <c r="A4535" t="s">
        <v>11</v>
      </c>
      <c r="B4535">
        <v>7.2</v>
      </c>
    </row>
    <row r="4536" spans="1:2" x14ac:dyDescent="0.2">
      <c r="A4536" t="s">
        <v>11</v>
      </c>
      <c r="B4536">
        <v>7.2</v>
      </c>
    </row>
    <row r="4537" spans="1:2" x14ac:dyDescent="0.2">
      <c r="A4537" t="s">
        <v>1936</v>
      </c>
      <c r="B4537">
        <v>6.2</v>
      </c>
    </row>
    <row r="4538" spans="1:2" x14ac:dyDescent="0.2">
      <c r="A4538" t="s">
        <v>11</v>
      </c>
      <c r="B4538">
        <v>6.2</v>
      </c>
    </row>
    <row r="4539" spans="1:2" x14ac:dyDescent="0.2">
      <c r="A4539" t="s">
        <v>11</v>
      </c>
      <c r="B4539">
        <v>6.9</v>
      </c>
    </row>
    <row r="4540" spans="1:2" x14ac:dyDescent="0.2">
      <c r="A4540" t="s">
        <v>11</v>
      </c>
      <c r="B4540">
        <v>7</v>
      </c>
    </row>
    <row r="4541" spans="1:2" x14ac:dyDescent="0.2">
      <c r="A4541" t="s">
        <v>11</v>
      </c>
      <c r="B4541">
        <v>6.7</v>
      </c>
    </row>
    <row r="4542" spans="1:2" x14ac:dyDescent="0.2">
      <c r="A4542" t="s">
        <v>11</v>
      </c>
      <c r="B4542">
        <v>3.6</v>
      </c>
    </row>
    <row r="4543" spans="1:2" x14ac:dyDescent="0.2">
      <c r="A4543" t="s">
        <v>11</v>
      </c>
      <c r="B4543">
        <v>6.3</v>
      </c>
    </row>
    <row r="4544" spans="1:2" x14ac:dyDescent="0.2">
      <c r="A4544" t="s">
        <v>5502</v>
      </c>
      <c r="B4544">
        <v>7.4</v>
      </c>
    </row>
    <row r="4545" spans="1:2" x14ac:dyDescent="0.2">
      <c r="A4545" t="s">
        <v>11</v>
      </c>
      <c r="B4545">
        <v>7.4</v>
      </c>
    </row>
    <row r="4546" spans="1:2" x14ac:dyDescent="0.2">
      <c r="A4546" t="s">
        <v>11</v>
      </c>
      <c r="B4546">
        <v>7.3</v>
      </c>
    </row>
    <row r="4547" spans="1:2" x14ac:dyDescent="0.2">
      <c r="A4547" t="s">
        <v>11</v>
      </c>
      <c r="B4547">
        <v>6.1</v>
      </c>
    </row>
    <row r="4548" spans="1:2" x14ac:dyDescent="0.2">
      <c r="A4548" t="s">
        <v>11</v>
      </c>
      <c r="B4548">
        <v>6.7</v>
      </c>
    </row>
    <row r="4549" spans="1:2" x14ac:dyDescent="0.2">
      <c r="A4549" t="s">
        <v>7390</v>
      </c>
      <c r="B4549">
        <v>8.1999999999999993</v>
      </c>
    </row>
    <row r="4550" spans="1:2" x14ac:dyDescent="0.2">
      <c r="A4550" t="s">
        <v>11</v>
      </c>
      <c r="B4550">
        <v>7.7</v>
      </c>
    </row>
    <row r="4551" spans="1:2" x14ac:dyDescent="0.2">
      <c r="A4551" t="s">
        <v>11</v>
      </c>
      <c r="B4551">
        <v>7.3</v>
      </c>
    </row>
    <row r="4552" spans="1:2" x14ac:dyDescent="0.2">
      <c r="A4552" t="s">
        <v>11</v>
      </c>
      <c r="B4552">
        <v>7.4</v>
      </c>
    </row>
    <row r="4553" spans="1:2" x14ac:dyDescent="0.2">
      <c r="A4553" t="s">
        <v>11</v>
      </c>
      <c r="B4553">
        <v>5.7</v>
      </c>
    </row>
    <row r="4554" spans="1:2" x14ac:dyDescent="0.2">
      <c r="A4554" t="s">
        <v>11</v>
      </c>
      <c r="B4554">
        <v>7.6</v>
      </c>
    </row>
    <row r="4555" spans="1:2" x14ac:dyDescent="0.2">
      <c r="A4555" t="s">
        <v>11</v>
      </c>
      <c r="B4555">
        <v>6.8</v>
      </c>
    </row>
    <row r="4556" spans="1:2" x14ac:dyDescent="0.2">
      <c r="A4556" t="s">
        <v>11</v>
      </c>
      <c r="B4556">
        <v>5.6</v>
      </c>
    </row>
    <row r="4557" spans="1:2" x14ac:dyDescent="0.2">
      <c r="A4557" t="s">
        <v>1936</v>
      </c>
      <c r="B4557">
        <v>4.8</v>
      </c>
    </row>
    <row r="4558" spans="1:2" x14ac:dyDescent="0.2">
      <c r="A4558" t="s">
        <v>11</v>
      </c>
      <c r="B4558">
        <v>6.4</v>
      </c>
    </row>
    <row r="4559" spans="1:2" x14ac:dyDescent="0.2">
      <c r="A4559" t="s">
        <v>11</v>
      </c>
      <c r="B4559">
        <v>6.8</v>
      </c>
    </row>
    <row r="4560" spans="1:2" x14ac:dyDescent="0.2">
      <c r="A4560" t="s">
        <v>11</v>
      </c>
      <c r="B4560">
        <v>6.1</v>
      </c>
    </row>
    <row r="4561" spans="1:2" x14ac:dyDescent="0.2">
      <c r="A4561" t="s">
        <v>11</v>
      </c>
      <c r="B4561">
        <v>5.2</v>
      </c>
    </row>
    <row r="4562" spans="1:2" x14ac:dyDescent="0.2">
      <c r="A4562" t="s">
        <v>11</v>
      </c>
      <c r="B4562">
        <v>6.9</v>
      </c>
    </row>
    <row r="4563" spans="1:2" x14ac:dyDescent="0.2">
      <c r="A4563" t="s">
        <v>11</v>
      </c>
      <c r="B4563">
        <v>6</v>
      </c>
    </row>
    <row r="4564" spans="1:2" x14ac:dyDescent="0.2">
      <c r="A4564" t="s">
        <v>11</v>
      </c>
      <c r="B4564">
        <v>6.3</v>
      </c>
    </row>
    <row r="4565" spans="1:2" x14ac:dyDescent="0.2">
      <c r="A4565" t="s">
        <v>11</v>
      </c>
      <c r="B4565">
        <v>6.1</v>
      </c>
    </row>
    <row r="4566" spans="1:2" x14ac:dyDescent="0.2">
      <c r="A4566" t="s">
        <v>11</v>
      </c>
      <c r="B4566">
        <v>5.5</v>
      </c>
    </row>
    <row r="4567" spans="1:2" x14ac:dyDescent="0.2">
      <c r="A4567" t="s">
        <v>11</v>
      </c>
      <c r="B4567">
        <v>6.9</v>
      </c>
    </row>
    <row r="4568" spans="1:2" x14ac:dyDescent="0.2">
      <c r="A4568" t="s">
        <v>11</v>
      </c>
      <c r="B4568">
        <v>5.6</v>
      </c>
    </row>
    <row r="4569" spans="1:2" x14ac:dyDescent="0.2">
      <c r="A4569" t="s">
        <v>11</v>
      </c>
      <c r="B4569">
        <v>1.9</v>
      </c>
    </row>
    <row r="4570" spans="1:2" x14ac:dyDescent="0.2">
      <c r="A4570" t="s">
        <v>11</v>
      </c>
      <c r="B4570">
        <v>4.0999999999999996</v>
      </c>
    </row>
    <row r="4571" spans="1:2" x14ac:dyDescent="0.2">
      <c r="A4571" t="s">
        <v>11</v>
      </c>
      <c r="B4571">
        <v>5.4</v>
      </c>
    </row>
    <row r="4572" spans="1:2" x14ac:dyDescent="0.2">
      <c r="A4572" t="s">
        <v>963</v>
      </c>
      <c r="B4572">
        <v>6.8</v>
      </c>
    </row>
    <row r="4573" spans="1:2" x14ac:dyDescent="0.2">
      <c r="A4573" t="s">
        <v>7533</v>
      </c>
      <c r="B4573">
        <v>7</v>
      </c>
    </row>
    <row r="4574" spans="1:2" x14ac:dyDescent="0.2">
      <c r="A4574" t="s">
        <v>11</v>
      </c>
      <c r="B4574">
        <v>6.7</v>
      </c>
    </row>
    <row r="4575" spans="1:2" x14ac:dyDescent="0.2">
      <c r="A4575" t="s">
        <v>11</v>
      </c>
      <c r="B4575">
        <v>5.8</v>
      </c>
    </row>
    <row r="4576" spans="1:2" x14ac:dyDescent="0.2">
      <c r="A4576" t="s">
        <v>11</v>
      </c>
      <c r="B4576">
        <v>6.2</v>
      </c>
    </row>
    <row r="4577" spans="1:2" x14ac:dyDescent="0.2">
      <c r="A4577" t="s">
        <v>11</v>
      </c>
      <c r="B4577">
        <v>2.8</v>
      </c>
    </row>
    <row r="4578" spans="1:2" x14ac:dyDescent="0.2">
      <c r="A4578" t="s">
        <v>11</v>
      </c>
      <c r="B4578">
        <v>7.3</v>
      </c>
    </row>
    <row r="4579" spans="1:2" x14ac:dyDescent="0.2">
      <c r="A4579" t="s">
        <v>11</v>
      </c>
      <c r="B4579">
        <v>5.8</v>
      </c>
    </row>
    <row r="4580" spans="1:2" x14ac:dyDescent="0.2">
      <c r="A4580" t="s">
        <v>11</v>
      </c>
      <c r="B4580">
        <v>6.5</v>
      </c>
    </row>
    <row r="4581" spans="1:2" x14ac:dyDescent="0.2">
      <c r="A4581" t="s">
        <v>11</v>
      </c>
      <c r="B4581">
        <v>6.1</v>
      </c>
    </row>
    <row r="4582" spans="1:2" x14ac:dyDescent="0.2">
      <c r="A4582" t="s">
        <v>11</v>
      </c>
      <c r="B4582">
        <v>5.0999999999999996</v>
      </c>
    </row>
    <row r="4583" spans="1:2" x14ac:dyDescent="0.2">
      <c r="A4583" t="s">
        <v>11</v>
      </c>
      <c r="B4583">
        <v>2.2000000000000002</v>
      </c>
    </row>
    <row r="4584" spans="1:2" x14ac:dyDescent="0.2">
      <c r="A4584" t="s">
        <v>963</v>
      </c>
      <c r="B4584">
        <v>7.2</v>
      </c>
    </row>
    <row r="4585" spans="1:2" x14ac:dyDescent="0.2">
      <c r="A4585" t="s">
        <v>11</v>
      </c>
      <c r="B4585">
        <v>5.7</v>
      </c>
    </row>
    <row r="4586" spans="1:2" x14ac:dyDescent="0.2">
      <c r="A4586" t="s">
        <v>11</v>
      </c>
      <c r="B4586">
        <v>3.4</v>
      </c>
    </row>
    <row r="4587" spans="1:2" x14ac:dyDescent="0.2">
      <c r="A4587" t="s">
        <v>11</v>
      </c>
      <c r="B4587">
        <v>3.8</v>
      </c>
    </row>
    <row r="4588" spans="1:2" x14ac:dyDescent="0.2">
      <c r="A4588" t="s">
        <v>11</v>
      </c>
      <c r="B4588">
        <v>4.7</v>
      </c>
    </row>
    <row r="4589" spans="1:2" x14ac:dyDescent="0.2">
      <c r="A4589" t="s">
        <v>11</v>
      </c>
      <c r="B4589">
        <v>5.6</v>
      </c>
    </row>
    <row r="4590" spans="1:2" x14ac:dyDescent="0.2">
      <c r="A4590" t="s">
        <v>11</v>
      </c>
      <c r="B4590">
        <v>3.9</v>
      </c>
    </row>
    <row r="4591" spans="1:2" x14ac:dyDescent="0.2">
      <c r="A4591" t="s">
        <v>11</v>
      </c>
      <c r="B4591">
        <v>5.4</v>
      </c>
    </row>
    <row r="4592" spans="1:2" x14ac:dyDescent="0.2">
      <c r="A4592" t="s">
        <v>11</v>
      </c>
      <c r="B4592">
        <v>5.2</v>
      </c>
    </row>
    <row r="4593" spans="1:2" x14ac:dyDescent="0.2">
      <c r="A4593" t="s">
        <v>11</v>
      </c>
      <c r="B4593">
        <v>3.5</v>
      </c>
    </row>
    <row r="4594" spans="1:2" x14ac:dyDescent="0.2">
      <c r="A4594" t="s">
        <v>11</v>
      </c>
      <c r="B4594">
        <v>5.3</v>
      </c>
    </row>
    <row r="4595" spans="1:2" x14ac:dyDescent="0.2">
      <c r="A4595" t="s">
        <v>11</v>
      </c>
      <c r="B4595">
        <v>7.1</v>
      </c>
    </row>
    <row r="4596" spans="1:2" x14ac:dyDescent="0.2">
      <c r="A4596" t="s">
        <v>11</v>
      </c>
      <c r="B4596">
        <v>5.5</v>
      </c>
    </row>
    <row r="4597" spans="1:2" x14ac:dyDescent="0.2">
      <c r="A4597" t="s">
        <v>11</v>
      </c>
      <c r="B4597">
        <v>5.9</v>
      </c>
    </row>
    <row r="4598" spans="1:2" x14ac:dyDescent="0.2">
      <c r="A4598" t="s">
        <v>11</v>
      </c>
      <c r="B4598">
        <v>6</v>
      </c>
    </row>
    <row r="4599" spans="1:2" x14ac:dyDescent="0.2">
      <c r="A4599" t="s">
        <v>11</v>
      </c>
      <c r="B4599">
        <v>4.8</v>
      </c>
    </row>
    <row r="4600" spans="1:2" x14ac:dyDescent="0.2">
      <c r="A4600" t="s">
        <v>11</v>
      </c>
      <c r="B4600">
        <v>7.1</v>
      </c>
    </row>
    <row r="4601" spans="1:2" x14ac:dyDescent="0.2">
      <c r="A4601" t="s">
        <v>11</v>
      </c>
      <c r="B4601">
        <v>8.1999999999999993</v>
      </c>
    </row>
    <row r="4602" spans="1:2" x14ac:dyDescent="0.2">
      <c r="A4602" t="s">
        <v>11</v>
      </c>
      <c r="B4602">
        <v>5.7</v>
      </c>
    </row>
    <row r="4603" spans="1:2" x14ac:dyDescent="0.2">
      <c r="A4603" t="s">
        <v>7592</v>
      </c>
      <c r="B4603">
        <v>7.9</v>
      </c>
    </row>
    <row r="4604" spans="1:2" x14ac:dyDescent="0.2">
      <c r="A4604" t="s">
        <v>11</v>
      </c>
      <c r="B4604">
        <v>7.3</v>
      </c>
    </row>
    <row r="4605" spans="1:2" x14ac:dyDescent="0.2">
      <c r="A4605" t="s">
        <v>11</v>
      </c>
      <c r="B4605">
        <v>7.1</v>
      </c>
    </row>
    <row r="4606" spans="1:2" x14ac:dyDescent="0.2">
      <c r="A4606" t="s">
        <v>11</v>
      </c>
      <c r="B4606">
        <v>6.4</v>
      </c>
    </row>
    <row r="4607" spans="1:2" x14ac:dyDescent="0.2">
      <c r="A4607" t="s">
        <v>7599</v>
      </c>
      <c r="B4607">
        <v>5.9</v>
      </c>
    </row>
    <row r="4608" spans="1:2" x14ac:dyDescent="0.2">
      <c r="A4608" t="s">
        <v>11</v>
      </c>
      <c r="B4608">
        <v>7.5</v>
      </c>
    </row>
    <row r="4609" spans="1:2" x14ac:dyDescent="0.2">
      <c r="A4609" t="s">
        <v>11</v>
      </c>
      <c r="B4609">
        <v>6.4</v>
      </c>
    </row>
    <row r="4610" spans="1:2" x14ac:dyDescent="0.2">
      <c r="A4610" t="s">
        <v>11</v>
      </c>
      <c r="B4610">
        <v>7.4</v>
      </c>
    </row>
    <row r="4611" spans="1:2" x14ac:dyDescent="0.2">
      <c r="A4611" t="s">
        <v>11</v>
      </c>
      <c r="B4611">
        <v>7.3</v>
      </c>
    </row>
    <row r="4612" spans="1:2" x14ac:dyDescent="0.2">
      <c r="A4612" t="s">
        <v>11</v>
      </c>
      <c r="B4612">
        <v>6.5</v>
      </c>
    </row>
    <row r="4613" spans="1:2" x14ac:dyDescent="0.2">
      <c r="A4613" t="s">
        <v>11</v>
      </c>
      <c r="B4613">
        <v>7.2</v>
      </c>
    </row>
    <row r="4614" spans="1:2" x14ac:dyDescent="0.2">
      <c r="A4614" t="s">
        <v>502</v>
      </c>
      <c r="B4614">
        <v>6.7</v>
      </c>
    </row>
    <row r="4615" spans="1:2" x14ac:dyDescent="0.2">
      <c r="A4615" t="s">
        <v>11</v>
      </c>
      <c r="B4615">
        <v>7.1</v>
      </c>
    </row>
    <row r="4616" spans="1:2" x14ac:dyDescent="0.2">
      <c r="A4616" t="s">
        <v>11</v>
      </c>
      <c r="B4616">
        <v>6</v>
      </c>
    </row>
    <row r="4617" spans="1:2" x14ac:dyDescent="0.2">
      <c r="A4617" t="s">
        <v>11</v>
      </c>
      <c r="B4617">
        <v>6.7</v>
      </c>
    </row>
    <row r="4618" spans="1:2" x14ac:dyDescent="0.2">
      <c r="A4618" t="s">
        <v>11</v>
      </c>
      <c r="B4618">
        <v>5.6</v>
      </c>
    </row>
    <row r="4619" spans="1:2" x14ac:dyDescent="0.2">
      <c r="A4619" t="s">
        <v>11</v>
      </c>
      <c r="B4619">
        <v>7</v>
      </c>
    </row>
    <row r="4620" spans="1:2" x14ac:dyDescent="0.2">
      <c r="A4620" t="s">
        <v>11</v>
      </c>
      <c r="B4620">
        <v>4.9000000000000004</v>
      </c>
    </row>
    <row r="4621" spans="1:2" x14ac:dyDescent="0.2">
      <c r="A4621" t="s">
        <v>11</v>
      </c>
      <c r="B4621">
        <v>3.2</v>
      </c>
    </row>
    <row r="4622" spans="1:2" x14ac:dyDescent="0.2">
      <c r="A4622" t="s">
        <v>7599</v>
      </c>
      <c r="B4622">
        <v>8.4</v>
      </c>
    </row>
    <row r="4623" spans="1:2" x14ac:dyDescent="0.2">
      <c r="A4623" t="s">
        <v>11</v>
      </c>
      <c r="B4623">
        <v>6.9</v>
      </c>
    </row>
    <row r="4624" spans="1:2" x14ac:dyDescent="0.2">
      <c r="A4624" t="s">
        <v>11</v>
      </c>
      <c r="B4624">
        <v>7.5</v>
      </c>
    </row>
    <row r="4625" spans="1:2" x14ac:dyDescent="0.2">
      <c r="A4625" t="s">
        <v>11</v>
      </c>
      <c r="B4625">
        <v>7.2</v>
      </c>
    </row>
    <row r="4626" spans="1:2" x14ac:dyDescent="0.2">
      <c r="A4626" t="s">
        <v>11</v>
      </c>
      <c r="B4626">
        <v>7.2</v>
      </c>
    </row>
    <row r="4627" spans="1:2" x14ac:dyDescent="0.2">
      <c r="A4627" t="s">
        <v>2998</v>
      </c>
      <c r="B4627">
        <v>8</v>
      </c>
    </row>
    <row r="4628" spans="1:2" x14ac:dyDescent="0.2">
      <c r="A4628" t="s">
        <v>11</v>
      </c>
      <c r="B4628">
        <v>7.4</v>
      </c>
    </row>
    <row r="4629" spans="1:2" x14ac:dyDescent="0.2">
      <c r="A4629" t="s">
        <v>963</v>
      </c>
      <c r="B4629">
        <v>7.2</v>
      </c>
    </row>
    <row r="4630" spans="1:2" x14ac:dyDescent="0.2">
      <c r="A4630" t="s">
        <v>11</v>
      </c>
      <c r="B4630">
        <v>6.5</v>
      </c>
    </row>
    <row r="4631" spans="1:2" x14ac:dyDescent="0.2">
      <c r="A4631" t="s">
        <v>11</v>
      </c>
      <c r="B4631">
        <v>7.2</v>
      </c>
    </row>
    <row r="4632" spans="1:2" x14ac:dyDescent="0.2">
      <c r="A4632" t="s">
        <v>11</v>
      </c>
      <c r="B4632">
        <v>4.2</v>
      </c>
    </row>
    <row r="4633" spans="1:2" x14ac:dyDescent="0.2">
      <c r="A4633" t="s">
        <v>11</v>
      </c>
      <c r="B4633">
        <v>5.0999999999999996</v>
      </c>
    </row>
    <row r="4634" spans="1:2" x14ac:dyDescent="0.2">
      <c r="A4634" t="s">
        <v>6025</v>
      </c>
      <c r="B4634">
        <v>6.4</v>
      </c>
    </row>
    <row r="4635" spans="1:2" x14ac:dyDescent="0.2">
      <c r="A4635" t="s">
        <v>11</v>
      </c>
      <c r="B4635">
        <v>6.8</v>
      </c>
    </row>
    <row r="4636" spans="1:2" x14ac:dyDescent="0.2">
      <c r="A4636" t="s">
        <v>11</v>
      </c>
      <c r="B4636">
        <v>6.2</v>
      </c>
    </row>
    <row r="4637" spans="1:2" x14ac:dyDescent="0.2">
      <c r="A4637" t="s">
        <v>11</v>
      </c>
      <c r="B4637">
        <v>7.5</v>
      </c>
    </row>
    <row r="4638" spans="1:2" x14ac:dyDescent="0.2">
      <c r="A4638" t="s">
        <v>11</v>
      </c>
      <c r="B4638">
        <v>7.7</v>
      </c>
    </row>
    <row r="4639" spans="1:2" x14ac:dyDescent="0.2">
      <c r="A4639" t="s">
        <v>11</v>
      </c>
      <c r="B4639">
        <v>6.9</v>
      </c>
    </row>
    <row r="4640" spans="1:2" x14ac:dyDescent="0.2">
      <c r="A4640" t="s">
        <v>11</v>
      </c>
      <c r="B4640">
        <v>7</v>
      </c>
    </row>
    <row r="4641" spans="1:2" x14ac:dyDescent="0.2">
      <c r="A4641" t="s">
        <v>11</v>
      </c>
      <c r="B4641">
        <v>7.5</v>
      </c>
    </row>
    <row r="4642" spans="1:2" x14ac:dyDescent="0.2">
      <c r="A4642" t="s">
        <v>11</v>
      </c>
      <c r="B4642">
        <v>6.3</v>
      </c>
    </row>
    <row r="4643" spans="1:2" x14ac:dyDescent="0.2">
      <c r="A4643" t="s">
        <v>11</v>
      </c>
      <c r="B4643">
        <v>5.5</v>
      </c>
    </row>
    <row r="4644" spans="1:2" x14ac:dyDescent="0.2">
      <c r="A4644" t="s">
        <v>11</v>
      </c>
      <c r="B4644">
        <v>4.8</v>
      </c>
    </row>
    <row r="4645" spans="1:2" x14ac:dyDescent="0.2">
      <c r="A4645" t="s">
        <v>3353</v>
      </c>
      <c r="B4645">
        <v>8.1</v>
      </c>
    </row>
    <row r="4646" spans="1:2" x14ac:dyDescent="0.2">
      <c r="A4646" t="s">
        <v>11</v>
      </c>
      <c r="B4646">
        <v>6.6</v>
      </c>
    </row>
    <row r="4647" spans="1:2" x14ac:dyDescent="0.2">
      <c r="A4647" t="s">
        <v>11</v>
      </c>
      <c r="B4647">
        <v>5.2</v>
      </c>
    </row>
    <row r="4648" spans="1:2" x14ac:dyDescent="0.2">
      <c r="A4648" t="s">
        <v>11</v>
      </c>
      <c r="B4648">
        <v>5.6</v>
      </c>
    </row>
    <row r="4649" spans="1:2" x14ac:dyDescent="0.2">
      <c r="A4649" t="s">
        <v>11</v>
      </c>
      <c r="B4649">
        <v>3.1</v>
      </c>
    </row>
    <row r="4650" spans="1:2" x14ac:dyDescent="0.2">
      <c r="A4650" t="s">
        <v>11</v>
      </c>
      <c r="B4650">
        <v>8.1</v>
      </c>
    </row>
    <row r="4651" spans="1:2" x14ac:dyDescent="0.2">
      <c r="A4651" t="s">
        <v>11</v>
      </c>
      <c r="B4651">
        <v>8.3000000000000007</v>
      </c>
    </row>
    <row r="4652" spans="1:2" x14ac:dyDescent="0.2">
      <c r="A4652" t="s">
        <v>11</v>
      </c>
      <c r="B4652">
        <v>7.1</v>
      </c>
    </row>
    <row r="4653" spans="1:2" x14ac:dyDescent="0.2">
      <c r="A4653" t="s">
        <v>11</v>
      </c>
      <c r="B4653">
        <v>8.1</v>
      </c>
    </row>
    <row r="4654" spans="1:2" x14ac:dyDescent="0.2">
      <c r="A4654" t="s">
        <v>11</v>
      </c>
      <c r="B4654">
        <v>7.2</v>
      </c>
    </row>
    <row r="4655" spans="1:2" x14ac:dyDescent="0.2">
      <c r="A4655" t="s">
        <v>11</v>
      </c>
      <c r="B4655">
        <v>6.3</v>
      </c>
    </row>
    <row r="4656" spans="1:2" x14ac:dyDescent="0.2">
      <c r="A4656" t="s">
        <v>11</v>
      </c>
      <c r="B4656">
        <v>4</v>
      </c>
    </row>
    <row r="4657" spans="1:2" x14ac:dyDescent="0.2">
      <c r="A4657" t="s">
        <v>11</v>
      </c>
      <c r="B4657">
        <v>7.2</v>
      </c>
    </row>
    <row r="4658" spans="1:2" x14ac:dyDescent="0.2">
      <c r="A4658" t="s">
        <v>11</v>
      </c>
      <c r="B4658">
        <v>5.3</v>
      </c>
    </row>
    <row r="4659" spans="1:2" x14ac:dyDescent="0.2">
      <c r="A4659" t="s">
        <v>11</v>
      </c>
      <c r="B4659">
        <v>7.2</v>
      </c>
    </row>
    <row r="4660" spans="1:2" x14ac:dyDescent="0.2">
      <c r="A4660" t="s">
        <v>11</v>
      </c>
      <c r="B4660">
        <v>6.5</v>
      </c>
    </row>
    <row r="4661" spans="1:2" x14ac:dyDescent="0.2">
      <c r="A4661" t="s">
        <v>11</v>
      </c>
      <c r="B4661">
        <v>6.5</v>
      </c>
    </row>
    <row r="4662" spans="1:2" x14ac:dyDescent="0.2">
      <c r="A4662" t="s">
        <v>11</v>
      </c>
      <c r="B4662">
        <v>4.9000000000000004</v>
      </c>
    </row>
    <row r="4663" spans="1:2" x14ac:dyDescent="0.2">
      <c r="A4663" t="s">
        <v>11</v>
      </c>
      <c r="B4663">
        <v>5.2</v>
      </c>
    </row>
    <row r="4664" spans="1:2" x14ac:dyDescent="0.2">
      <c r="A4664" t="s">
        <v>11</v>
      </c>
      <c r="B4664">
        <v>7.4</v>
      </c>
    </row>
    <row r="4665" spans="1:2" x14ac:dyDescent="0.2">
      <c r="A4665" t="s">
        <v>11</v>
      </c>
      <c r="B4665">
        <v>7.4</v>
      </c>
    </row>
    <row r="4666" spans="1:2" x14ac:dyDescent="0.2">
      <c r="A4666" t="s">
        <v>11</v>
      </c>
      <c r="B4666">
        <v>5.4</v>
      </c>
    </row>
    <row r="4667" spans="1:2" x14ac:dyDescent="0.2">
      <c r="A4667" t="s">
        <v>11</v>
      </c>
      <c r="B4667">
        <v>3.9</v>
      </c>
    </row>
    <row r="4668" spans="1:2" x14ac:dyDescent="0.2">
      <c r="A4668" t="s">
        <v>11</v>
      </c>
      <c r="B4668">
        <v>5.3</v>
      </c>
    </row>
    <row r="4669" spans="1:2" x14ac:dyDescent="0.2">
      <c r="A4669" t="s">
        <v>11</v>
      </c>
      <c r="B4669">
        <v>7.8</v>
      </c>
    </row>
    <row r="4670" spans="1:2" x14ac:dyDescent="0.2">
      <c r="A4670" t="s">
        <v>11</v>
      </c>
      <c r="B4670">
        <v>6.4</v>
      </c>
    </row>
    <row r="4671" spans="1:2" x14ac:dyDescent="0.2">
      <c r="A4671" t="s">
        <v>11</v>
      </c>
      <c r="B4671">
        <v>8.1</v>
      </c>
    </row>
    <row r="4672" spans="1:2" x14ac:dyDescent="0.2">
      <c r="A4672" t="s">
        <v>11</v>
      </c>
      <c r="B4672">
        <v>6.5</v>
      </c>
    </row>
    <row r="4673" spans="1:2" x14ac:dyDescent="0.2">
      <c r="A4673" t="s">
        <v>11</v>
      </c>
      <c r="B4673">
        <v>5.6</v>
      </c>
    </row>
    <row r="4674" spans="1:2" x14ac:dyDescent="0.2">
      <c r="A4674" t="s">
        <v>11</v>
      </c>
      <c r="B4674">
        <v>5.6</v>
      </c>
    </row>
    <row r="4675" spans="1:2" x14ac:dyDescent="0.2">
      <c r="A4675" t="s">
        <v>11</v>
      </c>
      <c r="B4675">
        <v>6.6</v>
      </c>
    </row>
    <row r="4676" spans="1:2" x14ac:dyDescent="0.2">
      <c r="A4676" t="s">
        <v>11</v>
      </c>
      <c r="B4676">
        <v>6.3</v>
      </c>
    </row>
    <row r="4677" spans="1:2" x14ac:dyDescent="0.2">
      <c r="A4677" t="s">
        <v>502</v>
      </c>
      <c r="B4677">
        <v>7.7</v>
      </c>
    </row>
    <row r="4678" spans="1:2" x14ac:dyDescent="0.2">
      <c r="A4678" t="s">
        <v>11</v>
      </c>
      <c r="B4678">
        <v>7</v>
      </c>
    </row>
    <row r="4679" spans="1:2" x14ac:dyDescent="0.2">
      <c r="A4679" t="s">
        <v>11</v>
      </c>
      <c r="B4679">
        <v>8</v>
      </c>
    </row>
    <row r="4680" spans="1:2" x14ac:dyDescent="0.2">
      <c r="A4680" t="s">
        <v>502</v>
      </c>
      <c r="B4680">
        <v>7.2</v>
      </c>
    </row>
    <row r="4681" spans="1:2" x14ac:dyDescent="0.2">
      <c r="A4681" t="s">
        <v>11</v>
      </c>
      <c r="B4681">
        <v>4.5</v>
      </c>
    </row>
    <row r="4682" spans="1:2" x14ac:dyDescent="0.2">
      <c r="A4682" t="s">
        <v>11</v>
      </c>
      <c r="B4682">
        <v>7.7</v>
      </c>
    </row>
    <row r="4683" spans="1:2" x14ac:dyDescent="0.2">
      <c r="A4683" t="s">
        <v>11</v>
      </c>
      <c r="B4683">
        <v>7.2</v>
      </c>
    </row>
    <row r="4684" spans="1:2" x14ac:dyDescent="0.2">
      <c r="A4684" t="s">
        <v>11</v>
      </c>
      <c r="B4684">
        <v>6.1</v>
      </c>
    </row>
    <row r="4685" spans="1:2" x14ac:dyDescent="0.2">
      <c r="A4685" t="s">
        <v>7732</v>
      </c>
      <c r="B4685">
        <v>6.4</v>
      </c>
    </row>
    <row r="4686" spans="1:2" x14ac:dyDescent="0.2">
      <c r="A4686" t="s">
        <v>11</v>
      </c>
      <c r="B4686">
        <v>6.5</v>
      </c>
    </row>
    <row r="4687" spans="1:2" x14ac:dyDescent="0.2">
      <c r="A4687" t="s">
        <v>1936</v>
      </c>
      <c r="B4687">
        <v>7</v>
      </c>
    </row>
    <row r="4688" spans="1:2" x14ac:dyDescent="0.2">
      <c r="A4688" t="s">
        <v>11</v>
      </c>
      <c r="B4688">
        <v>6.1</v>
      </c>
    </row>
    <row r="4689" spans="1:2" x14ac:dyDescent="0.2">
      <c r="A4689" t="s">
        <v>11</v>
      </c>
      <c r="B4689">
        <v>5.7</v>
      </c>
    </row>
    <row r="4690" spans="1:2" x14ac:dyDescent="0.2">
      <c r="A4690" t="s">
        <v>11</v>
      </c>
      <c r="B4690">
        <v>5.4</v>
      </c>
    </row>
    <row r="4691" spans="1:2" x14ac:dyDescent="0.2">
      <c r="A4691" t="s">
        <v>11</v>
      </c>
      <c r="B4691">
        <v>5.9</v>
      </c>
    </row>
    <row r="4692" spans="1:2" x14ac:dyDescent="0.2">
      <c r="A4692" t="s">
        <v>11</v>
      </c>
      <c r="B4692">
        <v>7.5</v>
      </c>
    </row>
    <row r="4693" spans="1:2" x14ac:dyDescent="0.2">
      <c r="A4693" t="s">
        <v>11</v>
      </c>
      <c r="B4693">
        <v>7.7</v>
      </c>
    </row>
    <row r="4694" spans="1:2" x14ac:dyDescent="0.2">
      <c r="A4694" t="s">
        <v>11</v>
      </c>
      <c r="B4694">
        <v>7.1</v>
      </c>
    </row>
    <row r="4695" spans="1:2" x14ac:dyDescent="0.2">
      <c r="A4695" t="s">
        <v>11</v>
      </c>
      <c r="B4695">
        <v>7.4</v>
      </c>
    </row>
    <row r="4696" spans="1:2" x14ac:dyDescent="0.2">
      <c r="A4696" t="s">
        <v>11</v>
      </c>
      <c r="B4696">
        <v>7.6</v>
      </c>
    </row>
    <row r="4697" spans="1:2" x14ac:dyDescent="0.2">
      <c r="A4697" t="s">
        <v>11</v>
      </c>
      <c r="B4697">
        <v>6.4</v>
      </c>
    </row>
    <row r="4698" spans="1:2" x14ac:dyDescent="0.2">
      <c r="A4698" t="s">
        <v>3809</v>
      </c>
      <c r="B4698">
        <v>7.4</v>
      </c>
    </row>
    <row r="4699" spans="1:2" x14ac:dyDescent="0.2">
      <c r="A4699" t="s">
        <v>11</v>
      </c>
      <c r="B4699">
        <v>6.8</v>
      </c>
    </row>
    <row r="4700" spans="1:2" x14ac:dyDescent="0.2">
      <c r="A4700" t="s">
        <v>11</v>
      </c>
      <c r="B4700">
        <v>6.5</v>
      </c>
    </row>
    <row r="4701" spans="1:2" x14ac:dyDescent="0.2">
      <c r="A4701" t="s">
        <v>11</v>
      </c>
      <c r="B4701">
        <v>6</v>
      </c>
    </row>
    <row r="4702" spans="1:2" x14ac:dyDescent="0.2">
      <c r="A4702" t="s">
        <v>11</v>
      </c>
      <c r="B4702">
        <v>7.3</v>
      </c>
    </row>
    <row r="4703" spans="1:2" x14ac:dyDescent="0.2">
      <c r="A4703" t="s">
        <v>11</v>
      </c>
      <c r="B4703">
        <v>7.3</v>
      </c>
    </row>
    <row r="4704" spans="1:2" x14ac:dyDescent="0.2">
      <c r="A4704" t="s">
        <v>11</v>
      </c>
      <c r="B4704">
        <v>6.5</v>
      </c>
    </row>
    <row r="4705" spans="1:2" x14ac:dyDescent="0.2">
      <c r="A4705" t="s">
        <v>11</v>
      </c>
      <c r="B4705">
        <v>6</v>
      </c>
    </row>
    <row r="4706" spans="1:2" x14ac:dyDescent="0.2">
      <c r="A4706" t="s">
        <v>11</v>
      </c>
      <c r="B4706">
        <v>5.3</v>
      </c>
    </row>
    <row r="4707" spans="1:2" x14ac:dyDescent="0.2">
      <c r="A4707" t="s">
        <v>11</v>
      </c>
      <c r="B4707">
        <v>6.6</v>
      </c>
    </row>
    <row r="4708" spans="1:2" x14ac:dyDescent="0.2">
      <c r="A4708" t="s">
        <v>11</v>
      </c>
      <c r="B4708">
        <v>6.1</v>
      </c>
    </row>
    <row r="4709" spans="1:2" x14ac:dyDescent="0.2">
      <c r="A4709" t="s">
        <v>11</v>
      </c>
      <c r="B4709">
        <v>7.1</v>
      </c>
    </row>
    <row r="4710" spans="1:2" x14ac:dyDescent="0.2">
      <c r="A4710" t="s">
        <v>225</v>
      </c>
      <c r="B4710">
        <v>8.6999999999999993</v>
      </c>
    </row>
    <row r="4711" spans="1:2" x14ac:dyDescent="0.2">
      <c r="A4711" t="s">
        <v>11</v>
      </c>
      <c r="B4711">
        <v>8.4</v>
      </c>
    </row>
    <row r="4712" spans="1:2" x14ac:dyDescent="0.2">
      <c r="A4712" t="s">
        <v>11</v>
      </c>
      <c r="B4712">
        <v>5.8</v>
      </c>
    </row>
    <row r="4713" spans="1:2" x14ac:dyDescent="0.2">
      <c r="A4713" t="s">
        <v>11</v>
      </c>
      <c r="B4713">
        <v>6.2</v>
      </c>
    </row>
    <row r="4714" spans="1:2" x14ac:dyDescent="0.2">
      <c r="A4714" t="s">
        <v>11</v>
      </c>
      <c r="B4714">
        <v>5.8</v>
      </c>
    </row>
    <row r="4715" spans="1:2" x14ac:dyDescent="0.2">
      <c r="A4715" t="s">
        <v>11</v>
      </c>
      <c r="B4715">
        <v>6.7</v>
      </c>
    </row>
    <row r="4716" spans="1:2" x14ac:dyDescent="0.2">
      <c r="A4716" t="s">
        <v>11</v>
      </c>
      <c r="B4716">
        <v>5.7</v>
      </c>
    </row>
    <row r="4717" spans="1:2" x14ac:dyDescent="0.2">
      <c r="A4717" t="s">
        <v>11</v>
      </c>
      <c r="B4717">
        <v>6.1</v>
      </c>
    </row>
    <row r="4718" spans="1:2" x14ac:dyDescent="0.2">
      <c r="A4718" t="s">
        <v>11</v>
      </c>
      <c r="B4718">
        <v>6.4</v>
      </c>
    </row>
    <row r="4719" spans="1:2" x14ac:dyDescent="0.2">
      <c r="A4719" t="s">
        <v>11</v>
      </c>
      <c r="B4719">
        <v>5</v>
      </c>
    </row>
    <row r="4720" spans="1:2" x14ac:dyDescent="0.2">
      <c r="A4720" t="s">
        <v>11</v>
      </c>
      <c r="B4720">
        <v>6.5</v>
      </c>
    </row>
    <row r="4721" spans="1:2" x14ac:dyDescent="0.2">
      <c r="A4721" t="s">
        <v>11</v>
      </c>
      <c r="B4721">
        <v>4.5999999999999996</v>
      </c>
    </row>
    <row r="4722" spans="1:2" x14ac:dyDescent="0.2">
      <c r="A4722" t="s">
        <v>676</v>
      </c>
      <c r="B4722">
        <v>7.7</v>
      </c>
    </row>
    <row r="4723" spans="1:2" x14ac:dyDescent="0.2">
      <c r="A4723" t="s">
        <v>11</v>
      </c>
      <c r="B4723">
        <v>7.3</v>
      </c>
    </row>
    <row r="4724" spans="1:2" x14ac:dyDescent="0.2">
      <c r="A4724" t="s">
        <v>11</v>
      </c>
      <c r="B4724">
        <v>6.6</v>
      </c>
    </row>
    <row r="4725" spans="1:2" x14ac:dyDescent="0.2">
      <c r="A4725" t="s">
        <v>11</v>
      </c>
      <c r="B4725">
        <v>6.4</v>
      </c>
    </row>
    <row r="4726" spans="1:2" x14ac:dyDescent="0.2">
      <c r="A4726" t="s">
        <v>11</v>
      </c>
      <c r="B4726">
        <v>5.8</v>
      </c>
    </row>
    <row r="4727" spans="1:2" x14ac:dyDescent="0.2">
      <c r="A4727" t="s">
        <v>11</v>
      </c>
      <c r="B4727">
        <v>7.2</v>
      </c>
    </row>
    <row r="4728" spans="1:2" x14ac:dyDescent="0.2">
      <c r="A4728" t="s">
        <v>11</v>
      </c>
      <c r="B4728">
        <v>7.2</v>
      </c>
    </row>
    <row r="4729" spans="1:2" x14ac:dyDescent="0.2">
      <c r="A4729" t="s">
        <v>11</v>
      </c>
      <c r="B4729">
        <v>3.5</v>
      </c>
    </row>
    <row r="4730" spans="1:2" x14ac:dyDescent="0.2">
      <c r="A4730" t="s">
        <v>11</v>
      </c>
      <c r="B4730">
        <v>7.5</v>
      </c>
    </row>
    <row r="4731" spans="1:2" x14ac:dyDescent="0.2">
      <c r="A4731" t="s">
        <v>11</v>
      </c>
      <c r="B4731">
        <v>2.2000000000000002</v>
      </c>
    </row>
    <row r="4732" spans="1:2" x14ac:dyDescent="0.2">
      <c r="A4732" t="s">
        <v>11</v>
      </c>
      <c r="B4732">
        <v>6.6</v>
      </c>
    </row>
    <row r="4733" spans="1:2" x14ac:dyDescent="0.2">
      <c r="A4733" t="s">
        <v>963</v>
      </c>
      <c r="B4733">
        <v>6.9</v>
      </c>
    </row>
    <row r="4734" spans="1:2" x14ac:dyDescent="0.2">
      <c r="A4734" t="s">
        <v>11</v>
      </c>
      <c r="B4734">
        <v>4</v>
      </c>
    </row>
    <row r="4735" spans="1:2" x14ac:dyDescent="0.2">
      <c r="A4735" t="s">
        <v>11</v>
      </c>
      <c r="B4735">
        <v>7.4</v>
      </c>
    </row>
    <row r="4736" spans="1:2" x14ac:dyDescent="0.2">
      <c r="A4736" t="s">
        <v>11</v>
      </c>
      <c r="B4736">
        <v>8.3000000000000007</v>
      </c>
    </row>
    <row r="4737" spans="1:2" x14ac:dyDescent="0.2">
      <c r="A4737" t="s">
        <v>11</v>
      </c>
      <c r="B4737">
        <v>5.7</v>
      </c>
    </row>
    <row r="4738" spans="1:2" x14ac:dyDescent="0.2">
      <c r="A4738" t="s">
        <v>11</v>
      </c>
      <c r="B4738">
        <v>6.8</v>
      </c>
    </row>
    <row r="4739" spans="1:2" x14ac:dyDescent="0.2">
      <c r="A4739" t="s">
        <v>11</v>
      </c>
      <c r="B4739">
        <v>5.2</v>
      </c>
    </row>
    <row r="4740" spans="1:2" x14ac:dyDescent="0.2">
      <c r="A4740" t="s">
        <v>11</v>
      </c>
      <c r="B4740">
        <v>6.4</v>
      </c>
    </row>
    <row r="4741" spans="1:2" x14ac:dyDescent="0.2">
      <c r="A4741" t="s">
        <v>11</v>
      </c>
      <c r="B4741">
        <v>6.2</v>
      </c>
    </row>
    <row r="4742" spans="1:2" x14ac:dyDescent="0.2">
      <c r="A4742" t="s">
        <v>11</v>
      </c>
      <c r="B4742">
        <v>5.9</v>
      </c>
    </row>
    <row r="4743" spans="1:2" x14ac:dyDescent="0.2">
      <c r="A4743" t="s">
        <v>11</v>
      </c>
      <c r="B4743">
        <v>7.7</v>
      </c>
    </row>
    <row r="4744" spans="1:2" x14ac:dyDescent="0.2">
      <c r="A4744" t="s">
        <v>11</v>
      </c>
      <c r="B4744">
        <v>4.3</v>
      </c>
    </row>
    <row r="4745" spans="1:2" x14ac:dyDescent="0.2">
      <c r="A4745" t="s">
        <v>11</v>
      </c>
      <c r="B4745">
        <v>7.1</v>
      </c>
    </row>
    <row r="4746" spans="1:2" x14ac:dyDescent="0.2">
      <c r="A4746" t="s">
        <v>11</v>
      </c>
      <c r="B4746">
        <v>6.2</v>
      </c>
    </row>
    <row r="4747" spans="1:2" x14ac:dyDescent="0.2">
      <c r="A4747" t="s">
        <v>11</v>
      </c>
      <c r="B4747">
        <v>6.8</v>
      </c>
    </row>
    <row r="4748" spans="1:2" x14ac:dyDescent="0.2">
      <c r="A4748" t="s">
        <v>11</v>
      </c>
      <c r="B4748">
        <v>7.7</v>
      </c>
    </row>
    <row r="4749" spans="1:2" x14ac:dyDescent="0.2">
      <c r="A4749" t="s">
        <v>11</v>
      </c>
      <c r="B4749">
        <v>8.1999999999999993</v>
      </c>
    </row>
    <row r="4750" spans="1:2" x14ac:dyDescent="0.2">
      <c r="A4750" t="s">
        <v>11</v>
      </c>
      <c r="B4750">
        <v>7.5</v>
      </c>
    </row>
    <row r="4751" spans="1:2" x14ac:dyDescent="0.2">
      <c r="A4751" t="s">
        <v>4273</v>
      </c>
      <c r="B4751">
        <v>7.6</v>
      </c>
    </row>
    <row r="4752" spans="1:2" x14ac:dyDescent="0.2">
      <c r="A4752" t="s">
        <v>11</v>
      </c>
      <c r="B4752">
        <v>4.0999999999999996</v>
      </c>
    </row>
    <row r="4753" spans="1:2" x14ac:dyDescent="0.2">
      <c r="A4753" t="s">
        <v>11</v>
      </c>
      <c r="B4753">
        <v>6.9</v>
      </c>
    </row>
    <row r="4754" spans="1:2" x14ac:dyDescent="0.2">
      <c r="A4754" t="s">
        <v>11</v>
      </c>
      <c r="B4754">
        <v>7.1</v>
      </c>
    </row>
    <row r="4755" spans="1:2" x14ac:dyDescent="0.2">
      <c r="A4755" t="s">
        <v>11</v>
      </c>
      <c r="B4755">
        <v>6.3</v>
      </c>
    </row>
    <row r="4756" spans="1:2" x14ac:dyDescent="0.2">
      <c r="A4756" t="s">
        <v>11</v>
      </c>
      <c r="B4756">
        <v>7.7</v>
      </c>
    </row>
    <row r="4757" spans="1:2" x14ac:dyDescent="0.2">
      <c r="A4757" t="s">
        <v>11</v>
      </c>
      <c r="B4757">
        <v>8.3000000000000007</v>
      </c>
    </row>
    <row r="4758" spans="1:2" x14ac:dyDescent="0.2">
      <c r="A4758" t="s">
        <v>963</v>
      </c>
      <c r="B4758">
        <v>7.1</v>
      </c>
    </row>
    <row r="4759" spans="1:2" x14ac:dyDescent="0.2">
      <c r="A4759" t="s">
        <v>11</v>
      </c>
      <c r="B4759">
        <v>4.7</v>
      </c>
    </row>
    <row r="4760" spans="1:2" x14ac:dyDescent="0.2">
      <c r="A4760" t="s">
        <v>11</v>
      </c>
      <c r="B4760">
        <v>7.7</v>
      </c>
    </row>
    <row r="4761" spans="1:2" x14ac:dyDescent="0.2">
      <c r="A4761" t="s">
        <v>11</v>
      </c>
      <c r="B4761">
        <v>7.2</v>
      </c>
    </row>
    <row r="4762" spans="1:2" x14ac:dyDescent="0.2">
      <c r="A4762" t="s">
        <v>11</v>
      </c>
      <c r="B4762">
        <v>5.0999999999999996</v>
      </c>
    </row>
    <row r="4763" spans="1:2" x14ac:dyDescent="0.2">
      <c r="A4763" t="s">
        <v>11</v>
      </c>
      <c r="B4763">
        <v>5.4</v>
      </c>
    </row>
    <row r="4764" spans="1:2" x14ac:dyDescent="0.2">
      <c r="A4764" t="s">
        <v>3353</v>
      </c>
      <c r="B4764">
        <v>6.9</v>
      </c>
    </row>
    <row r="4765" spans="1:2" x14ac:dyDescent="0.2">
      <c r="A4765" t="s">
        <v>11</v>
      </c>
      <c r="B4765">
        <v>8.1999999999999993</v>
      </c>
    </row>
    <row r="4766" spans="1:2" x14ac:dyDescent="0.2">
      <c r="A4766" t="s">
        <v>11</v>
      </c>
      <c r="B4766">
        <v>6.1</v>
      </c>
    </row>
    <row r="4767" spans="1:2" x14ac:dyDescent="0.2">
      <c r="A4767" t="s">
        <v>11</v>
      </c>
      <c r="B4767">
        <v>6.1</v>
      </c>
    </row>
    <row r="4768" spans="1:2" x14ac:dyDescent="0.2">
      <c r="A4768" t="s">
        <v>11</v>
      </c>
      <c r="B4768">
        <v>6.9</v>
      </c>
    </row>
    <row r="4769" spans="1:2" x14ac:dyDescent="0.2">
      <c r="A4769" t="s">
        <v>11</v>
      </c>
      <c r="B4769">
        <v>5.8</v>
      </c>
    </row>
    <row r="4770" spans="1:2" x14ac:dyDescent="0.2">
      <c r="A4770" t="s">
        <v>502</v>
      </c>
      <c r="B4770">
        <v>6</v>
      </c>
    </row>
    <row r="4771" spans="1:2" x14ac:dyDescent="0.2">
      <c r="A4771" t="s">
        <v>4273</v>
      </c>
      <c r="B4771">
        <v>8.1999999999999993</v>
      </c>
    </row>
    <row r="4772" spans="1:2" x14ac:dyDescent="0.2">
      <c r="A4772" t="s">
        <v>11</v>
      </c>
      <c r="B4772">
        <v>8</v>
      </c>
    </row>
    <row r="4773" spans="1:2" x14ac:dyDescent="0.2">
      <c r="A4773" t="s">
        <v>11</v>
      </c>
      <c r="B4773">
        <v>7</v>
      </c>
    </row>
    <row r="4774" spans="1:2" x14ac:dyDescent="0.2">
      <c r="A4774" t="s">
        <v>11</v>
      </c>
      <c r="B4774">
        <v>6.3</v>
      </c>
    </row>
    <row r="4775" spans="1:2" x14ac:dyDescent="0.2">
      <c r="A4775" t="s">
        <v>11</v>
      </c>
      <c r="B4775">
        <v>7.6</v>
      </c>
    </row>
    <row r="4776" spans="1:2" x14ac:dyDescent="0.2">
      <c r="A4776" t="s">
        <v>11</v>
      </c>
      <c r="B4776">
        <v>6.1</v>
      </c>
    </row>
    <row r="4777" spans="1:2" x14ac:dyDescent="0.2">
      <c r="A4777" t="s">
        <v>4006</v>
      </c>
      <c r="B4777">
        <v>7.2</v>
      </c>
    </row>
    <row r="4778" spans="1:2" x14ac:dyDescent="0.2">
      <c r="A4778" t="s">
        <v>11</v>
      </c>
      <c r="B4778">
        <v>7.8</v>
      </c>
    </row>
    <row r="4779" spans="1:2" x14ac:dyDescent="0.2">
      <c r="A4779" t="s">
        <v>11</v>
      </c>
      <c r="B4779">
        <v>4.7</v>
      </c>
    </row>
    <row r="4780" spans="1:2" x14ac:dyDescent="0.2">
      <c r="A4780" t="s">
        <v>11</v>
      </c>
      <c r="B4780">
        <v>7.5</v>
      </c>
    </row>
    <row r="4781" spans="1:2" x14ac:dyDescent="0.2">
      <c r="A4781" t="s">
        <v>11</v>
      </c>
      <c r="B4781">
        <v>6.7</v>
      </c>
    </row>
    <row r="4782" spans="1:2" x14ac:dyDescent="0.2">
      <c r="A4782" t="s">
        <v>11</v>
      </c>
      <c r="B4782">
        <v>3.4</v>
      </c>
    </row>
    <row r="4783" spans="1:2" x14ac:dyDescent="0.2">
      <c r="A4783" t="s">
        <v>11</v>
      </c>
      <c r="B4783">
        <v>7.9</v>
      </c>
    </row>
    <row r="4784" spans="1:2" x14ac:dyDescent="0.2">
      <c r="A4784" t="s">
        <v>11</v>
      </c>
      <c r="B4784">
        <v>8.9</v>
      </c>
    </row>
    <row r="4785" spans="1:2" x14ac:dyDescent="0.2">
      <c r="A4785" t="s">
        <v>11</v>
      </c>
      <c r="B4785">
        <v>6.9</v>
      </c>
    </row>
    <row r="4786" spans="1:2" x14ac:dyDescent="0.2">
      <c r="A4786" t="s">
        <v>11</v>
      </c>
      <c r="B4786">
        <v>8.1999999999999993</v>
      </c>
    </row>
    <row r="4787" spans="1:2" x14ac:dyDescent="0.2">
      <c r="A4787" t="s">
        <v>7911</v>
      </c>
      <c r="B4787">
        <v>7.3</v>
      </c>
    </row>
    <row r="4788" spans="1:2" x14ac:dyDescent="0.2">
      <c r="A4788" t="s">
        <v>11</v>
      </c>
      <c r="B4788">
        <v>8</v>
      </c>
    </row>
    <row r="4789" spans="1:2" x14ac:dyDescent="0.2">
      <c r="A4789" t="s">
        <v>11</v>
      </c>
      <c r="B4789">
        <v>6.7</v>
      </c>
    </row>
    <row r="4790" spans="1:2" x14ac:dyDescent="0.2">
      <c r="A4790" t="s">
        <v>11</v>
      </c>
      <c r="B4790">
        <v>6.6</v>
      </c>
    </row>
    <row r="4791" spans="1:2" x14ac:dyDescent="0.2">
      <c r="A4791" t="s">
        <v>502</v>
      </c>
      <c r="B4791">
        <v>6.9</v>
      </c>
    </row>
    <row r="4792" spans="1:2" x14ac:dyDescent="0.2">
      <c r="A4792" t="s">
        <v>11</v>
      </c>
      <c r="B4792">
        <v>7.1</v>
      </c>
    </row>
    <row r="4793" spans="1:2" x14ac:dyDescent="0.2">
      <c r="A4793" t="s">
        <v>11</v>
      </c>
      <c r="B4793">
        <v>5.6</v>
      </c>
    </row>
    <row r="4794" spans="1:2" x14ac:dyDescent="0.2">
      <c r="A4794" t="s">
        <v>11</v>
      </c>
      <c r="B4794">
        <v>6.7</v>
      </c>
    </row>
    <row r="4795" spans="1:2" x14ac:dyDescent="0.2">
      <c r="A4795" t="s">
        <v>11</v>
      </c>
      <c r="B4795">
        <v>7.1</v>
      </c>
    </row>
    <row r="4796" spans="1:2" x14ac:dyDescent="0.2">
      <c r="A4796" t="s">
        <v>11</v>
      </c>
      <c r="B4796">
        <v>5.2</v>
      </c>
    </row>
    <row r="4797" spans="1:2" x14ac:dyDescent="0.2">
      <c r="A4797" t="s">
        <v>502</v>
      </c>
      <c r="B4797">
        <v>7.7</v>
      </c>
    </row>
    <row r="4798" spans="1:2" x14ac:dyDescent="0.2">
      <c r="A4798" t="s">
        <v>11</v>
      </c>
      <c r="B4798">
        <v>7.5</v>
      </c>
    </row>
    <row r="4799" spans="1:2" x14ac:dyDescent="0.2">
      <c r="A4799" t="s">
        <v>11</v>
      </c>
      <c r="B4799">
        <v>7.6</v>
      </c>
    </row>
    <row r="4800" spans="1:2" x14ac:dyDescent="0.2">
      <c r="A4800" t="s">
        <v>11</v>
      </c>
      <c r="B4800">
        <v>8.1</v>
      </c>
    </row>
    <row r="4801" spans="1:2" x14ac:dyDescent="0.2">
      <c r="A4801" t="s">
        <v>11</v>
      </c>
      <c r="B4801">
        <v>5.5</v>
      </c>
    </row>
    <row r="4802" spans="1:2" x14ac:dyDescent="0.2">
      <c r="A4802" t="s">
        <v>11</v>
      </c>
      <c r="B4802">
        <v>6.6</v>
      </c>
    </row>
    <row r="4803" spans="1:2" x14ac:dyDescent="0.2">
      <c r="A4803" t="s">
        <v>11</v>
      </c>
      <c r="B4803">
        <v>3.2</v>
      </c>
    </row>
    <row r="4804" spans="1:2" x14ac:dyDescent="0.2">
      <c r="A4804" t="s">
        <v>11</v>
      </c>
      <c r="B4804">
        <v>7.4</v>
      </c>
    </row>
    <row r="4805" spans="1:2" x14ac:dyDescent="0.2">
      <c r="A4805" t="s">
        <v>11</v>
      </c>
      <c r="B4805">
        <v>6.6</v>
      </c>
    </row>
    <row r="4806" spans="1:2" x14ac:dyDescent="0.2">
      <c r="A4806" t="s">
        <v>11</v>
      </c>
      <c r="B4806">
        <v>6.2</v>
      </c>
    </row>
    <row r="4807" spans="1:2" x14ac:dyDescent="0.2">
      <c r="A4807" t="s">
        <v>11</v>
      </c>
      <c r="B4807">
        <v>4.8</v>
      </c>
    </row>
    <row r="4808" spans="1:2" x14ac:dyDescent="0.2">
      <c r="A4808" t="s">
        <v>11</v>
      </c>
      <c r="B4808">
        <v>4.5</v>
      </c>
    </row>
    <row r="4809" spans="1:2" x14ac:dyDescent="0.2">
      <c r="A4809" t="s">
        <v>11</v>
      </c>
      <c r="B4809">
        <v>7.2</v>
      </c>
    </row>
    <row r="4810" spans="1:2" x14ac:dyDescent="0.2">
      <c r="A4810" t="s">
        <v>11</v>
      </c>
      <c r="B4810">
        <v>4.3</v>
      </c>
    </row>
    <row r="4811" spans="1:2" x14ac:dyDescent="0.2">
      <c r="A4811" t="s">
        <v>11</v>
      </c>
      <c r="B4811">
        <v>4.5</v>
      </c>
    </row>
    <row r="4812" spans="1:2" x14ac:dyDescent="0.2">
      <c r="A4812" t="s">
        <v>11</v>
      </c>
      <c r="B4812">
        <v>6.4</v>
      </c>
    </row>
    <row r="4813" spans="1:2" x14ac:dyDescent="0.2">
      <c r="A4813" t="s">
        <v>11</v>
      </c>
      <c r="B4813">
        <v>6.4</v>
      </c>
    </row>
    <row r="4814" spans="1:2" x14ac:dyDescent="0.2">
      <c r="A4814" t="s">
        <v>11</v>
      </c>
      <c r="B4814">
        <v>7.3</v>
      </c>
    </row>
    <row r="4815" spans="1:2" x14ac:dyDescent="0.2">
      <c r="A4815" t="s">
        <v>11</v>
      </c>
      <c r="B4815">
        <v>6.9</v>
      </c>
    </row>
    <row r="4816" spans="1:2" x14ac:dyDescent="0.2">
      <c r="A4816" t="s">
        <v>11</v>
      </c>
      <c r="B4816">
        <v>4.3</v>
      </c>
    </row>
    <row r="4817" spans="1:2" x14ac:dyDescent="0.2">
      <c r="A4817" t="s">
        <v>11</v>
      </c>
      <c r="B4817">
        <v>7.2</v>
      </c>
    </row>
    <row r="4818" spans="1:2" x14ac:dyDescent="0.2">
      <c r="A4818" t="s">
        <v>11</v>
      </c>
      <c r="B4818">
        <v>6.5</v>
      </c>
    </row>
    <row r="4819" spans="1:2" x14ac:dyDescent="0.2">
      <c r="A4819" t="s">
        <v>11</v>
      </c>
      <c r="B4819">
        <v>6.6</v>
      </c>
    </row>
    <row r="4820" spans="1:2" x14ac:dyDescent="0.2">
      <c r="A4820" t="s">
        <v>11</v>
      </c>
      <c r="B4820">
        <v>6.7</v>
      </c>
    </row>
    <row r="4821" spans="1:2" x14ac:dyDescent="0.2">
      <c r="A4821" t="s">
        <v>11</v>
      </c>
      <c r="B4821">
        <v>4.3</v>
      </c>
    </row>
    <row r="4822" spans="1:2" x14ac:dyDescent="0.2">
      <c r="A4822" t="s">
        <v>11</v>
      </c>
      <c r="B4822">
        <v>7.3</v>
      </c>
    </row>
    <row r="4823" spans="1:2" x14ac:dyDescent="0.2">
      <c r="A4823" t="s">
        <v>11</v>
      </c>
      <c r="B4823">
        <v>6.4</v>
      </c>
    </row>
    <row r="4824" spans="1:2" x14ac:dyDescent="0.2">
      <c r="A4824" t="s">
        <v>11</v>
      </c>
      <c r="B4824">
        <v>7</v>
      </c>
    </row>
    <row r="4825" spans="1:2" x14ac:dyDescent="0.2">
      <c r="A4825" t="s">
        <v>11</v>
      </c>
      <c r="B4825">
        <v>5.5</v>
      </c>
    </row>
    <row r="4826" spans="1:2" x14ac:dyDescent="0.2">
      <c r="A4826" t="s">
        <v>11</v>
      </c>
      <c r="B4826">
        <v>6.7</v>
      </c>
    </row>
    <row r="4827" spans="1:2" x14ac:dyDescent="0.2">
      <c r="A4827" t="s">
        <v>11</v>
      </c>
      <c r="B4827">
        <v>4.3</v>
      </c>
    </row>
    <row r="4828" spans="1:2" x14ac:dyDescent="0.2">
      <c r="A4828" t="s">
        <v>11</v>
      </c>
      <c r="B4828">
        <v>6.1</v>
      </c>
    </row>
    <row r="4829" spans="1:2" x14ac:dyDescent="0.2">
      <c r="A4829" t="s">
        <v>2490</v>
      </c>
      <c r="B4829">
        <v>6.8</v>
      </c>
    </row>
    <row r="4830" spans="1:2" x14ac:dyDescent="0.2">
      <c r="A4830" t="s">
        <v>11</v>
      </c>
      <c r="B4830">
        <v>3.9</v>
      </c>
    </row>
    <row r="4831" spans="1:2" x14ac:dyDescent="0.2">
      <c r="A4831" t="s">
        <v>11</v>
      </c>
      <c r="B4831">
        <v>8.5</v>
      </c>
    </row>
    <row r="4832" spans="1:2" x14ac:dyDescent="0.2">
      <c r="A4832" t="s">
        <v>11</v>
      </c>
      <c r="B4832">
        <v>6.9</v>
      </c>
    </row>
    <row r="4833" spans="1:2" x14ac:dyDescent="0.2">
      <c r="A4833" t="s">
        <v>11</v>
      </c>
      <c r="B4833">
        <v>7.3</v>
      </c>
    </row>
    <row r="4834" spans="1:2" x14ac:dyDescent="0.2">
      <c r="A4834" t="s">
        <v>11</v>
      </c>
      <c r="B4834">
        <v>6.9</v>
      </c>
    </row>
    <row r="4835" spans="1:2" x14ac:dyDescent="0.2">
      <c r="A4835" t="s">
        <v>11</v>
      </c>
      <c r="B4835">
        <v>6.3</v>
      </c>
    </row>
    <row r="4836" spans="1:2" x14ac:dyDescent="0.2">
      <c r="A4836" t="s">
        <v>11</v>
      </c>
      <c r="B4836">
        <v>2.5</v>
      </c>
    </row>
    <row r="4837" spans="1:2" x14ac:dyDescent="0.2">
      <c r="A4837" t="s">
        <v>11</v>
      </c>
      <c r="B4837">
        <v>5.7</v>
      </c>
    </row>
    <row r="4838" spans="1:2" x14ac:dyDescent="0.2">
      <c r="A4838" t="s">
        <v>11</v>
      </c>
      <c r="B4838">
        <v>7</v>
      </c>
    </row>
    <row r="4839" spans="1:2" x14ac:dyDescent="0.2">
      <c r="A4839" t="s">
        <v>11</v>
      </c>
      <c r="B4839">
        <v>6.2</v>
      </c>
    </row>
    <row r="4840" spans="1:2" x14ac:dyDescent="0.2">
      <c r="A4840" t="s">
        <v>11</v>
      </c>
      <c r="B4840">
        <v>6.9</v>
      </c>
    </row>
    <row r="4841" spans="1:2" x14ac:dyDescent="0.2">
      <c r="A4841" t="s">
        <v>11</v>
      </c>
      <c r="B4841">
        <v>4.5</v>
      </c>
    </row>
    <row r="4842" spans="1:2" x14ac:dyDescent="0.2">
      <c r="A4842" t="s">
        <v>11</v>
      </c>
      <c r="B4842">
        <v>7.8</v>
      </c>
    </row>
    <row r="4843" spans="1:2" x14ac:dyDescent="0.2">
      <c r="A4843" t="s">
        <v>11</v>
      </c>
      <c r="B4843">
        <v>4.4000000000000004</v>
      </c>
    </row>
    <row r="4844" spans="1:2" x14ac:dyDescent="0.2">
      <c r="A4844" t="s">
        <v>11</v>
      </c>
      <c r="B4844">
        <v>6.6</v>
      </c>
    </row>
    <row r="4845" spans="1:2" x14ac:dyDescent="0.2">
      <c r="A4845" t="s">
        <v>11</v>
      </c>
      <c r="B4845">
        <v>8</v>
      </c>
    </row>
    <row r="4846" spans="1:2" x14ac:dyDescent="0.2">
      <c r="A4846" t="s">
        <v>11</v>
      </c>
      <c r="B4846">
        <v>8.3000000000000007</v>
      </c>
    </row>
    <row r="4847" spans="1:2" x14ac:dyDescent="0.2">
      <c r="A4847" t="s">
        <v>11</v>
      </c>
      <c r="B4847">
        <v>6.5</v>
      </c>
    </row>
    <row r="4848" spans="1:2" x14ac:dyDescent="0.2">
      <c r="A4848" t="s">
        <v>11</v>
      </c>
      <c r="B4848">
        <v>7.1</v>
      </c>
    </row>
    <row r="4849" spans="1:2" x14ac:dyDescent="0.2">
      <c r="A4849" t="s">
        <v>11</v>
      </c>
      <c r="B4849">
        <v>7.1</v>
      </c>
    </row>
    <row r="4850" spans="1:2" x14ac:dyDescent="0.2">
      <c r="A4850" t="s">
        <v>11</v>
      </c>
      <c r="B4850">
        <v>4</v>
      </c>
    </row>
    <row r="4851" spans="1:2" x14ac:dyDescent="0.2">
      <c r="A4851" t="s">
        <v>11</v>
      </c>
      <c r="B4851">
        <v>7.5</v>
      </c>
    </row>
    <row r="4852" spans="1:2" x14ac:dyDescent="0.2">
      <c r="A4852" t="s">
        <v>11</v>
      </c>
      <c r="B4852">
        <v>7</v>
      </c>
    </row>
    <row r="4853" spans="1:2" x14ac:dyDescent="0.2">
      <c r="A4853" t="s">
        <v>11</v>
      </c>
      <c r="B4853">
        <v>4</v>
      </c>
    </row>
    <row r="4854" spans="1:2" x14ac:dyDescent="0.2">
      <c r="A4854" t="s">
        <v>11</v>
      </c>
      <c r="B4854">
        <v>6.7</v>
      </c>
    </row>
    <row r="4855" spans="1:2" x14ac:dyDescent="0.2">
      <c r="A4855" t="s">
        <v>11</v>
      </c>
      <c r="B4855">
        <v>7.2</v>
      </c>
    </row>
    <row r="4856" spans="1:2" x14ac:dyDescent="0.2">
      <c r="A4856" t="s">
        <v>11</v>
      </c>
      <c r="B4856">
        <v>7</v>
      </c>
    </row>
    <row r="4857" spans="1:2" x14ac:dyDescent="0.2">
      <c r="A4857" t="s">
        <v>11</v>
      </c>
      <c r="B4857">
        <v>7.4</v>
      </c>
    </row>
    <row r="4858" spans="1:2" x14ac:dyDescent="0.2">
      <c r="A4858" t="s">
        <v>3353</v>
      </c>
      <c r="B4858">
        <v>8</v>
      </c>
    </row>
    <row r="4859" spans="1:2" x14ac:dyDescent="0.2">
      <c r="A4859" t="s">
        <v>11</v>
      </c>
      <c r="B4859">
        <v>6.5</v>
      </c>
    </row>
    <row r="4860" spans="1:2" x14ac:dyDescent="0.2">
      <c r="A4860" t="s">
        <v>11</v>
      </c>
      <c r="B4860">
        <v>7.2</v>
      </c>
    </row>
    <row r="4861" spans="1:2" x14ac:dyDescent="0.2">
      <c r="A4861" t="s">
        <v>11</v>
      </c>
      <c r="B4861">
        <v>6.4</v>
      </c>
    </row>
    <row r="4862" spans="1:2" x14ac:dyDescent="0.2">
      <c r="A4862" t="s">
        <v>11</v>
      </c>
      <c r="B4862">
        <v>6.5</v>
      </c>
    </row>
    <row r="4863" spans="1:2" x14ac:dyDescent="0.2">
      <c r="A4863" t="s">
        <v>2998</v>
      </c>
      <c r="B4863">
        <v>6.8</v>
      </c>
    </row>
    <row r="4864" spans="1:2" x14ac:dyDescent="0.2">
      <c r="A4864" t="s">
        <v>11</v>
      </c>
      <c r="B4864">
        <v>6.9</v>
      </c>
    </row>
    <row r="4865" spans="1:2" x14ac:dyDescent="0.2">
      <c r="A4865" t="s">
        <v>11</v>
      </c>
      <c r="B4865">
        <v>7.5</v>
      </c>
    </row>
    <row r="4866" spans="1:2" x14ac:dyDescent="0.2">
      <c r="A4866" t="s">
        <v>11</v>
      </c>
      <c r="B4866">
        <v>7.1</v>
      </c>
    </row>
    <row r="4867" spans="1:2" x14ac:dyDescent="0.2">
      <c r="A4867" t="s">
        <v>11</v>
      </c>
      <c r="B4867">
        <v>5.0999999999999996</v>
      </c>
    </row>
    <row r="4868" spans="1:2" x14ac:dyDescent="0.2">
      <c r="A4868" t="s">
        <v>11</v>
      </c>
      <c r="B4868">
        <v>6.2</v>
      </c>
    </row>
    <row r="4869" spans="1:2" x14ac:dyDescent="0.2">
      <c r="A4869" t="s">
        <v>11</v>
      </c>
      <c r="B4869">
        <v>3.9</v>
      </c>
    </row>
    <row r="4870" spans="1:2" x14ac:dyDescent="0.2">
      <c r="A4870" t="s">
        <v>11</v>
      </c>
      <c r="B4870">
        <v>6</v>
      </c>
    </row>
    <row r="4871" spans="1:2" x14ac:dyDescent="0.2">
      <c r="A4871" t="s">
        <v>11</v>
      </c>
      <c r="B4871">
        <v>6.8</v>
      </c>
    </row>
    <row r="4872" spans="1:2" x14ac:dyDescent="0.2">
      <c r="A4872" t="s">
        <v>502</v>
      </c>
      <c r="B4872">
        <v>7.4</v>
      </c>
    </row>
    <row r="4873" spans="1:2" x14ac:dyDescent="0.2">
      <c r="A4873" t="s">
        <v>5440</v>
      </c>
      <c r="B4873">
        <v>8.1</v>
      </c>
    </row>
    <row r="4874" spans="1:2" x14ac:dyDescent="0.2">
      <c r="A4874" t="s">
        <v>11</v>
      </c>
      <c r="B4874">
        <v>6.5</v>
      </c>
    </row>
    <row r="4875" spans="1:2" x14ac:dyDescent="0.2">
      <c r="A4875" t="s">
        <v>11</v>
      </c>
      <c r="B4875">
        <v>8</v>
      </c>
    </row>
    <row r="4876" spans="1:2" x14ac:dyDescent="0.2">
      <c r="A4876" t="s">
        <v>11</v>
      </c>
      <c r="B4876">
        <v>7.7</v>
      </c>
    </row>
    <row r="4877" spans="1:2" x14ac:dyDescent="0.2">
      <c r="A4877" t="s">
        <v>11</v>
      </c>
      <c r="B4877">
        <v>7.2</v>
      </c>
    </row>
    <row r="4878" spans="1:2" x14ac:dyDescent="0.2">
      <c r="A4878" t="s">
        <v>11</v>
      </c>
      <c r="B4878">
        <v>5.4</v>
      </c>
    </row>
    <row r="4879" spans="1:2" x14ac:dyDescent="0.2">
      <c r="A4879" t="s">
        <v>11</v>
      </c>
      <c r="B4879">
        <v>6.7</v>
      </c>
    </row>
    <row r="4880" spans="1:2" x14ac:dyDescent="0.2">
      <c r="A4880" t="s">
        <v>11</v>
      </c>
      <c r="B4880">
        <v>6.3</v>
      </c>
    </row>
    <row r="4881" spans="1:2" x14ac:dyDescent="0.2">
      <c r="A4881" t="s">
        <v>11</v>
      </c>
      <c r="B4881">
        <v>8.1</v>
      </c>
    </row>
    <row r="4882" spans="1:2" x14ac:dyDescent="0.2">
      <c r="A4882" t="s">
        <v>7599</v>
      </c>
      <c r="B4882">
        <v>8.5</v>
      </c>
    </row>
    <row r="4883" spans="1:2" x14ac:dyDescent="0.2">
      <c r="A4883" t="s">
        <v>11</v>
      </c>
      <c r="B4883">
        <v>7.7</v>
      </c>
    </row>
    <row r="4884" spans="1:2" x14ac:dyDescent="0.2">
      <c r="A4884" t="s">
        <v>11</v>
      </c>
      <c r="B4884">
        <v>6.5</v>
      </c>
    </row>
    <row r="4885" spans="1:2" x14ac:dyDescent="0.2">
      <c r="A4885" t="s">
        <v>11</v>
      </c>
      <c r="B4885">
        <v>8.6999999999999993</v>
      </c>
    </row>
    <row r="4886" spans="1:2" x14ac:dyDescent="0.2">
      <c r="A4886" t="s">
        <v>7592</v>
      </c>
      <c r="B4886">
        <v>6.5</v>
      </c>
    </row>
    <row r="4887" spans="1:2" x14ac:dyDescent="0.2">
      <c r="A4887" t="s">
        <v>11</v>
      </c>
      <c r="B4887">
        <v>7</v>
      </c>
    </row>
    <row r="4888" spans="1:2" x14ac:dyDescent="0.2">
      <c r="A4888" t="s">
        <v>11</v>
      </c>
      <c r="B4888">
        <v>5.5</v>
      </c>
    </row>
    <row r="4889" spans="1:2" x14ac:dyDescent="0.2">
      <c r="A4889" t="s">
        <v>11</v>
      </c>
      <c r="B4889">
        <v>7</v>
      </c>
    </row>
    <row r="4890" spans="1:2" x14ac:dyDescent="0.2">
      <c r="A4890" t="s">
        <v>11</v>
      </c>
      <c r="B4890">
        <v>6.3</v>
      </c>
    </row>
    <row r="4891" spans="1:2" x14ac:dyDescent="0.2">
      <c r="A4891" t="s">
        <v>11</v>
      </c>
      <c r="B4891">
        <v>7.9</v>
      </c>
    </row>
    <row r="4892" spans="1:2" x14ac:dyDescent="0.2">
      <c r="A4892" t="s">
        <v>11</v>
      </c>
      <c r="B4892">
        <v>7.3</v>
      </c>
    </row>
    <row r="4893" spans="1:2" x14ac:dyDescent="0.2">
      <c r="A4893" t="s">
        <v>11</v>
      </c>
      <c r="B4893">
        <v>7.4</v>
      </c>
    </row>
    <row r="4894" spans="1:2" x14ac:dyDescent="0.2">
      <c r="A4894" t="s">
        <v>11</v>
      </c>
      <c r="B4894">
        <v>5.4</v>
      </c>
    </row>
    <row r="4895" spans="1:2" x14ac:dyDescent="0.2">
      <c r="A4895" t="s">
        <v>11</v>
      </c>
      <c r="B4895">
        <v>7.1</v>
      </c>
    </row>
    <row r="4896" spans="1:2" x14ac:dyDescent="0.2">
      <c r="A4896" t="s">
        <v>11</v>
      </c>
      <c r="B4896">
        <v>7.5</v>
      </c>
    </row>
    <row r="4897" spans="1:2" x14ac:dyDescent="0.2">
      <c r="A4897" t="s">
        <v>11</v>
      </c>
      <c r="B4897">
        <v>8.4</v>
      </c>
    </row>
    <row r="4898" spans="1:2" x14ac:dyDescent="0.2">
      <c r="A4898" t="s">
        <v>11</v>
      </c>
      <c r="B4898">
        <v>7</v>
      </c>
    </row>
    <row r="4899" spans="1:2" x14ac:dyDescent="0.2">
      <c r="A4899" t="s">
        <v>11</v>
      </c>
      <c r="B4899">
        <v>5.3</v>
      </c>
    </row>
    <row r="4900" spans="1:2" x14ac:dyDescent="0.2">
      <c r="A4900" t="s">
        <v>11</v>
      </c>
      <c r="B4900">
        <v>7.1</v>
      </c>
    </row>
    <row r="4901" spans="1:2" x14ac:dyDescent="0.2">
      <c r="A4901" t="s">
        <v>11</v>
      </c>
      <c r="B4901">
        <v>7.5</v>
      </c>
    </row>
    <row r="4902" spans="1:2" x14ac:dyDescent="0.2">
      <c r="A4902" t="s">
        <v>11</v>
      </c>
      <c r="B4902">
        <v>7.2</v>
      </c>
    </row>
    <row r="4903" spans="1:2" x14ac:dyDescent="0.2">
      <c r="A4903" t="s">
        <v>11</v>
      </c>
      <c r="B4903">
        <v>6.7</v>
      </c>
    </row>
    <row r="4904" spans="1:2" x14ac:dyDescent="0.2">
      <c r="A4904" t="s">
        <v>5502</v>
      </c>
      <c r="B4904">
        <v>8.1999999999999993</v>
      </c>
    </row>
    <row r="4905" spans="1:2" x14ac:dyDescent="0.2">
      <c r="A4905" t="s">
        <v>11</v>
      </c>
      <c r="B4905">
        <v>6.6</v>
      </c>
    </row>
    <row r="4906" spans="1:2" x14ac:dyDescent="0.2">
      <c r="A4906" t="s">
        <v>11</v>
      </c>
      <c r="B4906">
        <v>6.7</v>
      </c>
    </row>
    <row r="4907" spans="1:2" x14ac:dyDescent="0.2">
      <c r="A4907" t="s">
        <v>11</v>
      </c>
      <c r="B4907">
        <v>5.0999999999999996</v>
      </c>
    </row>
    <row r="4908" spans="1:2" x14ac:dyDescent="0.2">
      <c r="A4908" t="s">
        <v>11</v>
      </c>
      <c r="B4908">
        <v>7</v>
      </c>
    </row>
    <row r="4909" spans="1:2" x14ac:dyDescent="0.2">
      <c r="A4909" t="s">
        <v>502</v>
      </c>
      <c r="B4909">
        <v>7.4</v>
      </c>
    </row>
    <row r="4910" spans="1:2" x14ac:dyDescent="0.2">
      <c r="A4910" t="s">
        <v>11</v>
      </c>
      <c r="B4910">
        <v>5.4</v>
      </c>
    </row>
    <row r="4911" spans="1:2" x14ac:dyDescent="0.2">
      <c r="A4911" t="s">
        <v>11</v>
      </c>
      <c r="B4911">
        <v>5.7</v>
      </c>
    </row>
    <row r="4912" spans="1:2" x14ac:dyDescent="0.2">
      <c r="A4912" t="s">
        <v>11</v>
      </c>
      <c r="B4912">
        <v>6.7</v>
      </c>
    </row>
    <row r="4913" spans="1:2" x14ac:dyDescent="0.2">
      <c r="A4913" t="s">
        <v>11</v>
      </c>
      <c r="B4913">
        <v>4.2</v>
      </c>
    </row>
    <row r="4914" spans="1:2" x14ac:dyDescent="0.2">
      <c r="A4914" t="s">
        <v>11</v>
      </c>
      <c r="B4914">
        <v>7.4</v>
      </c>
    </row>
    <row r="4915" spans="1:2" x14ac:dyDescent="0.2">
      <c r="A4915" t="s">
        <v>11</v>
      </c>
      <c r="B4915">
        <v>4.8</v>
      </c>
    </row>
    <row r="4916" spans="1:2" x14ac:dyDescent="0.2">
      <c r="A4916" t="s">
        <v>11</v>
      </c>
      <c r="B4916">
        <v>7</v>
      </c>
    </row>
    <row r="4917" spans="1:2" x14ac:dyDescent="0.2">
      <c r="A4917" t="s">
        <v>11</v>
      </c>
      <c r="B4917">
        <v>7.3</v>
      </c>
    </row>
    <row r="4918" spans="1:2" x14ac:dyDescent="0.2">
      <c r="A4918" t="s">
        <v>11</v>
      </c>
      <c r="B4918">
        <v>5.8</v>
      </c>
    </row>
    <row r="4919" spans="1:2" x14ac:dyDescent="0.2">
      <c r="A4919" t="s">
        <v>11</v>
      </c>
      <c r="B4919">
        <v>7</v>
      </c>
    </row>
    <row r="4920" spans="1:2" x14ac:dyDescent="0.2">
      <c r="A4920" t="s">
        <v>11</v>
      </c>
      <c r="B4920">
        <v>3.2</v>
      </c>
    </row>
    <row r="4921" spans="1:2" x14ac:dyDescent="0.2">
      <c r="A4921" t="s">
        <v>11</v>
      </c>
      <c r="B4921">
        <v>6.8</v>
      </c>
    </row>
    <row r="4922" spans="1:2" x14ac:dyDescent="0.2">
      <c r="A4922" t="s">
        <v>11</v>
      </c>
      <c r="B4922">
        <v>7.7</v>
      </c>
    </row>
    <row r="4923" spans="1:2" x14ac:dyDescent="0.2">
      <c r="A4923" t="s">
        <v>11</v>
      </c>
      <c r="B4923">
        <v>5.6</v>
      </c>
    </row>
    <row r="4924" spans="1:2" x14ac:dyDescent="0.2">
      <c r="A4924" t="s">
        <v>11</v>
      </c>
      <c r="B4924">
        <v>7.1</v>
      </c>
    </row>
    <row r="4925" spans="1:2" x14ac:dyDescent="0.2">
      <c r="A4925" t="s">
        <v>11</v>
      </c>
      <c r="B4925">
        <v>3.6</v>
      </c>
    </row>
    <row r="4926" spans="1:2" x14ac:dyDescent="0.2">
      <c r="A4926" t="s">
        <v>11</v>
      </c>
      <c r="B4926">
        <v>6.8</v>
      </c>
    </row>
    <row r="4927" spans="1:2" x14ac:dyDescent="0.2">
      <c r="A4927" t="s">
        <v>11</v>
      </c>
      <c r="B4927">
        <v>7.6</v>
      </c>
    </row>
    <row r="4928" spans="1:2" x14ac:dyDescent="0.2">
      <c r="A4928" t="s">
        <v>11</v>
      </c>
      <c r="B4928">
        <v>6.6</v>
      </c>
    </row>
    <row r="4929" spans="1:2" x14ac:dyDescent="0.2">
      <c r="A4929" t="s">
        <v>11</v>
      </c>
      <c r="B4929">
        <v>8.3000000000000007</v>
      </c>
    </row>
    <row r="4930" spans="1:2" x14ac:dyDescent="0.2">
      <c r="A4930" t="s">
        <v>11</v>
      </c>
      <c r="B4930">
        <v>7.5</v>
      </c>
    </row>
    <row r="4931" spans="1:2" x14ac:dyDescent="0.2">
      <c r="A4931" t="s">
        <v>11</v>
      </c>
      <c r="B4931">
        <v>5.4</v>
      </c>
    </row>
    <row r="4932" spans="1:2" x14ac:dyDescent="0.2">
      <c r="A4932" t="s">
        <v>11</v>
      </c>
      <c r="B4932">
        <v>5.3</v>
      </c>
    </row>
    <row r="4933" spans="1:2" x14ac:dyDescent="0.2">
      <c r="A4933" t="s">
        <v>11</v>
      </c>
      <c r="B4933">
        <v>4.5</v>
      </c>
    </row>
    <row r="4934" spans="1:2" x14ac:dyDescent="0.2">
      <c r="A4934" t="s">
        <v>11</v>
      </c>
      <c r="B4934">
        <v>7.3</v>
      </c>
    </row>
    <row r="4935" spans="1:2" x14ac:dyDescent="0.2">
      <c r="A4935" t="s">
        <v>11</v>
      </c>
      <c r="B4935">
        <v>5.6</v>
      </c>
    </row>
    <row r="4936" spans="1:2" x14ac:dyDescent="0.2">
      <c r="A4936" t="s">
        <v>11</v>
      </c>
      <c r="B4936">
        <v>5.6</v>
      </c>
    </row>
    <row r="4937" spans="1:2" x14ac:dyDescent="0.2">
      <c r="A4937" t="s">
        <v>11</v>
      </c>
      <c r="B4937">
        <v>4.0999999999999996</v>
      </c>
    </row>
    <row r="4938" spans="1:2" x14ac:dyDescent="0.2">
      <c r="A4938" t="s">
        <v>11</v>
      </c>
      <c r="B4938">
        <v>6.8</v>
      </c>
    </row>
    <row r="4939" spans="1:2" x14ac:dyDescent="0.2">
      <c r="A4939" t="s">
        <v>11</v>
      </c>
      <c r="B4939">
        <v>6.3</v>
      </c>
    </row>
    <row r="4940" spans="1:2" x14ac:dyDescent="0.2">
      <c r="A4940" t="s">
        <v>11</v>
      </c>
      <c r="B4940">
        <v>5.8</v>
      </c>
    </row>
    <row r="4941" spans="1:2" x14ac:dyDescent="0.2">
      <c r="A4941" t="s">
        <v>11</v>
      </c>
      <c r="B4941">
        <v>6.6</v>
      </c>
    </row>
    <row r="4942" spans="1:2" x14ac:dyDescent="0.2">
      <c r="A4942" t="s">
        <v>11</v>
      </c>
      <c r="B4942">
        <v>6.7</v>
      </c>
    </row>
    <row r="4943" spans="1:2" x14ac:dyDescent="0.2">
      <c r="A4943" t="s">
        <v>4992</v>
      </c>
      <c r="B4943">
        <v>6.4</v>
      </c>
    </row>
    <row r="4944" spans="1:2" x14ac:dyDescent="0.2">
      <c r="A4944" t="s">
        <v>11</v>
      </c>
      <c r="B4944">
        <v>6.3</v>
      </c>
    </row>
    <row r="4945" spans="1:2" x14ac:dyDescent="0.2">
      <c r="A4945" t="s">
        <v>11</v>
      </c>
      <c r="B4945">
        <v>3.4</v>
      </c>
    </row>
    <row r="4946" spans="1:2" x14ac:dyDescent="0.2">
      <c r="A4946" t="s">
        <v>11</v>
      </c>
      <c r="B4946">
        <v>4.7</v>
      </c>
    </row>
    <row r="4947" spans="1:2" x14ac:dyDescent="0.2">
      <c r="A4947" t="s">
        <v>11</v>
      </c>
      <c r="B4947">
        <v>6</v>
      </c>
    </row>
    <row r="4948" spans="1:2" x14ac:dyDescent="0.2">
      <c r="A4948" t="s">
        <v>11</v>
      </c>
      <c r="B4948">
        <v>7.3</v>
      </c>
    </row>
    <row r="4949" spans="1:2" x14ac:dyDescent="0.2">
      <c r="A4949" t="s">
        <v>11</v>
      </c>
      <c r="B4949">
        <v>7.9</v>
      </c>
    </row>
    <row r="4950" spans="1:2" x14ac:dyDescent="0.2">
      <c r="A4950" t="s">
        <v>11</v>
      </c>
      <c r="B4950">
        <v>6.1</v>
      </c>
    </row>
    <row r="4951" spans="1:2" x14ac:dyDescent="0.2">
      <c r="A4951" t="s">
        <v>11</v>
      </c>
      <c r="B4951">
        <v>7.4</v>
      </c>
    </row>
    <row r="4952" spans="1:2" x14ac:dyDescent="0.2">
      <c r="A4952" t="s">
        <v>11</v>
      </c>
      <c r="B4952">
        <v>6.6</v>
      </c>
    </row>
    <row r="4953" spans="1:2" x14ac:dyDescent="0.2">
      <c r="A4953" t="s">
        <v>11</v>
      </c>
      <c r="B4953">
        <v>5.5</v>
      </c>
    </row>
    <row r="4954" spans="1:2" x14ac:dyDescent="0.2">
      <c r="A4954" t="s">
        <v>11</v>
      </c>
      <c r="B4954">
        <v>7.5</v>
      </c>
    </row>
    <row r="4955" spans="1:2" x14ac:dyDescent="0.2">
      <c r="A4955" t="s">
        <v>11</v>
      </c>
      <c r="B4955">
        <v>7.6</v>
      </c>
    </row>
    <row r="4956" spans="1:2" x14ac:dyDescent="0.2">
      <c r="A4956" t="s">
        <v>11</v>
      </c>
      <c r="B4956">
        <v>5</v>
      </c>
    </row>
    <row r="4957" spans="1:2" x14ac:dyDescent="0.2">
      <c r="A4957" t="s">
        <v>11</v>
      </c>
      <c r="B4957">
        <v>3.2</v>
      </c>
    </row>
    <row r="4958" spans="1:2" x14ac:dyDescent="0.2">
      <c r="A4958" t="s">
        <v>11</v>
      </c>
      <c r="B4958">
        <v>8.1999999999999993</v>
      </c>
    </row>
    <row r="4959" spans="1:2" x14ac:dyDescent="0.2">
      <c r="A4959" t="s">
        <v>11</v>
      </c>
      <c r="B4959">
        <v>3.7</v>
      </c>
    </row>
    <row r="4960" spans="1:2" x14ac:dyDescent="0.2">
      <c r="A4960" t="s">
        <v>11</v>
      </c>
      <c r="B4960">
        <v>6.3</v>
      </c>
    </row>
    <row r="4961" spans="1:2" x14ac:dyDescent="0.2">
      <c r="A4961" t="s">
        <v>11</v>
      </c>
      <c r="B4961">
        <v>4.0999999999999996</v>
      </c>
    </row>
    <row r="4962" spans="1:2" x14ac:dyDescent="0.2">
      <c r="A4962" t="s">
        <v>11</v>
      </c>
      <c r="B4962">
        <v>6.9</v>
      </c>
    </row>
    <row r="4963" spans="1:2" x14ac:dyDescent="0.2">
      <c r="A4963" t="s">
        <v>11</v>
      </c>
      <c r="B4963">
        <v>5.4</v>
      </c>
    </row>
    <row r="4964" spans="1:2" x14ac:dyDescent="0.2">
      <c r="A4964" t="s">
        <v>11</v>
      </c>
      <c r="B4964">
        <v>6.5</v>
      </c>
    </row>
    <row r="4965" spans="1:2" x14ac:dyDescent="0.2">
      <c r="A4965" t="s">
        <v>11</v>
      </c>
      <c r="B4965">
        <v>7.8</v>
      </c>
    </row>
    <row r="4966" spans="1:2" x14ac:dyDescent="0.2">
      <c r="A4966" t="s">
        <v>11</v>
      </c>
      <c r="B4966">
        <v>6.7</v>
      </c>
    </row>
    <row r="4967" spans="1:2" x14ac:dyDescent="0.2">
      <c r="A4967" t="s">
        <v>11</v>
      </c>
      <c r="B4967">
        <v>6.4</v>
      </c>
    </row>
    <row r="4968" spans="1:2" x14ac:dyDescent="0.2">
      <c r="A4968" t="s">
        <v>11</v>
      </c>
      <c r="B4968">
        <v>7.3</v>
      </c>
    </row>
    <row r="4969" spans="1:2" x14ac:dyDescent="0.2">
      <c r="A4969" t="s">
        <v>11</v>
      </c>
      <c r="B4969">
        <v>5.7</v>
      </c>
    </row>
    <row r="4970" spans="1:2" x14ac:dyDescent="0.2">
      <c r="A4970" t="s">
        <v>11</v>
      </c>
      <c r="B4970">
        <v>7</v>
      </c>
    </row>
    <row r="4971" spans="1:2" x14ac:dyDescent="0.2">
      <c r="A4971" t="s">
        <v>11</v>
      </c>
      <c r="B4971">
        <v>6.3</v>
      </c>
    </row>
    <row r="4972" spans="1:2" x14ac:dyDescent="0.2">
      <c r="A4972" t="s">
        <v>11</v>
      </c>
      <c r="B4972">
        <v>7.1</v>
      </c>
    </row>
    <row r="4973" spans="1:2" x14ac:dyDescent="0.2">
      <c r="A4973" t="s">
        <v>11</v>
      </c>
      <c r="B4973">
        <v>4.8</v>
      </c>
    </row>
    <row r="4974" spans="1:2" x14ac:dyDescent="0.2">
      <c r="A4974" t="s">
        <v>11</v>
      </c>
      <c r="B4974">
        <v>3.3</v>
      </c>
    </row>
    <row r="4975" spans="1:2" x14ac:dyDescent="0.2">
      <c r="A4975" t="s">
        <v>11</v>
      </c>
      <c r="B4975">
        <v>6.9</v>
      </c>
    </row>
    <row r="4976" spans="1:2" x14ac:dyDescent="0.2">
      <c r="A4976" t="s">
        <v>11</v>
      </c>
      <c r="B4976">
        <v>4.5999999999999996</v>
      </c>
    </row>
    <row r="4977" spans="1:2" x14ac:dyDescent="0.2">
      <c r="A4977" t="s">
        <v>11</v>
      </c>
      <c r="B4977">
        <v>3</v>
      </c>
    </row>
    <row r="4978" spans="1:2" x14ac:dyDescent="0.2">
      <c r="A4978" t="s">
        <v>11</v>
      </c>
      <c r="B4978">
        <v>6.6</v>
      </c>
    </row>
    <row r="4979" spans="1:2" x14ac:dyDescent="0.2">
      <c r="A4979" t="s">
        <v>8246</v>
      </c>
      <c r="B4979">
        <v>7.4</v>
      </c>
    </row>
    <row r="4980" spans="1:2" x14ac:dyDescent="0.2">
      <c r="A4980" t="s">
        <v>11</v>
      </c>
      <c r="B4980">
        <v>6.2</v>
      </c>
    </row>
    <row r="4981" spans="1:2" x14ac:dyDescent="0.2">
      <c r="A4981" t="s">
        <v>11</v>
      </c>
      <c r="B4981">
        <v>4</v>
      </c>
    </row>
    <row r="4982" spans="1:2" x14ac:dyDescent="0.2">
      <c r="A4982" t="s">
        <v>11</v>
      </c>
      <c r="B4982">
        <v>6.1</v>
      </c>
    </row>
    <row r="4983" spans="1:2" x14ac:dyDescent="0.2">
      <c r="A4983" t="s">
        <v>502</v>
      </c>
      <c r="B4983">
        <v>6.9</v>
      </c>
    </row>
    <row r="4984" spans="1:2" x14ac:dyDescent="0.2">
      <c r="A4984" t="s">
        <v>7599</v>
      </c>
      <c r="B4984">
        <v>7.5</v>
      </c>
    </row>
    <row r="4985" spans="1:2" x14ac:dyDescent="0.2">
      <c r="A4985" t="s">
        <v>11</v>
      </c>
      <c r="B4985">
        <v>6.7</v>
      </c>
    </row>
    <row r="4986" spans="1:2" x14ac:dyDescent="0.2">
      <c r="A4986" t="s">
        <v>225</v>
      </c>
      <c r="B4986">
        <v>7.4</v>
      </c>
    </row>
    <row r="4987" spans="1:2" x14ac:dyDescent="0.2">
      <c r="A4987" t="s">
        <v>11</v>
      </c>
      <c r="B4987">
        <v>6.1</v>
      </c>
    </row>
    <row r="4988" spans="1:2" x14ac:dyDescent="0.2">
      <c r="A4988" t="s">
        <v>11</v>
      </c>
      <c r="B4988">
        <v>5.4</v>
      </c>
    </row>
    <row r="4989" spans="1:2" x14ac:dyDescent="0.2">
      <c r="A4989" t="s">
        <v>11</v>
      </c>
      <c r="B4989">
        <v>6.4</v>
      </c>
    </row>
    <row r="4990" spans="1:2" x14ac:dyDescent="0.2">
      <c r="A4990" t="s">
        <v>11</v>
      </c>
      <c r="B4990">
        <v>7</v>
      </c>
    </row>
    <row r="4991" spans="1:2" x14ac:dyDescent="0.2">
      <c r="A4991" t="s">
        <v>11</v>
      </c>
      <c r="B4991">
        <v>6.3</v>
      </c>
    </row>
    <row r="4992" spans="1:2" x14ac:dyDescent="0.2">
      <c r="A4992" t="s">
        <v>963</v>
      </c>
      <c r="B4992">
        <v>6.9</v>
      </c>
    </row>
    <row r="4993" spans="1:2" x14ac:dyDescent="0.2">
      <c r="A4993" t="s">
        <v>11</v>
      </c>
      <c r="B4993">
        <v>7.8</v>
      </c>
    </row>
    <row r="4994" spans="1:2" x14ac:dyDescent="0.2">
      <c r="A4994" t="s">
        <v>11</v>
      </c>
      <c r="B4994">
        <v>6.4</v>
      </c>
    </row>
    <row r="4995" spans="1:2" x14ac:dyDescent="0.2">
      <c r="A4995" t="s">
        <v>11</v>
      </c>
      <c r="B4995">
        <v>7.7</v>
      </c>
    </row>
    <row r="4996" spans="1:2" x14ac:dyDescent="0.2">
      <c r="A4996" t="s">
        <v>11</v>
      </c>
      <c r="B4996">
        <v>7.5</v>
      </c>
    </row>
    <row r="4997" spans="1:2" x14ac:dyDescent="0.2">
      <c r="A4997" t="s">
        <v>11</v>
      </c>
      <c r="B4997">
        <v>6.3</v>
      </c>
    </row>
    <row r="4998" spans="1:2" x14ac:dyDescent="0.2">
      <c r="A4998" t="s">
        <v>11</v>
      </c>
      <c r="B4998">
        <v>6.3</v>
      </c>
    </row>
    <row r="4999" spans="1:2" x14ac:dyDescent="0.2">
      <c r="A4999" t="s">
        <v>11</v>
      </c>
      <c r="B4999">
        <v>6.6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A1DD3-8F3C-4461-83DC-A2662101E165}">
  <dimension ref="A1:J4896"/>
  <sheetViews>
    <sheetView workbookViewId="0">
      <pane ySplit="1" topLeftCell="A2" activePane="bottomLeft" state="frozen"/>
      <selection pane="bottomLeft" activeCell="J3" sqref="J3"/>
    </sheetView>
  </sheetViews>
  <sheetFormatPr baseColWidth="10" defaultColWidth="8.83203125" defaultRowHeight="16" x14ac:dyDescent="0.2"/>
  <cols>
    <col min="1" max="1" width="30" bestFit="1" customWidth="1"/>
    <col min="2" max="2" width="12.6640625" bestFit="1" customWidth="1"/>
    <col min="4" max="4" width="30" bestFit="1" customWidth="1"/>
    <col min="5" max="5" width="16.1640625" bestFit="1" customWidth="1"/>
    <col min="6" max="6" width="13.6640625" bestFit="1" customWidth="1"/>
    <col min="9" max="9" width="23.6640625" bestFit="1" customWidth="1"/>
    <col min="10" max="10" width="16.83203125" bestFit="1" customWidth="1"/>
  </cols>
  <sheetData>
    <row r="1" spans="1:10" x14ac:dyDescent="0.2">
      <c r="A1" s="2" t="s">
        <v>1</v>
      </c>
      <c r="B1" s="2" t="s">
        <v>7</v>
      </c>
    </row>
    <row r="2" spans="1:10" x14ac:dyDescent="0.2">
      <c r="A2" t="s">
        <v>9</v>
      </c>
      <c r="B2">
        <v>7.9</v>
      </c>
      <c r="D2" s="2" t="s">
        <v>8309</v>
      </c>
      <c r="E2" s="2" t="s">
        <v>8289</v>
      </c>
      <c r="F2" s="2" t="s">
        <v>8310</v>
      </c>
      <c r="G2" s="2"/>
      <c r="H2" s="2"/>
      <c r="I2" s="2" t="s">
        <v>8311</v>
      </c>
      <c r="J2" s="2" t="s">
        <v>8312</v>
      </c>
    </row>
    <row r="3" spans="1:10" x14ac:dyDescent="0.2">
      <c r="A3" t="s">
        <v>13</v>
      </c>
      <c r="B3">
        <v>7.1</v>
      </c>
      <c r="D3" t="str" cm="1">
        <f t="array" ref="D3:D2400">_xlfn.UNIQUE(A2:A4896)</f>
        <v>James Cameron</v>
      </c>
      <c r="E3" s="5">
        <f>AVERAGEIF(A:A,D3,B:B)</f>
        <v>7.9142857142857137</v>
      </c>
      <c r="F3">
        <f>PERCENTILE(E3:E2400,0.99)</f>
        <v>8.3000000000000007</v>
      </c>
      <c r="I3" t="str" cm="1">
        <f t="array" ref="I3:I24">_xlfn._xlws.FILTER(D3:D2400,E3:E2400&gt;$F$3)</f>
        <v>Christopher Nolan</v>
      </c>
      <c r="J3">
        <f>VLOOKUP(I3,D3:E2400,2,FALSE)</f>
        <v>8.4250000000000007</v>
      </c>
    </row>
    <row r="4" spans="1:10" x14ac:dyDescent="0.2">
      <c r="A4" t="s">
        <v>16</v>
      </c>
      <c r="B4">
        <v>6.8</v>
      </c>
      <c r="D4" t="str">
        <v>Gore Verbinski</v>
      </c>
      <c r="E4" s="5">
        <f t="shared" ref="E4:E67" si="0">AVERAGEIF(A:A,D4,B:B)</f>
        <v>6.9857142857142858</v>
      </c>
      <c r="I4" t="str">
        <v>S.S. Rajamouli</v>
      </c>
      <c r="J4">
        <f t="shared" ref="J4:J24" si="1">VLOOKUP(I4,D4:E2401,2,FALSE)</f>
        <v>8.4</v>
      </c>
    </row>
    <row r="5" spans="1:10" x14ac:dyDescent="0.2">
      <c r="A5" t="s">
        <v>19</v>
      </c>
      <c r="B5">
        <v>8.5</v>
      </c>
      <c r="D5" t="str">
        <v>Sam Mendes</v>
      </c>
      <c r="E5" s="5">
        <f t="shared" si="0"/>
        <v>7.4999999999999991</v>
      </c>
      <c r="I5" t="str">
        <v>Moustapha Akkad</v>
      </c>
      <c r="J5">
        <f t="shared" si="1"/>
        <v>8.4</v>
      </c>
    </row>
    <row r="6" spans="1:10" x14ac:dyDescent="0.2">
      <c r="A6" t="s">
        <v>22</v>
      </c>
      <c r="B6">
        <v>7.1</v>
      </c>
      <c r="D6" t="str">
        <v>Christopher Nolan</v>
      </c>
      <c r="E6" s="5">
        <f t="shared" si="0"/>
        <v>8.4250000000000007</v>
      </c>
      <c r="I6" t="str">
        <v>Richard Marquand</v>
      </c>
      <c r="J6">
        <f t="shared" si="1"/>
        <v>8.4</v>
      </c>
    </row>
    <row r="7" spans="1:10" x14ac:dyDescent="0.2">
      <c r="A7" t="s">
        <v>25</v>
      </c>
      <c r="B7">
        <v>6.6</v>
      </c>
      <c r="D7" t="str">
        <v>Doug Walker</v>
      </c>
      <c r="E7" s="5">
        <f t="shared" si="0"/>
        <v>7.1</v>
      </c>
      <c r="I7" t="str">
        <v>Sergio Leone</v>
      </c>
      <c r="J7">
        <f t="shared" si="1"/>
        <v>8.4749999999999996</v>
      </c>
    </row>
    <row r="8" spans="1:10" x14ac:dyDescent="0.2">
      <c r="A8" t="s">
        <v>28</v>
      </c>
      <c r="B8">
        <v>6.2</v>
      </c>
      <c r="D8" t="str">
        <v>Andrew Stanton</v>
      </c>
      <c r="E8" s="5">
        <f t="shared" si="0"/>
        <v>7.7333333333333334</v>
      </c>
      <c r="I8" t="str">
        <v>Catherine Owens</v>
      </c>
      <c r="J8">
        <f t="shared" si="1"/>
        <v>8.4</v>
      </c>
    </row>
    <row r="9" spans="1:10" x14ac:dyDescent="0.2">
      <c r="A9" t="s">
        <v>31</v>
      </c>
      <c r="B9">
        <v>7.8</v>
      </c>
      <c r="D9" t="str">
        <v>Sam Raimi</v>
      </c>
      <c r="E9" s="5">
        <f t="shared" si="0"/>
        <v>6.9076923076923071</v>
      </c>
      <c r="I9" t="str">
        <v>John Blanchard</v>
      </c>
      <c r="J9">
        <f t="shared" si="1"/>
        <v>9.5</v>
      </c>
    </row>
    <row r="10" spans="1:10" x14ac:dyDescent="0.2">
      <c r="A10" t="s">
        <v>34</v>
      </c>
      <c r="B10">
        <v>7.5</v>
      </c>
      <c r="D10" t="str">
        <v>Nathan Greno</v>
      </c>
      <c r="E10" s="5">
        <f t="shared" si="0"/>
        <v>7.8</v>
      </c>
      <c r="I10" t="str">
        <v>Rakeysh Omprakash Mehra</v>
      </c>
      <c r="J10">
        <f t="shared" si="1"/>
        <v>8.4</v>
      </c>
    </row>
    <row r="11" spans="1:10" x14ac:dyDescent="0.2">
      <c r="A11" t="s">
        <v>36</v>
      </c>
      <c r="B11">
        <v>7.5</v>
      </c>
      <c r="D11" t="str">
        <v>Joss Whedon</v>
      </c>
      <c r="E11" s="5">
        <f t="shared" si="0"/>
        <v>7.8666666666666671</v>
      </c>
      <c r="I11" t="str">
        <v>Mike Mayhall</v>
      </c>
      <c r="J11">
        <f t="shared" si="1"/>
        <v>8.6</v>
      </c>
    </row>
    <row r="12" spans="1:10" x14ac:dyDescent="0.2">
      <c r="A12" t="s">
        <v>39</v>
      </c>
      <c r="B12">
        <v>6.9</v>
      </c>
      <c r="D12" t="str">
        <v>David Yates</v>
      </c>
      <c r="E12" s="5">
        <f t="shared" si="0"/>
        <v>7.2</v>
      </c>
      <c r="I12" t="str">
        <v>Raja Menon</v>
      </c>
      <c r="J12">
        <f t="shared" si="1"/>
        <v>8.5</v>
      </c>
    </row>
    <row r="13" spans="1:10" x14ac:dyDescent="0.2">
      <c r="A13" t="s">
        <v>41</v>
      </c>
      <c r="B13">
        <v>6.1</v>
      </c>
      <c r="D13" t="str">
        <v>Zack Snyder</v>
      </c>
      <c r="E13" s="5">
        <f t="shared" si="0"/>
        <v>7.1749999999999998</v>
      </c>
      <c r="I13" t="str">
        <v>Ron Fricke</v>
      </c>
      <c r="J13">
        <f t="shared" si="1"/>
        <v>8.5</v>
      </c>
    </row>
    <row r="14" spans="1:10" x14ac:dyDescent="0.2">
      <c r="A14" t="s">
        <v>43</v>
      </c>
      <c r="B14">
        <v>6.7</v>
      </c>
      <c r="D14" t="str">
        <v>Bryan Singer</v>
      </c>
      <c r="E14" s="5">
        <f t="shared" si="0"/>
        <v>7.2875000000000005</v>
      </c>
      <c r="I14" t="str">
        <v>Jay Oliva</v>
      </c>
      <c r="J14">
        <f t="shared" si="1"/>
        <v>8.4</v>
      </c>
    </row>
    <row r="15" spans="1:10" x14ac:dyDescent="0.2">
      <c r="A15" t="s">
        <v>13</v>
      </c>
      <c r="B15">
        <v>7.3</v>
      </c>
      <c r="D15" t="str">
        <v>Marc Forster</v>
      </c>
      <c r="E15" s="5">
        <f t="shared" si="0"/>
        <v>7.15</v>
      </c>
      <c r="I15" t="str">
        <v>Damien Chazelle</v>
      </c>
      <c r="J15">
        <f t="shared" si="1"/>
        <v>8.5</v>
      </c>
    </row>
    <row r="16" spans="1:10" x14ac:dyDescent="0.2">
      <c r="A16" t="s">
        <v>13</v>
      </c>
      <c r="B16">
        <v>6.5</v>
      </c>
      <c r="D16" t="str">
        <v>Andrew Adamson</v>
      </c>
      <c r="E16" s="5">
        <f t="shared" si="0"/>
        <v>7.08</v>
      </c>
      <c r="I16" t="str">
        <v>Robert Mulligan</v>
      </c>
      <c r="J16">
        <f t="shared" si="1"/>
        <v>8.4</v>
      </c>
    </row>
    <row r="17" spans="1:10" x14ac:dyDescent="0.2">
      <c r="A17" t="s">
        <v>39</v>
      </c>
      <c r="B17">
        <v>7.2</v>
      </c>
      <c r="D17" t="str">
        <v>Rob Marshall</v>
      </c>
      <c r="E17" s="5">
        <f t="shared" si="0"/>
        <v>6.6</v>
      </c>
      <c r="I17" t="str">
        <v>Mitchell Altieri</v>
      </c>
      <c r="J17">
        <f t="shared" si="1"/>
        <v>8.6999999999999993</v>
      </c>
    </row>
    <row r="18" spans="1:10" x14ac:dyDescent="0.2">
      <c r="A18" t="s">
        <v>50</v>
      </c>
      <c r="B18">
        <v>6.6</v>
      </c>
      <c r="D18" t="str">
        <v>Barry Sonnenfeld</v>
      </c>
      <c r="E18" s="5">
        <f t="shared" si="0"/>
        <v>6.4571428571428564</v>
      </c>
      <c r="I18" t="str">
        <v>Charles Chaplin</v>
      </c>
      <c r="J18">
        <f t="shared" si="1"/>
        <v>8.6</v>
      </c>
    </row>
    <row r="19" spans="1:10" x14ac:dyDescent="0.2">
      <c r="A19" t="s">
        <v>34</v>
      </c>
      <c r="B19">
        <v>8.1</v>
      </c>
      <c r="D19" t="str">
        <v>Peter Jackson</v>
      </c>
      <c r="E19" s="5">
        <f t="shared" si="0"/>
        <v>7.6750000000000007</v>
      </c>
      <c r="I19" t="str">
        <v>Sadyk Sher-Niyaz</v>
      </c>
      <c r="J19">
        <f t="shared" si="1"/>
        <v>8.6999999999999993</v>
      </c>
    </row>
    <row r="20" spans="1:10" x14ac:dyDescent="0.2">
      <c r="A20" t="s">
        <v>54</v>
      </c>
      <c r="B20">
        <v>6.7</v>
      </c>
      <c r="D20" t="str">
        <v>Marc Webb</v>
      </c>
      <c r="E20" s="5">
        <f t="shared" si="0"/>
        <v>7.1333333333333329</v>
      </c>
      <c r="I20" t="str">
        <v>Asghar Farhadi</v>
      </c>
      <c r="J20">
        <f t="shared" si="1"/>
        <v>8.4</v>
      </c>
    </row>
    <row r="21" spans="1:10" x14ac:dyDescent="0.2">
      <c r="A21" t="s">
        <v>56</v>
      </c>
      <c r="B21">
        <v>6.8</v>
      </c>
      <c r="D21" t="str">
        <v>Ridley Scott</v>
      </c>
      <c r="E21" s="5">
        <f t="shared" si="0"/>
        <v>7.0705882352941174</v>
      </c>
      <c r="I21" t="str">
        <v>Marius A. Markevicius</v>
      </c>
      <c r="J21">
        <f t="shared" si="1"/>
        <v>8.4</v>
      </c>
    </row>
    <row r="22" spans="1:10" x14ac:dyDescent="0.2">
      <c r="A22" t="s">
        <v>59</v>
      </c>
      <c r="B22">
        <v>7.5</v>
      </c>
      <c r="D22" t="str">
        <v>Chris Weitz</v>
      </c>
      <c r="E22" s="5">
        <f t="shared" si="0"/>
        <v>6.08</v>
      </c>
      <c r="I22" t="str">
        <v>Majid Majidi</v>
      </c>
      <c r="J22">
        <f t="shared" si="1"/>
        <v>8.5</v>
      </c>
    </row>
    <row r="23" spans="1:10" x14ac:dyDescent="0.2">
      <c r="A23" t="s">
        <v>62</v>
      </c>
      <c r="B23">
        <v>7</v>
      </c>
      <c r="D23" t="str">
        <v>Anthony Russo</v>
      </c>
      <c r="E23" s="5">
        <f t="shared" si="0"/>
        <v>7</v>
      </c>
      <c r="I23" t="str">
        <v>Cary Bell</v>
      </c>
      <c r="J23">
        <f t="shared" si="1"/>
        <v>8.6999999999999993</v>
      </c>
    </row>
    <row r="24" spans="1:10" x14ac:dyDescent="0.2">
      <c r="A24" t="s">
        <v>64</v>
      </c>
      <c r="B24">
        <v>6.7</v>
      </c>
      <c r="D24" t="str">
        <v>Peter Berg</v>
      </c>
      <c r="E24" s="5">
        <f t="shared" si="0"/>
        <v>6.666666666666667</v>
      </c>
      <c r="I24" t="str">
        <v>Bill Melendez</v>
      </c>
      <c r="J24">
        <f t="shared" si="1"/>
        <v>8.4</v>
      </c>
    </row>
    <row r="25" spans="1:10" x14ac:dyDescent="0.2">
      <c r="A25" t="s">
        <v>59</v>
      </c>
      <c r="B25">
        <v>7.9</v>
      </c>
      <c r="D25" t="str">
        <v>Colin Trevorrow</v>
      </c>
      <c r="E25" s="5">
        <f t="shared" si="0"/>
        <v>7</v>
      </c>
    </row>
    <row r="26" spans="1:10" x14ac:dyDescent="0.2">
      <c r="A26" t="s">
        <v>68</v>
      </c>
      <c r="B26">
        <v>6.1</v>
      </c>
      <c r="D26" t="str">
        <v>Shane Black</v>
      </c>
      <c r="E26" s="5">
        <f t="shared" si="0"/>
        <v>7.4</v>
      </c>
    </row>
    <row r="27" spans="1:10" x14ac:dyDescent="0.2">
      <c r="A27" t="s">
        <v>59</v>
      </c>
      <c r="B27">
        <v>7.2</v>
      </c>
      <c r="D27" t="str">
        <v>Tim Burton</v>
      </c>
      <c r="E27" s="5">
        <f t="shared" si="0"/>
        <v>6.9312500000000004</v>
      </c>
    </row>
    <row r="28" spans="1:10" x14ac:dyDescent="0.2">
      <c r="A28" t="s">
        <v>9</v>
      </c>
      <c r="B28">
        <v>7.7</v>
      </c>
      <c r="D28" t="str">
        <v>Brett Ratner</v>
      </c>
      <c r="E28" s="5">
        <f t="shared" si="0"/>
        <v>6.4555555555555557</v>
      </c>
    </row>
    <row r="29" spans="1:10" x14ac:dyDescent="0.2">
      <c r="A29" t="s">
        <v>75</v>
      </c>
      <c r="B29">
        <v>8.1999999999999993</v>
      </c>
      <c r="D29" t="str">
        <v>Dan Scanlon</v>
      </c>
      <c r="E29" s="5">
        <f t="shared" si="0"/>
        <v>7.3</v>
      </c>
    </row>
    <row r="30" spans="1:10" x14ac:dyDescent="0.2">
      <c r="A30" t="s">
        <v>77</v>
      </c>
      <c r="B30">
        <v>5.9</v>
      </c>
      <c r="D30" t="str">
        <v>Michael Bay</v>
      </c>
      <c r="E30" s="5">
        <f t="shared" si="0"/>
        <v>6.6384615384615397</v>
      </c>
    </row>
    <row r="31" spans="1:10" x14ac:dyDescent="0.2">
      <c r="A31" t="s">
        <v>80</v>
      </c>
      <c r="B31">
        <v>7</v>
      </c>
      <c r="D31" t="str">
        <v>Joseph Kosinski</v>
      </c>
      <c r="E31" s="5">
        <f t="shared" si="0"/>
        <v>7.1750000000000007</v>
      </c>
    </row>
    <row r="32" spans="1:10" x14ac:dyDescent="0.2">
      <c r="A32" t="s">
        <v>16</v>
      </c>
      <c r="B32">
        <v>7.8</v>
      </c>
      <c r="D32" t="str">
        <v>John Lasseter</v>
      </c>
      <c r="E32" s="5">
        <f t="shared" si="0"/>
        <v>7.38</v>
      </c>
    </row>
    <row r="33" spans="1:5" x14ac:dyDescent="0.2">
      <c r="A33" t="s">
        <v>28</v>
      </c>
      <c r="B33">
        <v>7.3</v>
      </c>
      <c r="D33" t="str">
        <v>Martin Campbell</v>
      </c>
      <c r="E33" s="5">
        <f t="shared" si="0"/>
        <v>6.7111111111111121</v>
      </c>
    </row>
    <row r="34" spans="1:5" x14ac:dyDescent="0.2">
      <c r="A34" t="s">
        <v>85</v>
      </c>
      <c r="B34">
        <v>7.2</v>
      </c>
      <c r="D34" t="str">
        <v>Lee Unkrich</v>
      </c>
      <c r="E34" s="5">
        <f t="shared" si="0"/>
        <v>8.3000000000000007</v>
      </c>
    </row>
    <row r="35" spans="1:5" x14ac:dyDescent="0.2">
      <c r="A35" t="s">
        <v>87</v>
      </c>
      <c r="B35">
        <v>6.5</v>
      </c>
      <c r="D35" t="str">
        <v>McG</v>
      </c>
      <c r="E35" s="5">
        <f t="shared" si="0"/>
        <v>6.083333333333333</v>
      </c>
    </row>
    <row r="36" spans="1:5" x14ac:dyDescent="0.2">
      <c r="A36" t="s">
        <v>89</v>
      </c>
      <c r="B36">
        <v>6.8</v>
      </c>
      <c r="D36" t="str">
        <v>James Wan</v>
      </c>
      <c r="E36" s="5">
        <f t="shared" si="0"/>
        <v>7.2</v>
      </c>
    </row>
    <row r="37" spans="1:5" x14ac:dyDescent="0.2">
      <c r="A37" t="s">
        <v>92</v>
      </c>
      <c r="B37">
        <v>7.3</v>
      </c>
      <c r="D37" t="str">
        <v>J.J. Abrams</v>
      </c>
      <c r="E37" s="5">
        <f t="shared" si="0"/>
        <v>7.4499999999999993</v>
      </c>
    </row>
    <row r="38" spans="1:5" x14ac:dyDescent="0.2">
      <c r="A38" t="s">
        <v>95</v>
      </c>
      <c r="B38">
        <v>6</v>
      </c>
      <c r="D38" t="str">
        <v>Baz Luhrmann</v>
      </c>
      <c r="E38" s="5">
        <f t="shared" si="0"/>
        <v>7.12</v>
      </c>
    </row>
    <row r="39" spans="1:5" x14ac:dyDescent="0.2">
      <c r="A39" t="s">
        <v>95</v>
      </c>
      <c r="B39">
        <v>5.7</v>
      </c>
      <c r="D39" t="str">
        <v>Mike Newell</v>
      </c>
      <c r="E39" s="5">
        <f t="shared" si="0"/>
        <v>6.8428571428571425</v>
      </c>
    </row>
    <row r="40" spans="1:5" x14ac:dyDescent="0.2">
      <c r="A40" t="s">
        <v>28</v>
      </c>
      <c r="B40">
        <v>6.4</v>
      </c>
      <c r="D40" t="str">
        <v>Guillermo del Toro</v>
      </c>
      <c r="E40" s="5">
        <f t="shared" si="0"/>
        <v>7.1400000000000006</v>
      </c>
    </row>
    <row r="41" spans="1:5" x14ac:dyDescent="0.2">
      <c r="A41" t="s">
        <v>62</v>
      </c>
      <c r="B41">
        <v>6.7</v>
      </c>
      <c r="D41" t="str">
        <v>Steven Spielberg</v>
      </c>
      <c r="E41" s="5">
        <f t="shared" si="0"/>
        <v>7.4807692307692308</v>
      </c>
    </row>
    <row r="42" spans="1:5" x14ac:dyDescent="0.2">
      <c r="A42" t="s">
        <v>100</v>
      </c>
      <c r="B42">
        <v>6.8</v>
      </c>
      <c r="D42" t="str">
        <v>Peter Sohn</v>
      </c>
      <c r="E42" s="5">
        <f t="shared" si="0"/>
        <v>6.8</v>
      </c>
    </row>
    <row r="43" spans="1:5" x14ac:dyDescent="0.2">
      <c r="A43" t="s">
        <v>102</v>
      </c>
      <c r="B43">
        <v>6.3</v>
      </c>
      <c r="D43" t="str">
        <v>Mark Andrews</v>
      </c>
      <c r="E43" s="5">
        <f t="shared" si="0"/>
        <v>7.2</v>
      </c>
    </row>
    <row r="44" spans="1:5" x14ac:dyDescent="0.2">
      <c r="A44" t="s">
        <v>105</v>
      </c>
      <c r="B44">
        <v>5.6</v>
      </c>
      <c r="D44" t="str">
        <v>Justin Lin</v>
      </c>
      <c r="E44" s="5">
        <f t="shared" si="0"/>
        <v>6.8400000000000007</v>
      </c>
    </row>
    <row r="45" spans="1:5" x14ac:dyDescent="0.2">
      <c r="A45" t="s">
        <v>107</v>
      </c>
      <c r="B45">
        <v>8.3000000000000007</v>
      </c>
      <c r="D45" t="str">
        <v>Roland Emmerich</v>
      </c>
      <c r="E45" s="5">
        <f t="shared" si="0"/>
        <v>6.1875</v>
      </c>
    </row>
    <row r="46" spans="1:5" x14ac:dyDescent="0.2">
      <c r="A46" t="s">
        <v>109</v>
      </c>
      <c r="B46">
        <v>6.6</v>
      </c>
      <c r="D46" t="str">
        <v>Robert Zemeckis</v>
      </c>
      <c r="E46" s="5">
        <f t="shared" si="0"/>
        <v>7.3076923076923084</v>
      </c>
    </row>
    <row r="47" spans="1:5" x14ac:dyDescent="0.2">
      <c r="A47" t="s">
        <v>111</v>
      </c>
      <c r="B47">
        <v>7.2</v>
      </c>
      <c r="D47" t="str">
        <v>Lana Wachowski</v>
      </c>
      <c r="E47" s="5">
        <f t="shared" si="0"/>
        <v>6.9166666666666652</v>
      </c>
    </row>
    <row r="48" spans="1:5" x14ac:dyDescent="0.2">
      <c r="A48" t="s">
        <v>43</v>
      </c>
      <c r="B48">
        <v>7</v>
      </c>
      <c r="D48" t="str">
        <v>Pete Docter</v>
      </c>
      <c r="E48" s="5">
        <f t="shared" si="0"/>
        <v>8.2333333333333343</v>
      </c>
    </row>
    <row r="49" spans="1:5" x14ac:dyDescent="0.2">
      <c r="A49" t="s">
        <v>41</v>
      </c>
      <c r="B49">
        <v>8</v>
      </c>
      <c r="D49" t="str">
        <v>Rob Letterman</v>
      </c>
      <c r="E49" s="5">
        <f t="shared" si="0"/>
        <v>6.0500000000000007</v>
      </c>
    </row>
    <row r="50" spans="1:5" x14ac:dyDescent="0.2">
      <c r="A50" t="s">
        <v>117</v>
      </c>
      <c r="B50">
        <v>7.8</v>
      </c>
      <c r="D50" t="str">
        <v>Jon Favreau</v>
      </c>
      <c r="E50" s="5">
        <f t="shared" si="0"/>
        <v>7.1285714285714272</v>
      </c>
    </row>
    <row r="51" spans="1:5" x14ac:dyDescent="0.2">
      <c r="A51" t="s">
        <v>41</v>
      </c>
      <c r="B51">
        <v>6.3</v>
      </c>
      <c r="D51" t="str">
        <v>Martin Scorsese</v>
      </c>
      <c r="E51" s="5">
        <f t="shared" si="0"/>
        <v>7.6599999999999993</v>
      </c>
    </row>
    <row r="52" spans="1:5" x14ac:dyDescent="0.2">
      <c r="A52" t="s">
        <v>120</v>
      </c>
      <c r="B52">
        <v>7.3</v>
      </c>
      <c r="D52" t="str">
        <v>Rob Cohen</v>
      </c>
      <c r="E52" s="5">
        <f t="shared" si="0"/>
        <v>5.69</v>
      </c>
    </row>
    <row r="53" spans="1:5" x14ac:dyDescent="0.2">
      <c r="A53" t="s">
        <v>122</v>
      </c>
      <c r="B53">
        <v>6.6</v>
      </c>
      <c r="D53" t="str">
        <v>David Ayer</v>
      </c>
      <c r="E53" s="5">
        <f t="shared" si="0"/>
        <v>6.7714285714285722</v>
      </c>
    </row>
    <row r="54" spans="1:5" x14ac:dyDescent="0.2">
      <c r="A54" t="s">
        <v>124</v>
      </c>
      <c r="B54">
        <v>7</v>
      </c>
      <c r="D54" t="str">
        <v>Tom Shadyac</v>
      </c>
      <c r="E54" s="5">
        <f t="shared" si="0"/>
        <v>6.3142857142857149</v>
      </c>
    </row>
    <row r="55" spans="1:5" x14ac:dyDescent="0.2">
      <c r="A55" t="s">
        <v>95</v>
      </c>
      <c r="B55">
        <v>6.3</v>
      </c>
      <c r="D55" t="str">
        <v>Doug Liman</v>
      </c>
      <c r="E55" s="5">
        <f t="shared" si="0"/>
        <v>7.1285714285714272</v>
      </c>
    </row>
    <row r="56" spans="1:5" x14ac:dyDescent="0.2">
      <c r="A56" t="s">
        <v>127</v>
      </c>
      <c r="B56">
        <v>6.2</v>
      </c>
      <c r="D56" t="str">
        <v>Kevin Reynolds</v>
      </c>
      <c r="E56" s="5">
        <f t="shared" si="0"/>
        <v>6.68</v>
      </c>
    </row>
    <row r="57" spans="1:5" x14ac:dyDescent="0.2">
      <c r="A57" t="s">
        <v>129</v>
      </c>
      <c r="B57">
        <v>6.8</v>
      </c>
      <c r="D57" t="str">
        <v>Stephen Sommers</v>
      </c>
      <c r="E57" s="5">
        <f t="shared" si="0"/>
        <v>6.0750000000000002</v>
      </c>
    </row>
    <row r="58" spans="1:5" x14ac:dyDescent="0.2">
      <c r="A58" t="s">
        <v>131</v>
      </c>
      <c r="B58">
        <v>7.2</v>
      </c>
      <c r="D58" t="str">
        <v>Rupert Sanders</v>
      </c>
      <c r="E58" s="5">
        <f t="shared" si="0"/>
        <v>6.1</v>
      </c>
    </row>
    <row r="59" spans="1:5" x14ac:dyDescent="0.2">
      <c r="A59" t="s">
        <v>133</v>
      </c>
      <c r="B59">
        <v>7.5</v>
      </c>
      <c r="D59" t="str">
        <v>Robert Stromberg</v>
      </c>
      <c r="E59" s="5">
        <f t="shared" si="0"/>
        <v>7</v>
      </c>
    </row>
    <row r="60" spans="1:5" x14ac:dyDescent="0.2">
      <c r="A60" t="s">
        <v>25</v>
      </c>
      <c r="B60">
        <v>8.4</v>
      </c>
      <c r="D60" t="str">
        <v>Matt Reeves</v>
      </c>
      <c r="E60" s="5">
        <f t="shared" si="0"/>
        <v>6.6750000000000007</v>
      </c>
    </row>
    <row r="61" spans="1:5" x14ac:dyDescent="0.2">
      <c r="A61" t="s">
        <v>89</v>
      </c>
      <c r="B61">
        <v>6.2</v>
      </c>
      <c r="D61" t="str">
        <v>Roland Joffé</v>
      </c>
      <c r="E61" s="5">
        <f t="shared" si="0"/>
        <v>5</v>
      </c>
    </row>
    <row r="62" spans="1:5" x14ac:dyDescent="0.2">
      <c r="A62" t="s">
        <v>139</v>
      </c>
      <c r="B62">
        <v>5.8</v>
      </c>
      <c r="D62" t="str">
        <v>Carl Rinsch</v>
      </c>
      <c r="E62" s="5">
        <f t="shared" si="0"/>
        <v>6.3</v>
      </c>
    </row>
    <row r="63" spans="1:5" x14ac:dyDescent="0.2">
      <c r="A63" t="s">
        <v>141</v>
      </c>
      <c r="B63">
        <v>6.8</v>
      </c>
      <c r="D63" t="str">
        <v>Mike Mitchell</v>
      </c>
      <c r="E63" s="5">
        <f t="shared" si="0"/>
        <v>5.6749999999999998</v>
      </c>
    </row>
    <row r="64" spans="1:5" x14ac:dyDescent="0.2">
      <c r="A64" t="s">
        <v>144</v>
      </c>
      <c r="B64">
        <v>5.4</v>
      </c>
      <c r="D64" t="str">
        <v>Brad Bird</v>
      </c>
      <c r="E64" s="5">
        <f t="shared" si="0"/>
        <v>7.58</v>
      </c>
    </row>
    <row r="65" spans="1:5" x14ac:dyDescent="0.2">
      <c r="A65" t="s">
        <v>36</v>
      </c>
      <c r="B65">
        <v>6.6</v>
      </c>
      <c r="D65" t="str">
        <v>Don Hall</v>
      </c>
      <c r="E65" s="5">
        <f t="shared" si="0"/>
        <v>7.9</v>
      </c>
    </row>
    <row r="66" spans="1:5" x14ac:dyDescent="0.2">
      <c r="A66" t="s">
        <v>50</v>
      </c>
      <c r="B66">
        <v>6.9</v>
      </c>
      <c r="D66" t="str">
        <v>Rich Moore</v>
      </c>
      <c r="E66" s="5">
        <f t="shared" si="0"/>
        <v>7.8</v>
      </c>
    </row>
    <row r="67" spans="1:5" x14ac:dyDescent="0.2">
      <c r="A67" t="s">
        <v>41</v>
      </c>
      <c r="B67">
        <v>7.3</v>
      </c>
      <c r="D67" t="str">
        <v>Dean DeBlois</v>
      </c>
      <c r="E67" s="5">
        <f t="shared" si="0"/>
        <v>7.7666666666666666</v>
      </c>
    </row>
    <row r="68" spans="1:5" x14ac:dyDescent="0.2">
      <c r="A68" t="s">
        <v>19</v>
      </c>
      <c r="B68">
        <v>9</v>
      </c>
      <c r="D68" t="str">
        <v>Jonathan Mostow</v>
      </c>
      <c r="E68" s="5">
        <f t="shared" ref="E68:E131" si="2">AVERAGEIF(A:A,D68,B:B)</f>
        <v>6.5499999999999989</v>
      </c>
    </row>
    <row r="69" spans="1:5" x14ac:dyDescent="0.2">
      <c r="A69" t="s">
        <v>151</v>
      </c>
      <c r="B69">
        <v>8.3000000000000007</v>
      </c>
      <c r="D69" t="str">
        <v>James Gunn</v>
      </c>
      <c r="E69" s="5">
        <f t="shared" si="2"/>
        <v>7.1333333333333329</v>
      </c>
    </row>
    <row r="70" spans="1:5" x14ac:dyDescent="0.2">
      <c r="A70" t="s">
        <v>154</v>
      </c>
      <c r="B70">
        <v>6.5</v>
      </c>
      <c r="D70" t="str">
        <v>Hideaki Anno</v>
      </c>
      <c r="E70" s="5">
        <f t="shared" si="2"/>
        <v>8.1999999999999993</v>
      </c>
    </row>
    <row r="71" spans="1:5" x14ac:dyDescent="0.2">
      <c r="A71" t="s">
        <v>157</v>
      </c>
      <c r="B71">
        <v>7.9</v>
      </c>
      <c r="D71" t="str">
        <v>David Fincher</v>
      </c>
      <c r="E71" s="5">
        <f t="shared" si="2"/>
        <v>7.7499999999999982</v>
      </c>
    </row>
    <row r="72" spans="1:5" x14ac:dyDescent="0.2">
      <c r="A72" t="s">
        <v>159</v>
      </c>
      <c r="B72">
        <v>7.5</v>
      </c>
      <c r="D72" t="str">
        <v>Matthew Vaughn</v>
      </c>
      <c r="E72" s="5">
        <f t="shared" si="2"/>
        <v>7.65</v>
      </c>
    </row>
    <row r="73" spans="1:5" x14ac:dyDescent="0.2">
      <c r="A73" t="s">
        <v>56</v>
      </c>
      <c r="B73">
        <v>4.8</v>
      </c>
      <c r="D73" t="str">
        <v>Francis Lawrence</v>
      </c>
      <c r="E73" s="5">
        <f t="shared" si="2"/>
        <v>7</v>
      </c>
    </row>
    <row r="74" spans="1:5" x14ac:dyDescent="0.2">
      <c r="A74" t="s">
        <v>164</v>
      </c>
      <c r="B74">
        <v>5.2</v>
      </c>
      <c r="D74" t="str">
        <v>Jon Turteltaub</v>
      </c>
      <c r="E74" s="5">
        <f t="shared" si="2"/>
        <v>6.5</v>
      </c>
    </row>
    <row r="75" spans="1:5" x14ac:dyDescent="0.2">
      <c r="A75" t="s">
        <v>167</v>
      </c>
      <c r="B75">
        <v>6.9</v>
      </c>
      <c r="D75" t="str">
        <v>Wolfgang Petersen</v>
      </c>
      <c r="E75" s="5">
        <f t="shared" si="2"/>
        <v>6.8571428571428568</v>
      </c>
    </row>
    <row r="76" spans="1:5" x14ac:dyDescent="0.2">
      <c r="A76" t="s">
        <v>170</v>
      </c>
      <c r="B76">
        <v>5.4</v>
      </c>
      <c r="D76" t="str">
        <v>James Bobin</v>
      </c>
      <c r="E76" s="5">
        <f t="shared" si="2"/>
        <v>6.6333333333333329</v>
      </c>
    </row>
    <row r="77" spans="1:5" x14ac:dyDescent="0.2">
      <c r="A77" t="s">
        <v>173</v>
      </c>
      <c r="B77">
        <v>7.9</v>
      </c>
      <c r="D77" t="str">
        <v>Chris Miller</v>
      </c>
      <c r="E77" s="5">
        <f t="shared" si="2"/>
        <v>6.4</v>
      </c>
    </row>
    <row r="78" spans="1:5" x14ac:dyDescent="0.2">
      <c r="A78" t="s">
        <v>175</v>
      </c>
      <c r="B78">
        <v>6.1</v>
      </c>
      <c r="D78" t="str">
        <v>Duncan Jones</v>
      </c>
      <c r="E78" s="5">
        <f t="shared" si="2"/>
        <v>7.5666666666666673</v>
      </c>
    </row>
    <row r="79" spans="1:5" x14ac:dyDescent="0.2">
      <c r="A79" t="s">
        <v>177</v>
      </c>
      <c r="B79">
        <v>5.8</v>
      </c>
      <c r="D79" t="str">
        <v>Alan Taylor</v>
      </c>
      <c r="E79" s="5">
        <f t="shared" si="2"/>
        <v>6.85</v>
      </c>
    </row>
    <row r="80" spans="1:5" x14ac:dyDescent="0.2">
      <c r="A80" t="s">
        <v>151</v>
      </c>
      <c r="B80">
        <v>8.3000000000000007</v>
      </c>
      <c r="D80" t="str">
        <v>Michael Apted</v>
      </c>
      <c r="E80" s="5">
        <f t="shared" si="2"/>
        <v>6.5166666666666657</v>
      </c>
    </row>
    <row r="81" spans="1:5" x14ac:dyDescent="0.2">
      <c r="A81" t="s">
        <v>157</v>
      </c>
      <c r="B81">
        <v>7.8</v>
      </c>
      <c r="D81" t="str">
        <v>Oliver Stone</v>
      </c>
      <c r="E81" s="5">
        <f t="shared" si="2"/>
        <v>6.95</v>
      </c>
    </row>
    <row r="82" spans="1:5" x14ac:dyDescent="0.2">
      <c r="A82" t="s">
        <v>157</v>
      </c>
      <c r="B82">
        <v>7</v>
      </c>
      <c r="D82" t="str">
        <v>Eric Darnell</v>
      </c>
      <c r="E82" s="5">
        <f t="shared" si="2"/>
        <v>6.7600000000000007</v>
      </c>
    </row>
    <row r="83" spans="1:5" x14ac:dyDescent="0.2">
      <c r="A83" t="s">
        <v>184</v>
      </c>
      <c r="B83">
        <v>6.1</v>
      </c>
      <c r="D83" t="str">
        <v>Shawn Levy</v>
      </c>
      <c r="E83" s="5">
        <f t="shared" si="2"/>
        <v>6.0909090909090908</v>
      </c>
    </row>
    <row r="84" spans="1:5" x14ac:dyDescent="0.2">
      <c r="A84" t="s">
        <v>187</v>
      </c>
      <c r="B84">
        <v>7</v>
      </c>
      <c r="D84" t="str">
        <v>Gavin Hood</v>
      </c>
      <c r="E84" s="5">
        <f t="shared" si="2"/>
        <v>6.875</v>
      </c>
    </row>
    <row r="85" spans="1:5" x14ac:dyDescent="0.2">
      <c r="A85" t="s">
        <v>190</v>
      </c>
      <c r="B85">
        <v>7.6</v>
      </c>
      <c r="D85" t="str">
        <v>Chris Buck</v>
      </c>
      <c r="E85" s="5">
        <f t="shared" si="2"/>
        <v>7.6</v>
      </c>
    </row>
    <row r="86" spans="1:5" x14ac:dyDescent="0.2">
      <c r="A86" t="s">
        <v>193</v>
      </c>
      <c r="B86">
        <v>4.5</v>
      </c>
      <c r="D86" t="str">
        <v>George Miller</v>
      </c>
      <c r="E86" s="5">
        <f t="shared" si="2"/>
        <v>6.8</v>
      </c>
    </row>
    <row r="87" spans="1:5" x14ac:dyDescent="0.2">
      <c r="A87" t="s">
        <v>196</v>
      </c>
      <c r="B87">
        <v>6.3</v>
      </c>
      <c r="D87" t="str">
        <v>Ron Howard</v>
      </c>
      <c r="E87" s="5">
        <f t="shared" si="2"/>
        <v>6.9307692307692301</v>
      </c>
    </row>
    <row r="88" spans="1:5" x14ac:dyDescent="0.2">
      <c r="A88" t="s">
        <v>75</v>
      </c>
      <c r="B88">
        <v>7.8</v>
      </c>
      <c r="D88" t="str">
        <v>Kenneth Branagh</v>
      </c>
      <c r="E88" s="5">
        <f t="shared" si="2"/>
        <v>7.0874999999999995</v>
      </c>
    </row>
    <row r="89" spans="1:5" x14ac:dyDescent="0.2">
      <c r="A89" t="s">
        <v>199</v>
      </c>
      <c r="B89">
        <v>6.4</v>
      </c>
      <c r="D89" t="str">
        <v>Byron Howard</v>
      </c>
      <c r="E89" s="5">
        <f t="shared" si="2"/>
        <v>6.9</v>
      </c>
    </row>
    <row r="90" spans="1:5" x14ac:dyDescent="0.2">
      <c r="A90" t="s">
        <v>201</v>
      </c>
      <c r="B90">
        <v>6.5</v>
      </c>
      <c r="D90" t="str">
        <v>Hoyt Yeatman</v>
      </c>
      <c r="E90" s="5">
        <f t="shared" si="2"/>
        <v>5.0999999999999996</v>
      </c>
    </row>
    <row r="91" spans="1:5" x14ac:dyDescent="0.2">
      <c r="A91" t="s">
        <v>204</v>
      </c>
      <c r="B91">
        <v>7.9</v>
      </c>
      <c r="D91" t="str">
        <v>Jonathan Liebesman</v>
      </c>
      <c r="E91" s="5">
        <f t="shared" si="2"/>
        <v>5.6999999999999993</v>
      </c>
    </row>
    <row r="92" spans="1:5" x14ac:dyDescent="0.2">
      <c r="A92" t="s">
        <v>207</v>
      </c>
      <c r="B92">
        <v>7.8</v>
      </c>
      <c r="D92" t="str">
        <v>Christopher McQuarrie</v>
      </c>
      <c r="E92" s="5">
        <f t="shared" si="2"/>
        <v>7.0250000000000004</v>
      </c>
    </row>
    <row r="93" spans="1:5" x14ac:dyDescent="0.2">
      <c r="A93" t="s">
        <v>141</v>
      </c>
      <c r="B93">
        <v>6.6</v>
      </c>
      <c r="D93" t="str">
        <v>Joe Johnston</v>
      </c>
      <c r="E93" s="5">
        <f t="shared" si="2"/>
        <v>6.3250000000000002</v>
      </c>
    </row>
    <row r="94" spans="1:5" x14ac:dyDescent="0.2">
      <c r="A94" t="s">
        <v>139</v>
      </c>
      <c r="B94">
        <v>5.5</v>
      </c>
      <c r="D94" t="str">
        <v>Steve Hickner</v>
      </c>
      <c r="E94" s="5">
        <f t="shared" si="2"/>
        <v>6.2</v>
      </c>
    </row>
    <row r="95" spans="1:5" x14ac:dyDescent="0.2">
      <c r="A95" t="s">
        <v>213</v>
      </c>
      <c r="B95">
        <v>8.1999999999999993</v>
      </c>
      <c r="D95" t="str">
        <v>Jennifer Yuh Nelson</v>
      </c>
      <c r="E95" s="5">
        <f t="shared" si="2"/>
        <v>7.3</v>
      </c>
    </row>
    <row r="96" spans="1:5" x14ac:dyDescent="0.2">
      <c r="A96" t="s">
        <v>215</v>
      </c>
      <c r="B96">
        <v>6.4</v>
      </c>
      <c r="D96" t="str">
        <v>M. Night Shyamalan</v>
      </c>
      <c r="E96" s="5">
        <f t="shared" si="2"/>
        <v>6.0444444444444452</v>
      </c>
    </row>
    <row r="97" spans="1:5" x14ac:dyDescent="0.2">
      <c r="A97" t="s">
        <v>218</v>
      </c>
      <c r="B97">
        <v>8.1</v>
      </c>
      <c r="D97" t="str">
        <v>Simon Wells</v>
      </c>
      <c r="E97" s="5">
        <f t="shared" si="2"/>
        <v>5.65</v>
      </c>
    </row>
    <row r="98" spans="1:5" x14ac:dyDescent="0.2">
      <c r="A98" t="s">
        <v>19</v>
      </c>
      <c r="B98">
        <v>8.6</v>
      </c>
      <c r="D98" t="str">
        <v>David Bowers</v>
      </c>
      <c r="E98" s="5">
        <f t="shared" si="2"/>
        <v>6.5</v>
      </c>
    </row>
    <row r="99" spans="1:5" x14ac:dyDescent="0.2">
      <c r="A99" t="s">
        <v>19</v>
      </c>
      <c r="B99">
        <v>8.8000000000000007</v>
      </c>
      <c r="D99" t="str">
        <v>Joe Wright</v>
      </c>
      <c r="E99" s="5">
        <f t="shared" si="2"/>
        <v>6.7571428571428571</v>
      </c>
    </row>
    <row r="100" spans="1:5" x14ac:dyDescent="0.2">
      <c r="A100" t="s">
        <v>223</v>
      </c>
      <c r="B100">
        <v>8.1999999999999993</v>
      </c>
      <c r="D100" t="str">
        <v>Rob Minkoff</v>
      </c>
      <c r="E100" s="5">
        <f t="shared" si="2"/>
        <v>5.94</v>
      </c>
    </row>
    <row r="101" spans="1:5" x14ac:dyDescent="0.2">
      <c r="A101" t="s">
        <v>59</v>
      </c>
      <c r="B101">
        <v>7.9</v>
      </c>
      <c r="D101" t="str">
        <v>Lee Tamahori</v>
      </c>
      <c r="E101" s="5">
        <f t="shared" si="2"/>
        <v>6.1400000000000006</v>
      </c>
    </row>
    <row r="102" spans="1:5" x14ac:dyDescent="0.2">
      <c r="A102" t="s">
        <v>164</v>
      </c>
      <c r="B102">
        <v>6.7</v>
      </c>
      <c r="D102" t="str">
        <v>Paul Feig</v>
      </c>
      <c r="E102" s="5">
        <f t="shared" si="2"/>
        <v>5.9</v>
      </c>
    </row>
    <row r="103" spans="1:5" x14ac:dyDescent="0.2">
      <c r="A103" t="s">
        <v>229</v>
      </c>
      <c r="B103">
        <v>7.8</v>
      </c>
      <c r="D103" t="str">
        <v>Alessandro Carloni</v>
      </c>
      <c r="E103" s="5">
        <f t="shared" si="2"/>
        <v>7.2</v>
      </c>
    </row>
    <row r="104" spans="1:5" x14ac:dyDescent="0.2">
      <c r="A104" t="s">
        <v>232</v>
      </c>
      <c r="B104">
        <v>7.8</v>
      </c>
      <c r="D104" t="str">
        <v>Peter Ramsey</v>
      </c>
      <c r="E104" s="5">
        <f t="shared" si="2"/>
        <v>7.3</v>
      </c>
    </row>
    <row r="105" spans="1:5" x14ac:dyDescent="0.2">
      <c r="A105" t="s">
        <v>234</v>
      </c>
      <c r="B105">
        <v>6.6</v>
      </c>
      <c r="D105" t="str">
        <v>Dean Parisot</v>
      </c>
      <c r="E105" s="5">
        <f t="shared" si="2"/>
        <v>6.2750000000000004</v>
      </c>
    </row>
    <row r="106" spans="1:5" x14ac:dyDescent="0.2">
      <c r="A106" t="s">
        <v>237</v>
      </c>
      <c r="B106">
        <v>6.1</v>
      </c>
      <c r="D106" t="str">
        <v>Edward Zwick</v>
      </c>
      <c r="E106" s="5">
        <f t="shared" si="2"/>
        <v>7.3250000000000002</v>
      </c>
    </row>
    <row r="107" spans="1:5" x14ac:dyDescent="0.2">
      <c r="A107" t="s">
        <v>239</v>
      </c>
      <c r="B107">
        <v>5.6</v>
      </c>
      <c r="D107" t="str">
        <v>Alex Proyas</v>
      </c>
      <c r="E107" s="5">
        <f t="shared" si="2"/>
        <v>6.82</v>
      </c>
    </row>
    <row r="108" spans="1:5" x14ac:dyDescent="0.2">
      <c r="A108" t="s">
        <v>242</v>
      </c>
      <c r="B108">
        <v>6.4</v>
      </c>
      <c r="D108" t="str">
        <v>Richard Donner</v>
      </c>
      <c r="E108" s="5">
        <f t="shared" si="2"/>
        <v>6.8249999999999993</v>
      </c>
    </row>
    <row r="109" spans="1:5" x14ac:dyDescent="0.2">
      <c r="A109" t="s">
        <v>244</v>
      </c>
      <c r="B109">
        <v>6.1</v>
      </c>
      <c r="D109" t="str">
        <v>Ang Lee</v>
      </c>
      <c r="E109" s="5">
        <f t="shared" si="2"/>
        <v>7.2500000000000009</v>
      </c>
    </row>
    <row r="110" spans="1:5" x14ac:dyDescent="0.2">
      <c r="A110" t="s">
        <v>246</v>
      </c>
      <c r="B110">
        <v>7.3</v>
      </c>
      <c r="D110" t="str">
        <v>Jon M. Chu</v>
      </c>
      <c r="E110" s="5">
        <f t="shared" si="2"/>
        <v>5.34</v>
      </c>
    </row>
    <row r="111" spans="1:5" x14ac:dyDescent="0.2">
      <c r="A111" t="s">
        <v>248</v>
      </c>
      <c r="B111">
        <v>6.6</v>
      </c>
      <c r="D111" t="str">
        <v>Breck Eisner</v>
      </c>
      <c r="E111" s="5">
        <f t="shared" si="2"/>
        <v>6.166666666666667</v>
      </c>
    </row>
    <row r="112" spans="1:5" x14ac:dyDescent="0.2">
      <c r="A112" t="s">
        <v>250</v>
      </c>
      <c r="B112">
        <v>6.3</v>
      </c>
      <c r="D112" t="str">
        <v>Hironobu Sakaguchi</v>
      </c>
      <c r="E112" s="5">
        <f t="shared" si="2"/>
        <v>6.4</v>
      </c>
    </row>
    <row r="113" spans="1:5" x14ac:dyDescent="0.2">
      <c r="A113" t="s">
        <v>95</v>
      </c>
      <c r="B113">
        <v>6.1</v>
      </c>
      <c r="D113" t="str">
        <v>Peter Weir</v>
      </c>
      <c r="E113" s="5">
        <f t="shared" si="2"/>
        <v>7.7249999999999996</v>
      </c>
    </row>
    <row r="114" spans="1:5" x14ac:dyDescent="0.2">
      <c r="A114" t="s">
        <v>95</v>
      </c>
      <c r="B114">
        <v>7.1</v>
      </c>
      <c r="D114" t="str">
        <v>Bill Condon</v>
      </c>
      <c r="E114" s="5">
        <f t="shared" si="2"/>
        <v>6.56</v>
      </c>
    </row>
    <row r="115" spans="1:5" x14ac:dyDescent="0.2">
      <c r="A115" t="s">
        <v>255</v>
      </c>
      <c r="B115">
        <v>5.5</v>
      </c>
      <c r="D115" t="str">
        <v>Louis Leterrier</v>
      </c>
      <c r="E115" s="5">
        <f t="shared" si="2"/>
        <v>6.5428571428571418</v>
      </c>
    </row>
    <row r="116" spans="1:5" x14ac:dyDescent="0.2">
      <c r="A116" t="s">
        <v>36</v>
      </c>
      <c r="B116">
        <v>7.5</v>
      </c>
      <c r="D116" t="str">
        <v>Alejandro G. Iñárritu</v>
      </c>
      <c r="E116" s="5">
        <f t="shared" si="2"/>
        <v>7.7833333333333341</v>
      </c>
    </row>
    <row r="117" spans="1:5" x14ac:dyDescent="0.2">
      <c r="A117" t="s">
        <v>122</v>
      </c>
      <c r="B117">
        <v>7.6</v>
      </c>
      <c r="D117" t="str">
        <v>David Soren</v>
      </c>
      <c r="E117" s="5">
        <f t="shared" si="2"/>
        <v>6.5</v>
      </c>
    </row>
    <row r="118" spans="1:5" x14ac:dyDescent="0.2">
      <c r="A118" t="s">
        <v>77</v>
      </c>
      <c r="B118">
        <v>6.4</v>
      </c>
      <c r="D118" t="str">
        <v>Paul Greengrass</v>
      </c>
      <c r="E118" s="5">
        <f t="shared" si="2"/>
        <v>7.5857142857142872</v>
      </c>
    </row>
    <row r="119" spans="1:5" x14ac:dyDescent="0.2">
      <c r="A119" t="s">
        <v>234</v>
      </c>
      <c r="B119">
        <v>7.2</v>
      </c>
      <c r="D119" t="str">
        <v>Mark Osborne</v>
      </c>
      <c r="E119" s="5">
        <f t="shared" si="2"/>
        <v>7.6999999999999993</v>
      </c>
    </row>
    <row r="120" spans="1:5" x14ac:dyDescent="0.2">
      <c r="A120" t="s">
        <v>87</v>
      </c>
      <c r="B120">
        <v>6.7</v>
      </c>
      <c r="D120" t="str">
        <v>Peyton Reed</v>
      </c>
      <c r="E120" s="5">
        <f t="shared" si="2"/>
        <v>6.4749999999999996</v>
      </c>
    </row>
    <row r="121" spans="1:5" x14ac:dyDescent="0.2">
      <c r="A121" t="s">
        <v>201</v>
      </c>
      <c r="B121">
        <v>8</v>
      </c>
      <c r="D121" t="str">
        <v>Tim Johnson</v>
      </c>
      <c r="E121" s="5">
        <f t="shared" si="2"/>
        <v>6.7249999999999996</v>
      </c>
    </row>
    <row r="122" spans="1:5" x14ac:dyDescent="0.2">
      <c r="A122" t="s">
        <v>19</v>
      </c>
      <c r="B122">
        <v>8.3000000000000007</v>
      </c>
      <c r="D122" t="str">
        <v>Phillip Noyce</v>
      </c>
      <c r="E122" s="5">
        <f t="shared" si="2"/>
        <v>6.7666666666666675</v>
      </c>
    </row>
    <row r="123" spans="1:5" x14ac:dyDescent="0.2">
      <c r="A123" t="s">
        <v>269</v>
      </c>
      <c r="B123">
        <v>6.7</v>
      </c>
      <c r="D123" t="str">
        <v>Darren Aronofsky</v>
      </c>
      <c r="E123" s="5">
        <f t="shared" si="2"/>
        <v>7.4833333333333334</v>
      </c>
    </row>
    <row r="124" spans="1:5" x14ac:dyDescent="0.2">
      <c r="A124" t="s">
        <v>272</v>
      </c>
      <c r="B124">
        <v>5.9</v>
      </c>
      <c r="D124" t="str">
        <v>Alfonso Cuarón</v>
      </c>
      <c r="E124" s="5">
        <f t="shared" si="2"/>
        <v>7.8</v>
      </c>
    </row>
    <row r="125" spans="1:5" x14ac:dyDescent="0.2">
      <c r="A125" t="s">
        <v>274</v>
      </c>
      <c r="B125">
        <v>6.7</v>
      </c>
      <c r="D125" t="str">
        <v>Eric Leighton</v>
      </c>
      <c r="E125" s="5">
        <f t="shared" si="2"/>
        <v>6.5</v>
      </c>
    </row>
    <row r="126" spans="1:5" x14ac:dyDescent="0.2">
      <c r="A126" t="s">
        <v>144</v>
      </c>
      <c r="B126">
        <v>6.7</v>
      </c>
      <c r="D126" t="str">
        <v>Matt Birch</v>
      </c>
      <c r="E126" s="5">
        <f t="shared" si="2"/>
        <v>6.95</v>
      </c>
    </row>
    <row r="127" spans="1:5" x14ac:dyDescent="0.2">
      <c r="A127" t="s">
        <v>277</v>
      </c>
      <c r="B127">
        <v>7.6</v>
      </c>
      <c r="D127" t="str">
        <v>Tom McGrath</v>
      </c>
      <c r="E127" s="5">
        <f t="shared" si="2"/>
        <v>7.3</v>
      </c>
    </row>
    <row r="128" spans="1:5" x14ac:dyDescent="0.2">
      <c r="A128" t="s">
        <v>144</v>
      </c>
      <c r="B128">
        <v>7.2</v>
      </c>
      <c r="D128" t="str">
        <v>Chris Columbus</v>
      </c>
      <c r="E128" s="5">
        <f t="shared" si="2"/>
        <v>6.6545454545454552</v>
      </c>
    </row>
    <row r="129" spans="1:5" x14ac:dyDescent="0.2">
      <c r="A129" t="s">
        <v>248</v>
      </c>
      <c r="B129">
        <v>7.1</v>
      </c>
      <c r="D129" t="str">
        <v>Robert Schwentke</v>
      </c>
      <c r="E129" s="5">
        <f t="shared" si="2"/>
        <v>6.3499999999999988</v>
      </c>
    </row>
    <row r="130" spans="1:5" x14ac:dyDescent="0.2">
      <c r="A130" t="s">
        <v>282</v>
      </c>
      <c r="B130">
        <v>8.1</v>
      </c>
      <c r="D130" t="str">
        <v>Carlos Saldanha</v>
      </c>
      <c r="E130" s="5">
        <f t="shared" si="2"/>
        <v>6.8249999999999993</v>
      </c>
    </row>
    <row r="131" spans="1:5" x14ac:dyDescent="0.2">
      <c r="A131" t="s">
        <v>284</v>
      </c>
      <c r="B131">
        <v>6.7</v>
      </c>
      <c r="D131" t="str">
        <v>Guy Ritchie</v>
      </c>
      <c r="E131" s="5">
        <f t="shared" si="2"/>
        <v>7.1142857142857139</v>
      </c>
    </row>
    <row r="132" spans="1:5" x14ac:dyDescent="0.2">
      <c r="A132" t="s">
        <v>287</v>
      </c>
      <c r="B132">
        <v>7</v>
      </c>
      <c r="D132" t="str">
        <v>Paul Verhoeven</v>
      </c>
      <c r="E132" s="5">
        <f t="shared" ref="E132:E195" si="3">AVERAGEIF(A:A,D132,B:B)</f>
        <v>6.56</v>
      </c>
    </row>
    <row r="133" spans="1:5" x14ac:dyDescent="0.2">
      <c r="A133" t="s">
        <v>289</v>
      </c>
      <c r="B133">
        <v>6.9</v>
      </c>
      <c r="D133" t="str">
        <v>John McTiernan</v>
      </c>
      <c r="E133" s="5">
        <f t="shared" si="3"/>
        <v>6.63</v>
      </c>
    </row>
    <row r="134" spans="1:5" x14ac:dyDescent="0.2">
      <c r="A134" t="s">
        <v>292</v>
      </c>
      <c r="B134">
        <v>5.0999999999999996</v>
      </c>
      <c r="D134" t="str">
        <v>Tony Gilroy</v>
      </c>
      <c r="E134" s="5">
        <f t="shared" si="3"/>
        <v>6.7333333333333334</v>
      </c>
    </row>
    <row r="135" spans="1:5" x14ac:dyDescent="0.2">
      <c r="A135" t="s">
        <v>295</v>
      </c>
      <c r="B135">
        <v>5.8</v>
      </c>
      <c r="D135" t="str">
        <v>Joel Schumacher</v>
      </c>
      <c r="E135" s="5">
        <f t="shared" si="3"/>
        <v>6.4076923076923071</v>
      </c>
    </row>
    <row r="136" spans="1:5" x14ac:dyDescent="0.2">
      <c r="A136" t="s">
        <v>87</v>
      </c>
      <c r="B136">
        <v>6.2</v>
      </c>
      <c r="D136" t="str">
        <v>John Woo</v>
      </c>
      <c r="E136" s="5">
        <f t="shared" si="3"/>
        <v>6.5166666666666666</v>
      </c>
    </row>
    <row r="137" spans="1:5" x14ac:dyDescent="0.2">
      <c r="A137" t="s">
        <v>299</v>
      </c>
      <c r="B137">
        <v>7.4</v>
      </c>
      <c r="D137" t="str">
        <v>Tim Story</v>
      </c>
      <c r="E137" s="5">
        <f t="shared" si="3"/>
        <v>6.05</v>
      </c>
    </row>
    <row r="138" spans="1:5" x14ac:dyDescent="0.2">
      <c r="A138" t="s">
        <v>301</v>
      </c>
      <c r="B138">
        <v>5.8</v>
      </c>
      <c r="D138" t="str">
        <v>Mark Steven Johnson</v>
      </c>
      <c r="E138" s="5">
        <f t="shared" si="3"/>
        <v>6.0500000000000007</v>
      </c>
    </row>
    <row r="139" spans="1:5" x14ac:dyDescent="0.2">
      <c r="A139" t="s">
        <v>304</v>
      </c>
      <c r="B139">
        <v>6.2</v>
      </c>
      <c r="D139" t="str">
        <v>Neill Blomkamp</v>
      </c>
      <c r="E139" s="5">
        <f t="shared" si="3"/>
        <v>7.166666666666667</v>
      </c>
    </row>
    <row r="140" spans="1:5" x14ac:dyDescent="0.2">
      <c r="A140" t="s">
        <v>306</v>
      </c>
      <c r="B140">
        <v>7.3</v>
      </c>
      <c r="D140" t="str">
        <v>David Twohy</v>
      </c>
      <c r="E140" s="5">
        <f t="shared" si="3"/>
        <v>6.6750000000000007</v>
      </c>
    </row>
    <row r="141" spans="1:5" x14ac:dyDescent="0.2">
      <c r="A141" t="s">
        <v>308</v>
      </c>
      <c r="B141">
        <v>4.2</v>
      </c>
      <c r="D141" t="str">
        <v>José Padilha</v>
      </c>
      <c r="E141" s="5">
        <f t="shared" si="3"/>
        <v>6.833333333333333</v>
      </c>
    </row>
    <row r="142" spans="1:5" x14ac:dyDescent="0.2">
      <c r="A142" t="s">
        <v>117</v>
      </c>
      <c r="B142">
        <v>6.9</v>
      </c>
      <c r="D142" t="str">
        <v>James L. Brooks</v>
      </c>
      <c r="E142" s="5">
        <f t="shared" si="3"/>
        <v>6.5</v>
      </c>
    </row>
    <row r="143" spans="1:5" x14ac:dyDescent="0.2">
      <c r="A143" t="s">
        <v>139</v>
      </c>
      <c r="B143">
        <v>6.4</v>
      </c>
      <c r="D143" t="str">
        <v>James Mangold</v>
      </c>
      <c r="E143" s="5">
        <f t="shared" si="3"/>
        <v>7.0749999999999993</v>
      </c>
    </row>
    <row r="144" spans="1:5" x14ac:dyDescent="0.2">
      <c r="A144" t="s">
        <v>313</v>
      </c>
      <c r="B144">
        <v>5.4</v>
      </c>
      <c r="D144" t="str">
        <v>George Lucas</v>
      </c>
      <c r="E144" s="5">
        <f t="shared" si="3"/>
        <v>7.4</v>
      </c>
    </row>
    <row r="145" spans="1:5" x14ac:dyDescent="0.2">
      <c r="A145" t="s">
        <v>315</v>
      </c>
      <c r="B145">
        <v>6.7</v>
      </c>
      <c r="D145" t="str">
        <v>Kirk De Micco</v>
      </c>
      <c r="E145" s="5">
        <f t="shared" si="3"/>
        <v>5.9</v>
      </c>
    </row>
    <row r="146" spans="1:5" x14ac:dyDescent="0.2">
      <c r="A146" t="s">
        <v>317</v>
      </c>
      <c r="B146">
        <v>5.8</v>
      </c>
      <c r="D146" t="str">
        <v>Frédéric Forestier</v>
      </c>
      <c r="E146" s="5">
        <f t="shared" si="3"/>
        <v>5.0999999999999996</v>
      </c>
    </row>
    <row r="147" spans="1:5" x14ac:dyDescent="0.2">
      <c r="A147" t="s">
        <v>319</v>
      </c>
      <c r="B147">
        <v>6.9</v>
      </c>
      <c r="D147" t="str">
        <v>Cedric Nicolas-Troyan</v>
      </c>
      <c r="E147" s="5">
        <f t="shared" si="3"/>
        <v>6.1</v>
      </c>
    </row>
    <row r="148" spans="1:5" x14ac:dyDescent="0.2">
      <c r="A148" t="s">
        <v>239</v>
      </c>
      <c r="B148">
        <v>7.2</v>
      </c>
      <c r="D148" t="str">
        <v>Roger Donaldson</v>
      </c>
      <c r="E148" s="5">
        <f t="shared" si="3"/>
        <v>6.7714285714285705</v>
      </c>
    </row>
    <row r="149" spans="1:5" x14ac:dyDescent="0.2">
      <c r="A149" t="s">
        <v>269</v>
      </c>
      <c r="B149">
        <v>6.9</v>
      </c>
      <c r="D149" t="str">
        <v>Dave Green</v>
      </c>
      <c r="E149" s="5">
        <f t="shared" si="3"/>
        <v>6.05</v>
      </c>
    </row>
    <row r="150" spans="1:5" x14ac:dyDescent="0.2">
      <c r="A150" t="s">
        <v>324</v>
      </c>
      <c r="B150">
        <v>6.1</v>
      </c>
      <c r="D150" t="str">
        <v>Josh Trank</v>
      </c>
      <c r="E150" s="5">
        <f t="shared" si="3"/>
        <v>5.6999999999999993</v>
      </c>
    </row>
    <row r="151" spans="1:5" x14ac:dyDescent="0.2">
      <c r="A151" t="s">
        <v>326</v>
      </c>
      <c r="B151">
        <v>5.5</v>
      </c>
      <c r="D151" t="str">
        <v>Brad Peyton</v>
      </c>
      <c r="E151" s="5">
        <f t="shared" si="3"/>
        <v>5.3999999999999995</v>
      </c>
    </row>
    <row r="152" spans="1:5" x14ac:dyDescent="0.2">
      <c r="A152" t="s">
        <v>95</v>
      </c>
      <c r="B152">
        <v>6.6</v>
      </c>
      <c r="D152" t="str">
        <v>Roger Spottiswoode</v>
      </c>
      <c r="E152" s="5">
        <f t="shared" si="3"/>
        <v>6.3</v>
      </c>
    </row>
    <row r="153" spans="1:5" x14ac:dyDescent="0.2">
      <c r="A153" t="s">
        <v>56</v>
      </c>
      <c r="B153">
        <v>6.1</v>
      </c>
      <c r="D153" t="str">
        <v>Steven Soderbergh</v>
      </c>
      <c r="E153" s="5">
        <f t="shared" si="3"/>
        <v>6.7062499999999998</v>
      </c>
    </row>
    <row r="154" spans="1:5" x14ac:dyDescent="0.2">
      <c r="A154" t="s">
        <v>141</v>
      </c>
      <c r="B154">
        <v>6.3</v>
      </c>
      <c r="D154" t="str">
        <v>Michel Gondry</v>
      </c>
      <c r="E154" s="5">
        <f t="shared" si="3"/>
        <v>6.9249999999999998</v>
      </c>
    </row>
    <row r="155" spans="1:5" x14ac:dyDescent="0.2">
      <c r="A155" t="s">
        <v>334</v>
      </c>
      <c r="B155">
        <v>7.2</v>
      </c>
      <c r="D155" t="str">
        <v>Noam Murro</v>
      </c>
      <c r="E155" s="5">
        <f t="shared" si="3"/>
        <v>6.2</v>
      </c>
    </row>
    <row r="156" spans="1:5" x14ac:dyDescent="0.2">
      <c r="A156" t="s">
        <v>201</v>
      </c>
      <c r="B156">
        <v>7.4</v>
      </c>
      <c r="D156" t="str">
        <v>Raja Gosnell</v>
      </c>
      <c r="E156" s="5">
        <f t="shared" si="3"/>
        <v>4.9166666666666661</v>
      </c>
    </row>
    <row r="157" spans="1:5" x14ac:dyDescent="0.2">
      <c r="A157" t="s">
        <v>337</v>
      </c>
      <c r="B157">
        <v>7.3</v>
      </c>
      <c r="D157" t="str">
        <v>Will Finn</v>
      </c>
      <c r="E157" s="5">
        <f t="shared" si="3"/>
        <v>5.5</v>
      </c>
    </row>
    <row r="158" spans="1:5" x14ac:dyDescent="0.2">
      <c r="A158" t="s">
        <v>339</v>
      </c>
      <c r="B158">
        <v>6.1</v>
      </c>
      <c r="D158" t="str">
        <v>Jan de Bont</v>
      </c>
      <c r="E158" s="5">
        <f t="shared" si="3"/>
        <v>5.52</v>
      </c>
    </row>
    <row r="159" spans="1:5" x14ac:dyDescent="0.2">
      <c r="A159" t="s">
        <v>342</v>
      </c>
      <c r="B159">
        <v>7.7</v>
      </c>
      <c r="D159" t="str">
        <v>Len Wiseman</v>
      </c>
      <c r="E159" s="5">
        <f t="shared" si="3"/>
        <v>7</v>
      </c>
    </row>
    <row r="160" spans="1:5" x14ac:dyDescent="0.2">
      <c r="A160" t="s">
        <v>64</v>
      </c>
      <c r="B160">
        <v>6.1</v>
      </c>
      <c r="D160" t="str">
        <v>Frank Coraci</v>
      </c>
      <c r="E160" s="5">
        <f t="shared" si="3"/>
        <v>5.8999999999999995</v>
      </c>
    </row>
    <row r="161" spans="1:5" x14ac:dyDescent="0.2">
      <c r="A161" t="s">
        <v>117</v>
      </c>
      <c r="B161">
        <v>8</v>
      </c>
      <c r="D161" t="str">
        <v>Michael Mann</v>
      </c>
      <c r="E161" s="5">
        <f t="shared" si="3"/>
        <v>7.083333333333333</v>
      </c>
    </row>
    <row r="162" spans="1:5" x14ac:dyDescent="0.2">
      <c r="A162" t="s">
        <v>28</v>
      </c>
      <c r="B162">
        <v>7.3</v>
      </c>
      <c r="D162" t="str">
        <v>Bo Welch</v>
      </c>
      <c r="E162" s="5">
        <f t="shared" si="3"/>
        <v>3.8</v>
      </c>
    </row>
    <row r="163" spans="1:5" x14ac:dyDescent="0.2">
      <c r="A163" t="s">
        <v>213</v>
      </c>
      <c r="B163">
        <v>7.9</v>
      </c>
      <c r="D163" t="str">
        <v>Ron Clements</v>
      </c>
      <c r="E163" s="5">
        <f t="shared" si="3"/>
        <v>7.3999999999999995</v>
      </c>
    </row>
    <row r="164" spans="1:5" x14ac:dyDescent="0.2">
      <c r="A164" t="s">
        <v>351</v>
      </c>
      <c r="B164">
        <v>5.5</v>
      </c>
      <c r="D164" t="str">
        <v>Christopher Barnard</v>
      </c>
      <c r="E164" s="5">
        <f t="shared" si="3"/>
        <v>7.2</v>
      </c>
    </row>
    <row r="165" spans="1:5" x14ac:dyDescent="0.2">
      <c r="A165" t="s">
        <v>164</v>
      </c>
      <c r="B165">
        <v>5</v>
      </c>
      <c r="D165" t="str">
        <v>Peter Chelsom</v>
      </c>
      <c r="E165" s="5">
        <f t="shared" si="3"/>
        <v>5.78</v>
      </c>
    </row>
    <row r="166" spans="1:5" x14ac:dyDescent="0.2">
      <c r="A166" t="s">
        <v>39</v>
      </c>
      <c r="B166">
        <v>7.7</v>
      </c>
      <c r="D166" t="str">
        <v>Dominic Sena</v>
      </c>
      <c r="E166" s="5">
        <f t="shared" si="3"/>
        <v>6.166666666666667</v>
      </c>
    </row>
    <row r="167" spans="1:5" x14ac:dyDescent="0.2">
      <c r="A167" t="s">
        <v>356</v>
      </c>
      <c r="B167">
        <v>6.6</v>
      </c>
      <c r="D167" t="str">
        <v>Tony Scott</v>
      </c>
      <c r="E167" s="5">
        <f t="shared" si="3"/>
        <v>6.791666666666667</v>
      </c>
    </row>
    <row r="168" spans="1:5" x14ac:dyDescent="0.2">
      <c r="A168" t="s">
        <v>358</v>
      </c>
      <c r="B168">
        <v>5.7</v>
      </c>
      <c r="D168" t="str">
        <v>Paul Weitz</v>
      </c>
      <c r="E168" s="5">
        <f t="shared" si="3"/>
        <v>6.0166666666666657</v>
      </c>
    </row>
    <row r="169" spans="1:5" x14ac:dyDescent="0.2">
      <c r="A169" t="s">
        <v>360</v>
      </c>
      <c r="B169">
        <v>5.8</v>
      </c>
      <c r="D169" t="str">
        <v>Adam McKay</v>
      </c>
      <c r="E169" s="5">
        <f t="shared" si="3"/>
        <v>6.9166666666666679</v>
      </c>
    </row>
    <row r="170" spans="1:5" x14ac:dyDescent="0.2">
      <c r="A170" t="s">
        <v>362</v>
      </c>
      <c r="B170">
        <v>6</v>
      </c>
      <c r="D170" t="str">
        <v>Chuck Russell</v>
      </c>
      <c r="E170" s="5">
        <f t="shared" si="3"/>
        <v>5.8999999999999995</v>
      </c>
    </row>
    <row r="171" spans="1:5" x14ac:dyDescent="0.2">
      <c r="A171" t="s">
        <v>365</v>
      </c>
      <c r="B171">
        <v>6.4</v>
      </c>
      <c r="D171" t="str">
        <v>Quentin Tarantino</v>
      </c>
      <c r="E171" s="5">
        <f t="shared" si="3"/>
        <v>8.2000000000000011</v>
      </c>
    </row>
    <row r="172" spans="1:5" x14ac:dyDescent="0.2">
      <c r="A172" t="s">
        <v>301</v>
      </c>
      <c r="B172">
        <v>6.9</v>
      </c>
      <c r="D172" t="str">
        <v>Gary Trousdale</v>
      </c>
      <c r="E172" s="5">
        <f t="shared" si="3"/>
        <v>6.85</v>
      </c>
    </row>
    <row r="173" spans="1:5" x14ac:dyDescent="0.2">
      <c r="A173" t="s">
        <v>250</v>
      </c>
      <c r="B173">
        <v>6.4</v>
      </c>
      <c r="D173" t="str">
        <v>Mark Dindal</v>
      </c>
      <c r="E173" s="5">
        <f t="shared" si="3"/>
        <v>6.666666666666667</v>
      </c>
    </row>
    <row r="174" spans="1:5" x14ac:dyDescent="0.2">
      <c r="A174" t="s">
        <v>370</v>
      </c>
      <c r="B174">
        <v>7.4</v>
      </c>
      <c r="D174" t="str">
        <v>Simon West</v>
      </c>
      <c r="E174" s="5">
        <f t="shared" si="3"/>
        <v>6.0250000000000004</v>
      </c>
    </row>
    <row r="175" spans="1:5" x14ac:dyDescent="0.2">
      <c r="A175" t="s">
        <v>373</v>
      </c>
      <c r="B175">
        <v>5.5</v>
      </c>
      <c r="D175" t="str">
        <v>Stefen Fangmeier</v>
      </c>
      <c r="E175" s="5">
        <f t="shared" si="3"/>
        <v>5.0999999999999996</v>
      </c>
    </row>
    <row r="176" spans="1:5" x14ac:dyDescent="0.2">
      <c r="A176" t="s">
        <v>282</v>
      </c>
      <c r="B176">
        <v>5.9</v>
      </c>
      <c r="D176" t="str">
        <v>Spike Jonze</v>
      </c>
      <c r="E176" s="5">
        <f t="shared" si="3"/>
        <v>7.5750000000000002</v>
      </c>
    </row>
    <row r="177" spans="1:5" x14ac:dyDescent="0.2">
      <c r="A177" t="s">
        <v>378</v>
      </c>
      <c r="B177">
        <v>6.8</v>
      </c>
      <c r="D177" t="str">
        <v>Chris Wedge</v>
      </c>
      <c r="E177" s="5">
        <f t="shared" si="3"/>
        <v>6.8666666666666671</v>
      </c>
    </row>
    <row r="178" spans="1:5" x14ac:dyDescent="0.2">
      <c r="A178" t="s">
        <v>127</v>
      </c>
      <c r="B178">
        <v>6.8</v>
      </c>
      <c r="D178" t="str">
        <v>Florian Henckel von Donnersmarck</v>
      </c>
      <c r="E178" s="5">
        <f t="shared" si="3"/>
        <v>6.833333333333333</v>
      </c>
    </row>
    <row r="179" spans="1:5" x14ac:dyDescent="0.2">
      <c r="A179" t="s">
        <v>383</v>
      </c>
      <c r="B179">
        <v>8.1</v>
      </c>
      <c r="D179" t="str">
        <v>Peter Hyams</v>
      </c>
      <c r="E179" s="5">
        <f t="shared" si="3"/>
        <v>5.4833333333333334</v>
      </c>
    </row>
    <row r="180" spans="1:5" x14ac:dyDescent="0.2">
      <c r="A180" t="s">
        <v>386</v>
      </c>
      <c r="B180">
        <v>6.5</v>
      </c>
      <c r="D180" t="str">
        <v>Tom Tykwer</v>
      </c>
      <c r="E180" s="5">
        <f t="shared" si="3"/>
        <v>7.2200000000000006</v>
      </c>
    </row>
    <row r="181" spans="1:5" x14ac:dyDescent="0.2">
      <c r="A181" t="s">
        <v>13</v>
      </c>
      <c r="B181">
        <v>7.2</v>
      </c>
      <c r="D181" t="str">
        <v>Pitof</v>
      </c>
      <c r="E181" s="5">
        <f t="shared" si="3"/>
        <v>3.3</v>
      </c>
    </row>
    <row r="182" spans="1:5" x14ac:dyDescent="0.2">
      <c r="A182" t="s">
        <v>269</v>
      </c>
      <c r="B182">
        <v>6.7</v>
      </c>
      <c r="D182" t="str">
        <v>Brad Silberling</v>
      </c>
      <c r="E182" s="5">
        <f t="shared" si="3"/>
        <v>6.2</v>
      </c>
    </row>
    <row r="183" spans="1:5" x14ac:dyDescent="0.2">
      <c r="A183" t="s">
        <v>391</v>
      </c>
      <c r="B183">
        <v>8.1</v>
      </c>
      <c r="D183" t="str">
        <v>Patrick Hughes</v>
      </c>
      <c r="E183" s="5">
        <f t="shared" si="3"/>
        <v>6.1</v>
      </c>
    </row>
    <row r="184" spans="1:5" x14ac:dyDescent="0.2">
      <c r="A184" t="s">
        <v>394</v>
      </c>
      <c r="B184">
        <v>7.6</v>
      </c>
      <c r="D184" t="str">
        <v>Ericson Core</v>
      </c>
      <c r="E184" s="5">
        <f t="shared" si="3"/>
        <v>5.3</v>
      </c>
    </row>
    <row r="185" spans="1:5" x14ac:dyDescent="0.2">
      <c r="A185" t="s">
        <v>396</v>
      </c>
      <c r="B185">
        <v>7.4</v>
      </c>
      <c r="D185" t="str">
        <v>Lawrence Guterman</v>
      </c>
      <c r="E185" s="5">
        <f t="shared" si="3"/>
        <v>3.7</v>
      </c>
    </row>
    <row r="186" spans="1:5" x14ac:dyDescent="0.2">
      <c r="A186" t="s">
        <v>234</v>
      </c>
      <c r="B186">
        <v>7.6</v>
      </c>
      <c r="D186" t="str">
        <v>Ron Underwood</v>
      </c>
      <c r="E186" s="5">
        <f t="shared" si="3"/>
        <v>5.5</v>
      </c>
    </row>
    <row r="187" spans="1:5" x14ac:dyDescent="0.2">
      <c r="A187" t="s">
        <v>400</v>
      </c>
      <c r="B187">
        <v>6.7</v>
      </c>
      <c r="D187" t="str">
        <v>Steve Martino</v>
      </c>
      <c r="E187" s="5">
        <f t="shared" si="3"/>
        <v>6.9</v>
      </c>
    </row>
    <row r="188" spans="1:5" x14ac:dyDescent="0.2">
      <c r="A188" t="s">
        <v>127</v>
      </c>
      <c r="B188">
        <v>6.5</v>
      </c>
      <c r="D188" t="str">
        <v>David Mamet</v>
      </c>
      <c r="E188" s="5">
        <f t="shared" si="3"/>
        <v>7.05</v>
      </c>
    </row>
    <row r="189" spans="1:5" x14ac:dyDescent="0.2">
      <c r="A189" t="s">
        <v>95</v>
      </c>
      <c r="B189">
        <v>6.6</v>
      </c>
      <c r="D189" t="str">
        <v>Yimou Zhang</v>
      </c>
      <c r="E189" s="5">
        <f t="shared" si="3"/>
        <v>7.1833333333333336</v>
      </c>
    </row>
    <row r="190" spans="1:5" x14ac:dyDescent="0.2">
      <c r="A190" t="s">
        <v>244</v>
      </c>
      <c r="B190">
        <v>6.7</v>
      </c>
      <c r="D190" t="str">
        <v>Ash Brannon</v>
      </c>
      <c r="E190" s="5">
        <f t="shared" si="3"/>
        <v>6.8</v>
      </c>
    </row>
    <row r="191" spans="1:5" x14ac:dyDescent="0.2">
      <c r="A191" t="s">
        <v>406</v>
      </c>
      <c r="B191">
        <v>6.4</v>
      </c>
      <c r="D191" t="str">
        <v>Frank Oz</v>
      </c>
      <c r="E191" s="5">
        <f t="shared" si="3"/>
        <v>6.4142857142857137</v>
      </c>
    </row>
    <row r="192" spans="1:5" x14ac:dyDescent="0.2">
      <c r="A192" t="s">
        <v>409</v>
      </c>
      <c r="B192">
        <v>5.8</v>
      </c>
      <c r="D192" t="str">
        <v>Jay Roach</v>
      </c>
      <c r="E192" s="5">
        <f t="shared" si="3"/>
        <v>6.4875000000000007</v>
      </c>
    </row>
    <row r="193" spans="1:5" x14ac:dyDescent="0.2">
      <c r="A193" t="s">
        <v>127</v>
      </c>
      <c r="B193">
        <v>7.4</v>
      </c>
      <c r="D193" t="str">
        <v>Luc Besson</v>
      </c>
      <c r="E193" s="5">
        <f t="shared" si="3"/>
        <v>6.6</v>
      </c>
    </row>
    <row r="194" spans="1:5" x14ac:dyDescent="0.2">
      <c r="A194" t="s">
        <v>413</v>
      </c>
      <c r="B194">
        <v>7.8</v>
      </c>
      <c r="D194" t="str">
        <v>Michael Patrick King</v>
      </c>
      <c r="E194" s="5">
        <f t="shared" si="3"/>
        <v>4.3</v>
      </c>
    </row>
    <row r="195" spans="1:5" x14ac:dyDescent="0.2">
      <c r="A195" t="s">
        <v>120</v>
      </c>
      <c r="B195">
        <v>6.6</v>
      </c>
      <c r="D195" t="str">
        <v>Bibo Bergeron</v>
      </c>
      <c r="E195" s="5">
        <f t="shared" si="3"/>
        <v>6.5666666666666664</v>
      </c>
    </row>
    <row r="196" spans="1:5" x14ac:dyDescent="0.2">
      <c r="A196" t="s">
        <v>308</v>
      </c>
      <c r="B196">
        <v>4.9000000000000004</v>
      </c>
      <c r="D196" t="str">
        <v>Sergey Bodrov</v>
      </c>
      <c r="E196" s="5">
        <f t="shared" ref="E196:E259" si="4">AVERAGEIF(A:A,D196,B:B)</f>
        <v>6.2666666666666666</v>
      </c>
    </row>
    <row r="197" spans="1:5" x14ac:dyDescent="0.2">
      <c r="A197" t="s">
        <v>418</v>
      </c>
      <c r="B197">
        <v>6.5</v>
      </c>
      <c r="D197" t="str">
        <v>Wally Pfister</v>
      </c>
      <c r="E197" s="5">
        <f t="shared" si="4"/>
        <v>6.3</v>
      </c>
    </row>
    <row r="198" spans="1:5" x14ac:dyDescent="0.2">
      <c r="A198" t="s">
        <v>421</v>
      </c>
      <c r="B198">
        <v>7.5</v>
      </c>
      <c r="D198" t="str">
        <v>Rupert Wyatt</v>
      </c>
      <c r="E198" s="5">
        <f t="shared" si="4"/>
        <v>6.5333333333333341</v>
      </c>
    </row>
    <row r="199" spans="1:5" x14ac:dyDescent="0.2">
      <c r="A199" t="s">
        <v>272</v>
      </c>
      <c r="B199">
        <v>6.2</v>
      </c>
      <c r="D199" t="str">
        <v>Mark Waters</v>
      </c>
      <c r="E199" s="5">
        <f t="shared" si="4"/>
        <v>6.3</v>
      </c>
    </row>
    <row r="200" spans="1:5" x14ac:dyDescent="0.2">
      <c r="A200" t="s">
        <v>425</v>
      </c>
      <c r="B200">
        <v>7.3</v>
      </c>
      <c r="D200" t="str">
        <v>John Moore</v>
      </c>
      <c r="E200" s="5">
        <f t="shared" si="4"/>
        <v>5.7999999999999989</v>
      </c>
    </row>
    <row r="201" spans="1:5" x14ac:dyDescent="0.2">
      <c r="A201" t="s">
        <v>428</v>
      </c>
      <c r="B201">
        <v>7.5</v>
      </c>
      <c r="D201" t="str">
        <v>John Lee Hancock</v>
      </c>
      <c r="E201" s="5">
        <f t="shared" si="4"/>
        <v>7.05</v>
      </c>
    </row>
    <row r="202" spans="1:5" x14ac:dyDescent="0.2">
      <c r="A202" t="s">
        <v>430</v>
      </c>
      <c r="B202">
        <v>5.6</v>
      </c>
      <c r="D202" t="str">
        <v>Renny Harlin</v>
      </c>
      <c r="E202" s="5">
        <f t="shared" si="4"/>
        <v>5.7466666666666661</v>
      </c>
    </row>
    <row r="203" spans="1:5" x14ac:dyDescent="0.2">
      <c r="A203" t="s">
        <v>13</v>
      </c>
      <c r="B203">
        <v>8.1</v>
      </c>
      <c r="D203" t="str">
        <v>Phil Lord</v>
      </c>
      <c r="E203" s="5">
        <f t="shared" si="4"/>
        <v>7.2749999999999995</v>
      </c>
    </row>
    <row r="204" spans="1:5" x14ac:dyDescent="0.2">
      <c r="A204" t="s">
        <v>421</v>
      </c>
      <c r="B204">
        <v>6.4</v>
      </c>
      <c r="D204" t="str">
        <v>Ben Stiller</v>
      </c>
      <c r="E204" s="5">
        <f t="shared" si="4"/>
        <v>6.3400000000000007</v>
      </c>
    </row>
    <row r="205" spans="1:5" x14ac:dyDescent="0.2">
      <c r="A205" t="s">
        <v>234</v>
      </c>
      <c r="B205">
        <v>6.7</v>
      </c>
      <c r="D205" t="str">
        <v>Tony Bancroft</v>
      </c>
      <c r="E205" s="5">
        <f t="shared" si="4"/>
        <v>7.5</v>
      </c>
    </row>
    <row r="206" spans="1:5" x14ac:dyDescent="0.2">
      <c r="A206" t="s">
        <v>284</v>
      </c>
      <c r="B206">
        <v>6.6</v>
      </c>
      <c r="D206" t="str">
        <v>Timur Bekmambetov</v>
      </c>
      <c r="E206" s="5">
        <f t="shared" si="4"/>
        <v>6.2166666666666677</v>
      </c>
    </row>
    <row r="207" spans="1:5" x14ac:dyDescent="0.2">
      <c r="A207" t="s">
        <v>438</v>
      </c>
      <c r="B207">
        <v>6.4</v>
      </c>
      <c r="D207" t="str">
        <v>Walt Becker</v>
      </c>
      <c r="E207" s="5">
        <f t="shared" si="4"/>
        <v>5.6750000000000007</v>
      </c>
    </row>
    <row r="208" spans="1:5" x14ac:dyDescent="0.2">
      <c r="A208" t="s">
        <v>41</v>
      </c>
      <c r="B208">
        <v>7.5</v>
      </c>
      <c r="D208" t="str">
        <v>Dennis Dugan</v>
      </c>
      <c r="E208" s="5">
        <f t="shared" si="4"/>
        <v>5.7333333333333325</v>
      </c>
    </row>
    <row r="209" spans="1:5" x14ac:dyDescent="0.2">
      <c r="A209" t="s">
        <v>133</v>
      </c>
      <c r="B209">
        <v>7.3</v>
      </c>
      <c r="D209" t="str">
        <v>Sydney Pollack</v>
      </c>
      <c r="E209" s="5">
        <f t="shared" si="4"/>
        <v>6.58</v>
      </c>
    </row>
    <row r="210" spans="1:5" x14ac:dyDescent="0.2">
      <c r="A210" t="s">
        <v>443</v>
      </c>
      <c r="B210">
        <v>7.5</v>
      </c>
      <c r="D210" t="str">
        <v>Thor Freudenthal</v>
      </c>
      <c r="E210" s="5">
        <f t="shared" si="4"/>
        <v>5.833333333333333</v>
      </c>
    </row>
    <row r="211" spans="1:5" x14ac:dyDescent="0.2">
      <c r="A211" t="s">
        <v>378</v>
      </c>
      <c r="B211">
        <v>5.8</v>
      </c>
      <c r="D211" t="str">
        <v>Brian De Palma</v>
      </c>
      <c r="E211" s="5">
        <f t="shared" si="4"/>
        <v>6.6833333333333336</v>
      </c>
    </row>
    <row r="212" spans="1:5" x14ac:dyDescent="0.2">
      <c r="A212" t="s">
        <v>447</v>
      </c>
      <c r="B212">
        <v>7.5</v>
      </c>
      <c r="D212" t="str">
        <v>Mick Jackson</v>
      </c>
      <c r="E212" s="5">
        <f t="shared" si="4"/>
        <v>5.75</v>
      </c>
    </row>
    <row r="213" spans="1:5" x14ac:dyDescent="0.2">
      <c r="A213" t="s">
        <v>449</v>
      </c>
      <c r="B213">
        <v>6.6</v>
      </c>
      <c r="D213" t="str">
        <v>Alan J. Pakula</v>
      </c>
      <c r="E213" s="5">
        <f t="shared" si="4"/>
        <v>6.3</v>
      </c>
    </row>
    <row r="214" spans="1:5" x14ac:dyDescent="0.2">
      <c r="A214" t="s">
        <v>452</v>
      </c>
      <c r="B214">
        <v>6.7</v>
      </c>
      <c r="D214" t="str">
        <v>Kathryn Bigelow</v>
      </c>
      <c r="E214" s="5">
        <f t="shared" si="4"/>
        <v>7.2333333333333343</v>
      </c>
    </row>
    <row r="215" spans="1:5" x14ac:dyDescent="0.2">
      <c r="A215" t="s">
        <v>454</v>
      </c>
      <c r="B215">
        <v>3.7</v>
      </c>
      <c r="D215" t="str">
        <v>John Milius</v>
      </c>
      <c r="E215" s="5">
        <f t="shared" si="4"/>
        <v>6.4749999999999996</v>
      </c>
    </row>
    <row r="216" spans="1:5" x14ac:dyDescent="0.2">
      <c r="A216" t="s">
        <v>284</v>
      </c>
      <c r="B216">
        <v>6</v>
      </c>
      <c r="D216" t="str">
        <v>Andrey Konchalovskiy</v>
      </c>
      <c r="E216" s="5">
        <f t="shared" si="4"/>
        <v>5.35</v>
      </c>
    </row>
    <row r="217" spans="1:5" x14ac:dyDescent="0.2">
      <c r="A217" t="s">
        <v>139</v>
      </c>
      <c r="B217">
        <v>6.4</v>
      </c>
      <c r="D217" t="str">
        <v>Gary Ross</v>
      </c>
      <c r="E217" s="5">
        <f t="shared" si="4"/>
        <v>7.1000000000000005</v>
      </c>
    </row>
    <row r="218" spans="1:5" x14ac:dyDescent="0.2">
      <c r="A218" t="s">
        <v>459</v>
      </c>
      <c r="B218">
        <v>6.1</v>
      </c>
      <c r="D218" t="str">
        <v>Paul W.S. Anderson</v>
      </c>
      <c r="E218" s="5">
        <f t="shared" si="4"/>
        <v>5.99</v>
      </c>
    </row>
    <row r="219" spans="1:5" x14ac:dyDescent="0.2">
      <c r="A219" t="s">
        <v>239</v>
      </c>
      <c r="B219">
        <v>6.4</v>
      </c>
      <c r="D219" t="str">
        <v>Genndy Tartakovsky</v>
      </c>
      <c r="E219" s="5">
        <f t="shared" si="4"/>
        <v>6.9</v>
      </c>
    </row>
    <row r="220" spans="1:5" x14ac:dyDescent="0.2">
      <c r="A220" t="s">
        <v>462</v>
      </c>
      <c r="B220">
        <v>5.6</v>
      </c>
      <c r="D220" t="str">
        <v>Kevin Lima</v>
      </c>
      <c r="E220" s="5">
        <f t="shared" si="4"/>
        <v>5.9499999999999993</v>
      </c>
    </row>
    <row r="221" spans="1:5" x14ac:dyDescent="0.2">
      <c r="A221" t="s">
        <v>358</v>
      </c>
      <c r="B221">
        <v>8</v>
      </c>
      <c r="D221" t="str">
        <v>Daniel Espinosa</v>
      </c>
      <c r="E221" s="5">
        <f t="shared" si="4"/>
        <v>6.6333333333333329</v>
      </c>
    </row>
    <row r="222" spans="1:5" x14ac:dyDescent="0.2">
      <c r="A222" t="s">
        <v>466</v>
      </c>
      <c r="B222">
        <v>5.2</v>
      </c>
      <c r="D222" t="str">
        <v>Nancy Meyers</v>
      </c>
      <c r="E222" s="5">
        <f t="shared" si="4"/>
        <v>6.7600000000000007</v>
      </c>
    </row>
    <row r="223" spans="1:5" x14ac:dyDescent="0.2">
      <c r="A223" t="s">
        <v>391</v>
      </c>
      <c r="B223">
        <v>7.1</v>
      </c>
      <c r="D223" t="str">
        <v>Roger Allers</v>
      </c>
      <c r="E223" s="5">
        <f t="shared" si="4"/>
        <v>7.35</v>
      </c>
    </row>
    <row r="224" spans="1:5" x14ac:dyDescent="0.2">
      <c r="A224" t="s">
        <v>109</v>
      </c>
      <c r="B224">
        <v>4.8</v>
      </c>
      <c r="D224" t="str">
        <v>Neil Burger</v>
      </c>
      <c r="E224" s="5">
        <f t="shared" si="4"/>
        <v>6.9749999999999996</v>
      </c>
    </row>
    <row r="225" spans="1:5" x14ac:dyDescent="0.2">
      <c r="A225" t="s">
        <v>64</v>
      </c>
      <c r="B225">
        <v>7</v>
      </c>
      <c r="D225" t="str">
        <v>Jean-Jacques Annaud</v>
      </c>
      <c r="E225" s="5">
        <f t="shared" si="4"/>
        <v>7.2750000000000004</v>
      </c>
    </row>
    <row r="226" spans="1:5" x14ac:dyDescent="0.2">
      <c r="A226" t="s">
        <v>319</v>
      </c>
      <c r="B226">
        <v>5.4</v>
      </c>
      <c r="D226" t="str">
        <v>Sarah Smith</v>
      </c>
      <c r="E226" s="5">
        <f t="shared" si="4"/>
        <v>7.1</v>
      </c>
    </row>
    <row r="227" spans="1:5" x14ac:dyDescent="0.2">
      <c r="A227" t="s">
        <v>475</v>
      </c>
      <c r="B227">
        <v>6.6</v>
      </c>
      <c r="D227" t="str">
        <v>Martin Brest</v>
      </c>
      <c r="E227" s="5">
        <f t="shared" si="4"/>
        <v>6.1000000000000005</v>
      </c>
    </row>
    <row r="228" spans="1:5" x14ac:dyDescent="0.2">
      <c r="A228" t="s">
        <v>478</v>
      </c>
      <c r="B228">
        <v>6.7</v>
      </c>
      <c r="D228" t="str">
        <v>Andrew Davis</v>
      </c>
      <c r="E228" s="5">
        <f t="shared" si="4"/>
        <v>6.5</v>
      </c>
    </row>
    <row r="229" spans="1:5" x14ac:dyDescent="0.2">
      <c r="A229" t="s">
        <v>480</v>
      </c>
      <c r="B229">
        <v>6.2</v>
      </c>
      <c r="D229" t="str">
        <v>Bob Fosse</v>
      </c>
      <c r="E229" s="5">
        <f t="shared" si="4"/>
        <v>7.4</v>
      </c>
    </row>
    <row r="230" spans="1:5" x14ac:dyDescent="0.2">
      <c r="A230" t="s">
        <v>144</v>
      </c>
      <c r="B230">
        <v>6.1</v>
      </c>
      <c r="D230" t="str">
        <v>Tarsem Singh</v>
      </c>
      <c r="E230" s="5">
        <f t="shared" si="4"/>
        <v>6.125</v>
      </c>
    </row>
    <row r="231" spans="1:5" x14ac:dyDescent="0.2">
      <c r="A231" t="s">
        <v>485</v>
      </c>
      <c r="B231">
        <v>5.3</v>
      </c>
      <c r="D231" t="str">
        <v>Edgar Wright</v>
      </c>
      <c r="E231" s="5">
        <f t="shared" si="4"/>
        <v>7.6</v>
      </c>
    </row>
    <row r="232" spans="1:5" x14ac:dyDescent="0.2">
      <c r="A232" t="s">
        <v>488</v>
      </c>
      <c r="B232">
        <v>6.3</v>
      </c>
      <c r="D232" t="str">
        <v>Jon Amiel</v>
      </c>
      <c r="E232" s="5">
        <f t="shared" si="4"/>
        <v>6.2000000000000011</v>
      </c>
    </row>
    <row r="233" spans="1:5" x14ac:dyDescent="0.2">
      <c r="A233" t="s">
        <v>100</v>
      </c>
      <c r="B233">
        <v>7</v>
      </c>
      <c r="D233" t="str">
        <v>Peter Segal</v>
      </c>
      <c r="E233" s="5">
        <f t="shared" si="4"/>
        <v>6.1857142857142851</v>
      </c>
    </row>
    <row r="234" spans="1:5" x14ac:dyDescent="0.2">
      <c r="A234" t="s">
        <v>493</v>
      </c>
      <c r="B234">
        <v>7.6</v>
      </c>
      <c r="D234" t="str">
        <v>Pete Travis</v>
      </c>
      <c r="E234" s="5">
        <f t="shared" si="4"/>
        <v>6.9333333333333327</v>
      </c>
    </row>
    <row r="235" spans="1:5" x14ac:dyDescent="0.2">
      <c r="A235" t="s">
        <v>493</v>
      </c>
      <c r="B235">
        <v>6.7</v>
      </c>
      <c r="D235" t="str">
        <v>George A. Romero</v>
      </c>
      <c r="E235" s="5">
        <f t="shared" si="4"/>
        <v>6.6375000000000011</v>
      </c>
    </row>
    <row r="236" spans="1:5" x14ac:dyDescent="0.2">
      <c r="A236" t="s">
        <v>151</v>
      </c>
      <c r="B236">
        <v>8.1</v>
      </c>
      <c r="D236" t="str">
        <v>Sylvester Stallone</v>
      </c>
      <c r="E236" s="5">
        <f t="shared" si="4"/>
        <v>6.85</v>
      </c>
    </row>
    <row r="237" spans="1:5" x14ac:dyDescent="0.2">
      <c r="A237" t="s">
        <v>488</v>
      </c>
      <c r="B237">
        <v>6.7</v>
      </c>
      <c r="D237" t="str">
        <v>Todd Phillips</v>
      </c>
      <c r="E237" s="5">
        <f t="shared" si="4"/>
        <v>6.6571428571428575</v>
      </c>
    </row>
    <row r="238" spans="1:5" x14ac:dyDescent="0.2">
      <c r="A238" t="s">
        <v>493</v>
      </c>
      <c r="B238">
        <v>6.5</v>
      </c>
      <c r="D238" t="str">
        <v>Gary Winick</v>
      </c>
      <c r="E238" s="5">
        <f t="shared" si="4"/>
        <v>6.14</v>
      </c>
    </row>
    <row r="239" spans="1:5" x14ac:dyDescent="0.2">
      <c r="A239" t="s">
        <v>499</v>
      </c>
      <c r="B239">
        <v>7.3</v>
      </c>
      <c r="D239" t="str">
        <v>Mimi Leder</v>
      </c>
      <c r="E239" s="5">
        <f t="shared" si="4"/>
        <v>6.3999999999999995</v>
      </c>
    </row>
    <row r="240" spans="1:5" x14ac:dyDescent="0.2">
      <c r="A240" t="s">
        <v>501</v>
      </c>
      <c r="B240">
        <v>5.0999999999999996</v>
      </c>
      <c r="D240" t="str">
        <v>Seth Gordon</v>
      </c>
      <c r="E240" s="5">
        <f t="shared" si="4"/>
        <v>6.0666666666666664</v>
      </c>
    </row>
    <row r="241" spans="1:5" x14ac:dyDescent="0.2">
      <c r="A241" t="s">
        <v>459</v>
      </c>
      <c r="B241">
        <v>6</v>
      </c>
      <c r="D241" t="str">
        <v>Adam Shankman</v>
      </c>
      <c r="E241" s="5">
        <f t="shared" si="4"/>
        <v>5.9625000000000004</v>
      </c>
    </row>
    <row r="242" spans="1:5" x14ac:dyDescent="0.2">
      <c r="A242" t="s">
        <v>506</v>
      </c>
      <c r="B242">
        <v>6.1</v>
      </c>
      <c r="D242" t="str">
        <v>D.J. Caruso</v>
      </c>
      <c r="E242" s="5">
        <f t="shared" si="4"/>
        <v>6.74</v>
      </c>
    </row>
    <row r="243" spans="1:5" x14ac:dyDescent="0.2">
      <c r="A243" t="s">
        <v>295</v>
      </c>
      <c r="B243">
        <v>5.9</v>
      </c>
      <c r="D243" t="str">
        <v>Anthony Minghella</v>
      </c>
      <c r="E243" s="5">
        <f t="shared" si="4"/>
        <v>7.3</v>
      </c>
    </row>
    <row r="244" spans="1:5" x14ac:dyDescent="0.2">
      <c r="A244" t="s">
        <v>413</v>
      </c>
      <c r="B244">
        <v>7.8</v>
      </c>
      <c r="D244" t="str">
        <v>Albert Hughes</v>
      </c>
      <c r="E244" s="5">
        <f t="shared" si="4"/>
        <v>7.0666666666666664</v>
      </c>
    </row>
    <row r="245" spans="1:5" x14ac:dyDescent="0.2">
      <c r="A245" t="s">
        <v>511</v>
      </c>
      <c r="B245">
        <v>5.8</v>
      </c>
      <c r="D245" t="str">
        <v>Les Mayfield</v>
      </c>
      <c r="E245" s="5">
        <f t="shared" si="4"/>
        <v>5.5</v>
      </c>
    </row>
    <row r="246" spans="1:5" x14ac:dyDescent="0.2">
      <c r="A246" t="s">
        <v>513</v>
      </c>
      <c r="B246">
        <v>6.3</v>
      </c>
      <c r="D246" t="str">
        <v>Joe Pytka</v>
      </c>
      <c r="E246" s="5">
        <f t="shared" si="4"/>
        <v>6.3</v>
      </c>
    </row>
    <row r="247" spans="1:5" x14ac:dyDescent="0.2">
      <c r="A247" t="s">
        <v>515</v>
      </c>
      <c r="B247">
        <v>4.3</v>
      </c>
      <c r="D247" t="str">
        <v>Scott Derrickson</v>
      </c>
      <c r="E247" s="5">
        <f t="shared" si="4"/>
        <v>6.14</v>
      </c>
    </row>
    <row r="248" spans="1:5" x14ac:dyDescent="0.2">
      <c r="A248" t="s">
        <v>272</v>
      </c>
      <c r="B248">
        <v>6.4</v>
      </c>
      <c r="D248" t="str">
        <v>Ivan Reitman</v>
      </c>
      <c r="E248" s="5">
        <f t="shared" si="4"/>
        <v>6.0750000000000002</v>
      </c>
    </row>
    <row r="249" spans="1:5" x14ac:dyDescent="0.2">
      <c r="A249" t="s">
        <v>519</v>
      </c>
      <c r="B249">
        <v>6.1</v>
      </c>
      <c r="D249" t="str">
        <v>Eric Brevig</v>
      </c>
      <c r="E249" s="5">
        <f t="shared" si="4"/>
        <v>5.1999999999999993</v>
      </c>
    </row>
    <row r="250" spans="1:5" x14ac:dyDescent="0.2">
      <c r="A250" t="s">
        <v>521</v>
      </c>
      <c r="B250">
        <v>6.5</v>
      </c>
      <c r="D250" t="str">
        <v>Kelly Asbury</v>
      </c>
      <c r="E250" s="5">
        <f t="shared" si="4"/>
        <v>7</v>
      </c>
    </row>
    <row r="251" spans="1:5" x14ac:dyDescent="0.2">
      <c r="A251" t="s">
        <v>139</v>
      </c>
      <c r="B251">
        <v>7.1</v>
      </c>
      <c r="D251" t="str">
        <v>Stephen Hopkins</v>
      </c>
      <c r="E251" s="5">
        <f t="shared" si="4"/>
        <v>6</v>
      </c>
    </row>
    <row r="252" spans="1:5" x14ac:dyDescent="0.2">
      <c r="A252" t="s">
        <v>524</v>
      </c>
      <c r="B252">
        <v>6.4</v>
      </c>
      <c r="D252" t="str">
        <v>Jonathan Demme</v>
      </c>
      <c r="E252" s="5">
        <f t="shared" si="4"/>
        <v>7.1</v>
      </c>
    </row>
    <row r="253" spans="1:5" x14ac:dyDescent="0.2">
      <c r="A253" t="s">
        <v>173</v>
      </c>
      <c r="B253">
        <v>6.5</v>
      </c>
      <c r="D253" t="str">
        <v>Henry Jaglom</v>
      </c>
      <c r="E253" s="5">
        <f t="shared" si="4"/>
        <v>7</v>
      </c>
    </row>
    <row r="254" spans="1:5" x14ac:dyDescent="0.2">
      <c r="A254" t="s">
        <v>430</v>
      </c>
      <c r="B254">
        <v>6.3</v>
      </c>
      <c r="D254" t="str">
        <v>James Algar</v>
      </c>
      <c r="E254" s="5">
        <f t="shared" si="4"/>
        <v>7.5</v>
      </c>
    </row>
    <row r="255" spans="1:5" x14ac:dyDescent="0.2">
      <c r="A255" t="s">
        <v>159</v>
      </c>
      <c r="B255">
        <v>7.5</v>
      </c>
      <c r="D255" t="str">
        <v>Vincent Ward</v>
      </c>
      <c r="E255" s="5">
        <f t="shared" si="4"/>
        <v>7</v>
      </c>
    </row>
    <row r="256" spans="1:5" x14ac:dyDescent="0.2">
      <c r="A256" t="s">
        <v>154</v>
      </c>
      <c r="B256">
        <v>4.9000000000000004</v>
      </c>
      <c r="D256" t="str">
        <v>Steven Brill</v>
      </c>
      <c r="E256" s="5">
        <f t="shared" si="4"/>
        <v>5.6750000000000007</v>
      </c>
    </row>
    <row r="257" spans="1:5" x14ac:dyDescent="0.2">
      <c r="A257" t="s">
        <v>533</v>
      </c>
      <c r="B257">
        <v>5.8</v>
      </c>
      <c r="D257" t="str">
        <v>Terry Gilliam</v>
      </c>
      <c r="E257" s="5">
        <f t="shared" si="4"/>
        <v>7.3285714285714283</v>
      </c>
    </row>
    <row r="258" spans="1:5" x14ac:dyDescent="0.2">
      <c r="A258" t="s">
        <v>538</v>
      </c>
      <c r="B258">
        <v>6.2</v>
      </c>
      <c r="D258" t="str">
        <v>Lucile Hadzihalilovic</v>
      </c>
      <c r="E258" s="5">
        <f t="shared" si="4"/>
        <v>6.4</v>
      </c>
    </row>
    <row r="259" spans="1:5" x14ac:dyDescent="0.2">
      <c r="A259" t="s">
        <v>541</v>
      </c>
      <c r="B259">
        <v>5.5</v>
      </c>
      <c r="D259" t="str">
        <v>Barry Cook</v>
      </c>
      <c r="E259" s="5">
        <f t="shared" si="4"/>
        <v>5.2</v>
      </c>
    </row>
    <row r="260" spans="1:5" x14ac:dyDescent="0.2">
      <c r="A260" t="s">
        <v>543</v>
      </c>
      <c r="B260">
        <v>5.4</v>
      </c>
      <c r="D260" t="str">
        <v>Roger Christian</v>
      </c>
      <c r="E260" s="5">
        <f t="shared" ref="E260:E323" si="5">AVERAGEIF(A:A,D260,B:B)</f>
        <v>2.4</v>
      </c>
    </row>
    <row r="261" spans="1:5" x14ac:dyDescent="0.2">
      <c r="A261" t="s">
        <v>430</v>
      </c>
      <c r="B261">
        <v>5.8</v>
      </c>
      <c r="D261" t="str">
        <v>Joe Dante</v>
      </c>
      <c r="E261" s="5">
        <f t="shared" si="5"/>
        <v>6.3</v>
      </c>
    </row>
    <row r="262" spans="1:5" x14ac:dyDescent="0.2">
      <c r="A262" t="s">
        <v>272</v>
      </c>
      <c r="B262">
        <v>7.1</v>
      </c>
      <c r="D262" t="str">
        <v>Kevin Costner</v>
      </c>
      <c r="E262" s="5">
        <f t="shared" si="5"/>
        <v>7.166666666666667</v>
      </c>
    </row>
    <row r="263" spans="1:5" x14ac:dyDescent="0.2">
      <c r="A263" t="s">
        <v>541</v>
      </c>
      <c r="B263">
        <v>5.4</v>
      </c>
      <c r="D263" t="str">
        <v>Antony Hoffman</v>
      </c>
      <c r="E263" s="5">
        <f t="shared" si="5"/>
        <v>5.7</v>
      </c>
    </row>
    <row r="264" spans="1:5" x14ac:dyDescent="0.2">
      <c r="A264" t="s">
        <v>551</v>
      </c>
      <c r="B264">
        <v>3.7</v>
      </c>
      <c r="D264" t="str">
        <v>Jacques Perrin</v>
      </c>
      <c r="E264" s="5">
        <f t="shared" si="5"/>
        <v>7.9</v>
      </c>
    </row>
    <row r="265" spans="1:5" x14ac:dyDescent="0.2">
      <c r="A265" t="s">
        <v>274</v>
      </c>
      <c r="B265">
        <v>6.7</v>
      </c>
      <c r="D265" t="str">
        <v>Andrés Couturier</v>
      </c>
      <c r="E265" s="5">
        <f t="shared" si="5"/>
        <v>4.4000000000000004</v>
      </c>
    </row>
    <row r="266" spans="1:5" x14ac:dyDescent="0.2">
      <c r="A266" t="s">
        <v>555</v>
      </c>
      <c r="B266">
        <v>7.2</v>
      </c>
      <c r="D266" t="str">
        <v>Cody Cameron</v>
      </c>
      <c r="E266" s="5">
        <f t="shared" si="5"/>
        <v>6.5</v>
      </c>
    </row>
    <row r="267" spans="1:5" x14ac:dyDescent="0.2">
      <c r="A267" t="s">
        <v>59</v>
      </c>
      <c r="B267">
        <v>8.8000000000000007</v>
      </c>
      <c r="D267" t="str">
        <v>John Singleton</v>
      </c>
      <c r="E267" s="5">
        <f t="shared" si="5"/>
        <v>6.2571428571428571</v>
      </c>
    </row>
    <row r="268" spans="1:5" x14ac:dyDescent="0.2">
      <c r="A268" t="s">
        <v>558</v>
      </c>
      <c r="B268">
        <v>5.8</v>
      </c>
      <c r="D268" t="str">
        <v>Oliver Hirschbiegel</v>
      </c>
      <c r="E268" s="5">
        <f t="shared" si="5"/>
        <v>7.1000000000000005</v>
      </c>
    </row>
    <row r="269" spans="1:5" x14ac:dyDescent="0.2">
      <c r="A269" t="s">
        <v>561</v>
      </c>
      <c r="B269">
        <v>6.8</v>
      </c>
      <c r="D269" t="str">
        <v>Des McAnuff</v>
      </c>
      <c r="E269" s="5">
        <f t="shared" si="5"/>
        <v>4.0999999999999996</v>
      </c>
    </row>
    <row r="270" spans="1:5" x14ac:dyDescent="0.2">
      <c r="A270" t="s">
        <v>564</v>
      </c>
      <c r="B270">
        <v>3.8</v>
      </c>
      <c r="D270" t="str">
        <v>Yarrow Cheney</v>
      </c>
      <c r="E270" s="5">
        <f t="shared" si="5"/>
        <v>6.8</v>
      </c>
    </row>
    <row r="271" spans="1:5" x14ac:dyDescent="0.2">
      <c r="A271" t="s">
        <v>351</v>
      </c>
      <c r="B271">
        <v>7.1</v>
      </c>
      <c r="D271" t="str">
        <v>Stephen Norrington</v>
      </c>
      <c r="E271" s="5">
        <f t="shared" si="5"/>
        <v>6.4499999999999993</v>
      </c>
    </row>
    <row r="272" spans="1:5" x14ac:dyDescent="0.2">
      <c r="A272" t="s">
        <v>64</v>
      </c>
      <c r="B272">
        <v>7.2</v>
      </c>
      <c r="D272" t="str">
        <v>Pierre Coffin</v>
      </c>
      <c r="E272" s="5">
        <f t="shared" si="5"/>
        <v>7.6</v>
      </c>
    </row>
    <row r="273" spans="1:5" x14ac:dyDescent="0.2">
      <c r="A273" t="s">
        <v>319</v>
      </c>
      <c r="B273">
        <v>5.9</v>
      </c>
      <c r="D273" t="str">
        <v>David Kellogg</v>
      </c>
      <c r="E273" s="5">
        <f t="shared" si="5"/>
        <v>4.0999999999999996</v>
      </c>
    </row>
    <row r="274" spans="1:5" x14ac:dyDescent="0.2">
      <c r="A274" t="s">
        <v>570</v>
      </c>
      <c r="B274">
        <v>7.1</v>
      </c>
      <c r="D274" t="str">
        <v>Mike Nichols</v>
      </c>
      <c r="E274" s="5">
        <f t="shared" si="5"/>
        <v>6.6833333333333336</v>
      </c>
    </row>
    <row r="275" spans="1:5" x14ac:dyDescent="0.2">
      <c r="A275" t="s">
        <v>64</v>
      </c>
      <c r="B275">
        <v>8.1</v>
      </c>
      <c r="D275" t="str">
        <v>F. Gary Gray</v>
      </c>
      <c r="E275" s="5">
        <f t="shared" si="5"/>
        <v>6.9374999999999991</v>
      </c>
    </row>
    <row r="276" spans="1:5" x14ac:dyDescent="0.2">
      <c r="A276" t="s">
        <v>574</v>
      </c>
      <c r="B276">
        <v>7.2</v>
      </c>
      <c r="D276" t="str">
        <v>Antoine Fuqua</v>
      </c>
      <c r="E276" s="5">
        <f t="shared" si="5"/>
        <v>6.9375000000000009</v>
      </c>
    </row>
    <row r="277" spans="1:5" x14ac:dyDescent="0.2">
      <c r="A277" t="s">
        <v>95</v>
      </c>
      <c r="B277">
        <v>6.9</v>
      </c>
      <c r="D277" t="str">
        <v>Robert Luketic</v>
      </c>
      <c r="E277" s="5">
        <f t="shared" si="5"/>
        <v>6</v>
      </c>
    </row>
    <row r="278" spans="1:5" x14ac:dyDescent="0.2">
      <c r="A278" t="s">
        <v>579</v>
      </c>
      <c r="B278">
        <v>4.4000000000000004</v>
      </c>
      <c r="D278" t="str">
        <v>Gil Kenan</v>
      </c>
      <c r="E278" s="5">
        <f t="shared" si="5"/>
        <v>6.55</v>
      </c>
    </row>
    <row r="279" spans="1:5" x14ac:dyDescent="0.2">
      <c r="A279" t="s">
        <v>582</v>
      </c>
      <c r="B279">
        <v>6.5</v>
      </c>
      <c r="D279" t="str">
        <v>Barry Levinson</v>
      </c>
      <c r="E279" s="5">
        <f t="shared" si="5"/>
        <v>6.5769230769230758</v>
      </c>
    </row>
    <row r="280" spans="1:5" x14ac:dyDescent="0.2">
      <c r="A280" t="s">
        <v>64</v>
      </c>
      <c r="B280">
        <v>8.5</v>
      </c>
      <c r="D280" t="str">
        <v>Jerry Zucker</v>
      </c>
      <c r="E280" s="5">
        <f t="shared" si="5"/>
        <v>6.4333333333333336</v>
      </c>
    </row>
    <row r="281" spans="1:5" x14ac:dyDescent="0.2">
      <c r="A281" t="s">
        <v>127</v>
      </c>
      <c r="B281">
        <v>7.7</v>
      </c>
      <c r="D281" t="str">
        <v>Andy Tennant</v>
      </c>
      <c r="E281" s="5">
        <f t="shared" si="5"/>
        <v>6.25</v>
      </c>
    </row>
    <row r="282" spans="1:5" x14ac:dyDescent="0.2">
      <c r="A282" t="s">
        <v>428</v>
      </c>
      <c r="B282">
        <v>7.4</v>
      </c>
      <c r="D282" t="str">
        <v>Florent-Emilio Siri</v>
      </c>
      <c r="E282" s="5">
        <f t="shared" si="5"/>
        <v>6.6</v>
      </c>
    </row>
    <row r="283" spans="1:5" x14ac:dyDescent="0.2">
      <c r="A283" t="s">
        <v>105</v>
      </c>
      <c r="B283">
        <v>8</v>
      </c>
      <c r="D283" t="str">
        <v>Don Bluth</v>
      </c>
      <c r="E283" s="5">
        <f t="shared" si="5"/>
        <v>7</v>
      </c>
    </row>
    <row r="284" spans="1:5" x14ac:dyDescent="0.2">
      <c r="A284" t="s">
        <v>87</v>
      </c>
      <c r="B284">
        <v>5.7</v>
      </c>
      <c r="D284" t="str">
        <v>Ron Shelton</v>
      </c>
      <c r="E284" s="5">
        <f t="shared" si="5"/>
        <v>5.9</v>
      </c>
    </row>
    <row r="285" spans="1:5" x14ac:dyDescent="0.2">
      <c r="A285" t="s">
        <v>9</v>
      </c>
      <c r="B285">
        <v>8.5</v>
      </c>
      <c r="D285" t="str">
        <v>David Pastor</v>
      </c>
      <c r="E285" s="5">
        <f t="shared" si="5"/>
        <v>6</v>
      </c>
    </row>
    <row r="286" spans="1:5" x14ac:dyDescent="0.2">
      <c r="A286" t="s">
        <v>561</v>
      </c>
      <c r="B286">
        <v>7</v>
      </c>
      <c r="D286" t="str">
        <v>Henry Selick</v>
      </c>
      <c r="E286" s="5">
        <f t="shared" si="5"/>
        <v>6.2</v>
      </c>
    </row>
    <row r="287" spans="1:5" x14ac:dyDescent="0.2">
      <c r="A287" t="s">
        <v>64</v>
      </c>
      <c r="B287">
        <v>7.8</v>
      </c>
      <c r="D287" t="str">
        <v>Kyle Balda</v>
      </c>
      <c r="E287" s="5">
        <f t="shared" si="5"/>
        <v>6.4</v>
      </c>
    </row>
    <row r="288" spans="1:5" x14ac:dyDescent="0.2">
      <c r="A288" t="s">
        <v>9</v>
      </c>
      <c r="B288">
        <v>7.2</v>
      </c>
      <c r="D288" t="str">
        <v>Clay Kaytis</v>
      </c>
      <c r="E288" s="5">
        <f t="shared" si="5"/>
        <v>6.3</v>
      </c>
    </row>
    <row r="289" spans="1:5" x14ac:dyDescent="0.2">
      <c r="A289" t="s">
        <v>597</v>
      </c>
      <c r="B289">
        <v>6.4</v>
      </c>
      <c r="D289" t="str">
        <v>Judd Apatow</v>
      </c>
      <c r="E289" s="5">
        <f t="shared" si="5"/>
        <v>6.6</v>
      </c>
    </row>
    <row r="290" spans="1:5" x14ac:dyDescent="0.2">
      <c r="A290" t="s">
        <v>599</v>
      </c>
      <c r="B290">
        <v>5.5</v>
      </c>
      <c r="D290" t="str">
        <v>Steve Carr</v>
      </c>
      <c r="E290" s="5">
        <f t="shared" si="5"/>
        <v>5.35</v>
      </c>
    </row>
    <row r="291" spans="1:5" x14ac:dyDescent="0.2">
      <c r="A291" t="s">
        <v>601</v>
      </c>
      <c r="B291">
        <v>6.7</v>
      </c>
      <c r="D291" t="str">
        <v>Mel Gibson</v>
      </c>
      <c r="E291" s="5">
        <f t="shared" si="5"/>
        <v>7.7666666666666657</v>
      </c>
    </row>
    <row r="292" spans="1:5" x14ac:dyDescent="0.2">
      <c r="A292" t="s">
        <v>604</v>
      </c>
      <c r="B292">
        <v>6.1</v>
      </c>
      <c r="D292" t="str">
        <v>David Silverman</v>
      </c>
      <c r="E292" s="5">
        <f t="shared" si="5"/>
        <v>7.4</v>
      </c>
    </row>
    <row r="293" spans="1:5" x14ac:dyDescent="0.2">
      <c r="A293" t="s">
        <v>607</v>
      </c>
      <c r="B293">
        <v>8.5</v>
      </c>
      <c r="D293" t="str">
        <v>Frank Darabont</v>
      </c>
      <c r="E293" s="5">
        <f t="shared" si="5"/>
        <v>7.9750000000000005</v>
      </c>
    </row>
    <row r="294" spans="1:5" x14ac:dyDescent="0.2">
      <c r="A294" t="s">
        <v>610</v>
      </c>
      <c r="B294">
        <v>6.9</v>
      </c>
      <c r="D294" t="str">
        <v>Betty Thomas</v>
      </c>
      <c r="E294" s="5">
        <f t="shared" si="5"/>
        <v>5.3000000000000007</v>
      </c>
    </row>
    <row r="295" spans="1:5" x14ac:dyDescent="0.2">
      <c r="A295" t="s">
        <v>613</v>
      </c>
      <c r="B295">
        <v>7.3</v>
      </c>
      <c r="D295" t="str">
        <v>Garry Marshall</v>
      </c>
      <c r="E295" s="5">
        <f t="shared" si="5"/>
        <v>5.9499999999999993</v>
      </c>
    </row>
    <row r="296" spans="1:5" x14ac:dyDescent="0.2">
      <c r="A296" t="s">
        <v>615</v>
      </c>
      <c r="B296">
        <v>6.7</v>
      </c>
      <c r="D296" t="str">
        <v>Paul Tibbitt</v>
      </c>
      <c r="E296" s="5">
        <f t="shared" si="5"/>
        <v>6</v>
      </c>
    </row>
    <row r="297" spans="1:5" x14ac:dyDescent="0.2">
      <c r="A297" t="s">
        <v>237</v>
      </c>
      <c r="B297">
        <v>6.9</v>
      </c>
      <c r="D297" t="str">
        <v>Clark Johnson</v>
      </c>
      <c r="E297" s="5">
        <f t="shared" si="5"/>
        <v>6.05</v>
      </c>
    </row>
    <row r="298" spans="1:5" x14ac:dyDescent="0.2">
      <c r="A298" t="s">
        <v>619</v>
      </c>
      <c r="B298">
        <v>5.0999999999999996</v>
      </c>
      <c r="D298" t="str">
        <v>Cameron Crowe</v>
      </c>
      <c r="E298" s="5">
        <f t="shared" si="5"/>
        <v>6.6285714285714281</v>
      </c>
    </row>
    <row r="299" spans="1:5" x14ac:dyDescent="0.2">
      <c r="A299" t="s">
        <v>621</v>
      </c>
      <c r="B299">
        <v>6.8</v>
      </c>
      <c r="D299" t="str">
        <v>Randall Wallace</v>
      </c>
      <c r="E299" s="5">
        <f t="shared" si="5"/>
        <v>6.625</v>
      </c>
    </row>
    <row r="300" spans="1:5" x14ac:dyDescent="0.2">
      <c r="A300" t="s">
        <v>623</v>
      </c>
      <c r="B300">
        <v>6.7</v>
      </c>
      <c r="D300" t="str">
        <v>Jonathan Frakes</v>
      </c>
      <c r="E300" s="5">
        <f t="shared" si="5"/>
        <v>5.8500000000000005</v>
      </c>
    </row>
    <row r="301" spans="1:5" x14ac:dyDescent="0.2">
      <c r="A301" t="s">
        <v>625</v>
      </c>
      <c r="B301">
        <v>6</v>
      </c>
      <c r="D301" t="str">
        <v>George Clooney</v>
      </c>
      <c r="E301" s="5">
        <f t="shared" si="5"/>
        <v>6.76</v>
      </c>
    </row>
    <row r="302" spans="1:5" x14ac:dyDescent="0.2">
      <c r="A302" t="s">
        <v>628</v>
      </c>
      <c r="B302">
        <v>5.7</v>
      </c>
      <c r="D302" t="str">
        <v>Gary Shore</v>
      </c>
      <c r="E302" s="5">
        <f t="shared" si="5"/>
        <v>6.3</v>
      </c>
    </row>
    <row r="303" spans="1:5" x14ac:dyDescent="0.2">
      <c r="A303" t="s">
        <v>342</v>
      </c>
      <c r="B303">
        <v>8</v>
      </c>
      <c r="D303" t="str">
        <v>Andrzej Bartkowiak</v>
      </c>
      <c r="E303" s="5">
        <f t="shared" si="5"/>
        <v>5.26</v>
      </c>
    </row>
    <row r="304" spans="1:5" x14ac:dyDescent="0.2">
      <c r="A304" t="s">
        <v>159</v>
      </c>
      <c r="B304">
        <v>8.1999999999999993</v>
      </c>
      <c r="D304" t="str">
        <v>Måns Mårlind</v>
      </c>
      <c r="E304" s="5">
        <f t="shared" si="5"/>
        <v>6.4</v>
      </c>
    </row>
    <row r="305" spans="1:5" x14ac:dyDescent="0.2">
      <c r="A305" t="s">
        <v>454</v>
      </c>
      <c r="B305">
        <v>5.4</v>
      </c>
      <c r="D305" t="str">
        <v>Gregory Hoblit</v>
      </c>
      <c r="E305" s="5">
        <f t="shared" si="5"/>
        <v>6.6000000000000005</v>
      </c>
    </row>
    <row r="306" spans="1:5" x14ac:dyDescent="0.2">
      <c r="A306" t="s">
        <v>447</v>
      </c>
      <c r="B306">
        <v>7.2</v>
      </c>
      <c r="D306" t="str">
        <v>Gary McKendry</v>
      </c>
      <c r="E306" s="5">
        <f t="shared" si="5"/>
        <v>6.5</v>
      </c>
    </row>
    <row r="307" spans="1:5" x14ac:dyDescent="0.2">
      <c r="A307" t="s">
        <v>638</v>
      </c>
      <c r="B307">
        <v>7.5</v>
      </c>
      <c r="D307" t="str">
        <v>Wych Kaosayananda</v>
      </c>
      <c r="E307" s="5">
        <f t="shared" si="5"/>
        <v>3.6</v>
      </c>
    </row>
    <row r="308" spans="1:5" x14ac:dyDescent="0.2">
      <c r="A308" t="s">
        <v>39</v>
      </c>
      <c r="B308">
        <v>7</v>
      </c>
      <c r="D308" t="str">
        <v>Mikael Salomon</v>
      </c>
      <c r="E308" s="5">
        <f t="shared" si="5"/>
        <v>5.8</v>
      </c>
    </row>
    <row r="309" spans="1:5" x14ac:dyDescent="0.2">
      <c r="A309" t="s">
        <v>643</v>
      </c>
      <c r="B309">
        <v>3.3</v>
      </c>
      <c r="D309" t="str">
        <v>Bobby Farrelly</v>
      </c>
      <c r="E309" s="5">
        <f t="shared" si="5"/>
        <v>6.1300000000000008</v>
      </c>
    </row>
    <row r="310" spans="1:5" x14ac:dyDescent="0.2">
      <c r="A310" t="s">
        <v>89</v>
      </c>
      <c r="B310">
        <v>6</v>
      </c>
      <c r="D310" t="str">
        <v>Kerry Conran</v>
      </c>
      <c r="E310" s="5">
        <f t="shared" si="5"/>
        <v>6.1</v>
      </c>
    </row>
    <row r="311" spans="1:5" x14ac:dyDescent="0.2">
      <c r="A311" t="s">
        <v>570</v>
      </c>
      <c r="B311">
        <v>7.1</v>
      </c>
      <c r="D311" t="str">
        <v>Michael Caton-Jones</v>
      </c>
      <c r="E311" s="5">
        <f t="shared" si="5"/>
        <v>5.9</v>
      </c>
    </row>
    <row r="312" spans="1:5" x14ac:dyDescent="0.2">
      <c r="A312" t="s">
        <v>648</v>
      </c>
      <c r="B312">
        <v>5.4</v>
      </c>
      <c r="D312" t="str">
        <v>Mikael Håfström</v>
      </c>
      <c r="E312" s="5">
        <f t="shared" si="5"/>
        <v>6.5250000000000004</v>
      </c>
    </row>
    <row r="313" spans="1:5" x14ac:dyDescent="0.2">
      <c r="A313" t="s">
        <v>651</v>
      </c>
      <c r="B313">
        <v>6.1</v>
      </c>
      <c r="D313" t="str">
        <v>Phil Alden Robinson</v>
      </c>
      <c r="E313" s="5">
        <f t="shared" si="5"/>
        <v>6.4</v>
      </c>
    </row>
    <row r="314" spans="1:5" x14ac:dyDescent="0.2">
      <c r="A314" t="s">
        <v>653</v>
      </c>
      <c r="B314">
        <v>5.3</v>
      </c>
      <c r="D314" t="str">
        <v>David Slade</v>
      </c>
      <c r="E314" s="5">
        <f t="shared" si="5"/>
        <v>6.2</v>
      </c>
    </row>
    <row r="315" spans="1:5" x14ac:dyDescent="0.2">
      <c r="A315" t="s">
        <v>656</v>
      </c>
      <c r="B315">
        <v>2.2000000000000002</v>
      </c>
      <c r="D315" t="str">
        <v>Joseph Ruben</v>
      </c>
      <c r="E315" s="5">
        <f t="shared" si="5"/>
        <v>5.6</v>
      </c>
    </row>
    <row r="316" spans="1:5" x14ac:dyDescent="0.2">
      <c r="A316" t="s">
        <v>284</v>
      </c>
      <c r="B316">
        <v>7</v>
      </c>
      <c r="D316" t="str">
        <v>Seth MacFarlane</v>
      </c>
      <c r="E316" s="5">
        <f t="shared" si="5"/>
        <v>6.5</v>
      </c>
    </row>
    <row r="317" spans="1:5" x14ac:dyDescent="0.2">
      <c r="A317" t="s">
        <v>660</v>
      </c>
      <c r="B317">
        <v>3.8</v>
      </c>
      <c r="D317" t="str">
        <v>Alejandro Amenábar</v>
      </c>
      <c r="E317" s="5">
        <f t="shared" si="5"/>
        <v>7.15</v>
      </c>
    </row>
    <row r="318" spans="1:5" x14ac:dyDescent="0.2">
      <c r="A318" t="s">
        <v>391</v>
      </c>
      <c r="B318">
        <v>6.9</v>
      </c>
      <c r="D318" t="str">
        <v>Kinka Usher</v>
      </c>
      <c r="E318" s="5">
        <f t="shared" si="5"/>
        <v>6</v>
      </c>
    </row>
    <row r="319" spans="1:5" x14ac:dyDescent="0.2">
      <c r="A319" t="s">
        <v>665</v>
      </c>
      <c r="B319">
        <v>7.2</v>
      </c>
      <c r="D319" t="str">
        <v>Craig Gillespie</v>
      </c>
      <c r="E319" s="5">
        <f t="shared" si="5"/>
        <v>6.9</v>
      </c>
    </row>
    <row r="320" spans="1:5" x14ac:dyDescent="0.2">
      <c r="A320" t="s">
        <v>667</v>
      </c>
      <c r="B320">
        <v>7.3</v>
      </c>
      <c r="D320" t="str">
        <v>Rob Bowman</v>
      </c>
      <c r="E320" s="5">
        <f t="shared" si="5"/>
        <v>6.05</v>
      </c>
    </row>
    <row r="321" spans="1:5" x14ac:dyDescent="0.2">
      <c r="A321" t="s">
        <v>177</v>
      </c>
      <c r="B321">
        <v>6.3</v>
      </c>
      <c r="D321" t="str">
        <v>Doug Lefler</v>
      </c>
      <c r="E321" s="5">
        <f t="shared" si="5"/>
        <v>5.4</v>
      </c>
    </row>
    <row r="322" spans="1:5" x14ac:dyDescent="0.2">
      <c r="A322" t="s">
        <v>159</v>
      </c>
      <c r="B322">
        <v>7.5</v>
      </c>
      <c r="D322" t="str">
        <v>Scott Waugh</v>
      </c>
      <c r="E322" s="5">
        <f t="shared" si="5"/>
        <v>6.5</v>
      </c>
    </row>
    <row r="323" spans="1:5" x14ac:dyDescent="0.2">
      <c r="A323" t="s">
        <v>674</v>
      </c>
      <c r="B323">
        <v>7.6</v>
      </c>
      <c r="D323" t="str">
        <v>Lawrence Kasdan</v>
      </c>
      <c r="E323" s="5">
        <f t="shared" si="5"/>
        <v>6.26</v>
      </c>
    </row>
    <row r="324" spans="1:5" x14ac:dyDescent="0.2">
      <c r="A324" t="s">
        <v>678</v>
      </c>
      <c r="B324">
        <v>6.8</v>
      </c>
      <c r="D324" t="str">
        <v>Michael Lembeck</v>
      </c>
      <c r="E324" s="5">
        <f t="shared" ref="E324:E387" si="6">AVERAGEIF(A:A,D324,B:B)</f>
        <v>5.9</v>
      </c>
    </row>
    <row r="325" spans="1:5" x14ac:dyDescent="0.2">
      <c r="A325" t="s">
        <v>681</v>
      </c>
      <c r="B325">
        <v>5.2</v>
      </c>
      <c r="D325" t="str">
        <v>Tom Hooper</v>
      </c>
      <c r="E325" s="5">
        <f t="shared" si="6"/>
        <v>7.7333333333333334</v>
      </c>
    </row>
    <row r="326" spans="1:5" x14ac:dyDescent="0.2">
      <c r="A326" t="s">
        <v>64</v>
      </c>
      <c r="B326">
        <v>7.7</v>
      </c>
      <c r="D326" t="str">
        <v>Nora Ephron</v>
      </c>
      <c r="E326" s="5">
        <f t="shared" si="6"/>
        <v>6.166666666666667</v>
      </c>
    </row>
    <row r="327" spans="1:5" x14ac:dyDescent="0.2">
      <c r="A327" t="s">
        <v>686</v>
      </c>
      <c r="B327">
        <v>6.2</v>
      </c>
      <c r="D327" t="str">
        <v>Angelina Jolie Pitt</v>
      </c>
      <c r="E327" s="5">
        <f t="shared" si="6"/>
        <v>5.6000000000000005</v>
      </c>
    </row>
    <row r="328" spans="1:5" x14ac:dyDescent="0.2">
      <c r="A328" t="s">
        <v>688</v>
      </c>
      <c r="B328">
        <v>7.7</v>
      </c>
      <c r="D328" t="str">
        <v>Clint Eastwood</v>
      </c>
      <c r="E328" s="5">
        <f t="shared" si="6"/>
        <v>7.2249999999999996</v>
      </c>
    </row>
    <row r="329" spans="1:5" x14ac:dyDescent="0.2">
      <c r="A329" t="s">
        <v>690</v>
      </c>
      <c r="B329">
        <v>4.3</v>
      </c>
      <c r="D329" t="str">
        <v>Larry Charles</v>
      </c>
      <c r="E329" s="5">
        <f t="shared" si="6"/>
        <v>6.5400000000000009</v>
      </c>
    </row>
    <row r="330" spans="1:5" x14ac:dyDescent="0.2">
      <c r="A330" t="s">
        <v>692</v>
      </c>
      <c r="B330">
        <v>6.9</v>
      </c>
      <c r="D330" t="str">
        <v>Stanley Kubrick</v>
      </c>
      <c r="E330" s="5">
        <f t="shared" si="6"/>
        <v>8</v>
      </c>
    </row>
    <row r="331" spans="1:5" x14ac:dyDescent="0.2">
      <c r="A331" t="s">
        <v>665</v>
      </c>
      <c r="B331">
        <v>6.6</v>
      </c>
      <c r="D331" t="str">
        <v>Will Gluck</v>
      </c>
      <c r="E331" s="5">
        <f t="shared" si="6"/>
        <v>6.3</v>
      </c>
    </row>
    <row r="332" spans="1:5" x14ac:dyDescent="0.2">
      <c r="A332" t="s">
        <v>287</v>
      </c>
      <c r="B332">
        <v>7</v>
      </c>
      <c r="D332" t="str">
        <v>Glenn Ficarra</v>
      </c>
      <c r="E332" s="5">
        <f t="shared" si="6"/>
        <v>6.8666666666666671</v>
      </c>
    </row>
    <row r="333" spans="1:5" x14ac:dyDescent="0.2">
      <c r="A333" t="s">
        <v>59</v>
      </c>
      <c r="B333">
        <v>6.7</v>
      </c>
      <c r="D333" t="str">
        <v>David S. Goyer</v>
      </c>
      <c r="E333" s="5">
        <f t="shared" si="6"/>
        <v>5.166666666666667</v>
      </c>
    </row>
    <row r="334" spans="1:5" x14ac:dyDescent="0.2">
      <c r="A334" t="s">
        <v>25</v>
      </c>
      <c r="B334">
        <v>8.1999999999999993</v>
      </c>
      <c r="D334" t="str">
        <v>Taylor Hackford</v>
      </c>
      <c r="E334" s="5">
        <f t="shared" si="6"/>
        <v>6.8833333333333329</v>
      </c>
    </row>
    <row r="335" spans="1:5" x14ac:dyDescent="0.2">
      <c r="A335" t="s">
        <v>59</v>
      </c>
      <c r="B335">
        <v>8.9</v>
      </c>
      <c r="D335" t="str">
        <v>Michael Lehmann</v>
      </c>
      <c r="E335" s="5">
        <f t="shared" si="6"/>
        <v>5.6333333333333329</v>
      </c>
    </row>
    <row r="336" spans="1:5" x14ac:dyDescent="0.2">
      <c r="A336" t="s">
        <v>59</v>
      </c>
      <c r="B336">
        <v>8.6999999999999993</v>
      </c>
      <c r="D336" t="str">
        <v>Stuart Beattie</v>
      </c>
      <c r="E336" s="5">
        <f t="shared" si="6"/>
        <v>5.0999999999999996</v>
      </c>
    </row>
    <row r="337" spans="1:5" x14ac:dyDescent="0.2">
      <c r="A337" t="s">
        <v>703</v>
      </c>
      <c r="B337">
        <v>5.5</v>
      </c>
      <c r="D337" t="str">
        <v>Roman Polanski</v>
      </c>
      <c r="E337" s="5">
        <f t="shared" si="6"/>
        <v>7.416666666666667</v>
      </c>
    </row>
    <row r="338" spans="1:5" x14ac:dyDescent="0.2">
      <c r="A338" t="s">
        <v>615</v>
      </c>
      <c r="B338">
        <v>5.7</v>
      </c>
      <c r="D338" t="str">
        <v>Frank Miller</v>
      </c>
      <c r="E338" s="5">
        <f t="shared" si="6"/>
        <v>6.4666666666666659</v>
      </c>
    </row>
    <row r="339" spans="1:5" x14ac:dyDescent="0.2">
      <c r="A339" t="s">
        <v>706</v>
      </c>
      <c r="B339">
        <v>6.3</v>
      </c>
      <c r="D339" t="str">
        <v>Baltasar Kormákur</v>
      </c>
      <c r="E339" s="5">
        <f t="shared" si="6"/>
        <v>6.7666666666666666</v>
      </c>
    </row>
    <row r="340" spans="1:5" x14ac:dyDescent="0.2">
      <c r="A340" t="s">
        <v>301</v>
      </c>
      <c r="B340">
        <v>5.9</v>
      </c>
      <c r="D340" t="str">
        <v>Daniel Lee</v>
      </c>
      <c r="E340" s="5">
        <f t="shared" si="6"/>
        <v>6.15</v>
      </c>
    </row>
    <row r="341" spans="1:5" x14ac:dyDescent="0.2">
      <c r="A341" t="s">
        <v>710</v>
      </c>
      <c r="B341">
        <v>7.6</v>
      </c>
      <c r="D341" t="str">
        <v>Keenen Ivory Wayans</v>
      </c>
      <c r="E341" s="5">
        <f t="shared" si="6"/>
        <v>5.1749999999999998</v>
      </c>
    </row>
    <row r="342" spans="1:5" x14ac:dyDescent="0.2">
      <c r="A342" t="s">
        <v>712</v>
      </c>
      <c r="B342">
        <v>6.6</v>
      </c>
      <c r="D342" t="str">
        <v>Rob Reiner</v>
      </c>
      <c r="E342" s="5">
        <f t="shared" si="6"/>
        <v>7.0181818181818185</v>
      </c>
    </row>
    <row r="343" spans="1:5" x14ac:dyDescent="0.2">
      <c r="A343" t="s">
        <v>714</v>
      </c>
      <c r="B343">
        <v>5.3</v>
      </c>
      <c r="D343" t="str">
        <v>Marco Schnabel</v>
      </c>
      <c r="E343" s="5">
        <f t="shared" si="6"/>
        <v>3.8</v>
      </c>
    </row>
    <row r="344" spans="1:5" x14ac:dyDescent="0.2">
      <c r="A344" t="s">
        <v>716</v>
      </c>
      <c r="B344">
        <v>6</v>
      </c>
      <c r="D344" t="str">
        <v>Demian Lichtenstein</v>
      </c>
      <c r="E344" s="5">
        <f t="shared" si="6"/>
        <v>5.9</v>
      </c>
    </row>
    <row r="345" spans="1:5" x14ac:dyDescent="0.2">
      <c r="A345" t="s">
        <v>201</v>
      </c>
      <c r="B345">
        <v>8</v>
      </c>
      <c r="D345" t="str">
        <v>Josh Gordon</v>
      </c>
      <c r="E345" s="5">
        <f t="shared" si="6"/>
        <v>6.1999999999999993</v>
      </c>
    </row>
    <row r="346" spans="1:5" x14ac:dyDescent="0.2">
      <c r="A346" t="s">
        <v>721</v>
      </c>
      <c r="B346">
        <v>5.6</v>
      </c>
      <c r="D346" t="str">
        <v>Tim Hill</v>
      </c>
      <c r="E346" s="5">
        <f t="shared" si="6"/>
        <v>5.4399999999999995</v>
      </c>
    </row>
    <row r="347" spans="1:5" x14ac:dyDescent="0.2">
      <c r="A347" t="s">
        <v>428</v>
      </c>
      <c r="B347">
        <v>5.9</v>
      </c>
      <c r="D347" t="str">
        <v>David Frankel</v>
      </c>
      <c r="E347" s="5">
        <f t="shared" si="6"/>
        <v>6.6000000000000005</v>
      </c>
    </row>
    <row r="348" spans="1:5" x14ac:dyDescent="0.2">
      <c r="A348" t="s">
        <v>56</v>
      </c>
      <c r="B348">
        <v>7.3</v>
      </c>
      <c r="D348" t="str">
        <v>Brenda Chapman</v>
      </c>
      <c r="E348" s="5">
        <f t="shared" si="6"/>
        <v>7</v>
      </c>
    </row>
    <row r="349" spans="1:5" x14ac:dyDescent="0.2">
      <c r="A349" t="s">
        <v>102</v>
      </c>
      <c r="B349">
        <v>7.9</v>
      </c>
      <c r="D349" t="str">
        <v>Marc Lawrence</v>
      </c>
      <c r="E349" s="5">
        <f t="shared" si="6"/>
        <v>5.7666666666666666</v>
      </c>
    </row>
    <row r="350" spans="1:5" x14ac:dyDescent="0.2">
      <c r="A350" t="s">
        <v>597</v>
      </c>
      <c r="B350">
        <v>6.8</v>
      </c>
      <c r="D350" t="str">
        <v>Peter Billingsley</v>
      </c>
      <c r="E350" s="5">
        <f t="shared" si="6"/>
        <v>5.5</v>
      </c>
    </row>
    <row r="351" spans="1:5" x14ac:dyDescent="0.2">
      <c r="A351" t="s">
        <v>89</v>
      </c>
      <c r="B351">
        <v>6.6</v>
      </c>
      <c r="D351" t="str">
        <v>Wes Ball</v>
      </c>
      <c r="E351" s="5">
        <f t="shared" si="6"/>
        <v>6.6</v>
      </c>
    </row>
    <row r="352" spans="1:5" x14ac:dyDescent="0.2">
      <c r="A352" t="s">
        <v>141</v>
      </c>
      <c r="B352">
        <v>6.6</v>
      </c>
      <c r="D352" t="str">
        <v>Ryan Murphy</v>
      </c>
      <c r="E352" s="5">
        <f t="shared" si="6"/>
        <v>5.95</v>
      </c>
    </row>
    <row r="353" spans="1:5" x14ac:dyDescent="0.2">
      <c r="A353" t="s">
        <v>731</v>
      </c>
      <c r="B353">
        <v>7</v>
      </c>
      <c r="D353" t="str">
        <v>Robert Redford</v>
      </c>
      <c r="E353" s="5">
        <f t="shared" si="6"/>
        <v>6.839999999999999</v>
      </c>
    </row>
    <row r="354" spans="1:5" x14ac:dyDescent="0.2">
      <c r="A354" t="s">
        <v>438</v>
      </c>
      <c r="B354">
        <v>7</v>
      </c>
      <c r="D354" t="str">
        <v>Jay Russell</v>
      </c>
      <c r="E354" s="5">
        <f t="shared" si="6"/>
        <v>6.7333333333333334</v>
      </c>
    </row>
    <row r="355" spans="1:5" x14ac:dyDescent="0.2">
      <c r="A355" t="s">
        <v>735</v>
      </c>
      <c r="B355">
        <v>7.3</v>
      </c>
      <c r="D355" t="str">
        <v>Kenny Ortega</v>
      </c>
      <c r="E355" s="5">
        <f t="shared" si="6"/>
        <v>5.7</v>
      </c>
    </row>
    <row r="356" spans="1:5" x14ac:dyDescent="0.2">
      <c r="A356" t="s">
        <v>109</v>
      </c>
      <c r="B356">
        <v>5.5</v>
      </c>
      <c r="D356" t="str">
        <v>David McNally</v>
      </c>
      <c r="E356" s="5">
        <f t="shared" si="6"/>
        <v>5</v>
      </c>
    </row>
    <row r="357" spans="1:5" x14ac:dyDescent="0.2">
      <c r="A357" t="s">
        <v>159</v>
      </c>
      <c r="B357">
        <v>8.5</v>
      </c>
      <c r="D357" t="str">
        <v>Brian Robbins</v>
      </c>
      <c r="E357" s="5">
        <f t="shared" si="6"/>
        <v>5.5333333333333341</v>
      </c>
    </row>
    <row r="358" spans="1:5" x14ac:dyDescent="0.2">
      <c r="A358" t="s">
        <v>742</v>
      </c>
      <c r="B358">
        <v>7.5</v>
      </c>
      <c r="D358" t="str">
        <v>Brian Levant</v>
      </c>
      <c r="E358" s="5">
        <f t="shared" si="6"/>
        <v>4.8166666666666664</v>
      </c>
    </row>
    <row r="359" spans="1:5" x14ac:dyDescent="0.2">
      <c r="A359" t="s">
        <v>735</v>
      </c>
      <c r="B359">
        <v>7</v>
      </c>
      <c r="D359" t="str">
        <v>Steven Zaillian</v>
      </c>
      <c r="E359" s="5">
        <f t="shared" si="6"/>
        <v>6.35</v>
      </c>
    </row>
    <row r="360" spans="1:5" x14ac:dyDescent="0.2">
      <c r="A360" t="s">
        <v>229</v>
      </c>
      <c r="B360">
        <v>7.8</v>
      </c>
      <c r="D360" t="str">
        <v>Chris Butler</v>
      </c>
      <c r="E360" s="5">
        <f t="shared" si="6"/>
        <v>7</v>
      </c>
    </row>
    <row r="361" spans="1:5" x14ac:dyDescent="0.2">
      <c r="A361" t="s">
        <v>449</v>
      </c>
      <c r="B361">
        <v>7.6</v>
      </c>
      <c r="D361" t="str">
        <v>Jon Avnet</v>
      </c>
      <c r="E361" s="5">
        <f t="shared" si="6"/>
        <v>6</v>
      </c>
    </row>
    <row r="362" spans="1:5" x14ac:dyDescent="0.2">
      <c r="A362" t="s">
        <v>443</v>
      </c>
      <c r="B362">
        <v>7.6</v>
      </c>
      <c r="D362" t="str">
        <v>Sam Fell</v>
      </c>
      <c r="E362" s="5">
        <f t="shared" si="6"/>
        <v>6.1</v>
      </c>
    </row>
    <row r="363" spans="1:5" x14ac:dyDescent="0.2">
      <c r="A363" t="s">
        <v>751</v>
      </c>
      <c r="B363">
        <v>6.1</v>
      </c>
      <c r="D363" t="str">
        <v>Kevin Donovan</v>
      </c>
      <c r="E363" s="5">
        <f t="shared" si="6"/>
        <v>5.3</v>
      </c>
    </row>
    <row r="364" spans="1:5" x14ac:dyDescent="0.2">
      <c r="A364" t="s">
        <v>610</v>
      </c>
      <c r="B364">
        <v>6.8</v>
      </c>
      <c r="D364" t="str">
        <v>Geoff Murphy</v>
      </c>
      <c r="E364" s="5">
        <f t="shared" si="6"/>
        <v>5.4</v>
      </c>
    </row>
    <row r="365" spans="1:5" x14ac:dyDescent="0.2">
      <c r="A365" t="s">
        <v>756</v>
      </c>
      <c r="B365">
        <v>5</v>
      </c>
      <c r="D365" t="str">
        <v>David O. Russell</v>
      </c>
      <c r="E365" s="5">
        <f t="shared" si="6"/>
        <v>6.7749999999999995</v>
      </c>
    </row>
    <row r="366" spans="1:5" x14ac:dyDescent="0.2">
      <c r="A366" t="s">
        <v>41</v>
      </c>
      <c r="B366">
        <v>7.1</v>
      </c>
      <c r="D366" t="str">
        <v>Babak Najafi</v>
      </c>
      <c r="E366" s="5">
        <f t="shared" si="6"/>
        <v>5.9</v>
      </c>
    </row>
    <row r="367" spans="1:5" x14ac:dyDescent="0.2">
      <c r="A367" t="s">
        <v>761</v>
      </c>
      <c r="B367">
        <v>5.5</v>
      </c>
      <c r="D367" t="str">
        <v>Jean-Pierre Jeunet</v>
      </c>
      <c r="E367" s="5">
        <f t="shared" si="6"/>
        <v>7.3400000000000007</v>
      </c>
    </row>
    <row r="368" spans="1:5" x14ac:dyDescent="0.2">
      <c r="A368" t="s">
        <v>428</v>
      </c>
      <c r="B368">
        <v>5.6</v>
      </c>
      <c r="D368" t="str">
        <v>Graham Annable</v>
      </c>
      <c r="E368" s="5">
        <f t="shared" si="6"/>
        <v>6.8</v>
      </c>
    </row>
    <row r="369" spans="1:5" x14ac:dyDescent="0.2">
      <c r="A369" t="s">
        <v>127</v>
      </c>
      <c r="B369">
        <v>7.1</v>
      </c>
      <c r="D369" t="str">
        <v>Griffin Dunne</v>
      </c>
      <c r="E369" s="5">
        <f t="shared" si="6"/>
        <v>5.9</v>
      </c>
    </row>
    <row r="370" spans="1:5" x14ac:dyDescent="0.2">
      <c r="A370" t="s">
        <v>319</v>
      </c>
      <c r="B370">
        <v>4.9000000000000004</v>
      </c>
      <c r="D370" t="str">
        <v>John Pasquin</v>
      </c>
      <c r="E370" s="5">
        <f t="shared" si="6"/>
        <v>5.6333333333333329</v>
      </c>
    </row>
    <row r="371" spans="1:5" x14ac:dyDescent="0.2">
      <c r="A371" t="s">
        <v>141</v>
      </c>
      <c r="B371">
        <v>7.4</v>
      </c>
      <c r="D371" t="str">
        <v>Ruben Fleischer</v>
      </c>
      <c r="E371" s="5">
        <f t="shared" si="6"/>
        <v>6.833333333333333</v>
      </c>
    </row>
    <row r="372" spans="1:5" x14ac:dyDescent="0.2">
      <c r="A372" t="s">
        <v>447</v>
      </c>
      <c r="B372">
        <v>5.7</v>
      </c>
      <c r="D372" t="str">
        <v>Harold Ramis</v>
      </c>
      <c r="E372" s="5">
        <f t="shared" si="6"/>
        <v>6.55</v>
      </c>
    </row>
    <row r="373" spans="1:5" x14ac:dyDescent="0.2">
      <c r="A373" t="s">
        <v>772</v>
      </c>
      <c r="B373">
        <v>6.4</v>
      </c>
      <c r="D373" t="str">
        <v>Kevin Macdonald</v>
      </c>
      <c r="E373" s="5">
        <f t="shared" si="6"/>
        <v>7.6333333333333329</v>
      </c>
    </row>
    <row r="374" spans="1:5" x14ac:dyDescent="0.2">
      <c r="A374" t="s">
        <v>776</v>
      </c>
      <c r="B374">
        <v>5.9</v>
      </c>
      <c r="D374" t="str">
        <v>Donald Petrie</v>
      </c>
      <c r="E374" s="5">
        <f t="shared" si="6"/>
        <v>5.6625000000000005</v>
      </c>
    </row>
    <row r="375" spans="1:5" x14ac:dyDescent="0.2">
      <c r="A375" t="s">
        <v>551</v>
      </c>
      <c r="B375">
        <v>5.5</v>
      </c>
      <c r="D375" t="str">
        <v>Jorge Blanco</v>
      </c>
      <c r="E375" s="5">
        <f t="shared" si="6"/>
        <v>6.1</v>
      </c>
    </row>
    <row r="376" spans="1:5" x14ac:dyDescent="0.2">
      <c r="A376" t="s">
        <v>360</v>
      </c>
      <c r="B376">
        <v>6.9</v>
      </c>
      <c r="D376" t="str">
        <v>Stuart Baird</v>
      </c>
      <c r="E376" s="5">
        <f t="shared" si="6"/>
        <v>6.4</v>
      </c>
    </row>
    <row r="377" spans="1:5" x14ac:dyDescent="0.2">
      <c r="A377" t="s">
        <v>406</v>
      </c>
      <c r="B377">
        <v>6.2</v>
      </c>
      <c r="D377" t="str">
        <v>Joel Coen</v>
      </c>
      <c r="E377" s="5">
        <f t="shared" si="6"/>
        <v>7.3999999999999995</v>
      </c>
    </row>
    <row r="378" spans="1:5" x14ac:dyDescent="0.2">
      <c r="A378" t="s">
        <v>597</v>
      </c>
      <c r="B378">
        <v>7</v>
      </c>
      <c r="D378" t="str">
        <v>Robert Lorenz</v>
      </c>
      <c r="E378" s="5">
        <f t="shared" si="6"/>
        <v>6.8</v>
      </c>
    </row>
    <row r="379" spans="1:5" x14ac:dyDescent="0.2">
      <c r="A379" t="s">
        <v>783</v>
      </c>
      <c r="B379">
        <v>5.6</v>
      </c>
      <c r="D379" t="str">
        <v>Harold Becker</v>
      </c>
      <c r="E379" s="5">
        <f t="shared" si="6"/>
        <v>6.1400000000000006</v>
      </c>
    </row>
    <row r="380" spans="1:5" x14ac:dyDescent="0.2">
      <c r="A380" t="s">
        <v>438</v>
      </c>
      <c r="B380">
        <v>7</v>
      </c>
      <c r="D380" t="str">
        <v>Scott Stewart</v>
      </c>
      <c r="E380" s="5">
        <f t="shared" si="6"/>
        <v>5.45</v>
      </c>
    </row>
    <row r="381" spans="1:5" x14ac:dyDescent="0.2">
      <c r="A381" t="s">
        <v>428</v>
      </c>
      <c r="B381">
        <v>6.8</v>
      </c>
      <c r="D381" t="str">
        <v>Patrick Gilmore</v>
      </c>
      <c r="E381" s="5">
        <f t="shared" si="6"/>
        <v>6.7</v>
      </c>
    </row>
    <row r="382" spans="1:5" x14ac:dyDescent="0.2">
      <c r="A382" t="s">
        <v>788</v>
      </c>
      <c r="B382">
        <v>5.4</v>
      </c>
      <c r="D382" t="str">
        <v>Tony Bill</v>
      </c>
      <c r="E382" s="5">
        <f t="shared" si="6"/>
        <v>6.6</v>
      </c>
    </row>
    <row r="383" spans="1:5" x14ac:dyDescent="0.2">
      <c r="A383" t="s">
        <v>790</v>
      </c>
      <c r="B383">
        <v>6.1</v>
      </c>
      <c r="D383" t="str">
        <v>Rod Lurie</v>
      </c>
      <c r="E383" s="5">
        <f t="shared" si="6"/>
        <v>6.6</v>
      </c>
    </row>
    <row r="384" spans="1:5" x14ac:dyDescent="0.2">
      <c r="A384" t="s">
        <v>792</v>
      </c>
      <c r="B384">
        <v>6.7</v>
      </c>
      <c r="D384" t="str">
        <v>Walter Hill</v>
      </c>
      <c r="E384" s="5">
        <f t="shared" si="6"/>
        <v>5.9250000000000007</v>
      </c>
    </row>
    <row r="385" spans="1:5" x14ac:dyDescent="0.2">
      <c r="A385" t="s">
        <v>794</v>
      </c>
      <c r="B385">
        <v>6.9</v>
      </c>
      <c r="D385" t="str">
        <v>Akiva Goldsman</v>
      </c>
      <c r="E385" s="5">
        <f t="shared" si="6"/>
        <v>6.2</v>
      </c>
    </row>
    <row r="386" spans="1:5" x14ac:dyDescent="0.2">
      <c r="A386" t="s">
        <v>284</v>
      </c>
      <c r="B386">
        <v>8</v>
      </c>
      <c r="D386" t="str">
        <v>Harald Zwart</v>
      </c>
      <c r="E386" s="5">
        <f t="shared" si="6"/>
        <v>5.5</v>
      </c>
    </row>
    <row r="387" spans="1:5" x14ac:dyDescent="0.2">
      <c r="A387" t="s">
        <v>797</v>
      </c>
      <c r="B387">
        <v>4.4000000000000004</v>
      </c>
      <c r="D387" t="str">
        <v>Walter Salles</v>
      </c>
      <c r="E387" s="5">
        <f t="shared" si="6"/>
        <v>6.5666666666666664</v>
      </c>
    </row>
    <row r="388" spans="1:5" x14ac:dyDescent="0.2">
      <c r="A388" t="s">
        <v>800</v>
      </c>
      <c r="B388">
        <v>7.3</v>
      </c>
      <c r="D388" t="str">
        <v>Iain Softley</v>
      </c>
      <c r="E388" s="5">
        <f t="shared" ref="E388:E451" si="7">AVERAGEIF(A:A,D388,B:B)</f>
        <v>6.55</v>
      </c>
    </row>
    <row r="389" spans="1:5" x14ac:dyDescent="0.2">
      <c r="A389" t="s">
        <v>551</v>
      </c>
      <c r="B389">
        <v>6.3</v>
      </c>
      <c r="D389" t="str">
        <v>David Koepp</v>
      </c>
      <c r="E389" s="5">
        <f t="shared" si="7"/>
        <v>6.4599999999999991</v>
      </c>
    </row>
    <row r="390" spans="1:5" x14ac:dyDescent="0.2">
      <c r="A390" t="s">
        <v>141</v>
      </c>
      <c r="B390">
        <v>7.7</v>
      </c>
      <c r="D390" t="str">
        <v>Uwe Boll</v>
      </c>
      <c r="E390" s="5">
        <f t="shared" si="7"/>
        <v>3.72</v>
      </c>
    </row>
    <row r="391" spans="1:5" x14ac:dyDescent="0.2">
      <c r="A391" t="s">
        <v>282</v>
      </c>
      <c r="B391">
        <v>6.5</v>
      </c>
      <c r="D391" t="str">
        <v>Pou-Soi Cheang</v>
      </c>
      <c r="E391" s="5">
        <f t="shared" si="7"/>
        <v>6</v>
      </c>
    </row>
    <row r="392" spans="1:5" x14ac:dyDescent="0.2">
      <c r="A392" t="s">
        <v>391</v>
      </c>
      <c r="B392">
        <v>7.8</v>
      </c>
      <c r="D392" t="str">
        <v>John Dahl</v>
      </c>
      <c r="E392" s="5">
        <f t="shared" si="7"/>
        <v>6.8000000000000007</v>
      </c>
    </row>
    <row r="393" spans="1:5" x14ac:dyDescent="0.2">
      <c r="A393" t="s">
        <v>239</v>
      </c>
      <c r="B393">
        <v>6.4</v>
      </c>
      <c r="D393" t="str">
        <v>Tim Miller</v>
      </c>
      <c r="E393" s="5">
        <f t="shared" si="7"/>
        <v>8.1</v>
      </c>
    </row>
    <row r="394" spans="1:5" x14ac:dyDescent="0.2">
      <c r="A394" t="s">
        <v>524</v>
      </c>
      <c r="B394">
        <v>7.8</v>
      </c>
      <c r="D394" t="str">
        <v>Stephen Herek</v>
      </c>
      <c r="E394" s="5">
        <f t="shared" si="7"/>
        <v>6.125</v>
      </c>
    </row>
    <row r="395" spans="1:5" x14ac:dyDescent="0.2">
      <c r="A395" t="s">
        <v>811</v>
      </c>
      <c r="B395">
        <v>5.8</v>
      </c>
      <c r="D395" t="str">
        <v>Peter MacDonald</v>
      </c>
      <c r="E395" s="5">
        <f t="shared" si="7"/>
        <v>5.7</v>
      </c>
    </row>
    <row r="396" spans="1:5" x14ac:dyDescent="0.2">
      <c r="A396" t="s">
        <v>813</v>
      </c>
      <c r="B396">
        <v>7.1</v>
      </c>
      <c r="D396" t="str">
        <v>Anthony Hemingway</v>
      </c>
      <c r="E396" s="5">
        <f t="shared" si="7"/>
        <v>5.9</v>
      </c>
    </row>
    <row r="397" spans="1:5" x14ac:dyDescent="0.2">
      <c r="A397" t="s">
        <v>815</v>
      </c>
      <c r="B397">
        <v>7.1</v>
      </c>
      <c r="D397" t="str">
        <v>Sean Anders</v>
      </c>
      <c r="E397" s="5">
        <f t="shared" si="7"/>
        <v>6.125</v>
      </c>
    </row>
    <row r="398" spans="1:5" x14ac:dyDescent="0.2">
      <c r="A398" t="s">
        <v>820</v>
      </c>
      <c r="B398">
        <v>6.8</v>
      </c>
      <c r="D398" t="str">
        <v>Mark Neveldine</v>
      </c>
      <c r="E398" s="5">
        <f t="shared" si="7"/>
        <v>5.5600000000000005</v>
      </c>
    </row>
    <row r="399" spans="1:5" x14ac:dyDescent="0.2">
      <c r="A399" t="s">
        <v>815</v>
      </c>
      <c r="B399">
        <v>4.8</v>
      </c>
      <c r="D399" t="str">
        <v>John Madden</v>
      </c>
      <c r="E399" s="5">
        <f t="shared" si="7"/>
        <v>6.7799999999999994</v>
      </c>
    </row>
    <row r="400" spans="1:5" x14ac:dyDescent="0.2">
      <c r="A400" t="s">
        <v>89</v>
      </c>
      <c r="B400">
        <v>6.2</v>
      </c>
      <c r="D400" t="str">
        <v>Kevin Bray</v>
      </c>
      <c r="E400" s="5">
        <f t="shared" si="7"/>
        <v>5.95</v>
      </c>
    </row>
    <row r="401" spans="1:5" x14ac:dyDescent="0.2">
      <c r="A401" t="s">
        <v>825</v>
      </c>
      <c r="B401">
        <v>6.9</v>
      </c>
      <c r="D401" t="str">
        <v>Mike Gabriel</v>
      </c>
      <c r="E401" s="5">
        <f t="shared" si="7"/>
        <v>6.6</v>
      </c>
    </row>
    <row r="402" spans="1:5" x14ac:dyDescent="0.2">
      <c r="A402" t="s">
        <v>597</v>
      </c>
      <c r="B402">
        <v>7.3</v>
      </c>
      <c r="D402" t="str">
        <v>Sam Weisman</v>
      </c>
      <c r="E402" s="5">
        <f t="shared" si="7"/>
        <v>5.4499999999999993</v>
      </c>
    </row>
    <row r="403" spans="1:5" x14ac:dyDescent="0.2">
      <c r="A403" t="s">
        <v>825</v>
      </c>
      <c r="B403">
        <v>6.6</v>
      </c>
      <c r="D403" t="str">
        <v>Jesse Dylan</v>
      </c>
      <c r="E403" s="5">
        <f t="shared" si="7"/>
        <v>6.0333333333333323</v>
      </c>
    </row>
    <row r="404" spans="1:5" x14ac:dyDescent="0.2">
      <c r="A404" t="s">
        <v>524</v>
      </c>
      <c r="B404">
        <v>6.9</v>
      </c>
      <c r="D404" t="str">
        <v>Wayne Wang</v>
      </c>
      <c r="E404" s="5">
        <f t="shared" si="7"/>
        <v>6.0200000000000005</v>
      </c>
    </row>
    <row r="405" spans="1:5" x14ac:dyDescent="0.2">
      <c r="A405" t="s">
        <v>830</v>
      </c>
      <c r="B405">
        <v>6.2</v>
      </c>
      <c r="D405" t="str">
        <v>Gabriele Muccino</v>
      </c>
      <c r="E405" s="5">
        <f t="shared" si="7"/>
        <v>6.9749999999999996</v>
      </c>
    </row>
    <row r="406" spans="1:5" x14ac:dyDescent="0.2">
      <c r="A406" t="s">
        <v>832</v>
      </c>
      <c r="B406">
        <v>6.7</v>
      </c>
      <c r="D406" t="str">
        <v>Tom Dey</v>
      </c>
      <c r="E406" s="5">
        <f t="shared" si="7"/>
        <v>5.4666666666666659</v>
      </c>
    </row>
    <row r="407" spans="1:5" x14ac:dyDescent="0.2">
      <c r="A407" t="s">
        <v>834</v>
      </c>
      <c r="B407">
        <v>7.6</v>
      </c>
      <c r="D407" t="str">
        <v>Jimmy Hayward</v>
      </c>
      <c r="E407" s="5">
        <f t="shared" si="7"/>
        <v>5.3000000000000007</v>
      </c>
    </row>
    <row r="408" spans="1:5" x14ac:dyDescent="0.2">
      <c r="A408" t="s">
        <v>77</v>
      </c>
      <c r="B408">
        <v>6.7</v>
      </c>
      <c r="D408" t="str">
        <v>Alan Parker</v>
      </c>
      <c r="E408" s="5">
        <f t="shared" si="7"/>
        <v>7.0333333333333341</v>
      </c>
    </row>
    <row r="409" spans="1:5" x14ac:dyDescent="0.2">
      <c r="A409" t="s">
        <v>449</v>
      </c>
      <c r="B409">
        <v>6.2</v>
      </c>
      <c r="D409" t="str">
        <v>John Frankenheimer</v>
      </c>
      <c r="E409" s="5">
        <f t="shared" si="7"/>
        <v>6.1399999999999988</v>
      </c>
    </row>
    <row r="410" spans="1:5" x14ac:dyDescent="0.2">
      <c r="A410" t="s">
        <v>54</v>
      </c>
      <c r="B410">
        <v>7.3</v>
      </c>
      <c r="D410" t="str">
        <v>Paul King</v>
      </c>
      <c r="E410" s="5">
        <f t="shared" si="7"/>
        <v>7.2</v>
      </c>
    </row>
    <row r="411" spans="1:5" x14ac:dyDescent="0.2">
      <c r="A411" t="s">
        <v>133</v>
      </c>
      <c r="B411">
        <v>6</v>
      </c>
      <c r="D411" t="str">
        <v>Akiva Schaffer</v>
      </c>
      <c r="E411" s="5">
        <f t="shared" si="7"/>
        <v>6.0333333333333341</v>
      </c>
    </row>
    <row r="412" spans="1:5" x14ac:dyDescent="0.2">
      <c r="A412" t="s">
        <v>841</v>
      </c>
      <c r="B412">
        <v>7.1</v>
      </c>
      <c r="D412" t="str">
        <v>William Friedkin</v>
      </c>
      <c r="E412" s="5">
        <f t="shared" si="7"/>
        <v>6.8833333333333337</v>
      </c>
    </row>
    <row r="413" spans="1:5" x14ac:dyDescent="0.2">
      <c r="A413" t="s">
        <v>843</v>
      </c>
      <c r="B413">
        <v>7.1</v>
      </c>
      <c r="D413" t="str">
        <v>Kent Alterman</v>
      </c>
      <c r="E413" s="5">
        <f t="shared" si="7"/>
        <v>5.8</v>
      </c>
    </row>
    <row r="414" spans="1:5" x14ac:dyDescent="0.2">
      <c r="A414" t="s">
        <v>845</v>
      </c>
      <c r="B414">
        <v>5.5</v>
      </c>
      <c r="D414" t="str">
        <v>Peter Lord</v>
      </c>
      <c r="E414" s="5">
        <f t="shared" si="7"/>
        <v>6.85</v>
      </c>
    </row>
    <row r="415" spans="1:5" x14ac:dyDescent="0.2">
      <c r="A415" t="s">
        <v>847</v>
      </c>
      <c r="B415">
        <v>7.8</v>
      </c>
      <c r="D415" t="str">
        <v>Shekhar Kapur</v>
      </c>
      <c r="E415" s="5">
        <f t="shared" si="7"/>
        <v>6.9666666666666659</v>
      </c>
    </row>
    <row r="416" spans="1:5" x14ac:dyDescent="0.2">
      <c r="A416" t="s">
        <v>850</v>
      </c>
      <c r="B416">
        <v>5.6</v>
      </c>
      <c r="D416" t="str">
        <v>Karyn Kusama</v>
      </c>
      <c r="E416" s="5">
        <f t="shared" si="7"/>
        <v>5.3</v>
      </c>
    </row>
    <row r="417" spans="1:5" x14ac:dyDescent="0.2">
      <c r="A417" t="s">
        <v>853</v>
      </c>
      <c r="B417">
        <v>7.5</v>
      </c>
      <c r="D417" t="str">
        <v>Ron Maxwell</v>
      </c>
      <c r="E417" s="5">
        <f t="shared" si="7"/>
        <v>7</v>
      </c>
    </row>
    <row r="418" spans="1:5" x14ac:dyDescent="0.2">
      <c r="A418" t="s">
        <v>856</v>
      </c>
      <c r="B418">
        <v>5.4</v>
      </c>
      <c r="D418" t="str">
        <v>Robert Butler</v>
      </c>
      <c r="E418" s="5">
        <f t="shared" si="7"/>
        <v>4.7</v>
      </c>
    </row>
    <row r="419" spans="1:5" x14ac:dyDescent="0.2">
      <c r="A419" t="s">
        <v>858</v>
      </c>
      <c r="B419">
        <v>4.3</v>
      </c>
      <c r="D419" t="str">
        <v>Karey Kirkpatrick</v>
      </c>
      <c r="E419" s="5">
        <f t="shared" si="7"/>
        <v>5.6</v>
      </c>
    </row>
    <row r="420" spans="1:5" x14ac:dyDescent="0.2">
      <c r="A420" t="s">
        <v>541</v>
      </c>
      <c r="B420">
        <v>4.9000000000000004</v>
      </c>
      <c r="D420" t="str">
        <v>Steve Antin</v>
      </c>
      <c r="E420" s="5">
        <f t="shared" si="7"/>
        <v>6.4</v>
      </c>
    </row>
    <row r="421" spans="1:5" x14ac:dyDescent="0.2">
      <c r="A421" t="s">
        <v>863</v>
      </c>
      <c r="B421">
        <v>7.1</v>
      </c>
      <c r="D421" t="str">
        <v>Jim Gillespie</v>
      </c>
      <c r="E421" s="5">
        <f t="shared" si="7"/>
        <v>5.4499999999999993</v>
      </c>
    </row>
    <row r="422" spans="1:5" x14ac:dyDescent="0.2">
      <c r="A422" t="s">
        <v>558</v>
      </c>
      <c r="B422">
        <v>6.4</v>
      </c>
      <c r="D422" t="str">
        <v>Francis Ford Coppola</v>
      </c>
      <c r="E422" s="5">
        <f t="shared" si="7"/>
        <v>7.4181818181818189</v>
      </c>
    </row>
    <row r="423" spans="1:5" x14ac:dyDescent="0.2">
      <c r="A423" t="s">
        <v>867</v>
      </c>
      <c r="B423">
        <v>6.9</v>
      </c>
      <c r="D423" t="str">
        <v>Richard Lester</v>
      </c>
      <c r="E423" s="5">
        <f t="shared" si="7"/>
        <v>6.6</v>
      </c>
    </row>
    <row r="424" spans="1:5" x14ac:dyDescent="0.2">
      <c r="A424" t="s">
        <v>519</v>
      </c>
      <c r="B424">
        <v>4.3</v>
      </c>
      <c r="D424" t="str">
        <v>Scott Cooper</v>
      </c>
      <c r="E424" s="5">
        <f t="shared" si="7"/>
        <v>7.0333333333333341</v>
      </c>
    </row>
    <row r="425" spans="1:5" x14ac:dyDescent="0.2">
      <c r="A425" t="s">
        <v>173</v>
      </c>
      <c r="B425">
        <v>6.1</v>
      </c>
      <c r="D425" t="str">
        <v>Robert Rodriguez</v>
      </c>
      <c r="E425" s="5">
        <f t="shared" si="7"/>
        <v>5.6923076923076925</v>
      </c>
    </row>
    <row r="426" spans="1:5" x14ac:dyDescent="0.2">
      <c r="A426" t="s">
        <v>124</v>
      </c>
      <c r="B426">
        <v>7</v>
      </c>
      <c r="D426" t="str">
        <v>Curtis Hanson</v>
      </c>
      <c r="E426" s="5">
        <f t="shared" si="7"/>
        <v>6.6166666666666663</v>
      </c>
    </row>
    <row r="427" spans="1:5" x14ac:dyDescent="0.2">
      <c r="A427" t="s">
        <v>229</v>
      </c>
      <c r="B427">
        <v>7.7</v>
      </c>
      <c r="D427" t="str">
        <v>Phyllida Lloyd</v>
      </c>
      <c r="E427" s="5">
        <f t="shared" si="7"/>
        <v>6.35</v>
      </c>
    </row>
    <row r="428" spans="1:5" x14ac:dyDescent="0.2">
      <c r="A428" t="s">
        <v>521</v>
      </c>
      <c r="B428">
        <v>5.9</v>
      </c>
      <c r="D428" t="str">
        <v>Jay Chandrasekhar</v>
      </c>
      <c r="E428" s="5">
        <f t="shared" si="7"/>
        <v>6.0250000000000004</v>
      </c>
    </row>
    <row r="429" spans="1:5" x14ac:dyDescent="0.2">
      <c r="A429" t="s">
        <v>170</v>
      </c>
      <c r="B429">
        <v>6.7</v>
      </c>
      <c r="D429" t="str">
        <v>Terrence Malick</v>
      </c>
      <c r="E429" s="5">
        <f t="shared" si="7"/>
        <v>7.25</v>
      </c>
    </row>
    <row r="430" spans="1:5" x14ac:dyDescent="0.2">
      <c r="A430" t="s">
        <v>879</v>
      </c>
      <c r="B430">
        <v>6.5</v>
      </c>
      <c r="D430" t="str">
        <v>David Dobkin</v>
      </c>
      <c r="E430" s="5">
        <f t="shared" si="7"/>
        <v>6.65</v>
      </c>
    </row>
    <row r="431" spans="1:5" x14ac:dyDescent="0.2">
      <c r="A431" t="s">
        <v>783</v>
      </c>
      <c r="B431">
        <v>7.1</v>
      </c>
      <c r="D431" t="str">
        <v>Milos Forman</v>
      </c>
      <c r="E431" s="5">
        <f t="shared" si="7"/>
        <v>8.1333333333333329</v>
      </c>
    </row>
    <row r="432" spans="1:5" x14ac:dyDescent="0.2">
      <c r="A432" t="s">
        <v>800</v>
      </c>
      <c r="B432">
        <v>7.3</v>
      </c>
      <c r="D432" t="str">
        <v>Pierre Morel</v>
      </c>
      <c r="E432" s="5">
        <f t="shared" si="7"/>
        <v>6.8500000000000005</v>
      </c>
    </row>
    <row r="433" spans="1:5" x14ac:dyDescent="0.2">
      <c r="A433" t="s">
        <v>883</v>
      </c>
      <c r="B433">
        <v>6.5</v>
      </c>
      <c r="D433" t="str">
        <v>Paul Hunter</v>
      </c>
      <c r="E433" s="5">
        <f t="shared" si="7"/>
        <v>5.5</v>
      </c>
    </row>
    <row r="434" spans="1:5" x14ac:dyDescent="0.2">
      <c r="A434" t="s">
        <v>87</v>
      </c>
      <c r="B434">
        <v>7</v>
      </c>
      <c r="D434" t="str">
        <v>Steve Oedekerk</v>
      </c>
      <c r="E434" s="5">
        <f t="shared" si="7"/>
        <v>6.1999999999999993</v>
      </c>
    </row>
    <row r="435" spans="1:5" x14ac:dyDescent="0.2">
      <c r="A435" t="s">
        <v>400</v>
      </c>
      <c r="B435">
        <v>6.8</v>
      </c>
      <c r="D435" t="str">
        <v>John Whitesell</v>
      </c>
      <c r="E435" s="5">
        <f t="shared" si="7"/>
        <v>4.88</v>
      </c>
    </row>
    <row r="436" spans="1:5" x14ac:dyDescent="0.2">
      <c r="A436" t="s">
        <v>213</v>
      </c>
      <c r="B436">
        <v>7.2</v>
      </c>
      <c r="D436" t="str">
        <v>George Nolfi</v>
      </c>
      <c r="E436" s="5">
        <f t="shared" si="7"/>
        <v>7.1</v>
      </c>
    </row>
    <row r="437" spans="1:5" x14ac:dyDescent="0.2">
      <c r="A437" t="s">
        <v>889</v>
      </c>
      <c r="B437">
        <v>6.4</v>
      </c>
      <c r="D437" t="str">
        <v>Neil Jordan</v>
      </c>
      <c r="E437" s="5">
        <f t="shared" si="7"/>
        <v>6.7624999999999993</v>
      </c>
    </row>
    <row r="438" spans="1:5" x14ac:dyDescent="0.2">
      <c r="A438" t="s">
        <v>891</v>
      </c>
      <c r="B438">
        <v>6.1</v>
      </c>
      <c r="D438" t="str">
        <v>Rawson Marshall Thurber</v>
      </c>
      <c r="E438" s="5">
        <f t="shared" si="7"/>
        <v>6.75</v>
      </c>
    </row>
    <row r="439" spans="1:5" x14ac:dyDescent="0.2">
      <c r="A439" t="s">
        <v>339</v>
      </c>
      <c r="B439">
        <v>6.7</v>
      </c>
      <c r="D439" t="str">
        <v>Spike Lee</v>
      </c>
      <c r="E439" s="5">
        <f t="shared" si="7"/>
        <v>6.5687499999999996</v>
      </c>
    </row>
    <row r="440" spans="1:5" x14ac:dyDescent="0.2">
      <c r="A440" t="s">
        <v>858</v>
      </c>
      <c r="B440">
        <v>6.4</v>
      </c>
      <c r="D440" t="str">
        <v>Brian Helgeland</v>
      </c>
      <c r="E440" s="5">
        <f t="shared" si="7"/>
        <v>6.7200000000000006</v>
      </c>
    </row>
    <row r="441" spans="1:5" x14ac:dyDescent="0.2">
      <c r="A441" t="s">
        <v>199</v>
      </c>
      <c r="B441">
        <v>4.4000000000000004</v>
      </c>
      <c r="D441" t="str">
        <v>Frank Marshall</v>
      </c>
      <c r="E441" s="5">
        <f t="shared" si="7"/>
        <v>6.4249999999999998</v>
      </c>
    </row>
    <row r="442" spans="1:5" x14ac:dyDescent="0.2">
      <c r="A442" t="s">
        <v>761</v>
      </c>
      <c r="B442">
        <v>5.4</v>
      </c>
      <c r="D442" t="str">
        <v>Hideo Nakata</v>
      </c>
      <c r="E442" s="5">
        <f t="shared" si="7"/>
        <v>5.4</v>
      </c>
    </row>
    <row r="443" spans="1:5" x14ac:dyDescent="0.2">
      <c r="A443" t="s">
        <v>858</v>
      </c>
      <c r="B443">
        <v>6.5</v>
      </c>
      <c r="D443" t="str">
        <v>Peter Hewitt</v>
      </c>
      <c r="E443" s="5">
        <f t="shared" si="7"/>
        <v>5.3</v>
      </c>
    </row>
    <row r="444" spans="1:5" x14ac:dyDescent="0.2">
      <c r="A444" t="s">
        <v>825</v>
      </c>
      <c r="B444">
        <v>6.7</v>
      </c>
      <c r="D444" t="str">
        <v>Joe Roth</v>
      </c>
      <c r="E444" s="5">
        <f t="shared" si="7"/>
        <v>5.45</v>
      </c>
    </row>
    <row r="445" spans="1:5" x14ac:dyDescent="0.2">
      <c r="A445" t="s">
        <v>159</v>
      </c>
      <c r="B445">
        <v>8.1</v>
      </c>
      <c r="D445" t="str">
        <v>Bennett Miller</v>
      </c>
      <c r="E445" s="5">
        <f t="shared" si="7"/>
        <v>7.5</v>
      </c>
    </row>
    <row r="446" spans="1:5" x14ac:dyDescent="0.2">
      <c r="A446" t="s">
        <v>902</v>
      </c>
      <c r="B446">
        <v>5.6</v>
      </c>
      <c r="D446" t="str">
        <v>Jaume Collet-Serra</v>
      </c>
      <c r="E446" s="5">
        <f t="shared" si="7"/>
        <v>6.4749999999999988</v>
      </c>
    </row>
    <row r="447" spans="1:5" x14ac:dyDescent="0.2">
      <c r="A447" t="s">
        <v>623</v>
      </c>
      <c r="B447">
        <v>6.3</v>
      </c>
      <c r="D447" t="str">
        <v>Andy Fickman</v>
      </c>
      <c r="E447" s="5">
        <f t="shared" si="7"/>
        <v>5.7666666666666666</v>
      </c>
    </row>
    <row r="448" spans="1:5" x14ac:dyDescent="0.2">
      <c r="A448" t="s">
        <v>459</v>
      </c>
      <c r="B448">
        <v>7.3</v>
      </c>
      <c r="D448" t="str">
        <v>James McTeigue</v>
      </c>
      <c r="E448" s="5">
        <f t="shared" si="7"/>
        <v>6.65</v>
      </c>
    </row>
    <row r="449" spans="1:5" x14ac:dyDescent="0.2">
      <c r="A449" t="s">
        <v>906</v>
      </c>
      <c r="B449">
        <v>6.1</v>
      </c>
      <c r="D449" t="str">
        <v>Matthew O'Callaghan</v>
      </c>
      <c r="E449" s="5">
        <f t="shared" si="7"/>
        <v>6.6</v>
      </c>
    </row>
    <row r="450" spans="1:5" x14ac:dyDescent="0.2">
      <c r="A450" t="s">
        <v>16</v>
      </c>
      <c r="B450">
        <v>7.7</v>
      </c>
      <c r="D450" t="str">
        <v>Angela Robinson</v>
      </c>
      <c r="E450" s="5">
        <f t="shared" si="7"/>
        <v>5</v>
      </c>
    </row>
    <row r="451" spans="1:5" x14ac:dyDescent="0.2">
      <c r="A451" t="s">
        <v>761</v>
      </c>
      <c r="B451">
        <v>6.4</v>
      </c>
      <c r="D451" t="str">
        <v>Gary Fleder</v>
      </c>
      <c r="E451" s="5">
        <f t="shared" si="7"/>
        <v>6.6166666666666663</v>
      </c>
    </row>
    <row r="452" spans="1:5" x14ac:dyDescent="0.2">
      <c r="A452" t="s">
        <v>615</v>
      </c>
      <c r="B452">
        <v>6.8</v>
      </c>
      <c r="D452" t="str">
        <v>Tommy Wirkola</v>
      </c>
      <c r="E452" s="5">
        <f t="shared" ref="E452:E515" si="8">AVERAGEIF(A:A,D452,B:B)</f>
        <v>6.25</v>
      </c>
    </row>
    <row r="453" spans="1:5" x14ac:dyDescent="0.2">
      <c r="A453" t="s">
        <v>914</v>
      </c>
      <c r="B453">
        <v>6.6</v>
      </c>
      <c r="D453" t="str">
        <v>Adrian Lyne</v>
      </c>
      <c r="E453" s="5">
        <f t="shared" si="8"/>
        <v>6.4</v>
      </c>
    </row>
    <row r="454" spans="1:5" x14ac:dyDescent="0.2">
      <c r="A454" t="s">
        <v>916</v>
      </c>
      <c r="B454">
        <v>7.2</v>
      </c>
      <c r="D454" t="str">
        <v>Stephen Gaghan</v>
      </c>
      <c r="E454" s="5">
        <f t="shared" si="8"/>
        <v>6.3</v>
      </c>
    </row>
    <row r="455" spans="1:5" x14ac:dyDescent="0.2">
      <c r="A455" t="s">
        <v>919</v>
      </c>
      <c r="B455">
        <v>6.9</v>
      </c>
      <c r="D455" t="str">
        <v>Jorge R. Gutiérrez</v>
      </c>
      <c r="E455" s="5">
        <f t="shared" si="8"/>
        <v>7.3</v>
      </c>
    </row>
    <row r="456" spans="1:5" x14ac:dyDescent="0.2">
      <c r="A456" t="s">
        <v>921</v>
      </c>
      <c r="B456">
        <v>5.2</v>
      </c>
      <c r="D456" t="str">
        <v>Richard Loncraine</v>
      </c>
      <c r="E456" s="5">
        <f t="shared" si="8"/>
        <v>6.5333333333333341</v>
      </c>
    </row>
    <row r="457" spans="1:5" x14ac:dyDescent="0.2">
      <c r="A457" t="s">
        <v>551</v>
      </c>
      <c r="B457">
        <v>4.9000000000000004</v>
      </c>
      <c r="D457" t="str">
        <v>Christophe Gans</v>
      </c>
      <c r="E457" s="5">
        <f t="shared" si="8"/>
        <v>6.6</v>
      </c>
    </row>
    <row r="458" spans="1:5" x14ac:dyDescent="0.2">
      <c r="A458" t="s">
        <v>926</v>
      </c>
      <c r="B458">
        <v>6.3</v>
      </c>
      <c r="D458" t="str">
        <v>Howard Deutch</v>
      </c>
      <c r="E458" s="5">
        <f t="shared" si="8"/>
        <v>5.9666666666666659</v>
      </c>
    </row>
    <row r="459" spans="1:5" x14ac:dyDescent="0.2">
      <c r="A459" t="s">
        <v>272</v>
      </c>
      <c r="B459">
        <v>5.6</v>
      </c>
      <c r="D459" t="str">
        <v>Jon Hurwitz</v>
      </c>
      <c r="E459" s="5">
        <f t="shared" si="8"/>
        <v>6.65</v>
      </c>
    </row>
    <row r="460" spans="1:5" x14ac:dyDescent="0.2">
      <c r="A460" t="s">
        <v>931</v>
      </c>
      <c r="B460">
        <v>5.5</v>
      </c>
      <c r="D460" t="str">
        <v>Steven Quale</v>
      </c>
      <c r="E460" s="5">
        <f t="shared" si="8"/>
        <v>5.85</v>
      </c>
    </row>
    <row r="461" spans="1:5" x14ac:dyDescent="0.2">
      <c r="A461" t="s">
        <v>356</v>
      </c>
      <c r="B461">
        <v>6.7</v>
      </c>
      <c r="D461" t="str">
        <v>John Landis</v>
      </c>
      <c r="E461" s="5">
        <f t="shared" si="8"/>
        <v>7</v>
      </c>
    </row>
    <row r="462" spans="1:5" x14ac:dyDescent="0.2">
      <c r="A462" t="s">
        <v>167</v>
      </c>
      <c r="B462">
        <v>7.6</v>
      </c>
      <c r="D462" t="str">
        <v>Alexander Witt</v>
      </c>
      <c r="E462" s="5">
        <f t="shared" si="8"/>
        <v>6.2</v>
      </c>
    </row>
    <row r="463" spans="1:5" x14ac:dyDescent="0.2">
      <c r="A463" t="s">
        <v>937</v>
      </c>
      <c r="B463">
        <v>5.7</v>
      </c>
      <c r="D463" t="str">
        <v>Beeban Kidron</v>
      </c>
      <c r="E463" s="5">
        <f t="shared" si="8"/>
        <v>5.9</v>
      </c>
    </row>
    <row r="464" spans="1:5" x14ac:dyDescent="0.2">
      <c r="A464" t="s">
        <v>940</v>
      </c>
      <c r="B464">
        <v>4.5999999999999996</v>
      </c>
      <c r="D464" t="str">
        <v>Carl Franklin</v>
      </c>
      <c r="E464" s="5">
        <f t="shared" si="8"/>
        <v>6.6000000000000005</v>
      </c>
    </row>
    <row r="465" spans="1:5" x14ac:dyDescent="0.2">
      <c r="A465" t="s">
        <v>942</v>
      </c>
      <c r="B465">
        <v>7</v>
      </c>
      <c r="D465" t="str">
        <v>Steven Seagal</v>
      </c>
      <c r="E465" s="5">
        <f t="shared" si="8"/>
        <v>4.4000000000000004</v>
      </c>
    </row>
    <row r="466" spans="1:5" x14ac:dyDescent="0.2">
      <c r="A466" t="s">
        <v>558</v>
      </c>
      <c r="B466">
        <v>5.2</v>
      </c>
      <c r="D466" t="str">
        <v>Danny Boyle</v>
      </c>
      <c r="E466" s="5">
        <f t="shared" si="8"/>
        <v>7.4375</v>
      </c>
    </row>
    <row r="467" spans="1:5" x14ac:dyDescent="0.2">
      <c r="A467" t="s">
        <v>947</v>
      </c>
      <c r="B467">
        <v>5.0999999999999996</v>
      </c>
      <c r="D467" t="str">
        <v>Andrew Bergman</v>
      </c>
      <c r="E467" s="5">
        <f t="shared" si="8"/>
        <v>4.8</v>
      </c>
    </row>
    <row r="468" spans="1:5" x14ac:dyDescent="0.2">
      <c r="A468" t="s">
        <v>950</v>
      </c>
      <c r="B468">
        <v>6.6</v>
      </c>
      <c r="D468" t="str">
        <v>Barbet Schroeder</v>
      </c>
      <c r="E468" s="5">
        <f t="shared" si="8"/>
        <v>6.0333333333333341</v>
      </c>
    </row>
    <row r="469" spans="1:5" x14ac:dyDescent="0.2">
      <c r="A469" t="s">
        <v>952</v>
      </c>
      <c r="B469">
        <v>7</v>
      </c>
      <c r="D469" t="str">
        <v>Peter Webber</v>
      </c>
      <c r="E469" s="5">
        <f t="shared" si="8"/>
        <v>6.6</v>
      </c>
    </row>
    <row r="470" spans="1:5" x14ac:dyDescent="0.2">
      <c r="A470" t="s">
        <v>813</v>
      </c>
      <c r="B470">
        <v>6.7</v>
      </c>
      <c r="D470" t="str">
        <v>Andrew Niccol</v>
      </c>
      <c r="E470" s="5">
        <f t="shared" si="8"/>
        <v>6.88</v>
      </c>
    </row>
    <row r="471" spans="1:5" x14ac:dyDescent="0.2">
      <c r="A471" t="s">
        <v>956</v>
      </c>
      <c r="B471">
        <v>7.3</v>
      </c>
      <c r="D471" t="str">
        <v>John Carpenter</v>
      </c>
      <c r="E471" s="5">
        <f t="shared" si="8"/>
        <v>6.833333333333333</v>
      </c>
    </row>
    <row r="472" spans="1:5" x14ac:dyDescent="0.2">
      <c r="A472" t="s">
        <v>313</v>
      </c>
      <c r="B472">
        <v>5.9</v>
      </c>
      <c r="D472" t="str">
        <v>Wes Anderson</v>
      </c>
      <c r="E472" s="5">
        <f t="shared" si="8"/>
        <v>7.6285714285714281</v>
      </c>
    </row>
    <row r="473" spans="1:5" x14ac:dyDescent="0.2">
      <c r="A473" t="s">
        <v>660</v>
      </c>
      <c r="B473">
        <v>5.6</v>
      </c>
      <c r="D473" t="str">
        <v>David Cronenberg</v>
      </c>
      <c r="E473" s="5">
        <f t="shared" si="8"/>
        <v>7.1142857142857139</v>
      </c>
    </row>
    <row r="474" spans="1:5" x14ac:dyDescent="0.2">
      <c r="A474" t="s">
        <v>582</v>
      </c>
      <c r="B474">
        <v>6.5</v>
      </c>
      <c r="D474" t="str">
        <v>John Stockwell</v>
      </c>
      <c r="E474" s="5">
        <f t="shared" si="8"/>
        <v>6.75</v>
      </c>
    </row>
    <row r="475" spans="1:5" x14ac:dyDescent="0.2">
      <c r="A475" t="s">
        <v>105</v>
      </c>
      <c r="B475">
        <v>5.9</v>
      </c>
      <c r="D475" t="str">
        <v>David Gordon Green</v>
      </c>
      <c r="E475" s="5">
        <f t="shared" si="8"/>
        <v>6.5749999999999993</v>
      </c>
    </row>
    <row r="476" spans="1:5" x14ac:dyDescent="0.2">
      <c r="A476" t="s">
        <v>965</v>
      </c>
      <c r="B476">
        <v>7</v>
      </c>
      <c r="D476" t="str">
        <v>Jim Sheridan</v>
      </c>
      <c r="E476" s="5">
        <f t="shared" si="8"/>
        <v>6.3000000000000007</v>
      </c>
    </row>
    <row r="477" spans="1:5" x14ac:dyDescent="0.2">
      <c r="A477" t="s">
        <v>967</v>
      </c>
      <c r="B477">
        <v>5.3</v>
      </c>
      <c r="D477" t="str">
        <v>Costa-Gavras</v>
      </c>
      <c r="E477" s="5">
        <f t="shared" si="8"/>
        <v>6.75</v>
      </c>
    </row>
    <row r="478" spans="1:5" x14ac:dyDescent="0.2">
      <c r="A478" t="s">
        <v>970</v>
      </c>
      <c r="B478">
        <v>5.9</v>
      </c>
      <c r="D478" t="str">
        <v>Patrick Read Johnson</v>
      </c>
      <c r="E478" s="5">
        <f t="shared" si="8"/>
        <v>5.6</v>
      </c>
    </row>
    <row r="479" spans="1:5" x14ac:dyDescent="0.2">
      <c r="A479" t="s">
        <v>87</v>
      </c>
      <c r="B479">
        <v>6.3</v>
      </c>
      <c r="D479" t="str">
        <v>Richard LaGravenese</v>
      </c>
      <c r="E479" s="5">
        <f t="shared" si="8"/>
        <v>6.6599999999999993</v>
      </c>
    </row>
    <row r="480" spans="1:5" x14ac:dyDescent="0.2">
      <c r="A480" t="s">
        <v>974</v>
      </c>
      <c r="B480">
        <v>6.4</v>
      </c>
      <c r="D480" t="str">
        <v>Danny DeVito</v>
      </c>
      <c r="E480" s="5">
        <f t="shared" si="8"/>
        <v>6.2666666666666657</v>
      </c>
    </row>
    <row r="481" spans="1:5" x14ac:dyDescent="0.2">
      <c r="A481" t="s">
        <v>324</v>
      </c>
      <c r="B481">
        <v>6.9</v>
      </c>
      <c r="D481" t="str">
        <v>George Armitage</v>
      </c>
      <c r="E481" s="5">
        <f t="shared" si="8"/>
        <v>6.15</v>
      </c>
    </row>
    <row r="482" spans="1:5" x14ac:dyDescent="0.2">
      <c r="A482" t="s">
        <v>215</v>
      </c>
      <c r="B482">
        <v>6.3</v>
      </c>
      <c r="D482" t="str">
        <v>Patrick Lussier</v>
      </c>
      <c r="E482" s="5">
        <f t="shared" si="8"/>
        <v>5.4</v>
      </c>
    </row>
    <row r="483" spans="1:5" x14ac:dyDescent="0.2">
      <c r="A483" t="s">
        <v>511</v>
      </c>
      <c r="B483">
        <v>7.3</v>
      </c>
      <c r="D483" t="str">
        <v>James Wong</v>
      </c>
      <c r="E483" s="5">
        <f t="shared" si="8"/>
        <v>5.2750000000000004</v>
      </c>
    </row>
    <row r="484" spans="1:5" x14ac:dyDescent="0.2">
      <c r="A484" t="s">
        <v>164</v>
      </c>
      <c r="B484">
        <v>5.8</v>
      </c>
      <c r="D484" t="str">
        <v>Richard Curtis</v>
      </c>
      <c r="E484" s="5">
        <f t="shared" si="8"/>
        <v>7.6333333333333337</v>
      </c>
    </row>
    <row r="485" spans="1:5" x14ac:dyDescent="0.2">
      <c r="A485" t="s">
        <v>983</v>
      </c>
      <c r="B485">
        <v>5.2</v>
      </c>
      <c r="D485" t="str">
        <v>Chuck Bowman</v>
      </c>
      <c r="E485" s="5">
        <f t="shared" si="8"/>
        <v>4.5999999999999996</v>
      </c>
    </row>
    <row r="486" spans="1:5" x14ac:dyDescent="0.2">
      <c r="A486" t="s">
        <v>986</v>
      </c>
      <c r="B486">
        <v>2.4</v>
      </c>
      <c r="D486" t="str">
        <v>Olivier Megaton</v>
      </c>
      <c r="E486" s="5">
        <f t="shared" si="8"/>
        <v>6.2333333333333343</v>
      </c>
    </row>
    <row r="487" spans="1:5" x14ac:dyDescent="0.2">
      <c r="A487" t="s">
        <v>988</v>
      </c>
      <c r="B487">
        <v>5.7</v>
      </c>
      <c r="D487" t="str">
        <v>Deepa Mehta</v>
      </c>
      <c r="E487" s="5">
        <f t="shared" si="8"/>
        <v>7.8</v>
      </c>
    </row>
    <row r="488" spans="1:5" x14ac:dyDescent="0.2">
      <c r="A488" t="s">
        <v>54</v>
      </c>
      <c r="B488">
        <v>5.8</v>
      </c>
      <c r="D488" t="str">
        <v>Warren Beatty</v>
      </c>
      <c r="E488" s="5">
        <f t="shared" si="8"/>
        <v>6.8</v>
      </c>
    </row>
    <row r="489" spans="1:5" x14ac:dyDescent="0.2">
      <c r="A489" t="s">
        <v>356</v>
      </c>
      <c r="B489">
        <v>5.6</v>
      </c>
      <c r="D489" t="str">
        <v>Penny Marshall</v>
      </c>
      <c r="E489" s="5">
        <f t="shared" si="8"/>
        <v>6.7500000000000009</v>
      </c>
    </row>
    <row r="490" spans="1:5" x14ac:dyDescent="0.2">
      <c r="A490" t="s">
        <v>993</v>
      </c>
      <c r="B490">
        <v>6</v>
      </c>
      <c r="D490" t="str">
        <v>Ted Kotcheff</v>
      </c>
      <c r="E490" s="5">
        <f t="shared" si="8"/>
        <v>7.7</v>
      </c>
    </row>
    <row r="491" spans="1:5" x14ac:dyDescent="0.2">
      <c r="A491" t="s">
        <v>282</v>
      </c>
      <c r="B491">
        <v>5.8</v>
      </c>
      <c r="D491" t="str">
        <v>Andrei Tarkovsky</v>
      </c>
      <c r="E491" s="5">
        <f t="shared" si="8"/>
        <v>8.1</v>
      </c>
    </row>
    <row r="492" spans="1:5" x14ac:dyDescent="0.2">
      <c r="A492" t="s">
        <v>362</v>
      </c>
      <c r="B492">
        <v>6</v>
      </c>
      <c r="D492" t="str">
        <v>Paul Bolger</v>
      </c>
      <c r="E492" s="5">
        <f t="shared" si="8"/>
        <v>4.5</v>
      </c>
    </row>
    <row r="493" spans="1:5" x14ac:dyDescent="0.2">
      <c r="A493" t="s">
        <v>997</v>
      </c>
      <c r="B493">
        <v>5.7</v>
      </c>
      <c r="D493" t="str">
        <v>Stephen Frears</v>
      </c>
      <c r="E493" s="5">
        <f t="shared" si="8"/>
        <v>7.07</v>
      </c>
    </row>
    <row r="494" spans="1:5" x14ac:dyDescent="0.2">
      <c r="A494" t="s">
        <v>688</v>
      </c>
      <c r="B494">
        <v>6</v>
      </c>
      <c r="D494" t="str">
        <v>P.J. Hogan</v>
      </c>
      <c r="E494" s="5">
        <f t="shared" si="8"/>
        <v>6.3</v>
      </c>
    </row>
    <row r="495" spans="1:5" x14ac:dyDescent="0.2">
      <c r="A495" t="s">
        <v>1000</v>
      </c>
      <c r="B495">
        <v>7.8</v>
      </c>
      <c r="D495" t="str">
        <v>Brad Furman</v>
      </c>
      <c r="E495" s="5">
        <f t="shared" si="8"/>
        <v>6.7333333333333334</v>
      </c>
    </row>
    <row r="496" spans="1:5" x14ac:dyDescent="0.2">
      <c r="A496" t="s">
        <v>628</v>
      </c>
      <c r="B496">
        <v>4.2</v>
      </c>
      <c r="D496" t="str">
        <v>Terence Young</v>
      </c>
      <c r="E496" s="5">
        <f t="shared" si="8"/>
        <v>6.125</v>
      </c>
    </row>
    <row r="497" spans="1:5" x14ac:dyDescent="0.2">
      <c r="A497" t="s">
        <v>811</v>
      </c>
      <c r="B497">
        <v>5.6</v>
      </c>
      <c r="D497" t="str">
        <v>David Zucker</v>
      </c>
      <c r="E497" s="5">
        <f t="shared" si="8"/>
        <v>5.26</v>
      </c>
    </row>
    <row r="498" spans="1:5" x14ac:dyDescent="0.2">
      <c r="A498" t="s">
        <v>1006</v>
      </c>
      <c r="B498">
        <v>4.4000000000000004</v>
      </c>
      <c r="D498" t="str">
        <v>Denis Villeneuve</v>
      </c>
      <c r="E498" s="5">
        <f t="shared" si="8"/>
        <v>7.9666666666666659</v>
      </c>
    </row>
    <row r="499" spans="1:5" x14ac:dyDescent="0.2">
      <c r="A499" t="s">
        <v>284</v>
      </c>
      <c r="B499">
        <v>8.1999999999999993</v>
      </c>
      <c r="D499" t="str">
        <v>Thomas Carter</v>
      </c>
      <c r="E499" s="5">
        <f t="shared" si="8"/>
        <v>6.666666666666667</v>
      </c>
    </row>
    <row r="500" spans="1:5" x14ac:dyDescent="0.2">
      <c r="A500" t="s">
        <v>830</v>
      </c>
      <c r="B500">
        <v>8.5</v>
      </c>
      <c r="D500" t="str">
        <v>Roger Michell</v>
      </c>
      <c r="E500" s="5">
        <f t="shared" si="8"/>
        <v>6.666666666666667</v>
      </c>
    </row>
    <row r="501" spans="1:5" x14ac:dyDescent="0.2">
      <c r="A501" t="s">
        <v>519</v>
      </c>
      <c r="B501">
        <v>5.8</v>
      </c>
      <c r="D501" t="str">
        <v>Luis Llosa</v>
      </c>
      <c r="E501" s="5">
        <f t="shared" si="8"/>
        <v>5</v>
      </c>
    </row>
    <row r="502" spans="1:5" x14ac:dyDescent="0.2">
      <c r="A502" t="s">
        <v>1013</v>
      </c>
      <c r="B502">
        <v>6.5</v>
      </c>
      <c r="D502" t="str">
        <v>Melville Shavelson</v>
      </c>
      <c r="E502" s="5">
        <f t="shared" si="8"/>
        <v>7.2</v>
      </c>
    </row>
    <row r="503" spans="1:5" x14ac:dyDescent="0.2">
      <c r="A503" t="s">
        <v>89</v>
      </c>
      <c r="B503">
        <v>7.2</v>
      </c>
      <c r="D503" t="str">
        <v>Garth Jennings</v>
      </c>
      <c r="E503" s="5">
        <f t="shared" si="8"/>
        <v>6.8</v>
      </c>
    </row>
    <row r="504" spans="1:5" x14ac:dyDescent="0.2">
      <c r="A504" t="s">
        <v>301</v>
      </c>
      <c r="B504">
        <v>6.7</v>
      </c>
      <c r="D504" t="str">
        <v>Joel Zwick</v>
      </c>
      <c r="E504" s="5">
        <f t="shared" si="8"/>
        <v>5.4499999999999993</v>
      </c>
    </row>
    <row r="505" spans="1:5" x14ac:dyDescent="0.2">
      <c r="A505" t="s">
        <v>761</v>
      </c>
      <c r="B505">
        <v>3.4</v>
      </c>
      <c r="D505" t="str">
        <v>Russell Mulcahy</v>
      </c>
      <c r="E505" s="5">
        <f t="shared" si="8"/>
        <v>6.2750000000000004</v>
      </c>
    </row>
    <row r="506" spans="1:5" x14ac:dyDescent="0.2">
      <c r="A506" t="s">
        <v>1019</v>
      </c>
      <c r="B506">
        <v>5.9</v>
      </c>
      <c r="D506" t="str">
        <v>David R. Ellis</v>
      </c>
      <c r="E506" s="5">
        <f t="shared" si="8"/>
        <v>5.5166666666666657</v>
      </c>
    </row>
    <row r="507" spans="1:5" x14ac:dyDescent="0.2">
      <c r="A507" t="s">
        <v>394</v>
      </c>
      <c r="B507">
        <v>7.8</v>
      </c>
      <c r="D507" t="str">
        <v>Peter Howitt</v>
      </c>
      <c r="E507" s="5">
        <f t="shared" si="8"/>
        <v>6.2250000000000005</v>
      </c>
    </row>
    <row r="508" spans="1:5" x14ac:dyDescent="0.2">
      <c r="A508" t="s">
        <v>1023</v>
      </c>
      <c r="B508">
        <v>5.9</v>
      </c>
      <c r="D508" t="str">
        <v>John A. Davis</v>
      </c>
      <c r="E508" s="5">
        <f t="shared" si="8"/>
        <v>5.95</v>
      </c>
    </row>
    <row r="509" spans="1:5" x14ac:dyDescent="0.2">
      <c r="A509" t="s">
        <v>1026</v>
      </c>
      <c r="B509">
        <v>4.0999999999999996</v>
      </c>
      <c r="D509" t="str">
        <v>David Lynch</v>
      </c>
      <c r="E509" s="5">
        <f t="shared" si="8"/>
        <v>7.6400000000000006</v>
      </c>
    </row>
    <row r="510" spans="1:5" x14ac:dyDescent="0.2">
      <c r="A510" t="s">
        <v>1028</v>
      </c>
      <c r="B510">
        <v>6.8</v>
      </c>
      <c r="D510" t="str">
        <v>Julie Taymor</v>
      </c>
      <c r="E510" s="5">
        <f t="shared" si="8"/>
        <v>6.9</v>
      </c>
    </row>
    <row r="511" spans="1:5" x14ac:dyDescent="0.2">
      <c r="A511" t="s">
        <v>1031</v>
      </c>
      <c r="B511">
        <v>5.8</v>
      </c>
      <c r="D511" t="str">
        <v>Mathieu Kassovitz</v>
      </c>
      <c r="E511" s="5">
        <f t="shared" si="8"/>
        <v>5.6999999999999993</v>
      </c>
    </row>
    <row r="512" spans="1:5" x14ac:dyDescent="0.2">
      <c r="A512" t="s">
        <v>1033</v>
      </c>
      <c r="B512">
        <v>7.5</v>
      </c>
      <c r="D512" t="str">
        <v>John Gray</v>
      </c>
      <c r="E512" s="5">
        <f t="shared" si="8"/>
        <v>5.3</v>
      </c>
    </row>
    <row r="513" spans="1:5" x14ac:dyDescent="0.2">
      <c r="A513" t="s">
        <v>139</v>
      </c>
      <c r="B513">
        <v>6.9</v>
      </c>
      <c r="D513" t="str">
        <v>John Schultz</v>
      </c>
      <c r="E513" s="5">
        <f t="shared" si="8"/>
        <v>5.3999999999999995</v>
      </c>
    </row>
    <row r="514" spans="1:5" x14ac:dyDescent="0.2">
      <c r="A514" t="s">
        <v>127</v>
      </c>
      <c r="B514">
        <v>6.5</v>
      </c>
      <c r="D514" t="str">
        <v>Sean Penn</v>
      </c>
      <c r="E514" s="5">
        <f t="shared" si="8"/>
        <v>7.5</v>
      </c>
    </row>
    <row r="515" spans="1:5" x14ac:dyDescent="0.2">
      <c r="A515" t="s">
        <v>269</v>
      </c>
      <c r="B515">
        <v>6.9</v>
      </c>
      <c r="D515" t="str">
        <v>Susan Stroman</v>
      </c>
      <c r="E515" s="5">
        <f t="shared" si="8"/>
        <v>6.4</v>
      </c>
    </row>
    <row r="516" spans="1:5" x14ac:dyDescent="0.2">
      <c r="A516" t="s">
        <v>413</v>
      </c>
      <c r="B516">
        <v>7.9</v>
      </c>
      <c r="D516" t="str">
        <v>Simon Wincer</v>
      </c>
      <c r="E516" s="5">
        <f t="shared" ref="E516:E579" si="9">AVERAGEIF(A:A,D516,B:B)</f>
        <v>5.625</v>
      </c>
    </row>
    <row r="517" spans="1:5" x14ac:dyDescent="0.2">
      <c r="A517" t="s">
        <v>41</v>
      </c>
      <c r="B517">
        <v>7.4</v>
      </c>
      <c r="D517" t="str">
        <v>Billy Bob Thornton</v>
      </c>
      <c r="E517" s="5">
        <f t="shared" si="9"/>
        <v>6.9</v>
      </c>
    </row>
    <row r="518" spans="1:5" x14ac:dyDescent="0.2">
      <c r="A518" t="s">
        <v>751</v>
      </c>
      <c r="B518">
        <v>6.7</v>
      </c>
      <c r="D518" t="str">
        <v>Danny Pang</v>
      </c>
      <c r="E518" s="5">
        <f t="shared" si="9"/>
        <v>5.5500000000000007</v>
      </c>
    </row>
    <row r="519" spans="1:5" x14ac:dyDescent="0.2">
      <c r="A519" t="s">
        <v>95</v>
      </c>
      <c r="B519">
        <v>7.4</v>
      </c>
      <c r="D519" t="str">
        <v>George P. Cosmatos</v>
      </c>
      <c r="E519" s="5">
        <f t="shared" si="9"/>
        <v>6.3666666666666671</v>
      </c>
    </row>
    <row r="520" spans="1:5" x14ac:dyDescent="0.2">
      <c r="A520" t="s">
        <v>438</v>
      </c>
      <c r="B520">
        <v>6.9</v>
      </c>
      <c r="D520" t="str">
        <v>Oliver Parker</v>
      </c>
      <c r="E520" s="5">
        <f t="shared" si="9"/>
        <v>6.4749999999999996</v>
      </c>
    </row>
    <row r="521" spans="1:5" x14ac:dyDescent="0.2">
      <c r="A521" t="s">
        <v>858</v>
      </c>
      <c r="B521">
        <v>6.8</v>
      </c>
      <c r="D521" t="str">
        <v>Lawrence Kasanoff</v>
      </c>
      <c r="E521" s="5">
        <f t="shared" si="9"/>
        <v>1.7</v>
      </c>
    </row>
    <row r="522" spans="1:5" x14ac:dyDescent="0.2">
      <c r="A522" t="s">
        <v>906</v>
      </c>
      <c r="B522">
        <v>6.7</v>
      </c>
      <c r="D522" t="str">
        <v>Ben Affleck</v>
      </c>
      <c r="E522" s="5">
        <f t="shared" si="9"/>
        <v>7.65</v>
      </c>
    </row>
    <row r="523" spans="1:5" x14ac:dyDescent="0.2">
      <c r="A523" t="s">
        <v>721</v>
      </c>
      <c r="B523">
        <v>5.0999999999999996</v>
      </c>
      <c r="D523" t="str">
        <v>Brian Gibson</v>
      </c>
      <c r="E523" s="5">
        <f t="shared" si="9"/>
        <v>6.4</v>
      </c>
    </row>
    <row r="524" spans="1:5" x14ac:dyDescent="0.2">
      <c r="A524" t="s">
        <v>1049</v>
      </c>
      <c r="B524">
        <v>4.0999999999999996</v>
      </c>
      <c r="D524" t="str">
        <v>Norman Ferguson</v>
      </c>
      <c r="E524" s="5">
        <f t="shared" si="9"/>
        <v>7.5</v>
      </c>
    </row>
    <row r="525" spans="1:5" x14ac:dyDescent="0.2">
      <c r="A525" t="s">
        <v>378</v>
      </c>
      <c r="B525">
        <v>7.3</v>
      </c>
      <c r="D525" t="str">
        <v>Michael Cimino</v>
      </c>
      <c r="E525" s="5">
        <f t="shared" si="9"/>
        <v>7.5</v>
      </c>
    </row>
    <row r="526" spans="1:5" x14ac:dyDescent="0.2">
      <c r="A526" t="s">
        <v>761</v>
      </c>
      <c r="B526">
        <v>6</v>
      </c>
      <c r="D526" t="str">
        <v>Paul McGuigan</v>
      </c>
      <c r="E526" s="5">
        <f t="shared" si="9"/>
        <v>6.92</v>
      </c>
    </row>
    <row r="527" spans="1:5" x14ac:dyDescent="0.2">
      <c r="A527" t="s">
        <v>127</v>
      </c>
      <c r="B527">
        <v>7.3</v>
      </c>
      <c r="D527" t="str">
        <v>Gus Van Sant</v>
      </c>
      <c r="E527" s="5">
        <f t="shared" si="9"/>
        <v>7.1285714285714281</v>
      </c>
    </row>
    <row r="528" spans="1:5" x14ac:dyDescent="0.2">
      <c r="A528" t="s">
        <v>776</v>
      </c>
      <c r="B528">
        <v>5.4</v>
      </c>
      <c r="D528" t="str">
        <v>Roger Kumble</v>
      </c>
      <c r="E528" s="5">
        <f t="shared" si="9"/>
        <v>5.2666666666666666</v>
      </c>
    </row>
    <row r="529" spans="1:5" x14ac:dyDescent="0.2">
      <c r="A529" t="s">
        <v>105</v>
      </c>
      <c r="B529">
        <v>5.9</v>
      </c>
      <c r="D529" t="str">
        <v>Burr Steers</v>
      </c>
      <c r="E529" s="5">
        <f t="shared" si="9"/>
        <v>6.4249999999999998</v>
      </c>
    </row>
    <row r="530" spans="1:5" x14ac:dyDescent="0.2">
      <c r="A530" t="s">
        <v>1059</v>
      </c>
      <c r="B530">
        <v>7.1</v>
      </c>
      <c r="D530" t="str">
        <v>John Hamburg</v>
      </c>
      <c r="E530" s="5">
        <f t="shared" si="9"/>
        <v>6.3666666666666671</v>
      </c>
    </row>
    <row r="531" spans="1:5" x14ac:dyDescent="0.2">
      <c r="A531" t="s">
        <v>692</v>
      </c>
      <c r="B531">
        <v>6</v>
      </c>
      <c r="D531" t="str">
        <v>Reginald Hudlin</v>
      </c>
      <c r="E531" s="5">
        <f t="shared" si="9"/>
        <v>5.2666666666666666</v>
      </c>
    </row>
    <row r="532" spans="1:5" x14ac:dyDescent="0.2">
      <c r="A532" t="s">
        <v>373</v>
      </c>
      <c r="B532">
        <v>6.5</v>
      </c>
      <c r="D532" t="str">
        <v>Joseph L. Mankiewicz</v>
      </c>
      <c r="E532" s="5">
        <f t="shared" si="9"/>
        <v>7</v>
      </c>
    </row>
    <row r="533" spans="1:5" x14ac:dyDescent="0.2">
      <c r="A533" t="s">
        <v>1067</v>
      </c>
      <c r="B533">
        <v>5.7</v>
      </c>
      <c r="D533" t="str">
        <v>Barbra Streisand</v>
      </c>
      <c r="E533" s="5">
        <f t="shared" si="9"/>
        <v>6.5666666666666664</v>
      </c>
    </row>
    <row r="534" spans="1:5" x14ac:dyDescent="0.2">
      <c r="A534" t="s">
        <v>127</v>
      </c>
      <c r="B534">
        <v>7.6</v>
      </c>
      <c r="D534" t="str">
        <v>Mark Pellington</v>
      </c>
      <c r="E534" s="5">
        <f t="shared" si="9"/>
        <v>6.85</v>
      </c>
    </row>
    <row r="535" spans="1:5" x14ac:dyDescent="0.2">
      <c r="A535" t="s">
        <v>1071</v>
      </c>
      <c r="B535">
        <v>6.6</v>
      </c>
      <c r="D535" t="str">
        <v>John Glen</v>
      </c>
      <c r="E535" s="5">
        <f t="shared" si="9"/>
        <v>6.6</v>
      </c>
    </row>
    <row r="536" spans="1:5" x14ac:dyDescent="0.2">
      <c r="A536" t="s">
        <v>1073</v>
      </c>
      <c r="B536">
        <v>5.4</v>
      </c>
      <c r="D536" t="str">
        <v>Catherine Hardwicke</v>
      </c>
      <c r="E536" s="5">
        <f t="shared" si="9"/>
        <v>5.9857142857142858</v>
      </c>
    </row>
    <row r="537" spans="1:5" x14ac:dyDescent="0.2">
      <c r="A537" t="s">
        <v>443</v>
      </c>
      <c r="B537">
        <v>7.3</v>
      </c>
      <c r="D537" t="str">
        <v>John Herzfeld</v>
      </c>
      <c r="E537" s="5">
        <f t="shared" si="9"/>
        <v>6</v>
      </c>
    </row>
    <row r="538" spans="1:5" x14ac:dyDescent="0.2">
      <c r="A538" t="s">
        <v>485</v>
      </c>
      <c r="B538">
        <v>6.5</v>
      </c>
      <c r="D538" t="str">
        <v>Annabel Jankel</v>
      </c>
      <c r="E538" s="5">
        <f t="shared" si="9"/>
        <v>4</v>
      </c>
    </row>
    <row r="539" spans="1:5" x14ac:dyDescent="0.2">
      <c r="A539" t="s">
        <v>1078</v>
      </c>
      <c r="B539">
        <v>6.6</v>
      </c>
      <c r="D539" t="str">
        <v>Julie Anne Robinson</v>
      </c>
      <c r="E539" s="5">
        <f t="shared" si="9"/>
        <v>5.55</v>
      </c>
    </row>
    <row r="540" spans="1:5" x14ac:dyDescent="0.2">
      <c r="A540" t="s">
        <v>1081</v>
      </c>
      <c r="B540">
        <v>6.6</v>
      </c>
      <c r="D540" t="str">
        <v>Evan Goldberg</v>
      </c>
      <c r="E540" s="5">
        <f t="shared" si="9"/>
        <v>6.65</v>
      </c>
    </row>
    <row r="541" spans="1:5" x14ac:dyDescent="0.2">
      <c r="A541" t="s">
        <v>1084</v>
      </c>
      <c r="B541">
        <v>5.9</v>
      </c>
      <c r="D541" t="str">
        <v>Sngmoo Lee</v>
      </c>
      <c r="E541" s="5">
        <f t="shared" si="9"/>
        <v>6.3</v>
      </c>
    </row>
    <row r="542" spans="1:5" x14ac:dyDescent="0.2">
      <c r="A542" t="s">
        <v>1087</v>
      </c>
      <c r="B542">
        <v>6.7</v>
      </c>
      <c r="D542" t="str">
        <v>Jamel Debbouze</v>
      </c>
      <c r="E542" s="5">
        <f t="shared" si="9"/>
        <v>4.9000000000000004</v>
      </c>
    </row>
    <row r="543" spans="1:5" x14ac:dyDescent="0.2">
      <c r="A543" t="s">
        <v>850</v>
      </c>
      <c r="B543">
        <v>6.1</v>
      </c>
      <c r="D543" t="str">
        <v>Gordon Chan</v>
      </c>
      <c r="E543" s="5">
        <f t="shared" si="9"/>
        <v>5.2</v>
      </c>
    </row>
    <row r="544" spans="1:5" x14ac:dyDescent="0.2">
      <c r="A544" t="s">
        <v>1092</v>
      </c>
      <c r="B544">
        <v>6.6</v>
      </c>
      <c r="D544" t="str">
        <v>Asger Leth</v>
      </c>
      <c r="E544" s="5">
        <f t="shared" si="9"/>
        <v>6.6</v>
      </c>
    </row>
    <row r="545" spans="1:5" x14ac:dyDescent="0.2">
      <c r="A545" t="s">
        <v>1094</v>
      </c>
      <c r="B545">
        <v>6.6</v>
      </c>
      <c r="D545" t="str">
        <v>John G. Avildsen</v>
      </c>
      <c r="E545" s="5">
        <f t="shared" si="9"/>
        <v>7.5</v>
      </c>
    </row>
    <row r="546" spans="1:5" x14ac:dyDescent="0.2">
      <c r="A546" t="s">
        <v>1097</v>
      </c>
      <c r="B546">
        <v>5.3</v>
      </c>
      <c r="D546" t="str">
        <v>Anne Fletcher</v>
      </c>
      <c r="E546" s="5">
        <f t="shared" si="9"/>
        <v>6.0400000000000009</v>
      </c>
    </row>
    <row r="547" spans="1:5" x14ac:dyDescent="0.2">
      <c r="A547" t="s">
        <v>811</v>
      </c>
      <c r="B547">
        <v>6</v>
      </c>
      <c r="D547" t="str">
        <v>Bruce Beresford</v>
      </c>
      <c r="E547" s="5">
        <f t="shared" si="9"/>
        <v>7.3000000000000007</v>
      </c>
    </row>
    <row r="548" spans="1:5" x14ac:dyDescent="0.2">
      <c r="A548" t="s">
        <v>1101</v>
      </c>
      <c r="B548">
        <v>6</v>
      </c>
      <c r="D548" t="str">
        <v>Sam Taylor-Johnson</v>
      </c>
      <c r="E548" s="5">
        <f t="shared" si="9"/>
        <v>5.65</v>
      </c>
    </row>
    <row r="549" spans="1:5" x14ac:dyDescent="0.2">
      <c r="A549" t="s">
        <v>1104</v>
      </c>
      <c r="B549">
        <v>4.7</v>
      </c>
      <c r="D549" t="str">
        <v>Ken Kwapis</v>
      </c>
      <c r="E549" s="5">
        <f t="shared" si="9"/>
        <v>6.1999999999999993</v>
      </c>
    </row>
    <row r="550" spans="1:5" x14ac:dyDescent="0.2">
      <c r="A550" t="s">
        <v>714</v>
      </c>
      <c r="B550">
        <v>6.1</v>
      </c>
      <c r="D550" t="str">
        <v>Wes Craven</v>
      </c>
      <c r="E550" s="5">
        <f t="shared" si="9"/>
        <v>6.1090909090909093</v>
      </c>
    </row>
    <row r="551" spans="1:5" x14ac:dyDescent="0.2">
      <c r="A551" t="s">
        <v>308</v>
      </c>
      <c r="B551">
        <v>7.2</v>
      </c>
      <c r="D551" t="str">
        <v>Etan Cohen</v>
      </c>
      <c r="E551" s="5">
        <f t="shared" si="9"/>
        <v>6</v>
      </c>
    </row>
    <row r="552" spans="1:5" x14ac:dyDescent="0.2">
      <c r="A552" t="s">
        <v>1109</v>
      </c>
      <c r="B552">
        <v>6.4</v>
      </c>
      <c r="D552" t="str">
        <v>Nick Cassavetes</v>
      </c>
      <c r="E552" s="5">
        <f t="shared" si="9"/>
        <v>7.0749999999999993</v>
      </c>
    </row>
    <row r="553" spans="1:5" x14ac:dyDescent="0.2">
      <c r="A553" t="s">
        <v>39</v>
      </c>
      <c r="B553">
        <v>6.1</v>
      </c>
      <c r="D553" t="str">
        <v>Nicholas Stoller</v>
      </c>
      <c r="E553" s="5">
        <f t="shared" si="9"/>
        <v>6.44</v>
      </c>
    </row>
    <row r="554" spans="1:5" x14ac:dyDescent="0.2">
      <c r="A554" t="s">
        <v>783</v>
      </c>
      <c r="B554">
        <v>5.9</v>
      </c>
      <c r="D554" t="str">
        <v>Mark A.Z. Dippé</v>
      </c>
      <c r="E554" s="5">
        <f t="shared" si="9"/>
        <v>5.2</v>
      </c>
    </row>
    <row r="555" spans="1:5" x14ac:dyDescent="0.2">
      <c r="A555" t="s">
        <v>1081</v>
      </c>
      <c r="B555">
        <v>6</v>
      </c>
      <c r="D555" t="str">
        <v>Cal Brunker</v>
      </c>
      <c r="E555" s="5">
        <f t="shared" si="9"/>
        <v>5.9</v>
      </c>
    </row>
    <row r="556" spans="1:5" x14ac:dyDescent="0.2">
      <c r="A556" t="s">
        <v>1114</v>
      </c>
      <c r="B556">
        <v>6.3</v>
      </c>
      <c r="D556" t="str">
        <v>Nimród Antal</v>
      </c>
      <c r="E556" s="5">
        <f t="shared" si="9"/>
        <v>6.4333333333333336</v>
      </c>
    </row>
    <row r="557" spans="1:5" x14ac:dyDescent="0.2">
      <c r="A557" t="s">
        <v>1087</v>
      </c>
      <c r="B557">
        <v>5.6</v>
      </c>
      <c r="D557" t="str">
        <v>Alejandro Agresti</v>
      </c>
      <c r="E557" s="5">
        <f t="shared" si="9"/>
        <v>6.8</v>
      </c>
    </row>
    <row r="558" spans="1:5" x14ac:dyDescent="0.2">
      <c r="A558" t="s">
        <v>1119</v>
      </c>
      <c r="B558">
        <v>6.4</v>
      </c>
      <c r="D558" t="str">
        <v>Peter Hedges</v>
      </c>
      <c r="E558" s="5">
        <f t="shared" si="9"/>
        <v>6.85</v>
      </c>
    </row>
    <row r="559" spans="1:5" x14ac:dyDescent="0.2">
      <c r="A559" t="s">
        <v>77</v>
      </c>
      <c r="B559">
        <v>7.1</v>
      </c>
      <c r="D559" t="str">
        <v>Paul Weiland</v>
      </c>
      <c r="E559" s="5">
        <f t="shared" si="9"/>
        <v>5.8</v>
      </c>
    </row>
    <row r="560" spans="1:5" x14ac:dyDescent="0.2">
      <c r="A560" t="s">
        <v>601</v>
      </c>
      <c r="B560">
        <v>6.6</v>
      </c>
      <c r="D560" t="str">
        <v>Colin Strause</v>
      </c>
      <c r="E560" s="5">
        <f t="shared" si="9"/>
        <v>4.5500000000000007</v>
      </c>
    </row>
    <row r="561" spans="1:5" x14ac:dyDescent="0.2">
      <c r="A561" t="s">
        <v>1124</v>
      </c>
      <c r="B561">
        <v>4.5999999999999996</v>
      </c>
      <c r="D561" t="str">
        <v>Joan Chen</v>
      </c>
      <c r="E561" s="5">
        <f t="shared" si="9"/>
        <v>5.5</v>
      </c>
    </row>
    <row r="562" spans="1:5" x14ac:dyDescent="0.2">
      <c r="A562" t="s">
        <v>1126</v>
      </c>
      <c r="B562">
        <v>8.4</v>
      </c>
      <c r="D562" t="str">
        <v>Greg Mottola</v>
      </c>
      <c r="E562" s="5">
        <f t="shared" si="9"/>
        <v>7.1333333333333329</v>
      </c>
    </row>
    <row r="563" spans="1:5" x14ac:dyDescent="0.2">
      <c r="A563" t="s">
        <v>16</v>
      </c>
      <c r="B563">
        <v>7.1</v>
      </c>
      <c r="D563" t="str">
        <v>Jake Kasdan</v>
      </c>
      <c r="E563" s="5">
        <f t="shared" si="9"/>
        <v>6.125</v>
      </c>
    </row>
    <row r="564" spans="1:5" x14ac:dyDescent="0.2">
      <c r="A564" t="s">
        <v>1130</v>
      </c>
      <c r="B564">
        <v>7.4</v>
      </c>
      <c r="D564" t="str">
        <v>Diane Keaton</v>
      </c>
      <c r="E564" s="5">
        <f t="shared" si="9"/>
        <v>4.7</v>
      </c>
    </row>
    <row r="565" spans="1:5" x14ac:dyDescent="0.2">
      <c r="A565" t="s">
        <v>1133</v>
      </c>
      <c r="B565">
        <v>6.9</v>
      </c>
      <c r="D565" t="str">
        <v>Kelly Makin</v>
      </c>
      <c r="E565" s="5">
        <f t="shared" si="9"/>
        <v>5.8</v>
      </c>
    </row>
    <row r="566" spans="1:5" x14ac:dyDescent="0.2">
      <c r="A566" t="s">
        <v>721</v>
      </c>
      <c r="B566">
        <v>4.5</v>
      </c>
      <c r="D566" t="str">
        <v>Stephen Daldry</v>
      </c>
      <c r="E566" s="5">
        <f t="shared" si="9"/>
        <v>7.4</v>
      </c>
    </row>
    <row r="567" spans="1:5" x14ac:dyDescent="0.2">
      <c r="A567" t="s">
        <v>834</v>
      </c>
      <c r="B567">
        <v>7.1</v>
      </c>
      <c r="D567" t="str">
        <v>Christian Duguay</v>
      </c>
      <c r="E567" s="5">
        <f t="shared" si="9"/>
        <v>5.0999999999999996</v>
      </c>
    </row>
    <row r="568" spans="1:5" x14ac:dyDescent="0.2">
      <c r="A568" t="s">
        <v>308</v>
      </c>
      <c r="B568">
        <v>6.5</v>
      </c>
      <c r="D568" t="str">
        <v>Justin Chadwick</v>
      </c>
      <c r="E568" s="5">
        <f t="shared" si="9"/>
        <v>6.9</v>
      </c>
    </row>
    <row r="569" spans="1:5" x14ac:dyDescent="0.2">
      <c r="A569" t="s">
        <v>1141</v>
      </c>
      <c r="B569">
        <v>5.3</v>
      </c>
      <c r="D569" t="str">
        <v>Pat O'Connor</v>
      </c>
      <c r="E569" s="5">
        <f t="shared" si="9"/>
        <v>6.7</v>
      </c>
    </row>
    <row r="570" spans="1:5" x14ac:dyDescent="0.2">
      <c r="A570" t="s">
        <v>308</v>
      </c>
      <c r="B570">
        <v>6.7</v>
      </c>
      <c r="D570" t="str">
        <v>Frederik Du Chau</v>
      </c>
      <c r="E570" s="5">
        <f t="shared" si="9"/>
        <v>5.7</v>
      </c>
    </row>
    <row r="571" spans="1:5" x14ac:dyDescent="0.2">
      <c r="A571" t="s">
        <v>50</v>
      </c>
      <c r="B571">
        <v>7.2</v>
      </c>
      <c r="D571" t="str">
        <v>Irwin Winkler</v>
      </c>
      <c r="E571" s="5">
        <f t="shared" si="9"/>
        <v>6.4499999999999993</v>
      </c>
    </row>
    <row r="572" spans="1:5" x14ac:dyDescent="0.2">
      <c r="A572" t="s">
        <v>102</v>
      </c>
      <c r="B572">
        <v>7.2</v>
      </c>
      <c r="D572" t="str">
        <v>Joseph Kahn</v>
      </c>
      <c r="E572" s="5">
        <f t="shared" si="9"/>
        <v>4.9000000000000004</v>
      </c>
    </row>
    <row r="573" spans="1:5" x14ac:dyDescent="0.2">
      <c r="A573" t="s">
        <v>1147</v>
      </c>
      <c r="B573">
        <v>5.5</v>
      </c>
      <c r="D573" t="str">
        <v>Sofia Coppola</v>
      </c>
      <c r="E573" s="5">
        <f t="shared" si="9"/>
        <v>6.9249999999999998</v>
      </c>
    </row>
    <row r="574" spans="1:5" x14ac:dyDescent="0.2">
      <c r="A574" t="s">
        <v>164</v>
      </c>
      <c r="B574">
        <v>5.8</v>
      </c>
      <c r="D574" t="str">
        <v>Stephen Kay</v>
      </c>
      <c r="E574" s="5">
        <f t="shared" si="9"/>
        <v>5</v>
      </c>
    </row>
    <row r="575" spans="1:5" x14ac:dyDescent="0.2">
      <c r="A575" t="s">
        <v>1150</v>
      </c>
      <c r="B575">
        <v>6</v>
      </c>
      <c r="D575" t="str">
        <v>J.A. Bayona</v>
      </c>
      <c r="E575" s="5">
        <f t="shared" si="9"/>
        <v>7.55</v>
      </c>
    </row>
    <row r="576" spans="1:5" x14ac:dyDescent="0.2">
      <c r="A576" t="s">
        <v>284</v>
      </c>
      <c r="B576">
        <v>6.6</v>
      </c>
      <c r="D576" t="str">
        <v>Elaine May</v>
      </c>
      <c r="E576" s="5">
        <f t="shared" si="9"/>
        <v>4.2</v>
      </c>
    </row>
    <row r="577" spans="1:5" x14ac:dyDescent="0.2">
      <c r="A577" t="s">
        <v>607</v>
      </c>
      <c r="B577">
        <v>8.3000000000000007</v>
      </c>
      <c r="D577" t="str">
        <v>Dennie Gordon</v>
      </c>
      <c r="E577" s="5">
        <f t="shared" si="9"/>
        <v>5.4</v>
      </c>
    </row>
    <row r="578" spans="1:5" x14ac:dyDescent="0.2">
      <c r="A578" t="s">
        <v>127</v>
      </c>
      <c r="B578">
        <v>6.7</v>
      </c>
      <c r="D578" t="str">
        <v>Charles Shyer</v>
      </c>
      <c r="E578" s="5">
        <f t="shared" si="9"/>
        <v>6.2</v>
      </c>
    </row>
    <row r="579" spans="1:5" x14ac:dyDescent="0.2">
      <c r="A579" t="s">
        <v>721</v>
      </c>
      <c r="B579">
        <v>7.1</v>
      </c>
      <c r="D579" t="str">
        <v>Ulu Grosbard</v>
      </c>
      <c r="E579" s="5">
        <f t="shared" si="9"/>
        <v>6.3</v>
      </c>
    </row>
    <row r="580" spans="1:5" x14ac:dyDescent="0.2">
      <c r="A580" t="s">
        <v>1157</v>
      </c>
      <c r="B580">
        <v>6</v>
      </c>
      <c r="D580" t="str">
        <v>William Malone</v>
      </c>
      <c r="E580" s="5">
        <f t="shared" ref="E580:E643" si="10">AVERAGEIF(A:A,D580,B:B)</f>
        <v>4.4499999999999993</v>
      </c>
    </row>
    <row r="581" spans="1:5" x14ac:dyDescent="0.2">
      <c r="A581" t="s">
        <v>1162</v>
      </c>
      <c r="B581">
        <v>6.9</v>
      </c>
      <c r="D581" t="str">
        <v>Malcolm D. Lee</v>
      </c>
      <c r="E581" s="5">
        <f t="shared" si="10"/>
        <v>5.7857142857142856</v>
      </c>
    </row>
    <row r="582" spans="1:5" x14ac:dyDescent="0.2">
      <c r="A582" t="s">
        <v>308</v>
      </c>
      <c r="B582">
        <v>5.6</v>
      </c>
      <c r="D582" t="str">
        <v>Jerry Jameson</v>
      </c>
      <c r="E582" s="5">
        <f t="shared" si="10"/>
        <v>5</v>
      </c>
    </row>
    <row r="583" spans="1:5" x14ac:dyDescent="0.2">
      <c r="A583" t="s">
        <v>811</v>
      </c>
      <c r="B583">
        <v>5.6</v>
      </c>
      <c r="D583" t="str">
        <v>Mic Rodgers</v>
      </c>
      <c r="E583" s="5">
        <f t="shared" si="10"/>
        <v>4.0999999999999996</v>
      </c>
    </row>
    <row r="584" spans="1:5" x14ac:dyDescent="0.2">
      <c r="A584" t="s">
        <v>1141</v>
      </c>
      <c r="B584">
        <v>4.5</v>
      </c>
      <c r="D584" t="str">
        <v>Christian Alvart</v>
      </c>
      <c r="E584" s="5">
        <f t="shared" si="10"/>
        <v>6.5</v>
      </c>
    </row>
    <row r="585" spans="1:5" x14ac:dyDescent="0.2">
      <c r="A585" t="s">
        <v>1170</v>
      </c>
      <c r="B585">
        <v>7.1</v>
      </c>
      <c r="D585" t="str">
        <v>Jean-Marie Poiré</v>
      </c>
      <c r="E585" s="5">
        <f t="shared" si="10"/>
        <v>6.2666666666666666</v>
      </c>
    </row>
    <row r="586" spans="1:5" x14ac:dyDescent="0.2">
      <c r="A586" t="s">
        <v>1071</v>
      </c>
      <c r="B586">
        <v>6.5</v>
      </c>
      <c r="D586" t="str">
        <v>Marc F. Adler</v>
      </c>
      <c r="E586" s="5">
        <f t="shared" si="10"/>
        <v>4.4000000000000004</v>
      </c>
    </row>
    <row r="587" spans="1:5" x14ac:dyDescent="0.2">
      <c r="A587" t="s">
        <v>1173</v>
      </c>
      <c r="B587">
        <v>6.4</v>
      </c>
      <c r="D587" t="str">
        <v>Geoffrey Sax</v>
      </c>
      <c r="E587" s="5">
        <f t="shared" si="10"/>
        <v>5.3</v>
      </c>
    </row>
    <row r="588" spans="1:5" x14ac:dyDescent="0.2">
      <c r="A588" t="s">
        <v>295</v>
      </c>
      <c r="B588">
        <v>5.8</v>
      </c>
      <c r="D588" t="str">
        <v>Richard Shepard</v>
      </c>
      <c r="E588" s="5">
        <f t="shared" si="10"/>
        <v>6.6333333333333329</v>
      </c>
    </row>
    <row r="589" spans="1:5" x14ac:dyDescent="0.2">
      <c r="A589" t="s">
        <v>87</v>
      </c>
      <c r="B589">
        <v>8</v>
      </c>
      <c r="D589" t="str">
        <v>Peter Ho-Sun Chan</v>
      </c>
      <c r="E589" s="5">
        <f t="shared" si="10"/>
        <v>7.1</v>
      </c>
    </row>
    <row r="590" spans="1:5" x14ac:dyDescent="0.2">
      <c r="A590" t="s">
        <v>1059</v>
      </c>
      <c r="B590">
        <v>6.2</v>
      </c>
      <c r="D590" t="str">
        <v>Joon-ho Bong</v>
      </c>
      <c r="E590" s="5">
        <f t="shared" si="10"/>
        <v>7</v>
      </c>
    </row>
    <row r="591" spans="1:5" x14ac:dyDescent="0.2">
      <c r="A591" t="s">
        <v>127</v>
      </c>
      <c r="B591">
        <v>7.2</v>
      </c>
      <c r="D591" t="str">
        <v>Jeff Nathanson</v>
      </c>
      <c r="E591" s="5">
        <f t="shared" si="10"/>
        <v>5.7</v>
      </c>
    </row>
    <row r="592" spans="1:5" x14ac:dyDescent="0.2">
      <c r="A592" t="s">
        <v>1181</v>
      </c>
      <c r="B592">
        <v>6.1</v>
      </c>
      <c r="D592" t="str">
        <v>S.S. Rajamouli</v>
      </c>
      <c r="E592" s="5">
        <f t="shared" si="10"/>
        <v>8.4</v>
      </c>
    </row>
    <row r="593" spans="1:5" x14ac:dyDescent="0.2">
      <c r="A593" t="s">
        <v>9</v>
      </c>
      <c r="B593">
        <v>7.6</v>
      </c>
      <c r="D593" t="str">
        <v>Charles S. Dutton</v>
      </c>
      <c r="E593" s="5">
        <f t="shared" si="10"/>
        <v>5.3</v>
      </c>
    </row>
    <row r="594" spans="1:5" x14ac:dyDescent="0.2">
      <c r="A594" t="s">
        <v>255</v>
      </c>
      <c r="B594">
        <v>6.3</v>
      </c>
      <c r="D594" t="str">
        <v>Jonathan Lynn</v>
      </c>
      <c r="E594" s="5">
        <f t="shared" si="10"/>
        <v>6.6999999999999993</v>
      </c>
    </row>
    <row r="595" spans="1:5" x14ac:dyDescent="0.2">
      <c r="A595" t="s">
        <v>1186</v>
      </c>
      <c r="B595">
        <v>6.3</v>
      </c>
      <c r="D595" t="str">
        <v>David Carson</v>
      </c>
      <c r="E595" s="5">
        <f t="shared" si="10"/>
        <v>6.6</v>
      </c>
    </row>
    <row r="596" spans="1:5" x14ac:dyDescent="0.2">
      <c r="A596" t="s">
        <v>342</v>
      </c>
      <c r="B596">
        <v>6.3</v>
      </c>
      <c r="D596" t="str">
        <v>Kar-Wai Wong</v>
      </c>
      <c r="E596" s="5">
        <f t="shared" si="10"/>
        <v>6.8999999999999995</v>
      </c>
    </row>
    <row r="597" spans="1:5" x14ac:dyDescent="0.2">
      <c r="A597" t="s">
        <v>232</v>
      </c>
      <c r="B597">
        <v>7.7</v>
      </c>
      <c r="D597" t="str">
        <v>Yuefeng Song</v>
      </c>
      <c r="E597" s="5">
        <f t="shared" si="10"/>
        <v>6.4</v>
      </c>
    </row>
    <row r="598" spans="1:5" x14ac:dyDescent="0.2">
      <c r="A598" t="s">
        <v>834</v>
      </c>
      <c r="B598">
        <v>7</v>
      </c>
      <c r="D598" t="str">
        <v>Norman Jewison</v>
      </c>
      <c r="E598" s="5">
        <f t="shared" si="10"/>
        <v>6.7</v>
      </c>
    </row>
    <row r="599" spans="1:5" x14ac:dyDescent="0.2">
      <c r="A599" t="s">
        <v>284</v>
      </c>
      <c r="B599">
        <v>5.3</v>
      </c>
      <c r="D599" t="str">
        <v>David Mirkin</v>
      </c>
      <c r="E599" s="5">
        <f t="shared" si="10"/>
        <v>6.2</v>
      </c>
    </row>
    <row r="600" spans="1:5" x14ac:dyDescent="0.2">
      <c r="A600" t="s">
        <v>454</v>
      </c>
      <c r="B600">
        <v>5.6</v>
      </c>
      <c r="D600" t="str">
        <v>Luis Mandoki</v>
      </c>
      <c r="E600" s="5">
        <f t="shared" si="10"/>
        <v>5.85</v>
      </c>
    </row>
    <row r="601" spans="1:5" x14ac:dyDescent="0.2">
      <c r="A601" t="s">
        <v>1196</v>
      </c>
      <c r="B601">
        <v>5.2</v>
      </c>
      <c r="D601" t="str">
        <v>Lee Daniels</v>
      </c>
      <c r="E601" s="5">
        <f t="shared" si="10"/>
        <v>7.2666666666666666</v>
      </c>
    </row>
    <row r="602" spans="1:5" x14ac:dyDescent="0.2">
      <c r="A602" t="s">
        <v>1141</v>
      </c>
      <c r="B602">
        <v>5.4</v>
      </c>
      <c r="D602" t="str">
        <v>Jeb Stuart</v>
      </c>
      <c r="E602" s="5">
        <f t="shared" si="10"/>
        <v>6.5500000000000007</v>
      </c>
    </row>
    <row r="603" spans="1:5" x14ac:dyDescent="0.2">
      <c r="A603" t="s">
        <v>1200</v>
      </c>
      <c r="B603">
        <v>6.4</v>
      </c>
      <c r="D603" t="str">
        <v>Steve Miner</v>
      </c>
      <c r="E603" s="5">
        <f t="shared" si="10"/>
        <v>5.76</v>
      </c>
    </row>
    <row r="604" spans="1:5" x14ac:dyDescent="0.2">
      <c r="A604" t="s">
        <v>906</v>
      </c>
      <c r="B604">
        <v>5.9</v>
      </c>
      <c r="D604" t="str">
        <v>Paul Thomas Anderson</v>
      </c>
      <c r="E604" s="5">
        <f t="shared" si="10"/>
        <v>7.5166666666666666</v>
      </c>
    </row>
    <row r="605" spans="1:5" x14ac:dyDescent="0.2">
      <c r="A605" t="s">
        <v>1205</v>
      </c>
      <c r="B605">
        <v>6.3</v>
      </c>
      <c r="D605" t="str">
        <v>David Leland</v>
      </c>
      <c r="E605" s="5">
        <f t="shared" si="10"/>
        <v>5.55</v>
      </c>
    </row>
    <row r="606" spans="1:5" x14ac:dyDescent="0.2">
      <c r="A606" t="s">
        <v>1207</v>
      </c>
      <c r="B606">
        <v>6.5</v>
      </c>
      <c r="D606" t="str">
        <v>J Blakeson</v>
      </c>
      <c r="E606" s="5">
        <f t="shared" si="10"/>
        <v>5.2</v>
      </c>
    </row>
    <row r="607" spans="1:5" x14ac:dyDescent="0.2">
      <c r="A607" t="s">
        <v>449</v>
      </c>
      <c r="B607">
        <v>3</v>
      </c>
      <c r="D607" t="str">
        <v>Ryan Coogler</v>
      </c>
      <c r="E607" s="5">
        <f t="shared" si="10"/>
        <v>7.6</v>
      </c>
    </row>
    <row r="608" spans="1:5" x14ac:dyDescent="0.2">
      <c r="A608" t="s">
        <v>1211</v>
      </c>
      <c r="B608">
        <v>3.6</v>
      </c>
      <c r="D608" t="str">
        <v>Kirk Jones</v>
      </c>
      <c r="E608" s="5">
        <f t="shared" si="10"/>
        <v>6.6</v>
      </c>
    </row>
    <row r="609" spans="1:5" x14ac:dyDescent="0.2">
      <c r="A609" t="s">
        <v>1213</v>
      </c>
      <c r="B609">
        <v>5.8</v>
      </c>
      <c r="D609" t="str">
        <v>Ethan Coen</v>
      </c>
      <c r="E609" s="5">
        <f t="shared" si="10"/>
        <v>7.1142857142857139</v>
      </c>
    </row>
    <row r="610" spans="1:5" x14ac:dyDescent="0.2">
      <c r="A610" t="s">
        <v>1215</v>
      </c>
      <c r="B610">
        <v>6.2</v>
      </c>
      <c r="D610" t="str">
        <v>Jennifer Flackett</v>
      </c>
      <c r="E610" s="5">
        <f t="shared" si="10"/>
        <v>6</v>
      </c>
    </row>
    <row r="611" spans="1:5" x14ac:dyDescent="0.2">
      <c r="A611" t="s">
        <v>543</v>
      </c>
      <c r="B611">
        <v>5.6</v>
      </c>
      <c r="D611" t="str">
        <v>Kevin Smith</v>
      </c>
      <c r="E611" s="5">
        <f t="shared" si="10"/>
        <v>6.5666666666666664</v>
      </c>
    </row>
    <row r="612" spans="1:5" x14ac:dyDescent="0.2">
      <c r="A612" t="s">
        <v>561</v>
      </c>
      <c r="B612">
        <v>5.4</v>
      </c>
      <c r="D612" t="str">
        <v>Christian Ditter</v>
      </c>
      <c r="E612" s="5">
        <f t="shared" si="10"/>
        <v>6.1</v>
      </c>
    </row>
    <row r="613" spans="1:5" x14ac:dyDescent="0.2">
      <c r="A613" t="s">
        <v>1221</v>
      </c>
      <c r="B613">
        <v>6.1</v>
      </c>
      <c r="D613" t="str">
        <v>Charles Martin Smith</v>
      </c>
      <c r="E613" s="5">
        <f t="shared" si="10"/>
        <v>6.1333333333333329</v>
      </c>
    </row>
    <row r="614" spans="1:5" x14ac:dyDescent="0.2">
      <c r="A614" t="s">
        <v>1223</v>
      </c>
      <c r="B614">
        <v>4.2</v>
      </c>
      <c r="D614" t="str">
        <v>Fedor Bondarchuk</v>
      </c>
      <c r="E614" s="5">
        <f t="shared" si="10"/>
        <v>5.3</v>
      </c>
    </row>
    <row r="615" spans="1:5" x14ac:dyDescent="0.2">
      <c r="A615" t="s">
        <v>1225</v>
      </c>
      <c r="B615">
        <v>6.7</v>
      </c>
      <c r="D615" t="str">
        <v>Irvin Kershner</v>
      </c>
      <c r="E615" s="5">
        <f t="shared" si="10"/>
        <v>7.5</v>
      </c>
    </row>
    <row r="616" spans="1:5" x14ac:dyDescent="0.2">
      <c r="A616" t="s">
        <v>721</v>
      </c>
      <c r="B616">
        <v>4.2</v>
      </c>
      <c r="D616" t="str">
        <v>Steve Pink</v>
      </c>
      <c r="E616" s="5">
        <f t="shared" si="10"/>
        <v>5.8666666666666671</v>
      </c>
    </row>
    <row r="617" spans="1:5" x14ac:dyDescent="0.2">
      <c r="A617" t="s">
        <v>1229</v>
      </c>
      <c r="B617">
        <v>6.4</v>
      </c>
      <c r="D617" t="str">
        <v>Scott Hicks</v>
      </c>
      <c r="E617" s="5">
        <f t="shared" si="10"/>
        <v>6.8400000000000007</v>
      </c>
    </row>
    <row r="618" spans="1:5" x14ac:dyDescent="0.2">
      <c r="A618" t="s">
        <v>1231</v>
      </c>
      <c r="B618">
        <v>4.9000000000000004</v>
      </c>
      <c r="D618" t="str">
        <v>Chris Rock</v>
      </c>
      <c r="E618" s="5">
        <f t="shared" si="10"/>
        <v>5.8</v>
      </c>
    </row>
    <row r="619" spans="1:5" x14ac:dyDescent="0.2">
      <c r="A619" t="s">
        <v>681</v>
      </c>
      <c r="B619">
        <v>6.8</v>
      </c>
      <c r="D619" t="str">
        <v>Wilson Yip</v>
      </c>
      <c r="E619" s="5">
        <f t="shared" si="10"/>
        <v>7.2</v>
      </c>
    </row>
    <row r="620" spans="1:5" x14ac:dyDescent="0.2">
      <c r="A620" t="s">
        <v>1033</v>
      </c>
      <c r="B620">
        <v>7.7</v>
      </c>
      <c r="D620" t="str">
        <v>Robert Wise</v>
      </c>
      <c r="E620" s="5">
        <f t="shared" si="10"/>
        <v>7.2</v>
      </c>
    </row>
    <row r="621" spans="1:5" x14ac:dyDescent="0.2">
      <c r="A621" t="s">
        <v>1235</v>
      </c>
      <c r="B621">
        <v>5.6</v>
      </c>
      <c r="D621" t="str">
        <v>Kevin Rodney Sullivan</v>
      </c>
      <c r="E621" s="5">
        <f t="shared" si="10"/>
        <v>5.7</v>
      </c>
    </row>
    <row r="622" spans="1:5" x14ac:dyDescent="0.2">
      <c r="A622" t="s">
        <v>1238</v>
      </c>
      <c r="B622">
        <v>6.4</v>
      </c>
      <c r="D622" t="str">
        <v>Kevin Munroe</v>
      </c>
      <c r="E622" s="5">
        <f t="shared" si="10"/>
        <v>5.6999999999999993</v>
      </c>
    </row>
    <row r="623" spans="1:5" x14ac:dyDescent="0.2">
      <c r="A623" t="s">
        <v>1240</v>
      </c>
      <c r="B623">
        <v>7.2</v>
      </c>
      <c r="D623" t="str">
        <v>Michael Tollin</v>
      </c>
      <c r="E623" s="5">
        <f t="shared" si="10"/>
        <v>5.9</v>
      </c>
    </row>
    <row r="624" spans="1:5" x14ac:dyDescent="0.2">
      <c r="A624" t="s">
        <v>1243</v>
      </c>
      <c r="B624">
        <v>6</v>
      </c>
      <c r="D624" t="str">
        <v>Patrick Tatopoulos</v>
      </c>
      <c r="E624" s="5">
        <f t="shared" si="10"/>
        <v>6.6</v>
      </c>
    </row>
    <row r="625" spans="1:5" x14ac:dyDescent="0.2">
      <c r="A625" t="s">
        <v>1215</v>
      </c>
      <c r="B625">
        <v>5.9</v>
      </c>
      <c r="D625" t="str">
        <v>Gary David Goldberg</v>
      </c>
      <c r="E625" s="5">
        <f t="shared" si="10"/>
        <v>5.9</v>
      </c>
    </row>
    <row r="626" spans="1:5" x14ac:dyDescent="0.2">
      <c r="A626" t="s">
        <v>561</v>
      </c>
      <c r="B626">
        <v>7.9</v>
      </c>
      <c r="D626" t="str">
        <v>Tobe Hooper</v>
      </c>
      <c r="E626" s="5">
        <f t="shared" si="10"/>
        <v>6.7</v>
      </c>
    </row>
    <row r="627" spans="1:5" x14ac:dyDescent="0.2">
      <c r="A627" t="s">
        <v>1248</v>
      </c>
      <c r="B627">
        <v>6.8</v>
      </c>
      <c r="D627" t="str">
        <v>Alan Poul</v>
      </c>
      <c r="E627" s="5">
        <f t="shared" si="10"/>
        <v>5.3</v>
      </c>
    </row>
    <row r="628" spans="1:5" x14ac:dyDescent="0.2">
      <c r="A628" t="s">
        <v>64</v>
      </c>
      <c r="B628">
        <v>7.1</v>
      </c>
      <c r="D628" t="str">
        <v>Luke Greenfield</v>
      </c>
      <c r="E628" s="5">
        <f t="shared" si="10"/>
        <v>6</v>
      </c>
    </row>
    <row r="629" spans="1:5" x14ac:dyDescent="0.2">
      <c r="A629" t="s">
        <v>686</v>
      </c>
      <c r="B629">
        <v>5.9</v>
      </c>
      <c r="D629" t="str">
        <v>Gil Junger</v>
      </c>
      <c r="E629" s="5">
        <f t="shared" si="10"/>
        <v>6</v>
      </c>
    </row>
    <row r="630" spans="1:5" x14ac:dyDescent="0.2">
      <c r="A630" t="s">
        <v>751</v>
      </c>
      <c r="B630">
        <v>5.9</v>
      </c>
      <c r="D630" t="str">
        <v>Michael Ritchie</v>
      </c>
      <c r="E630" s="5">
        <f t="shared" si="10"/>
        <v>6.2</v>
      </c>
    </row>
    <row r="631" spans="1:5" x14ac:dyDescent="0.2">
      <c r="A631" t="s">
        <v>856</v>
      </c>
      <c r="B631">
        <v>6.2</v>
      </c>
      <c r="D631" t="str">
        <v>Steven E. de Souza</v>
      </c>
      <c r="E631" s="5">
        <f t="shared" si="10"/>
        <v>3.8</v>
      </c>
    </row>
    <row r="632" spans="1:5" x14ac:dyDescent="0.2">
      <c r="A632" t="s">
        <v>1256</v>
      </c>
      <c r="B632">
        <v>7</v>
      </c>
      <c r="D632" t="str">
        <v>Alexandre Aja</v>
      </c>
      <c r="E632" s="5">
        <f t="shared" si="10"/>
        <v>6.2250000000000005</v>
      </c>
    </row>
    <row r="633" spans="1:5" x14ac:dyDescent="0.2">
      <c r="A633" t="s">
        <v>1258</v>
      </c>
      <c r="B633">
        <v>5.4</v>
      </c>
      <c r="D633" t="str">
        <v>Michael Rymer</v>
      </c>
      <c r="E633" s="5">
        <f t="shared" si="10"/>
        <v>5.65</v>
      </c>
    </row>
    <row r="634" spans="1:5" x14ac:dyDescent="0.2">
      <c r="A634" t="s">
        <v>127</v>
      </c>
      <c r="B634">
        <v>8.6</v>
      </c>
      <c r="D634" t="str">
        <v>Hugh Wilson</v>
      </c>
      <c r="E634" s="5">
        <f t="shared" si="10"/>
        <v>5.8250000000000002</v>
      </c>
    </row>
    <row r="635" spans="1:5" x14ac:dyDescent="0.2">
      <c r="A635" t="s">
        <v>1262</v>
      </c>
      <c r="B635">
        <v>6.5</v>
      </c>
      <c r="D635" t="str">
        <v>Mike Hodges</v>
      </c>
      <c r="E635" s="5">
        <f t="shared" si="10"/>
        <v>6.4</v>
      </c>
    </row>
    <row r="636" spans="1:5" x14ac:dyDescent="0.2">
      <c r="A636" t="s">
        <v>825</v>
      </c>
      <c r="B636">
        <v>6.4</v>
      </c>
      <c r="D636" t="str">
        <v>Scott Mann</v>
      </c>
      <c r="E636" s="5">
        <f t="shared" si="10"/>
        <v>6.1</v>
      </c>
    </row>
    <row r="637" spans="1:5" x14ac:dyDescent="0.2">
      <c r="A637" t="s">
        <v>623</v>
      </c>
      <c r="B637">
        <v>7.6</v>
      </c>
      <c r="D637" t="str">
        <v>Susanna White</v>
      </c>
      <c r="E637" s="5">
        <f t="shared" si="10"/>
        <v>6.25</v>
      </c>
    </row>
    <row r="638" spans="1:5" x14ac:dyDescent="0.2">
      <c r="A638" t="s">
        <v>1267</v>
      </c>
      <c r="B638">
        <v>5.5</v>
      </c>
      <c r="D638" t="str">
        <v>Chris Carter</v>
      </c>
      <c r="E638" s="5">
        <f t="shared" si="10"/>
        <v>5.9</v>
      </c>
    </row>
    <row r="639" spans="1:5" x14ac:dyDescent="0.2">
      <c r="A639" t="s">
        <v>127</v>
      </c>
      <c r="B639">
        <v>7.4</v>
      </c>
      <c r="D639" t="str">
        <v>Tommy O'Haver</v>
      </c>
      <c r="E639" s="5">
        <f t="shared" si="10"/>
        <v>6.05</v>
      </c>
    </row>
    <row r="640" spans="1:5" x14ac:dyDescent="0.2">
      <c r="A640" t="s">
        <v>144</v>
      </c>
      <c r="B640">
        <v>8.6999999999999993</v>
      </c>
      <c r="D640" t="str">
        <v>Peter Landesman</v>
      </c>
      <c r="E640" s="5">
        <f t="shared" si="10"/>
        <v>7.1</v>
      </c>
    </row>
    <row r="641" spans="1:5" x14ac:dyDescent="0.2">
      <c r="A641" t="s">
        <v>284</v>
      </c>
      <c r="B641">
        <v>7.6</v>
      </c>
      <c r="D641" t="str">
        <v>Gary Chapman</v>
      </c>
      <c r="E641" s="5">
        <f t="shared" si="10"/>
        <v>5.6</v>
      </c>
    </row>
    <row r="642" spans="1:5" x14ac:dyDescent="0.2">
      <c r="A642" t="s">
        <v>1272</v>
      </c>
      <c r="B642">
        <v>5.5</v>
      </c>
      <c r="D642" t="str">
        <v>Craig Mazin</v>
      </c>
      <c r="E642" s="5">
        <f t="shared" si="10"/>
        <v>5.25</v>
      </c>
    </row>
    <row r="643" spans="1:5" x14ac:dyDescent="0.2">
      <c r="A643" t="s">
        <v>1274</v>
      </c>
      <c r="B643">
        <v>7.6</v>
      </c>
      <c r="D643" t="str">
        <v>Allen Hughes</v>
      </c>
      <c r="E643" s="5">
        <f t="shared" si="10"/>
        <v>6.2</v>
      </c>
    </row>
    <row r="644" spans="1:5" x14ac:dyDescent="0.2">
      <c r="A644" t="s">
        <v>1276</v>
      </c>
      <c r="B644">
        <v>6.5</v>
      </c>
      <c r="D644" t="str">
        <v>Kimble Rendall</v>
      </c>
      <c r="E644" s="5">
        <f t="shared" ref="E644:E707" si="11">AVERAGEIF(A:A,D644,B:B)</f>
        <v>5.2</v>
      </c>
    </row>
    <row r="645" spans="1:5" x14ac:dyDescent="0.2">
      <c r="A645" t="s">
        <v>601</v>
      </c>
      <c r="B645">
        <v>6.9</v>
      </c>
      <c r="D645" t="str">
        <v>Peter Yates</v>
      </c>
      <c r="E645" s="5">
        <f t="shared" si="11"/>
        <v>6</v>
      </c>
    </row>
    <row r="646" spans="1:5" x14ac:dyDescent="0.2">
      <c r="A646" t="s">
        <v>105</v>
      </c>
      <c r="B646">
        <v>6.7</v>
      </c>
      <c r="D646" t="str">
        <v>Lasse Hallström</v>
      </c>
      <c r="E646" s="5">
        <f t="shared" si="11"/>
        <v>7.1111111111111107</v>
      </c>
    </row>
    <row r="647" spans="1:5" x14ac:dyDescent="0.2">
      <c r="A647" t="s">
        <v>883</v>
      </c>
      <c r="B647">
        <v>6.6</v>
      </c>
      <c r="D647" t="str">
        <v>Jean-Marc Vallée</v>
      </c>
      <c r="E647" s="5">
        <f t="shared" si="11"/>
        <v>7.4666666666666659</v>
      </c>
    </row>
    <row r="648" spans="1:5" x14ac:dyDescent="0.2">
      <c r="A648" t="s">
        <v>1282</v>
      </c>
      <c r="B648">
        <v>7.2</v>
      </c>
      <c r="D648" t="str">
        <v>Hark Tsui</v>
      </c>
      <c r="E648" s="5">
        <f t="shared" si="11"/>
        <v>4.8</v>
      </c>
    </row>
    <row r="649" spans="1:5" x14ac:dyDescent="0.2">
      <c r="A649" t="s">
        <v>1285</v>
      </c>
      <c r="B649">
        <v>6.4</v>
      </c>
      <c r="D649" t="str">
        <v>Lexi Alexander</v>
      </c>
      <c r="E649" s="5">
        <f t="shared" si="11"/>
        <v>6</v>
      </c>
    </row>
    <row r="650" spans="1:5" x14ac:dyDescent="0.2">
      <c r="A650" t="s">
        <v>721</v>
      </c>
      <c r="B650">
        <v>6.4</v>
      </c>
      <c r="D650" t="str">
        <v>Ronny Yu</v>
      </c>
      <c r="E650" s="5">
        <f t="shared" si="11"/>
        <v>5.5</v>
      </c>
    </row>
    <row r="651" spans="1:5" x14ac:dyDescent="0.2">
      <c r="A651" t="s">
        <v>459</v>
      </c>
      <c r="B651">
        <v>6</v>
      </c>
      <c r="D651" t="str">
        <v>Bille August</v>
      </c>
      <c r="E651" s="5">
        <f t="shared" si="11"/>
        <v>6.75</v>
      </c>
    </row>
    <row r="652" spans="1:5" x14ac:dyDescent="0.2">
      <c r="A652" t="s">
        <v>237</v>
      </c>
      <c r="B652">
        <v>6.1</v>
      </c>
      <c r="D652" t="str">
        <v>Moustapha Akkad</v>
      </c>
      <c r="E652" s="5">
        <f t="shared" si="11"/>
        <v>8.4</v>
      </c>
    </row>
    <row r="653" spans="1:5" x14ac:dyDescent="0.2">
      <c r="A653" t="s">
        <v>255</v>
      </c>
      <c r="B653">
        <v>6</v>
      </c>
      <c r="D653" t="str">
        <v>Jean-Paul Rappeneau</v>
      </c>
      <c r="E653" s="5">
        <f t="shared" si="11"/>
        <v>7</v>
      </c>
    </row>
    <row r="654" spans="1:5" x14ac:dyDescent="0.2">
      <c r="A654" t="s">
        <v>122</v>
      </c>
      <c r="B654">
        <v>6.4</v>
      </c>
      <c r="D654" t="str">
        <v>Joachim Rønning</v>
      </c>
      <c r="E654" s="5">
        <f t="shared" si="11"/>
        <v>5.7</v>
      </c>
    </row>
    <row r="655" spans="1:5" x14ac:dyDescent="0.2">
      <c r="A655" t="s">
        <v>1292</v>
      </c>
      <c r="B655">
        <v>6.4</v>
      </c>
      <c r="D655" t="str">
        <v>Tony Kaye</v>
      </c>
      <c r="E655" s="5">
        <f t="shared" si="11"/>
        <v>8.0333333333333332</v>
      </c>
    </row>
    <row r="656" spans="1:5" x14ac:dyDescent="0.2">
      <c r="A656" t="s">
        <v>1294</v>
      </c>
      <c r="B656">
        <v>7.3</v>
      </c>
      <c r="D656" t="str">
        <v>Ken Scott</v>
      </c>
      <c r="E656" s="5">
        <f t="shared" si="11"/>
        <v>5.9</v>
      </c>
    </row>
    <row r="657" spans="1:5" x14ac:dyDescent="0.2">
      <c r="A657" t="s">
        <v>1296</v>
      </c>
      <c r="B657">
        <v>5.2</v>
      </c>
      <c r="D657" t="str">
        <v>Hugh Johnson</v>
      </c>
      <c r="E657" s="5">
        <f t="shared" si="11"/>
        <v>5.2</v>
      </c>
    </row>
    <row r="658" spans="1:5" x14ac:dyDescent="0.2">
      <c r="A658" t="s">
        <v>1299</v>
      </c>
      <c r="B658">
        <v>6.6</v>
      </c>
      <c r="D658" t="str">
        <v>Hayao Miyazaki</v>
      </c>
      <c r="E658" s="5">
        <f t="shared" si="11"/>
        <v>8.2249999999999996</v>
      </c>
    </row>
    <row r="659" spans="1:5" x14ac:dyDescent="0.2">
      <c r="A659" t="s">
        <v>109</v>
      </c>
      <c r="B659">
        <v>6.3</v>
      </c>
      <c r="D659" t="str">
        <v>George Tillman Jr.</v>
      </c>
      <c r="E659" s="5">
        <f t="shared" si="11"/>
        <v>6.9250000000000007</v>
      </c>
    </row>
    <row r="660" spans="1:5" x14ac:dyDescent="0.2">
      <c r="A660" t="s">
        <v>1302</v>
      </c>
      <c r="B660">
        <v>5.9</v>
      </c>
      <c r="D660" t="str">
        <v>Rand Ravich</v>
      </c>
      <c r="E660" s="5">
        <f t="shared" si="11"/>
        <v>5.3</v>
      </c>
    </row>
    <row r="661" spans="1:5" x14ac:dyDescent="0.2">
      <c r="A661" t="s">
        <v>794</v>
      </c>
      <c r="B661">
        <v>6.4</v>
      </c>
      <c r="D661" t="str">
        <v>Hugh Hudson</v>
      </c>
      <c r="E661" s="5">
        <f t="shared" si="11"/>
        <v>6.4</v>
      </c>
    </row>
    <row r="662" spans="1:5" x14ac:dyDescent="0.2">
      <c r="A662" t="s">
        <v>1059</v>
      </c>
      <c r="B662">
        <v>6.7</v>
      </c>
      <c r="D662" t="str">
        <v>Jeremy Degruson</v>
      </c>
      <c r="E662" s="5">
        <f t="shared" si="11"/>
        <v>6.3</v>
      </c>
    </row>
    <row r="663" spans="1:5" x14ac:dyDescent="0.2">
      <c r="A663" t="s">
        <v>811</v>
      </c>
      <c r="B663">
        <v>5.4</v>
      </c>
      <c r="D663" t="str">
        <v>Chris Gorak</v>
      </c>
      <c r="E663" s="5">
        <f t="shared" si="11"/>
        <v>4.9000000000000004</v>
      </c>
    </row>
    <row r="664" spans="1:5" x14ac:dyDescent="0.2">
      <c r="A664" t="s">
        <v>811</v>
      </c>
      <c r="B664">
        <v>6.4</v>
      </c>
      <c r="D664" t="str">
        <v>Scott Speer</v>
      </c>
      <c r="E664" s="5">
        <f t="shared" si="11"/>
        <v>6.5</v>
      </c>
    </row>
    <row r="665" spans="1:5" x14ac:dyDescent="0.2">
      <c r="A665" t="s">
        <v>721</v>
      </c>
      <c r="B665">
        <v>6.7</v>
      </c>
      <c r="D665" t="str">
        <v>Joe Charbanic</v>
      </c>
      <c r="E665" s="5">
        <f t="shared" si="11"/>
        <v>5.3</v>
      </c>
    </row>
    <row r="666" spans="1:5" x14ac:dyDescent="0.2">
      <c r="A666" t="s">
        <v>1310</v>
      </c>
      <c r="B666">
        <v>6.2</v>
      </c>
      <c r="D666" t="str">
        <v>Jonathan Hensleigh</v>
      </c>
      <c r="E666" s="5">
        <f t="shared" si="11"/>
        <v>6.5</v>
      </c>
    </row>
    <row r="667" spans="1:5" x14ac:dyDescent="0.2">
      <c r="A667" t="s">
        <v>157</v>
      </c>
      <c r="B667">
        <v>6.1</v>
      </c>
      <c r="D667" t="str">
        <v>Danny Cannon</v>
      </c>
      <c r="E667" s="5">
        <f t="shared" si="11"/>
        <v>5.6999999999999993</v>
      </c>
    </row>
    <row r="668" spans="1:5" x14ac:dyDescent="0.2">
      <c r="A668" t="s">
        <v>229</v>
      </c>
      <c r="B668">
        <v>8.8000000000000007</v>
      </c>
      <c r="D668" t="str">
        <v>Boaz Yakin</v>
      </c>
      <c r="E668" s="5">
        <f t="shared" si="11"/>
        <v>7.0333333333333341</v>
      </c>
    </row>
    <row r="669" spans="1:5" x14ac:dyDescent="0.2">
      <c r="A669" t="s">
        <v>109</v>
      </c>
      <c r="B669">
        <v>7.1</v>
      </c>
      <c r="D669" t="str">
        <v>Richard Marquand</v>
      </c>
      <c r="E669" s="5">
        <f t="shared" si="11"/>
        <v>8.4</v>
      </c>
    </row>
    <row r="670" spans="1:5" x14ac:dyDescent="0.2">
      <c r="A670" t="s">
        <v>1317</v>
      </c>
      <c r="B670">
        <v>5.7</v>
      </c>
      <c r="D670" t="str">
        <v>Neil Marshall</v>
      </c>
      <c r="E670" s="5">
        <f t="shared" si="11"/>
        <v>6.5333333333333341</v>
      </c>
    </row>
    <row r="671" spans="1:5" x14ac:dyDescent="0.2">
      <c r="A671" t="s">
        <v>1276</v>
      </c>
      <c r="B671">
        <v>5</v>
      </c>
      <c r="D671" t="str">
        <v>David Wain</v>
      </c>
      <c r="E671" s="5">
        <f t="shared" si="11"/>
        <v>5.75</v>
      </c>
    </row>
    <row r="672" spans="1:5" x14ac:dyDescent="0.2">
      <c r="A672" t="s">
        <v>1320</v>
      </c>
      <c r="B672">
        <v>5.0999999999999996</v>
      </c>
      <c r="D672" t="str">
        <v>Jared Hess</v>
      </c>
      <c r="E672" s="5">
        <f t="shared" si="11"/>
        <v>6.2333333333333343</v>
      </c>
    </row>
    <row r="673" spans="1:5" x14ac:dyDescent="0.2">
      <c r="A673" t="s">
        <v>1323</v>
      </c>
      <c r="B673">
        <v>6.9</v>
      </c>
      <c r="D673" t="str">
        <v>Rupert Wainwright</v>
      </c>
      <c r="E673" s="5">
        <f t="shared" si="11"/>
        <v>6.2</v>
      </c>
    </row>
    <row r="674" spans="1:5" x14ac:dyDescent="0.2">
      <c r="A674" t="s">
        <v>1256</v>
      </c>
      <c r="B674">
        <v>4.8</v>
      </c>
      <c r="D674" t="str">
        <v>John Luessenhop</v>
      </c>
      <c r="E674" s="5">
        <f t="shared" si="11"/>
        <v>5.5</v>
      </c>
    </row>
    <row r="675" spans="1:5" x14ac:dyDescent="0.2">
      <c r="A675" t="s">
        <v>1326</v>
      </c>
      <c r="B675">
        <v>6.5</v>
      </c>
      <c r="D675" t="str">
        <v>Justin Zackham</v>
      </c>
      <c r="E675" s="5">
        <f t="shared" si="11"/>
        <v>5.6</v>
      </c>
    </row>
    <row r="676" spans="1:5" x14ac:dyDescent="0.2">
      <c r="A676" t="s">
        <v>772</v>
      </c>
      <c r="B676">
        <v>5.0999999999999996</v>
      </c>
      <c r="D676" t="str">
        <v>John Gatins</v>
      </c>
      <c r="E676" s="5">
        <f t="shared" si="11"/>
        <v>6.9</v>
      </c>
    </row>
    <row r="677" spans="1:5" x14ac:dyDescent="0.2">
      <c r="A677" t="s">
        <v>1330</v>
      </c>
      <c r="B677">
        <v>7.1</v>
      </c>
      <c r="D677" t="str">
        <v>Miguel Sapochnik</v>
      </c>
      <c r="E677" s="5">
        <f t="shared" si="11"/>
        <v>6.3</v>
      </c>
    </row>
    <row r="678" spans="1:5" x14ac:dyDescent="0.2">
      <c r="A678" t="s">
        <v>638</v>
      </c>
      <c r="B678">
        <v>7.5</v>
      </c>
      <c r="D678" t="str">
        <v>Hyung-rae Shim</v>
      </c>
      <c r="E678" s="5">
        <f t="shared" si="11"/>
        <v>3.6</v>
      </c>
    </row>
    <row r="679" spans="1:5" x14ac:dyDescent="0.2">
      <c r="A679" t="s">
        <v>686</v>
      </c>
      <c r="B679">
        <v>6.2</v>
      </c>
      <c r="D679" t="str">
        <v>Don Scardino</v>
      </c>
      <c r="E679" s="5">
        <f t="shared" si="11"/>
        <v>5.9</v>
      </c>
    </row>
    <row r="680" spans="1:5" x14ac:dyDescent="0.2">
      <c r="A680" t="s">
        <v>315</v>
      </c>
      <c r="B680">
        <v>6.3</v>
      </c>
      <c r="D680" t="str">
        <v>Tim Robbins</v>
      </c>
      <c r="E680" s="5">
        <f t="shared" si="11"/>
        <v>7.25</v>
      </c>
    </row>
    <row r="681" spans="1:5" x14ac:dyDescent="0.2">
      <c r="A681" t="s">
        <v>127</v>
      </c>
      <c r="B681">
        <v>8.1</v>
      </c>
      <c r="D681" t="str">
        <v>Tom Reeve</v>
      </c>
      <c r="E681" s="5">
        <f t="shared" si="11"/>
        <v>5.7</v>
      </c>
    </row>
    <row r="682" spans="1:5" x14ac:dyDescent="0.2">
      <c r="A682" t="s">
        <v>1267</v>
      </c>
      <c r="B682">
        <v>6.6</v>
      </c>
      <c r="D682" t="str">
        <v>Nanette Burstein</v>
      </c>
      <c r="E682" s="5">
        <f t="shared" si="11"/>
        <v>6.3</v>
      </c>
    </row>
    <row r="683" spans="1:5" x14ac:dyDescent="0.2">
      <c r="A683" t="s">
        <v>406</v>
      </c>
      <c r="B683">
        <v>6.9</v>
      </c>
      <c r="D683" t="str">
        <v>Ariel Vromen</v>
      </c>
      <c r="E683" s="5">
        <f t="shared" si="11"/>
        <v>6.6</v>
      </c>
    </row>
    <row r="684" spans="1:5" x14ac:dyDescent="0.2">
      <c r="A684" t="s">
        <v>1341</v>
      </c>
      <c r="B684">
        <v>6.1</v>
      </c>
      <c r="D684" t="str">
        <v>Lewis Gilbert</v>
      </c>
      <c r="E684" s="5">
        <f t="shared" si="11"/>
        <v>6.7666666666666657</v>
      </c>
    </row>
    <row r="685" spans="1:5" x14ac:dyDescent="0.2">
      <c r="A685" t="s">
        <v>1343</v>
      </c>
      <c r="B685">
        <v>4.3</v>
      </c>
      <c r="D685" t="str">
        <v>John Francis Daley</v>
      </c>
      <c r="E685" s="5">
        <f t="shared" si="11"/>
        <v>6.1</v>
      </c>
    </row>
    <row r="686" spans="1:5" x14ac:dyDescent="0.2">
      <c r="A686" t="s">
        <v>215</v>
      </c>
      <c r="B686">
        <v>6.6</v>
      </c>
      <c r="D686" t="str">
        <v>J.B. Rogers</v>
      </c>
      <c r="E686" s="5">
        <f t="shared" si="11"/>
        <v>5.65</v>
      </c>
    </row>
    <row r="687" spans="1:5" x14ac:dyDescent="0.2">
      <c r="A687" t="s">
        <v>1347</v>
      </c>
      <c r="B687">
        <v>6.8</v>
      </c>
      <c r="D687" t="str">
        <v>Michael Sucsy</v>
      </c>
      <c r="E687" s="5">
        <f t="shared" si="11"/>
        <v>6.8</v>
      </c>
    </row>
    <row r="688" spans="1:5" x14ac:dyDescent="0.2">
      <c r="A688" t="s">
        <v>1349</v>
      </c>
      <c r="B688">
        <v>3.8</v>
      </c>
      <c r="D688" t="str">
        <v>Tom Vaughan</v>
      </c>
      <c r="E688" s="5">
        <f t="shared" si="11"/>
        <v>6.3</v>
      </c>
    </row>
    <row r="689" spans="1:5" x14ac:dyDescent="0.2">
      <c r="A689" t="s">
        <v>1352</v>
      </c>
      <c r="B689">
        <v>5.9</v>
      </c>
      <c r="D689" t="str">
        <v>Stephen Hillenburg</v>
      </c>
      <c r="E689" s="5">
        <f t="shared" si="11"/>
        <v>7</v>
      </c>
    </row>
    <row r="690" spans="1:5" x14ac:dyDescent="0.2">
      <c r="A690" t="s">
        <v>607</v>
      </c>
      <c r="B690">
        <v>7.9</v>
      </c>
      <c r="D690" t="str">
        <v>Stig Bergqvist</v>
      </c>
      <c r="E690" s="5">
        <f t="shared" si="11"/>
        <v>6.1</v>
      </c>
    </row>
    <row r="691" spans="1:5" x14ac:dyDescent="0.2">
      <c r="A691" t="s">
        <v>1356</v>
      </c>
      <c r="B691">
        <v>6.3</v>
      </c>
      <c r="D691" t="str">
        <v>Jason Reitman</v>
      </c>
      <c r="E691" s="5">
        <f t="shared" si="11"/>
        <v>7.2</v>
      </c>
    </row>
    <row r="692" spans="1:5" x14ac:dyDescent="0.2">
      <c r="A692" t="s">
        <v>1359</v>
      </c>
      <c r="B692">
        <v>5.5</v>
      </c>
      <c r="D692" t="str">
        <v>Alexander Payne</v>
      </c>
      <c r="E692" s="5">
        <f t="shared" si="11"/>
        <v>7.42</v>
      </c>
    </row>
    <row r="693" spans="1:5" x14ac:dyDescent="0.2">
      <c r="A693" t="s">
        <v>39</v>
      </c>
      <c r="B693">
        <v>7.7</v>
      </c>
      <c r="D693" t="str">
        <v>Jonathan Levine</v>
      </c>
      <c r="E693" s="5">
        <f t="shared" si="11"/>
        <v>6.8000000000000007</v>
      </c>
    </row>
    <row r="694" spans="1:5" x14ac:dyDescent="0.2">
      <c r="A694" t="s">
        <v>686</v>
      </c>
      <c r="B694">
        <v>6.3</v>
      </c>
      <c r="D694" t="str">
        <v>Rian Johnson</v>
      </c>
      <c r="E694" s="5">
        <f t="shared" si="11"/>
        <v>7.15</v>
      </c>
    </row>
    <row r="695" spans="1:5" x14ac:dyDescent="0.2">
      <c r="A695" t="s">
        <v>1363</v>
      </c>
      <c r="B695">
        <v>7.1</v>
      </c>
      <c r="D695" t="str">
        <v>Chris Noonan</v>
      </c>
      <c r="E695" s="5">
        <f t="shared" si="11"/>
        <v>6.9</v>
      </c>
    </row>
    <row r="696" spans="1:5" x14ac:dyDescent="0.2">
      <c r="A696" t="s">
        <v>1133</v>
      </c>
      <c r="B696">
        <v>8.5</v>
      </c>
      <c r="D696" t="str">
        <v>Michael McCullers</v>
      </c>
      <c r="E696" s="5">
        <f t="shared" si="11"/>
        <v>6</v>
      </c>
    </row>
    <row r="697" spans="1:5" x14ac:dyDescent="0.2">
      <c r="A697" t="s">
        <v>756</v>
      </c>
      <c r="B697">
        <v>5.9</v>
      </c>
      <c r="D697" t="str">
        <v>Forest Whitaker</v>
      </c>
      <c r="E697" s="5">
        <f t="shared" si="11"/>
        <v>5.9</v>
      </c>
    </row>
    <row r="698" spans="1:5" x14ac:dyDescent="0.2">
      <c r="A698" t="s">
        <v>613</v>
      </c>
      <c r="B698">
        <v>5.8</v>
      </c>
      <c r="D698" t="str">
        <v>Woody Allen</v>
      </c>
      <c r="E698" s="5">
        <f t="shared" si="11"/>
        <v>7.0090909090909088</v>
      </c>
    </row>
    <row r="699" spans="1:5" x14ac:dyDescent="0.2">
      <c r="A699" t="s">
        <v>229</v>
      </c>
      <c r="B699">
        <v>8.1</v>
      </c>
      <c r="D699" t="str">
        <v>Peter Lepeniotis</v>
      </c>
      <c r="E699" s="5">
        <f t="shared" si="11"/>
        <v>5.8</v>
      </c>
    </row>
    <row r="700" spans="1:5" x14ac:dyDescent="0.2">
      <c r="A700" t="s">
        <v>173</v>
      </c>
      <c r="B700">
        <v>7.9</v>
      </c>
      <c r="D700" t="str">
        <v>Ted Demme</v>
      </c>
      <c r="E700" s="5">
        <f t="shared" si="11"/>
        <v>7.6</v>
      </c>
    </row>
    <row r="701" spans="1:5" x14ac:dyDescent="0.2">
      <c r="A701" t="s">
        <v>105</v>
      </c>
      <c r="B701">
        <v>7.2</v>
      </c>
      <c r="D701" t="str">
        <v>William Shatner</v>
      </c>
      <c r="E701" s="5">
        <f t="shared" si="11"/>
        <v>5.4</v>
      </c>
    </row>
    <row r="702" spans="1:5" x14ac:dyDescent="0.2">
      <c r="A702" t="s">
        <v>615</v>
      </c>
      <c r="B702">
        <v>6.3</v>
      </c>
      <c r="D702" t="str">
        <v>Steve Box</v>
      </c>
      <c r="E702" s="5">
        <f t="shared" si="11"/>
        <v>7.5</v>
      </c>
    </row>
    <row r="703" spans="1:5" x14ac:dyDescent="0.2">
      <c r="A703" t="s">
        <v>370</v>
      </c>
      <c r="B703">
        <v>8.1</v>
      </c>
      <c r="D703" t="str">
        <v>James Gartner</v>
      </c>
      <c r="E703" s="5">
        <f t="shared" si="11"/>
        <v>7.2</v>
      </c>
    </row>
    <row r="704" spans="1:5" x14ac:dyDescent="0.2">
      <c r="A704" t="s">
        <v>1375</v>
      </c>
      <c r="B704">
        <v>7</v>
      </c>
      <c r="D704" t="str">
        <v>Lee Toland Krieger</v>
      </c>
      <c r="E704" s="5">
        <f t="shared" si="11"/>
        <v>6.95</v>
      </c>
    </row>
    <row r="705" spans="1:5" x14ac:dyDescent="0.2">
      <c r="A705" t="s">
        <v>1124</v>
      </c>
      <c r="B705">
        <v>5.5</v>
      </c>
      <c r="D705" t="str">
        <v>Tim McCanlies</v>
      </c>
      <c r="E705" s="5">
        <f t="shared" si="11"/>
        <v>7.1999999999999993</v>
      </c>
    </row>
    <row r="706" spans="1:5" x14ac:dyDescent="0.2">
      <c r="A706" t="s">
        <v>1330</v>
      </c>
      <c r="B706">
        <v>6.7</v>
      </c>
      <c r="D706" t="str">
        <v>Drew Goddard</v>
      </c>
      <c r="E706" s="5">
        <f t="shared" si="11"/>
        <v>7</v>
      </c>
    </row>
    <row r="707" spans="1:5" x14ac:dyDescent="0.2">
      <c r="A707" t="s">
        <v>656</v>
      </c>
      <c r="B707">
        <v>5.2</v>
      </c>
      <c r="D707" t="str">
        <v>Jason Friedberg</v>
      </c>
      <c r="E707" s="5">
        <f t="shared" si="11"/>
        <v>2.6</v>
      </c>
    </row>
    <row r="708" spans="1:5" x14ac:dyDescent="0.2">
      <c r="A708" t="s">
        <v>1067</v>
      </c>
      <c r="B708">
        <v>7</v>
      </c>
      <c r="D708" t="str">
        <v>Paul Michael Glaser</v>
      </c>
      <c r="E708" s="5">
        <f t="shared" ref="E708:E771" si="12">AVERAGEIF(A:A,D708,B:B)</f>
        <v>6.6</v>
      </c>
    </row>
    <row r="709" spans="1:5" x14ac:dyDescent="0.2">
      <c r="A709" t="s">
        <v>1382</v>
      </c>
      <c r="B709">
        <v>6.1</v>
      </c>
      <c r="D709" t="str">
        <v>John R. Leonetti</v>
      </c>
      <c r="E709" s="5">
        <f t="shared" si="12"/>
        <v>4.5500000000000007</v>
      </c>
    </row>
    <row r="710" spans="1:5" x14ac:dyDescent="0.2">
      <c r="A710" t="s">
        <v>269</v>
      </c>
      <c r="B710">
        <v>6.6</v>
      </c>
      <c r="D710" t="str">
        <v>Tom Hanks</v>
      </c>
      <c r="E710" s="5">
        <f t="shared" si="12"/>
        <v>6.5</v>
      </c>
    </row>
    <row r="711" spans="1:5" x14ac:dyDescent="0.2">
      <c r="A711" t="s">
        <v>1385</v>
      </c>
      <c r="B711">
        <v>5.5</v>
      </c>
      <c r="D711" t="str">
        <v>Kimberly Peirce</v>
      </c>
      <c r="E711" s="5">
        <f t="shared" si="12"/>
        <v>6.4749999999999996</v>
      </c>
    </row>
    <row r="712" spans="1:5" x14ac:dyDescent="0.2">
      <c r="A712" t="s">
        <v>597</v>
      </c>
      <c r="B712">
        <v>5.9</v>
      </c>
      <c r="D712" t="str">
        <v>Liz Friedlander</v>
      </c>
      <c r="E712" s="5">
        <f t="shared" si="12"/>
        <v>6.7</v>
      </c>
    </row>
    <row r="713" spans="1:5" x14ac:dyDescent="0.2">
      <c r="A713" t="s">
        <v>906</v>
      </c>
      <c r="B713">
        <v>5.4</v>
      </c>
      <c r="D713" t="str">
        <v>Phil Joanou</v>
      </c>
      <c r="E713" s="5">
        <f t="shared" si="12"/>
        <v>5.8000000000000007</v>
      </c>
    </row>
    <row r="714" spans="1:5" x14ac:dyDescent="0.2">
      <c r="A714" t="s">
        <v>1389</v>
      </c>
      <c r="B714">
        <v>6.4</v>
      </c>
      <c r="D714" t="str">
        <v>Shane Acker</v>
      </c>
      <c r="E714" s="5">
        <f t="shared" si="12"/>
        <v>7.1</v>
      </c>
    </row>
    <row r="715" spans="1:5" x14ac:dyDescent="0.2">
      <c r="A715" t="s">
        <v>1391</v>
      </c>
      <c r="B715">
        <v>5.7</v>
      </c>
      <c r="D715" t="str">
        <v>Martha Coolidge</v>
      </c>
      <c r="E715" s="5">
        <f t="shared" si="12"/>
        <v>5.9</v>
      </c>
    </row>
    <row r="716" spans="1:5" x14ac:dyDescent="0.2">
      <c r="A716" t="s">
        <v>89</v>
      </c>
      <c r="B716">
        <v>6.7</v>
      </c>
      <c r="D716" t="str">
        <v>Stephen J. Anderson</v>
      </c>
      <c r="E716" s="5">
        <f t="shared" si="12"/>
        <v>7.3</v>
      </c>
    </row>
    <row r="717" spans="1:5" x14ac:dyDescent="0.2">
      <c r="A717" t="s">
        <v>430</v>
      </c>
      <c r="B717">
        <v>7.1</v>
      </c>
      <c r="D717" t="str">
        <v>Troy Miller</v>
      </c>
      <c r="E717" s="5">
        <f t="shared" si="12"/>
        <v>3.4</v>
      </c>
    </row>
    <row r="718" spans="1:5" x14ac:dyDescent="0.2">
      <c r="A718" t="s">
        <v>255</v>
      </c>
      <c r="B718">
        <v>6.8</v>
      </c>
      <c r="D718" t="str">
        <v>Tate Taylor</v>
      </c>
      <c r="E718" s="5">
        <f t="shared" si="12"/>
        <v>7.5</v>
      </c>
    </row>
    <row r="719" spans="1:5" x14ac:dyDescent="0.2">
      <c r="A719" t="s">
        <v>1396</v>
      </c>
      <c r="B719">
        <v>6.5</v>
      </c>
      <c r="D719" t="str">
        <v>Brett Leonard</v>
      </c>
      <c r="E719" s="5">
        <f t="shared" si="12"/>
        <v>5.45</v>
      </c>
    </row>
    <row r="720" spans="1:5" x14ac:dyDescent="0.2">
      <c r="A720" t="s">
        <v>561</v>
      </c>
      <c r="B720">
        <v>7.6</v>
      </c>
      <c r="D720" t="str">
        <v>Alister Grierson</v>
      </c>
      <c r="E720" s="5">
        <f t="shared" si="12"/>
        <v>5.9</v>
      </c>
    </row>
    <row r="721" spans="1:5" x14ac:dyDescent="0.2">
      <c r="A721" t="s">
        <v>604</v>
      </c>
      <c r="B721">
        <v>5.5</v>
      </c>
      <c r="D721" t="str">
        <v>Nick Hurran</v>
      </c>
      <c r="E721" s="5">
        <f t="shared" si="12"/>
        <v>5.2</v>
      </c>
    </row>
    <row r="722" spans="1:5" x14ac:dyDescent="0.2">
      <c r="A722" t="s">
        <v>1401</v>
      </c>
      <c r="B722">
        <v>6.5</v>
      </c>
      <c r="D722" t="str">
        <v>Charles Stone III</v>
      </c>
      <c r="E722" s="5">
        <f t="shared" si="12"/>
        <v>5.6</v>
      </c>
    </row>
    <row r="723" spans="1:5" x14ac:dyDescent="0.2">
      <c r="A723" t="s">
        <v>299</v>
      </c>
      <c r="B723">
        <v>7</v>
      </c>
      <c r="D723" t="str">
        <v>Paul Haggis</v>
      </c>
      <c r="E723" s="5">
        <f t="shared" si="12"/>
        <v>7.5</v>
      </c>
    </row>
    <row r="724" spans="1:5" x14ac:dyDescent="0.2">
      <c r="A724" t="s">
        <v>721</v>
      </c>
      <c r="B724">
        <v>5.8</v>
      </c>
      <c r="D724" t="str">
        <v>Kurt Wimmer</v>
      </c>
      <c r="E724" s="5">
        <f t="shared" si="12"/>
        <v>5.95</v>
      </c>
    </row>
    <row r="725" spans="1:5" x14ac:dyDescent="0.2">
      <c r="A725" t="s">
        <v>1405</v>
      </c>
      <c r="B725">
        <v>7.3</v>
      </c>
      <c r="D725" t="str">
        <v>Jean-François Richet</v>
      </c>
      <c r="E725" s="5">
        <f t="shared" si="12"/>
        <v>6.3</v>
      </c>
    </row>
    <row r="726" spans="1:5" x14ac:dyDescent="0.2">
      <c r="A726" t="s">
        <v>524</v>
      </c>
      <c r="B726">
        <v>6.6</v>
      </c>
      <c r="D726" t="str">
        <v>Kevin Hooks</v>
      </c>
      <c r="E726" s="5">
        <f t="shared" si="12"/>
        <v>5.3</v>
      </c>
    </row>
    <row r="727" spans="1:5" x14ac:dyDescent="0.2">
      <c r="A727" t="s">
        <v>1410</v>
      </c>
      <c r="B727">
        <v>4.4000000000000004</v>
      </c>
      <c r="D727" t="str">
        <v>Ellory Elkayem</v>
      </c>
      <c r="E727" s="5">
        <f t="shared" si="12"/>
        <v>5.4</v>
      </c>
    </row>
    <row r="728" spans="1:5" x14ac:dyDescent="0.2">
      <c r="A728" t="s">
        <v>1104</v>
      </c>
      <c r="B728">
        <v>7.7</v>
      </c>
      <c r="D728" t="str">
        <v>Niki Caro</v>
      </c>
      <c r="E728" s="5">
        <f t="shared" si="12"/>
        <v>7.4333333333333327</v>
      </c>
    </row>
    <row r="729" spans="1:5" x14ac:dyDescent="0.2">
      <c r="A729" t="s">
        <v>308</v>
      </c>
      <c r="B729">
        <v>5</v>
      </c>
      <c r="D729" t="str">
        <v>Vincenzo Natali</v>
      </c>
      <c r="E729" s="5">
        <f t="shared" si="12"/>
        <v>6.55</v>
      </c>
    </row>
    <row r="730" spans="1:5" x14ac:dyDescent="0.2">
      <c r="A730" t="s">
        <v>597</v>
      </c>
      <c r="B730">
        <v>7.7</v>
      </c>
      <c r="D730" t="str">
        <v>Willard Huyck</v>
      </c>
      <c r="E730" s="5">
        <f t="shared" si="12"/>
        <v>4.5999999999999996</v>
      </c>
    </row>
    <row r="731" spans="1:5" x14ac:dyDescent="0.2">
      <c r="A731" t="s">
        <v>1416</v>
      </c>
      <c r="B731">
        <v>4.4000000000000004</v>
      </c>
      <c r="D731" t="str">
        <v>Gavin O'Connor</v>
      </c>
      <c r="E731" s="5">
        <f t="shared" si="12"/>
        <v>6.9799999999999995</v>
      </c>
    </row>
    <row r="732" spans="1:5" x14ac:dyDescent="0.2">
      <c r="A732" t="s">
        <v>883</v>
      </c>
      <c r="B732">
        <v>6.1</v>
      </c>
      <c r="D732" t="str">
        <v>Bruce Hunt</v>
      </c>
      <c r="E732" s="5">
        <f t="shared" si="12"/>
        <v>5.0999999999999996</v>
      </c>
    </row>
    <row r="733" spans="1:5" x14ac:dyDescent="0.2">
      <c r="A733" t="s">
        <v>1419</v>
      </c>
      <c r="B733">
        <v>5.4</v>
      </c>
      <c r="D733" t="str">
        <v>Chris Roberts</v>
      </c>
      <c r="E733" s="5">
        <f t="shared" si="12"/>
        <v>4.0999999999999996</v>
      </c>
    </row>
    <row r="734" spans="1:5" x14ac:dyDescent="0.2">
      <c r="A734" t="s">
        <v>124</v>
      </c>
      <c r="B734">
        <v>6.8</v>
      </c>
      <c r="D734" t="str">
        <v>Jee-woon Kim</v>
      </c>
      <c r="E734" s="5">
        <f t="shared" si="12"/>
        <v>6.85</v>
      </c>
    </row>
    <row r="735" spans="1:5" x14ac:dyDescent="0.2">
      <c r="A735" t="s">
        <v>1423</v>
      </c>
      <c r="B735">
        <v>6.5</v>
      </c>
      <c r="D735" t="str">
        <v>Nick Hamm</v>
      </c>
      <c r="E735" s="5">
        <f t="shared" si="12"/>
        <v>4.8</v>
      </c>
    </row>
    <row r="736" spans="1:5" x14ac:dyDescent="0.2">
      <c r="A736" t="s">
        <v>1425</v>
      </c>
      <c r="B736">
        <v>7</v>
      </c>
      <c r="D736" t="str">
        <v>Andy Cadiff</v>
      </c>
      <c r="E736" s="5">
        <f t="shared" si="12"/>
        <v>6.1</v>
      </c>
    </row>
    <row r="737" spans="1:5" x14ac:dyDescent="0.2">
      <c r="A737" t="s">
        <v>1223</v>
      </c>
      <c r="B737">
        <v>6.3</v>
      </c>
      <c r="D737" t="str">
        <v>Mike Disa</v>
      </c>
      <c r="E737" s="5">
        <f t="shared" si="12"/>
        <v>4.8</v>
      </c>
    </row>
    <row r="738" spans="1:5" x14ac:dyDescent="0.2">
      <c r="A738" t="s">
        <v>459</v>
      </c>
      <c r="B738">
        <v>6.3</v>
      </c>
      <c r="D738" t="str">
        <v>Richard J. Lewis</v>
      </c>
      <c r="E738" s="5">
        <f t="shared" si="12"/>
        <v>7.3</v>
      </c>
    </row>
    <row r="739" spans="1:5" x14ac:dyDescent="0.2">
      <c r="A739" t="s">
        <v>1429</v>
      </c>
      <c r="B739">
        <v>6.1</v>
      </c>
      <c r="D739" t="str">
        <v>Sergio Leone</v>
      </c>
      <c r="E739" s="5">
        <f t="shared" si="12"/>
        <v>8.4749999999999996</v>
      </c>
    </row>
    <row r="740" spans="1:5" x14ac:dyDescent="0.2">
      <c r="A740" t="s">
        <v>1431</v>
      </c>
      <c r="B740">
        <v>6.1</v>
      </c>
      <c r="D740" t="str">
        <v>Niels Arden Oplev</v>
      </c>
      <c r="E740" s="5">
        <f t="shared" si="12"/>
        <v>7.3</v>
      </c>
    </row>
    <row r="741" spans="1:5" x14ac:dyDescent="0.2">
      <c r="A741" t="s">
        <v>1434</v>
      </c>
      <c r="B741">
        <v>5.3</v>
      </c>
      <c r="D741" t="str">
        <v>Michael Radford</v>
      </c>
      <c r="E741" s="5">
        <f t="shared" si="12"/>
        <v>6.8</v>
      </c>
    </row>
    <row r="742" spans="1:5" x14ac:dyDescent="0.2">
      <c r="A742" t="s">
        <v>1436</v>
      </c>
      <c r="B742">
        <v>5.4</v>
      </c>
      <c r="D742" t="str">
        <v>Steve Boyum</v>
      </c>
      <c r="E742" s="5">
        <f t="shared" si="12"/>
        <v>3.95</v>
      </c>
    </row>
    <row r="743" spans="1:5" x14ac:dyDescent="0.2">
      <c r="A743" t="s">
        <v>287</v>
      </c>
      <c r="B743">
        <v>6.2</v>
      </c>
      <c r="D743" t="str">
        <v>Kaige Chen</v>
      </c>
      <c r="E743" s="5">
        <f t="shared" si="12"/>
        <v>5.6</v>
      </c>
    </row>
    <row r="744" spans="1:5" x14ac:dyDescent="0.2">
      <c r="A744" t="s">
        <v>1439</v>
      </c>
      <c r="B744">
        <v>6.6</v>
      </c>
      <c r="D744" t="str">
        <v>Corey Yuen</v>
      </c>
      <c r="E744" s="5">
        <f t="shared" si="12"/>
        <v>4.8</v>
      </c>
    </row>
    <row r="745" spans="1:5" x14ac:dyDescent="0.2">
      <c r="A745" t="s">
        <v>1442</v>
      </c>
      <c r="B745">
        <v>5.9</v>
      </c>
      <c r="D745" t="str">
        <v>Andrew Dominik</v>
      </c>
      <c r="E745" s="5">
        <f t="shared" si="12"/>
        <v>6.85</v>
      </c>
    </row>
    <row r="746" spans="1:5" x14ac:dyDescent="0.2">
      <c r="A746" t="s">
        <v>1444</v>
      </c>
      <c r="B746">
        <v>6.3</v>
      </c>
      <c r="D746" t="str">
        <v>Li Zhang</v>
      </c>
      <c r="E746" s="5">
        <f t="shared" si="12"/>
        <v>6</v>
      </c>
    </row>
    <row r="747" spans="1:5" x14ac:dyDescent="0.2">
      <c r="A747" t="s">
        <v>1071</v>
      </c>
      <c r="B747">
        <v>7.2</v>
      </c>
      <c r="D747" t="str">
        <v>Laurent Tirard</v>
      </c>
      <c r="E747" s="5">
        <f t="shared" si="12"/>
        <v>7.25</v>
      </c>
    </row>
    <row r="748" spans="1:5" x14ac:dyDescent="0.2">
      <c r="A748" t="s">
        <v>1448</v>
      </c>
      <c r="B748">
        <v>6.8</v>
      </c>
      <c r="D748" t="str">
        <v>Reinhard Klooss</v>
      </c>
      <c r="E748" s="5">
        <f t="shared" si="12"/>
        <v>4.9000000000000004</v>
      </c>
    </row>
    <row r="749" spans="1:5" x14ac:dyDescent="0.2">
      <c r="A749" t="s">
        <v>1450</v>
      </c>
      <c r="B749">
        <v>6.1</v>
      </c>
      <c r="D749" t="str">
        <v>Frédéric Auburtin</v>
      </c>
      <c r="E749" s="5">
        <f t="shared" si="12"/>
        <v>2</v>
      </c>
    </row>
    <row r="750" spans="1:5" x14ac:dyDescent="0.2">
      <c r="A750" t="s">
        <v>731</v>
      </c>
      <c r="B750">
        <v>7.8</v>
      </c>
      <c r="D750" t="str">
        <v>Olivier Dahan</v>
      </c>
      <c r="E750" s="5">
        <f t="shared" si="12"/>
        <v>5.7</v>
      </c>
    </row>
    <row r="751" spans="1:5" x14ac:dyDescent="0.2">
      <c r="A751" t="s">
        <v>1453</v>
      </c>
      <c r="B751">
        <v>5</v>
      </c>
      <c r="D751" t="str">
        <v>Maksim Fadeev</v>
      </c>
      <c r="E751" s="5">
        <f t="shared" si="12"/>
        <v>4.0999999999999996</v>
      </c>
    </row>
    <row r="752" spans="1:5" x14ac:dyDescent="0.2">
      <c r="A752" t="s">
        <v>1256</v>
      </c>
      <c r="B752">
        <v>6.2</v>
      </c>
      <c r="D752" t="str">
        <v>Liliana Cavani</v>
      </c>
      <c r="E752" s="5">
        <f t="shared" si="12"/>
        <v>6.7</v>
      </c>
    </row>
    <row r="753" spans="1:5" x14ac:dyDescent="0.2">
      <c r="A753" t="s">
        <v>1456</v>
      </c>
      <c r="B753">
        <v>6.7</v>
      </c>
      <c r="D753" t="str">
        <v>Greg Tiernan</v>
      </c>
      <c r="E753" s="5">
        <f t="shared" si="12"/>
        <v>7.5</v>
      </c>
    </row>
    <row r="754" spans="1:5" x14ac:dyDescent="0.2">
      <c r="A754" t="s">
        <v>1458</v>
      </c>
      <c r="B754">
        <v>4.9000000000000004</v>
      </c>
      <c r="D754" t="str">
        <v>Elizabeth Banks</v>
      </c>
      <c r="E754" s="5">
        <f t="shared" si="12"/>
        <v>5.4</v>
      </c>
    </row>
    <row r="755" spans="1:5" x14ac:dyDescent="0.2">
      <c r="A755" t="s">
        <v>1285</v>
      </c>
      <c r="B755">
        <v>7.4</v>
      </c>
      <c r="D755" t="str">
        <v>Edward Norton</v>
      </c>
      <c r="E755" s="5">
        <f t="shared" si="12"/>
        <v>6.4</v>
      </c>
    </row>
    <row r="756" spans="1:5" x14ac:dyDescent="0.2">
      <c r="A756" t="s">
        <v>1463</v>
      </c>
      <c r="B756">
        <v>7.1</v>
      </c>
      <c r="D756" t="str">
        <v>Ben Falcone</v>
      </c>
      <c r="E756" s="5">
        <f t="shared" si="12"/>
        <v>5.0999999999999996</v>
      </c>
    </row>
    <row r="757" spans="1:5" x14ac:dyDescent="0.2">
      <c r="A757" t="s">
        <v>452</v>
      </c>
      <c r="B757">
        <v>6.2</v>
      </c>
      <c r="D757" t="str">
        <v>Richard Attenborough</v>
      </c>
      <c r="E757" s="5">
        <f t="shared" si="12"/>
        <v>7.6</v>
      </c>
    </row>
    <row r="758" spans="1:5" x14ac:dyDescent="0.2">
      <c r="A758" t="s">
        <v>1467</v>
      </c>
      <c r="B758">
        <v>4.9000000000000004</v>
      </c>
      <c r="D758" t="str">
        <v>Don Mancini</v>
      </c>
      <c r="E758" s="5">
        <f t="shared" si="12"/>
        <v>4.9000000000000004</v>
      </c>
    </row>
    <row r="759" spans="1:5" x14ac:dyDescent="0.2">
      <c r="A759" t="s">
        <v>1157</v>
      </c>
      <c r="B759">
        <v>6.1</v>
      </c>
      <c r="D759" t="str">
        <v>John Maybury</v>
      </c>
      <c r="E759" s="5">
        <f t="shared" si="12"/>
        <v>7.1</v>
      </c>
    </row>
    <row r="760" spans="1:5" x14ac:dyDescent="0.2">
      <c r="A760" t="s">
        <v>1470</v>
      </c>
      <c r="B760">
        <v>6.1</v>
      </c>
      <c r="D760" t="str">
        <v>Igor Kovalyov</v>
      </c>
      <c r="E760" s="5">
        <f t="shared" si="12"/>
        <v>5.9</v>
      </c>
    </row>
    <row r="761" spans="1:5" x14ac:dyDescent="0.2">
      <c r="A761" t="s">
        <v>1472</v>
      </c>
      <c r="B761">
        <v>6.4</v>
      </c>
      <c r="D761" t="str">
        <v>Shinji Aramaki</v>
      </c>
      <c r="E761" s="5">
        <f t="shared" si="12"/>
        <v>6.5</v>
      </c>
    </row>
    <row r="762" spans="1:5" x14ac:dyDescent="0.2">
      <c r="A762" t="s">
        <v>1474</v>
      </c>
      <c r="B762">
        <v>6.3</v>
      </c>
      <c r="D762" t="str">
        <v>Miguel Arteta</v>
      </c>
      <c r="E762" s="5">
        <f t="shared" si="12"/>
        <v>6.42</v>
      </c>
    </row>
    <row r="763" spans="1:5" x14ac:dyDescent="0.2">
      <c r="A763" t="s">
        <v>1477</v>
      </c>
      <c r="B763">
        <v>6.8</v>
      </c>
      <c r="D763" t="str">
        <v>James Gray</v>
      </c>
      <c r="E763" s="5">
        <f t="shared" si="12"/>
        <v>6.75</v>
      </c>
    </row>
    <row r="764" spans="1:5" x14ac:dyDescent="0.2">
      <c r="A764" t="s">
        <v>105</v>
      </c>
      <c r="B764">
        <v>6.6</v>
      </c>
      <c r="D764" t="str">
        <v>Janusz Kaminski</v>
      </c>
      <c r="E764" s="5">
        <f t="shared" si="12"/>
        <v>4.8</v>
      </c>
    </row>
    <row r="765" spans="1:5" x14ac:dyDescent="0.2">
      <c r="A765" t="s">
        <v>628</v>
      </c>
      <c r="B765">
        <v>5.7</v>
      </c>
      <c r="D765" t="str">
        <v>Robert B. Weide</v>
      </c>
      <c r="E765" s="5">
        <f t="shared" si="12"/>
        <v>6.5</v>
      </c>
    </row>
    <row r="766" spans="1:5" x14ac:dyDescent="0.2">
      <c r="A766" t="s">
        <v>1458</v>
      </c>
      <c r="B766">
        <v>5.9</v>
      </c>
      <c r="D766" t="str">
        <v>Jeff Wadlow</v>
      </c>
      <c r="E766" s="5">
        <f t="shared" si="12"/>
        <v>6.3666666666666671</v>
      </c>
    </row>
    <row r="767" spans="1:5" x14ac:dyDescent="0.2">
      <c r="A767" t="s">
        <v>1429</v>
      </c>
      <c r="B767">
        <v>6</v>
      </c>
      <c r="D767" t="str">
        <v>Agustín Díaz Yanes</v>
      </c>
      <c r="E767" s="5">
        <f t="shared" si="12"/>
        <v>6.1</v>
      </c>
    </row>
    <row r="768" spans="1:5" x14ac:dyDescent="0.2">
      <c r="A768" t="s">
        <v>1484</v>
      </c>
      <c r="B768">
        <v>6.1</v>
      </c>
      <c r="D768" t="str">
        <v>Camille Delamarre</v>
      </c>
      <c r="E768" s="5">
        <f t="shared" si="12"/>
        <v>5.4</v>
      </c>
    </row>
    <row r="769" spans="1:5" x14ac:dyDescent="0.2">
      <c r="A769" t="s">
        <v>317</v>
      </c>
      <c r="B769">
        <v>6.7</v>
      </c>
      <c r="D769" t="str">
        <v>David Lean</v>
      </c>
      <c r="E769" s="5">
        <f t="shared" si="12"/>
        <v>8</v>
      </c>
    </row>
    <row r="770" spans="1:5" x14ac:dyDescent="0.2">
      <c r="A770" t="s">
        <v>1396</v>
      </c>
      <c r="B770">
        <v>6.7</v>
      </c>
      <c r="D770" t="str">
        <v>Richard Eyre</v>
      </c>
      <c r="E770" s="5">
        <f t="shared" si="12"/>
        <v>7.25</v>
      </c>
    </row>
    <row r="771" spans="1:5" x14ac:dyDescent="0.2">
      <c r="A771" t="s">
        <v>1162</v>
      </c>
      <c r="B771">
        <v>7.9</v>
      </c>
      <c r="D771" t="str">
        <v>Nicholas Meyer</v>
      </c>
      <c r="E771" s="5">
        <f t="shared" si="12"/>
        <v>7.45</v>
      </c>
    </row>
    <row r="772" spans="1:5" x14ac:dyDescent="0.2">
      <c r="A772" t="s">
        <v>1359</v>
      </c>
      <c r="B772">
        <v>5</v>
      </c>
      <c r="D772" t="str">
        <v>Callie Khouri</v>
      </c>
      <c r="E772" s="5">
        <f t="shared" ref="E772:E835" si="13">AVERAGEIF(A:A,D772,B:B)</f>
        <v>5.9</v>
      </c>
    </row>
    <row r="773" spans="1:5" x14ac:dyDescent="0.2">
      <c r="A773" t="s">
        <v>324</v>
      </c>
      <c r="B773">
        <v>4.3</v>
      </c>
      <c r="D773" t="str">
        <v>Sanaa Hamri</v>
      </c>
      <c r="E773" s="5">
        <f t="shared" si="13"/>
        <v>6</v>
      </c>
    </row>
    <row r="774" spans="1:5" x14ac:dyDescent="0.2">
      <c r="A774" t="s">
        <v>1494</v>
      </c>
      <c r="B774">
        <v>5.7</v>
      </c>
      <c r="D774" t="str">
        <v>Todd Graff</v>
      </c>
      <c r="E774" s="5">
        <f t="shared" si="13"/>
        <v>6.0500000000000007</v>
      </c>
    </row>
    <row r="775" spans="1:5" x14ac:dyDescent="0.2">
      <c r="A775" t="s">
        <v>1497</v>
      </c>
      <c r="B775">
        <v>6.7</v>
      </c>
      <c r="D775" t="str">
        <v>Philip Kaufman</v>
      </c>
      <c r="E775" s="5">
        <f t="shared" si="13"/>
        <v>7.65</v>
      </c>
    </row>
    <row r="776" spans="1:5" x14ac:dyDescent="0.2">
      <c r="A776" t="s">
        <v>811</v>
      </c>
      <c r="B776">
        <v>6.7</v>
      </c>
      <c r="D776" t="str">
        <v>Saul Dibb</v>
      </c>
      <c r="E776" s="5">
        <f t="shared" si="13"/>
        <v>6.9</v>
      </c>
    </row>
    <row r="777" spans="1:5" x14ac:dyDescent="0.2">
      <c r="A777" t="s">
        <v>170</v>
      </c>
      <c r="B777">
        <v>6.1</v>
      </c>
      <c r="D777" t="str">
        <v>Walter Murch</v>
      </c>
      <c r="E777" s="5">
        <f t="shared" si="13"/>
        <v>6.7</v>
      </c>
    </row>
    <row r="778" spans="1:5" x14ac:dyDescent="0.2">
      <c r="A778" t="s">
        <v>783</v>
      </c>
      <c r="B778">
        <v>5.6</v>
      </c>
      <c r="D778" t="str">
        <v>Richard Linklater</v>
      </c>
      <c r="E778" s="5">
        <f t="shared" si="13"/>
        <v>7.3272727272727272</v>
      </c>
    </row>
    <row r="779" spans="1:5" x14ac:dyDescent="0.2">
      <c r="A779" t="s">
        <v>1505</v>
      </c>
      <c r="B779">
        <v>6.6</v>
      </c>
      <c r="D779" t="str">
        <v>E. Elias Merhige</v>
      </c>
      <c r="E779" s="5">
        <f t="shared" si="13"/>
        <v>6.4</v>
      </c>
    </row>
    <row r="780" spans="1:5" x14ac:dyDescent="0.2">
      <c r="A780" t="s">
        <v>1508</v>
      </c>
      <c r="B780">
        <v>6.9</v>
      </c>
      <c r="D780" t="str">
        <v>Menno Meyjes</v>
      </c>
      <c r="E780" s="5">
        <f t="shared" si="13"/>
        <v>6.8</v>
      </c>
    </row>
    <row r="781" spans="1:5" x14ac:dyDescent="0.2">
      <c r="A781" t="s">
        <v>1510</v>
      </c>
      <c r="B781">
        <v>4.8</v>
      </c>
      <c r="D781" t="str">
        <v>Jodie Foster</v>
      </c>
      <c r="E781" s="5">
        <f t="shared" si="13"/>
        <v>6.666666666666667</v>
      </c>
    </row>
    <row r="782" spans="1:5" x14ac:dyDescent="0.2">
      <c r="A782" t="s">
        <v>1512</v>
      </c>
      <c r="B782">
        <v>6.2</v>
      </c>
      <c r="D782" t="str">
        <v>Scott Frank</v>
      </c>
      <c r="E782" s="5">
        <f t="shared" si="13"/>
        <v>6.5</v>
      </c>
    </row>
    <row r="783" spans="1:5" x14ac:dyDescent="0.2">
      <c r="A783" t="s">
        <v>1515</v>
      </c>
      <c r="B783">
        <v>6</v>
      </c>
      <c r="D783" t="str">
        <v>Kevin Allen</v>
      </c>
      <c r="E783" s="5">
        <f t="shared" si="13"/>
        <v>5.4</v>
      </c>
    </row>
    <row r="784" spans="1:5" x14ac:dyDescent="0.2">
      <c r="A784" t="s">
        <v>1416</v>
      </c>
      <c r="B784">
        <v>4.9000000000000004</v>
      </c>
      <c r="D784" t="str">
        <v>Michael Cristofer</v>
      </c>
      <c r="E784" s="5">
        <f t="shared" si="13"/>
        <v>6</v>
      </c>
    </row>
    <row r="785" spans="1:5" x14ac:dyDescent="0.2">
      <c r="A785" t="s">
        <v>1520</v>
      </c>
      <c r="B785">
        <v>5.6</v>
      </c>
      <c r="D785" t="str">
        <v>Andrew Morahan</v>
      </c>
      <c r="E785" s="5">
        <f t="shared" si="13"/>
        <v>4.3</v>
      </c>
    </row>
    <row r="786" spans="1:5" x14ac:dyDescent="0.2">
      <c r="A786" t="s">
        <v>284</v>
      </c>
      <c r="B786">
        <v>6.1</v>
      </c>
      <c r="D786" t="str">
        <v>Bob Rafelson</v>
      </c>
      <c r="E786" s="5">
        <f t="shared" si="13"/>
        <v>6.35</v>
      </c>
    </row>
    <row r="787" spans="1:5" x14ac:dyDescent="0.2">
      <c r="A787" t="s">
        <v>1524</v>
      </c>
      <c r="B787">
        <v>6.1</v>
      </c>
      <c r="D787" t="str">
        <v>Michael Cohn</v>
      </c>
      <c r="E787" s="5">
        <f t="shared" si="13"/>
        <v>6.3</v>
      </c>
    </row>
    <row r="788" spans="1:5" x14ac:dyDescent="0.2">
      <c r="A788" t="s">
        <v>1326</v>
      </c>
      <c r="B788">
        <v>4.8</v>
      </c>
      <c r="D788" t="str">
        <v>Alan Shapiro</v>
      </c>
      <c r="E788" s="5">
        <f t="shared" si="13"/>
        <v>5.2</v>
      </c>
    </row>
    <row r="789" spans="1:5" x14ac:dyDescent="0.2">
      <c r="A789" t="s">
        <v>1527</v>
      </c>
      <c r="B789">
        <v>5.5</v>
      </c>
      <c r="D789" t="str">
        <v>Fernando Meirelles</v>
      </c>
      <c r="E789" s="5">
        <f t="shared" si="13"/>
        <v>7.5999999999999988</v>
      </c>
    </row>
    <row r="790" spans="1:5" x14ac:dyDescent="0.2">
      <c r="A790" t="s">
        <v>1530</v>
      </c>
      <c r="B790">
        <v>3.8</v>
      </c>
      <c r="D790" t="str">
        <v>Michael Hoffman</v>
      </c>
      <c r="E790" s="5">
        <f t="shared" si="13"/>
        <v>6.8666666666666671</v>
      </c>
    </row>
    <row r="791" spans="1:5" x14ac:dyDescent="0.2">
      <c r="A791" t="s">
        <v>105</v>
      </c>
      <c r="B791">
        <v>6.5</v>
      </c>
      <c r="D791" t="str">
        <v>Oleg Stepchenko</v>
      </c>
      <c r="E791" s="5">
        <f t="shared" si="13"/>
        <v>5.4</v>
      </c>
    </row>
    <row r="792" spans="1:5" x14ac:dyDescent="0.2">
      <c r="A792" t="s">
        <v>1533</v>
      </c>
      <c r="B792">
        <v>6</v>
      </c>
      <c r="D792" t="str">
        <v>Michael Winterbottom</v>
      </c>
      <c r="E792" s="5">
        <f t="shared" si="13"/>
        <v>6.1833333333333336</v>
      </c>
    </row>
    <row r="793" spans="1:5" x14ac:dyDescent="0.2">
      <c r="A793" t="s">
        <v>1535</v>
      </c>
      <c r="B793">
        <v>6.7</v>
      </c>
      <c r="D793" t="str">
        <v>Michael Pressman</v>
      </c>
      <c r="E793" s="5">
        <f t="shared" si="13"/>
        <v>6</v>
      </c>
    </row>
    <row r="794" spans="1:5" x14ac:dyDescent="0.2">
      <c r="A794" t="s">
        <v>1538</v>
      </c>
      <c r="B794">
        <v>8.1</v>
      </c>
      <c r="D794" t="str">
        <v>Sharon Maguire</v>
      </c>
      <c r="E794" s="5">
        <f t="shared" si="13"/>
        <v>6.7</v>
      </c>
    </row>
    <row r="795" spans="1:5" x14ac:dyDescent="0.2">
      <c r="A795" t="s">
        <v>1541</v>
      </c>
      <c r="B795">
        <v>4.9000000000000004</v>
      </c>
      <c r="D795" t="str">
        <v>Charles Herman-Wurmfeld</v>
      </c>
      <c r="E795" s="5">
        <f t="shared" si="13"/>
        <v>6.2</v>
      </c>
    </row>
    <row r="796" spans="1:5" x14ac:dyDescent="0.2">
      <c r="A796" t="s">
        <v>1285</v>
      </c>
      <c r="B796">
        <v>7.3</v>
      </c>
      <c r="D796" t="str">
        <v>Gabor Csupo</v>
      </c>
      <c r="E796" s="5">
        <f t="shared" si="13"/>
        <v>7.2</v>
      </c>
    </row>
    <row r="797" spans="1:5" x14ac:dyDescent="0.2">
      <c r="A797" t="s">
        <v>154</v>
      </c>
      <c r="B797">
        <v>6.4</v>
      </c>
      <c r="D797" t="str">
        <v>Tyler Perry</v>
      </c>
      <c r="E797" s="5">
        <f t="shared" si="13"/>
        <v>4.9000000000000004</v>
      </c>
    </row>
    <row r="798" spans="1:5" x14ac:dyDescent="0.2">
      <c r="A798" t="s">
        <v>712</v>
      </c>
      <c r="B798">
        <v>6.7</v>
      </c>
      <c r="D798" t="str">
        <v>Joe Carnahan</v>
      </c>
      <c r="E798" s="5">
        <f t="shared" si="13"/>
        <v>6.8999999999999995</v>
      </c>
    </row>
    <row r="799" spans="1:5" x14ac:dyDescent="0.2">
      <c r="A799" t="s">
        <v>1419</v>
      </c>
      <c r="B799">
        <v>3.6</v>
      </c>
      <c r="D799" t="str">
        <v>John Polson</v>
      </c>
      <c r="E799" s="5">
        <f t="shared" si="13"/>
        <v>5.45</v>
      </c>
    </row>
    <row r="800" spans="1:5" x14ac:dyDescent="0.2">
      <c r="A800" t="s">
        <v>1551</v>
      </c>
      <c r="B800">
        <v>5.7</v>
      </c>
      <c r="D800" t="str">
        <v>Bernardo Bertolucci</v>
      </c>
      <c r="E800" s="5">
        <f t="shared" si="13"/>
        <v>7.9499999999999993</v>
      </c>
    </row>
    <row r="801" spans="1:5" x14ac:dyDescent="0.2">
      <c r="A801" t="s">
        <v>1181</v>
      </c>
      <c r="B801">
        <v>6</v>
      </c>
      <c r="D801" t="str">
        <v>Cathy Malkasian</v>
      </c>
      <c r="E801" s="5">
        <f t="shared" si="13"/>
        <v>5.2</v>
      </c>
    </row>
    <row r="802" spans="1:5" x14ac:dyDescent="0.2">
      <c r="A802" t="s">
        <v>558</v>
      </c>
      <c r="B802">
        <v>4.9000000000000004</v>
      </c>
      <c r="D802" t="str">
        <v>John Eng</v>
      </c>
      <c r="E802" s="5">
        <f t="shared" si="13"/>
        <v>5.6</v>
      </c>
    </row>
    <row r="803" spans="1:5" x14ac:dyDescent="0.2">
      <c r="A803" t="s">
        <v>1382</v>
      </c>
      <c r="B803">
        <v>4.7</v>
      </c>
      <c r="D803" t="str">
        <v>Chris Nahon</v>
      </c>
      <c r="E803" s="5">
        <f t="shared" si="13"/>
        <v>6.6</v>
      </c>
    </row>
    <row r="804" spans="1:5" x14ac:dyDescent="0.2">
      <c r="A804" t="s">
        <v>272</v>
      </c>
      <c r="B804">
        <v>6.3</v>
      </c>
      <c r="D804" t="str">
        <v>Fred Wolf</v>
      </c>
      <c r="E804" s="5">
        <f t="shared" si="13"/>
        <v>5.4</v>
      </c>
    </row>
    <row r="805" spans="1:5" x14ac:dyDescent="0.2">
      <c r="A805" t="s">
        <v>811</v>
      </c>
      <c r="B805">
        <v>5.9</v>
      </c>
      <c r="D805" t="str">
        <v>Bille Woodruff</v>
      </c>
      <c r="E805" s="5">
        <f t="shared" si="13"/>
        <v>5.125</v>
      </c>
    </row>
    <row r="806" spans="1:5" x14ac:dyDescent="0.2">
      <c r="A806" t="s">
        <v>1561</v>
      </c>
      <c r="B806">
        <v>5.9</v>
      </c>
      <c r="D806" t="str">
        <v>Victor Salva</v>
      </c>
      <c r="E806" s="5">
        <f t="shared" si="13"/>
        <v>6.333333333333333</v>
      </c>
    </row>
    <row r="807" spans="1:5" x14ac:dyDescent="0.2">
      <c r="A807" t="s">
        <v>1310</v>
      </c>
      <c r="B807">
        <v>7.5</v>
      </c>
      <c r="D807" t="str">
        <v>Mark Helfrich</v>
      </c>
      <c r="E807" s="5">
        <f t="shared" si="13"/>
        <v>5.6</v>
      </c>
    </row>
    <row r="808" spans="1:5" x14ac:dyDescent="0.2">
      <c r="A808" t="s">
        <v>1565</v>
      </c>
      <c r="B808">
        <v>5.6</v>
      </c>
      <c r="D808" t="str">
        <v>Steve Bendelack</v>
      </c>
      <c r="E808" s="5">
        <f t="shared" si="13"/>
        <v>6.3</v>
      </c>
    </row>
    <row r="809" spans="1:5" x14ac:dyDescent="0.2">
      <c r="A809" t="s">
        <v>164</v>
      </c>
      <c r="B809">
        <v>6.4</v>
      </c>
      <c r="D809" t="str">
        <v>Dwight H. Little</v>
      </c>
      <c r="E809" s="5">
        <f t="shared" si="13"/>
        <v>5.25</v>
      </c>
    </row>
    <row r="810" spans="1:5" x14ac:dyDescent="0.2">
      <c r="A810" t="s">
        <v>89</v>
      </c>
      <c r="B810">
        <v>6.3</v>
      </c>
      <c r="D810" t="str">
        <v>Guillaume Canet</v>
      </c>
      <c r="E810" s="5">
        <f t="shared" si="13"/>
        <v>6.8</v>
      </c>
    </row>
    <row r="811" spans="1:5" x14ac:dyDescent="0.2">
      <c r="A811" t="s">
        <v>1570</v>
      </c>
      <c r="B811">
        <v>4.3</v>
      </c>
      <c r="D811" t="str">
        <v>Kirsten Sheridan</v>
      </c>
      <c r="E811" s="5">
        <f t="shared" si="13"/>
        <v>7.5</v>
      </c>
    </row>
    <row r="812" spans="1:5" x14ac:dyDescent="0.2">
      <c r="A812" t="s">
        <v>1572</v>
      </c>
      <c r="B812">
        <v>5.9</v>
      </c>
      <c r="D812" t="str">
        <v>Richard Fleischer</v>
      </c>
      <c r="E812" s="5">
        <f t="shared" si="13"/>
        <v>6.5400000000000009</v>
      </c>
    </row>
    <row r="813" spans="1:5" x14ac:dyDescent="0.2">
      <c r="A813" t="s">
        <v>906</v>
      </c>
      <c r="B813">
        <v>5.5</v>
      </c>
      <c r="D813" t="str">
        <v>Bob Spiers</v>
      </c>
      <c r="E813" s="5">
        <f t="shared" si="13"/>
        <v>3.3</v>
      </c>
    </row>
    <row r="814" spans="1:5" x14ac:dyDescent="0.2">
      <c r="A814" t="s">
        <v>1578</v>
      </c>
      <c r="B814">
        <v>6.2</v>
      </c>
      <c r="D814" t="str">
        <v>Damien Dante Wayans</v>
      </c>
      <c r="E814" s="5">
        <f t="shared" si="13"/>
        <v>3.5</v>
      </c>
    </row>
    <row r="815" spans="1:5" x14ac:dyDescent="0.2">
      <c r="A815" t="s">
        <v>141</v>
      </c>
      <c r="B815">
        <v>8.8000000000000007</v>
      </c>
      <c r="D815" t="str">
        <v>John Wells</v>
      </c>
      <c r="E815" s="5">
        <f t="shared" si="13"/>
        <v>6.9499999999999993</v>
      </c>
    </row>
    <row r="816" spans="1:5" x14ac:dyDescent="0.2">
      <c r="A816" t="s">
        <v>1359</v>
      </c>
      <c r="B816">
        <v>5.2</v>
      </c>
      <c r="D816" t="str">
        <v>Tim Fywell</v>
      </c>
      <c r="E816" s="5">
        <f t="shared" si="13"/>
        <v>6</v>
      </c>
    </row>
    <row r="817" spans="1:5" x14ac:dyDescent="0.2">
      <c r="A817" t="s">
        <v>686</v>
      </c>
      <c r="B817">
        <v>7</v>
      </c>
      <c r="D817" t="str">
        <v>Nigel Cole</v>
      </c>
      <c r="E817" s="5">
        <f t="shared" si="13"/>
        <v>6.9</v>
      </c>
    </row>
    <row r="818" spans="1:5" x14ac:dyDescent="0.2">
      <c r="A818" t="s">
        <v>1584</v>
      </c>
      <c r="B818">
        <v>6.6</v>
      </c>
      <c r="D818" t="str">
        <v>Dexter Fletcher</v>
      </c>
      <c r="E818" s="5">
        <f t="shared" si="13"/>
        <v>7.5</v>
      </c>
    </row>
    <row r="819" spans="1:5" x14ac:dyDescent="0.2">
      <c r="A819" t="s">
        <v>356</v>
      </c>
      <c r="B819">
        <v>7.3</v>
      </c>
      <c r="D819" t="str">
        <v>Jeremy Leven</v>
      </c>
      <c r="E819" s="5">
        <f t="shared" si="13"/>
        <v>6.8</v>
      </c>
    </row>
    <row r="820" spans="1:5" x14ac:dyDescent="0.2">
      <c r="A820" t="s">
        <v>170</v>
      </c>
      <c r="B820">
        <v>5.6</v>
      </c>
      <c r="D820" t="str">
        <v>Sylvain White</v>
      </c>
      <c r="E820" s="5">
        <f t="shared" si="13"/>
        <v>5.8000000000000007</v>
      </c>
    </row>
    <row r="821" spans="1:5" x14ac:dyDescent="0.2">
      <c r="A821" t="s">
        <v>1087</v>
      </c>
      <c r="B821">
        <v>6.6</v>
      </c>
      <c r="D821" t="str">
        <v>Troy Nixey</v>
      </c>
      <c r="E821" s="5">
        <f t="shared" si="13"/>
        <v>5.6</v>
      </c>
    </row>
    <row r="822" spans="1:5" x14ac:dyDescent="0.2">
      <c r="A822" t="s">
        <v>1591</v>
      </c>
      <c r="B822">
        <v>5.4</v>
      </c>
      <c r="D822" t="str">
        <v>Philip G. Atwell</v>
      </c>
      <c r="E822" s="5">
        <f t="shared" si="13"/>
        <v>6.3</v>
      </c>
    </row>
    <row r="823" spans="1:5" x14ac:dyDescent="0.2">
      <c r="A823" t="s">
        <v>1594</v>
      </c>
      <c r="B823">
        <v>6.3</v>
      </c>
      <c r="D823" t="str">
        <v>Jeff Schaffer</v>
      </c>
      <c r="E823" s="5">
        <f t="shared" si="13"/>
        <v>6.6</v>
      </c>
    </row>
    <row r="824" spans="1:5" x14ac:dyDescent="0.2">
      <c r="A824" t="s">
        <v>391</v>
      </c>
      <c r="B824">
        <v>7.9</v>
      </c>
      <c r="D824" t="str">
        <v>Don Michael Paul</v>
      </c>
      <c r="E824" s="5">
        <f t="shared" si="13"/>
        <v>3.3</v>
      </c>
    </row>
    <row r="825" spans="1:5" x14ac:dyDescent="0.2">
      <c r="A825" t="s">
        <v>272</v>
      </c>
      <c r="B825">
        <v>6.3</v>
      </c>
      <c r="D825" t="str">
        <v>James Bridges</v>
      </c>
      <c r="E825" s="5">
        <f t="shared" si="13"/>
        <v>5.6</v>
      </c>
    </row>
    <row r="826" spans="1:5" x14ac:dyDescent="0.2">
      <c r="A826" t="s">
        <v>648</v>
      </c>
      <c r="B826">
        <v>6</v>
      </c>
      <c r="D826" t="str">
        <v>Steve Barron</v>
      </c>
      <c r="E826" s="5">
        <f t="shared" si="13"/>
        <v>5.3</v>
      </c>
    </row>
    <row r="827" spans="1:5" x14ac:dyDescent="0.2">
      <c r="A827" t="s">
        <v>1071</v>
      </c>
      <c r="B827">
        <v>7.2</v>
      </c>
      <c r="D827" t="str">
        <v>Bill Paxton</v>
      </c>
      <c r="E827" s="5">
        <f t="shared" si="13"/>
        <v>7.4</v>
      </c>
    </row>
    <row r="828" spans="1:5" x14ac:dyDescent="0.2">
      <c r="A828" t="s">
        <v>1600</v>
      </c>
      <c r="B828">
        <v>5.0999999999999996</v>
      </c>
      <c r="D828" t="str">
        <v>Richard Kelly</v>
      </c>
      <c r="E828" s="5">
        <f t="shared" si="13"/>
        <v>6.3999999999999995</v>
      </c>
    </row>
    <row r="829" spans="1:5" x14ac:dyDescent="0.2">
      <c r="A829" t="s">
        <v>597</v>
      </c>
      <c r="B829">
        <v>7.3</v>
      </c>
      <c r="D829" t="str">
        <v>Carter Smith</v>
      </c>
      <c r="E829" s="5">
        <f t="shared" si="13"/>
        <v>5.9</v>
      </c>
    </row>
    <row r="830" spans="1:5" x14ac:dyDescent="0.2">
      <c r="A830" t="s">
        <v>1603</v>
      </c>
      <c r="B830">
        <v>8</v>
      </c>
      <c r="D830" t="str">
        <v>John Schlesinger</v>
      </c>
      <c r="E830" s="5">
        <f t="shared" si="13"/>
        <v>6.2333333333333343</v>
      </c>
    </row>
    <row r="831" spans="1:5" x14ac:dyDescent="0.2">
      <c r="A831" t="s">
        <v>430</v>
      </c>
      <c r="B831">
        <v>6.2</v>
      </c>
      <c r="D831" t="str">
        <v>Ringo Lam</v>
      </c>
      <c r="E831" s="5">
        <f t="shared" si="13"/>
        <v>5.4</v>
      </c>
    </row>
    <row r="832" spans="1:5" x14ac:dyDescent="0.2">
      <c r="A832" t="s">
        <v>1081</v>
      </c>
      <c r="B832">
        <v>6</v>
      </c>
      <c r="D832" t="str">
        <v>Bruce McCulloch</v>
      </c>
      <c r="E832" s="5">
        <f t="shared" si="13"/>
        <v>5.05</v>
      </c>
    </row>
    <row r="833" spans="1:5" x14ac:dyDescent="0.2">
      <c r="A833" t="s">
        <v>648</v>
      </c>
      <c r="B833">
        <v>6.7</v>
      </c>
      <c r="D833" t="str">
        <v>Patricia Riggen</v>
      </c>
      <c r="E833" s="5">
        <f t="shared" si="13"/>
        <v>7.0333333333333341</v>
      </c>
    </row>
    <row r="834" spans="1:5" x14ac:dyDescent="0.2">
      <c r="A834" t="s">
        <v>607</v>
      </c>
      <c r="B834">
        <v>8.1</v>
      </c>
      <c r="D834" t="str">
        <v>Pascal Chaumeil</v>
      </c>
      <c r="E834" s="5">
        <f t="shared" si="13"/>
        <v>6.3</v>
      </c>
    </row>
    <row r="835" spans="1:5" x14ac:dyDescent="0.2">
      <c r="A835" t="s">
        <v>681</v>
      </c>
      <c r="B835">
        <v>6.4</v>
      </c>
      <c r="D835" t="str">
        <v>Jonathan Kaplan</v>
      </c>
      <c r="E835" s="5">
        <f t="shared" si="13"/>
        <v>6.4</v>
      </c>
    </row>
    <row r="836" spans="1:5" x14ac:dyDescent="0.2">
      <c r="A836" t="s">
        <v>607</v>
      </c>
      <c r="B836">
        <v>8</v>
      </c>
      <c r="D836" t="str">
        <v>Ole Bornedal</v>
      </c>
      <c r="E836" s="5">
        <f t="shared" ref="E836:E899" si="14">AVERAGEIF(A:A,D836,B:B)</f>
        <v>5.9</v>
      </c>
    </row>
    <row r="837" spans="1:5" x14ac:dyDescent="0.2">
      <c r="A837" t="s">
        <v>797</v>
      </c>
      <c r="B837">
        <v>6.3</v>
      </c>
      <c r="D837" t="str">
        <v>Richard Benjamin</v>
      </c>
      <c r="E837" s="5">
        <f t="shared" si="14"/>
        <v>4.7333333333333334</v>
      </c>
    </row>
    <row r="838" spans="1:5" x14ac:dyDescent="0.2">
      <c r="A838" t="s">
        <v>141</v>
      </c>
      <c r="B838">
        <v>6.4</v>
      </c>
      <c r="D838" t="str">
        <v>Craig R. Baxley</v>
      </c>
      <c r="E838" s="5">
        <f t="shared" si="14"/>
        <v>5.5500000000000007</v>
      </c>
    </row>
    <row r="839" spans="1:5" x14ac:dyDescent="0.2">
      <c r="A839" t="s">
        <v>1614</v>
      </c>
      <c r="B839">
        <v>6.6</v>
      </c>
      <c r="D839" t="str">
        <v>John Hillcoat</v>
      </c>
      <c r="E839" s="5">
        <f t="shared" si="14"/>
        <v>7</v>
      </c>
    </row>
    <row r="840" spans="1:5" x14ac:dyDescent="0.2">
      <c r="A840" t="s">
        <v>1472</v>
      </c>
      <c r="B840">
        <v>6.4</v>
      </c>
      <c r="D840" t="str">
        <v>John Guillermin</v>
      </c>
      <c r="E840" s="5">
        <f t="shared" si="14"/>
        <v>4.8</v>
      </c>
    </row>
    <row r="841" spans="1:5" x14ac:dyDescent="0.2">
      <c r="A841" t="s">
        <v>712</v>
      </c>
      <c r="B841">
        <v>6</v>
      </c>
      <c r="D841" t="str">
        <v>Marcos Siega</v>
      </c>
      <c r="E841" s="5">
        <f t="shared" si="14"/>
        <v>4.0999999999999996</v>
      </c>
    </row>
    <row r="842" spans="1:5" x14ac:dyDescent="0.2">
      <c r="A842" t="s">
        <v>319</v>
      </c>
      <c r="B842">
        <v>6.6</v>
      </c>
      <c r="D842" t="str">
        <v>Rachel Talalay</v>
      </c>
      <c r="E842" s="5">
        <f t="shared" si="14"/>
        <v>5.0500000000000007</v>
      </c>
    </row>
    <row r="843" spans="1:5" x14ac:dyDescent="0.2">
      <c r="A843" t="s">
        <v>1620</v>
      </c>
      <c r="B843">
        <v>5.9</v>
      </c>
      <c r="D843" t="str">
        <v>Jeffrey W. Byrd</v>
      </c>
      <c r="E843" s="5">
        <f t="shared" si="14"/>
        <v>4.0999999999999996</v>
      </c>
    </row>
    <row r="844" spans="1:5" x14ac:dyDescent="0.2">
      <c r="A844" t="s">
        <v>229</v>
      </c>
      <c r="B844">
        <v>6.4</v>
      </c>
      <c r="D844" t="str">
        <v>Atom Egoyan</v>
      </c>
      <c r="E844" s="5">
        <f t="shared" si="14"/>
        <v>6.8833333333333337</v>
      </c>
    </row>
    <row r="845" spans="1:5" x14ac:dyDescent="0.2">
      <c r="A845" t="s">
        <v>1623</v>
      </c>
      <c r="B845">
        <v>6.3</v>
      </c>
      <c r="D845" t="str">
        <v>Robert Towne</v>
      </c>
      <c r="E845" s="5">
        <f t="shared" si="14"/>
        <v>7.2</v>
      </c>
    </row>
    <row r="846" spans="1:5" x14ac:dyDescent="0.2">
      <c r="A846" t="s">
        <v>1626</v>
      </c>
      <c r="B846">
        <v>7.3</v>
      </c>
      <c r="D846" t="str">
        <v>Giuseppe Tornatore</v>
      </c>
      <c r="E846" s="5">
        <f t="shared" si="14"/>
        <v>7.8</v>
      </c>
    </row>
    <row r="847" spans="1:5" x14ac:dyDescent="0.2">
      <c r="A847" t="s">
        <v>947</v>
      </c>
      <c r="B847">
        <v>6.8</v>
      </c>
      <c r="D847" t="str">
        <v>Werner Herzog</v>
      </c>
      <c r="E847" s="5">
        <f t="shared" si="14"/>
        <v>7</v>
      </c>
    </row>
    <row r="848" spans="1:5" x14ac:dyDescent="0.2">
      <c r="A848" t="s">
        <v>1630</v>
      </c>
      <c r="B848">
        <v>7.2</v>
      </c>
      <c r="D848" t="str">
        <v>Ben Stassen</v>
      </c>
      <c r="E848" s="5">
        <f t="shared" si="14"/>
        <v>6.1</v>
      </c>
    </row>
    <row r="849" spans="1:5" x14ac:dyDescent="0.2">
      <c r="A849" t="s">
        <v>1632</v>
      </c>
      <c r="B849">
        <v>5.7</v>
      </c>
      <c r="D849" t="str">
        <v>Jérôme Deschamps</v>
      </c>
      <c r="E849" s="5">
        <f t="shared" si="14"/>
        <v>2.9</v>
      </c>
    </row>
    <row r="850" spans="1:5" x14ac:dyDescent="0.2">
      <c r="A850" t="s">
        <v>1634</v>
      </c>
      <c r="B850">
        <v>6</v>
      </c>
      <c r="D850" t="str">
        <v>Inna Evlannikova</v>
      </c>
      <c r="E850" s="5">
        <f t="shared" si="14"/>
        <v>5.2</v>
      </c>
    </row>
    <row r="851" spans="1:5" x14ac:dyDescent="0.2">
      <c r="A851" t="s">
        <v>237</v>
      </c>
      <c r="B851">
        <v>6.5</v>
      </c>
      <c r="D851" t="str">
        <v>Jonathan English</v>
      </c>
      <c r="E851" s="5">
        <f t="shared" si="14"/>
        <v>6.2</v>
      </c>
    </row>
    <row r="852" spans="1:5" x14ac:dyDescent="0.2">
      <c r="A852" t="s">
        <v>1215</v>
      </c>
      <c r="B852">
        <v>5.8</v>
      </c>
      <c r="D852" t="str">
        <v>Sergey Bondarchuk</v>
      </c>
      <c r="E852" s="5">
        <f t="shared" si="14"/>
        <v>7.3</v>
      </c>
    </row>
    <row r="853" spans="1:5" x14ac:dyDescent="0.2">
      <c r="A853" t="s">
        <v>1638</v>
      </c>
      <c r="B853">
        <v>5.8</v>
      </c>
      <c r="D853" t="str">
        <v>Teddy Chan</v>
      </c>
      <c r="E853" s="5">
        <f t="shared" si="14"/>
        <v>6.7</v>
      </c>
    </row>
    <row r="854" spans="1:5" x14ac:dyDescent="0.2">
      <c r="A854" t="s">
        <v>1640</v>
      </c>
      <c r="B854">
        <v>6.7</v>
      </c>
      <c r="D854" t="str">
        <v>Mario Van Peebles</v>
      </c>
      <c r="E854" s="5">
        <f t="shared" si="14"/>
        <v>5</v>
      </c>
    </row>
    <row r="855" spans="1:5" x14ac:dyDescent="0.2">
      <c r="A855" t="s">
        <v>1285</v>
      </c>
      <c r="B855">
        <v>7.8</v>
      </c>
      <c r="D855" t="str">
        <v>Leonard Nimoy</v>
      </c>
      <c r="E855" s="5">
        <f t="shared" si="14"/>
        <v>6.5999999999999988</v>
      </c>
    </row>
    <row r="856" spans="1:5" x14ac:dyDescent="0.2">
      <c r="A856" t="s">
        <v>845</v>
      </c>
      <c r="B856">
        <v>5.6</v>
      </c>
      <c r="D856" t="str">
        <v>Herbert Ross</v>
      </c>
      <c r="E856" s="5">
        <f t="shared" si="14"/>
        <v>6.5</v>
      </c>
    </row>
    <row r="857" spans="1:5" x14ac:dyDescent="0.2">
      <c r="A857" t="s">
        <v>597</v>
      </c>
      <c r="B857">
        <v>5.8</v>
      </c>
      <c r="D857" t="str">
        <v>Bonnie Hunt</v>
      </c>
      <c r="E857" s="5">
        <f t="shared" si="14"/>
        <v>6.9</v>
      </c>
    </row>
    <row r="858" spans="1:5" x14ac:dyDescent="0.2">
      <c r="A858" t="s">
        <v>454</v>
      </c>
      <c r="B858">
        <v>7.4</v>
      </c>
      <c r="D858" t="str">
        <v>Neil LaBute</v>
      </c>
      <c r="E858" s="5">
        <f t="shared" si="14"/>
        <v>6.5666666666666664</v>
      </c>
    </row>
    <row r="859" spans="1:5" x14ac:dyDescent="0.2">
      <c r="A859" t="s">
        <v>1648</v>
      </c>
      <c r="B859">
        <v>6.9</v>
      </c>
      <c r="D859" t="str">
        <v>Grant Heslov</v>
      </c>
      <c r="E859" s="5">
        <f t="shared" si="14"/>
        <v>6.2</v>
      </c>
    </row>
    <row r="860" spans="1:5" x14ac:dyDescent="0.2">
      <c r="A860" t="s">
        <v>1650</v>
      </c>
      <c r="B860">
        <v>5.5</v>
      </c>
      <c r="D860" t="str">
        <v>George Gallo</v>
      </c>
      <c r="E860" s="5">
        <f t="shared" si="14"/>
        <v>5.9499999999999993</v>
      </c>
    </row>
    <row r="861" spans="1:5" x14ac:dyDescent="0.2">
      <c r="A861" t="s">
        <v>1652</v>
      </c>
      <c r="B861">
        <v>6.3</v>
      </c>
      <c r="D861" t="str">
        <v>Sidney Lumet</v>
      </c>
      <c r="E861" s="5">
        <f t="shared" si="14"/>
        <v>7.1833333333333336</v>
      </c>
    </row>
    <row r="862" spans="1:5" x14ac:dyDescent="0.2">
      <c r="A862" t="s">
        <v>1654</v>
      </c>
      <c r="B862">
        <v>4.7</v>
      </c>
      <c r="D862" t="str">
        <v>Douglas McGrath</v>
      </c>
      <c r="E862" s="5">
        <f t="shared" si="14"/>
        <v>6.3999999999999995</v>
      </c>
    </row>
    <row r="863" spans="1:5" x14ac:dyDescent="0.2">
      <c r="A863" t="s">
        <v>1656</v>
      </c>
      <c r="B863">
        <v>5.6</v>
      </c>
      <c r="D863" t="str">
        <v>Kevin Spacey</v>
      </c>
      <c r="E863" s="5">
        <f t="shared" si="14"/>
        <v>6.4</v>
      </c>
    </row>
    <row r="864" spans="1:5" x14ac:dyDescent="0.2">
      <c r="A864" t="s">
        <v>242</v>
      </c>
      <c r="B864">
        <v>6.4</v>
      </c>
      <c r="D864" t="str">
        <v>Richard Williams</v>
      </c>
      <c r="E864" s="5">
        <f t="shared" si="14"/>
        <v>7.2</v>
      </c>
    </row>
    <row r="865" spans="1:5" x14ac:dyDescent="0.2">
      <c r="A865" t="s">
        <v>1173</v>
      </c>
      <c r="B865">
        <v>4.2</v>
      </c>
      <c r="D865" t="str">
        <v>Mary McGuckian</v>
      </c>
      <c r="E865" s="5">
        <f t="shared" si="14"/>
        <v>5.0999999999999996</v>
      </c>
    </row>
    <row r="866" spans="1:5" x14ac:dyDescent="0.2">
      <c r="A866" t="s">
        <v>1662</v>
      </c>
      <c r="B866">
        <v>6.4</v>
      </c>
      <c r="D866" t="str">
        <v>Tony Goldwyn</v>
      </c>
      <c r="E866" s="5">
        <f t="shared" si="14"/>
        <v>6.35</v>
      </c>
    </row>
    <row r="867" spans="1:5" x14ac:dyDescent="0.2">
      <c r="A867" t="s">
        <v>1444</v>
      </c>
      <c r="B867">
        <v>7.7</v>
      </c>
      <c r="D867" t="str">
        <v>Jonathan Newman</v>
      </c>
      <c r="E867" s="5">
        <f t="shared" si="14"/>
        <v>5.4</v>
      </c>
    </row>
    <row r="868" spans="1:5" x14ac:dyDescent="0.2">
      <c r="A868" t="s">
        <v>1294</v>
      </c>
      <c r="B868">
        <v>7.7</v>
      </c>
      <c r="D868" t="str">
        <v>Michael Dinner</v>
      </c>
      <c r="E868" s="5">
        <f t="shared" si="14"/>
        <v>5.6</v>
      </c>
    </row>
    <row r="869" spans="1:5" x14ac:dyDescent="0.2">
      <c r="A869" t="s">
        <v>1669</v>
      </c>
      <c r="B869">
        <v>5.3</v>
      </c>
      <c r="D869" t="str">
        <v>Joseph Sargent</v>
      </c>
      <c r="E869" s="5">
        <f t="shared" si="14"/>
        <v>2.8</v>
      </c>
    </row>
    <row r="870" spans="1:5" x14ac:dyDescent="0.2">
      <c r="A870" t="s">
        <v>124</v>
      </c>
      <c r="B870">
        <v>6.7</v>
      </c>
      <c r="D870" t="str">
        <v>Jerry Zaks</v>
      </c>
      <c r="E870" s="5">
        <f t="shared" si="14"/>
        <v>6.7</v>
      </c>
    </row>
    <row r="871" spans="1:5" x14ac:dyDescent="0.2">
      <c r="A871" t="s">
        <v>1603</v>
      </c>
      <c r="B871">
        <v>7.7</v>
      </c>
      <c r="D871" t="str">
        <v>Fred Durst</v>
      </c>
      <c r="E871" s="5">
        <f t="shared" si="14"/>
        <v>5.0999999999999996</v>
      </c>
    </row>
    <row r="872" spans="1:5" x14ac:dyDescent="0.2">
      <c r="A872" t="s">
        <v>1510</v>
      </c>
      <c r="B872">
        <v>5.7</v>
      </c>
      <c r="D872" t="str">
        <v>Anne Fontaine</v>
      </c>
      <c r="E872" s="5">
        <f t="shared" si="14"/>
        <v>6.45</v>
      </c>
    </row>
    <row r="873" spans="1:5" x14ac:dyDescent="0.2">
      <c r="A873" t="s">
        <v>1675</v>
      </c>
      <c r="B873">
        <v>7.6</v>
      </c>
      <c r="D873" t="str">
        <v>Jon Cassar</v>
      </c>
      <c r="E873" s="5">
        <f t="shared" si="14"/>
        <v>6.3</v>
      </c>
    </row>
    <row r="874" spans="1:5" x14ac:dyDescent="0.2">
      <c r="A874" t="s">
        <v>1162</v>
      </c>
      <c r="B874">
        <v>6.4</v>
      </c>
      <c r="D874" t="str">
        <v>Mira Nair</v>
      </c>
      <c r="E874" s="5">
        <f t="shared" si="14"/>
        <v>6.68</v>
      </c>
    </row>
    <row r="875" spans="1:5" x14ac:dyDescent="0.2">
      <c r="A875" t="s">
        <v>75</v>
      </c>
      <c r="B875">
        <v>5.6</v>
      </c>
      <c r="D875" t="str">
        <v>Mel Brooks</v>
      </c>
      <c r="E875" s="5">
        <f t="shared" si="14"/>
        <v>7.1999999999999993</v>
      </c>
    </row>
    <row r="876" spans="1:5" x14ac:dyDescent="0.2">
      <c r="A876" t="s">
        <v>1679</v>
      </c>
      <c r="B876">
        <v>6.8</v>
      </c>
      <c r="D876" t="str">
        <v>Russell Crowe</v>
      </c>
      <c r="E876" s="5">
        <f t="shared" si="14"/>
        <v>7.1</v>
      </c>
    </row>
    <row r="877" spans="1:5" x14ac:dyDescent="0.2">
      <c r="A877" t="s">
        <v>843</v>
      </c>
      <c r="B877">
        <v>2.4</v>
      </c>
      <c r="D877" t="str">
        <v>Jessie Nelson</v>
      </c>
      <c r="E877" s="5">
        <f t="shared" si="14"/>
        <v>6.65</v>
      </c>
    </row>
    <row r="878" spans="1:5" x14ac:dyDescent="0.2">
      <c r="A878" t="s">
        <v>1423</v>
      </c>
      <c r="B878">
        <v>6.2</v>
      </c>
      <c r="D878" t="str">
        <v>Christopher Spencer</v>
      </c>
      <c r="E878" s="5">
        <f t="shared" si="14"/>
        <v>5.6</v>
      </c>
    </row>
    <row r="879" spans="1:5" x14ac:dyDescent="0.2">
      <c r="A879" t="s">
        <v>1019</v>
      </c>
      <c r="B879">
        <v>5.9</v>
      </c>
      <c r="D879" t="str">
        <v>Mike Bigelow</v>
      </c>
      <c r="E879" s="5">
        <f t="shared" si="14"/>
        <v>4.5999999999999996</v>
      </c>
    </row>
    <row r="880" spans="1:5" x14ac:dyDescent="0.2">
      <c r="A880" t="s">
        <v>1094</v>
      </c>
      <c r="B880">
        <v>7.1</v>
      </c>
      <c r="D880" t="str">
        <v>Daniel Sackheim</v>
      </c>
      <c r="E880" s="5">
        <f t="shared" si="14"/>
        <v>5.8</v>
      </c>
    </row>
    <row r="881" spans="1:5" x14ac:dyDescent="0.2">
      <c r="A881" t="s">
        <v>120</v>
      </c>
      <c r="B881">
        <v>7.6</v>
      </c>
      <c r="D881" t="str">
        <v>Harry Elfont</v>
      </c>
      <c r="E881" s="5">
        <f t="shared" si="14"/>
        <v>5.9</v>
      </c>
    </row>
    <row r="882" spans="1:5" x14ac:dyDescent="0.2">
      <c r="A882" t="s">
        <v>1484</v>
      </c>
      <c r="B882">
        <v>5.5</v>
      </c>
      <c r="D882" t="str">
        <v>Uli Edel</v>
      </c>
      <c r="E882" s="5">
        <f t="shared" si="14"/>
        <v>6.5500000000000007</v>
      </c>
    </row>
    <row r="883" spans="1:5" x14ac:dyDescent="0.2">
      <c r="A883" t="s">
        <v>1688</v>
      </c>
      <c r="B883">
        <v>7</v>
      </c>
      <c r="D883" t="str">
        <v>Fred Dekker</v>
      </c>
      <c r="E883" s="5">
        <f t="shared" si="14"/>
        <v>3.9</v>
      </c>
    </row>
    <row r="884" spans="1:5" x14ac:dyDescent="0.2">
      <c r="A884" t="s">
        <v>1285</v>
      </c>
      <c r="B884">
        <v>7.1</v>
      </c>
      <c r="D884" t="str">
        <v>Brian Trenchard-Smith</v>
      </c>
      <c r="E884" s="5">
        <f t="shared" si="14"/>
        <v>4.1666666666666661</v>
      </c>
    </row>
    <row r="885" spans="1:5" x14ac:dyDescent="0.2">
      <c r="A885" t="s">
        <v>1067</v>
      </c>
      <c r="B885">
        <v>7.4</v>
      </c>
      <c r="D885" t="str">
        <v>Blake Edwards</v>
      </c>
      <c r="E885" s="5">
        <f t="shared" si="14"/>
        <v>6.65</v>
      </c>
    </row>
    <row r="886" spans="1:5" x14ac:dyDescent="0.2">
      <c r="A886" t="s">
        <v>1692</v>
      </c>
      <c r="B886">
        <v>7.6</v>
      </c>
      <c r="D886" t="str">
        <v>Laurence Dunmore</v>
      </c>
      <c r="E886" s="5">
        <f t="shared" si="14"/>
        <v>6.4</v>
      </c>
    </row>
    <row r="887" spans="1:5" x14ac:dyDescent="0.2">
      <c r="A887" t="s">
        <v>950</v>
      </c>
      <c r="B887">
        <v>5.9</v>
      </c>
      <c r="D887" t="str">
        <v>Christian Carion</v>
      </c>
      <c r="E887" s="5">
        <f t="shared" si="14"/>
        <v>7.8</v>
      </c>
    </row>
    <row r="888" spans="1:5" x14ac:dyDescent="0.2">
      <c r="A888" t="s">
        <v>1697</v>
      </c>
      <c r="B888">
        <v>5.9</v>
      </c>
      <c r="D888" t="str">
        <v>David Palmer</v>
      </c>
      <c r="E888" s="5">
        <f t="shared" si="14"/>
        <v>6.1</v>
      </c>
    </row>
    <row r="889" spans="1:5" x14ac:dyDescent="0.2">
      <c r="A889" t="s">
        <v>127</v>
      </c>
      <c r="B889">
        <v>8</v>
      </c>
      <c r="D889" t="str">
        <v>Rowan Joffe</v>
      </c>
      <c r="E889" s="5">
        <f t="shared" si="14"/>
        <v>6</v>
      </c>
    </row>
    <row r="890" spans="1:5" x14ac:dyDescent="0.2">
      <c r="A890" t="s">
        <v>792</v>
      </c>
      <c r="B890">
        <v>7.4</v>
      </c>
      <c r="D890" t="str">
        <v>John Curran</v>
      </c>
      <c r="E890" s="5">
        <f t="shared" si="14"/>
        <v>6.45</v>
      </c>
    </row>
    <row r="891" spans="1:5" x14ac:dyDescent="0.2">
      <c r="A891" t="s">
        <v>396</v>
      </c>
      <c r="B891">
        <v>5.8</v>
      </c>
      <c r="D891" t="str">
        <v>Juan José Campanella</v>
      </c>
      <c r="E891" s="5">
        <f t="shared" si="14"/>
        <v>7.4499999999999993</v>
      </c>
    </row>
    <row r="892" spans="1:5" x14ac:dyDescent="0.2">
      <c r="A892" t="s">
        <v>1703</v>
      </c>
      <c r="B892">
        <v>6.3</v>
      </c>
      <c r="D892" t="str">
        <v>Trey Parker</v>
      </c>
      <c r="E892" s="5">
        <f t="shared" si="14"/>
        <v>7.0666666666666664</v>
      </c>
    </row>
    <row r="893" spans="1:5" x14ac:dyDescent="0.2">
      <c r="A893" t="s">
        <v>1147</v>
      </c>
      <c r="B893">
        <v>5.7</v>
      </c>
      <c r="D893" t="str">
        <v>Stuart Gillard</v>
      </c>
      <c r="E893" s="5">
        <f t="shared" si="14"/>
        <v>4.8</v>
      </c>
    </row>
    <row r="894" spans="1:5" x14ac:dyDescent="0.2">
      <c r="A894" t="s">
        <v>1707</v>
      </c>
      <c r="B894">
        <v>5.0999999999999996</v>
      </c>
      <c r="D894" t="str">
        <v>Katt Shea</v>
      </c>
      <c r="E894" s="5">
        <f t="shared" si="14"/>
        <v>4.5999999999999996</v>
      </c>
    </row>
    <row r="895" spans="1:5" x14ac:dyDescent="0.2">
      <c r="A895" t="s">
        <v>1709</v>
      </c>
      <c r="B895">
        <v>7.6</v>
      </c>
      <c r="D895" t="str">
        <v>Joshua Michael Stern</v>
      </c>
      <c r="E895" s="5">
        <f t="shared" si="14"/>
        <v>6.1</v>
      </c>
    </row>
    <row r="896" spans="1:5" x14ac:dyDescent="0.2">
      <c r="A896" t="s">
        <v>1711</v>
      </c>
      <c r="B896">
        <v>6.4</v>
      </c>
      <c r="D896" t="str">
        <v>Tomas Alfredson</v>
      </c>
      <c r="E896" s="5">
        <f t="shared" si="14"/>
        <v>7.1</v>
      </c>
    </row>
    <row r="897" spans="1:5" x14ac:dyDescent="0.2">
      <c r="A897" t="s">
        <v>1713</v>
      </c>
      <c r="B897">
        <v>7.4</v>
      </c>
      <c r="D897" t="str">
        <v>John Duigan</v>
      </c>
      <c r="E897" s="5">
        <f t="shared" si="14"/>
        <v>5.8</v>
      </c>
    </row>
    <row r="898" spans="1:5" x14ac:dyDescent="0.2">
      <c r="A898" t="s">
        <v>159</v>
      </c>
      <c r="B898">
        <v>8.1999999999999993</v>
      </c>
      <c r="D898" t="str">
        <v>Colin Higgins</v>
      </c>
      <c r="E898" s="5">
        <f t="shared" si="14"/>
        <v>5.8</v>
      </c>
    </row>
    <row r="899" spans="1:5" x14ac:dyDescent="0.2">
      <c r="A899" t="s">
        <v>1716</v>
      </c>
      <c r="B899">
        <v>6.5</v>
      </c>
      <c r="D899" t="str">
        <v>Jim Sonzero</v>
      </c>
      <c r="E899" s="5">
        <f t="shared" si="14"/>
        <v>4.7</v>
      </c>
    </row>
    <row r="900" spans="1:5" x14ac:dyDescent="0.2">
      <c r="A900" t="s">
        <v>1718</v>
      </c>
      <c r="B900">
        <v>5.5</v>
      </c>
      <c r="D900" t="str">
        <v>Penelope Spheeris</v>
      </c>
      <c r="E900" s="5">
        <f t="shared" ref="E900:E963" si="15">AVERAGEIF(A:A,D900,B:B)</f>
        <v>7</v>
      </c>
    </row>
    <row r="901" spans="1:5" x14ac:dyDescent="0.2">
      <c r="A901" t="s">
        <v>1215</v>
      </c>
      <c r="B901">
        <v>6.5</v>
      </c>
      <c r="D901" t="str">
        <v>Jeff Tremaine</v>
      </c>
      <c r="E901" s="5">
        <f t="shared" si="15"/>
        <v>6.85</v>
      </c>
    </row>
    <row r="902" spans="1:5" x14ac:dyDescent="0.2">
      <c r="A902" t="s">
        <v>1721</v>
      </c>
      <c r="B902">
        <v>5.6</v>
      </c>
      <c r="D902" t="str">
        <v>Jeannot Szwarc</v>
      </c>
      <c r="E902" s="5">
        <f t="shared" si="15"/>
        <v>6.5</v>
      </c>
    </row>
    <row r="903" spans="1:5" x14ac:dyDescent="0.2">
      <c r="A903" t="s">
        <v>1723</v>
      </c>
      <c r="B903">
        <v>4.9000000000000004</v>
      </c>
      <c r="D903" t="str">
        <v>Steve McQueen</v>
      </c>
      <c r="E903" s="5">
        <f t="shared" si="15"/>
        <v>7.6999999999999993</v>
      </c>
    </row>
    <row r="904" spans="1:5" x14ac:dyDescent="0.2">
      <c r="A904" t="s">
        <v>68</v>
      </c>
      <c r="B904">
        <v>4.5999999999999996</v>
      </c>
      <c r="D904" t="str">
        <v>Thea Sharrock</v>
      </c>
      <c r="E904" s="5">
        <f t="shared" si="15"/>
        <v>7.6</v>
      </c>
    </row>
    <row r="905" spans="1:5" x14ac:dyDescent="0.2">
      <c r="A905" t="s">
        <v>50</v>
      </c>
      <c r="B905">
        <v>7.9</v>
      </c>
      <c r="D905" t="str">
        <v>Jon Lucas</v>
      </c>
      <c r="E905" s="5">
        <f t="shared" si="15"/>
        <v>6.3000000000000007</v>
      </c>
    </row>
    <row r="906" spans="1:5" x14ac:dyDescent="0.2">
      <c r="A906" t="s">
        <v>1727</v>
      </c>
      <c r="B906">
        <v>7.1</v>
      </c>
      <c r="D906" t="str">
        <v>Aaron Seltzer</v>
      </c>
      <c r="E906" s="5">
        <f t="shared" si="15"/>
        <v>2.7</v>
      </c>
    </row>
    <row r="907" spans="1:5" x14ac:dyDescent="0.2">
      <c r="A907" t="s">
        <v>175</v>
      </c>
      <c r="B907">
        <v>6.9</v>
      </c>
      <c r="D907" t="str">
        <v>Robin Budd</v>
      </c>
      <c r="E907" s="5">
        <f t="shared" si="15"/>
        <v>5.8</v>
      </c>
    </row>
    <row r="908" spans="1:5" x14ac:dyDescent="0.2">
      <c r="A908" t="s">
        <v>1162</v>
      </c>
      <c r="B908">
        <v>7.3</v>
      </c>
      <c r="D908" t="str">
        <v>Ava DuVernay</v>
      </c>
      <c r="E908" s="5">
        <f t="shared" si="15"/>
        <v>7</v>
      </c>
    </row>
    <row r="909" spans="1:5" x14ac:dyDescent="0.2">
      <c r="A909" t="s">
        <v>1238</v>
      </c>
      <c r="B909">
        <v>7</v>
      </c>
      <c r="D909" t="str">
        <v>Steve Trenbirth</v>
      </c>
      <c r="E909" s="5">
        <f t="shared" si="15"/>
        <v>5.4</v>
      </c>
    </row>
    <row r="910" spans="1:5" x14ac:dyDescent="0.2">
      <c r="A910" t="s">
        <v>485</v>
      </c>
      <c r="B910">
        <v>7.7</v>
      </c>
      <c r="D910" t="str">
        <v>Mennan Yapo</v>
      </c>
      <c r="E910" s="5">
        <f t="shared" si="15"/>
        <v>5.9</v>
      </c>
    </row>
    <row r="911" spans="1:5" x14ac:dyDescent="0.2">
      <c r="A911" t="s">
        <v>170</v>
      </c>
      <c r="B911">
        <v>6.7</v>
      </c>
      <c r="D911" t="str">
        <v>Jun Falkenstein</v>
      </c>
      <c r="E911" s="5">
        <f t="shared" si="15"/>
        <v>6.3</v>
      </c>
    </row>
    <row r="912" spans="1:5" x14ac:dyDescent="0.2">
      <c r="A912" t="s">
        <v>601</v>
      </c>
      <c r="B912">
        <v>6.3</v>
      </c>
      <c r="D912" t="str">
        <v>Tom McCarthy</v>
      </c>
      <c r="E912" s="5">
        <f t="shared" si="15"/>
        <v>7.9</v>
      </c>
    </row>
    <row r="913" spans="1:5" x14ac:dyDescent="0.2">
      <c r="A913" t="s">
        <v>967</v>
      </c>
      <c r="B913">
        <v>5.8</v>
      </c>
      <c r="D913" t="str">
        <v>Takashi Shimizu</v>
      </c>
      <c r="E913" s="5">
        <f t="shared" si="15"/>
        <v>5.45</v>
      </c>
    </row>
    <row r="914" spans="1:5" x14ac:dyDescent="0.2">
      <c r="A914" t="s">
        <v>117</v>
      </c>
      <c r="B914">
        <v>7.1</v>
      </c>
      <c r="D914" t="str">
        <v>Gary Nelson</v>
      </c>
      <c r="E914" s="5">
        <f t="shared" si="15"/>
        <v>5.9</v>
      </c>
    </row>
    <row r="915" spans="1:5" x14ac:dyDescent="0.2">
      <c r="A915" t="s">
        <v>524</v>
      </c>
      <c r="B915">
        <v>7.3</v>
      </c>
      <c r="D915" t="str">
        <v>Anton Corbijn</v>
      </c>
      <c r="E915" s="5">
        <f t="shared" si="15"/>
        <v>6.9333333333333336</v>
      </c>
    </row>
    <row r="916" spans="1:5" x14ac:dyDescent="0.2">
      <c r="A916" t="s">
        <v>1467</v>
      </c>
      <c r="B916">
        <v>6.4</v>
      </c>
      <c r="D916" t="str">
        <v>Gregory Nava</v>
      </c>
      <c r="E916" s="5">
        <f t="shared" si="15"/>
        <v>6.7</v>
      </c>
    </row>
    <row r="917" spans="1:5" x14ac:dyDescent="0.2">
      <c r="A917" t="s">
        <v>731</v>
      </c>
      <c r="B917">
        <v>7.1</v>
      </c>
      <c r="D917" t="str">
        <v>John Patrick Shanley</v>
      </c>
      <c r="E917" s="5">
        <f t="shared" si="15"/>
        <v>7.5</v>
      </c>
    </row>
    <row r="918" spans="1:5" x14ac:dyDescent="0.2">
      <c r="A918" t="s">
        <v>1743</v>
      </c>
      <c r="B918">
        <v>7.6</v>
      </c>
      <c r="D918" t="str">
        <v>Joshua Logan</v>
      </c>
      <c r="E918" s="5">
        <f t="shared" si="15"/>
        <v>6.7</v>
      </c>
    </row>
    <row r="919" spans="1:5" x14ac:dyDescent="0.2">
      <c r="A919" t="s">
        <v>396</v>
      </c>
      <c r="B919">
        <v>6.8</v>
      </c>
      <c r="D919" t="str">
        <v>Steve Beck</v>
      </c>
      <c r="E919" s="5">
        <f t="shared" si="15"/>
        <v>5.5</v>
      </c>
    </row>
    <row r="920" spans="1:5" x14ac:dyDescent="0.2">
      <c r="A920" t="s">
        <v>1747</v>
      </c>
      <c r="B920">
        <v>6.6</v>
      </c>
      <c r="D920" t="str">
        <v>Todd Strauss-Schulson</v>
      </c>
      <c r="E920" s="5">
        <f t="shared" si="15"/>
        <v>6.3</v>
      </c>
    </row>
    <row r="921" spans="1:5" x14ac:dyDescent="0.2">
      <c r="A921" t="s">
        <v>428</v>
      </c>
      <c r="B921">
        <v>6.7</v>
      </c>
      <c r="D921" t="str">
        <v>John McNaughton</v>
      </c>
      <c r="E921" s="5">
        <f t="shared" si="15"/>
        <v>6.5</v>
      </c>
    </row>
    <row r="922" spans="1:5" x14ac:dyDescent="0.2">
      <c r="A922" t="s">
        <v>1565</v>
      </c>
      <c r="B922">
        <v>6.1</v>
      </c>
      <c r="D922" t="str">
        <v>Nelson McCormick</v>
      </c>
      <c r="E922" s="5">
        <f t="shared" si="15"/>
        <v>4.75</v>
      </c>
    </row>
    <row r="923" spans="1:5" x14ac:dyDescent="0.2">
      <c r="A923" t="s">
        <v>54</v>
      </c>
      <c r="B923">
        <v>6</v>
      </c>
      <c r="D923" t="str">
        <v>Eric Valette</v>
      </c>
      <c r="E923" s="5">
        <f t="shared" si="15"/>
        <v>3.9</v>
      </c>
    </row>
    <row r="924" spans="1:5" x14ac:dyDescent="0.2">
      <c r="A924" t="s">
        <v>1753</v>
      </c>
      <c r="B924">
        <v>7.6</v>
      </c>
      <c r="D924" t="str">
        <v>Andrew Fleming</v>
      </c>
      <c r="E924" s="5">
        <f t="shared" si="15"/>
        <v>6.15</v>
      </c>
    </row>
    <row r="925" spans="1:5" x14ac:dyDescent="0.2">
      <c r="A925" t="s">
        <v>1755</v>
      </c>
      <c r="B925">
        <v>7.1</v>
      </c>
      <c r="D925" t="str">
        <v>Michael Spierig</v>
      </c>
      <c r="E925" s="5">
        <f t="shared" si="15"/>
        <v>6.5</v>
      </c>
    </row>
    <row r="926" spans="1:5" x14ac:dyDescent="0.2">
      <c r="A926" t="s">
        <v>1757</v>
      </c>
      <c r="B926">
        <v>5</v>
      </c>
      <c r="D926" t="str">
        <v>Jim Field Smith</v>
      </c>
      <c r="E926" s="5">
        <f t="shared" si="15"/>
        <v>6.4</v>
      </c>
    </row>
    <row r="927" spans="1:5" x14ac:dyDescent="0.2">
      <c r="A927" t="s">
        <v>1162</v>
      </c>
      <c r="B927">
        <v>7.1</v>
      </c>
      <c r="D927" t="str">
        <v>Thomas Bezucha</v>
      </c>
      <c r="E927" s="5">
        <f t="shared" si="15"/>
        <v>6.05</v>
      </c>
    </row>
    <row r="928" spans="1:5" x14ac:dyDescent="0.2">
      <c r="A928" t="s">
        <v>351</v>
      </c>
      <c r="B928">
        <v>6.2</v>
      </c>
      <c r="D928" t="str">
        <v>William Brent Bell</v>
      </c>
      <c r="E928" s="5">
        <f t="shared" si="15"/>
        <v>5.1000000000000005</v>
      </c>
    </row>
    <row r="929" spans="1:5" x14ac:dyDescent="0.2">
      <c r="A929" t="s">
        <v>1614</v>
      </c>
      <c r="B929">
        <v>5.6</v>
      </c>
      <c r="D929" t="str">
        <v>Anthony Bell</v>
      </c>
      <c r="E929" s="5">
        <f t="shared" si="15"/>
        <v>5.3</v>
      </c>
    </row>
    <row r="930" spans="1:5" x14ac:dyDescent="0.2">
      <c r="A930" t="s">
        <v>1762</v>
      </c>
      <c r="B930">
        <v>5.4</v>
      </c>
      <c r="D930" t="str">
        <v>Jessica Bendinger</v>
      </c>
      <c r="E930" s="5">
        <f t="shared" si="15"/>
        <v>6.4</v>
      </c>
    </row>
    <row r="931" spans="1:5" x14ac:dyDescent="0.2">
      <c r="A931" t="s">
        <v>1299</v>
      </c>
      <c r="B931">
        <v>7.4</v>
      </c>
      <c r="D931" t="str">
        <v>Henry Joost</v>
      </c>
      <c r="E931" s="5">
        <f t="shared" si="15"/>
        <v>5.833333333333333</v>
      </c>
    </row>
    <row r="932" spans="1:5" x14ac:dyDescent="0.2">
      <c r="A932" t="s">
        <v>1766</v>
      </c>
      <c r="B932">
        <v>5</v>
      </c>
      <c r="D932" t="str">
        <v>Ed Harris</v>
      </c>
      <c r="E932" s="5">
        <f t="shared" si="15"/>
        <v>6.9</v>
      </c>
    </row>
    <row r="933" spans="1:5" x14ac:dyDescent="0.2">
      <c r="A933" t="s">
        <v>1768</v>
      </c>
      <c r="B933">
        <v>5.2</v>
      </c>
      <c r="D933" t="str">
        <v>Alfred Hitchcock</v>
      </c>
      <c r="E933" s="5">
        <f t="shared" si="15"/>
        <v>7.3500000000000014</v>
      </c>
    </row>
    <row r="934" spans="1:5" x14ac:dyDescent="0.2">
      <c r="A934" t="s">
        <v>1770</v>
      </c>
      <c r="B934">
        <v>7.6</v>
      </c>
      <c r="D934" t="str">
        <v>Shana Feste</v>
      </c>
      <c r="E934" s="5">
        <f t="shared" si="15"/>
        <v>6.4333333333333336</v>
      </c>
    </row>
    <row r="935" spans="1:5" x14ac:dyDescent="0.2">
      <c r="A935" t="s">
        <v>239</v>
      </c>
      <c r="B935">
        <v>6.6</v>
      </c>
      <c r="D935" t="str">
        <v>Steve Rash</v>
      </c>
      <c r="E935" s="5">
        <f t="shared" si="15"/>
        <v>5.25</v>
      </c>
    </row>
    <row r="936" spans="1:5" x14ac:dyDescent="0.2">
      <c r="A936" t="s">
        <v>1773</v>
      </c>
      <c r="B936">
        <v>7</v>
      </c>
      <c r="D936" t="str">
        <v>Mike Binder</v>
      </c>
      <c r="E936" s="5">
        <f t="shared" si="15"/>
        <v>7</v>
      </c>
    </row>
    <row r="937" spans="1:5" x14ac:dyDescent="0.2">
      <c r="A937" t="s">
        <v>1775</v>
      </c>
      <c r="B937">
        <v>5.7</v>
      </c>
      <c r="D937" t="str">
        <v>Michael J. Bassett</v>
      </c>
      <c r="E937" s="5">
        <f t="shared" si="15"/>
        <v>5</v>
      </c>
    </row>
    <row r="938" spans="1:5" x14ac:dyDescent="0.2">
      <c r="A938" t="s">
        <v>1778</v>
      </c>
      <c r="B938">
        <v>8.1999999999999993</v>
      </c>
      <c r="D938" t="str">
        <v>Frank Nissen</v>
      </c>
      <c r="E938" s="5">
        <f t="shared" si="15"/>
        <v>6.4</v>
      </c>
    </row>
    <row r="939" spans="1:5" x14ac:dyDescent="0.2">
      <c r="A939" t="s">
        <v>1711</v>
      </c>
      <c r="B939">
        <v>6.2</v>
      </c>
      <c r="D939" t="str">
        <v>Stephen Chow</v>
      </c>
      <c r="E939" s="5">
        <f t="shared" si="15"/>
        <v>7.2</v>
      </c>
    </row>
    <row r="940" spans="1:5" x14ac:dyDescent="0.2">
      <c r="A940" t="s">
        <v>1782</v>
      </c>
      <c r="B940">
        <v>6.6</v>
      </c>
      <c r="D940" t="str">
        <v>Peter Hastings</v>
      </c>
      <c r="E940" s="5">
        <f t="shared" si="15"/>
        <v>4</v>
      </c>
    </row>
    <row r="941" spans="1:5" x14ac:dyDescent="0.2">
      <c r="A941" t="s">
        <v>1784</v>
      </c>
      <c r="B941">
        <v>4.7</v>
      </c>
      <c r="D941" t="str">
        <v>Paul Abascal</v>
      </c>
      <c r="E941" s="5">
        <f t="shared" si="15"/>
        <v>5.8</v>
      </c>
    </row>
    <row r="942" spans="1:5" x14ac:dyDescent="0.2">
      <c r="A942" t="s">
        <v>1787</v>
      </c>
      <c r="B942">
        <v>6.3</v>
      </c>
      <c r="D942" t="str">
        <v>Chris Koch</v>
      </c>
      <c r="E942" s="5">
        <f t="shared" si="15"/>
        <v>5.25</v>
      </c>
    </row>
    <row r="943" spans="1:5" x14ac:dyDescent="0.2">
      <c r="A943" t="s">
        <v>1789</v>
      </c>
      <c r="B943">
        <v>6.1</v>
      </c>
      <c r="D943" t="str">
        <v>Amy Heckerling</v>
      </c>
      <c r="E943" s="5">
        <f t="shared" si="15"/>
        <v>6.1</v>
      </c>
    </row>
    <row r="944" spans="1:5" x14ac:dyDescent="0.2">
      <c r="A944" t="s">
        <v>1791</v>
      </c>
      <c r="B944">
        <v>6.7</v>
      </c>
      <c r="D944" t="str">
        <v>Michael Moore</v>
      </c>
      <c r="E944" s="5">
        <f t="shared" si="15"/>
        <v>7.2833333333333323</v>
      </c>
    </row>
    <row r="945" spans="1:5" x14ac:dyDescent="0.2">
      <c r="A945" t="s">
        <v>914</v>
      </c>
      <c r="B945">
        <v>6.1</v>
      </c>
      <c r="D945" t="str">
        <v>George Stevens</v>
      </c>
      <c r="E945" s="5">
        <f t="shared" si="15"/>
        <v>6.6</v>
      </c>
    </row>
    <row r="946" spans="1:5" x14ac:dyDescent="0.2">
      <c r="A946" t="s">
        <v>1794</v>
      </c>
      <c r="B946">
        <v>7</v>
      </c>
      <c r="D946" t="str">
        <v>Billy Ray</v>
      </c>
      <c r="E946" s="5">
        <f t="shared" si="15"/>
        <v>6.7</v>
      </c>
    </row>
    <row r="947" spans="1:5" x14ac:dyDescent="0.2">
      <c r="A947" t="s">
        <v>95</v>
      </c>
      <c r="B947">
        <v>7.4</v>
      </c>
      <c r="D947" t="str">
        <v>Mark Mylod</v>
      </c>
      <c r="E947" s="5">
        <f t="shared" si="15"/>
        <v>6</v>
      </c>
    </row>
    <row r="948" spans="1:5" x14ac:dyDescent="0.2">
      <c r="A948" t="s">
        <v>1797</v>
      </c>
      <c r="B948">
        <v>7.3</v>
      </c>
      <c r="D948" t="str">
        <v>James Mather</v>
      </c>
      <c r="E948" s="5">
        <f t="shared" si="15"/>
        <v>6.1</v>
      </c>
    </row>
    <row r="949" spans="1:5" x14ac:dyDescent="0.2">
      <c r="A949" t="s">
        <v>1799</v>
      </c>
      <c r="B949">
        <v>5.8</v>
      </c>
      <c r="D949" t="str">
        <v>Michael O. Sajbel</v>
      </c>
      <c r="E949" s="5">
        <f t="shared" si="15"/>
        <v>6.85</v>
      </c>
    </row>
    <row r="950" spans="1:5" x14ac:dyDescent="0.2">
      <c r="A950" t="s">
        <v>1285</v>
      </c>
      <c r="B950">
        <v>6.7</v>
      </c>
      <c r="D950" t="str">
        <v>Charles T. Kanganis</v>
      </c>
      <c r="E950" s="5">
        <f t="shared" si="15"/>
        <v>4.3</v>
      </c>
    </row>
    <row r="951" spans="1:5" x14ac:dyDescent="0.2">
      <c r="A951" t="s">
        <v>64</v>
      </c>
      <c r="B951">
        <v>5.8</v>
      </c>
      <c r="D951" t="str">
        <v>Damon Santostefano</v>
      </c>
      <c r="E951" s="5">
        <f t="shared" si="15"/>
        <v>6.1</v>
      </c>
    </row>
    <row r="952" spans="1:5" x14ac:dyDescent="0.2">
      <c r="A952" t="s">
        <v>229</v>
      </c>
      <c r="B952">
        <v>7.8</v>
      </c>
      <c r="D952" t="str">
        <v>Bob Clark</v>
      </c>
      <c r="E952" s="5">
        <f t="shared" si="15"/>
        <v>4.6750000000000007</v>
      </c>
    </row>
    <row r="953" spans="1:5" x14ac:dyDescent="0.2">
      <c r="A953" t="s">
        <v>1804</v>
      </c>
      <c r="B953">
        <v>6.6</v>
      </c>
      <c r="D953" t="str">
        <v>Dave Borthwick</v>
      </c>
      <c r="E953" s="5">
        <f t="shared" si="15"/>
        <v>2.8</v>
      </c>
    </row>
    <row r="954" spans="1:5" x14ac:dyDescent="0.2">
      <c r="A954" t="s">
        <v>1807</v>
      </c>
      <c r="B954">
        <v>6.5</v>
      </c>
      <c r="D954" t="str">
        <v>Benson Lee</v>
      </c>
      <c r="E954" s="5">
        <f t="shared" si="15"/>
        <v>5</v>
      </c>
    </row>
    <row r="955" spans="1:5" x14ac:dyDescent="0.2">
      <c r="A955" t="s">
        <v>1809</v>
      </c>
      <c r="B955">
        <v>6.7</v>
      </c>
      <c r="D955" t="str">
        <v>Glen Morgan</v>
      </c>
      <c r="E955" s="5">
        <f t="shared" si="15"/>
        <v>5.35</v>
      </c>
    </row>
    <row r="956" spans="1:5" x14ac:dyDescent="0.2">
      <c r="A956" t="s">
        <v>1067</v>
      </c>
      <c r="B956">
        <v>7.3</v>
      </c>
      <c r="D956" t="str">
        <v>Mike Leigh</v>
      </c>
      <c r="E956" s="5">
        <f t="shared" si="15"/>
        <v>7.3599999999999994</v>
      </c>
    </row>
    <row r="957" spans="1:5" x14ac:dyDescent="0.2">
      <c r="A957" t="s">
        <v>1812</v>
      </c>
      <c r="B957">
        <v>5.8</v>
      </c>
      <c r="D957" t="str">
        <v>Alejandro Monteverde</v>
      </c>
      <c r="E957" s="5">
        <f t="shared" si="15"/>
        <v>7.4</v>
      </c>
    </row>
    <row r="958" spans="1:5" x14ac:dyDescent="0.2">
      <c r="A958" t="s">
        <v>1814</v>
      </c>
      <c r="B958">
        <v>5.5</v>
      </c>
      <c r="D958" t="str">
        <v>Jonathan Glazer</v>
      </c>
      <c r="E958" s="5">
        <f t="shared" si="15"/>
        <v>6.5666666666666664</v>
      </c>
    </row>
    <row r="959" spans="1:5" x14ac:dyDescent="0.2">
      <c r="A959" t="s">
        <v>988</v>
      </c>
      <c r="B959">
        <v>6.3</v>
      </c>
      <c r="D959" t="str">
        <v>J.C. Chandor</v>
      </c>
      <c r="E959" s="5">
        <f t="shared" si="15"/>
        <v>7</v>
      </c>
    </row>
    <row r="960" spans="1:5" x14ac:dyDescent="0.2">
      <c r="A960" t="s">
        <v>1711</v>
      </c>
      <c r="B960">
        <v>7.4</v>
      </c>
      <c r="D960" t="str">
        <v>Paul Gross</v>
      </c>
      <c r="E960" s="5">
        <f t="shared" si="15"/>
        <v>6.25</v>
      </c>
    </row>
    <row r="961" spans="1:5" x14ac:dyDescent="0.2">
      <c r="A961" t="s">
        <v>891</v>
      </c>
      <c r="B961">
        <v>5.9</v>
      </c>
      <c r="D961" t="str">
        <v>Marc Abraham</v>
      </c>
      <c r="E961" s="5">
        <f t="shared" si="15"/>
        <v>7</v>
      </c>
    </row>
    <row r="962" spans="1:5" x14ac:dyDescent="0.2">
      <c r="A962" t="s">
        <v>1819</v>
      </c>
      <c r="B962">
        <v>6.2</v>
      </c>
      <c r="D962" t="str">
        <v>Todd Haynes</v>
      </c>
      <c r="E962" s="5">
        <f t="shared" si="15"/>
        <v>7.1333333333333329</v>
      </c>
    </row>
    <row r="963" spans="1:5" x14ac:dyDescent="0.2">
      <c r="A963" t="s">
        <v>1821</v>
      </c>
      <c r="B963">
        <v>5.9</v>
      </c>
      <c r="D963" t="str">
        <v>Mabrouk El Mechri</v>
      </c>
      <c r="E963" s="5">
        <f t="shared" si="15"/>
        <v>4.9000000000000004</v>
      </c>
    </row>
    <row r="964" spans="1:5" x14ac:dyDescent="0.2">
      <c r="A964" t="s">
        <v>1823</v>
      </c>
      <c r="B964">
        <v>6.5</v>
      </c>
      <c r="D964" t="str">
        <v>Charlie Kaufman</v>
      </c>
      <c r="E964" s="5">
        <f t="shared" ref="E964:E1027" si="16">AVERAGEIF(A:A,D964,B:B)</f>
        <v>7.5</v>
      </c>
    </row>
    <row r="965" spans="1:5" x14ac:dyDescent="0.2">
      <c r="A965" t="s">
        <v>1826</v>
      </c>
      <c r="B965">
        <v>4.4000000000000004</v>
      </c>
      <c r="D965" t="str">
        <v>Nancy Walker</v>
      </c>
      <c r="E965" s="5">
        <f t="shared" si="16"/>
        <v>4.5</v>
      </c>
    </row>
    <row r="966" spans="1:5" x14ac:dyDescent="0.2">
      <c r="A966" t="s">
        <v>1692</v>
      </c>
      <c r="B966">
        <v>3.5</v>
      </c>
      <c r="D966" t="str">
        <v>Angelo Pizzo</v>
      </c>
      <c r="E966" s="5">
        <f t="shared" si="16"/>
        <v>7</v>
      </c>
    </row>
    <row r="967" spans="1:5" x14ac:dyDescent="0.2">
      <c r="A967" t="s">
        <v>1829</v>
      </c>
      <c r="B967">
        <v>6.6</v>
      </c>
      <c r="D967" t="str">
        <v>Matthew Diamond</v>
      </c>
      <c r="E967" s="5">
        <f t="shared" si="16"/>
        <v>6.7</v>
      </c>
    </row>
    <row r="968" spans="1:5" x14ac:dyDescent="0.2">
      <c r="A968" t="s">
        <v>1147</v>
      </c>
      <c r="B968">
        <v>6</v>
      </c>
      <c r="D968" t="str">
        <v>Katsuhiro Ôtomo</v>
      </c>
      <c r="E968" s="5">
        <f t="shared" si="16"/>
        <v>7.5</v>
      </c>
    </row>
    <row r="969" spans="1:5" x14ac:dyDescent="0.2">
      <c r="A969" t="s">
        <v>1778</v>
      </c>
      <c r="B969">
        <v>6.4</v>
      </c>
      <c r="D969" t="str">
        <v>David Anspaugh</v>
      </c>
      <c r="E969" s="5">
        <f t="shared" si="16"/>
        <v>6.2</v>
      </c>
    </row>
    <row r="970" spans="1:5" x14ac:dyDescent="0.2">
      <c r="A970" t="s">
        <v>28</v>
      </c>
      <c r="B970">
        <v>6.5</v>
      </c>
      <c r="D970" t="str">
        <v>Andrew Jarecki</v>
      </c>
      <c r="E970" s="5">
        <f t="shared" si="16"/>
        <v>6.3</v>
      </c>
    </row>
    <row r="971" spans="1:5" x14ac:dyDescent="0.2">
      <c r="A971" t="s">
        <v>1835</v>
      </c>
      <c r="B971">
        <v>4.3</v>
      </c>
      <c r="D971" t="str">
        <v>Daniel Algrant</v>
      </c>
      <c r="E971" s="5">
        <f t="shared" si="16"/>
        <v>5.5</v>
      </c>
    </row>
    <row r="972" spans="1:5" x14ac:dyDescent="0.2">
      <c r="A972" t="s">
        <v>1614</v>
      </c>
      <c r="B972">
        <v>4.2</v>
      </c>
      <c r="D972" t="str">
        <v>Jane Clark</v>
      </c>
      <c r="E972" s="5">
        <f t="shared" si="16"/>
        <v>5.2</v>
      </c>
    </row>
    <row r="973" spans="1:5" x14ac:dyDescent="0.2">
      <c r="A973" t="s">
        <v>1285</v>
      </c>
      <c r="B973">
        <v>6.5</v>
      </c>
      <c r="D973" t="str">
        <v>Mike Barker</v>
      </c>
      <c r="E973" s="5">
        <f t="shared" si="16"/>
        <v>6.7</v>
      </c>
    </row>
    <row r="974" spans="1:5" x14ac:dyDescent="0.2">
      <c r="A974" t="s">
        <v>1841</v>
      </c>
      <c r="B974">
        <v>6.1</v>
      </c>
      <c r="D974" t="str">
        <v>Wayne Thornley</v>
      </c>
      <c r="E974" s="5">
        <f t="shared" si="16"/>
        <v>5.8</v>
      </c>
    </row>
    <row r="975" spans="1:5" x14ac:dyDescent="0.2">
      <c r="A975" t="s">
        <v>356</v>
      </c>
      <c r="B975">
        <v>6.3</v>
      </c>
      <c r="D975" t="str">
        <v>Gnana Rajasekaran</v>
      </c>
      <c r="E975" s="5">
        <f t="shared" si="16"/>
        <v>7</v>
      </c>
    </row>
    <row r="976" spans="1:5" x14ac:dyDescent="0.2">
      <c r="A976" t="s">
        <v>1844</v>
      </c>
      <c r="B976">
        <v>6.2</v>
      </c>
      <c r="D976" t="str">
        <v>Tom Walsh</v>
      </c>
      <c r="E976" s="5">
        <f t="shared" si="16"/>
        <v>4.8</v>
      </c>
    </row>
    <row r="977" spans="1:5" x14ac:dyDescent="0.2">
      <c r="A977" t="s">
        <v>1347</v>
      </c>
      <c r="B977">
        <v>5.9</v>
      </c>
      <c r="D977" t="str">
        <v>Jonathan Jakubowicz</v>
      </c>
      <c r="E977" s="5">
        <f t="shared" si="16"/>
        <v>7.2</v>
      </c>
    </row>
    <row r="978" spans="1:5" x14ac:dyDescent="0.2">
      <c r="A978" t="s">
        <v>1847</v>
      </c>
      <c r="B978">
        <v>5.9</v>
      </c>
      <c r="D978" t="str">
        <v>Scott Walker</v>
      </c>
      <c r="E978" s="5">
        <f t="shared" si="16"/>
        <v>6.4</v>
      </c>
    </row>
    <row r="979" spans="1:5" x14ac:dyDescent="0.2">
      <c r="A979" t="s">
        <v>449</v>
      </c>
      <c r="B979">
        <v>6.5</v>
      </c>
      <c r="D979" t="str">
        <v>Mark Rosman</v>
      </c>
      <c r="E979" s="5">
        <f t="shared" si="16"/>
        <v>5.7</v>
      </c>
    </row>
    <row r="980" spans="1:5" x14ac:dyDescent="0.2">
      <c r="A980" t="s">
        <v>1285</v>
      </c>
      <c r="B980">
        <v>6.4</v>
      </c>
      <c r="D980" t="str">
        <v>Rob Hawk</v>
      </c>
      <c r="E980" s="5">
        <f t="shared" si="16"/>
        <v>5</v>
      </c>
    </row>
    <row r="981" spans="1:5" x14ac:dyDescent="0.2">
      <c r="A981" t="s">
        <v>638</v>
      </c>
      <c r="B981">
        <v>6.5</v>
      </c>
      <c r="D981" t="str">
        <v>Britt Allcroft</v>
      </c>
      <c r="E981" s="5">
        <f t="shared" si="16"/>
        <v>3.6</v>
      </c>
    </row>
    <row r="982" spans="1:5" x14ac:dyDescent="0.2">
      <c r="A982" t="s">
        <v>1852</v>
      </c>
      <c r="B982">
        <v>5.7</v>
      </c>
      <c r="D982" t="str">
        <v>Alan Yuen</v>
      </c>
      <c r="E982" s="5">
        <f t="shared" si="16"/>
        <v>6.2</v>
      </c>
    </row>
    <row r="983" spans="1:5" x14ac:dyDescent="0.2">
      <c r="A983" t="s">
        <v>201</v>
      </c>
      <c r="B983">
        <v>8</v>
      </c>
      <c r="D983" t="str">
        <v>Brian Percival</v>
      </c>
      <c r="E983" s="5">
        <f t="shared" si="16"/>
        <v>7.6</v>
      </c>
    </row>
    <row r="984" spans="1:5" x14ac:dyDescent="0.2">
      <c r="A984" t="s">
        <v>1856</v>
      </c>
      <c r="B984">
        <v>7.3</v>
      </c>
      <c r="D984" t="str">
        <v>Anand Tucker</v>
      </c>
      <c r="E984" s="5">
        <f t="shared" si="16"/>
        <v>6.5666666666666673</v>
      </c>
    </row>
    <row r="985" spans="1:5" x14ac:dyDescent="0.2">
      <c r="A985" t="s">
        <v>800</v>
      </c>
      <c r="B985">
        <v>6.7</v>
      </c>
      <c r="D985" t="str">
        <v>Anthony Mann</v>
      </c>
      <c r="E985" s="5">
        <f t="shared" si="16"/>
        <v>6.7</v>
      </c>
    </row>
    <row r="986" spans="1:5" x14ac:dyDescent="0.2">
      <c r="A986" t="s">
        <v>1623</v>
      </c>
      <c r="B986">
        <v>7.5</v>
      </c>
      <c r="D986" t="str">
        <v>Michael Dowse</v>
      </c>
      <c r="E986" s="5">
        <f t="shared" si="16"/>
        <v>6.85</v>
      </c>
    </row>
    <row r="987" spans="1:5" x14ac:dyDescent="0.2">
      <c r="A987" t="s">
        <v>1541</v>
      </c>
      <c r="B987">
        <v>5.4</v>
      </c>
      <c r="D987" t="str">
        <v>Daniel Barnz</v>
      </c>
      <c r="E987" s="5">
        <f t="shared" si="16"/>
        <v>6</v>
      </c>
    </row>
    <row r="988" spans="1:5" x14ac:dyDescent="0.2">
      <c r="A988" t="s">
        <v>1773</v>
      </c>
      <c r="B988">
        <v>6.6</v>
      </c>
      <c r="D988" t="str">
        <v>Emile Ardolino</v>
      </c>
      <c r="E988" s="5">
        <f t="shared" si="16"/>
        <v>5.7</v>
      </c>
    </row>
    <row r="989" spans="1:5" x14ac:dyDescent="0.2">
      <c r="A989" t="s">
        <v>1864</v>
      </c>
      <c r="B989">
        <v>7.7</v>
      </c>
      <c r="D989" t="str">
        <v>Robert Altman</v>
      </c>
      <c r="E989" s="5">
        <f t="shared" si="16"/>
        <v>6.8</v>
      </c>
    </row>
    <row r="990" spans="1:5" x14ac:dyDescent="0.2">
      <c r="A990" t="s">
        <v>1866</v>
      </c>
      <c r="B990">
        <v>5.8</v>
      </c>
      <c r="D990" t="str">
        <v>James Schamus</v>
      </c>
      <c r="E990" s="5">
        <f t="shared" si="16"/>
        <v>7.8</v>
      </c>
    </row>
    <row r="991" spans="1:5" x14ac:dyDescent="0.2">
      <c r="A991" t="s">
        <v>688</v>
      </c>
      <c r="B991">
        <v>6.4</v>
      </c>
      <c r="D991" t="str">
        <v>Andrew Douglas</v>
      </c>
      <c r="E991" s="5">
        <f t="shared" si="16"/>
        <v>6</v>
      </c>
    </row>
    <row r="992" spans="1:5" x14ac:dyDescent="0.2">
      <c r="A992" t="s">
        <v>1869</v>
      </c>
      <c r="B992">
        <v>5.6</v>
      </c>
      <c r="D992" t="str">
        <v>Ricky Gervais</v>
      </c>
      <c r="E992" s="5">
        <f t="shared" si="16"/>
        <v>6.4</v>
      </c>
    </row>
    <row r="993" spans="1:5" x14ac:dyDescent="0.2">
      <c r="A993" t="s">
        <v>1872</v>
      </c>
      <c r="B993">
        <v>6</v>
      </c>
      <c r="D993" t="str">
        <v>Vic Armstrong</v>
      </c>
      <c r="E993" s="5">
        <f t="shared" si="16"/>
        <v>3.1</v>
      </c>
    </row>
    <row r="994" spans="1:5" x14ac:dyDescent="0.2">
      <c r="A994" t="s">
        <v>1874</v>
      </c>
      <c r="B994">
        <v>6.2</v>
      </c>
      <c r="D994" t="str">
        <v>Terry Zwigoff</v>
      </c>
      <c r="E994" s="5">
        <f t="shared" si="16"/>
        <v>7.25</v>
      </c>
    </row>
    <row r="995" spans="1:5" x14ac:dyDescent="0.2">
      <c r="A995" t="s">
        <v>1876</v>
      </c>
      <c r="B995">
        <v>5.9</v>
      </c>
      <c r="D995" t="str">
        <v>Audrey Wells</v>
      </c>
      <c r="E995" s="5">
        <f t="shared" si="16"/>
        <v>6.7</v>
      </c>
    </row>
    <row r="996" spans="1:5" x14ac:dyDescent="0.2">
      <c r="A996" t="s">
        <v>193</v>
      </c>
      <c r="B996">
        <v>5.0999999999999996</v>
      </c>
      <c r="D996" t="str">
        <v>Rick Friedberg</v>
      </c>
      <c r="E996" s="5">
        <f t="shared" si="16"/>
        <v>5.3</v>
      </c>
    </row>
    <row r="997" spans="1:5" x14ac:dyDescent="0.2">
      <c r="A997" t="s">
        <v>173</v>
      </c>
      <c r="B997">
        <v>6.8</v>
      </c>
      <c r="D997" t="str">
        <v>Sean McNamara</v>
      </c>
      <c r="E997" s="5">
        <f t="shared" si="16"/>
        <v>6.5</v>
      </c>
    </row>
    <row r="998" spans="1:5" x14ac:dyDescent="0.2">
      <c r="A998" t="s">
        <v>597</v>
      </c>
      <c r="B998">
        <v>6</v>
      </c>
      <c r="D998" t="str">
        <v>Jody Hill</v>
      </c>
      <c r="E998" s="5">
        <f t="shared" si="16"/>
        <v>5.8</v>
      </c>
    </row>
    <row r="999" spans="1:5" x14ac:dyDescent="0.2">
      <c r="A999" t="s">
        <v>1634</v>
      </c>
      <c r="B999">
        <v>5.0999999999999996</v>
      </c>
      <c r="D999" t="str">
        <v>Brandon Camp</v>
      </c>
      <c r="E999" s="5">
        <f t="shared" si="16"/>
        <v>5.6</v>
      </c>
    </row>
    <row r="1000" spans="1:5" x14ac:dyDescent="0.2">
      <c r="A1000" t="s">
        <v>1570</v>
      </c>
      <c r="B1000">
        <v>5.8</v>
      </c>
      <c r="D1000" t="str">
        <v>Kevin Tancharoen</v>
      </c>
      <c r="E1000" s="5">
        <f t="shared" si="16"/>
        <v>5.2</v>
      </c>
    </row>
    <row r="1001" spans="1:5" x14ac:dyDescent="0.2">
      <c r="A1001" t="s">
        <v>1886</v>
      </c>
      <c r="B1001">
        <v>6.2</v>
      </c>
      <c r="D1001" t="str">
        <v>Nicholas Hytner</v>
      </c>
      <c r="E1001" s="5">
        <f t="shared" si="16"/>
        <v>6.5333333333333341</v>
      </c>
    </row>
    <row r="1002" spans="1:5" x14ac:dyDescent="0.2">
      <c r="A1002" t="s">
        <v>1888</v>
      </c>
      <c r="B1002">
        <v>6.4</v>
      </c>
      <c r="D1002" t="str">
        <v>Bart Freundlich</v>
      </c>
      <c r="E1002" s="5">
        <f t="shared" si="16"/>
        <v>5.45</v>
      </c>
    </row>
    <row r="1003" spans="1:5" x14ac:dyDescent="0.2">
      <c r="A1003" t="s">
        <v>735</v>
      </c>
      <c r="B1003">
        <v>4.8</v>
      </c>
      <c r="D1003" t="str">
        <v>William A. Fraker</v>
      </c>
      <c r="E1003" s="5">
        <f t="shared" si="16"/>
        <v>5</v>
      </c>
    </row>
    <row r="1004" spans="1:5" x14ac:dyDescent="0.2">
      <c r="A1004" t="s">
        <v>1891</v>
      </c>
      <c r="B1004">
        <v>4.9000000000000004</v>
      </c>
      <c r="D1004" t="str">
        <v>John Boorman</v>
      </c>
      <c r="E1004" s="5">
        <f t="shared" si="16"/>
        <v>5.7333333333333343</v>
      </c>
    </row>
    <row r="1005" spans="1:5" x14ac:dyDescent="0.2">
      <c r="A1005" t="s">
        <v>1059</v>
      </c>
      <c r="B1005">
        <v>5.6</v>
      </c>
      <c r="D1005" t="str">
        <v>Courtney Solomon</v>
      </c>
      <c r="E1005" s="5">
        <f t="shared" si="16"/>
        <v>4.7</v>
      </c>
    </row>
    <row r="1006" spans="1:5" x14ac:dyDescent="0.2">
      <c r="A1006" t="s">
        <v>1895</v>
      </c>
      <c r="B1006">
        <v>5.5</v>
      </c>
      <c r="D1006" t="str">
        <v>Jeff Kanew</v>
      </c>
      <c r="E1006" s="5">
        <f t="shared" si="16"/>
        <v>5.5</v>
      </c>
    </row>
    <row r="1007" spans="1:5" x14ac:dyDescent="0.2">
      <c r="A1007" t="s">
        <v>1196</v>
      </c>
      <c r="B1007">
        <v>3.7</v>
      </c>
      <c r="D1007" t="str">
        <v>István Szabó</v>
      </c>
      <c r="E1007" s="5">
        <f t="shared" si="16"/>
        <v>7.1</v>
      </c>
    </row>
    <row r="1008" spans="1:5" x14ac:dyDescent="0.2">
      <c r="A1008" t="s">
        <v>1898</v>
      </c>
      <c r="B1008">
        <v>5.9</v>
      </c>
      <c r="D1008" t="str">
        <v>Matthew Robbins</v>
      </c>
      <c r="E1008" s="5">
        <f t="shared" si="16"/>
        <v>6.7</v>
      </c>
    </row>
    <row r="1009" spans="1:5" x14ac:dyDescent="0.2">
      <c r="A1009" t="s">
        <v>721</v>
      </c>
      <c r="B1009">
        <v>6.3</v>
      </c>
      <c r="D1009" t="str">
        <v>Hal Needham</v>
      </c>
      <c r="E1009" s="5">
        <f t="shared" si="16"/>
        <v>3.5</v>
      </c>
    </row>
    <row r="1010" spans="1:5" x14ac:dyDescent="0.2">
      <c r="A1010" t="s">
        <v>1904</v>
      </c>
      <c r="B1010">
        <v>7.4</v>
      </c>
      <c r="D1010" t="str">
        <v>Jeff Nichols</v>
      </c>
      <c r="E1010" s="5">
        <f t="shared" si="16"/>
        <v>7.2</v>
      </c>
    </row>
    <row r="1011" spans="1:5" x14ac:dyDescent="0.2">
      <c r="A1011" t="s">
        <v>524</v>
      </c>
      <c r="B1011">
        <v>7.6</v>
      </c>
      <c r="D1011" t="str">
        <v>Jonathan Teplitzky</v>
      </c>
      <c r="E1011" s="5">
        <f t="shared" si="16"/>
        <v>7.1</v>
      </c>
    </row>
    <row r="1012" spans="1:5" x14ac:dyDescent="0.2">
      <c r="A1012" t="s">
        <v>127</v>
      </c>
      <c r="B1012">
        <v>8.3000000000000007</v>
      </c>
      <c r="D1012" t="str">
        <v>Michael Haneke</v>
      </c>
      <c r="E1012" s="5">
        <f t="shared" si="16"/>
        <v>7.4000000000000012</v>
      </c>
    </row>
    <row r="1013" spans="1:5" x14ac:dyDescent="0.2">
      <c r="A1013" t="s">
        <v>317</v>
      </c>
      <c r="B1013">
        <v>6.6</v>
      </c>
      <c r="D1013" t="str">
        <v>Zack Ward</v>
      </c>
      <c r="E1013" s="5">
        <f t="shared" si="16"/>
        <v>4</v>
      </c>
    </row>
    <row r="1014" spans="1:5" x14ac:dyDescent="0.2">
      <c r="A1014" t="s">
        <v>475</v>
      </c>
      <c r="B1014">
        <v>6.9</v>
      </c>
      <c r="D1014" t="str">
        <v>Mike Marvin</v>
      </c>
      <c r="E1014" s="5">
        <f t="shared" si="16"/>
        <v>5.9</v>
      </c>
    </row>
    <row r="1015" spans="1:5" x14ac:dyDescent="0.2">
      <c r="A1015" t="s">
        <v>406</v>
      </c>
      <c r="B1015">
        <v>6.7</v>
      </c>
      <c r="D1015" t="str">
        <v>Gregor Jordan</v>
      </c>
      <c r="E1015" s="5">
        <f t="shared" si="16"/>
        <v>6</v>
      </c>
    </row>
    <row r="1016" spans="1:5" x14ac:dyDescent="0.2">
      <c r="A1016" t="s">
        <v>229</v>
      </c>
      <c r="B1016">
        <v>6.8</v>
      </c>
      <c r="D1016" t="str">
        <v>Tran Anh Hung</v>
      </c>
      <c r="E1016" s="5">
        <f t="shared" si="16"/>
        <v>5.5</v>
      </c>
    </row>
    <row r="1017" spans="1:5" x14ac:dyDescent="0.2">
      <c r="A1017" t="s">
        <v>1914</v>
      </c>
      <c r="B1017">
        <v>4.5999999999999996</v>
      </c>
      <c r="D1017" t="str">
        <v>Lance Hool</v>
      </c>
      <c r="E1017" s="5">
        <f t="shared" si="16"/>
        <v>6.2</v>
      </c>
    </row>
    <row r="1018" spans="1:5" x14ac:dyDescent="0.2">
      <c r="A1018" t="s">
        <v>1439</v>
      </c>
      <c r="B1018">
        <v>7.1</v>
      </c>
      <c r="D1018" t="str">
        <v>Christian Volckman</v>
      </c>
      <c r="E1018" s="5">
        <f t="shared" si="16"/>
        <v>6.7</v>
      </c>
    </row>
    <row r="1019" spans="1:5" x14ac:dyDescent="0.2">
      <c r="A1019" t="s">
        <v>820</v>
      </c>
      <c r="B1019">
        <v>6.4</v>
      </c>
      <c r="D1019" t="str">
        <v>Rodrigo Cortés</v>
      </c>
      <c r="E1019" s="5">
        <f t="shared" si="16"/>
        <v>6.6</v>
      </c>
    </row>
    <row r="1020" spans="1:5" x14ac:dyDescent="0.2">
      <c r="A1020" t="s">
        <v>1084</v>
      </c>
      <c r="B1020">
        <v>6.4</v>
      </c>
      <c r="D1020" t="str">
        <v>David Hayter</v>
      </c>
      <c r="E1020" s="5">
        <f t="shared" si="16"/>
        <v>5.3</v>
      </c>
    </row>
    <row r="1021" spans="1:5" x14ac:dyDescent="0.2">
      <c r="A1021" t="s">
        <v>1524</v>
      </c>
      <c r="B1021">
        <v>7.4</v>
      </c>
      <c r="D1021" t="str">
        <v>Cory Edwards</v>
      </c>
      <c r="E1021" s="5">
        <f t="shared" si="16"/>
        <v>6.5</v>
      </c>
    </row>
    <row r="1022" spans="1:5" x14ac:dyDescent="0.2">
      <c r="A1022" t="s">
        <v>488</v>
      </c>
      <c r="B1022">
        <v>6.4</v>
      </c>
      <c r="D1022" t="str">
        <v>Terry George</v>
      </c>
      <c r="E1022" s="5">
        <f t="shared" si="16"/>
        <v>8.1</v>
      </c>
    </row>
    <row r="1023" spans="1:5" x14ac:dyDescent="0.2">
      <c r="A1023" t="s">
        <v>1458</v>
      </c>
      <c r="B1023">
        <v>6</v>
      </c>
      <c r="D1023" t="str">
        <v>Xavier Gens</v>
      </c>
      <c r="E1023" s="5">
        <f t="shared" si="16"/>
        <v>6.05</v>
      </c>
    </row>
    <row r="1024" spans="1:5" x14ac:dyDescent="0.2">
      <c r="A1024" t="s">
        <v>1675</v>
      </c>
      <c r="B1024">
        <v>6.5</v>
      </c>
      <c r="D1024" t="str">
        <v>Kasi Lemmons</v>
      </c>
      <c r="E1024" s="5">
        <f t="shared" si="16"/>
        <v>5.8999999999999995</v>
      </c>
    </row>
    <row r="1025" spans="1:5" x14ac:dyDescent="0.2">
      <c r="A1025" t="s">
        <v>488</v>
      </c>
      <c r="B1025">
        <v>7.8</v>
      </c>
      <c r="D1025" t="str">
        <v>Brian A Miller</v>
      </c>
      <c r="E1025" s="5">
        <f t="shared" si="16"/>
        <v>4.5999999999999996</v>
      </c>
    </row>
    <row r="1026" spans="1:5" x14ac:dyDescent="0.2">
      <c r="A1026" t="s">
        <v>1929</v>
      </c>
      <c r="B1026">
        <v>6</v>
      </c>
      <c r="D1026" t="str">
        <v>Matt Dillon</v>
      </c>
      <c r="E1026" s="5">
        <f t="shared" si="16"/>
        <v>6</v>
      </c>
    </row>
    <row r="1027" spans="1:5" x14ac:dyDescent="0.2">
      <c r="A1027" t="s">
        <v>524</v>
      </c>
      <c r="B1027">
        <v>7</v>
      </c>
      <c r="D1027" t="str">
        <v>George Cukor</v>
      </c>
      <c r="E1027" s="5">
        <f t="shared" si="16"/>
        <v>7.9</v>
      </c>
    </row>
    <row r="1028" spans="1:5" x14ac:dyDescent="0.2">
      <c r="A1028" t="s">
        <v>735</v>
      </c>
      <c r="B1028">
        <v>6</v>
      </c>
      <c r="D1028" t="str">
        <v>John Hoffman</v>
      </c>
      <c r="E1028" s="5">
        <f t="shared" ref="E1028:E1091" si="17">AVERAGEIF(A:A,D1028,B:B)</f>
        <v>5.0999999999999996</v>
      </c>
    </row>
    <row r="1029" spans="1:5" x14ac:dyDescent="0.2">
      <c r="A1029" t="s">
        <v>1934</v>
      </c>
      <c r="B1029">
        <v>7.8</v>
      </c>
      <c r="D1029" t="str">
        <v>Kevin Greutert</v>
      </c>
      <c r="E1029" s="5">
        <f t="shared" si="17"/>
        <v>5.8</v>
      </c>
    </row>
    <row r="1030" spans="1:5" x14ac:dyDescent="0.2">
      <c r="A1030" t="s">
        <v>1938</v>
      </c>
      <c r="B1030">
        <v>6.1</v>
      </c>
      <c r="D1030" t="str">
        <v>John Fortenberry</v>
      </c>
      <c r="E1030" s="5">
        <f t="shared" si="17"/>
        <v>6.2</v>
      </c>
    </row>
    <row r="1031" spans="1:5" x14ac:dyDescent="0.2">
      <c r="A1031" t="s">
        <v>449</v>
      </c>
      <c r="B1031">
        <v>6.8</v>
      </c>
      <c r="D1031" t="str">
        <v>Erik White</v>
      </c>
      <c r="E1031" s="5">
        <f t="shared" si="17"/>
        <v>4.9000000000000004</v>
      </c>
    </row>
    <row r="1032" spans="1:5" x14ac:dyDescent="0.2">
      <c r="A1032" t="s">
        <v>1943</v>
      </c>
      <c r="B1032">
        <v>6.4</v>
      </c>
      <c r="D1032" t="str">
        <v>Chris Robinson</v>
      </c>
      <c r="E1032" s="5">
        <f t="shared" si="17"/>
        <v>6</v>
      </c>
    </row>
    <row r="1033" spans="1:5" x14ac:dyDescent="0.2">
      <c r="A1033" t="s">
        <v>1945</v>
      </c>
      <c r="B1033">
        <v>7.7</v>
      </c>
      <c r="D1033" t="str">
        <v>Jason Moore</v>
      </c>
      <c r="E1033" s="5">
        <f t="shared" si="17"/>
        <v>7.2</v>
      </c>
    </row>
    <row r="1034" spans="1:5" x14ac:dyDescent="0.2">
      <c r="A1034" t="s">
        <v>1947</v>
      </c>
      <c r="B1034">
        <v>8.1</v>
      </c>
      <c r="D1034" t="str">
        <v>Robert Harmon</v>
      </c>
      <c r="E1034" s="5">
        <f t="shared" si="17"/>
        <v>5.15</v>
      </c>
    </row>
    <row r="1035" spans="1:5" x14ac:dyDescent="0.2">
      <c r="A1035" t="s">
        <v>1950</v>
      </c>
      <c r="B1035">
        <v>4.5</v>
      </c>
      <c r="D1035" t="str">
        <v>Trent Cooper</v>
      </c>
      <c r="E1035" s="5">
        <f t="shared" si="17"/>
        <v>3.1</v>
      </c>
    </row>
    <row r="1036" spans="1:5" x14ac:dyDescent="0.2">
      <c r="A1036" t="s">
        <v>1952</v>
      </c>
      <c r="B1036">
        <v>5.8</v>
      </c>
      <c r="D1036" t="str">
        <v>Gary Halvorson</v>
      </c>
      <c r="E1036" s="5">
        <f t="shared" si="17"/>
        <v>5.8</v>
      </c>
    </row>
    <row r="1037" spans="1:5" x14ac:dyDescent="0.2">
      <c r="A1037" t="s">
        <v>1954</v>
      </c>
      <c r="B1037">
        <v>6.3</v>
      </c>
      <c r="D1037" t="str">
        <v>Nicholas Ray</v>
      </c>
      <c r="E1037" s="5">
        <f t="shared" si="17"/>
        <v>6.8</v>
      </c>
    </row>
    <row r="1038" spans="1:5" x14ac:dyDescent="0.2">
      <c r="A1038" t="s">
        <v>1768</v>
      </c>
      <c r="B1038">
        <v>5.7</v>
      </c>
      <c r="D1038" t="str">
        <v>Fede Alvarez</v>
      </c>
      <c r="E1038" s="5">
        <f t="shared" si="17"/>
        <v>6.5</v>
      </c>
    </row>
    <row r="1039" spans="1:5" x14ac:dyDescent="0.2">
      <c r="A1039" t="s">
        <v>19</v>
      </c>
      <c r="B1039">
        <v>7.2</v>
      </c>
      <c r="D1039" t="str">
        <v>Sidney J. Furie</v>
      </c>
      <c r="E1039" s="5">
        <f t="shared" si="17"/>
        <v>3.6</v>
      </c>
    </row>
    <row r="1040" spans="1:5" x14ac:dyDescent="0.2">
      <c r="A1040" t="s">
        <v>1173</v>
      </c>
      <c r="B1040">
        <v>7.6</v>
      </c>
      <c r="D1040" t="str">
        <v>Ian Iqbal Rashid</v>
      </c>
      <c r="E1040" s="5">
        <f t="shared" si="17"/>
        <v>3.3</v>
      </c>
    </row>
    <row r="1041" spans="1:5" x14ac:dyDescent="0.2">
      <c r="A1041" t="s">
        <v>1620</v>
      </c>
      <c r="B1041">
        <v>4.7</v>
      </c>
      <c r="D1041" t="str">
        <v>Wayne Kramer</v>
      </c>
      <c r="E1041" s="5">
        <f t="shared" si="17"/>
        <v>7.2</v>
      </c>
    </row>
    <row r="1042" spans="1:5" x14ac:dyDescent="0.2">
      <c r="A1042" t="s">
        <v>342</v>
      </c>
      <c r="B1042">
        <v>6.6</v>
      </c>
      <c r="D1042" t="str">
        <v>Rowdy Herrington</v>
      </c>
      <c r="E1042" s="5">
        <f t="shared" si="17"/>
        <v>6.6</v>
      </c>
    </row>
    <row r="1043" spans="1:5" x14ac:dyDescent="0.2">
      <c r="A1043" t="s">
        <v>170</v>
      </c>
      <c r="B1043">
        <v>6.8</v>
      </c>
      <c r="D1043" t="str">
        <v>Jim Goddard</v>
      </c>
      <c r="E1043" s="5">
        <f t="shared" si="17"/>
        <v>3</v>
      </c>
    </row>
    <row r="1044" spans="1:5" x14ac:dyDescent="0.2">
      <c r="A1044" t="s">
        <v>1965</v>
      </c>
      <c r="B1044">
        <v>7.3</v>
      </c>
      <c r="D1044" t="str">
        <v>Noel Marshall</v>
      </c>
      <c r="E1044" s="5">
        <f t="shared" si="17"/>
        <v>6.4</v>
      </c>
    </row>
    <row r="1045" spans="1:5" x14ac:dyDescent="0.2">
      <c r="A1045" t="s">
        <v>1968</v>
      </c>
      <c r="B1045">
        <v>2.7</v>
      </c>
      <c r="D1045" t="str">
        <v>Andrea Di Stefano</v>
      </c>
      <c r="E1045" s="5">
        <f t="shared" si="17"/>
        <v>6.6</v>
      </c>
    </row>
    <row r="1046" spans="1:5" x14ac:dyDescent="0.2">
      <c r="A1046" t="s">
        <v>1419</v>
      </c>
      <c r="B1046">
        <v>4.8</v>
      </c>
      <c r="D1046" t="str">
        <v>Guillaume Ivernel</v>
      </c>
      <c r="E1046" s="5">
        <f t="shared" si="17"/>
        <v>6.6</v>
      </c>
    </row>
    <row r="1047" spans="1:5" x14ac:dyDescent="0.2">
      <c r="A1047" t="s">
        <v>1929</v>
      </c>
      <c r="B1047">
        <v>6.3</v>
      </c>
      <c r="D1047" t="str">
        <v>Jack Smight</v>
      </c>
      <c r="E1047" s="5">
        <f t="shared" si="17"/>
        <v>6.1</v>
      </c>
    </row>
    <row r="1048" spans="1:5" x14ac:dyDescent="0.2">
      <c r="A1048" t="s">
        <v>1972</v>
      </c>
      <c r="B1048">
        <v>5.5</v>
      </c>
      <c r="D1048" t="str">
        <v>Todd Lincoln</v>
      </c>
      <c r="E1048" s="5">
        <f t="shared" si="17"/>
        <v>4.0999999999999996</v>
      </c>
    </row>
    <row r="1049" spans="1:5" x14ac:dyDescent="0.2">
      <c r="A1049" t="s">
        <v>1467</v>
      </c>
      <c r="B1049">
        <v>6.2</v>
      </c>
      <c r="D1049" t="str">
        <v>Howard Zieff</v>
      </c>
      <c r="E1049" s="5">
        <f t="shared" si="17"/>
        <v>6.4499999999999993</v>
      </c>
    </row>
    <row r="1050" spans="1:5" x14ac:dyDescent="0.2">
      <c r="A1050" t="s">
        <v>940</v>
      </c>
      <c r="B1050">
        <v>5.8</v>
      </c>
      <c r="D1050" t="str">
        <v>Steven Shainberg</v>
      </c>
      <c r="E1050" s="5">
        <f t="shared" si="17"/>
        <v>6.8</v>
      </c>
    </row>
    <row r="1051" spans="1:5" x14ac:dyDescent="0.2">
      <c r="A1051" t="s">
        <v>1147</v>
      </c>
      <c r="B1051">
        <v>5.7</v>
      </c>
      <c r="D1051" t="str">
        <v>Julian Jarrold</v>
      </c>
      <c r="E1051" s="5">
        <f t="shared" si="17"/>
        <v>7.1</v>
      </c>
    </row>
    <row r="1052" spans="1:5" x14ac:dyDescent="0.2">
      <c r="A1052" t="s">
        <v>790</v>
      </c>
      <c r="B1052">
        <v>6.5</v>
      </c>
      <c r="D1052" t="str">
        <v>Joe Nussbaum</v>
      </c>
      <c r="E1052" s="5">
        <f t="shared" si="17"/>
        <v>5.666666666666667</v>
      </c>
    </row>
    <row r="1053" spans="1:5" x14ac:dyDescent="0.2">
      <c r="A1053" t="s">
        <v>454</v>
      </c>
      <c r="B1053">
        <v>6.7</v>
      </c>
      <c r="D1053" t="str">
        <v>Vadim Perelman</v>
      </c>
      <c r="E1053" s="5">
        <f t="shared" si="17"/>
        <v>7</v>
      </c>
    </row>
    <row r="1054" spans="1:5" x14ac:dyDescent="0.2">
      <c r="A1054" t="s">
        <v>1347</v>
      </c>
      <c r="B1054">
        <v>7.4</v>
      </c>
      <c r="D1054" t="str">
        <v>Peter Farrelly</v>
      </c>
      <c r="E1054" s="5">
        <f t="shared" si="17"/>
        <v>7.3</v>
      </c>
    </row>
    <row r="1055" spans="1:5" x14ac:dyDescent="0.2">
      <c r="A1055" t="s">
        <v>406</v>
      </c>
      <c r="B1055">
        <v>6.9</v>
      </c>
      <c r="D1055" t="str">
        <v>Michel Hazanavicius</v>
      </c>
      <c r="E1055" s="5">
        <f t="shared" si="17"/>
        <v>8</v>
      </c>
    </row>
    <row r="1056" spans="1:5" x14ac:dyDescent="0.2">
      <c r="A1056" t="s">
        <v>1073</v>
      </c>
      <c r="B1056">
        <v>5.5</v>
      </c>
      <c r="D1056" t="str">
        <v>Cyrus Nowrasteh</v>
      </c>
      <c r="E1056" s="5">
        <f t="shared" si="17"/>
        <v>5.4</v>
      </c>
    </row>
    <row r="1057" spans="1:5" x14ac:dyDescent="0.2">
      <c r="A1057" t="s">
        <v>1984</v>
      </c>
      <c r="B1057">
        <v>8.1</v>
      </c>
      <c r="D1057" t="str">
        <v>Perry Andelin Blake</v>
      </c>
      <c r="E1057" s="5">
        <f t="shared" si="17"/>
        <v>3.3</v>
      </c>
    </row>
    <row r="1058" spans="1:5" x14ac:dyDescent="0.2">
      <c r="A1058" t="s">
        <v>1071</v>
      </c>
      <c r="B1058">
        <v>7.7</v>
      </c>
      <c r="D1058" t="str">
        <v>Christian E. Christiansen</v>
      </c>
      <c r="E1058" s="5">
        <f t="shared" si="17"/>
        <v>4.8</v>
      </c>
    </row>
    <row r="1059" spans="1:5" x14ac:dyDescent="0.2">
      <c r="A1059" t="s">
        <v>339</v>
      </c>
      <c r="B1059">
        <v>7.3</v>
      </c>
      <c r="D1059" t="str">
        <v>Sheldon Lettich</v>
      </c>
      <c r="E1059" s="5">
        <f t="shared" si="17"/>
        <v>6.1</v>
      </c>
    </row>
    <row r="1060" spans="1:5" x14ac:dyDescent="0.2">
      <c r="A1060" t="s">
        <v>1343</v>
      </c>
      <c r="B1060">
        <v>5.2</v>
      </c>
      <c r="D1060" t="str">
        <v>Diane English</v>
      </c>
      <c r="E1060" s="5">
        <f t="shared" si="17"/>
        <v>4.9000000000000004</v>
      </c>
    </row>
    <row r="1061" spans="1:5" x14ac:dyDescent="0.2">
      <c r="A1061" t="s">
        <v>242</v>
      </c>
      <c r="B1061">
        <v>7.1</v>
      </c>
      <c r="D1061" t="str">
        <v>Peter Flinth</v>
      </c>
      <c r="E1061" s="5">
        <f t="shared" si="17"/>
        <v>6.6</v>
      </c>
    </row>
    <row r="1062" spans="1:5" x14ac:dyDescent="0.2">
      <c r="A1062" t="s">
        <v>1031</v>
      </c>
      <c r="B1062">
        <v>7.1</v>
      </c>
      <c r="D1062" t="str">
        <v>Robert Iscove</v>
      </c>
      <c r="E1062" s="5">
        <f t="shared" si="17"/>
        <v>4.3999999999999995</v>
      </c>
    </row>
    <row r="1063" spans="1:5" x14ac:dyDescent="0.2">
      <c r="A1063" t="s">
        <v>1993</v>
      </c>
      <c r="B1063">
        <v>7.2</v>
      </c>
      <c r="D1063" t="str">
        <v>Peter Kosminsky</v>
      </c>
      <c r="E1063" s="5">
        <f t="shared" si="17"/>
        <v>7.2</v>
      </c>
    </row>
    <row r="1064" spans="1:5" x14ac:dyDescent="0.2">
      <c r="A1064" t="s">
        <v>1995</v>
      </c>
      <c r="B1064">
        <v>6.5</v>
      </c>
      <c r="D1064" t="str">
        <v>Nick Gomez</v>
      </c>
      <c r="E1064" s="5">
        <f t="shared" si="17"/>
        <v>5.6</v>
      </c>
    </row>
    <row r="1065" spans="1:5" x14ac:dyDescent="0.2">
      <c r="A1065" t="s">
        <v>1997</v>
      </c>
      <c r="B1065">
        <v>4.5999999999999996</v>
      </c>
      <c r="D1065" t="str">
        <v>Allen Coulter</v>
      </c>
      <c r="E1065" s="5">
        <f t="shared" si="17"/>
        <v>7.2</v>
      </c>
    </row>
    <row r="1066" spans="1:5" x14ac:dyDescent="0.2">
      <c r="A1066" t="s">
        <v>1410</v>
      </c>
      <c r="B1066">
        <v>5.6</v>
      </c>
      <c r="D1066" t="str">
        <v>Clare Kilner</v>
      </c>
      <c r="E1066" s="5">
        <f t="shared" si="17"/>
        <v>5.9</v>
      </c>
    </row>
    <row r="1067" spans="1:5" x14ac:dyDescent="0.2">
      <c r="A1067" t="s">
        <v>1904</v>
      </c>
      <c r="B1067">
        <v>7.7</v>
      </c>
      <c r="D1067" t="str">
        <v>Josef Rusnak</v>
      </c>
      <c r="E1067" s="5">
        <f t="shared" si="17"/>
        <v>7</v>
      </c>
    </row>
    <row r="1068" spans="1:5" x14ac:dyDescent="0.2">
      <c r="A1068" t="s">
        <v>102</v>
      </c>
      <c r="B1068">
        <v>7.2</v>
      </c>
      <c r="D1068" t="str">
        <v>Lance Rivera</v>
      </c>
      <c r="E1068" s="5">
        <f t="shared" si="17"/>
        <v>3.6</v>
      </c>
    </row>
    <row r="1069" spans="1:5" x14ac:dyDescent="0.2">
      <c r="A1069" t="s">
        <v>919</v>
      </c>
      <c r="B1069">
        <v>6.8</v>
      </c>
      <c r="D1069" t="str">
        <v>Ronald Neame</v>
      </c>
      <c r="E1069" s="5">
        <f t="shared" si="17"/>
        <v>4.9000000000000004</v>
      </c>
    </row>
    <row r="1070" spans="1:5" x14ac:dyDescent="0.2">
      <c r="A1070" t="s">
        <v>1997</v>
      </c>
      <c r="B1070">
        <v>5.4</v>
      </c>
      <c r="D1070" t="str">
        <v>Bruce Paltrow</v>
      </c>
      <c r="E1070" s="5">
        <f t="shared" si="17"/>
        <v>6</v>
      </c>
    </row>
    <row r="1071" spans="1:5" x14ac:dyDescent="0.2">
      <c r="A1071" t="s">
        <v>1097</v>
      </c>
      <c r="B1071">
        <v>6.3</v>
      </c>
      <c r="D1071" t="str">
        <v>Adam Rifkin</v>
      </c>
      <c r="E1071" s="5">
        <f t="shared" si="17"/>
        <v>6.5</v>
      </c>
    </row>
    <row r="1072" spans="1:5" x14ac:dyDescent="0.2">
      <c r="A1072" t="s">
        <v>2008</v>
      </c>
      <c r="B1072">
        <v>7.2</v>
      </c>
      <c r="D1072" t="str">
        <v>Susanne Bier</v>
      </c>
      <c r="E1072" s="5">
        <f t="shared" si="17"/>
        <v>7.2</v>
      </c>
    </row>
    <row r="1073" spans="1:5" x14ac:dyDescent="0.2">
      <c r="A1073" t="s">
        <v>1594</v>
      </c>
      <c r="B1073">
        <v>5.6</v>
      </c>
      <c r="D1073" t="str">
        <v>Kenneth Johnson</v>
      </c>
      <c r="E1073" s="5">
        <f t="shared" si="17"/>
        <v>2.8</v>
      </c>
    </row>
    <row r="1074" spans="1:5" x14ac:dyDescent="0.2">
      <c r="A1074" t="s">
        <v>2012</v>
      </c>
      <c r="B1074">
        <v>6.8</v>
      </c>
      <c r="D1074" t="str">
        <v>James Ivory</v>
      </c>
      <c r="E1074" s="5">
        <f t="shared" si="17"/>
        <v>7.0571428571428569</v>
      </c>
    </row>
    <row r="1075" spans="1:5" x14ac:dyDescent="0.2">
      <c r="A1075" t="s">
        <v>2014</v>
      </c>
      <c r="B1075">
        <v>4.3</v>
      </c>
      <c r="D1075" t="str">
        <v>Jessy Terrero</v>
      </c>
      <c r="E1075" s="5">
        <f t="shared" si="17"/>
        <v>4.4000000000000004</v>
      </c>
    </row>
    <row r="1076" spans="1:5" x14ac:dyDescent="0.2">
      <c r="A1076" t="s">
        <v>2016</v>
      </c>
      <c r="B1076">
        <v>6.3</v>
      </c>
      <c r="D1076" t="str">
        <v>Dany Boon</v>
      </c>
      <c r="E1076" s="5">
        <f t="shared" si="17"/>
        <v>7.1</v>
      </c>
    </row>
    <row r="1077" spans="1:5" x14ac:dyDescent="0.2">
      <c r="A1077" t="s">
        <v>558</v>
      </c>
      <c r="B1077">
        <v>6.5</v>
      </c>
      <c r="D1077" t="str">
        <v>Vicente Amorim</v>
      </c>
      <c r="E1077" s="5">
        <f t="shared" si="17"/>
        <v>6.2</v>
      </c>
    </row>
    <row r="1078" spans="1:5" x14ac:dyDescent="0.2">
      <c r="A1078" t="s">
        <v>1600</v>
      </c>
      <c r="B1078">
        <v>6.4</v>
      </c>
      <c r="D1078" t="str">
        <v>Gaspar Noé</v>
      </c>
      <c r="E1078" s="5">
        <f t="shared" si="17"/>
        <v>7.35</v>
      </c>
    </row>
    <row r="1079" spans="1:5" x14ac:dyDescent="0.2">
      <c r="A1079" t="s">
        <v>1697</v>
      </c>
      <c r="B1079">
        <v>6.3</v>
      </c>
      <c r="D1079" t="str">
        <v>Jérôme Salle</v>
      </c>
      <c r="E1079" s="5">
        <f t="shared" si="17"/>
        <v>6.7</v>
      </c>
    </row>
    <row r="1080" spans="1:5" x14ac:dyDescent="0.2">
      <c r="A1080" t="s">
        <v>681</v>
      </c>
      <c r="B1080">
        <v>5.9</v>
      </c>
      <c r="D1080" t="str">
        <v>Tommy Lee Jones</v>
      </c>
      <c r="E1080" s="5">
        <f t="shared" si="17"/>
        <v>7.05</v>
      </c>
    </row>
    <row r="1081" spans="1:5" x14ac:dyDescent="0.2">
      <c r="A1081" t="s">
        <v>255</v>
      </c>
      <c r="B1081">
        <v>6.5</v>
      </c>
      <c r="D1081" t="str">
        <v>Jesse Vaughan</v>
      </c>
      <c r="E1081" s="5">
        <f t="shared" si="17"/>
        <v>4.5</v>
      </c>
    </row>
    <row r="1082" spans="1:5" x14ac:dyDescent="0.2">
      <c r="A1082" t="s">
        <v>2024</v>
      </c>
      <c r="B1082">
        <v>6.5</v>
      </c>
      <c r="D1082" t="str">
        <v>William Bindley</v>
      </c>
      <c r="E1082" s="5">
        <f t="shared" si="17"/>
        <v>6.5</v>
      </c>
    </row>
    <row r="1083" spans="1:5" x14ac:dyDescent="0.2">
      <c r="A1083" t="s">
        <v>2026</v>
      </c>
      <c r="B1083">
        <v>6.1</v>
      </c>
      <c r="D1083" t="str">
        <v>Wayne Beach</v>
      </c>
      <c r="E1083" s="5">
        <f t="shared" si="17"/>
        <v>5.9</v>
      </c>
    </row>
    <row r="1084" spans="1:5" x14ac:dyDescent="0.2">
      <c r="A1084" t="s">
        <v>2028</v>
      </c>
      <c r="B1084">
        <v>5.9</v>
      </c>
      <c r="D1084" t="str">
        <v>Gérard Krawczyk</v>
      </c>
      <c r="E1084" s="5">
        <f t="shared" si="17"/>
        <v>6.6</v>
      </c>
    </row>
    <row r="1085" spans="1:5" x14ac:dyDescent="0.2">
      <c r="A1085" t="s">
        <v>2030</v>
      </c>
      <c r="B1085">
        <v>6.6</v>
      </c>
      <c r="D1085" t="str">
        <v>Udayan Prasad</v>
      </c>
      <c r="E1085" s="5">
        <f t="shared" si="17"/>
        <v>6.8</v>
      </c>
    </row>
    <row r="1086" spans="1:5" x14ac:dyDescent="0.2">
      <c r="A1086" t="s">
        <v>2032</v>
      </c>
      <c r="B1086">
        <v>7.4</v>
      </c>
      <c r="D1086" t="str">
        <v>JK Youn</v>
      </c>
      <c r="E1086" s="5">
        <f t="shared" si="17"/>
        <v>5.7</v>
      </c>
    </row>
    <row r="1087" spans="1:5" x14ac:dyDescent="0.2">
      <c r="A1087" t="s">
        <v>16</v>
      </c>
      <c r="B1087">
        <v>7.3</v>
      </c>
      <c r="D1087" t="str">
        <v>Morten Tyldum</v>
      </c>
      <c r="E1087" s="5">
        <f t="shared" si="17"/>
        <v>7.85</v>
      </c>
    </row>
    <row r="1088" spans="1:5" x14ac:dyDescent="0.2">
      <c r="A1088" t="s">
        <v>356</v>
      </c>
      <c r="B1088">
        <v>6.6</v>
      </c>
      <c r="D1088" t="str">
        <v>Andrés Muschietti</v>
      </c>
      <c r="E1088" s="5">
        <f t="shared" si="17"/>
        <v>6.2</v>
      </c>
    </row>
    <row r="1089" spans="1:5" x14ac:dyDescent="0.2">
      <c r="A1089" t="s">
        <v>2037</v>
      </c>
      <c r="B1089">
        <v>5.6</v>
      </c>
      <c r="D1089" t="str">
        <v>Gillian Armstrong</v>
      </c>
      <c r="E1089" s="5">
        <f t="shared" si="17"/>
        <v>7</v>
      </c>
    </row>
    <row r="1090" spans="1:5" x14ac:dyDescent="0.2">
      <c r="A1090" t="s">
        <v>2039</v>
      </c>
      <c r="B1090">
        <v>5.3</v>
      </c>
      <c r="D1090" t="str">
        <v>James Watkins</v>
      </c>
      <c r="E1090" s="5">
        <f t="shared" si="17"/>
        <v>6.6</v>
      </c>
    </row>
    <row r="1091" spans="1:5" x14ac:dyDescent="0.2">
      <c r="A1091" t="s">
        <v>1458</v>
      </c>
      <c r="B1091">
        <v>6</v>
      </c>
      <c r="D1091" t="str">
        <v>Jim Fall</v>
      </c>
      <c r="E1091" s="5">
        <f t="shared" si="17"/>
        <v>5.3</v>
      </c>
    </row>
    <row r="1092" spans="1:5" x14ac:dyDescent="0.2">
      <c r="A1092" t="s">
        <v>2042</v>
      </c>
      <c r="B1092">
        <v>5.4</v>
      </c>
      <c r="D1092" t="str">
        <v>Ric Roman Waugh</v>
      </c>
      <c r="E1092" s="5">
        <f t="shared" ref="E1092:E1155" si="18">AVERAGEIF(A:A,D1092,B:B)</f>
        <v>6.5</v>
      </c>
    </row>
    <row r="1093" spans="1:5" x14ac:dyDescent="0.2">
      <c r="A1093" t="s">
        <v>2045</v>
      </c>
      <c r="B1093">
        <v>6.8</v>
      </c>
      <c r="D1093" t="str">
        <v>Michael Dougherty</v>
      </c>
      <c r="E1093" s="5">
        <f t="shared" si="18"/>
        <v>6.2</v>
      </c>
    </row>
    <row r="1094" spans="1:5" x14ac:dyDescent="0.2">
      <c r="A1094" t="s">
        <v>2047</v>
      </c>
      <c r="B1094">
        <v>6.4</v>
      </c>
      <c r="D1094" t="str">
        <v>Joel Gallen</v>
      </c>
      <c r="E1094" s="5">
        <f t="shared" si="18"/>
        <v>5.7</v>
      </c>
    </row>
    <row r="1095" spans="1:5" x14ac:dyDescent="0.2">
      <c r="A1095" t="s">
        <v>863</v>
      </c>
      <c r="B1095">
        <v>7.1</v>
      </c>
      <c r="D1095" t="str">
        <v>James Marsh</v>
      </c>
      <c r="E1095" s="5">
        <f t="shared" si="18"/>
        <v>7.75</v>
      </c>
    </row>
    <row r="1096" spans="1:5" x14ac:dyDescent="0.2">
      <c r="A1096" t="s">
        <v>2050</v>
      </c>
      <c r="B1096">
        <v>4.9000000000000004</v>
      </c>
      <c r="D1096" t="str">
        <v>Matt Williams</v>
      </c>
      <c r="E1096" s="5">
        <f t="shared" si="18"/>
        <v>6.8</v>
      </c>
    </row>
    <row r="1097" spans="1:5" x14ac:dyDescent="0.2">
      <c r="A1097" t="s">
        <v>2052</v>
      </c>
      <c r="B1097">
        <v>5.8</v>
      </c>
      <c r="D1097" t="str">
        <v>Rob Zombie</v>
      </c>
      <c r="E1097" s="5">
        <f t="shared" si="18"/>
        <v>5.7249999999999996</v>
      </c>
    </row>
    <row r="1098" spans="1:5" x14ac:dyDescent="0.2">
      <c r="A1098" t="s">
        <v>255</v>
      </c>
      <c r="B1098">
        <v>7.1</v>
      </c>
      <c r="D1098" t="str">
        <v>Dennis Iliadis</v>
      </c>
      <c r="E1098" s="5">
        <f t="shared" si="18"/>
        <v>6.6</v>
      </c>
    </row>
    <row r="1099" spans="1:5" x14ac:dyDescent="0.2">
      <c r="A1099" t="s">
        <v>1323</v>
      </c>
      <c r="B1099">
        <v>7.2</v>
      </c>
      <c r="D1099" t="str">
        <v>Rick Rosenthal</v>
      </c>
      <c r="E1099" s="5">
        <f t="shared" si="18"/>
        <v>4.0999999999999996</v>
      </c>
    </row>
    <row r="1100" spans="1:5" x14ac:dyDescent="0.2">
      <c r="A1100" t="s">
        <v>177</v>
      </c>
      <c r="B1100">
        <v>6</v>
      </c>
      <c r="D1100" t="str">
        <v>Denzel Washington</v>
      </c>
      <c r="E1100" s="5">
        <f t="shared" si="18"/>
        <v>7.4499999999999993</v>
      </c>
    </row>
    <row r="1101" spans="1:5" x14ac:dyDescent="0.2">
      <c r="A1101" t="s">
        <v>1753</v>
      </c>
      <c r="B1101">
        <v>6</v>
      </c>
      <c r="D1101" t="str">
        <v>Nicolas Winding Refn</v>
      </c>
      <c r="E1101" s="5">
        <f t="shared" si="18"/>
        <v>6.9</v>
      </c>
    </row>
    <row r="1102" spans="1:5" x14ac:dyDescent="0.2">
      <c r="A1102" t="s">
        <v>674</v>
      </c>
      <c r="B1102">
        <v>7</v>
      </c>
      <c r="D1102" t="str">
        <v>Sara Sugarman</v>
      </c>
      <c r="E1102" s="5">
        <f t="shared" si="18"/>
        <v>4.5999999999999996</v>
      </c>
    </row>
    <row r="1103" spans="1:5" x14ac:dyDescent="0.2">
      <c r="A1103" t="s">
        <v>2061</v>
      </c>
      <c r="B1103">
        <v>5.4</v>
      </c>
      <c r="D1103" t="str">
        <v>Juan Carlos Fresnadillo</v>
      </c>
      <c r="E1103" s="5">
        <f t="shared" si="18"/>
        <v>7</v>
      </c>
    </row>
    <row r="1104" spans="1:5" x14ac:dyDescent="0.2">
      <c r="A1104" t="s">
        <v>56</v>
      </c>
      <c r="B1104">
        <v>6.5</v>
      </c>
      <c r="D1104" t="str">
        <v>Gina Prince-Bythewood</v>
      </c>
      <c r="E1104" s="5">
        <f t="shared" si="18"/>
        <v>7.1333333333333329</v>
      </c>
    </row>
    <row r="1105" spans="1:5" x14ac:dyDescent="0.2">
      <c r="A1105" t="s">
        <v>122</v>
      </c>
      <c r="B1105">
        <v>6.4</v>
      </c>
      <c r="D1105" t="str">
        <v>Phil Traill</v>
      </c>
      <c r="E1105" s="5">
        <f t="shared" si="18"/>
        <v>4.8</v>
      </c>
    </row>
    <row r="1106" spans="1:5" x14ac:dyDescent="0.2">
      <c r="A1106" t="s">
        <v>2068</v>
      </c>
      <c r="B1106">
        <v>4.9000000000000004</v>
      </c>
      <c r="D1106" t="str">
        <v>Joe Berlinger</v>
      </c>
      <c r="E1106" s="5">
        <f t="shared" si="18"/>
        <v>4</v>
      </c>
    </row>
    <row r="1107" spans="1:5" x14ac:dyDescent="0.2">
      <c r="A1107" t="s">
        <v>2070</v>
      </c>
      <c r="B1107">
        <v>6.3</v>
      </c>
      <c r="D1107" t="str">
        <v>Elizabeth Allen Rosenbaum</v>
      </c>
      <c r="E1107" s="5">
        <f t="shared" si="18"/>
        <v>6</v>
      </c>
    </row>
    <row r="1108" spans="1:5" x14ac:dyDescent="0.2">
      <c r="A1108" t="s">
        <v>2072</v>
      </c>
      <c r="B1108">
        <v>1.7</v>
      </c>
      <c r="D1108" t="str">
        <v>Michael Mayer</v>
      </c>
      <c r="E1108" s="5">
        <f t="shared" si="18"/>
        <v>6.5</v>
      </c>
    </row>
    <row r="1109" spans="1:5" x14ac:dyDescent="0.2">
      <c r="A1109" t="s">
        <v>2075</v>
      </c>
      <c r="B1109">
        <v>7.7</v>
      </c>
      <c r="D1109" t="str">
        <v>Martin Weisz</v>
      </c>
      <c r="E1109" s="5">
        <f t="shared" si="18"/>
        <v>5.0999999999999996</v>
      </c>
    </row>
    <row r="1110" spans="1:5" x14ac:dyDescent="0.2">
      <c r="A1110" t="s">
        <v>845</v>
      </c>
      <c r="B1110">
        <v>7.8</v>
      </c>
      <c r="D1110" t="str">
        <v>John Ottman</v>
      </c>
      <c r="E1110" s="5">
        <f t="shared" si="18"/>
        <v>4.0999999999999996</v>
      </c>
    </row>
    <row r="1111" spans="1:5" x14ac:dyDescent="0.2">
      <c r="A1111" t="s">
        <v>1087</v>
      </c>
      <c r="B1111">
        <v>5.5</v>
      </c>
      <c r="D1111" t="str">
        <v>John Bonito</v>
      </c>
      <c r="E1111" s="5">
        <f t="shared" si="18"/>
        <v>4.7</v>
      </c>
    </row>
    <row r="1112" spans="1:5" x14ac:dyDescent="0.2">
      <c r="A1112" t="s">
        <v>1081</v>
      </c>
      <c r="B1112">
        <v>7.5</v>
      </c>
      <c r="D1112" t="str">
        <v>Peter Atencio</v>
      </c>
      <c r="E1112" s="5">
        <f t="shared" si="18"/>
        <v>6.4</v>
      </c>
    </row>
    <row r="1113" spans="1:5" x14ac:dyDescent="0.2">
      <c r="A1113" t="s">
        <v>2068</v>
      </c>
      <c r="B1113">
        <v>6.4</v>
      </c>
      <c r="D1113" t="str">
        <v>David Nutter</v>
      </c>
      <c r="E1113" s="5">
        <f t="shared" si="18"/>
        <v>5.5</v>
      </c>
    </row>
    <row r="1114" spans="1:5" x14ac:dyDescent="0.2">
      <c r="A1114" t="s">
        <v>2083</v>
      </c>
      <c r="B1114">
        <v>5.6</v>
      </c>
      <c r="D1114" t="str">
        <v>Derek Cianfrance</v>
      </c>
      <c r="E1114" s="5">
        <f t="shared" si="18"/>
        <v>7.35</v>
      </c>
    </row>
    <row r="1115" spans="1:5" x14ac:dyDescent="0.2">
      <c r="A1115" t="s">
        <v>2085</v>
      </c>
      <c r="B1115">
        <v>7.5</v>
      </c>
      <c r="D1115" t="str">
        <v>Stephan Elliott</v>
      </c>
      <c r="E1115" s="5">
        <f t="shared" si="18"/>
        <v>5.8000000000000007</v>
      </c>
    </row>
    <row r="1116" spans="1:5" x14ac:dyDescent="0.2">
      <c r="A1116" t="s">
        <v>2088</v>
      </c>
      <c r="B1116">
        <v>6.8</v>
      </c>
      <c r="D1116" t="str">
        <v>Mark L. Lester</v>
      </c>
      <c r="E1116" s="5">
        <f t="shared" si="18"/>
        <v>6.3249999999999993</v>
      </c>
    </row>
    <row r="1117" spans="1:5" x14ac:dyDescent="0.2">
      <c r="A1117" t="s">
        <v>555</v>
      </c>
      <c r="B1117">
        <v>6.8</v>
      </c>
      <c r="D1117" t="str">
        <v>Tom Green</v>
      </c>
      <c r="E1117" s="5">
        <f t="shared" si="18"/>
        <v>4.5</v>
      </c>
    </row>
    <row r="1118" spans="1:5" x14ac:dyDescent="0.2">
      <c r="A1118" t="s">
        <v>2092</v>
      </c>
      <c r="B1118">
        <v>6</v>
      </c>
      <c r="D1118" t="str">
        <v>Mike Nawrocki</v>
      </c>
      <c r="E1118" s="5">
        <f t="shared" si="18"/>
        <v>6.15</v>
      </c>
    </row>
    <row r="1119" spans="1:5" x14ac:dyDescent="0.2">
      <c r="A1119" t="s">
        <v>2094</v>
      </c>
      <c r="B1119">
        <v>7.3</v>
      </c>
      <c r="D1119" t="str">
        <v>Catherine Owens</v>
      </c>
      <c r="E1119" s="5">
        <f t="shared" si="18"/>
        <v>8.4</v>
      </c>
    </row>
    <row r="1120" spans="1:5" x14ac:dyDescent="0.2">
      <c r="A1120" t="s">
        <v>1141</v>
      </c>
      <c r="B1120">
        <v>6</v>
      </c>
      <c r="D1120" t="str">
        <v>Douglas Aarniokoski</v>
      </c>
      <c r="E1120" s="5">
        <f t="shared" si="18"/>
        <v>4.5999999999999996</v>
      </c>
    </row>
    <row r="1121" spans="1:5" x14ac:dyDescent="0.2">
      <c r="A1121" t="s">
        <v>378</v>
      </c>
      <c r="B1121">
        <v>7</v>
      </c>
      <c r="D1121" t="str">
        <v>Bryan Barber</v>
      </c>
      <c r="E1121" s="5">
        <f t="shared" si="18"/>
        <v>6.2</v>
      </c>
    </row>
    <row r="1122" spans="1:5" x14ac:dyDescent="0.2">
      <c r="A1122" t="s">
        <v>2098</v>
      </c>
      <c r="B1122">
        <v>5.0999999999999996</v>
      </c>
      <c r="D1122" t="str">
        <v>Lone Scherfig</v>
      </c>
      <c r="E1122" s="5">
        <f t="shared" si="18"/>
        <v>7.15</v>
      </c>
    </row>
    <row r="1123" spans="1:5" x14ac:dyDescent="0.2">
      <c r="A1123" t="s">
        <v>772</v>
      </c>
      <c r="B1123">
        <v>6.8</v>
      </c>
      <c r="D1123" t="str">
        <v>Drew Barrymore</v>
      </c>
      <c r="E1123" s="5">
        <f t="shared" si="18"/>
        <v>6.9</v>
      </c>
    </row>
    <row r="1124" spans="1:5" x14ac:dyDescent="0.2">
      <c r="A1124" t="s">
        <v>2101</v>
      </c>
      <c r="B1124">
        <v>6.5</v>
      </c>
      <c r="D1124" t="str">
        <v>Brian Koppelman</v>
      </c>
      <c r="E1124" s="5">
        <f t="shared" si="18"/>
        <v>6.25</v>
      </c>
    </row>
    <row r="1125" spans="1:5" x14ac:dyDescent="0.2">
      <c r="A1125" t="s">
        <v>615</v>
      </c>
      <c r="B1125">
        <v>6.6</v>
      </c>
      <c r="D1125" t="str">
        <v>James Foley</v>
      </c>
      <c r="E1125" s="5">
        <f t="shared" si="18"/>
        <v>6.833333333333333</v>
      </c>
    </row>
    <row r="1126" spans="1:5" x14ac:dyDescent="0.2">
      <c r="A1126" t="s">
        <v>731</v>
      </c>
      <c r="B1126">
        <v>7.2</v>
      </c>
      <c r="D1126" t="str">
        <v>Albert Brooks</v>
      </c>
      <c r="E1126" s="5">
        <f t="shared" si="18"/>
        <v>5.6</v>
      </c>
    </row>
    <row r="1127" spans="1:5" x14ac:dyDescent="0.2">
      <c r="A1127" t="s">
        <v>1995</v>
      </c>
      <c r="B1127">
        <v>7</v>
      </c>
      <c r="D1127" t="str">
        <v>Steve Gomer</v>
      </c>
      <c r="E1127" s="5">
        <f t="shared" si="18"/>
        <v>2.8</v>
      </c>
    </row>
    <row r="1128" spans="1:5" x14ac:dyDescent="0.2">
      <c r="A1128" t="s">
        <v>1640</v>
      </c>
      <c r="B1128">
        <v>7</v>
      </c>
      <c r="D1128" t="str">
        <v>RZA</v>
      </c>
      <c r="E1128" s="5">
        <f t="shared" si="18"/>
        <v>5.4</v>
      </c>
    </row>
    <row r="1129" spans="1:5" x14ac:dyDescent="0.2">
      <c r="A1129" t="s">
        <v>2107</v>
      </c>
      <c r="B1129">
        <v>5.9</v>
      </c>
      <c r="D1129" t="str">
        <v>Mark Piznarski</v>
      </c>
      <c r="E1129" s="5">
        <f t="shared" si="18"/>
        <v>5.0999999999999996</v>
      </c>
    </row>
    <row r="1130" spans="1:5" x14ac:dyDescent="0.2">
      <c r="A1130" t="s">
        <v>2109</v>
      </c>
      <c r="B1130">
        <v>5.4</v>
      </c>
      <c r="D1130" t="str">
        <v>Craig Brewer</v>
      </c>
      <c r="E1130" s="5">
        <f t="shared" si="18"/>
        <v>7.2</v>
      </c>
    </row>
    <row r="1131" spans="1:5" x14ac:dyDescent="0.2">
      <c r="A1131" t="s">
        <v>326</v>
      </c>
      <c r="B1131">
        <v>6.6</v>
      </c>
      <c r="D1131" t="str">
        <v>David Raynr</v>
      </c>
      <c r="E1131" s="5">
        <f t="shared" si="18"/>
        <v>5.3666666666666671</v>
      </c>
    </row>
    <row r="1132" spans="1:5" x14ac:dyDescent="0.2">
      <c r="A1132" t="s">
        <v>2112</v>
      </c>
      <c r="B1132">
        <v>7</v>
      </c>
      <c r="D1132" t="str">
        <v>Mort Nathan</v>
      </c>
      <c r="E1132" s="5">
        <f t="shared" si="18"/>
        <v>4.9000000000000004</v>
      </c>
    </row>
    <row r="1133" spans="1:5" x14ac:dyDescent="0.2">
      <c r="A1133" t="s">
        <v>558</v>
      </c>
      <c r="B1133">
        <v>6.5</v>
      </c>
      <c r="D1133" t="str">
        <v>Dan Curtis</v>
      </c>
      <c r="E1133" s="5">
        <f t="shared" si="18"/>
        <v>7.4</v>
      </c>
    </row>
    <row r="1134" spans="1:5" x14ac:dyDescent="0.2">
      <c r="A1134" t="s">
        <v>1823</v>
      </c>
      <c r="B1134">
        <v>6.3</v>
      </c>
      <c r="D1134" t="str">
        <v>Wil Shriner</v>
      </c>
      <c r="E1134" s="5">
        <f t="shared" si="18"/>
        <v>5.6</v>
      </c>
    </row>
    <row r="1135" spans="1:5" x14ac:dyDescent="0.2">
      <c r="A1135" t="s">
        <v>2117</v>
      </c>
      <c r="B1135">
        <v>6.5</v>
      </c>
      <c r="D1135" t="str">
        <v>Martin McDonagh</v>
      </c>
      <c r="E1135" s="5">
        <f t="shared" si="18"/>
        <v>7.6</v>
      </c>
    </row>
    <row r="1136" spans="1:5" x14ac:dyDescent="0.2">
      <c r="A1136" t="s">
        <v>2119</v>
      </c>
      <c r="B1136">
        <v>6.5</v>
      </c>
      <c r="D1136" t="str">
        <v>Tina Gordon Chism</v>
      </c>
      <c r="E1136" s="5">
        <f t="shared" si="18"/>
        <v>5.3</v>
      </c>
    </row>
    <row r="1137" spans="1:5" x14ac:dyDescent="0.2">
      <c r="A1137" t="s">
        <v>1292</v>
      </c>
      <c r="B1137">
        <v>5.8</v>
      </c>
      <c r="D1137" t="str">
        <v>Peter Cattaneo</v>
      </c>
      <c r="E1137" s="5">
        <f t="shared" si="18"/>
        <v>6.55</v>
      </c>
    </row>
    <row r="1138" spans="1:5" x14ac:dyDescent="0.2">
      <c r="A1138" t="s">
        <v>2123</v>
      </c>
      <c r="B1138">
        <v>6.6</v>
      </c>
      <c r="D1138" t="str">
        <v>Vicky Jenson</v>
      </c>
      <c r="E1138" s="5">
        <f t="shared" si="18"/>
        <v>5.3</v>
      </c>
    </row>
    <row r="1139" spans="1:5" x14ac:dyDescent="0.2">
      <c r="A1139" t="s">
        <v>2125</v>
      </c>
      <c r="B1139">
        <v>5.4</v>
      </c>
      <c r="D1139" t="str">
        <v>Mary Lambert</v>
      </c>
      <c r="E1139" s="5">
        <f t="shared" si="18"/>
        <v>5.6</v>
      </c>
    </row>
    <row r="1140" spans="1:5" x14ac:dyDescent="0.2">
      <c r="A1140" t="s">
        <v>2127</v>
      </c>
      <c r="B1140">
        <v>6.1</v>
      </c>
      <c r="D1140" t="str">
        <v>Peter Kassovitz</v>
      </c>
      <c r="E1140" s="5">
        <f t="shared" si="18"/>
        <v>6.5</v>
      </c>
    </row>
    <row r="1141" spans="1:5" x14ac:dyDescent="0.2">
      <c r="A1141" t="s">
        <v>2129</v>
      </c>
      <c r="B1141">
        <v>4</v>
      </c>
      <c r="D1141" t="str">
        <v>Rodman Flender</v>
      </c>
      <c r="E1141" s="5">
        <f t="shared" si="18"/>
        <v>6.2</v>
      </c>
    </row>
    <row r="1142" spans="1:5" x14ac:dyDescent="0.2">
      <c r="A1142" t="s">
        <v>1847</v>
      </c>
      <c r="B1142">
        <v>7.6</v>
      </c>
      <c r="D1142" t="str">
        <v>Katja von Garnier</v>
      </c>
      <c r="E1142" s="5">
        <f t="shared" si="18"/>
        <v>5.5</v>
      </c>
    </row>
    <row r="1143" spans="1:5" x14ac:dyDescent="0.2">
      <c r="A1143" t="s">
        <v>674</v>
      </c>
      <c r="B1143">
        <v>7.9</v>
      </c>
      <c r="D1143" t="str">
        <v>Mark Romanek</v>
      </c>
      <c r="E1143" s="5">
        <f t="shared" si="18"/>
        <v>7</v>
      </c>
    </row>
    <row r="1144" spans="1:5" x14ac:dyDescent="0.2">
      <c r="A1144" t="s">
        <v>2133</v>
      </c>
      <c r="B1144">
        <v>5.3</v>
      </c>
      <c r="D1144" t="str">
        <v>Brad Anderson</v>
      </c>
      <c r="E1144" s="5">
        <f t="shared" si="18"/>
        <v>6.8600000000000012</v>
      </c>
    </row>
    <row r="1145" spans="1:5" x14ac:dyDescent="0.2">
      <c r="A1145" t="s">
        <v>2135</v>
      </c>
      <c r="B1145">
        <v>6.6</v>
      </c>
      <c r="D1145" t="str">
        <v>Michael Chapman</v>
      </c>
      <c r="E1145" s="5">
        <f t="shared" si="18"/>
        <v>5.3</v>
      </c>
    </row>
    <row r="1146" spans="1:5" x14ac:dyDescent="0.2">
      <c r="A1146" t="s">
        <v>2137</v>
      </c>
      <c r="B1146">
        <v>6.3</v>
      </c>
      <c r="D1146" t="str">
        <v>Antonio Banderas</v>
      </c>
      <c r="E1146" s="5">
        <f t="shared" si="18"/>
        <v>6.3</v>
      </c>
    </row>
    <row r="1147" spans="1:5" x14ac:dyDescent="0.2">
      <c r="A1147" t="s">
        <v>1444</v>
      </c>
      <c r="B1147">
        <v>7.2</v>
      </c>
      <c r="D1147" t="str">
        <v>Khalil Sullins</v>
      </c>
      <c r="E1147" s="5">
        <f t="shared" si="18"/>
        <v>5.6</v>
      </c>
    </row>
    <row r="1148" spans="1:5" x14ac:dyDescent="0.2">
      <c r="A1148" t="s">
        <v>1697</v>
      </c>
      <c r="B1148">
        <v>7</v>
      </c>
      <c r="D1148" t="str">
        <v>Fritz Lang</v>
      </c>
      <c r="E1148" s="5">
        <f t="shared" si="18"/>
        <v>8.3000000000000007</v>
      </c>
    </row>
    <row r="1149" spans="1:5" x14ac:dyDescent="0.2">
      <c r="A1149" t="s">
        <v>2145</v>
      </c>
      <c r="B1149">
        <v>4.9000000000000004</v>
      </c>
      <c r="D1149" t="str">
        <v>Hsiao-Hsien Hou</v>
      </c>
      <c r="E1149" s="5">
        <f t="shared" si="18"/>
        <v>6.4</v>
      </c>
    </row>
    <row r="1150" spans="1:5" x14ac:dyDescent="0.2">
      <c r="A1150" t="s">
        <v>1755</v>
      </c>
      <c r="B1150">
        <v>6.9</v>
      </c>
      <c r="D1150" t="str">
        <v>Andrey Zvyagintsev</v>
      </c>
      <c r="E1150" s="5">
        <f t="shared" si="18"/>
        <v>8</v>
      </c>
    </row>
    <row r="1151" spans="1:5" x14ac:dyDescent="0.2">
      <c r="A1151" t="s">
        <v>2148</v>
      </c>
      <c r="B1151">
        <v>5.2</v>
      </c>
      <c r="D1151" t="str">
        <v>Tony Jaa</v>
      </c>
      <c r="E1151" s="5">
        <f t="shared" si="18"/>
        <v>6.2</v>
      </c>
    </row>
    <row r="1152" spans="1:5" x14ac:dyDescent="0.2">
      <c r="A1152" t="s">
        <v>308</v>
      </c>
      <c r="B1152">
        <v>8.1</v>
      </c>
      <c r="D1152" t="str">
        <v>Ryûhei Kitamura</v>
      </c>
      <c r="E1152" s="5">
        <f t="shared" si="18"/>
        <v>6.1</v>
      </c>
    </row>
    <row r="1153" spans="1:5" x14ac:dyDescent="0.2">
      <c r="A1153" t="s">
        <v>2151</v>
      </c>
      <c r="B1153">
        <v>6.6</v>
      </c>
      <c r="D1153" t="str">
        <v>Darrell Roodt</v>
      </c>
      <c r="E1153" s="5">
        <f t="shared" si="18"/>
        <v>6</v>
      </c>
    </row>
    <row r="1154" spans="1:5" x14ac:dyDescent="0.2">
      <c r="A1154" t="s">
        <v>1363</v>
      </c>
      <c r="B1154">
        <v>6.2</v>
      </c>
      <c r="D1154" t="str">
        <v>Dito Montiel</v>
      </c>
      <c r="E1154" s="5">
        <f t="shared" si="18"/>
        <v>5.0999999999999996</v>
      </c>
    </row>
    <row r="1155" spans="1:5" x14ac:dyDescent="0.2">
      <c r="A1155" t="s">
        <v>2154</v>
      </c>
      <c r="B1155">
        <v>7.2</v>
      </c>
      <c r="D1155" t="str">
        <v>Stefan Ruzowitzky</v>
      </c>
      <c r="E1155" s="5">
        <f t="shared" si="18"/>
        <v>5.6333333333333329</v>
      </c>
    </row>
    <row r="1156" spans="1:5" x14ac:dyDescent="0.2">
      <c r="A1156" t="s">
        <v>1439</v>
      </c>
      <c r="B1156">
        <v>7.3</v>
      </c>
      <c r="D1156" t="str">
        <v>Jake Paltrow</v>
      </c>
      <c r="E1156" s="5">
        <f t="shared" ref="E1156:E1219" si="19">AVERAGEIF(A:A,D1156,B:B)</f>
        <v>5.9</v>
      </c>
    </row>
    <row r="1157" spans="1:5" x14ac:dyDescent="0.2">
      <c r="A1157" t="s">
        <v>2158</v>
      </c>
      <c r="B1157">
        <v>6.7</v>
      </c>
      <c r="D1157" t="str">
        <v>Juraj Jakubisko</v>
      </c>
      <c r="E1157" s="5">
        <f t="shared" si="19"/>
        <v>6</v>
      </c>
    </row>
    <row r="1158" spans="1:5" x14ac:dyDescent="0.2">
      <c r="A1158" t="s">
        <v>2160</v>
      </c>
      <c r="B1158">
        <v>6.4</v>
      </c>
      <c r="D1158" t="str">
        <v>Anthony Silverston</v>
      </c>
      <c r="E1158" s="5">
        <f t="shared" si="19"/>
        <v>5.8</v>
      </c>
    </row>
    <row r="1159" spans="1:5" x14ac:dyDescent="0.2">
      <c r="A1159" t="s">
        <v>141</v>
      </c>
      <c r="B1159">
        <v>7.8</v>
      </c>
      <c r="D1159" t="str">
        <v>Gabe Ibáñez</v>
      </c>
      <c r="E1159" s="5">
        <f t="shared" si="19"/>
        <v>6.1</v>
      </c>
    </row>
    <row r="1160" spans="1:5" x14ac:dyDescent="0.2">
      <c r="A1160" t="s">
        <v>688</v>
      </c>
      <c r="B1160">
        <v>6.4</v>
      </c>
      <c r="D1160" t="str">
        <v>Gerry Lively</v>
      </c>
      <c r="E1160" s="5">
        <f t="shared" si="19"/>
        <v>4.9000000000000004</v>
      </c>
    </row>
    <row r="1161" spans="1:5" x14ac:dyDescent="0.2">
      <c r="A1161" t="s">
        <v>2164</v>
      </c>
      <c r="B1161">
        <v>4.0999999999999996</v>
      </c>
      <c r="D1161" t="str">
        <v>Daniele Luchetti</v>
      </c>
      <c r="E1161" s="5">
        <f t="shared" si="19"/>
        <v>5.7</v>
      </c>
    </row>
    <row r="1162" spans="1:5" x14ac:dyDescent="0.2">
      <c r="A1162" t="s">
        <v>1692</v>
      </c>
      <c r="B1162">
        <v>4.0999999999999996</v>
      </c>
      <c r="D1162" t="str">
        <v>Tung-Shing Yee</v>
      </c>
      <c r="E1162" s="5">
        <f t="shared" si="19"/>
        <v>7.1</v>
      </c>
    </row>
    <row r="1163" spans="1:5" x14ac:dyDescent="0.2">
      <c r="A1163" t="s">
        <v>454</v>
      </c>
      <c r="B1163">
        <v>7.4</v>
      </c>
      <c r="D1163" t="str">
        <v>Julien Temple</v>
      </c>
      <c r="E1163" s="5">
        <f t="shared" si="19"/>
        <v>6.6</v>
      </c>
    </row>
    <row r="1164" spans="1:5" x14ac:dyDescent="0.2">
      <c r="A1164" t="s">
        <v>272</v>
      </c>
      <c r="B1164">
        <v>5.8</v>
      </c>
      <c r="D1164" t="str">
        <v>Gregory Jacobs</v>
      </c>
      <c r="E1164" s="5">
        <f t="shared" si="19"/>
        <v>5.7</v>
      </c>
    </row>
    <row r="1165" spans="1:5" x14ac:dyDescent="0.2">
      <c r="A1165" t="s">
        <v>77</v>
      </c>
      <c r="B1165">
        <v>7.6</v>
      </c>
      <c r="D1165" t="str">
        <v>Gilles Paquet-Brenner</v>
      </c>
      <c r="E1165" s="5">
        <f t="shared" si="19"/>
        <v>7.5</v>
      </c>
    </row>
    <row r="1166" spans="1:5" x14ac:dyDescent="0.2">
      <c r="A1166" t="s">
        <v>1943</v>
      </c>
      <c r="B1166">
        <v>7.2</v>
      </c>
      <c r="D1166" t="str">
        <v>Peter Cousens</v>
      </c>
      <c r="E1166" s="5">
        <f t="shared" si="19"/>
        <v>6.2</v>
      </c>
    </row>
    <row r="1167" spans="1:5" x14ac:dyDescent="0.2">
      <c r="A1167" t="s">
        <v>111</v>
      </c>
      <c r="B1167">
        <v>7.8</v>
      </c>
      <c r="D1167" t="str">
        <v>Lars von Trier</v>
      </c>
      <c r="E1167" s="5">
        <f t="shared" si="19"/>
        <v>7.5</v>
      </c>
    </row>
    <row r="1168" spans="1:5" x14ac:dyDescent="0.2">
      <c r="A1168" t="s">
        <v>229</v>
      </c>
      <c r="B1168">
        <v>7.7</v>
      </c>
      <c r="D1168" t="str">
        <v>John Blanchard</v>
      </c>
      <c r="E1168" s="5">
        <f t="shared" si="19"/>
        <v>9.5</v>
      </c>
    </row>
    <row r="1169" spans="1:5" x14ac:dyDescent="0.2">
      <c r="A1169" t="s">
        <v>2175</v>
      </c>
      <c r="B1169">
        <v>6.4</v>
      </c>
      <c r="D1169" t="str">
        <v>John Cornell</v>
      </c>
      <c r="E1169" s="5">
        <f t="shared" si="19"/>
        <v>5.5</v>
      </c>
    </row>
    <row r="1170" spans="1:5" x14ac:dyDescent="0.2">
      <c r="A1170" t="s">
        <v>1972</v>
      </c>
      <c r="B1170">
        <v>5.0999999999999996</v>
      </c>
      <c r="D1170" t="str">
        <v>Vidhu Vinod Chopra</v>
      </c>
      <c r="E1170" s="5">
        <f t="shared" si="19"/>
        <v>5.7</v>
      </c>
    </row>
    <row r="1171" spans="1:5" x14ac:dyDescent="0.2">
      <c r="A1171" t="s">
        <v>2178</v>
      </c>
      <c r="B1171">
        <v>5.5</v>
      </c>
      <c r="D1171" t="str">
        <v>Jamie Blanks</v>
      </c>
      <c r="E1171" s="5">
        <f t="shared" si="19"/>
        <v>5.0999999999999996</v>
      </c>
    </row>
    <row r="1172" spans="1:5" x14ac:dyDescent="0.2">
      <c r="A1172" t="s">
        <v>141</v>
      </c>
      <c r="B1172">
        <v>7.4</v>
      </c>
      <c r="D1172" t="str">
        <v>Randal Kleiser</v>
      </c>
      <c r="E1172" s="5">
        <f t="shared" si="19"/>
        <v>6.5333333333333341</v>
      </c>
    </row>
    <row r="1173" spans="1:5" x14ac:dyDescent="0.2">
      <c r="A1173" t="s">
        <v>2182</v>
      </c>
      <c r="B1173">
        <v>6</v>
      </c>
      <c r="D1173" t="str">
        <v>Rick Famuyiwa</v>
      </c>
      <c r="E1173" s="5">
        <f t="shared" si="19"/>
        <v>6.4</v>
      </c>
    </row>
    <row r="1174" spans="1:5" x14ac:dyDescent="0.2">
      <c r="A1174" t="s">
        <v>1675</v>
      </c>
      <c r="B1174">
        <v>7.5</v>
      </c>
      <c r="D1174" t="str">
        <v>Alan Cohn</v>
      </c>
      <c r="E1174" s="5">
        <f t="shared" si="19"/>
        <v>6</v>
      </c>
    </row>
    <row r="1175" spans="1:5" x14ac:dyDescent="0.2">
      <c r="A1175" t="s">
        <v>1276</v>
      </c>
      <c r="B1175">
        <v>7</v>
      </c>
      <c r="D1175" t="str">
        <v>Franco Zeffirelli</v>
      </c>
      <c r="E1175" s="5">
        <f t="shared" si="19"/>
        <v>6.9</v>
      </c>
    </row>
    <row r="1176" spans="1:5" x14ac:dyDescent="0.2">
      <c r="A1176" t="s">
        <v>1755</v>
      </c>
      <c r="B1176">
        <v>7.5</v>
      </c>
      <c r="D1176" t="str">
        <v>Tom Holland</v>
      </c>
      <c r="E1176" s="5">
        <f t="shared" si="19"/>
        <v>6.1</v>
      </c>
    </row>
    <row r="1177" spans="1:5" x14ac:dyDescent="0.2">
      <c r="A1177" t="s">
        <v>916</v>
      </c>
      <c r="B1177">
        <v>7.3</v>
      </c>
      <c r="D1177" t="str">
        <v>James Isaac</v>
      </c>
      <c r="E1177" s="5">
        <f t="shared" si="19"/>
        <v>4.4000000000000004</v>
      </c>
    </row>
    <row r="1178" spans="1:5" x14ac:dyDescent="0.2">
      <c r="A1178" t="s">
        <v>1215</v>
      </c>
      <c r="B1178">
        <v>5.7</v>
      </c>
      <c r="D1178" t="str">
        <v>Emilio Estevez</v>
      </c>
      <c r="E1178" s="5">
        <f t="shared" si="19"/>
        <v>7</v>
      </c>
    </row>
    <row r="1179" spans="1:5" x14ac:dyDescent="0.2">
      <c r="A1179" t="s">
        <v>1757</v>
      </c>
      <c r="B1179">
        <v>7.3</v>
      </c>
      <c r="D1179" t="str">
        <v>Josh Schwartz</v>
      </c>
      <c r="E1179" s="5">
        <f t="shared" si="19"/>
        <v>5.4</v>
      </c>
    </row>
    <row r="1180" spans="1:5" x14ac:dyDescent="0.2">
      <c r="A1180" t="s">
        <v>825</v>
      </c>
      <c r="B1180">
        <v>7.2</v>
      </c>
      <c r="D1180" t="str">
        <v>Julian Schnabel</v>
      </c>
      <c r="E1180" s="5">
        <f t="shared" si="19"/>
        <v>7.45</v>
      </c>
    </row>
    <row r="1181" spans="1:5" x14ac:dyDescent="0.2">
      <c r="A1181" t="s">
        <v>462</v>
      </c>
      <c r="B1181">
        <v>5.9</v>
      </c>
      <c r="D1181" t="str">
        <v>Todd Field</v>
      </c>
      <c r="E1181" s="5">
        <f t="shared" si="19"/>
        <v>7.55</v>
      </c>
    </row>
    <row r="1182" spans="1:5" x14ac:dyDescent="0.2">
      <c r="A1182" t="s">
        <v>561</v>
      </c>
      <c r="B1182">
        <v>7.8</v>
      </c>
      <c r="D1182" t="str">
        <v>Davis Guggenheim</v>
      </c>
      <c r="E1182" s="5">
        <f t="shared" si="19"/>
        <v>6.5333333333333341</v>
      </c>
    </row>
    <row r="1183" spans="1:5" x14ac:dyDescent="0.2">
      <c r="A1183" t="s">
        <v>1310</v>
      </c>
      <c r="B1183">
        <v>7.7</v>
      </c>
      <c r="D1183" t="str">
        <v>Stephen Carpenter</v>
      </c>
      <c r="E1183" s="5">
        <f t="shared" si="19"/>
        <v>3.9</v>
      </c>
    </row>
    <row r="1184" spans="1:5" x14ac:dyDescent="0.2">
      <c r="A1184" t="s">
        <v>1326</v>
      </c>
      <c r="B1184">
        <v>8.1</v>
      </c>
      <c r="D1184" t="str">
        <v>James Fargo</v>
      </c>
      <c r="E1184" s="5">
        <f t="shared" si="19"/>
        <v>6.5</v>
      </c>
    </row>
    <row r="1185" spans="1:5" x14ac:dyDescent="0.2">
      <c r="A1185" t="s">
        <v>863</v>
      </c>
      <c r="B1185">
        <v>6.6</v>
      </c>
      <c r="D1185" t="str">
        <v>Alain Resnais</v>
      </c>
      <c r="E1185" s="5">
        <f t="shared" si="19"/>
        <v>6.3</v>
      </c>
    </row>
    <row r="1186" spans="1:5" x14ac:dyDescent="0.2">
      <c r="A1186" t="s">
        <v>2107</v>
      </c>
      <c r="B1186">
        <v>7.1</v>
      </c>
      <c r="D1186" t="str">
        <v>Chao-Bin Su</v>
      </c>
      <c r="E1186" s="5">
        <f t="shared" si="19"/>
        <v>6.9</v>
      </c>
    </row>
    <row r="1187" spans="1:5" x14ac:dyDescent="0.2">
      <c r="A1187" t="s">
        <v>1215</v>
      </c>
      <c r="B1187">
        <v>5.9</v>
      </c>
      <c r="D1187" t="str">
        <v>Kenneth Lonergan</v>
      </c>
      <c r="E1187" s="5">
        <f t="shared" si="19"/>
        <v>7.1</v>
      </c>
    </row>
    <row r="1188" spans="1:5" x14ac:dyDescent="0.2">
      <c r="A1188" t="s">
        <v>255</v>
      </c>
      <c r="B1188">
        <v>8</v>
      </c>
      <c r="D1188" t="str">
        <v>Bo Zenga</v>
      </c>
      <c r="E1188" s="5">
        <f t="shared" si="19"/>
        <v>3.6</v>
      </c>
    </row>
    <row r="1189" spans="1:5" x14ac:dyDescent="0.2">
      <c r="A1189" t="s">
        <v>1723</v>
      </c>
      <c r="B1189">
        <v>4.5999999999999996</v>
      </c>
      <c r="D1189" t="str">
        <v>Danny Leiner</v>
      </c>
      <c r="E1189" s="5">
        <f t="shared" si="19"/>
        <v>6.3</v>
      </c>
    </row>
    <row r="1190" spans="1:5" x14ac:dyDescent="0.2">
      <c r="A1190" t="s">
        <v>13</v>
      </c>
      <c r="B1190">
        <v>6.1</v>
      </c>
      <c r="D1190" t="str">
        <v>Christopher Cain</v>
      </c>
      <c r="E1190" s="5">
        <f t="shared" si="19"/>
        <v>6.3</v>
      </c>
    </row>
    <row r="1191" spans="1:5" x14ac:dyDescent="0.2">
      <c r="A1191" t="s">
        <v>2101</v>
      </c>
      <c r="B1191">
        <v>6.4</v>
      </c>
      <c r="D1191" t="str">
        <v>Theodore Melfi</v>
      </c>
      <c r="E1191" s="5">
        <f t="shared" si="19"/>
        <v>7.3</v>
      </c>
    </row>
    <row r="1192" spans="1:5" x14ac:dyDescent="0.2">
      <c r="A1192" t="s">
        <v>2207</v>
      </c>
      <c r="B1192">
        <v>6</v>
      </c>
      <c r="D1192" t="str">
        <v>Ed Decter</v>
      </c>
      <c r="E1192" s="5">
        <f t="shared" si="19"/>
        <v>5.9</v>
      </c>
    </row>
    <row r="1193" spans="1:5" x14ac:dyDescent="0.2">
      <c r="A1193" t="s">
        <v>2024</v>
      </c>
      <c r="B1193">
        <v>5.2</v>
      </c>
      <c r="D1193" t="str">
        <v>Gene Quintano</v>
      </c>
      <c r="E1193" s="5">
        <f t="shared" si="19"/>
        <v>6.1</v>
      </c>
    </row>
    <row r="1194" spans="1:5" x14ac:dyDescent="0.2">
      <c r="A1194" t="s">
        <v>127</v>
      </c>
      <c r="B1194">
        <v>7.6</v>
      </c>
      <c r="D1194" t="str">
        <v>Eric Bress</v>
      </c>
      <c r="E1194" s="5">
        <f t="shared" si="19"/>
        <v>7.7</v>
      </c>
    </row>
    <row r="1195" spans="1:5" x14ac:dyDescent="0.2">
      <c r="A1195" t="s">
        <v>714</v>
      </c>
      <c r="B1195">
        <v>6.4</v>
      </c>
      <c r="D1195" t="str">
        <v>Preston A. Whitmore II</v>
      </c>
      <c r="E1195" s="5">
        <f t="shared" si="19"/>
        <v>4.0999999999999996</v>
      </c>
    </row>
    <row r="1196" spans="1:5" x14ac:dyDescent="0.2">
      <c r="A1196" t="s">
        <v>2213</v>
      </c>
      <c r="B1196">
        <v>6.4</v>
      </c>
      <c r="D1196" t="str">
        <v>Kirk Wong</v>
      </c>
      <c r="E1196" s="5">
        <f t="shared" si="19"/>
        <v>6.1</v>
      </c>
    </row>
    <row r="1197" spans="1:5" x14ac:dyDescent="0.2">
      <c r="A1197" t="s">
        <v>579</v>
      </c>
      <c r="B1197">
        <v>6.1</v>
      </c>
      <c r="D1197" t="str">
        <v>Bronwen Hughes</v>
      </c>
      <c r="E1197" s="5">
        <f t="shared" si="19"/>
        <v>5.9</v>
      </c>
    </row>
    <row r="1198" spans="1:5" x14ac:dyDescent="0.2">
      <c r="A1198" t="s">
        <v>988</v>
      </c>
      <c r="B1198">
        <v>6.1</v>
      </c>
      <c r="D1198" t="str">
        <v>John Lafia</v>
      </c>
      <c r="E1198" s="5">
        <f t="shared" si="19"/>
        <v>5.7</v>
      </c>
    </row>
    <row r="1199" spans="1:5" x14ac:dyDescent="0.2">
      <c r="A1199" t="s">
        <v>2218</v>
      </c>
      <c r="B1199">
        <v>5.2</v>
      </c>
      <c r="D1199" t="str">
        <v>Sam Miller</v>
      </c>
      <c r="E1199" s="5">
        <f t="shared" si="19"/>
        <v>5.75</v>
      </c>
    </row>
    <row r="1200" spans="1:5" x14ac:dyDescent="0.2">
      <c r="A1200" t="s">
        <v>175</v>
      </c>
      <c r="B1200">
        <v>7.7</v>
      </c>
      <c r="D1200" t="str">
        <v>Alex Garland</v>
      </c>
      <c r="E1200" s="5">
        <f t="shared" si="19"/>
        <v>7.7</v>
      </c>
    </row>
    <row r="1201" spans="1:5" x14ac:dyDescent="0.2">
      <c r="A1201" t="s">
        <v>1965</v>
      </c>
      <c r="B1201">
        <v>7.3</v>
      </c>
      <c r="D1201" t="str">
        <v>Mark Brown</v>
      </c>
      <c r="E1201" s="5">
        <f t="shared" si="19"/>
        <v>5.1999999999999993</v>
      </c>
    </row>
    <row r="1202" spans="1:5" x14ac:dyDescent="0.2">
      <c r="A1202" t="s">
        <v>1773</v>
      </c>
      <c r="B1202">
        <v>6.9</v>
      </c>
      <c r="D1202" t="str">
        <v>Michael Polish</v>
      </c>
      <c r="E1202" s="5">
        <f t="shared" si="19"/>
        <v>5.78</v>
      </c>
    </row>
    <row r="1203" spans="1:5" x14ac:dyDescent="0.2">
      <c r="A1203" t="s">
        <v>19</v>
      </c>
      <c r="B1203">
        <v>8.5</v>
      </c>
      <c r="D1203" t="str">
        <v>Daisy von Scherler Mayer</v>
      </c>
      <c r="E1203" s="5">
        <f t="shared" si="19"/>
        <v>4.5999999999999996</v>
      </c>
    </row>
    <row r="1204" spans="1:5" x14ac:dyDescent="0.2">
      <c r="A1204" t="s">
        <v>1565</v>
      </c>
      <c r="B1204">
        <v>6.3</v>
      </c>
      <c r="D1204" t="str">
        <v>Lenny Abrahamson</v>
      </c>
      <c r="E1204" s="5">
        <f t="shared" si="19"/>
        <v>8.3000000000000007</v>
      </c>
    </row>
    <row r="1205" spans="1:5" x14ac:dyDescent="0.2">
      <c r="A1205" t="s">
        <v>2226</v>
      </c>
      <c r="B1205">
        <v>5.9</v>
      </c>
      <c r="D1205" t="str">
        <v>Bob Saget</v>
      </c>
      <c r="E1205" s="5">
        <f t="shared" si="19"/>
        <v>5.3000000000000007</v>
      </c>
    </row>
    <row r="1206" spans="1:5" x14ac:dyDescent="0.2">
      <c r="A1206" t="s">
        <v>1126</v>
      </c>
      <c r="B1206">
        <v>7.8</v>
      </c>
      <c r="D1206" t="str">
        <v>John Waters</v>
      </c>
      <c r="E1206" s="5">
        <f t="shared" si="19"/>
        <v>6.333333333333333</v>
      </c>
    </row>
    <row r="1207" spans="1:5" x14ac:dyDescent="0.2">
      <c r="A1207" t="s">
        <v>2123</v>
      </c>
      <c r="B1207">
        <v>6.7</v>
      </c>
      <c r="D1207" t="str">
        <v>Craig Bolotin</v>
      </c>
      <c r="E1207" s="5">
        <f t="shared" si="19"/>
        <v>6</v>
      </c>
    </row>
    <row r="1208" spans="1:5" x14ac:dyDescent="0.2">
      <c r="A1208" t="s">
        <v>2231</v>
      </c>
      <c r="B1208">
        <v>6.4</v>
      </c>
      <c r="D1208" t="str">
        <v>Mark Christopher</v>
      </c>
      <c r="E1208" s="5">
        <f t="shared" si="19"/>
        <v>5.8</v>
      </c>
    </row>
    <row r="1209" spans="1:5" x14ac:dyDescent="0.2">
      <c r="A1209" t="s">
        <v>937</v>
      </c>
      <c r="B1209">
        <v>5.9</v>
      </c>
      <c r="D1209" t="str">
        <v>Blair Hayes</v>
      </c>
      <c r="E1209" s="5">
        <f t="shared" si="19"/>
        <v>5.6</v>
      </c>
    </row>
    <row r="1210" spans="1:5" x14ac:dyDescent="0.2">
      <c r="A1210" t="s">
        <v>1527</v>
      </c>
      <c r="B1210">
        <v>6.6</v>
      </c>
      <c r="D1210" t="str">
        <v>Jez Butterworth</v>
      </c>
      <c r="E1210" s="5">
        <f t="shared" si="19"/>
        <v>6.1</v>
      </c>
    </row>
    <row r="1211" spans="1:5" x14ac:dyDescent="0.2">
      <c r="A1211" t="s">
        <v>2235</v>
      </c>
      <c r="B1211">
        <v>6.8</v>
      </c>
      <c r="D1211" t="str">
        <v>Olivier Assayas</v>
      </c>
      <c r="E1211" s="5">
        <f t="shared" si="19"/>
        <v>7.1</v>
      </c>
    </row>
    <row r="1212" spans="1:5" x14ac:dyDescent="0.2">
      <c r="A1212" t="s">
        <v>1524</v>
      </c>
      <c r="B1212">
        <v>6.5</v>
      </c>
      <c r="D1212" t="str">
        <v>Patrice Leconte</v>
      </c>
      <c r="E1212" s="5">
        <f t="shared" si="19"/>
        <v>7.3</v>
      </c>
    </row>
    <row r="1213" spans="1:5" x14ac:dyDescent="0.2">
      <c r="A1213" t="s">
        <v>2238</v>
      </c>
      <c r="B1213">
        <v>6.6</v>
      </c>
      <c r="D1213" t="str">
        <v>Paul Mazursky</v>
      </c>
      <c r="E1213" s="5">
        <f t="shared" si="19"/>
        <v>5.9</v>
      </c>
    </row>
    <row r="1214" spans="1:5" x14ac:dyDescent="0.2">
      <c r="A1214" t="s">
        <v>2240</v>
      </c>
      <c r="B1214">
        <v>5.8</v>
      </c>
      <c r="D1214" t="str">
        <v>Stephen Chbosky</v>
      </c>
      <c r="E1214" s="5">
        <f t="shared" si="19"/>
        <v>8</v>
      </c>
    </row>
    <row r="1215" spans="1:5" x14ac:dyDescent="0.2">
      <c r="A1215" t="s">
        <v>1285</v>
      </c>
      <c r="B1215">
        <v>6.9</v>
      </c>
      <c r="D1215" t="str">
        <v>Jon Hess</v>
      </c>
      <c r="E1215" s="5">
        <f t="shared" si="19"/>
        <v>5.0999999999999996</v>
      </c>
    </row>
    <row r="1216" spans="1:5" x14ac:dyDescent="0.2">
      <c r="A1216" t="s">
        <v>1675</v>
      </c>
      <c r="B1216">
        <v>7.1</v>
      </c>
      <c r="D1216" t="str">
        <v>Joe Cornish</v>
      </c>
      <c r="E1216" s="5">
        <f t="shared" si="19"/>
        <v>6.6</v>
      </c>
    </row>
    <row r="1217" spans="1:5" x14ac:dyDescent="0.2">
      <c r="A1217" t="s">
        <v>2037</v>
      </c>
      <c r="B1217">
        <v>5.8</v>
      </c>
      <c r="D1217" t="str">
        <v>John H. Lee</v>
      </c>
      <c r="E1217" s="5">
        <f t="shared" si="19"/>
        <v>6.8</v>
      </c>
    </row>
    <row r="1218" spans="1:5" x14ac:dyDescent="0.2">
      <c r="A1218" t="s">
        <v>127</v>
      </c>
      <c r="B1218">
        <v>7.2</v>
      </c>
      <c r="D1218" t="str">
        <v>John Stainton</v>
      </c>
      <c r="E1218" s="5">
        <f t="shared" si="19"/>
        <v>5.4</v>
      </c>
    </row>
    <row r="1219" spans="1:5" x14ac:dyDescent="0.2">
      <c r="A1219" t="s">
        <v>449</v>
      </c>
      <c r="B1219">
        <v>6</v>
      </c>
      <c r="D1219" t="str">
        <v>Benedek Fliegauf</v>
      </c>
      <c r="E1219" s="5">
        <f t="shared" si="19"/>
        <v>6.4</v>
      </c>
    </row>
    <row r="1220" spans="1:5" x14ac:dyDescent="0.2">
      <c r="A1220" t="s">
        <v>2249</v>
      </c>
      <c r="B1220">
        <v>4.7</v>
      </c>
      <c r="D1220" t="str">
        <v>Paul Schrader</v>
      </c>
      <c r="E1220" s="5">
        <f t="shared" ref="E1220:E1283" si="20">AVERAGEIF(A:A,D1220,B:B)</f>
        <v>5.6833333333333336</v>
      </c>
    </row>
    <row r="1221" spans="1:5" x14ac:dyDescent="0.2">
      <c r="A1221" t="s">
        <v>1467</v>
      </c>
      <c r="B1221">
        <v>5.2</v>
      </c>
      <c r="D1221" t="str">
        <v>Stewart Hendler</v>
      </c>
      <c r="E1221" s="5">
        <f t="shared" si="20"/>
        <v>5.0999999999999996</v>
      </c>
    </row>
    <row r="1222" spans="1:5" x14ac:dyDescent="0.2">
      <c r="A1222" t="s">
        <v>2252</v>
      </c>
      <c r="B1222">
        <v>5.5</v>
      </c>
      <c r="D1222" t="str">
        <v>John Cromwell</v>
      </c>
      <c r="E1222" s="5">
        <f t="shared" si="20"/>
        <v>7.8</v>
      </c>
    </row>
    <row r="1223" spans="1:5" x14ac:dyDescent="0.2">
      <c r="A1223" t="s">
        <v>1382</v>
      </c>
      <c r="B1223">
        <v>6.5</v>
      </c>
      <c r="D1223" t="str">
        <v>Mark Herman</v>
      </c>
      <c r="E1223" s="5">
        <f t="shared" si="20"/>
        <v>7.4</v>
      </c>
    </row>
    <row r="1224" spans="1:5" x14ac:dyDescent="0.2">
      <c r="A1224" t="s">
        <v>2256</v>
      </c>
      <c r="B1224">
        <v>7</v>
      </c>
      <c r="D1224" t="str">
        <v>Abel Ferrara</v>
      </c>
      <c r="E1224" s="5">
        <f t="shared" si="20"/>
        <v>6.6</v>
      </c>
    </row>
    <row r="1225" spans="1:5" x14ac:dyDescent="0.2">
      <c r="A1225" t="s">
        <v>2158</v>
      </c>
      <c r="B1225">
        <v>5.8</v>
      </c>
      <c r="D1225" t="str">
        <v>Ethan Maniquis</v>
      </c>
      <c r="E1225" s="5">
        <f t="shared" si="20"/>
        <v>6.7</v>
      </c>
    </row>
    <row r="1226" spans="1:5" x14ac:dyDescent="0.2">
      <c r="A1226" t="s">
        <v>2178</v>
      </c>
      <c r="B1226">
        <v>6.2</v>
      </c>
      <c r="D1226" t="str">
        <v>George Hickenlooper</v>
      </c>
      <c r="E1226" s="5">
        <f t="shared" si="20"/>
        <v>6.3000000000000007</v>
      </c>
    </row>
    <row r="1227" spans="1:5" x14ac:dyDescent="0.2">
      <c r="A1227" t="s">
        <v>454</v>
      </c>
      <c r="B1227">
        <v>6.5</v>
      </c>
      <c r="D1227" t="str">
        <v>Je-kyu Kang</v>
      </c>
      <c r="E1227" s="5">
        <f t="shared" si="20"/>
        <v>8.1</v>
      </c>
    </row>
    <row r="1228" spans="1:5" x14ac:dyDescent="0.2">
      <c r="A1228" t="s">
        <v>255</v>
      </c>
      <c r="B1228">
        <v>7.2</v>
      </c>
      <c r="D1228" t="str">
        <v>William Dear</v>
      </c>
      <c r="E1228" s="5">
        <f t="shared" si="20"/>
        <v>5.6</v>
      </c>
    </row>
    <row r="1229" spans="1:5" x14ac:dyDescent="0.2">
      <c r="A1229" t="s">
        <v>2262</v>
      </c>
      <c r="B1229">
        <v>5.0999999999999996</v>
      </c>
      <c r="D1229" t="str">
        <v>Stéphane Aubier</v>
      </c>
      <c r="E1229" s="5">
        <f t="shared" si="20"/>
        <v>7.9</v>
      </c>
    </row>
    <row r="1230" spans="1:5" x14ac:dyDescent="0.2">
      <c r="A1230" t="s">
        <v>2264</v>
      </c>
      <c r="B1230">
        <v>4.7</v>
      </c>
      <c r="D1230" t="str">
        <v>John Badham</v>
      </c>
      <c r="E1230" s="5">
        <f t="shared" si="20"/>
        <v>7.1</v>
      </c>
    </row>
    <row r="1231" spans="1:5" x14ac:dyDescent="0.2">
      <c r="A1231" t="s">
        <v>1812</v>
      </c>
      <c r="B1231">
        <v>5.9</v>
      </c>
      <c r="D1231" t="str">
        <v>Mike McCoy</v>
      </c>
      <c r="E1231" s="5">
        <f t="shared" si="20"/>
        <v>6.5</v>
      </c>
    </row>
    <row r="1232" spans="1:5" x14ac:dyDescent="0.2">
      <c r="A1232" t="s">
        <v>2267</v>
      </c>
      <c r="B1232">
        <v>5.8</v>
      </c>
      <c r="D1232" t="str">
        <v>Mike Judge</v>
      </c>
      <c r="E1232" s="5">
        <f t="shared" si="20"/>
        <v>6.85</v>
      </c>
    </row>
    <row r="1233" spans="1:5" x14ac:dyDescent="0.2">
      <c r="A1233" t="s">
        <v>891</v>
      </c>
      <c r="B1233">
        <v>7.2</v>
      </c>
      <c r="D1233" t="str">
        <v>Tamra Davis</v>
      </c>
      <c r="E1233" s="5">
        <f t="shared" si="20"/>
        <v>5</v>
      </c>
    </row>
    <row r="1234" spans="1:5" x14ac:dyDescent="0.2">
      <c r="A1234" t="s">
        <v>1215</v>
      </c>
      <c r="B1234">
        <v>6.2</v>
      </c>
      <c r="D1234" t="str">
        <v>Nima Nourizadeh</v>
      </c>
      <c r="E1234" s="5">
        <f t="shared" si="20"/>
        <v>6.7</v>
      </c>
    </row>
    <row r="1235" spans="1:5" x14ac:dyDescent="0.2">
      <c r="A1235" t="s">
        <v>967</v>
      </c>
      <c r="B1235">
        <v>5.7</v>
      </c>
      <c r="D1235" t="str">
        <v>Franklin J. Schaffner</v>
      </c>
      <c r="E1235" s="5">
        <f t="shared" si="20"/>
        <v>6.7333333333333334</v>
      </c>
    </row>
    <row r="1236" spans="1:5" x14ac:dyDescent="0.2">
      <c r="A1236" t="s">
        <v>1238</v>
      </c>
      <c r="B1236">
        <v>6.1</v>
      </c>
      <c r="D1236" t="str">
        <v>John Erick Dowdle</v>
      </c>
      <c r="E1236" s="5">
        <f t="shared" si="20"/>
        <v>6.3</v>
      </c>
    </row>
    <row r="1237" spans="1:5" x14ac:dyDescent="0.2">
      <c r="A1237" t="s">
        <v>2016</v>
      </c>
      <c r="B1237">
        <v>6</v>
      </c>
      <c r="D1237" t="str">
        <v>David Moreau</v>
      </c>
      <c r="E1237" s="5">
        <f t="shared" si="20"/>
        <v>5.4</v>
      </c>
    </row>
    <row r="1238" spans="1:5" x14ac:dyDescent="0.2">
      <c r="A1238" t="s">
        <v>2276</v>
      </c>
      <c r="B1238">
        <v>6.9</v>
      </c>
      <c r="D1238" t="str">
        <v>Christopher Erskin</v>
      </c>
      <c r="E1238" s="5">
        <f t="shared" si="20"/>
        <v>4.3</v>
      </c>
    </row>
    <row r="1239" spans="1:5" x14ac:dyDescent="0.2">
      <c r="A1239" t="s">
        <v>1995</v>
      </c>
      <c r="B1239">
        <v>6.5</v>
      </c>
      <c r="D1239" t="str">
        <v>Brian Henson</v>
      </c>
      <c r="E1239" s="5">
        <f t="shared" si="20"/>
        <v>7.7</v>
      </c>
    </row>
    <row r="1240" spans="1:5" x14ac:dyDescent="0.2">
      <c r="A1240" t="s">
        <v>1872</v>
      </c>
      <c r="B1240">
        <v>5</v>
      </c>
      <c r="D1240" t="str">
        <v>Dan Cutforth</v>
      </c>
      <c r="E1240" s="5">
        <f t="shared" si="20"/>
        <v>5.9</v>
      </c>
    </row>
    <row r="1241" spans="1:5" x14ac:dyDescent="0.2">
      <c r="A1241" t="s">
        <v>2282</v>
      </c>
      <c r="B1241">
        <v>5.7</v>
      </c>
      <c r="D1241" t="str">
        <v>Josh Boone</v>
      </c>
      <c r="E1241" s="5">
        <f t="shared" si="20"/>
        <v>7.8</v>
      </c>
    </row>
    <row r="1242" spans="1:5" x14ac:dyDescent="0.2">
      <c r="A1242" t="s">
        <v>428</v>
      </c>
      <c r="B1242">
        <v>7</v>
      </c>
      <c r="D1242" t="str">
        <v>Jake Schreier</v>
      </c>
      <c r="E1242" s="5">
        <f t="shared" si="20"/>
        <v>6.75</v>
      </c>
    </row>
    <row r="1243" spans="1:5" x14ac:dyDescent="0.2">
      <c r="A1243" t="s">
        <v>604</v>
      </c>
      <c r="B1243">
        <v>5.0999999999999996</v>
      </c>
      <c r="D1243" t="str">
        <v>Cheryl Dunye</v>
      </c>
      <c r="E1243" s="5">
        <f t="shared" si="20"/>
        <v>4.5</v>
      </c>
    </row>
    <row r="1244" spans="1:5" x14ac:dyDescent="0.2">
      <c r="A1244" t="s">
        <v>1591</v>
      </c>
      <c r="B1244">
        <v>5.3</v>
      </c>
      <c r="D1244" t="str">
        <v>Ernest R. Dickerson</v>
      </c>
      <c r="E1244" s="5">
        <f t="shared" si="20"/>
        <v>6.7</v>
      </c>
    </row>
    <row r="1245" spans="1:5" x14ac:dyDescent="0.2">
      <c r="A1245" t="s">
        <v>1626</v>
      </c>
      <c r="B1245">
        <v>4.4000000000000004</v>
      </c>
      <c r="D1245" t="str">
        <v>Lionel C. Martin</v>
      </c>
      <c r="E1245" s="5">
        <f t="shared" si="20"/>
        <v>5.3</v>
      </c>
    </row>
    <row r="1246" spans="1:5" x14ac:dyDescent="0.2">
      <c r="A1246" t="s">
        <v>628</v>
      </c>
      <c r="B1246">
        <v>4.7</v>
      </c>
      <c r="D1246" t="str">
        <v>Wallace Wolodarsky</v>
      </c>
      <c r="E1246" s="5">
        <f t="shared" si="20"/>
        <v>5.4</v>
      </c>
    </row>
    <row r="1247" spans="1:5" x14ac:dyDescent="0.2">
      <c r="A1247" t="s">
        <v>2290</v>
      </c>
      <c r="B1247">
        <v>6.7</v>
      </c>
      <c r="D1247" t="str">
        <v>Nicholas Jarecki</v>
      </c>
      <c r="E1247" s="5">
        <f t="shared" si="20"/>
        <v>6.6</v>
      </c>
    </row>
    <row r="1248" spans="1:5" x14ac:dyDescent="0.2">
      <c r="A1248" t="s">
        <v>2292</v>
      </c>
      <c r="B1248">
        <v>6.7</v>
      </c>
      <c r="D1248" t="str">
        <v>Dean Israelite</v>
      </c>
      <c r="E1248" s="5">
        <f t="shared" si="20"/>
        <v>6.4</v>
      </c>
    </row>
    <row r="1249" spans="1:5" x14ac:dyDescent="0.2">
      <c r="A1249" t="s">
        <v>947</v>
      </c>
      <c r="B1249">
        <v>5.7</v>
      </c>
      <c r="D1249" t="str">
        <v>Darnell Martin</v>
      </c>
      <c r="E1249" s="5">
        <f t="shared" si="20"/>
        <v>7</v>
      </c>
    </row>
    <row r="1250" spans="1:5" x14ac:dyDescent="0.2">
      <c r="A1250" t="s">
        <v>159</v>
      </c>
      <c r="B1250">
        <v>7.4</v>
      </c>
      <c r="D1250" t="str">
        <v>Scott Alexander</v>
      </c>
      <c r="E1250" s="5">
        <f t="shared" si="20"/>
        <v>5.7</v>
      </c>
    </row>
    <row r="1251" spans="1:5" x14ac:dyDescent="0.2">
      <c r="A1251" t="s">
        <v>1943</v>
      </c>
      <c r="B1251">
        <v>6.1</v>
      </c>
      <c r="D1251" t="str">
        <v>Stuart Gordon</v>
      </c>
      <c r="E1251" s="5">
        <f t="shared" si="20"/>
        <v>6.1</v>
      </c>
    </row>
    <row r="1252" spans="1:5" x14ac:dyDescent="0.2">
      <c r="A1252" t="s">
        <v>1929</v>
      </c>
      <c r="B1252">
        <v>6.4</v>
      </c>
      <c r="D1252" t="str">
        <v>Christopher Guest</v>
      </c>
      <c r="E1252" s="5">
        <f t="shared" si="20"/>
        <v>7.1750000000000007</v>
      </c>
    </row>
    <row r="1253" spans="1:5" x14ac:dyDescent="0.2">
      <c r="A1253" t="s">
        <v>2298</v>
      </c>
      <c r="B1253">
        <v>6.2</v>
      </c>
      <c r="D1253" t="str">
        <v>Jane Campion</v>
      </c>
      <c r="E1253" s="5">
        <f t="shared" si="20"/>
        <v>6.6333333333333329</v>
      </c>
    </row>
    <row r="1254" spans="1:5" x14ac:dyDescent="0.2">
      <c r="A1254" t="s">
        <v>1223</v>
      </c>
      <c r="B1254">
        <v>6.2</v>
      </c>
      <c r="D1254" t="str">
        <v>Fred Schepisi</v>
      </c>
      <c r="E1254" s="5">
        <f t="shared" si="20"/>
        <v>7</v>
      </c>
    </row>
    <row r="1255" spans="1:5" x14ac:dyDescent="0.2">
      <c r="A1255" t="s">
        <v>2302</v>
      </c>
      <c r="B1255">
        <v>5.9</v>
      </c>
      <c r="D1255" t="str">
        <v>Antonia Bird</v>
      </c>
      <c r="E1255" s="5">
        <f t="shared" si="20"/>
        <v>7.1</v>
      </c>
    </row>
    <row r="1256" spans="1:5" x14ac:dyDescent="0.2">
      <c r="A1256" t="s">
        <v>2304</v>
      </c>
      <c r="B1256">
        <v>4</v>
      </c>
      <c r="D1256" t="str">
        <v>Jon Poll</v>
      </c>
      <c r="E1256" s="5">
        <f t="shared" si="20"/>
        <v>7</v>
      </c>
    </row>
    <row r="1257" spans="1:5" x14ac:dyDescent="0.2">
      <c r="A1257" t="s">
        <v>1484</v>
      </c>
      <c r="B1257">
        <v>6.2</v>
      </c>
      <c r="D1257" t="str">
        <v>Paolo Sorrentino</v>
      </c>
      <c r="E1257" s="5">
        <f t="shared" si="20"/>
        <v>7.7</v>
      </c>
    </row>
    <row r="1258" spans="1:5" x14ac:dyDescent="0.2">
      <c r="A1258" t="s">
        <v>447</v>
      </c>
      <c r="B1258">
        <v>4.5999999999999996</v>
      </c>
      <c r="D1258" t="str">
        <v>Peter Care</v>
      </c>
      <c r="E1258" s="5">
        <f t="shared" si="20"/>
        <v>7.1</v>
      </c>
    </row>
    <row r="1259" spans="1:5" x14ac:dyDescent="0.2">
      <c r="A1259" t="s">
        <v>2308</v>
      </c>
      <c r="B1259">
        <v>6.4</v>
      </c>
      <c r="D1259" t="str">
        <v>Chan-wook Park</v>
      </c>
      <c r="E1259" s="5">
        <f t="shared" si="20"/>
        <v>7.6333333333333329</v>
      </c>
    </row>
    <row r="1260" spans="1:5" x14ac:dyDescent="0.2">
      <c r="A1260" t="s">
        <v>1841</v>
      </c>
      <c r="B1260">
        <v>5.9</v>
      </c>
      <c r="D1260" t="str">
        <v>Ira Sachs</v>
      </c>
      <c r="E1260" s="5">
        <f t="shared" si="20"/>
        <v>6.15</v>
      </c>
    </row>
    <row r="1261" spans="1:5" x14ac:dyDescent="0.2">
      <c r="A1261" t="s">
        <v>2311</v>
      </c>
      <c r="B1261">
        <v>5.0999999999999996</v>
      </c>
      <c r="D1261" t="str">
        <v>Carroll Ballard</v>
      </c>
      <c r="E1261" s="5">
        <f t="shared" si="20"/>
        <v>7.35</v>
      </c>
    </row>
    <row r="1262" spans="1:5" x14ac:dyDescent="0.2">
      <c r="A1262" t="s">
        <v>2313</v>
      </c>
      <c r="B1262">
        <v>7.6</v>
      </c>
      <c r="D1262" t="str">
        <v>Takeshi Kitano</v>
      </c>
      <c r="E1262" s="5">
        <f t="shared" si="20"/>
        <v>7.2</v>
      </c>
    </row>
    <row r="1263" spans="1:5" x14ac:dyDescent="0.2">
      <c r="A1263" t="s">
        <v>2315</v>
      </c>
      <c r="B1263">
        <v>4.2</v>
      </c>
      <c r="D1263" t="str">
        <v>Marco Kreuzpaintner</v>
      </c>
      <c r="E1263" s="5">
        <f t="shared" si="20"/>
        <v>7.45</v>
      </c>
    </row>
    <row r="1264" spans="1:5" x14ac:dyDescent="0.2">
      <c r="A1264" t="s">
        <v>1856</v>
      </c>
      <c r="B1264">
        <v>7.8</v>
      </c>
      <c r="D1264" t="str">
        <v>Lajos Koltai</v>
      </c>
      <c r="E1264" s="5">
        <f t="shared" si="20"/>
        <v>7.1</v>
      </c>
    </row>
    <row r="1265" spans="1:5" x14ac:dyDescent="0.2">
      <c r="A1265" t="s">
        <v>1541</v>
      </c>
      <c r="B1265">
        <v>5.8</v>
      </c>
      <c r="D1265" t="str">
        <v>Alan Rudolph</v>
      </c>
      <c r="E1265" s="5">
        <f t="shared" si="20"/>
        <v>4.5999999999999996</v>
      </c>
    </row>
    <row r="1266" spans="1:5" x14ac:dyDescent="0.2">
      <c r="A1266" t="s">
        <v>1852</v>
      </c>
      <c r="B1266">
        <v>5.9</v>
      </c>
      <c r="D1266" t="str">
        <v>Chuan Lu</v>
      </c>
      <c r="E1266" s="5">
        <f t="shared" si="20"/>
        <v>7.7</v>
      </c>
    </row>
    <row r="1267" spans="1:5" x14ac:dyDescent="0.2">
      <c r="A1267" t="s">
        <v>1444</v>
      </c>
      <c r="B1267">
        <v>8.4</v>
      </c>
      <c r="D1267" t="str">
        <v>Lijun Sun</v>
      </c>
      <c r="E1267" s="5">
        <f t="shared" si="20"/>
        <v>3.2</v>
      </c>
    </row>
    <row r="1268" spans="1:5" x14ac:dyDescent="0.2">
      <c r="A1268" t="s">
        <v>2324</v>
      </c>
      <c r="B1268">
        <v>4.8</v>
      </c>
      <c r="D1268" t="str">
        <v>Takashi Yamazaki</v>
      </c>
      <c r="E1268" s="5">
        <f t="shared" si="20"/>
        <v>6.1</v>
      </c>
    </row>
    <row r="1269" spans="1:5" x14ac:dyDescent="0.2">
      <c r="A1269" t="s">
        <v>2327</v>
      </c>
      <c r="B1269">
        <v>6.2</v>
      </c>
      <c r="D1269" t="str">
        <v>Christopher Smith</v>
      </c>
      <c r="E1269" s="5">
        <f t="shared" si="20"/>
        <v>6.75</v>
      </c>
    </row>
    <row r="1270" spans="1:5" x14ac:dyDescent="0.2">
      <c r="A1270" t="s">
        <v>2175</v>
      </c>
      <c r="B1270">
        <v>6.5</v>
      </c>
      <c r="D1270" t="str">
        <v>Timothy Hines</v>
      </c>
      <c r="E1270" s="5">
        <f t="shared" si="20"/>
        <v>7.5</v>
      </c>
    </row>
    <row r="1271" spans="1:5" x14ac:dyDescent="0.2">
      <c r="A1271" t="s">
        <v>2330</v>
      </c>
      <c r="B1271">
        <v>6.3</v>
      </c>
      <c r="D1271" t="str">
        <v>David Winters</v>
      </c>
      <c r="E1271" s="5">
        <f t="shared" si="20"/>
        <v>2.8</v>
      </c>
    </row>
    <row r="1272" spans="1:5" x14ac:dyDescent="0.2">
      <c r="A1272" t="s">
        <v>2332</v>
      </c>
      <c r="B1272">
        <v>3.3</v>
      </c>
      <c r="D1272" t="str">
        <v>Akira Kurosawa</v>
      </c>
      <c r="E1272" s="5">
        <f t="shared" si="20"/>
        <v>8.1</v>
      </c>
    </row>
    <row r="1273" spans="1:5" x14ac:dyDescent="0.2">
      <c r="A1273" t="s">
        <v>599</v>
      </c>
      <c r="B1273">
        <v>5.9</v>
      </c>
      <c r="D1273" t="str">
        <v>Jamie Thraves</v>
      </c>
      <c r="E1273" s="5">
        <f t="shared" si="20"/>
        <v>6</v>
      </c>
    </row>
    <row r="1274" spans="1:5" x14ac:dyDescent="0.2">
      <c r="A1274" t="s">
        <v>1888</v>
      </c>
      <c r="B1274">
        <v>5.8</v>
      </c>
      <c r="D1274" t="str">
        <v>Mabel Cheung</v>
      </c>
      <c r="E1274" s="5">
        <f t="shared" si="20"/>
        <v>6.2</v>
      </c>
    </row>
    <row r="1275" spans="1:5" x14ac:dyDescent="0.2">
      <c r="A1275" t="s">
        <v>2337</v>
      </c>
      <c r="B1275">
        <v>6.5</v>
      </c>
      <c r="D1275" t="str">
        <v>Dan Mazer</v>
      </c>
      <c r="E1275" s="5">
        <f t="shared" si="20"/>
        <v>6</v>
      </c>
    </row>
    <row r="1276" spans="1:5" x14ac:dyDescent="0.2">
      <c r="A1276" t="s">
        <v>2339</v>
      </c>
      <c r="B1276">
        <v>4.7</v>
      </c>
      <c r="D1276" t="str">
        <v>R.J. Cutler</v>
      </c>
      <c r="E1276" s="5">
        <f t="shared" si="20"/>
        <v>6.8</v>
      </c>
    </row>
    <row r="1277" spans="1:5" x14ac:dyDescent="0.2">
      <c r="A1277" t="s">
        <v>2341</v>
      </c>
      <c r="B1277">
        <v>4.0999999999999996</v>
      </c>
      <c r="D1277" t="str">
        <v>David S. Ward</v>
      </c>
      <c r="E1277" s="5">
        <f t="shared" si="20"/>
        <v>7.2</v>
      </c>
    </row>
    <row r="1278" spans="1:5" x14ac:dyDescent="0.2">
      <c r="A1278" t="s">
        <v>2343</v>
      </c>
      <c r="B1278">
        <v>6.8</v>
      </c>
      <c r="D1278" t="str">
        <v>Rob Pritts</v>
      </c>
      <c r="E1278" s="5">
        <f t="shared" si="20"/>
        <v>4.5999999999999996</v>
      </c>
    </row>
    <row r="1279" spans="1:5" x14ac:dyDescent="0.2">
      <c r="A1279" t="s">
        <v>1787</v>
      </c>
      <c r="B1279">
        <v>6.2</v>
      </c>
      <c r="D1279" t="str">
        <v>John Crowley</v>
      </c>
      <c r="E1279" s="5">
        <f t="shared" si="20"/>
        <v>7.5</v>
      </c>
    </row>
    <row r="1280" spans="1:5" x14ac:dyDescent="0.2">
      <c r="A1280" t="s">
        <v>2282</v>
      </c>
      <c r="B1280">
        <v>4.5</v>
      </c>
      <c r="D1280" t="str">
        <v>Brendan Malloy</v>
      </c>
      <c r="E1280" s="5">
        <f t="shared" si="20"/>
        <v>6.3</v>
      </c>
    </row>
    <row r="1281" spans="1:5" x14ac:dyDescent="0.2">
      <c r="A1281" t="s">
        <v>2348</v>
      </c>
      <c r="B1281">
        <v>5.8</v>
      </c>
      <c r="D1281" t="str">
        <v>Dustin Hoffman</v>
      </c>
      <c r="E1281" s="5">
        <f t="shared" si="20"/>
        <v>6.8</v>
      </c>
    </row>
    <row r="1282" spans="1:5" x14ac:dyDescent="0.2">
      <c r="A1282" t="s">
        <v>1829</v>
      </c>
      <c r="B1282">
        <v>7.3</v>
      </c>
      <c r="D1282" t="str">
        <v>Gregory Poirier</v>
      </c>
      <c r="E1282" s="5">
        <f t="shared" si="20"/>
        <v>5.3</v>
      </c>
    </row>
    <row r="1283" spans="1:5" x14ac:dyDescent="0.2">
      <c r="A1283" t="s">
        <v>1416</v>
      </c>
      <c r="B1283">
        <v>5.9</v>
      </c>
      <c r="D1283" t="str">
        <v>Simon Curtis</v>
      </c>
      <c r="E1283" s="5">
        <f t="shared" si="20"/>
        <v>7.15</v>
      </c>
    </row>
    <row r="1284" spans="1:5" x14ac:dyDescent="0.2">
      <c r="A1284" t="s">
        <v>2353</v>
      </c>
      <c r="B1284">
        <v>4.4000000000000004</v>
      </c>
      <c r="D1284" t="str">
        <v>Dewey Nicks</v>
      </c>
      <c r="E1284" s="5">
        <f t="shared" ref="E1284:E1347" si="21">AVERAGEIF(A:A,D1284,B:B)</f>
        <v>5.3</v>
      </c>
    </row>
    <row r="1285" spans="1:5" x14ac:dyDescent="0.2">
      <c r="A1285" t="s">
        <v>1716</v>
      </c>
      <c r="B1285">
        <v>5.8</v>
      </c>
      <c r="D1285" t="str">
        <v>Philip Saville</v>
      </c>
      <c r="E1285" s="5">
        <f t="shared" si="21"/>
        <v>7.7</v>
      </c>
    </row>
    <row r="1286" spans="1:5" x14ac:dyDescent="0.2">
      <c r="A1286" t="s">
        <v>2357</v>
      </c>
      <c r="B1286">
        <v>5.0999999999999996</v>
      </c>
      <c r="D1286" t="str">
        <v>Tim Blake Nelson</v>
      </c>
      <c r="E1286" s="5">
        <f t="shared" si="21"/>
        <v>6.2</v>
      </c>
    </row>
    <row r="1287" spans="1:5" x14ac:dyDescent="0.2">
      <c r="A1287" t="s">
        <v>914</v>
      </c>
      <c r="B1287">
        <v>6.9</v>
      </c>
      <c r="D1287" t="str">
        <v>William A. Graham</v>
      </c>
      <c r="E1287" s="5">
        <f t="shared" si="21"/>
        <v>5.0999999999999996</v>
      </c>
    </row>
    <row r="1288" spans="1:5" x14ac:dyDescent="0.2">
      <c r="A1288" t="s">
        <v>1524</v>
      </c>
      <c r="B1288">
        <v>6.2</v>
      </c>
      <c r="D1288" t="str">
        <v>Martin Ritt</v>
      </c>
      <c r="E1288" s="5">
        <f t="shared" si="21"/>
        <v>7.4</v>
      </c>
    </row>
    <row r="1289" spans="1:5" x14ac:dyDescent="0.2">
      <c r="A1289" t="s">
        <v>2362</v>
      </c>
      <c r="B1289">
        <v>6.9</v>
      </c>
      <c r="D1289" t="str">
        <v>John Turturro</v>
      </c>
      <c r="E1289" s="5">
        <f t="shared" si="21"/>
        <v>6.25</v>
      </c>
    </row>
    <row r="1290" spans="1:5" x14ac:dyDescent="0.2">
      <c r="A1290" t="s">
        <v>1474</v>
      </c>
      <c r="B1290">
        <v>7.3</v>
      </c>
      <c r="D1290" t="str">
        <v>Agnieszka Holland</v>
      </c>
      <c r="E1290" s="5">
        <f t="shared" si="21"/>
        <v>6.8</v>
      </c>
    </row>
    <row r="1291" spans="1:5" x14ac:dyDescent="0.2">
      <c r="A1291" t="s">
        <v>2366</v>
      </c>
      <c r="B1291">
        <v>7.1</v>
      </c>
      <c r="D1291" t="str">
        <v>David Hackl</v>
      </c>
      <c r="E1291" s="5">
        <f t="shared" si="21"/>
        <v>5.55</v>
      </c>
    </row>
    <row r="1292" spans="1:5" x14ac:dyDescent="0.2">
      <c r="A1292" t="s">
        <v>703</v>
      </c>
      <c r="B1292">
        <v>6</v>
      </c>
      <c r="D1292" t="str">
        <v>Giuliano Montaldo</v>
      </c>
      <c r="E1292" s="5">
        <f t="shared" si="21"/>
        <v>6.2</v>
      </c>
    </row>
    <row r="1293" spans="1:5" x14ac:dyDescent="0.2">
      <c r="A1293" t="s">
        <v>2370</v>
      </c>
      <c r="B1293">
        <v>7</v>
      </c>
      <c r="D1293" t="str">
        <v>Lisa Azuelos</v>
      </c>
      <c r="E1293" s="5">
        <f t="shared" si="21"/>
        <v>4.3</v>
      </c>
    </row>
    <row r="1294" spans="1:5" x14ac:dyDescent="0.2">
      <c r="A1294" t="s">
        <v>692</v>
      </c>
      <c r="B1294">
        <v>6.8</v>
      </c>
      <c r="D1294" t="str">
        <v>Ray Lawrence</v>
      </c>
      <c r="E1294" s="5">
        <f t="shared" si="21"/>
        <v>6.4</v>
      </c>
    </row>
    <row r="1295" spans="1:5" x14ac:dyDescent="0.2">
      <c r="A1295" t="s">
        <v>2374</v>
      </c>
      <c r="B1295">
        <v>5.7</v>
      </c>
      <c r="D1295" t="str">
        <v>Karan Johar</v>
      </c>
      <c r="E1295" s="5">
        <f t="shared" si="21"/>
        <v>7</v>
      </c>
    </row>
    <row r="1296" spans="1:5" x14ac:dyDescent="0.2">
      <c r="A1296" t="s">
        <v>351</v>
      </c>
      <c r="B1296">
        <v>7.6</v>
      </c>
      <c r="D1296" t="str">
        <v>Ruairi Robinson</v>
      </c>
      <c r="E1296" s="5">
        <f t="shared" si="21"/>
        <v>5.5</v>
      </c>
    </row>
    <row r="1297" spans="1:5" x14ac:dyDescent="0.2">
      <c r="A1297" t="s">
        <v>2378</v>
      </c>
      <c r="B1297">
        <v>8.4</v>
      </c>
      <c r="D1297" t="str">
        <v>Jaume Balagueró</v>
      </c>
      <c r="E1297" s="5">
        <f t="shared" si="21"/>
        <v>6.6749999999999998</v>
      </c>
    </row>
    <row r="1298" spans="1:5" x14ac:dyDescent="0.2">
      <c r="A1298" t="s">
        <v>430</v>
      </c>
      <c r="B1298">
        <v>7.1</v>
      </c>
      <c r="D1298" t="str">
        <v>Jon Kasdan</v>
      </c>
      <c r="E1298" s="5">
        <f t="shared" si="21"/>
        <v>6.5</v>
      </c>
    </row>
    <row r="1299" spans="1:5" x14ac:dyDescent="0.2">
      <c r="A1299" t="s">
        <v>1317</v>
      </c>
      <c r="B1299">
        <v>5.6</v>
      </c>
      <c r="D1299" t="str">
        <v>Léa Pool</v>
      </c>
      <c r="E1299" s="5">
        <f t="shared" si="21"/>
        <v>6.85</v>
      </c>
    </row>
    <row r="1300" spans="1:5" x14ac:dyDescent="0.2">
      <c r="A1300" t="s">
        <v>164</v>
      </c>
      <c r="B1300">
        <v>6.7</v>
      </c>
      <c r="D1300" t="str">
        <v>Floyd Mutrux</v>
      </c>
      <c r="E1300" s="5">
        <f t="shared" si="21"/>
        <v>6.4</v>
      </c>
    </row>
    <row r="1301" spans="1:5" x14ac:dyDescent="0.2">
      <c r="A1301" t="s">
        <v>87</v>
      </c>
      <c r="B1301">
        <v>7</v>
      </c>
      <c r="D1301" t="str">
        <v>Sajid Khan</v>
      </c>
      <c r="E1301" s="5">
        <f t="shared" si="21"/>
        <v>5.3</v>
      </c>
    </row>
    <row r="1302" spans="1:5" x14ac:dyDescent="0.2">
      <c r="A1302" t="s">
        <v>34</v>
      </c>
      <c r="B1302">
        <v>8</v>
      </c>
      <c r="D1302" t="str">
        <v>Dean Wright</v>
      </c>
      <c r="E1302" s="5">
        <f t="shared" si="21"/>
        <v>6.6</v>
      </c>
    </row>
    <row r="1303" spans="1:5" x14ac:dyDescent="0.2">
      <c r="A1303" t="s">
        <v>2388</v>
      </c>
      <c r="B1303">
        <v>5.3</v>
      </c>
      <c r="D1303" t="str">
        <v>Eric Lartigau</v>
      </c>
      <c r="E1303" s="5">
        <f t="shared" si="21"/>
        <v>7.4</v>
      </c>
    </row>
    <row r="1304" spans="1:5" x14ac:dyDescent="0.2">
      <c r="A1304" t="s">
        <v>1679</v>
      </c>
      <c r="B1304">
        <v>4.9000000000000004</v>
      </c>
      <c r="D1304" t="str">
        <v>Shintaro Shimosawa</v>
      </c>
      <c r="E1304" s="5">
        <f t="shared" si="21"/>
        <v>5.3</v>
      </c>
    </row>
    <row r="1305" spans="1:5" x14ac:dyDescent="0.2">
      <c r="A1305" t="s">
        <v>858</v>
      </c>
      <c r="B1305">
        <v>6.4</v>
      </c>
      <c r="D1305" t="str">
        <v>Darren Lynn Bousman</v>
      </c>
      <c r="E1305" s="5">
        <f t="shared" si="21"/>
        <v>6.56</v>
      </c>
    </row>
    <row r="1306" spans="1:5" x14ac:dyDescent="0.2">
      <c r="A1306" t="s">
        <v>459</v>
      </c>
      <c r="B1306">
        <v>7.4</v>
      </c>
      <c r="D1306" t="str">
        <v>James DeMonaco</v>
      </c>
      <c r="E1306" s="5">
        <f t="shared" si="21"/>
        <v>6.1000000000000005</v>
      </c>
    </row>
    <row r="1307" spans="1:5" x14ac:dyDescent="0.2">
      <c r="A1307" t="s">
        <v>1087</v>
      </c>
      <c r="B1307">
        <v>6.1</v>
      </c>
      <c r="D1307" t="str">
        <v>Ken Annakin</v>
      </c>
      <c r="E1307" s="5">
        <f t="shared" si="21"/>
        <v>7.8</v>
      </c>
    </row>
    <row r="1308" spans="1:5" x14ac:dyDescent="0.2">
      <c r="A1308" t="s">
        <v>1073</v>
      </c>
      <c r="B1308">
        <v>6.5</v>
      </c>
      <c r="D1308" t="str">
        <v>Carol Reed</v>
      </c>
      <c r="E1308" s="5">
        <f t="shared" si="21"/>
        <v>7.15</v>
      </c>
    </row>
    <row r="1309" spans="1:5" x14ac:dyDescent="0.2">
      <c r="A1309" t="s">
        <v>2396</v>
      </c>
      <c r="B1309">
        <v>5.7</v>
      </c>
      <c r="D1309" t="str">
        <v>Chuck Sheetz</v>
      </c>
      <c r="E1309" s="5">
        <f t="shared" si="21"/>
        <v>6.5</v>
      </c>
    </row>
    <row r="1310" spans="1:5" x14ac:dyDescent="0.2">
      <c r="A1310" t="s">
        <v>1692</v>
      </c>
      <c r="B1310">
        <v>5.0999999999999996</v>
      </c>
      <c r="D1310" t="str">
        <v>Marcus Raboy</v>
      </c>
      <c r="E1310" s="5">
        <f t="shared" si="21"/>
        <v>5.5</v>
      </c>
    </row>
    <row r="1311" spans="1:5" x14ac:dyDescent="0.2">
      <c r="A1311" t="s">
        <v>2399</v>
      </c>
      <c r="B1311">
        <v>6.6</v>
      </c>
      <c r="D1311" t="str">
        <v>Leigh Whannell</v>
      </c>
      <c r="E1311" s="5">
        <f t="shared" si="21"/>
        <v>6.1</v>
      </c>
    </row>
    <row r="1312" spans="1:5" x14ac:dyDescent="0.2">
      <c r="A1312" t="s">
        <v>2401</v>
      </c>
      <c r="B1312">
        <v>6.5</v>
      </c>
      <c r="D1312" t="str">
        <v>Michael Schultz</v>
      </c>
      <c r="E1312" s="5">
        <f t="shared" si="21"/>
        <v>6.8</v>
      </c>
    </row>
    <row r="1313" spans="1:5" x14ac:dyDescent="0.2">
      <c r="A1313" t="s">
        <v>234</v>
      </c>
      <c r="B1313">
        <v>6.9</v>
      </c>
      <c r="D1313" t="str">
        <v>Peter Sollett</v>
      </c>
      <c r="E1313" s="5">
        <f t="shared" si="21"/>
        <v>6.8</v>
      </c>
    </row>
    <row r="1314" spans="1:5" x14ac:dyDescent="0.2">
      <c r="A1314" t="s">
        <v>2406</v>
      </c>
      <c r="B1314">
        <v>6.4</v>
      </c>
      <c r="D1314" t="str">
        <v>Bob Dolman</v>
      </c>
      <c r="E1314" s="5">
        <f t="shared" si="21"/>
        <v>5.6</v>
      </c>
    </row>
    <row r="1315" spans="1:5" x14ac:dyDescent="0.2">
      <c r="A1315" t="s">
        <v>2408</v>
      </c>
      <c r="B1315">
        <v>7.6</v>
      </c>
      <c r="D1315" t="str">
        <v>Greg Coolidge</v>
      </c>
      <c r="E1315" s="5">
        <f t="shared" si="21"/>
        <v>5.5</v>
      </c>
    </row>
    <row r="1316" spans="1:5" x14ac:dyDescent="0.2">
      <c r="A1316" t="s">
        <v>250</v>
      </c>
      <c r="B1316">
        <v>5.6</v>
      </c>
      <c r="D1316" t="str">
        <v>David Lowery</v>
      </c>
      <c r="E1316" s="5">
        <f t="shared" si="21"/>
        <v>7.3</v>
      </c>
    </row>
    <row r="1317" spans="1:5" x14ac:dyDescent="0.2">
      <c r="A1317" t="s">
        <v>2411</v>
      </c>
      <c r="B1317">
        <v>6.2</v>
      </c>
      <c r="D1317" t="str">
        <v>Ciarán Foy</v>
      </c>
      <c r="E1317" s="5">
        <f t="shared" si="21"/>
        <v>5.2</v>
      </c>
    </row>
    <row r="1318" spans="1:5" x14ac:dyDescent="0.2">
      <c r="A1318" t="s">
        <v>1775</v>
      </c>
      <c r="B1318">
        <v>4.4000000000000004</v>
      </c>
      <c r="D1318" t="str">
        <v>Salim Akil</v>
      </c>
      <c r="E1318" s="5">
        <f t="shared" si="21"/>
        <v>5.7</v>
      </c>
    </row>
    <row r="1319" spans="1:5" x14ac:dyDescent="0.2">
      <c r="A1319" t="s">
        <v>2414</v>
      </c>
      <c r="B1319">
        <v>5.6</v>
      </c>
      <c r="D1319" t="str">
        <v>Olatunde Osunsanmi</v>
      </c>
      <c r="E1319" s="5">
        <f t="shared" si="21"/>
        <v>5.9</v>
      </c>
    </row>
    <row r="1320" spans="1:5" x14ac:dyDescent="0.2">
      <c r="A1320" t="s">
        <v>1453</v>
      </c>
      <c r="B1320">
        <v>5.5</v>
      </c>
      <c r="D1320" t="str">
        <v>Leon Ichaso</v>
      </c>
      <c r="E1320" s="5">
        <f t="shared" si="21"/>
        <v>5.9</v>
      </c>
    </row>
    <row r="1321" spans="1:5" x14ac:dyDescent="0.2">
      <c r="A1321" t="s">
        <v>1323</v>
      </c>
      <c r="B1321">
        <v>6.7</v>
      </c>
      <c r="D1321" t="str">
        <v>Joseph Zito</v>
      </c>
      <c r="E1321" s="5">
        <f t="shared" si="21"/>
        <v>5.6</v>
      </c>
    </row>
    <row r="1322" spans="1:5" x14ac:dyDescent="0.2">
      <c r="A1322" t="s">
        <v>250</v>
      </c>
      <c r="B1322">
        <v>6.1</v>
      </c>
      <c r="D1322" t="str">
        <v>Patricia Rozema</v>
      </c>
      <c r="E1322" s="5">
        <f t="shared" si="21"/>
        <v>6.7</v>
      </c>
    </row>
    <row r="1323" spans="1:5" x14ac:dyDescent="0.2">
      <c r="A1323" t="s">
        <v>1541</v>
      </c>
      <c r="B1323">
        <v>6.2</v>
      </c>
      <c r="D1323" t="str">
        <v>Rob Schmidt</v>
      </c>
      <c r="E1323" s="5">
        <f t="shared" si="21"/>
        <v>6.1</v>
      </c>
    </row>
    <row r="1324" spans="1:5" x14ac:dyDescent="0.2">
      <c r="A1324" t="s">
        <v>2420</v>
      </c>
      <c r="B1324">
        <v>7.3</v>
      </c>
      <c r="D1324" t="str">
        <v>Robert Ben Garant</v>
      </c>
      <c r="E1324" s="5">
        <f t="shared" si="21"/>
        <v>5.9</v>
      </c>
    </row>
    <row r="1325" spans="1:5" x14ac:dyDescent="0.2">
      <c r="A1325" t="s">
        <v>64</v>
      </c>
      <c r="B1325">
        <v>6.6</v>
      </c>
      <c r="D1325" t="str">
        <v>Morgan Spurlock</v>
      </c>
      <c r="E1325" s="5">
        <f t="shared" si="21"/>
        <v>6</v>
      </c>
    </row>
    <row r="1326" spans="1:5" x14ac:dyDescent="0.2">
      <c r="A1326" t="s">
        <v>1852</v>
      </c>
      <c r="B1326">
        <v>8.1999999999999993</v>
      </c>
      <c r="D1326" t="str">
        <v>Neal Brennan</v>
      </c>
      <c r="E1326" s="5">
        <f t="shared" si="21"/>
        <v>5.8</v>
      </c>
    </row>
    <row r="1327" spans="1:5" x14ac:dyDescent="0.2">
      <c r="A1327" t="s">
        <v>478</v>
      </c>
      <c r="B1327">
        <v>6.4</v>
      </c>
      <c r="D1327" t="str">
        <v>Tuck Tucker</v>
      </c>
      <c r="E1327" s="5">
        <f t="shared" si="21"/>
        <v>5.9</v>
      </c>
    </row>
    <row r="1328" spans="1:5" x14ac:dyDescent="0.2">
      <c r="A1328" t="s">
        <v>2427</v>
      </c>
      <c r="B1328">
        <v>6.4</v>
      </c>
      <c r="D1328" t="str">
        <v>Theodore Witcher</v>
      </c>
      <c r="E1328" s="5">
        <f t="shared" si="21"/>
        <v>7.4</v>
      </c>
    </row>
    <row r="1329" spans="1:5" x14ac:dyDescent="0.2">
      <c r="A1329" t="s">
        <v>2429</v>
      </c>
      <c r="B1329">
        <v>5.2</v>
      </c>
      <c r="D1329" t="str">
        <v>Joel Edgerton</v>
      </c>
      <c r="E1329" s="5">
        <f t="shared" si="21"/>
        <v>7.1</v>
      </c>
    </row>
    <row r="1330" spans="1:5" x14ac:dyDescent="0.2">
      <c r="A1330" t="s">
        <v>1078</v>
      </c>
      <c r="B1330">
        <v>6.5</v>
      </c>
      <c r="D1330" t="str">
        <v>Jim Hanon</v>
      </c>
      <c r="E1330" s="5">
        <f t="shared" si="21"/>
        <v>7</v>
      </c>
    </row>
    <row r="1331" spans="1:5" x14ac:dyDescent="0.2">
      <c r="A1331" t="s">
        <v>2434</v>
      </c>
      <c r="B1331">
        <v>7.1</v>
      </c>
      <c r="D1331" t="str">
        <v>Michael Patrick Jann</v>
      </c>
      <c r="E1331" s="5">
        <f t="shared" si="21"/>
        <v>6.5</v>
      </c>
    </row>
    <row r="1332" spans="1:5" x14ac:dyDescent="0.2">
      <c r="A1332" t="s">
        <v>2436</v>
      </c>
      <c r="B1332">
        <v>4.8</v>
      </c>
      <c r="D1332" t="str">
        <v>Jorma Taccone</v>
      </c>
      <c r="E1332" s="5">
        <f t="shared" si="21"/>
        <v>5.5</v>
      </c>
    </row>
    <row r="1333" spans="1:5" x14ac:dyDescent="0.2">
      <c r="A1333" t="s">
        <v>1787</v>
      </c>
      <c r="B1333">
        <v>7.3</v>
      </c>
      <c r="D1333" t="str">
        <v>Jeff Lowell</v>
      </c>
      <c r="E1333" s="5">
        <f t="shared" si="21"/>
        <v>5.2</v>
      </c>
    </row>
    <row r="1334" spans="1:5" x14ac:dyDescent="0.2">
      <c r="A1334" t="s">
        <v>2440</v>
      </c>
      <c r="B1334">
        <v>5.2</v>
      </c>
      <c r="D1334" t="str">
        <v>Lorene Scafaria</v>
      </c>
      <c r="E1334" s="5">
        <f t="shared" si="21"/>
        <v>6.7</v>
      </c>
    </row>
    <row r="1335" spans="1:5" x14ac:dyDescent="0.2">
      <c r="A1335" t="s">
        <v>2442</v>
      </c>
      <c r="B1335">
        <v>7.7</v>
      </c>
      <c r="D1335" t="str">
        <v>Marcus Dunstan</v>
      </c>
      <c r="E1335" s="5">
        <f t="shared" si="21"/>
        <v>6.1</v>
      </c>
    </row>
    <row r="1336" spans="1:5" x14ac:dyDescent="0.2">
      <c r="A1336" t="s">
        <v>2075</v>
      </c>
      <c r="B1336">
        <v>7.6</v>
      </c>
      <c r="D1336" t="str">
        <v>Timothy Björklund</v>
      </c>
      <c r="E1336" s="5">
        <f t="shared" si="21"/>
        <v>5.8</v>
      </c>
    </row>
    <row r="1337" spans="1:5" x14ac:dyDescent="0.2">
      <c r="A1337" t="s">
        <v>2445</v>
      </c>
      <c r="B1337">
        <v>5.7</v>
      </c>
      <c r="D1337" t="str">
        <v>François Girard</v>
      </c>
      <c r="E1337" s="5">
        <f t="shared" si="21"/>
        <v>7.7</v>
      </c>
    </row>
    <row r="1338" spans="1:5" x14ac:dyDescent="0.2">
      <c r="A1338" t="s">
        <v>2447</v>
      </c>
      <c r="B1338">
        <v>7</v>
      </c>
      <c r="D1338" t="str">
        <v>Scott Kalvert</v>
      </c>
      <c r="E1338" s="5">
        <f t="shared" si="21"/>
        <v>5.6</v>
      </c>
    </row>
    <row r="1339" spans="1:5" x14ac:dyDescent="0.2">
      <c r="A1339" t="s">
        <v>2449</v>
      </c>
      <c r="B1339">
        <v>6</v>
      </c>
      <c r="D1339" t="str">
        <v>Jason Bateman</v>
      </c>
      <c r="E1339" s="5">
        <f t="shared" si="21"/>
        <v>6.7</v>
      </c>
    </row>
    <row r="1340" spans="1:5" x14ac:dyDescent="0.2">
      <c r="A1340" t="s">
        <v>284</v>
      </c>
      <c r="B1340">
        <v>8.1</v>
      </c>
      <c r="D1340" t="str">
        <v>David Schwimmer</v>
      </c>
      <c r="E1340" s="5">
        <f t="shared" si="21"/>
        <v>6.8</v>
      </c>
    </row>
    <row r="1341" spans="1:5" x14ac:dyDescent="0.2">
      <c r="A1341" t="s">
        <v>2434</v>
      </c>
      <c r="B1341">
        <v>8</v>
      </c>
      <c r="D1341" t="str">
        <v>Allan Arkush</v>
      </c>
      <c r="E1341" s="5">
        <f t="shared" si="21"/>
        <v>4.2</v>
      </c>
    </row>
    <row r="1342" spans="1:5" x14ac:dyDescent="0.2">
      <c r="A1342" t="s">
        <v>2454</v>
      </c>
      <c r="B1342">
        <v>5.6</v>
      </c>
      <c r="D1342" t="str">
        <v>Eric Bross</v>
      </c>
      <c r="E1342" s="5">
        <f t="shared" si="21"/>
        <v>4.8</v>
      </c>
    </row>
    <row r="1343" spans="1:5" x14ac:dyDescent="0.2">
      <c r="A1343" t="s">
        <v>2456</v>
      </c>
      <c r="B1343">
        <v>6.1</v>
      </c>
      <c r="D1343" t="str">
        <v>Dan Fogelman</v>
      </c>
      <c r="E1343" s="5">
        <f t="shared" si="21"/>
        <v>7.1</v>
      </c>
    </row>
    <row r="1344" spans="1:5" x14ac:dyDescent="0.2">
      <c r="A1344" t="s">
        <v>2458</v>
      </c>
      <c r="B1344">
        <v>6.9</v>
      </c>
      <c r="D1344" t="str">
        <v>Jay Duplass</v>
      </c>
      <c r="E1344" s="5">
        <f t="shared" si="21"/>
        <v>6.35</v>
      </c>
    </row>
    <row r="1345" spans="1:5" x14ac:dyDescent="0.2">
      <c r="A1345" t="s">
        <v>2125</v>
      </c>
      <c r="B1345">
        <v>5.2</v>
      </c>
      <c r="D1345" t="str">
        <v>Luca Guadagnino</v>
      </c>
      <c r="E1345" s="5">
        <f t="shared" si="21"/>
        <v>7</v>
      </c>
    </row>
    <row r="1346" spans="1:5" x14ac:dyDescent="0.2">
      <c r="A1346" t="s">
        <v>2207</v>
      </c>
      <c r="B1346">
        <v>7</v>
      </c>
      <c r="D1346" t="str">
        <v>John Putch</v>
      </c>
      <c r="E1346" s="5">
        <f t="shared" si="21"/>
        <v>5.5</v>
      </c>
    </row>
    <row r="1347" spans="1:5" x14ac:dyDescent="0.2">
      <c r="A1347" t="s">
        <v>921</v>
      </c>
      <c r="B1347">
        <v>6.3</v>
      </c>
      <c r="D1347" t="str">
        <v>Peter Medak</v>
      </c>
      <c r="E1347" s="5">
        <f t="shared" si="21"/>
        <v>6.6</v>
      </c>
    </row>
    <row r="1348" spans="1:5" x14ac:dyDescent="0.2">
      <c r="A1348" t="s">
        <v>1747</v>
      </c>
      <c r="B1348">
        <v>7</v>
      </c>
      <c r="D1348" t="str">
        <v>Terence Davies</v>
      </c>
      <c r="E1348" s="5">
        <f t="shared" ref="E1348:E1411" si="22">AVERAGEIF(A:A,D1348,B:B)</f>
        <v>7.1</v>
      </c>
    </row>
    <row r="1349" spans="1:5" x14ac:dyDescent="0.2">
      <c r="A1349" t="s">
        <v>2465</v>
      </c>
      <c r="B1349">
        <v>5.3</v>
      </c>
      <c r="D1349" t="str">
        <v>Harley Cokeliss</v>
      </c>
      <c r="E1349" s="5">
        <f t="shared" si="22"/>
        <v>5.6</v>
      </c>
    </row>
    <row r="1350" spans="1:5" x14ac:dyDescent="0.2">
      <c r="A1350" t="s">
        <v>215</v>
      </c>
      <c r="B1350">
        <v>6.9</v>
      </c>
      <c r="D1350" t="str">
        <v>Tom Brady</v>
      </c>
      <c r="E1350" s="5">
        <f t="shared" si="22"/>
        <v>3.3</v>
      </c>
    </row>
    <row r="1351" spans="1:5" x14ac:dyDescent="0.2">
      <c r="A1351" t="s">
        <v>2468</v>
      </c>
      <c r="B1351">
        <v>6.2</v>
      </c>
      <c r="D1351" t="str">
        <v>Jason Zada</v>
      </c>
      <c r="E1351" s="5">
        <f t="shared" si="22"/>
        <v>4.8</v>
      </c>
    </row>
    <row r="1352" spans="1:5" x14ac:dyDescent="0.2">
      <c r="A1352" t="s">
        <v>2470</v>
      </c>
      <c r="B1352">
        <v>6.4</v>
      </c>
      <c r="D1352" t="str">
        <v>Noah Baumbach</v>
      </c>
      <c r="E1352" s="5">
        <f t="shared" si="22"/>
        <v>7.0333333333333341</v>
      </c>
    </row>
    <row r="1353" spans="1:5" x14ac:dyDescent="0.2">
      <c r="A1353" t="s">
        <v>2458</v>
      </c>
      <c r="B1353">
        <v>6.4</v>
      </c>
      <c r="D1353" t="str">
        <v>Eric Blakeney</v>
      </c>
      <c r="E1353" s="5">
        <f t="shared" si="22"/>
        <v>5.7</v>
      </c>
    </row>
    <row r="1354" spans="1:5" x14ac:dyDescent="0.2">
      <c r="A1354" t="s">
        <v>1626</v>
      </c>
      <c r="B1354">
        <v>5.7</v>
      </c>
      <c r="D1354" t="str">
        <v>Rakesh Roshan</v>
      </c>
      <c r="E1354" s="5">
        <f t="shared" si="22"/>
        <v>6.3</v>
      </c>
    </row>
    <row r="1355" spans="1:5" x14ac:dyDescent="0.2">
      <c r="A1355" t="s">
        <v>1067</v>
      </c>
      <c r="B1355">
        <v>6.1</v>
      </c>
      <c r="D1355" t="str">
        <v>Derrick Borte</v>
      </c>
      <c r="E1355" s="5">
        <f t="shared" si="22"/>
        <v>6.5</v>
      </c>
    </row>
    <row r="1356" spans="1:5" x14ac:dyDescent="0.2">
      <c r="A1356" t="s">
        <v>1162</v>
      </c>
      <c r="B1356">
        <v>5.4</v>
      </c>
      <c r="D1356" t="str">
        <v>Richard Kwietniowski</v>
      </c>
      <c r="E1356" s="5">
        <f t="shared" si="22"/>
        <v>7.15</v>
      </c>
    </row>
    <row r="1357" spans="1:5" x14ac:dyDescent="0.2">
      <c r="A1357" t="s">
        <v>1347</v>
      </c>
      <c r="B1357">
        <v>6.7</v>
      </c>
      <c r="D1357" t="str">
        <v>Bob Odenkirk</v>
      </c>
      <c r="E1357" s="5">
        <f t="shared" si="22"/>
        <v>5.65</v>
      </c>
    </row>
    <row r="1358" spans="1:5" x14ac:dyDescent="0.2">
      <c r="A1358" t="s">
        <v>2478</v>
      </c>
      <c r="B1358">
        <v>6.8</v>
      </c>
      <c r="D1358" t="str">
        <v>Joshua Seftel</v>
      </c>
      <c r="E1358" s="5">
        <f t="shared" si="22"/>
        <v>5.7</v>
      </c>
    </row>
    <row r="1359" spans="1:5" x14ac:dyDescent="0.2">
      <c r="A1359" t="s">
        <v>1225</v>
      </c>
      <c r="B1359">
        <v>6</v>
      </c>
      <c r="D1359" t="str">
        <v>Vincent Gallo</v>
      </c>
      <c r="E1359" s="5">
        <f t="shared" si="22"/>
        <v>6.25</v>
      </c>
    </row>
    <row r="1360" spans="1:5" x14ac:dyDescent="0.2">
      <c r="A1360" t="s">
        <v>1847</v>
      </c>
      <c r="B1360">
        <v>7.8</v>
      </c>
      <c r="D1360" t="str">
        <v>Claude Chabrol</v>
      </c>
      <c r="E1360" s="5">
        <f t="shared" si="22"/>
        <v>6.6</v>
      </c>
    </row>
    <row r="1361" spans="1:5" x14ac:dyDescent="0.2">
      <c r="A1361" t="s">
        <v>1835</v>
      </c>
      <c r="B1361">
        <v>5.3</v>
      </c>
      <c r="D1361" t="str">
        <v>Jon Stewart</v>
      </c>
      <c r="E1361" s="5">
        <f t="shared" si="22"/>
        <v>6.6</v>
      </c>
    </row>
    <row r="1362" spans="1:5" x14ac:dyDescent="0.2">
      <c r="A1362" t="s">
        <v>499</v>
      </c>
      <c r="B1362">
        <v>4.5</v>
      </c>
      <c r="D1362" t="str">
        <v>Bigas Luna</v>
      </c>
      <c r="E1362" s="5">
        <f t="shared" si="22"/>
        <v>6.8</v>
      </c>
    </row>
    <row r="1363" spans="1:5" x14ac:dyDescent="0.2">
      <c r="A1363" t="s">
        <v>2485</v>
      </c>
      <c r="B1363">
        <v>5.4</v>
      </c>
      <c r="D1363" t="str">
        <v>Ralph Fiennes</v>
      </c>
      <c r="E1363" s="5">
        <f t="shared" si="22"/>
        <v>6.2</v>
      </c>
    </row>
    <row r="1364" spans="1:5" x14ac:dyDescent="0.2">
      <c r="A1364" t="s">
        <v>883</v>
      </c>
      <c r="B1364">
        <v>7.8</v>
      </c>
      <c r="D1364" t="str">
        <v>Dan Harris</v>
      </c>
      <c r="E1364" s="5">
        <f t="shared" si="22"/>
        <v>7.3</v>
      </c>
    </row>
    <row r="1365" spans="1:5" x14ac:dyDescent="0.2">
      <c r="A1365" t="s">
        <v>2488</v>
      </c>
      <c r="B1365">
        <v>7.2</v>
      </c>
      <c r="D1365" t="str">
        <v>Mel Smith</v>
      </c>
      <c r="E1365" s="5">
        <f t="shared" si="22"/>
        <v>6.2</v>
      </c>
    </row>
    <row r="1366" spans="1:5" x14ac:dyDescent="0.2">
      <c r="A1366" t="s">
        <v>686</v>
      </c>
      <c r="B1366">
        <v>6.6</v>
      </c>
      <c r="D1366" t="str">
        <v>Bobcat Goldthwait</v>
      </c>
      <c r="E1366" s="5">
        <f t="shared" si="22"/>
        <v>6.9</v>
      </c>
    </row>
    <row r="1367" spans="1:5" x14ac:dyDescent="0.2">
      <c r="A1367" t="s">
        <v>87</v>
      </c>
      <c r="B1367">
        <v>7.6</v>
      </c>
      <c r="D1367" t="str">
        <v>Jake Scott</v>
      </c>
      <c r="E1367" s="5">
        <f t="shared" si="22"/>
        <v>7</v>
      </c>
    </row>
    <row r="1368" spans="1:5" x14ac:dyDescent="0.2">
      <c r="A1368" t="s">
        <v>193</v>
      </c>
      <c r="B1368">
        <v>5.9</v>
      </c>
      <c r="D1368" t="str">
        <v>Alan Metter</v>
      </c>
      <c r="E1368" s="5">
        <f t="shared" si="22"/>
        <v>3.3</v>
      </c>
    </row>
    <row r="1369" spans="1:5" x14ac:dyDescent="0.2">
      <c r="A1369" t="s">
        <v>356</v>
      </c>
      <c r="B1369">
        <v>6.7</v>
      </c>
      <c r="D1369" t="str">
        <v>Rafa Lara</v>
      </c>
      <c r="E1369" s="5">
        <f t="shared" si="22"/>
        <v>6.2</v>
      </c>
    </row>
    <row r="1370" spans="1:5" x14ac:dyDescent="0.2">
      <c r="A1370" t="s">
        <v>716</v>
      </c>
      <c r="B1370">
        <v>7.7</v>
      </c>
      <c r="D1370" t="str">
        <v>Arthur Hiller</v>
      </c>
      <c r="E1370" s="5">
        <f t="shared" si="22"/>
        <v>3.5</v>
      </c>
    </row>
    <row r="1371" spans="1:5" x14ac:dyDescent="0.2">
      <c r="A1371" t="s">
        <v>1692</v>
      </c>
      <c r="B1371">
        <v>5.4</v>
      </c>
      <c r="D1371" t="str">
        <v>Michael Meredith</v>
      </c>
      <c r="E1371" s="5">
        <f t="shared" si="22"/>
        <v>5.5</v>
      </c>
    </row>
    <row r="1372" spans="1:5" x14ac:dyDescent="0.2">
      <c r="A1372" t="s">
        <v>902</v>
      </c>
      <c r="B1372">
        <v>6.9</v>
      </c>
      <c r="D1372" t="str">
        <v>Julio DePietro</v>
      </c>
      <c r="E1372" s="5">
        <f t="shared" si="22"/>
        <v>5.9</v>
      </c>
    </row>
    <row r="1373" spans="1:5" x14ac:dyDescent="0.2">
      <c r="A1373" t="s">
        <v>2447</v>
      </c>
      <c r="B1373">
        <v>7.7</v>
      </c>
      <c r="D1373" t="str">
        <v>Katherine Dieckmann</v>
      </c>
      <c r="E1373" s="5">
        <f t="shared" si="22"/>
        <v>4.7</v>
      </c>
    </row>
    <row r="1374" spans="1:5" x14ac:dyDescent="0.2">
      <c r="A1374" t="s">
        <v>1363</v>
      </c>
      <c r="B1374">
        <v>6.8</v>
      </c>
      <c r="D1374" t="str">
        <v>Kim Farrant</v>
      </c>
      <c r="E1374" s="5">
        <f t="shared" si="22"/>
        <v>5.2</v>
      </c>
    </row>
    <row r="1375" spans="1:5" x14ac:dyDescent="0.2">
      <c r="A1375" t="s">
        <v>2503</v>
      </c>
      <c r="B1375">
        <v>6.4</v>
      </c>
      <c r="D1375" t="str">
        <v>Scott Marshall</v>
      </c>
      <c r="E1375" s="5">
        <f t="shared" si="22"/>
        <v>4.6500000000000004</v>
      </c>
    </row>
    <row r="1376" spans="1:5" x14ac:dyDescent="0.2">
      <c r="A1376" t="s">
        <v>902</v>
      </c>
      <c r="B1376">
        <v>5.7</v>
      </c>
      <c r="D1376" t="str">
        <v>Álex de la Iglesia</v>
      </c>
      <c r="E1376" s="5">
        <f t="shared" si="22"/>
        <v>6.1</v>
      </c>
    </row>
    <row r="1377" spans="1:5" x14ac:dyDescent="0.2">
      <c r="A1377" t="s">
        <v>159</v>
      </c>
      <c r="B1377">
        <v>7.3</v>
      </c>
      <c r="D1377" t="str">
        <v>Andrew Traucki</v>
      </c>
      <c r="E1377" s="5">
        <f t="shared" si="22"/>
        <v>5.8</v>
      </c>
    </row>
    <row r="1378" spans="1:5" x14ac:dyDescent="0.2">
      <c r="A1378" t="s">
        <v>1073</v>
      </c>
      <c r="B1378">
        <v>6.8</v>
      </c>
      <c r="D1378" t="str">
        <v>Michael Clancy</v>
      </c>
      <c r="E1378" s="5">
        <f t="shared" si="22"/>
        <v>6.7</v>
      </c>
    </row>
    <row r="1379" spans="1:5" x14ac:dyDescent="0.2">
      <c r="A1379" t="s">
        <v>1119</v>
      </c>
      <c r="B1379">
        <v>6.3</v>
      </c>
      <c r="D1379" t="str">
        <v>Robert Adetuyi</v>
      </c>
      <c r="E1379" s="5">
        <f t="shared" si="22"/>
        <v>4.5</v>
      </c>
    </row>
    <row r="1380" spans="1:5" x14ac:dyDescent="0.2">
      <c r="A1380" t="s">
        <v>2509</v>
      </c>
      <c r="B1380">
        <v>5.9</v>
      </c>
      <c r="D1380" t="str">
        <v>Kari Skogland</v>
      </c>
      <c r="E1380" s="5">
        <f t="shared" si="22"/>
        <v>6.9</v>
      </c>
    </row>
    <row r="1381" spans="1:5" x14ac:dyDescent="0.2">
      <c r="A1381" t="s">
        <v>916</v>
      </c>
      <c r="B1381">
        <v>7.4</v>
      </c>
      <c r="D1381" t="str">
        <v>Taedong Park</v>
      </c>
      <c r="E1381" s="5">
        <f t="shared" si="22"/>
        <v>4.8</v>
      </c>
    </row>
    <row r="1382" spans="1:5" x14ac:dyDescent="0.2">
      <c r="A1382" t="s">
        <v>1697</v>
      </c>
      <c r="B1382">
        <v>8.3000000000000007</v>
      </c>
      <c r="D1382" t="str">
        <v>Benedikt Erlingsson</v>
      </c>
      <c r="E1382" s="5">
        <f t="shared" si="22"/>
        <v>6.9</v>
      </c>
    </row>
    <row r="1383" spans="1:5" x14ac:dyDescent="0.2">
      <c r="A1383" t="s">
        <v>199</v>
      </c>
      <c r="B1383">
        <v>6.2</v>
      </c>
      <c r="D1383" t="str">
        <v>Gurinder Chadha</v>
      </c>
      <c r="E1383" s="5">
        <f t="shared" si="22"/>
        <v>6.1000000000000005</v>
      </c>
    </row>
    <row r="1384" spans="1:5" x14ac:dyDescent="0.2">
      <c r="A1384" t="s">
        <v>681</v>
      </c>
      <c r="B1384">
        <v>6.3</v>
      </c>
      <c r="D1384" t="str">
        <v>Jason Connery</v>
      </c>
      <c r="E1384" s="5">
        <f t="shared" si="22"/>
        <v>3.8</v>
      </c>
    </row>
    <row r="1385" spans="1:5" x14ac:dyDescent="0.2">
      <c r="A1385" t="s">
        <v>511</v>
      </c>
      <c r="B1385">
        <v>5.8</v>
      </c>
      <c r="D1385" t="str">
        <v>Vic Sarin</v>
      </c>
      <c r="E1385" s="5">
        <f t="shared" si="22"/>
        <v>7.1</v>
      </c>
    </row>
    <row r="1386" spans="1:5" x14ac:dyDescent="0.2">
      <c r="A1386" t="s">
        <v>2178</v>
      </c>
      <c r="B1386">
        <v>7.5</v>
      </c>
      <c r="D1386" t="str">
        <v>Jim Issa</v>
      </c>
      <c r="E1386" s="5">
        <f t="shared" si="22"/>
        <v>5.2</v>
      </c>
    </row>
    <row r="1387" spans="1:5" x14ac:dyDescent="0.2">
      <c r="A1387" t="s">
        <v>850</v>
      </c>
      <c r="B1387">
        <v>6.3</v>
      </c>
      <c r="D1387" t="str">
        <v>William Phillips</v>
      </c>
      <c r="E1387" s="5">
        <f t="shared" si="22"/>
        <v>6.5</v>
      </c>
    </row>
    <row r="1388" spans="1:5" x14ac:dyDescent="0.2">
      <c r="A1388" t="s">
        <v>1170</v>
      </c>
      <c r="B1388">
        <v>6.4</v>
      </c>
      <c r="D1388" t="str">
        <v>Andy Garcia</v>
      </c>
      <c r="E1388" s="5">
        <f t="shared" si="22"/>
        <v>6.7</v>
      </c>
    </row>
    <row r="1389" spans="1:5" x14ac:dyDescent="0.2">
      <c r="A1389" t="s">
        <v>1170</v>
      </c>
      <c r="B1389">
        <v>7.2</v>
      </c>
      <c r="D1389" t="str">
        <v>Sarik Andreasyan</v>
      </c>
      <c r="E1389" s="5">
        <f t="shared" si="22"/>
        <v>5.2</v>
      </c>
    </row>
    <row r="1390" spans="1:5" x14ac:dyDescent="0.2">
      <c r="A1390" t="s">
        <v>2522</v>
      </c>
      <c r="B1390">
        <v>6.3</v>
      </c>
      <c r="D1390" t="str">
        <v>Julian Gilbey</v>
      </c>
      <c r="E1390" s="5">
        <f t="shared" si="22"/>
        <v>6.15</v>
      </c>
    </row>
    <row r="1391" spans="1:5" x14ac:dyDescent="0.2">
      <c r="A1391" t="s">
        <v>2524</v>
      </c>
      <c r="B1391">
        <v>6.9</v>
      </c>
      <c r="D1391" t="str">
        <v>Gary Sherman</v>
      </c>
      <c r="E1391" s="5">
        <f t="shared" si="22"/>
        <v>4.5</v>
      </c>
    </row>
    <row r="1392" spans="1:5" x14ac:dyDescent="0.2">
      <c r="A1392" t="s">
        <v>1296</v>
      </c>
      <c r="B1392">
        <v>6.6</v>
      </c>
      <c r="D1392" t="str">
        <v>Valeri Milev</v>
      </c>
      <c r="E1392" s="5">
        <f t="shared" si="22"/>
        <v>5.0999999999999996</v>
      </c>
    </row>
    <row r="1393" spans="1:5" x14ac:dyDescent="0.2">
      <c r="A1393" t="s">
        <v>2213</v>
      </c>
      <c r="B1393">
        <v>6</v>
      </c>
      <c r="D1393" t="str">
        <v>Stanley Kramer</v>
      </c>
      <c r="E1393" s="5">
        <f t="shared" si="22"/>
        <v>7.95</v>
      </c>
    </row>
    <row r="1394" spans="1:5" x14ac:dyDescent="0.2">
      <c r="A1394" t="s">
        <v>716</v>
      </c>
      <c r="B1394">
        <v>7.5</v>
      </c>
      <c r="D1394" t="str">
        <v>Pedro Almodóvar</v>
      </c>
      <c r="E1394" s="5">
        <f t="shared" si="22"/>
        <v>7.6</v>
      </c>
    </row>
    <row r="1395" spans="1:5" x14ac:dyDescent="0.2">
      <c r="A1395" t="s">
        <v>1753</v>
      </c>
      <c r="B1395">
        <v>7.7</v>
      </c>
      <c r="D1395" t="str">
        <v>Gerald Potterton</v>
      </c>
      <c r="E1395" s="5">
        <f t="shared" si="22"/>
        <v>6.7</v>
      </c>
    </row>
    <row r="1396" spans="1:5" x14ac:dyDescent="0.2">
      <c r="A1396" t="s">
        <v>1119</v>
      </c>
      <c r="B1396">
        <v>6.2</v>
      </c>
      <c r="D1396" t="str">
        <v>Anurag Basu</v>
      </c>
      <c r="E1396" s="5">
        <f t="shared" si="22"/>
        <v>6</v>
      </c>
    </row>
    <row r="1397" spans="1:5" x14ac:dyDescent="0.2">
      <c r="A1397" t="s">
        <v>756</v>
      </c>
      <c r="B1397">
        <v>5.4</v>
      </c>
      <c r="D1397" t="str">
        <v>Kriv Stenders</v>
      </c>
      <c r="E1397" s="5">
        <f t="shared" si="22"/>
        <v>7.5</v>
      </c>
    </row>
    <row r="1398" spans="1:5" x14ac:dyDescent="0.2">
      <c r="A1398" t="s">
        <v>2533</v>
      </c>
      <c r="B1398">
        <v>6.6</v>
      </c>
      <c r="D1398" t="str">
        <v>Yash Chopra</v>
      </c>
      <c r="E1398" s="5">
        <f t="shared" si="22"/>
        <v>7.4</v>
      </c>
    </row>
    <row r="1399" spans="1:5" x14ac:dyDescent="0.2">
      <c r="A1399" t="s">
        <v>2175</v>
      </c>
      <c r="B1399">
        <v>5.3</v>
      </c>
      <c r="D1399" t="str">
        <v>Floria Sigismondi</v>
      </c>
      <c r="E1399" s="5">
        <f t="shared" si="22"/>
        <v>6.6</v>
      </c>
    </row>
    <row r="1400" spans="1:5" x14ac:dyDescent="0.2">
      <c r="A1400" t="s">
        <v>761</v>
      </c>
      <c r="B1400">
        <v>5.6</v>
      </c>
      <c r="D1400" t="str">
        <v>Ferzan Ozpetek</v>
      </c>
      <c r="E1400" s="5">
        <f t="shared" si="22"/>
        <v>7.3</v>
      </c>
    </row>
    <row r="1401" spans="1:5" x14ac:dyDescent="0.2">
      <c r="A1401" t="s">
        <v>2537</v>
      </c>
      <c r="B1401">
        <v>5.9</v>
      </c>
      <c r="D1401" t="str">
        <v>Kris Isacsson</v>
      </c>
      <c r="E1401" s="5">
        <f t="shared" si="22"/>
        <v>4.9000000000000004</v>
      </c>
    </row>
    <row r="1402" spans="1:5" x14ac:dyDescent="0.2">
      <c r="A1402" t="s">
        <v>122</v>
      </c>
      <c r="B1402">
        <v>7.8</v>
      </c>
      <c r="D1402" t="str">
        <v>Ben Younger</v>
      </c>
      <c r="E1402" s="5">
        <f t="shared" si="22"/>
        <v>7</v>
      </c>
    </row>
    <row r="1403" spans="1:5" x14ac:dyDescent="0.2">
      <c r="A1403" t="s">
        <v>811</v>
      </c>
      <c r="B1403">
        <v>6.7</v>
      </c>
      <c r="D1403" t="str">
        <v>Daniel Taplitz</v>
      </c>
      <c r="E1403" s="5">
        <f t="shared" si="22"/>
        <v>5.5</v>
      </c>
    </row>
    <row r="1404" spans="1:5" x14ac:dyDescent="0.2">
      <c r="A1404" t="s">
        <v>2541</v>
      </c>
      <c r="B1404">
        <v>7.4</v>
      </c>
      <c r="D1404" t="str">
        <v>Tamara Jenkins</v>
      </c>
      <c r="E1404" s="5">
        <f t="shared" si="22"/>
        <v>6.9</v>
      </c>
    </row>
    <row r="1405" spans="1:5" x14ac:dyDescent="0.2">
      <c r="A1405" t="s">
        <v>2447</v>
      </c>
      <c r="B1405">
        <v>6.2</v>
      </c>
      <c r="D1405" t="str">
        <v>Linda Mendoza</v>
      </c>
      <c r="E1405" s="5">
        <f t="shared" si="22"/>
        <v>4.8</v>
      </c>
    </row>
    <row r="1406" spans="1:5" x14ac:dyDescent="0.2">
      <c r="A1406" t="s">
        <v>714</v>
      </c>
      <c r="B1406">
        <v>5.4</v>
      </c>
      <c r="D1406" t="str">
        <v>Hart Bochner</v>
      </c>
      <c r="E1406" s="5">
        <f t="shared" si="22"/>
        <v>6.5</v>
      </c>
    </row>
    <row r="1407" spans="1:5" x14ac:dyDescent="0.2">
      <c r="A1407" t="s">
        <v>1847</v>
      </c>
      <c r="B1407">
        <v>6.7</v>
      </c>
      <c r="D1407" t="str">
        <v>Stewart Raffill</v>
      </c>
      <c r="E1407" s="5">
        <f t="shared" si="22"/>
        <v>4.55</v>
      </c>
    </row>
    <row r="1408" spans="1:5" x14ac:dyDescent="0.2">
      <c r="A1408" t="s">
        <v>2547</v>
      </c>
      <c r="B1408">
        <v>5.3</v>
      </c>
      <c r="D1408" t="str">
        <v>Hong-jin Na</v>
      </c>
      <c r="E1408" s="5">
        <f t="shared" si="22"/>
        <v>7.7</v>
      </c>
    </row>
    <row r="1409" spans="1:5" x14ac:dyDescent="0.2">
      <c r="A1409" t="s">
        <v>2549</v>
      </c>
      <c r="B1409">
        <v>5.9</v>
      </c>
      <c r="D1409" t="str">
        <v>Chatrichalerm Yukol</v>
      </c>
      <c r="E1409" s="5">
        <f t="shared" si="22"/>
        <v>6.6</v>
      </c>
    </row>
    <row r="1410" spans="1:5" x14ac:dyDescent="0.2">
      <c r="A1410" t="s">
        <v>2552</v>
      </c>
      <c r="B1410">
        <v>4.8</v>
      </c>
      <c r="D1410" t="str">
        <v>Dario Argento</v>
      </c>
      <c r="E1410" s="5">
        <f t="shared" si="22"/>
        <v>6.1</v>
      </c>
    </row>
    <row r="1411" spans="1:5" x14ac:dyDescent="0.2">
      <c r="A1411" t="s">
        <v>2554</v>
      </c>
      <c r="B1411">
        <v>7.3</v>
      </c>
      <c r="D1411" t="str">
        <v>Eric Lavaine</v>
      </c>
      <c r="E1411" s="5">
        <f t="shared" si="22"/>
        <v>6.1</v>
      </c>
    </row>
    <row r="1412" spans="1:5" x14ac:dyDescent="0.2">
      <c r="A1412" t="s">
        <v>2557</v>
      </c>
      <c r="B1412">
        <v>3.8</v>
      </c>
      <c r="D1412" t="str">
        <v>Marc Forby</v>
      </c>
      <c r="E1412" s="5">
        <f t="shared" ref="E1412:E1475" si="23">AVERAGEIF(A:A,D1412,B:B)</f>
        <v>6.2</v>
      </c>
    </row>
    <row r="1413" spans="1:5" x14ac:dyDescent="0.2">
      <c r="A1413" t="s">
        <v>1323</v>
      </c>
      <c r="B1413">
        <v>8.5</v>
      </c>
      <c r="D1413" t="str">
        <v>Ole Christian Madsen</v>
      </c>
      <c r="E1413" s="5">
        <f t="shared" si="23"/>
        <v>7.3</v>
      </c>
    </row>
    <row r="1414" spans="1:5" x14ac:dyDescent="0.2">
      <c r="A1414" t="s">
        <v>2125</v>
      </c>
      <c r="B1414">
        <v>6.8</v>
      </c>
      <c r="D1414" t="str">
        <v>Meiert Avis</v>
      </c>
      <c r="E1414" s="5">
        <f t="shared" si="23"/>
        <v>4.2</v>
      </c>
    </row>
    <row r="1415" spans="1:5" x14ac:dyDescent="0.2">
      <c r="A1415" t="s">
        <v>1773</v>
      </c>
      <c r="B1415">
        <v>5.3</v>
      </c>
      <c r="D1415" t="str">
        <v>André Téchiné</v>
      </c>
      <c r="E1415" s="5">
        <f t="shared" si="23"/>
        <v>6</v>
      </c>
    </row>
    <row r="1416" spans="1:5" x14ac:dyDescent="0.2">
      <c r="A1416" t="s">
        <v>1059</v>
      </c>
      <c r="B1416">
        <v>7.3</v>
      </c>
      <c r="D1416" t="str">
        <v>Emily Young</v>
      </c>
      <c r="E1416" s="5">
        <f t="shared" si="23"/>
        <v>6.5</v>
      </c>
    </row>
    <row r="1417" spans="1:5" x14ac:dyDescent="0.2">
      <c r="A1417" t="s">
        <v>1285</v>
      </c>
      <c r="B1417">
        <v>6.6</v>
      </c>
      <c r="D1417" t="str">
        <v>Peter Faiman</v>
      </c>
      <c r="E1417" s="5">
        <f t="shared" si="23"/>
        <v>6.5</v>
      </c>
    </row>
    <row r="1418" spans="1:5" x14ac:dyDescent="0.2">
      <c r="A1418" t="s">
        <v>2564</v>
      </c>
      <c r="B1418">
        <v>6.2</v>
      </c>
      <c r="D1418" t="str">
        <v>Martyn Pick</v>
      </c>
      <c r="E1418" s="5">
        <f t="shared" si="23"/>
        <v>5.7</v>
      </c>
    </row>
    <row r="1419" spans="1:5" x14ac:dyDescent="0.2">
      <c r="A1419" t="s">
        <v>2566</v>
      </c>
      <c r="B1419">
        <v>5.2</v>
      </c>
      <c r="D1419" t="str">
        <v>Roland Suso Richter</v>
      </c>
      <c r="E1419" s="5">
        <f t="shared" si="23"/>
        <v>6.1</v>
      </c>
    </row>
    <row r="1420" spans="1:5" x14ac:dyDescent="0.2">
      <c r="A1420" t="s">
        <v>947</v>
      </c>
      <c r="B1420">
        <v>6.2</v>
      </c>
      <c r="D1420" t="str">
        <v>Jeremy Sims</v>
      </c>
      <c r="E1420" s="5">
        <f t="shared" si="23"/>
        <v>7.1</v>
      </c>
    </row>
    <row r="1421" spans="1:5" x14ac:dyDescent="0.2">
      <c r="A1421" t="s">
        <v>1205</v>
      </c>
      <c r="B1421">
        <v>6.2</v>
      </c>
      <c r="D1421" t="str">
        <v>Maïwenn</v>
      </c>
      <c r="E1421" s="5">
        <f t="shared" si="23"/>
        <v>7.3</v>
      </c>
    </row>
    <row r="1422" spans="1:5" x14ac:dyDescent="0.2">
      <c r="A1422" t="s">
        <v>2570</v>
      </c>
      <c r="B1422">
        <v>6.6</v>
      </c>
      <c r="D1422" t="str">
        <v>Joby Harold</v>
      </c>
      <c r="E1422" s="5">
        <f t="shared" si="23"/>
        <v>6.5</v>
      </c>
    </row>
    <row r="1423" spans="1:5" x14ac:dyDescent="0.2">
      <c r="A1423" t="s">
        <v>2573</v>
      </c>
      <c r="B1423">
        <v>6.4</v>
      </c>
      <c r="D1423" t="str">
        <v>Ekachai Uekrongtham</v>
      </c>
      <c r="E1423" s="5">
        <f t="shared" si="23"/>
        <v>5.7</v>
      </c>
    </row>
    <row r="1424" spans="1:5" x14ac:dyDescent="0.2">
      <c r="A1424" t="s">
        <v>2454</v>
      </c>
      <c r="B1424">
        <v>6.2</v>
      </c>
      <c r="D1424" t="str">
        <v>Mark Rydell</v>
      </c>
      <c r="E1424" s="5">
        <f t="shared" si="23"/>
        <v>6.9</v>
      </c>
    </row>
    <row r="1425" spans="1:5" x14ac:dyDescent="0.2">
      <c r="A1425" t="s">
        <v>164</v>
      </c>
      <c r="B1425">
        <v>5.0999999999999996</v>
      </c>
      <c r="D1425" t="str">
        <v>David E. Talbert</v>
      </c>
      <c r="E1425" s="5">
        <f t="shared" si="23"/>
        <v>5</v>
      </c>
    </row>
    <row r="1426" spans="1:5" x14ac:dyDescent="0.2">
      <c r="A1426" t="s">
        <v>1285</v>
      </c>
      <c r="B1426">
        <v>6.6</v>
      </c>
      <c r="D1426" t="str">
        <v>Roger Vadim</v>
      </c>
      <c r="E1426" s="5">
        <f t="shared" si="23"/>
        <v>5.9</v>
      </c>
    </row>
    <row r="1427" spans="1:5" x14ac:dyDescent="0.2">
      <c r="A1427" t="s">
        <v>2578</v>
      </c>
      <c r="B1427">
        <v>6.1</v>
      </c>
      <c r="D1427" t="str">
        <v>Nils Gaup</v>
      </c>
      <c r="E1427" s="5">
        <f t="shared" si="23"/>
        <v>6.7</v>
      </c>
    </row>
    <row r="1428" spans="1:5" x14ac:dyDescent="0.2">
      <c r="A1428" t="s">
        <v>2580</v>
      </c>
      <c r="B1428">
        <v>6.1</v>
      </c>
      <c r="D1428" t="str">
        <v>Ari Sandel</v>
      </c>
      <c r="E1428" s="5">
        <f t="shared" si="23"/>
        <v>6.5</v>
      </c>
    </row>
    <row r="1429" spans="1:5" x14ac:dyDescent="0.2">
      <c r="A1429" t="s">
        <v>1888</v>
      </c>
      <c r="B1429">
        <v>6.6</v>
      </c>
      <c r="D1429" t="str">
        <v>Vondie Curtis-Hall</v>
      </c>
      <c r="E1429" s="5">
        <f t="shared" si="23"/>
        <v>2.1</v>
      </c>
    </row>
    <row r="1430" spans="1:5" x14ac:dyDescent="0.2">
      <c r="A1430" t="s">
        <v>2583</v>
      </c>
      <c r="B1430">
        <v>5.9</v>
      </c>
      <c r="D1430" t="str">
        <v>Tom Elkins</v>
      </c>
      <c r="E1430" s="5">
        <f t="shared" si="23"/>
        <v>5.3</v>
      </c>
    </row>
    <row r="1431" spans="1:5" x14ac:dyDescent="0.2">
      <c r="A1431" t="s">
        <v>2585</v>
      </c>
      <c r="B1431">
        <v>6.3</v>
      </c>
      <c r="D1431" t="str">
        <v>Woo-Suk Kang</v>
      </c>
      <c r="E1431" s="5">
        <f t="shared" si="23"/>
        <v>7.2</v>
      </c>
    </row>
    <row r="1432" spans="1:5" x14ac:dyDescent="0.2">
      <c r="A1432" t="s">
        <v>2587</v>
      </c>
      <c r="B1432">
        <v>7.1</v>
      </c>
      <c r="D1432" t="str">
        <v>John Sayles</v>
      </c>
      <c r="E1432" s="5">
        <f t="shared" si="23"/>
        <v>6.8500000000000005</v>
      </c>
    </row>
    <row r="1433" spans="1:5" x14ac:dyDescent="0.2">
      <c r="A1433" t="s">
        <v>1019</v>
      </c>
      <c r="B1433">
        <v>5</v>
      </c>
      <c r="D1433" t="str">
        <v>Vipul Amrutlal Shah</v>
      </c>
      <c r="E1433" s="5">
        <f t="shared" si="23"/>
        <v>7.3</v>
      </c>
    </row>
    <row r="1434" spans="1:5" x14ac:dyDescent="0.2">
      <c r="A1434" t="s">
        <v>2590</v>
      </c>
      <c r="B1434">
        <v>5.6</v>
      </c>
      <c r="D1434" t="str">
        <v>Ken Loach</v>
      </c>
      <c r="E1434" s="5">
        <f t="shared" si="23"/>
        <v>7.5</v>
      </c>
    </row>
    <row r="1435" spans="1:5" x14ac:dyDescent="0.2">
      <c r="A1435" t="s">
        <v>1697</v>
      </c>
      <c r="B1435">
        <v>7.4</v>
      </c>
      <c r="D1435" t="str">
        <v>Ayan Mukerji</v>
      </c>
      <c r="E1435" s="5">
        <f t="shared" si="23"/>
        <v>6.9</v>
      </c>
    </row>
    <row r="1436" spans="1:5" x14ac:dyDescent="0.2">
      <c r="A1436" t="s">
        <v>2594</v>
      </c>
      <c r="B1436">
        <v>4.5</v>
      </c>
      <c r="D1436" t="str">
        <v>Mervyn LeRoy</v>
      </c>
      <c r="E1436" s="5">
        <f t="shared" si="23"/>
        <v>7.2</v>
      </c>
    </row>
    <row r="1437" spans="1:5" x14ac:dyDescent="0.2">
      <c r="A1437" t="s">
        <v>2597</v>
      </c>
      <c r="B1437">
        <v>6.2</v>
      </c>
      <c r="D1437" t="str">
        <v>Serdar Akar</v>
      </c>
      <c r="E1437" s="5">
        <f t="shared" si="23"/>
        <v>6</v>
      </c>
    </row>
    <row r="1438" spans="1:5" x14ac:dyDescent="0.2">
      <c r="A1438" t="s">
        <v>2178</v>
      </c>
      <c r="B1438">
        <v>5</v>
      </c>
      <c r="D1438" t="str">
        <v>James Frawley</v>
      </c>
      <c r="E1438" s="5">
        <f t="shared" si="23"/>
        <v>7.7</v>
      </c>
    </row>
    <row r="1439" spans="1:5" x14ac:dyDescent="0.2">
      <c r="A1439" t="s">
        <v>1527</v>
      </c>
      <c r="B1439">
        <v>6.5</v>
      </c>
      <c r="D1439" t="str">
        <v>Dan Gilroy</v>
      </c>
      <c r="E1439" s="5">
        <f t="shared" si="23"/>
        <v>7.9</v>
      </c>
    </row>
    <row r="1440" spans="1:5" x14ac:dyDescent="0.2">
      <c r="A1440" t="s">
        <v>2158</v>
      </c>
      <c r="B1440">
        <v>5.0999999999999996</v>
      </c>
      <c r="D1440" t="str">
        <v>Jonathan Dayton</v>
      </c>
      <c r="E1440" s="5">
        <f t="shared" si="23"/>
        <v>7.9</v>
      </c>
    </row>
    <row r="1441" spans="1:5" x14ac:dyDescent="0.2">
      <c r="A1441" t="s">
        <v>1648</v>
      </c>
      <c r="B1441">
        <v>6.5</v>
      </c>
      <c r="D1441" t="str">
        <v>Chris Stokes</v>
      </c>
      <c r="E1441" s="5">
        <f t="shared" si="23"/>
        <v>3.85</v>
      </c>
    </row>
    <row r="1442" spans="1:5" x14ac:dyDescent="0.2">
      <c r="A1442" t="s">
        <v>1310</v>
      </c>
      <c r="B1442">
        <v>6.2</v>
      </c>
      <c r="D1442" t="str">
        <v>Don Siegel</v>
      </c>
      <c r="E1442" s="5">
        <f t="shared" si="23"/>
        <v>7.6</v>
      </c>
    </row>
    <row r="1443" spans="1:5" x14ac:dyDescent="0.2">
      <c r="A1443" t="s">
        <v>1799</v>
      </c>
      <c r="B1443">
        <v>6.3</v>
      </c>
      <c r="D1443" t="str">
        <v>Martin Lawrence</v>
      </c>
      <c r="E1443" s="5">
        <f t="shared" si="23"/>
        <v>5.6</v>
      </c>
    </row>
    <row r="1444" spans="1:5" x14ac:dyDescent="0.2">
      <c r="A1444" t="s">
        <v>2098</v>
      </c>
      <c r="B1444">
        <v>3.8</v>
      </c>
      <c r="D1444" t="str">
        <v>Masayuki Ochiai</v>
      </c>
      <c r="E1444" s="5">
        <f t="shared" si="23"/>
        <v>5.2</v>
      </c>
    </row>
    <row r="1445" spans="1:5" x14ac:dyDescent="0.2">
      <c r="A1445" t="s">
        <v>2607</v>
      </c>
      <c r="B1445">
        <v>5.2</v>
      </c>
      <c r="D1445" t="str">
        <v>Tom Gormican</v>
      </c>
      <c r="E1445" s="5">
        <f t="shared" si="23"/>
        <v>6.1</v>
      </c>
    </row>
    <row r="1446" spans="1:5" x14ac:dyDescent="0.2">
      <c r="A1446" t="s">
        <v>2609</v>
      </c>
      <c r="B1446">
        <v>6</v>
      </c>
      <c r="D1446" t="str">
        <v>Ken Shapiro</v>
      </c>
      <c r="E1446" s="5">
        <f t="shared" si="23"/>
        <v>5</v>
      </c>
    </row>
    <row r="1447" spans="1:5" x14ac:dyDescent="0.2">
      <c r="A1447" t="s">
        <v>1396</v>
      </c>
      <c r="B1447">
        <v>6.2</v>
      </c>
      <c r="D1447" t="str">
        <v>Justin Tipping</v>
      </c>
      <c r="E1447" s="5">
        <f t="shared" si="23"/>
        <v>7.8</v>
      </c>
    </row>
    <row r="1448" spans="1:5" x14ac:dyDescent="0.2">
      <c r="A1448" t="s">
        <v>794</v>
      </c>
      <c r="B1448">
        <v>5.7</v>
      </c>
      <c r="D1448" t="str">
        <v>Peter R. Hunt</v>
      </c>
      <c r="E1448" s="5">
        <f t="shared" si="23"/>
        <v>6.8</v>
      </c>
    </row>
    <row r="1449" spans="1:5" x14ac:dyDescent="0.2">
      <c r="A1449" t="s">
        <v>2262</v>
      </c>
      <c r="B1449">
        <v>6.7</v>
      </c>
      <c r="D1449" t="str">
        <v>Doug Atchison</v>
      </c>
      <c r="E1449" s="5">
        <f t="shared" si="23"/>
        <v>7.5</v>
      </c>
    </row>
    <row r="1450" spans="1:5" x14ac:dyDescent="0.2">
      <c r="A1450" t="s">
        <v>2615</v>
      </c>
      <c r="B1450">
        <v>6.8</v>
      </c>
      <c r="D1450" t="str">
        <v>Jonas Elmer</v>
      </c>
      <c r="E1450" s="5">
        <f t="shared" si="23"/>
        <v>5.6</v>
      </c>
    </row>
    <row r="1451" spans="1:5" x14ac:dyDescent="0.2">
      <c r="A1451" t="s">
        <v>921</v>
      </c>
      <c r="B1451">
        <v>6</v>
      </c>
      <c r="D1451" t="str">
        <v>Mary Harron</v>
      </c>
      <c r="E1451" s="5">
        <f t="shared" si="23"/>
        <v>7.6</v>
      </c>
    </row>
    <row r="1452" spans="1:5" x14ac:dyDescent="0.2">
      <c r="A1452" t="s">
        <v>2619</v>
      </c>
      <c r="B1452">
        <v>7.3</v>
      </c>
      <c r="D1452" t="str">
        <v>Erik Canuel</v>
      </c>
      <c r="E1452" s="5">
        <f t="shared" si="23"/>
        <v>7</v>
      </c>
    </row>
    <row r="1453" spans="1:5" x14ac:dyDescent="0.2">
      <c r="A1453" t="s">
        <v>582</v>
      </c>
      <c r="B1453">
        <v>5.5</v>
      </c>
      <c r="D1453" t="str">
        <v>Troy Duffy</v>
      </c>
      <c r="E1453" s="5">
        <f t="shared" si="23"/>
        <v>7.1</v>
      </c>
    </row>
    <row r="1454" spans="1:5" x14ac:dyDescent="0.2">
      <c r="A1454" t="s">
        <v>1709</v>
      </c>
      <c r="B1454">
        <v>6.7</v>
      </c>
      <c r="D1454" t="str">
        <v>Nicole Holofcener</v>
      </c>
      <c r="E1454" s="5">
        <f t="shared" si="23"/>
        <v>6.660000000000001</v>
      </c>
    </row>
    <row r="1455" spans="1:5" x14ac:dyDescent="0.2">
      <c r="A1455" t="s">
        <v>2623</v>
      </c>
      <c r="B1455">
        <v>4.8</v>
      </c>
      <c r="D1455" t="str">
        <v>Matty Rich</v>
      </c>
      <c r="E1455" s="5">
        <f t="shared" si="23"/>
        <v>6.2</v>
      </c>
    </row>
    <row r="1456" spans="1:5" x14ac:dyDescent="0.2">
      <c r="A1456" t="s">
        <v>167</v>
      </c>
      <c r="B1456">
        <v>5.7</v>
      </c>
      <c r="D1456" t="str">
        <v>Fina Torres</v>
      </c>
      <c r="E1456" s="5">
        <f t="shared" si="23"/>
        <v>5.3</v>
      </c>
    </row>
    <row r="1457" spans="1:5" x14ac:dyDescent="0.2">
      <c r="A1457" t="s">
        <v>1755</v>
      </c>
      <c r="B1457">
        <v>5.0999999999999996</v>
      </c>
      <c r="D1457" t="str">
        <v>Duke Johnson</v>
      </c>
      <c r="E1457" s="5">
        <f t="shared" si="23"/>
        <v>7.3</v>
      </c>
    </row>
    <row r="1458" spans="1:5" x14ac:dyDescent="0.2">
      <c r="A1458" t="s">
        <v>2627</v>
      </c>
      <c r="B1458">
        <v>6</v>
      </c>
      <c r="D1458" t="str">
        <v>François Ozon</v>
      </c>
      <c r="E1458" s="5">
        <f t="shared" si="23"/>
        <v>6.9499999999999993</v>
      </c>
    </row>
    <row r="1459" spans="1:5" x14ac:dyDescent="0.2">
      <c r="A1459" t="s">
        <v>1766</v>
      </c>
      <c r="B1459">
        <v>4.2</v>
      </c>
      <c r="D1459" t="str">
        <v>Anna Boden</v>
      </c>
      <c r="E1459" s="5">
        <f t="shared" si="23"/>
        <v>7.2</v>
      </c>
    </row>
    <row r="1460" spans="1:5" x14ac:dyDescent="0.2">
      <c r="A1460" t="s">
        <v>141</v>
      </c>
      <c r="B1460">
        <v>7.4</v>
      </c>
      <c r="D1460" t="str">
        <v>Steve James</v>
      </c>
      <c r="E1460" s="5">
        <f t="shared" si="23"/>
        <v>7.5500000000000007</v>
      </c>
    </row>
    <row r="1461" spans="1:5" x14ac:dyDescent="0.2">
      <c r="A1461" t="s">
        <v>2633</v>
      </c>
      <c r="B1461">
        <v>4.5999999999999996</v>
      </c>
      <c r="D1461" t="str">
        <v>Michael Winner</v>
      </c>
      <c r="E1461" s="5">
        <f t="shared" si="23"/>
        <v>4</v>
      </c>
    </row>
    <row r="1462" spans="1:5" x14ac:dyDescent="0.2">
      <c r="A1462" t="s">
        <v>64</v>
      </c>
      <c r="B1462">
        <v>6.9</v>
      </c>
      <c r="D1462" t="str">
        <v>Tomm Moore</v>
      </c>
      <c r="E1462" s="5">
        <f t="shared" si="23"/>
        <v>7.7</v>
      </c>
    </row>
    <row r="1463" spans="1:5" x14ac:dyDescent="0.2">
      <c r="A1463" t="s">
        <v>356</v>
      </c>
      <c r="B1463">
        <v>6.9</v>
      </c>
      <c r="D1463" t="str">
        <v>John Carney</v>
      </c>
      <c r="E1463" s="5">
        <f t="shared" si="23"/>
        <v>7.65</v>
      </c>
    </row>
    <row r="1464" spans="1:5" x14ac:dyDescent="0.2">
      <c r="A1464" t="s">
        <v>1310</v>
      </c>
      <c r="B1464">
        <v>8</v>
      </c>
      <c r="D1464" t="str">
        <v>David Jacobson</v>
      </c>
      <c r="E1464" s="5">
        <f t="shared" si="23"/>
        <v>6.5</v>
      </c>
    </row>
    <row r="1465" spans="1:5" x14ac:dyDescent="0.2">
      <c r="A1465" t="s">
        <v>2639</v>
      </c>
      <c r="B1465">
        <v>6.4</v>
      </c>
      <c r="D1465" t="str">
        <v>Michael Corrente</v>
      </c>
      <c r="E1465" s="5">
        <f t="shared" si="23"/>
        <v>6.4</v>
      </c>
    </row>
    <row r="1466" spans="1:5" x14ac:dyDescent="0.2">
      <c r="A1466" t="s">
        <v>783</v>
      </c>
      <c r="B1466">
        <v>6.3</v>
      </c>
      <c r="D1466" t="str">
        <v>Edward Hall</v>
      </c>
      <c r="E1466" s="5">
        <f t="shared" si="23"/>
        <v>7.2</v>
      </c>
    </row>
    <row r="1467" spans="1:5" x14ac:dyDescent="0.2">
      <c r="A1467" t="s">
        <v>2642</v>
      </c>
      <c r="B1467">
        <v>8.4</v>
      </c>
      <c r="D1467" t="str">
        <v>Keith Gordon</v>
      </c>
      <c r="E1467" s="5">
        <f t="shared" si="23"/>
        <v>5.6</v>
      </c>
    </row>
    <row r="1468" spans="1:5" x14ac:dyDescent="0.2">
      <c r="A1468" t="s">
        <v>2644</v>
      </c>
      <c r="B1468">
        <v>7.1</v>
      </c>
      <c r="D1468" t="str">
        <v>Andrew Currie</v>
      </c>
      <c r="E1468" s="5">
        <f t="shared" si="23"/>
        <v>6.8</v>
      </c>
    </row>
    <row r="1469" spans="1:5" x14ac:dyDescent="0.2">
      <c r="A1469" t="s">
        <v>358</v>
      </c>
      <c r="B1469">
        <v>6.8</v>
      </c>
      <c r="D1469" t="str">
        <v>Andrew Wilson</v>
      </c>
      <c r="E1469" s="5">
        <f t="shared" si="23"/>
        <v>5.5</v>
      </c>
    </row>
    <row r="1470" spans="1:5" x14ac:dyDescent="0.2">
      <c r="A1470" t="s">
        <v>383</v>
      </c>
      <c r="B1470">
        <v>7.5</v>
      </c>
      <c r="D1470" t="str">
        <v>Marc Schölermann</v>
      </c>
      <c r="E1470" s="5">
        <f t="shared" si="23"/>
        <v>6</v>
      </c>
    </row>
    <row r="1471" spans="1:5" x14ac:dyDescent="0.2">
      <c r="A1471" t="s">
        <v>193</v>
      </c>
      <c r="B1471">
        <v>4.5</v>
      </c>
      <c r="D1471" t="str">
        <v>Robert Moresco</v>
      </c>
      <c r="E1471" s="5">
        <f t="shared" si="23"/>
        <v>6.4</v>
      </c>
    </row>
    <row r="1472" spans="1:5" x14ac:dyDescent="0.2">
      <c r="A1472" t="s">
        <v>2649</v>
      </c>
      <c r="B1472">
        <v>5.7</v>
      </c>
      <c r="D1472" t="str">
        <v>Thomas Vinterberg</v>
      </c>
      <c r="E1472" s="5">
        <f t="shared" si="23"/>
        <v>7.666666666666667</v>
      </c>
    </row>
    <row r="1473" spans="1:5" x14ac:dyDescent="0.2">
      <c r="A1473" t="s">
        <v>2652</v>
      </c>
      <c r="B1473">
        <v>7.2</v>
      </c>
      <c r="D1473" t="str">
        <v>Claudia Llosa</v>
      </c>
      <c r="E1473" s="5">
        <f t="shared" si="23"/>
        <v>5.3</v>
      </c>
    </row>
    <row r="1474" spans="1:5" x14ac:dyDescent="0.2">
      <c r="A1474" t="s">
        <v>1389</v>
      </c>
      <c r="B1474">
        <v>6.8</v>
      </c>
      <c r="D1474" t="str">
        <v>Charles Binamé</v>
      </c>
      <c r="E1474" s="5">
        <f t="shared" si="23"/>
        <v>7.7</v>
      </c>
    </row>
    <row r="1475" spans="1:5" x14ac:dyDescent="0.2">
      <c r="A1475" t="s">
        <v>2655</v>
      </c>
      <c r="B1475">
        <v>5.4</v>
      </c>
      <c r="D1475" t="str">
        <v>Keith Parmer</v>
      </c>
      <c r="E1475" s="5">
        <f t="shared" si="23"/>
        <v>4.5999999999999996</v>
      </c>
    </row>
    <row r="1476" spans="1:5" x14ac:dyDescent="0.2">
      <c r="A1476" t="s">
        <v>159</v>
      </c>
      <c r="B1476">
        <v>7.2</v>
      </c>
      <c r="D1476" t="str">
        <v>Ol Parker</v>
      </c>
      <c r="E1476" s="5">
        <f t="shared" ref="E1476:E1539" si="24">AVERAGEIF(A:A,D1476,B:B)</f>
        <v>7.0500000000000007</v>
      </c>
    </row>
    <row r="1477" spans="1:5" x14ac:dyDescent="0.2">
      <c r="A1477" t="s">
        <v>409</v>
      </c>
      <c r="B1477">
        <v>7.3</v>
      </c>
      <c r="D1477" t="str">
        <v>James Nunn</v>
      </c>
      <c r="E1477" s="5">
        <f t="shared" si="24"/>
        <v>5.4</v>
      </c>
    </row>
    <row r="1478" spans="1:5" x14ac:dyDescent="0.2">
      <c r="A1478" t="s">
        <v>2659</v>
      </c>
      <c r="B1478">
        <v>5.2</v>
      </c>
      <c r="D1478" t="str">
        <v>David Webb Peoples</v>
      </c>
      <c r="E1478" s="5">
        <f t="shared" si="24"/>
        <v>6.5</v>
      </c>
    </row>
    <row r="1479" spans="1:5" x14ac:dyDescent="0.2">
      <c r="A1479" t="s">
        <v>615</v>
      </c>
      <c r="B1479">
        <v>5.5</v>
      </c>
      <c r="D1479" t="str">
        <v>Michael Winnick</v>
      </c>
      <c r="E1479" s="5">
        <f t="shared" si="24"/>
        <v>4.2</v>
      </c>
    </row>
    <row r="1480" spans="1:5" x14ac:dyDescent="0.2">
      <c r="A1480" t="s">
        <v>2663</v>
      </c>
      <c r="B1480">
        <v>7.7</v>
      </c>
      <c r="D1480" t="str">
        <v>Stanley Tong</v>
      </c>
      <c r="E1480" s="5">
        <f t="shared" si="24"/>
        <v>6.7</v>
      </c>
    </row>
    <row r="1481" spans="1:5" x14ac:dyDescent="0.2">
      <c r="A1481" t="s">
        <v>2665</v>
      </c>
      <c r="B1481">
        <v>7.1</v>
      </c>
      <c r="D1481" t="str">
        <v>David Oelhoffen</v>
      </c>
      <c r="E1481" s="5">
        <f t="shared" si="24"/>
        <v>7.3</v>
      </c>
    </row>
    <row r="1482" spans="1:5" x14ac:dyDescent="0.2">
      <c r="A1482" t="s">
        <v>2667</v>
      </c>
      <c r="B1482">
        <v>5.3</v>
      </c>
      <c r="D1482" t="str">
        <v>Eli Roth</v>
      </c>
      <c r="E1482" s="5">
        <f t="shared" si="24"/>
        <v>5.5666666666666673</v>
      </c>
    </row>
    <row r="1483" spans="1:5" x14ac:dyDescent="0.2">
      <c r="A1483" t="s">
        <v>2669</v>
      </c>
      <c r="B1483">
        <v>5.6</v>
      </c>
      <c r="D1483" t="str">
        <v>Tony Richardson</v>
      </c>
      <c r="E1483" s="5">
        <f t="shared" si="24"/>
        <v>6.4</v>
      </c>
    </row>
    <row r="1484" spans="1:5" x14ac:dyDescent="0.2">
      <c r="A1484" t="s">
        <v>1603</v>
      </c>
      <c r="B1484">
        <v>5.7</v>
      </c>
      <c r="D1484" t="str">
        <v>Charles Robert Carner</v>
      </c>
      <c r="E1484" s="5">
        <f t="shared" si="24"/>
        <v>3.1</v>
      </c>
    </row>
    <row r="1485" spans="1:5" x14ac:dyDescent="0.2">
      <c r="A1485" t="s">
        <v>2290</v>
      </c>
      <c r="B1485">
        <v>7.1</v>
      </c>
      <c r="D1485" t="str">
        <v>Russell Holt</v>
      </c>
      <c r="E1485" s="5">
        <f t="shared" si="24"/>
        <v>6.9</v>
      </c>
    </row>
    <row r="1486" spans="1:5" x14ac:dyDescent="0.2">
      <c r="A1486" t="s">
        <v>1938</v>
      </c>
      <c r="B1486">
        <v>7.5</v>
      </c>
      <c r="D1486" t="str">
        <v>Claude Miller</v>
      </c>
      <c r="E1486" s="5">
        <f t="shared" si="24"/>
        <v>6.9</v>
      </c>
    </row>
    <row r="1487" spans="1:5" x14ac:dyDescent="0.2">
      <c r="A1487" t="s">
        <v>1347</v>
      </c>
      <c r="B1487">
        <v>7.6</v>
      </c>
      <c r="D1487" t="str">
        <v>Sacha Bennett</v>
      </c>
      <c r="E1487" s="5">
        <f t="shared" si="24"/>
        <v>4.8</v>
      </c>
    </row>
    <row r="1488" spans="1:5" x14ac:dyDescent="0.2">
      <c r="A1488" t="s">
        <v>1196</v>
      </c>
      <c r="B1488">
        <v>5.5</v>
      </c>
      <c r="D1488" t="str">
        <v>Rodrigo García</v>
      </c>
      <c r="E1488" s="5">
        <f t="shared" si="24"/>
        <v>6.95</v>
      </c>
    </row>
    <row r="1489" spans="1:5" x14ac:dyDescent="0.2">
      <c r="A1489" t="s">
        <v>541</v>
      </c>
      <c r="B1489">
        <v>5.0999999999999996</v>
      </c>
      <c r="D1489" t="str">
        <v>Jeta Amata</v>
      </c>
      <c r="E1489" s="5">
        <f t="shared" si="24"/>
        <v>5.6</v>
      </c>
    </row>
    <row r="1490" spans="1:5" x14ac:dyDescent="0.2">
      <c r="A1490" t="s">
        <v>2677</v>
      </c>
      <c r="B1490">
        <v>6.3</v>
      </c>
      <c r="D1490" t="str">
        <v>Siddharth Anand</v>
      </c>
      <c r="E1490" s="5">
        <f t="shared" si="24"/>
        <v>5.4</v>
      </c>
    </row>
    <row r="1491" spans="1:5" x14ac:dyDescent="0.2">
      <c r="A1491" t="s">
        <v>2679</v>
      </c>
      <c r="B1491">
        <v>4.9000000000000004</v>
      </c>
      <c r="D1491" t="str">
        <v>Vincent Paronnaud</v>
      </c>
      <c r="E1491" s="5">
        <f t="shared" si="24"/>
        <v>8</v>
      </c>
    </row>
    <row r="1492" spans="1:5" x14ac:dyDescent="0.2">
      <c r="A1492" t="s">
        <v>2681</v>
      </c>
      <c r="B1492">
        <v>6.5</v>
      </c>
      <c r="D1492" t="str">
        <v>Dennis Gansel</v>
      </c>
      <c r="E1492" s="5">
        <f t="shared" si="24"/>
        <v>7.6</v>
      </c>
    </row>
    <row r="1493" spans="1:5" x14ac:dyDescent="0.2">
      <c r="A1493" t="s">
        <v>2024</v>
      </c>
      <c r="B1493">
        <v>5.6</v>
      </c>
      <c r="D1493" t="str">
        <v>Daniel Barber</v>
      </c>
      <c r="E1493" s="5">
        <f t="shared" si="24"/>
        <v>7.2</v>
      </c>
    </row>
    <row r="1494" spans="1:5" x14ac:dyDescent="0.2">
      <c r="A1494" t="s">
        <v>2686</v>
      </c>
      <c r="B1494">
        <v>5.3</v>
      </c>
      <c r="D1494" t="str">
        <v>Robert Marcarelli</v>
      </c>
      <c r="E1494" s="5">
        <f t="shared" si="24"/>
        <v>3.5</v>
      </c>
    </row>
    <row r="1495" spans="1:5" x14ac:dyDescent="0.2">
      <c r="A1495" t="s">
        <v>2688</v>
      </c>
      <c r="B1495">
        <v>6.5</v>
      </c>
      <c r="D1495" t="str">
        <v>Ernie Barbarash</v>
      </c>
      <c r="E1495" s="5">
        <f t="shared" si="24"/>
        <v>5.4499999999999993</v>
      </c>
    </row>
    <row r="1496" spans="1:5" x14ac:dyDescent="0.2">
      <c r="A1496" t="s">
        <v>2690</v>
      </c>
      <c r="B1496">
        <v>6.8</v>
      </c>
      <c r="D1496" t="str">
        <v>Guy Hamilton</v>
      </c>
      <c r="E1496" s="5">
        <f t="shared" si="24"/>
        <v>6.9499999999999993</v>
      </c>
    </row>
    <row r="1497" spans="1:5" x14ac:dyDescent="0.2">
      <c r="A1497" t="s">
        <v>2692</v>
      </c>
      <c r="B1497">
        <v>6.5</v>
      </c>
      <c r="D1497" t="str">
        <v>Adam Brooks</v>
      </c>
      <c r="E1497" s="5">
        <f t="shared" si="24"/>
        <v>7.2</v>
      </c>
    </row>
    <row r="1498" spans="1:5" x14ac:dyDescent="0.2">
      <c r="A1498" t="s">
        <v>122</v>
      </c>
      <c r="B1498">
        <v>6</v>
      </c>
      <c r="D1498" t="str">
        <v>Michael Anderson</v>
      </c>
      <c r="E1498" s="5">
        <f t="shared" si="24"/>
        <v>6.8</v>
      </c>
    </row>
    <row r="1499" spans="1:5" x14ac:dyDescent="0.2">
      <c r="A1499" t="s">
        <v>2695</v>
      </c>
      <c r="B1499">
        <v>8.4</v>
      </c>
      <c r="D1499" t="str">
        <v>Don Kempf</v>
      </c>
      <c r="E1499" s="5">
        <f t="shared" si="24"/>
        <v>7.5</v>
      </c>
    </row>
    <row r="1500" spans="1:5" x14ac:dyDescent="0.2">
      <c r="A1500" t="s">
        <v>2697</v>
      </c>
      <c r="B1500">
        <v>6</v>
      </c>
      <c r="D1500" t="str">
        <v>Matt Bettinelli-Olpin</v>
      </c>
      <c r="E1500" s="5">
        <f t="shared" si="24"/>
        <v>4</v>
      </c>
    </row>
    <row r="1501" spans="1:5" x14ac:dyDescent="0.2">
      <c r="A1501" t="s">
        <v>2276</v>
      </c>
      <c r="B1501">
        <v>7.6</v>
      </c>
      <c r="D1501" t="str">
        <v>Sharron Miller</v>
      </c>
      <c r="E1501" s="5">
        <f t="shared" si="24"/>
        <v>4.0999999999999996</v>
      </c>
    </row>
    <row r="1502" spans="1:5" x14ac:dyDescent="0.2">
      <c r="A1502" t="s">
        <v>2700</v>
      </c>
      <c r="B1502">
        <v>5.6</v>
      </c>
      <c r="D1502" t="str">
        <v>Aaron Schneider</v>
      </c>
      <c r="E1502" s="5">
        <f t="shared" si="24"/>
        <v>7.1</v>
      </c>
    </row>
    <row r="1503" spans="1:5" x14ac:dyDescent="0.2">
      <c r="A1503" t="s">
        <v>157</v>
      </c>
      <c r="B1503">
        <v>6.9</v>
      </c>
      <c r="D1503" t="str">
        <v>Tom Ford</v>
      </c>
      <c r="E1503" s="5">
        <f t="shared" si="24"/>
        <v>7.6</v>
      </c>
    </row>
    <row r="1504" spans="1:5" x14ac:dyDescent="0.2">
      <c r="A1504" t="s">
        <v>237</v>
      </c>
      <c r="B1504">
        <v>6.4</v>
      </c>
      <c r="D1504" t="str">
        <v>Tony Maylam</v>
      </c>
      <c r="E1504" s="5">
        <f t="shared" si="24"/>
        <v>6.2</v>
      </c>
    </row>
    <row r="1505" spans="1:5" x14ac:dyDescent="0.2">
      <c r="A1505" t="s">
        <v>1419</v>
      </c>
      <c r="B1505">
        <v>5.0999999999999996</v>
      </c>
      <c r="D1505" t="str">
        <v>Mitch Davis</v>
      </c>
      <c r="E1505" s="5">
        <f t="shared" si="24"/>
        <v>5.8</v>
      </c>
    </row>
    <row r="1506" spans="1:5" x14ac:dyDescent="0.2">
      <c r="A1506" t="s">
        <v>356</v>
      </c>
      <c r="B1506">
        <v>7</v>
      </c>
      <c r="D1506" t="str">
        <v>Kevin Brodie</v>
      </c>
      <c r="E1506" s="5">
        <f t="shared" si="24"/>
        <v>6.3</v>
      </c>
    </row>
    <row r="1507" spans="1:5" x14ac:dyDescent="0.2">
      <c r="A1507" t="s">
        <v>2708</v>
      </c>
      <c r="B1507">
        <v>5.7</v>
      </c>
      <c r="D1507" t="str">
        <v>Lynne Ramsay</v>
      </c>
      <c r="E1507" s="5">
        <f t="shared" si="24"/>
        <v>7.1</v>
      </c>
    </row>
    <row r="1508" spans="1:5" x14ac:dyDescent="0.2">
      <c r="A1508" t="s">
        <v>326</v>
      </c>
      <c r="B1508">
        <v>6.8</v>
      </c>
      <c r="D1508" t="str">
        <v>John Stephenson</v>
      </c>
      <c r="E1508" s="5">
        <f t="shared" si="24"/>
        <v>5.8</v>
      </c>
    </row>
    <row r="1509" spans="1:5" x14ac:dyDescent="0.2">
      <c r="A1509" t="s">
        <v>2135</v>
      </c>
      <c r="B1509">
        <v>6.7</v>
      </c>
      <c r="D1509" t="str">
        <v>Tim Chambers</v>
      </c>
      <c r="E1509" s="5">
        <f t="shared" si="24"/>
        <v>6.5</v>
      </c>
    </row>
    <row r="1510" spans="1:5" x14ac:dyDescent="0.2">
      <c r="A1510" t="s">
        <v>2713</v>
      </c>
      <c r="B1510">
        <v>6.2</v>
      </c>
      <c r="D1510" t="str">
        <v>Dick Richards</v>
      </c>
      <c r="E1510" s="5">
        <f t="shared" si="24"/>
        <v>6.3</v>
      </c>
    </row>
    <row r="1511" spans="1:5" x14ac:dyDescent="0.2">
      <c r="A1511" t="s">
        <v>2665</v>
      </c>
      <c r="B1511">
        <v>7.2</v>
      </c>
      <c r="D1511" t="str">
        <v>Bob Gosse</v>
      </c>
      <c r="E1511" s="5">
        <f t="shared" si="24"/>
        <v>5.3</v>
      </c>
    </row>
    <row r="1512" spans="1:5" x14ac:dyDescent="0.2">
      <c r="A1512" t="s">
        <v>2716</v>
      </c>
      <c r="B1512">
        <v>6.2</v>
      </c>
      <c r="D1512" t="str">
        <v>Alex Zamm</v>
      </c>
      <c r="E1512" s="5">
        <f t="shared" si="24"/>
        <v>2.2999999999999998</v>
      </c>
    </row>
    <row r="1513" spans="1:5" x14ac:dyDescent="0.2">
      <c r="A1513" t="s">
        <v>2718</v>
      </c>
      <c r="B1513">
        <v>5.6</v>
      </c>
      <c r="D1513" t="str">
        <v>Spencer Susser</v>
      </c>
      <c r="E1513" s="5">
        <f t="shared" si="24"/>
        <v>7.1</v>
      </c>
    </row>
    <row r="1514" spans="1:5" x14ac:dyDescent="0.2">
      <c r="A1514" t="s">
        <v>1723</v>
      </c>
      <c r="B1514">
        <v>4.4000000000000004</v>
      </c>
      <c r="D1514" t="str">
        <v>Thaddeus O'Sullivan</v>
      </c>
      <c r="E1514" s="5">
        <f t="shared" si="24"/>
        <v>6.7</v>
      </c>
    </row>
    <row r="1515" spans="1:5" x14ac:dyDescent="0.2">
      <c r="A1515" t="s">
        <v>246</v>
      </c>
      <c r="B1515">
        <v>7.5</v>
      </c>
      <c r="D1515" t="str">
        <v>Shari Springer Berman</v>
      </c>
      <c r="E1515" s="5">
        <f t="shared" si="24"/>
        <v>6.7</v>
      </c>
    </row>
    <row r="1516" spans="1:5" x14ac:dyDescent="0.2">
      <c r="A1516" t="s">
        <v>1757</v>
      </c>
      <c r="B1516">
        <v>7.1</v>
      </c>
      <c r="D1516" t="str">
        <v>Aleksey German</v>
      </c>
      <c r="E1516" s="5">
        <f t="shared" si="24"/>
        <v>6.7</v>
      </c>
    </row>
    <row r="1517" spans="1:5" x14ac:dyDescent="0.2">
      <c r="A1517" t="s">
        <v>454</v>
      </c>
      <c r="B1517">
        <v>6.4</v>
      </c>
      <c r="D1517" t="str">
        <v>Stephen Milburn Anderson</v>
      </c>
      <c r="E1517" s="5">
        <f t="shared" si="24"/>
        <v>6</v>
      </c>
    </row>
    <row r="1518" spans="1:5" x14ac:dyDescent="0.2">
      <c r="A1518" t="s">
        <v>1444</v>
      </c>
      <c r="B1518">
        <v>7.1</v>
      </c>
      <c r="D1518" t="str">
        <v>Richard E. Grant</v>
      </c>
      <c r="E1518" s="5">
        <f t="shared" si="24"/>
        <v>6.9</v>
      </c>
    </row>
    <row r="1519" spans="1:5" x14ac:dyDescent="0.2">
      <c r="A1519" t="s">
        <v>127</v>
      </c>
      <c r="B1519">
        <v>5.9</v>
      </c>
      <c r="D1519" t="str">
        <v>David Lam</v>
      </c>
      <c r="E1519" s="5">
        <f t="shared" si="24"/>
        <v>5.3</v>
      </c>
    </row>
    <row r="1520" spans="1:5" x14ac:dyDescent="0.2">
      <c r="A1520" t="s">
        <v>2728</v>
      </c>
      <c r="B1520">
        <v>6.9</v>
      </c>
      <c r="D1520" t="str">
        <v>Vladlen Barbe</v>
      </c>
      <c r="E1520" s="5">
        <f t="shared" si="24"/>
        <v>5.3</v>
      </c>
    </row>
    <row r="1521" spans="1:5" x14ac:dyDescent="0.2">
      <c r="A1521" t="s">
        <v>1864</v>
      </c>
      <c r="B1521">
        <v>7.5</v>
      </c>
      <c r="D1521" t="str">
        <v>Richard Rich</v>
      </c>
      <c r="E1521" s="5">
        <f t="shared" si="24"/>
        <v>6</v>
      </c>
    </row>
    <row r="1522" spans="1:5" x14ac:dyDescent="0.2">
      <c r="A1522" t="s">
        <v>378</v>
      </c>
      <c r="B1522">
        <v>6.3</v>
      </c>
      <c r="D1522" t="str">
        <v>Robert C. Cooper</v>
      </c>
      <c r="E1522" s="5">
        <f t="shared" si="24"/>
        <v>7.4</v>
      </c>
    </row>
    <row r="1523" spans="1:5" x14ac:dyDescent="0.2">
      <c r="A1523" t="s">
        <v>28</v>
      </c>
      <c r="B1523">
        <v>6.4</v>
      </c>
      <c r="D1523" t="str">
        <v>Kim Nguyen</v>
      </c>
      <c r="E1523" s="5">
        <f t="shared" si="24"/>
        <v>7.2</v>
      </c>
    </row>
    <row r="1524" spans="1:5" x14ac:dyDescent="0.2">
      <c r="A1524" t="s">
        <v>2026</v>
      </c>
      <c r="B1524">
        <v>5.9</v>
      </c>
      <c r="D1524" t="str">
        <v>Jackie Earle Haley</v>
      </c>
      <c r="E1524" s="5">
        <f t="shared" si="24"/>
        <v>5.8</v>
      </c>
    </row>
    <row r="1525" spans="1:5" x14ac:dyDescent="0.2">
      <c r="A1525" t="s">
        <v>159</v>
      </c>
      <c r="B1525">
        <v>6.8</v>
      </c>
      <c r="D1525" t="str">
        <v>Max Färberböck</v>
      </c>
      <c r="E1525" s="5">
        <f t="shared" si="24"/>
        <v>7.3</v>
      </c>
    </row>
    <row r="1526" spans="1:5" x14ac:dyDescent="0.2">
      <c r="A1526" t="s">
        <v>2737</v>
      </c>
      <c r="B1526">
        <v>6.3</v>
      </c>
      <c r="D1526" t="str">
        <v>Arie Posin</v>
      </c>
      <c r="E1526" s="5">
        <f t="shared" si="24"/>
        <v>7</v>
      </c>
    </row>
    <row r="1527" spans="1:5" x14ac:dyDescent="0.2">
      <c r="A1527" t="s">
        <v>2739</v>
      </c>
      <c r="B1527">
        <v>3.6</v>
      </c>
      <c r="D1527" t="str">
        <v>Damian Nieman</v>
      </c>
      <c r="E1527" s="5">
        <f t="shared" si="24"/>
        <v>6.4</v>
      </c>
    </row>
    <row r="1528" spans="1:5" x14ac:dyDescent="0.2">
      <c r="A1528" t="s">
        <v>2408</v>
      </c>
      <c r="B1528">
        <v>5.3</v>
      </c>
      <c r="D1528" t="str">
        <v>Mark Tonderai</v>
      </c>
      <c r="E1528" s="5">
        <f t="shared" si="24"/>
        <v>5.6</v>
      </c>
    </row>
    <row r="1529" spans="1:5" x14ac:dyDescent="0.2">
      <c r="A1529" t="s">
        <v>2743</v>
      </c>
      <c r="B1529">
        <v>5.9</v>
      </c>
      <c r="D1529" t="str">
        <v>Ian Fitzgibbon</v>
      </c>
      <c r="E1529" s="5">
        <f t="shared" si="24"/>
        <v>6.4</v>
      </c>
    </row>
    <row r="1530" spans="1:5" x14ac:dyDescent="0.2">
      <c r="A1530" t="s">
        <v>613</v>
      </c>
      <c r="B1530">
        <v>6.9</v>
      </c>
      <c r="D1530" t="str">
        <v>Rachel Perkins</v>
      </c>
      <c r="E1530" s="5">
        <f t="shared" si="24"/>
        <v>6.3</v>
      </c>
    </row>
    <row r="1531" spans="1:5" x14ac:dyDescent="0.2">
      <c r="A1531" t="s">
        <v>2747</v>
      </c>
      <c r="B1531">
        <v>6.9</v>
      </c>
      <c r="D1531" t="str">
        <v>Luis Valdez</v>
      </c>
      <c r="E1531" s="5">
        <f t="shared" si="24"/>
        <v>6.8</v>
      </c>
    </row>
    <row r="1532" spans="1:5" x14ac:dyDescent="0.2">
      <c r="A1532" t="s">
        <v>524</v>
      </c>
      <c r="B1532">
        <v>6.1</v>
      </c>
      <c r="D1532" t="str">
        <v>Alan Alda</v>
      </c>
      <c r="E1532" s="5">
        <f t="shared" si="24"/>
        <v>7.2</v>
      </c>
    </row>
    <row r="1533" spans="1:5" x14ac:dyDescent="0.2">
      <c r="A1533" t="s">
        <v>2750</v>
      </c>
      <c r="B1533">
        <v>5.7</v>
      </c>
      <c r="D1533" t="str">
        <v>Louis Morneau</v>
      </c>
      <c r="E1533" s="5">
        <f t="shared" si="24"/>
        <v>3.6</v>
      </c>
    </row>
    <row r="1534" spans="1:5" x14ac:dyDescent="0.2">
      <c r="A1534" t="s">
        <v>1675</v>
      </c>
      <c r="B1534">
        <v>8.5</v>
      </c>
      <c r="D1534" t="str">
        <v>Caroline Link</v>
      </c>
      <c r="E1534" s="5">
        <f t="shared" si="24"/>
        <v>7.7</v>
      </c>
    </row>
    <row r="1535" spans="1:5" x14ac:dyDescent="0.2">
      <c r="A1535" t="s">
        <v>2754</v>
      </c>
      <c r="B1535">
        <v>6.3</v>
      </c>
      <c r="D1535" t="str">
        <v>Sterling Van Wagenen</v>
      </c>
      <c r="E1535" s="5">
        <f t="shared" si="24"/>
        <v>6.6</v>
      </c>
    </row>
    <row r="1536" spans="1:5" x14ac:dyDescent="0.2">
      <c r="A1536" t="s">
        <v>1541</v>
      </c>
      <c r="B1536">
        <v>7.3</v>
      </c>
      <c r="D1536" t="str">
        <v>Zal Batmanglij</v>
      </c>
      <c r="E1536" s="5">
        <f t="shared" si="24"/>
        <v>6.8000000000000007</v>
      </c>
    </row>
    <row r="1537" spans="1:5" x14ac:dyDescent="0.2">
      <c r="A1537" t="s">
        <v>2757</v>
      </c>
      <c r="B1537">
        <v>6.3</v>
      </c>
      <c r="D1537" t="str">
        <v>Hans Petter Moland</v>
      </c>
      <c r="E1537" s="5">
        <f t="shared" si="24"/>
        <v>7.3</v>
      </c>
    </row>
    <row r="1538" spans="1:5" x14ac:dyDescent="0.2">
      <c r="A1538" t="s">
        <v>772</v>
      </c>
      <c r="B1538">
        <v>7.2</v>
      </c>
      <c r="D1538" t="str">
        <v>Oren Moverman</v>
      </c>
      <c r="E1538" s="5">
        <f t="shared" si="24"/>
        <v>7.2</v>
      </c>
    </row>
    <row r="1539" spans="1:5" x14ac:dyDescent="0.2">
      <c r="A1539" t="s">
        <v>141</v>
      </c>
      <c r="B1539">
        <v>7.3</v>
      </c>
      <c r="D1539" t="str">
        <v>Ian Sharp</v>
      </c>
      <c r="E1539" s="5">
        <f t="shared" si="24"/>
        <v>6.5</v>
      </c>
    </row>
    <row r="1540" spans="1:5" x14ac:dyDescent="0.2">
      <c r="A1540" t="s">
        <v>2762</v>
      </c>
      <c r="B1540">
        <v>6.3</v>
      </c>
      <c r="D1540" t="str">
        <v>Wolfgang Becker</v>
      </c>
      <c r="E1540" s="5">
        <f t="shared" ref="E1540:E1603" si="25">AVERAGEIF(A:A,D1540,B:B)</f>
        <v>7.7</v>
      </c>
    </row>
    <row r="1541" spans="1:5" x14ac:dyDescent="0.2">
      <c r="A1541" t="s">
        <v>1856</v>
      </c>
      <c r="B1541">
        <v>8.1</v>
      </c>
      <c r="D1541" t="str">
        <v>Dan O'Bannon</v>
      </c>
      <c r="E1541" s="5">
        <f t="shared" si="25"/>
        <v>7.3</v>
      </c>
    </row>
    <row r="1542" spans="1:5" x14ac:dyDescent="0.2">
      <c r="A1542" t="s">
        <v>2478</v>
      </c>
      <c r="B1542">
        <v>6.9</v>
      </c>
      <c r="D1542" t="str">
        <v>George Roy Hill</v>
      </c>
      <c r="E1542" s="5">
        <f t="shared" si="25"/>
        <v>8.1999999999999993</v>
      </c>
    </row>
    <row r="1543" spans="1:5" x14ac:dyDescent="0.2">
      <c r="A1543" t="s">
        <v>1757</v>
      </c>
      <c r="B1543">
        <v>6.3</v>
      </c>
      <c r="D1543" t="str">
        <v>Robert Stevenson</v>
      </c>
      <c r="E1543" s="5">
        <f t="shared" si="25"/>
        <v>7.8</v>
      </c>
    </row>
    <row r="1544" spans="1:5" x14ac:dyDescent="0.2">
      <c r="A1544" t="s">
        <v>1205</v>
      </c>
      <c r="B1544">
        <v>7.3</v>
      </c>
      <c r="D1544" t="str">
        <v>Jerome Robbins</v>
      </c>
      <c r="E1544" s="5">
        <f t="shared" si="25"/>
        <v>7.6</v>
      </c>
    </row>
    <row r="1545" spans="1:5" x14ac:dyDescent="0.2">
      <c r="A1545" t="s">
        <v>326</v>
      </c>
      <c r="B1545">
        <v>5.5</v>
      </c>
      <c r="D1545" t="str">
        <v>Gary Hardwick</v>
      </c>
      <c r="E1545" s="5">
        <f t="shared" si="25"/>
        <v>6.3</v>
      </c>
    </row>
    <row r="1546" spans="1:5" x14ac:dyDescent="0.2">
      <c r="A1546" t="s">
        <v>2772</v>
      </c>
      <c r="B1546">
        <v>6.1</v>
      </c>
      <c r="D1546" t="str">
        <v>King Vidor</v>
      </c>
      <c r="E1546" s="5">
        <f t="shared" si="25"/>
        <v>7.1333333333333337</v>
      </c>
    </row>
    <row r="1547" spans="1:5" x14ac:dyDescent="0.2">
      <c r="A1547" t="s">
        <v>56</v>
      </c>
      <c r="B1547">
        <v>6.9</v>
      </c>
      <c r="D1547" t="str">
        <v>Fred Savage</v>
      </c>
      <c r="E1547" s="5">
        <f t="shared" si="25"/>
        <v>2.9</v>
      </c>
    </row>
    <row r="1548" spans="1:5" x14ac:dyDescent="0.2">
      <c r="A1548" t="s">
        <v>54</v>
      </c>
      <c r="B1548">
        <v>7.2</v>
      </c>
      <c r="D1548" t="str">
        <v>Sammo Kam-Bo Hung</v>
      </c>
      <c r="E1548" s="5">
        <f t="shared" si="25"/>
        <v>6.2</v>
      </c>
    </row>
    <row r="1549" spans="1:5" x14ac:dyDescent="0.2">
      <c r="A1549" t="s">
        <v>761</v>
      </c>
      <c r="B1549">
        <v>6.4</v>
      </c>
      <c r="D1549" t="str">
        <v>Rusty Cundieff</v>
      </c>
      <c r="E1549" s="5">
        <f t="shared" si="25"/>
        <v>6.1</v>
      </c>
    </row>
    <row r="1550" spans="1:5" x14ac:dyDescent="0.2">
      <c r="A1550" t="s">
        <v>2778</v>
      </c>
      <c r="B1550">
        <v>6.4</v>
      </c>
      <c r="D1550" t="str">
        <v>Dominique Othenin-Girard</v>
      </c>
      <c r="E1550" s="5">
        <f t="shared" si="25"/>
        <v>5.2</v>
      </c>
    </row>
    <row r="1551" spans="1:5" x14ac:dyDescent="0.2">
      <c r="A1551" t="s">
        <v>102</v>
      </c>
      <c r="B1551">
        <v>8.3000000000000007</v>
      </c>
      <c r="D1551" t="str">
        <v>Jean-Jacques Mantello</v>
      </c>
      <c r="E1551" s="5">
        <f t="shared" si="25"/>
        <v>6.5</v>
      </c>
    </row>
    <row r="1552" spans="1:5" x14ac:dyDescent="0.2">
      <c r="A1552" t="s">
        <v>551</v>
      </c>
      <c r="B1552">
        <v>7.2</v>
      </c>
      <c r="D1552" t="str">
        <v>Risa Bramon Garcia</v>
      </c>
      <c r="E1552" s="5">
        <f t="shared" si="25"/>
        <v>5.9</v>
      </c>
    </row>
    <row r="1553" spans="1:5" x14ac:dyDescent="0.2">
      <c r="A1553" t="s">
        <v>2782</v>
      </c>
      <c r="B1553">
        <v>6.8</v>
      </c>
      <c r="D1553" t="str">
        <v>Brian Klugman</v>
      </c>
      <c r="E1553" s="5">
        <f t="shared" si="25"/>
        <v>7.1</v>
      </c>
    </row>
    <row r="1554" spans="1:5" x14ac:dyDescent="0.2">
      <c r="A1554" t="s">
        <v>2784</v>
      </c>
      <c r="B1554">
        <v>6.5</v>
      </c>
      <c r="D1554" t="str">
        <v>Matt Piedmont</v>
      </c>
      <c r="E1554" s="5">
        <f t="shared" si="25"/>
        <v>5.5</v>
      </c>
    </row>
    <row r="1555" spans="1:5" x14ac:dyDescent="0.2">
      <c r="A1555" t="s">
        <v>2692</v>
      </c>
      <c r="B1555">
        <v>7.8</v>
      </c>
      <c r="D1555" t="str">
        <v>Raymond De Felitta</v>
      </c>
      <c r="E1555" s="5">
        <f t="shared" si="25"/>
        <v>7.4</v>
      </c>
    </row>
    <row r="1556" spans="1:5" x14ac:dyDescent="0.2">
      <c r="A1556" t="s">
        <v>449</v>
      </c>
      <c r="B1556">
        <v>7.6</v>
      </c>
      <c r="D1556" t="str">
        <v>John Michael McDonagh</v>
      </c>
      <c r="E1556" s="5">
        <f t="shared" si="25"/>
        <v>7.3</v>
      </c>
    </row>
    <row r="1557" spans="1:5" x14ac:dyDescent="0.2">
      <c r="A1557" t="s">
        <v>2420</v>
      </c>
      <c r="B1557">
        <v>7.2</v>
      </c>
      <c r="D1557" t="str">
        <v>Deb Hagan</v>
      </c>
      <c r="E1557" s="5">
        <f t="shared" si="25"/>
        <v>4.5999999999999996</v>
      </c>
    </row>
    <row r="1558" spans="1:5" x14ac:dyDescent="0.2">
      <c r="A1558" t="s">
        <v>1747</v>
      </c>
      <c r="B1558">
        <v>6.7</v>
      </c>
      <c r="D1558" t="str">
        <v>Zach Cregger</v>
      </c>
      <c r="E1558" s="5">
        <f t="shared" si="25"/>
        <v>5.0999999999999996</v>
      </c>
    </row>
    <row r="1559" spans="1:5" x14ac:dyDescent="0.2">
      <c r="A1559" t="s">
        <v>56</v>
      </c>
      <c r="B1559">
        <v>6.8</v>
      </c>
      <c r="D1559" t="str">
        <v>Zach Braff</v>
      </c>
      <c r="E1559" s="5">
        <f t="shared" si="25"/>
        <v>7.15</v>
      </c>
    </row>
    <row r="1560" spans="1:5" x14ac:dyDescent="0.2">
      <c r="A1560" t="s">
        <v>1721</v>
      </c>
      <c r="B1560">
        <v>6.3</v>
      </c>
      <c r="D1560" t="str">
        <v>Mark Tarlov</v>
      </c>
      <c r="E1560" s="5">
        <f t="shared" si="25"/>
        <v>5.3</v>
      </c>
    </row>
    <row r="1561" spans="1:5" x14ac:dyDescent="0.2">
      <c r="A1561" t="s">
        <v>1147</v>
      </c>
      <c r="B1561">
        <v>6.2</v>
      </c>
      <c r="D1561" t="str">
        <v>John Cameron Mitchell</v>
      </c>
      <c r="E1561" s="5">
        <f t="shared" si="25"/>
        <v>7.1000000000000005</v>
      </c>
    </row>
    <row r="1562" spans="1:5" x14ac:dyDescent="0.2">
      <c r="A1562" t="s">
        <v>2570</v>
      </c>
      <c r="B1562">
        <v>6.2</v>
      </c>
      <c r="D1562" t="str">
        <v>Jon Knautz</v>
      </c>
      <c r="E1562" s="5">
        <f t="shared" si="25"/>
        <v>5.6333333333333329</v>
      </c>
    </row>
    <row r="1563" spans="1:5" x14ac:dyDescent="0.2">
      <c r="A1563" t="s">
        <v>229</v>
      </c>
      <c r="B1563">
        <v>8.6</v>
      </c>
      <c r="D1563" t="str">
        <v>David Atkins</v>
      </c>
      <c r="E1563" s="5">
        <f t="shared" si="25"/>
        <v>5.8</v>
      </c>
    </row>
    <row r="1564" spans="1:5" x14ac:dyDescent="0.2">
      <c r="A1564" t="s">
        <v>475</v>
      </c>
      <c r="B1564">
        <v>8</v>
      </c>
      <c r="D1564" t="str">
        <v>Patrick Stettner</v>
      </c>
      <c r="E1564" s="5">
        <f t="shared" si="25"/>
        <v>6.15</v>
      </c>
    </row>
    <row r="1565" spans="1:5" x14ac:dyDescent="0.2">
      <c r="A1565" t="s">
        <v>2796</v>
      </c>
      <c r="B1565">
        <v>7</v>
      </c>
      <c r="D1565" t="str">
        <v>Sam Peckinpah</v>
      </c>
      <c r="E1565" s="5">
        <f t="shared" si="25"/>
        <v>7.375</v>
      </c>
    </row>
    <row r="1566" spans="1:5" x14ac:dyDescent="0.2">
      <c r="A1566" t="s">
        <v>1285</v>
      </c>
      <c r="B1566">
        <v>8</v>
      </c>
      <c r="D1566" t="str">
        <v>Michael Crichton</v>
      </c>
      <c r="E1566" s="5">
        <f t="shared" si="25"/>
        <v>7</v>
      </c>
    </row>
    <row r="1567" spans="1:5" x14ac:dyDescent="0.2">
      <c r="A1567" t="s">
        <v>1285</v>
      </c>
      <c r="B1567">
        <v>8.1</v>
      </c>
      <c r="D1567" t="str">
        <v>Sylvio Tabet</v>
      </c>
      <c r="E1567" s="5">
        <f t="shared" si="25"/>
        <v>3.8</v>
      </c>
    </row>
    <row r="1568" spans="1:5" x14ac:dyDescent="0.2">
      <c r="A1568" t="s">
        <v>1458</v>
      </c>
      <c r="B1568">
        <v>6.7</v>
      </c>
      <c r="D1568" t="str">
        <v>Rick Bieber</v>
      </c>
      <c r="E1568" s="5">
        <f t="shared" si="25"/>
        <v>5.7</v>
      </c>
    </row>
    <row r="1569" spans="1:5" x14ac:dyDescent="0.2">
      <c r="A1569" t="s">
        <v>2207</v>
      </c>
      <c r="B1569">
        <v>7.9</v>
      </c>
      <c r="D1569" t="str">
        <v>Joey Lauren Adams</v>
      </c>
      <c r="E1569" s="5">
        <f t="shared" si="25"/>
        <v>6.2</v>
      </c>
    </row>
    <row r="1570" spans="1:5" x14ac:dyDescent="0.2">
      <c r="A1570" t="s">
        <v>2158</v>
      </c>
      <c r="B1570">
        <v>6.1</v>
      </c>
      <c r="D1570" t="str">
        <v>Fred Zinnemann</v>
      </c>
      <c r="E1570" s="5">
        <f t="shared" si="25"/>
        <v>7.76</v>
      </c>
    </row>
    <row r="1571" spans="1:5" x14ac:dyDescent="0.2">
      <c r="A1571" t="s">
        <v>579</v>
      </c>
      <c r="B1571">
        <v>4.2</v>
      </c>
      <c r="D1571" t="str">
        <v>S.R. Bindler</v>
      </c>
      <c r="E1571" s="5">
        <f t="shared" si="25"/>
        <v>4.7</v>
      </c>
    </row>
    <row r="1572" spans="1:5" x14ac:dyDescent="0.2">
      <c r="A1572" t="s">
        <v>2805</v>
      </c>
      <c r="B1572">
        <v>6.1</v>
      </c>
      <c r="D1572" t="str">
        <v>Greg Marcks</v>
      </c>
      <c r="E1572" s="5">
        <f t="shared" si="25"/>
        <v>7.2</v>
      </c>
    </row>
    <row r="1573" spans="1:5" x14ac:dyDescent="0.2">
      <c r="A1573" t="s">
        <v>2117</v>
      </c>
      <c r="B1573">
        <v>6.6</v>
      </c>
      <c r="D1573" t="str">
        <v>Perry Lang</v>
      </c>
      <c r="E1573" s="5">
        <f t="shared" si="25"/>
        <v>5.8</v>
      </c>
    </row>
    <row r="1574" spans="1:5" x14ac:dyDescent="0.2">
      <c r="A1574" t="s">
        <v>342</v>
      </c>
      <c r="B1574">
        <v>7.5</v>
      </c>
      <c r="D1574" t="str">
        <v>Jake Goldberger</v>
      </c>
      <c r="E1574" s="5">
        <f t="shared" si="25"/>
        <v>5.9</v>
      </c>
    </row>
    <row r="1575" spans="1:5" x14ac:dyDescent="0.2">
      <c r="A1575" t="s">
        <v>2809</v>
      </c>
      <c r="B1575">
        <v>7.4</v>
      </c>
      <c r="D1575" t="str">
        <v>William Kaufman</v>
      </c>
      <c r="E1575" s="5">
        <f t="shared" si="25"/>
        <v>5.3000000000000007</v>
      </c>
    </row>
    <row r="1576" spans="1:5" x14ac:dyDescent="0.2">
      <c r="A1576" t="s">
        <v>2811</v>
      </c>
      <c r="B1576">
        <v>7.2</v>
      </c>
      <c r="D1576" t="str">
        <v>Cédric Klapisch</v>
      </c>
      <c r="E1576" s="5">
        <f t="shared" si="25"/>
        <v>7.1</v>
      </c>
    </row>
    <row r="1577" spans="1:5" x14ac:dyDescent="0.2">
      <c r="A1577" t="s">
        <v>2813</v>
      </c>
      <c r="B1577">
        <v>6.9</v>
      </c>
      <c r="D1577" t="str">
        <v>Kate Barker-Froyland</v>
      </c>
      <c r="E1577" s="5">
        <f t="shared" si="25"/>
        <v>5.8</v>
      </c>
    </row>
    <row r="1578" spans="1:5" x14ac:dyDescent="0.2">
      <c r="A1578" t="s">
        <v>2816</v>
      </c>
      <c r="B1578">
        <v>7.4</v>
      </c>
      <c r="D1578" t="str">
        <v>Martin Koolhoven</v>
      </c>
      <c r="E1578" s="5">
        <f t="shared" si="25"/>
        <v>7.1</v>
      </c>
    </row>
    <row r="1579" spans="1:5" x14ac:dyDescent="0.2">
      <c r="A1579" t="s">
        <v>68</v>
      </c>
      <c r="B1579">
        <v>5.4</v>
      </c>
      <c r="D1579" t="str">
        <v>Charles Matthau</v>
      </c>
      <c r="E1579" s="5">
        <f t="shared" si="25"/>
        <v>6.5</v>
      </c>
    </row>
    <row r="1580" spans="1:5" x14ac:dyDescent="0.2">
      <c r="A1580" t="s">
        <v>2819</v>
      </c>
      <c r="B1580">
        <v>6.8</v>
      </c>
      <c r="D1580" t="str">
        <v>Christopher M. Bessette</v>
      </c>
      <c r="E1580" s="5">
        <f t="shared" si="25"/>
        <v>5.4</v>
      </c>
    </row>
    <row r="1581" spans="1:5" x14ac:dyDescent="0.2">
      <c r="A1581" t="s">
        <v>1363</v>
      </c>
      <c r="B1581">
        <v>6.3</v>
      </c>
      <c r="D1581" t="str">
        <v>Prachya Pinkaew</v>
      </c>
      <c r="E1581" s="5">
        <f t="shared" si="25"/>
        <v>7.1</v>
      </c>
    </row>
    <row r="1582" spans="1:5" x14ac:dyDescent="0.2">
      <c r="A1582" t="s">
        <v>2213</v>
      </c>
      <c r="B1582">
        <v>7.2</v>
      </c>
      <c r="D1582" t="str">
        <v>Gary Sinyor</v>
      </c>
      <c r="E1582" s="5">
        <f t="shared" si="25"/>
        <v>6.4</v>
      </c>
    </row>
    <row r="1583" spans="1:5" x14ac:dyDescent="0.2">
      <c r="A1583" t="s">
        <v>1019</v>
      </c>
      <c r="B1583">
        <v>6.9</v>
      </c>
      <c r="D1583" t="str">
        <v>Ashish R. Mohan</v>
      </c>
      <c r="E1583" s="5">
        <f t="shared" si="25"/>
        <v>4.3</v>
      </c>
    </row>
    <row r="1584" spans="1:5" x14ac:dyDescent="0.2">
      <c r="A1584" t="s">
        <v>2825</v>
      </c>
      <c r="B1584">
        <v>6</v>
      </c>
      <c r="D1584" t="str">
        <v>Darren Grant</v>
      </c>
      <c r="E1584" s="5">
        <f t="shared" si="25"/>
        <v>5.6</v>
      </c>
    </row>
    <row r="1585" spans="1:5" x14ac:dyDescent="0.2">
      <c r="A1585" t="s">
        <v>2827</v>
      </c>
      <c r="B1585">
        <v>5.9</v>
      </c>
      <c r="D1585" t="str">
        <v>Joseph Gordon-Levitt</v>
      </c>
      <c r="E1585" s="5">
        <f t="shared" si="25"/>
        <v>6.6</v>
      </c>
    </row>
    <row r="1586" spans="1:5" x14ac:dyDescent="0.2">
      <c r="A1586" t="s">
        <v>889</v>
      </c>
      <c r="B1586">
        <v>5.4</v>
      </c>
      <c r="D1586" t="str">
        <v>William Sachs</v>
      </c>
      <c r="E1586" s="5">
        <f t="shared" si="25"/>
        <v>3.4</v>
      </c>
    </row>
    <row r="1587" spans="1:5" x14ac:dyDescent="0.2">
      <c r="A1587" t="s">
        <v>967</v>
      </c>
      <c r="B1587">
        <v>5.9</v>
      </c>
      <c r="D1587" t="str">
        <v>Christophe Barratier</v>
      </c>
      <c r="E1587" s="5">
        <f t="shared" si="25"/>
        <v>7.9</v>
      </c>
    </row>
    <row r="1588" spans="1:5" x14ac:dyDescent="0.2">
      <c r="A1588" t="s">
        <v>889</v>
      </c>
      <c r="B1588">
        <v>6.1</v>
      </c>
      <c r="D1588" t="str">
        <v>Émile Gaudreault</v>
      </c>
      <c r="E1588" s="5">
        <f t="shared" si="25"/>
        <v>6.7</v>
      </c>
    </row>
    <row r="1589" spans="1:5" x14ac:dyDescent="0.2">
      <c r="A1589" t="s">
        <v>2832</v>
      </c>
      <c r="B1589">
        <v>7.7</v>
      </c>
      <c r="D1589" t="str">
        <v>James Cox</v>
      </c>
      <c r="E1589" s="5">
        <f t="shared" si="25"/>
        <v>6.1999999999999993</v>
      </c>
    </row>
    <row r="1590" spans="1:5" x14ac:dyDescent="0.2">
      <c r="A1590" t="s">
        <v>2834</v>
      </c>
      <c r="B1590">
        <v>5.8</v>
      </c>
      <c r="D1590" t="str">
        <v>James Toback</v>
      </c>
      <c r="E1590" s="5">
        <f t="shared" si="25"/>
        <v>5.25</v>
      </c>
    </row>
    <row r="1591" spans="1:5" x14ac:dyDescent="0.2">
      <c r="A1591" t="s">
        <v>2836</v>
      </c>
      <c r="B1591">
        <v>7.6</v>
      </c>
      <c r="D1591" t="str">
        <v>Aki Kaurismäki</v>
      </c>
      <c r="E1591" s="5">
        <f t="shared" si="25"/>
        <v>7.2</v>
      </c>
    </row>
    <row r="1592" spans="1:5" x14ac:dyDescent="0.2">
      <c r="A1592" t="s">
        <v>2414</v>
      </c>
      <c r="B1592">
        <v>6.1</v>
      </c>
      <c r="D1592" t="str">
        <v>Hitoshi Matsumoto</v>
      </c>
      <c r="E1592" s="5">
        <f t="shared" si="25"/>
        <v>6.1</v>
      </c>
    </row>
    <row r="1593" spans="1:5" x14ac:dyDescent="0.2">
      <c r="A1593" t="s">
        <v>2839</v>
      </c>
      <c r="B1593">
        <v>5.4</v>
      </c>
      <c r="D1593" t="str">
        <v>Rakeysh Omprakash Mehra</v>
      </c>
      <c r="E1593" s="5">
        <f t="shared" si="25"/>
        <v>8.4</v>
      </c>
    </row>
    <row r="1594" spans="1:5" x14ac:dyDescent="0.2">
      <c r="A1594" t="s">
        <v>2042</v>
      </c>
      <c r="B1594">
        <v>5.0999999999999996</v>
      </c>
      <c r="D1594" t="str">
        <v>Collin Schiffli</v>
      </c>
      <c r="E1594" s="5">
        <f t="shared" si="25"/>
        <v>6.2</v>
      </c>
    </row>
    <row r="1595" spans="1:5" x14ac:dyDescent="0.2">
      <c r="A1595" t="s">
        <v>858</v>
      </c>
      <c r="B1595">
        <v>6.4</v>
      </c>
      <c r="D1595" t="str">
        <v>George Ratliff</v>
      </c>
      <c r="E1595" s="5">
        <f t="shared" si="25"/>
        <v>5.3</v>
      </c>
    </row>
    <row r="1596" spans="1:5" x14ac:dyDescent="0.2">
      <c r="A1596" t="s">
        <v>2123</v>
      </c>
      <c r="B1596">
        <v>6.3</v>
      </c>
      <c r="D1596" t="str">
        <v>Shane Meadows</v>
      </c>
      <c r="E1596" s="5">
        <f t="shared" si="25"/>
        <v>7.55</v>
      </c>
    </row>
    <row r="1597" spans="1:5" x14ac:dyDescent="0.2">
      <c r="A1597" t="s">
        <v>2845</v>
      </c>
      <c r="B1597">
        <v>7.5</v>
      </c>
      <c r="D1597" t="str">
        <v>Jon Wright</v>
      </c>
      <c r="E1597" s="5">
        <f t="shared" si="25"/>
        <v>6.3</v>
      </c>
    </row>
    <row r="1598" spans="1:5" x14ac:dyDescent="0.2">
      <c r="A1598" t="s">
        <v>1886</v>
      </c>
      <c r="B1598">
        <v>7.1</v>
      </c>
      <c r="D1598" t="str">
        <v>Michael McGowan</v>
      </c>
      <c r="E1598" s="5">
        <f t="shared" si="25"/>
        <v>7.6</v>
      </c>
    </row>
    <row r="1599" spans="1:5" x14ac:dyDescent="0.2">
      <c r="A1599" t="s">
        <v>2298</v>
      </c>
      <c r="B1599">
        <v>5.2</v>
      </c>
      <c r="D1599" t="str">
        <v>Liv Ullmann</v>
      </c>
      <c r="E1599" s="5">
        <f t="shared" si="25"/>
        <v>5.6</v>
      </c>
    </row>
    <row r="1600" spans="1:5" x14ac:dyDescent="0.2">
      <c r="A1600" t="s">
        <v>317</v>
      </c>
      <c r="B1600">
        <v>7.8</v>
      </c>
      <c r="D1600" t="str">
        <v>Rohan Sippy</v>
      </c>
      <c r="E1600" s="5">
        <f t="shared" si="25"/>
        <v>6.2</v>
      </c>
    </row>
    <row r="1601" spans="1:5" x14ac:dyDescent="0.2">
      <c r="A1601" t="s">
        <v>889</v>
      </c>
      <c r="B1601">
        <v>6.5</v>
      </c>
      <c r="D1601" t="str">
        <v>Dan Trachtenberg</v>
      </c>
      <c r="E1601" s="5">
        <f t="shared" si="25"/>
        <v>7.3</v>
      </c>
    </row>
    <row r="1602" spans="1:5" x14ac:dyDescent="0.2">
      <c r="A1602" t="s">
        <v>64</v>
      </c>
      <c r="B1602">
        <v>6.6</v>
      </c>
      <c r="D1602" t="str">
        <v>David F. Sandberg</v>
      </c>
      <c r="E1602" s="5">
        <f t="shared" si="25"/>
        <v>6.9</v>
      </c>
    </row>
    <row r="1603" spans="1:5" x14ac:dyDescent="0.2">
      <c r="A1603" t="s">
        <v>1215</v>
      </c>
      <c r="B1603">
        <v>5.0999999999999996</v>
      </c>
      <c r="D1603" t="str">
        <v>Stiles White</v>
      </c>
      <c r="E1603" s="5">
        <f t="shared" si="25"/>
        <v>4.4000000000000004</v>
      </c>
    </row>
    <row r="1604" spans="1:5" x14ac:dyDescent="0.2">
      <c r="A1604" t="s">
        <v>87</v>
      </c>
      <c r="B1604">
        <v>7.4</v>
      </c>
      <c r="D1604" t="str">
        <v>Eugenio Derbez</v>
      </c>
      <c r="E1604" s="5">
        <f t="shared" ref="E1604:E1667" si="26">AVERAGEIF(A:A,D1604,B:B)</f>
        <v>7.6</v>
      </c>
    </row>
    <row r="1605" spans="1:5" x14ac:dyDescent="0.2">
      <c r="A1605" t="s">
        <v>2857</v>
      </c>
      <c r="B1605">
        <v>7.2</v>
      </c>
      <c r="D1605" t="str">
        <v>Henry Koster</v>
      </c>
      <c r="E1605" s="5">
        <f t="shared" si="26"/>
        <v>6.8</v>
      </c>
    </row>
    <row r="1606" spans="1:5" x14ac:dyDescent="0.2">
      <c r="A1606" t="s">
        <v>1984</v>
      </c>
      <c r="B1606">
        <v>7.6</v>
      </c>
      <c r="D1606" t="str">
        <v>Patty Jenkins</v>
      </c>
      <c r="E1606" s="5">
        <f t="shared" si="26"/>
        <v>7.3</v>
      </c>
    </row>
    <row r="1607" spans="1:5" x14ac:dyDescent="0.2">
      <c r="A1607" t="s">
        <v>1071</v>
      </c>
      <c r="B1607">
        <v>7.5</v>
      </c>
      <c r="D1607" t="str">
        <v>Christopher Landon</v>
      </c>
      <c r="E1607" s="5">
        <f t="shared" si="26"/>
        <v>5</v>
      </c>
    </row>
    <row r="1608" spans="1:5" x14ac:dyDescent="0.2">
      <c r="A1608" t="s">
        <v>28</v>
      </c>
      <c r="B1608">
        <v>6.6</v>
      </c>
      <c r="D1608" t="str">
        <v>David Gelb</v>
      </c>
      <c r="E1608" s="5">
        <f t="shared" si="26"/>
        <v>5.2</v>
      </c>
    </row>
    <row r="1609" spans="1:5" x14ac:dyDescent="0.2">
      <c r="A1609" t="s">
        <v>2862</v>
      </c>
      <c r="B1609">
        <v>7.2</v>
      </c>
      <c r="D1609" t="str">
        <v>Mike Flanagan</v>
      </c>
      <c r="E1609" s="5">
        <f t="shared" si="26"/>
        <v>6.15</v>
      </c>
    </row>
    <row r="1610" spans="1:5" x14ac:dyDescent="0.2">
      <c r="A1610" t="s">
        <v>2864</v>
      </c>
      <c r="B1610">
        <v>7.6</v>
      </c>
      <c r="D1610" t="str">
        <v>Nat Faxon</v>
      </c>
      <c r="E1610" s="5">
        <f t="shared" si="26"/>
        <v>7.4</v>
      </c>
    </row>
    <row r="1611" spans="1:5" x14ac:dyDescent="0.2">
      <c r="A1611" t="s">
        <v>360</v>
      </c>
      <c r="B1611">
        <v>6.2</v>
      </c>
      <c r="D1611" t="str">
        <v>George Jackson</v>
      </c>
      <c r="E1611" s="5">
        <f t="shared" si="26"/>
        <v>5.0999999999999996</v>
      </c>
    </row>
    <row r="1612" spans="1:5" x14ac:dyDescent="0.2">
      <c r="A1612" t="s">
        <v>1866</v>
      </c>
      <c r="B1612">
        <v>5.6</v>
      </c>
      <c r="D1612" t="str">
        <v>Maurice Joyce</v>
      </c>
      <c r="E1612" s="5">
        <f t="shared" si="26"/>
        <v>5</v>
      </c>
    </row>
    <row r="1613" spans="1:5" x14ac:dyDescent="0.2">
      <c r="A1613" t="s">
        <v>43</v>
      </c>
      <c r="B1613">
        <v>7.6</v>
      </c>
      <c r="D1613" t="str">
        <v>Robert Duvall</v>
      </c>
      <c r="E1613" s="5">
        <f t="shared" si="26"/>
        <v>7.2</v>
      </c>
    </row>
    <row r="1614" spans="1:5" x14ac:dyDescent="0.2">
      <c r="A1614" t="s">
        <v>1231</v>
      </c>
      <c r="B1614">
        <v>6.6</v>
      </c>
      <c r="D1614" t="str">
        <v>Frank Perry</v>
      </c>
      <c r="E1614" s="5">
        <f t="shared" si="26"/>
        <v>6.7</v>
      </c>
    </row>
    <row r="1615" spans="1:5" x14ac:dyDescent="0.2">
      <c r="A1615" t="s">
        <v>2870</v>
      </c>
      <c r="B1615">
        <v>7</v>
      </c>
      <c r="D1615" t="str">
        <v>Jesse Peretz</v>
      </c>
      <c r="E1615" s="5">
        <f t="shared" si="26"/>
        <v>5.95</v>
      </c>
    </row>
    <row r="1616" spans="1:5" x14ac:dyDescent="0.2">
      <c r="A1616" t="s">
        <v>2872</v>
      </c>
      <c r="B1616">
        <v>2.7</v>
      </c>
      <c r="D1616" t="str">
        <v>Ice Cube</v>
      </c>
      <c r="E1616" s="5">
        <f t="shared" si="26"/>
        <v>5.6</v>
      </c>
    </row>
    <row r="1617" spans="1:5" x14ac:dyDescent="0.2">
      <c r="A1617" t="s">
        <v>843</v>
      </c>
      <c r="B1617">
        <v>7.6</v>
      </c>
      <c r="D1617" t="str">
        <v>Richard Glatzer</v>
      </c>
      <c r="E1617" s="5">
        <f t="shared" si="26"/>
        <v>7.3</v>
      </c>
    </row>
    <row r="1618" spans="1:5" x14ac:dyDescent="0.2">
      <c r="A1618" t="s">
        <v>2875</v>
      </c>
      <c r="B1618">
        <v>6.6</v>
      </c>
      <c r="D1618" t="str">
        <v>Michael Curtiz</v>
      </c>
      <c r="E1618" s="5">
        <f t="shared" si="26"/>
        <v>7.4333333333333327</v>
      </c>
    </row>
    <row r="1619" spans="1:5" x14ac:dyDescent="0.2">
      <c r="A1619" t="s">
        <v>681</v>
      </c>
      <c r="B1619">
        <v>6.9</v>
      </c>
      <c r="D1619" t="str">
        <v>Bruce Malmuth</v>
      </c>
      <c r="E1619" s="5">
        <f t="shared" si="26"/>
        <v>6.4</v>
      </c>
    </row>
    <row r="1620" spans="1:5" x14ac:dyDescent="0.2">
      <c r="A1620" t="s">
        <v>317</v>
      </c>
      <c r="B1620">
        <v>6.8</v>
      </c>
      <c r="D1620" t="str">
        <v>Rob Hedden</v>
      </c>
      <c r="E1620" s="5">
        <f t="shared" si="26"/>
        <v>4.5</v>
      </c>
    </row>
    <row r="1621" spans="1:5" x14ac:dyDescent="0.2">
      <c r="A1621" t="s">
        <v>2881</v>
      </c>
      <c r="B1621">
        <v>3.7</v>
      </c>
      <c r="D1621" t="str">
        <v>Harmony Korine</v>
      </c>
      <c r="E1621" s="5">
        <f t="shared" si="26"/>
        <v>5.3</v>
      </c>
    </row>
    <row r="1622" spans="1:5" x14ac:dyDescent="0.2">
      <c r="A1622" t="s">
        <v>2883</v>
      </c>
      <c r="B1622">
        <v>6.1</v>
      </c>
      <c r="D1622" t="str">
        <v>Joe Chappelle</v>
      </c>
      <c r="E1622" s="5">
        <f t="shared" si="26"/>
        <v>4.9000000000000004</v>
      </c>
    </row>
    <row r="1623" spans="1:5" x14ac:dyDescent="0.2">
      <c r="A1623" t="s">
        <v>2885</v>
      </c>
      <c r="B1623">
        <v>5.9</v>
      </c>
      <c r="D1623" t="str">
        <v>Mickey Liddell</v>
      </c>
      <c r="E1623" s="5">
        <f t="shared" si="26"/>
        <v>3.8</v>
      </c>
    </row>
    <row r="1624" spans="1:5" x14ac:dyDescent="0.2">
      <c r="A1624" t="s">
        <v>2887</v>
      </c>
      <c r="B1624">
        <v>6.7</v>
      </c>
      <c r="D1624" t="str">
        <v>Fred Walton</v>
      </c>
      <c r="E1624" s="5">
        <f t="shared" si="26"/>
        <v>6.2</v>
      </c>
    </row>
    <row r="1625" spans="1:5" x14ac:dyDescent="0.2">
      <c r="A1625" t="s">
        <v>2890</v>
      </c>
      <c r="B1625">
        <v>6.9</v>
      </c>
      <c r="D1625" t="str">
        <v>Steve Carver</v>
      </c>
      <c r="E1625" s="5">
        <f t="shared" si="26"/>
        <v>6.3</v>
      </c>
    </row>
    <row r="1626" spans="1:5" x14ac:dyDescent="0.2">
      <c r="A1626" t="s">
        <v>1591</v>
      </c>
      <c r="B1626">
        <v>5.5</v>
      </c>
      <c r="D1626" t="str">
        <v>Gonzalo López-Gallego</v>
      </c>
      <c r="E1626" s="5">
        <f t="shared" si="26"/>
        <v>5.2</v>
      </c>
    </row>
    <row r="1627" spans="1:5" x14ac:dyDescent="0.2">
      <c r="A1627" t="s">
        <v>2894</v>
      </c>
      <c r="B1627">
        <v>7.1</v>
      </c>
      <c r="D1627" t="str">
        <v>Christine Jeffs</v>
      </c>
      <c r="E1627" s="5">
        <f t="shared" si="26"/>
        <v>6.9</v>
      </c>
    </row>
    <row r="1628" spans="1:5" x14ac:dyDescent="0.2">
      <c r="A1628" t="s">
        <v>524</v>
      </c>
      <c r="B1628">
        <v>7.1</v>
      </c>
      <c r="D1628" t="str">
        <v>Don Coscarelli</v>
      </c>
      <c r="E1628" s="5">
        <f t="shared" si="26"/>
        <v>6.6333333333333329</v>
      </c>
    </row>
    <row r="1629" spans="1:5" x14ac:dyDescent="0.2">
      <c r="A1629" t="s">
        <v>2898</v>
      </c>
      <c r="B1629">
        <v>5.9</v>
      </c>
      <c r="D1629" t="str">
        <v>Michael Tiddes</v>
      </c>
      <c r="E1629" s="5">
        <f t="shared" si="26"/>
        <v>4.4333333333333327</v>
      </c>
    </row>
    <row r="1630" spans="1:5" x14ac:dyDescent="0.2">
      <c r="A1630" t="s">
        <v>2900</v>
      </c>
      <c r="B1630">
        <v>7.3</v>
      </c>
      <c r="D1630" t="str">
        <v>Bill Duke</v>
      </c>
      <c r="E1630" s="5">
        <f t="shared" si="26"/>
        <v>6.1</v>
      </c>
    </row>
    <row r="1631" spans="1:5" x14ac:dyDescent="0.2">
      <c r="A1631" t="s">
        <v>2902</v>
      </c>
      <c r="B1631">
        <v>3.4</v>
      </c>
      <c r="D1631" t="str">
        <v>Frank Borzage</v>
      </c>
      <c r="E1631" s="5">
        <f t="shared" si="26"/>
        <v>6.6</v>
      </c>
    </row>
    <row r="1632" spans="1:5" x14ac:dyDescent="0.2">
      <c r="A1632" t="s">
        <v>1938</v>
      </c>
      <c r="B1632">
        <v>6.8</v>
      </c>
      <c r="D1632" t="str">
        <v>Mamoru Hosoda</v>
      </c>
      <c r="E1632" s="5">
        <f t="shared" si="26"/>
        <v>5.9</v>
      </c>
    </row>
    <row r="1633" spans="1:5" x14ac:dyDescent="0.2">
      <c r="A1633" t="s">
        <v>2905</v>
      </c>
      <c r="B1633">
        <v>6.9</v>
      </c>
      <c r="D1633" t="str">
        <v>Brian Dannelly</v>
      </c>
      <c r="E1633" s="5">
        <f t="shared" si="26"/>
        <v>6.9</v>
      </c>
    </row>
    <row r="1634" spans="1:5" x14ac:dyDescent="0.2">
      <c r="A1634" t="s">
        <v>1823</v>
      </c>
      <c r="B1634">
        <v>7</v>
      </c>
      <c r="D1634" t="str">
        <v>Denys Arcand</v>
      </c>
      <c r="E1634" s="5">
        <f t="shared" si="26"/>
        <v>7.7</v>
      </c>
    </row>
    <row r="1635" spans="1:5" x14ac:dyDescent="0.2">
      <c r="A1635" t="s">
        <v>2908</v>
      </c>
      <c r="B1635">
        <v>5.5</v>
      </c>
      <c r="D1635" t="str">
        <v>J.S. Cardone</v>
      </c>
      <c r="E1635" s="5">
        <f t="shared" si="26"/>
        <v>5.3</v>
      </c>
    </row>
    <row r="1636" spans="1:5" x14ac:dyDescent="0.2">
      <c r="A1636" t="s">
        <v>937</v>
      </c>
      <c r="B1636">
        <v>5.0999999999999996</v>
      </c>
      <c r="D1636" t="str">
        <v>Jay Levey</v>
      </c>
      <c r="E1636" s="5">
        <f t="shared" si="26"/>
        <v>7</v>
      </c>
    </row>
    <row r="1637" spans="1:5" x14ac:dyDescent="0.2">
      <c r="A1637" t="s">
        <v>931</v>
      </c>
      <c r="B1637">
        <v>6.2</v>
      </c>
      <c r="D1637" t="str">
        <v>Nicholaus Goossen</v>
      </c>
      <c r="E1637" s="5">
        <f t="shared" si="26"/>
        <v>7</v>
      </c>
    </row>
    <row r="1638" spans="1:5" x14ac:dyDescent="0.2">
      <c r="A1638" t="s">
        <v>2912</v>
      </c>
      <c r="B1638">
        <v>5.9</v>
      </c>
      <c r="D1638" t="str">
        <v>Ronan Chapalain</v>
      </c>
      <c r="E1638" s="5">
        <f t="shared" si="26"/>
        <v>6.9</v>
      </c>
    </row>
    <row r="1639" spans="1:5" x14ac:dyDescent="0.2">
      <c r="A1639" t="s">
        <v>2914</v>
      </c>
      <c r="B1639">
        <v>5.2</v>
      </c>
      <c r="D1639" t="str">
        <v>Xavier Beauvois</v>
      </c>
      <c r="E1639" s="5">
        <f t="shared" si="26"/>
        <v>7.2</v>
      </c>
    </row>
    <row r="1640" spans="1:5" x14ac:dyDescent="0.2">
      <c r="A1640" t="s">
        <v>2213</v>
      </c>
      <c r="B1640">
        <v>6.2</v>
      </c>
      <c r="D1640" t="str">
        <v>Randall Miller</v>
      </c>
      <c r="E1640" s="5">
        <f t="shared" si="26"/>
        <v>6.9499999999999993</v>
      </c>
    </row>
    <row r="1641" spans="1:5" x14ac:dyDescent="0.2">
      <c r="A1641" t="s">
        <v>2917</v>
      </c>
      <c r="B1641">
        <v>5.5</v>
      </c>
      <c r="D1641" t="str">
        <v>Jerry Belson</v>
      </c>
      <c r="E1641" s="5">
        <f t="shared" si="26"/>
        <v>6.2</v>
      </c>
    </row>
    <row r="1642" spans="1:5" x14ac:dyDescent="0.2">
      <c r="A1642" t="s">
        <v>2919</v>
      </c>
      <c r="B1642">
        <v>7.4</v>
      </c>
      <c r="D1642" t="str">
        <v>Dan Rush</v>
      </c>
      <c r="E1642" s="5">
        <f t="shared" si="26"/>
        <v>6.4</v>
      </c>
    </row>
    <row r="1643" spans="1:5" x14ac:dyDescent="0.2">
      <c r="A1643" t="s">
        <v>2921</v>
      </c>
      <c r="B1643">
        <v>4.4000000000000004</v>
      </c>
      <c r="D1643" t="str">
        <v>Michael Cuesta</v>
      </c>
      <c r="E1643" s="5">
        <f t="shared" si="26"/>
        <v>7.1</v>
      </c>
    </row>
    <row r="1644" spans="1:5" x14ac:dyDescent="0.2">
      <c r="A1644" t="s">
        <v>2923</v>
      </c>
      <c r="B1644">
        <v>6.3</v>
      </c>
      <c r="D1644" t="str">
        <v>Fenton Bailey</v>
      </c>
      <c r="E1644" s="5">
        <f t="shared" si="26"/>
        <v>6.55</v>
      </c>
    </row>
    <row r="1645" spans="1:5" x14ac:dyDescent="0.2">
      <c r="A1645" t="s">
        <v>1071</v>
      </c>
      <c r="B1645">
        <v>6.1</v>
      </c>
      <c r="D1645" t="str">
        <v>Jeremy Saulnier</v>
      </c>
      <c r="E1645" s="5">
        <f t="shared" si="26"/>
        <v>7.1</v>
      </c>
    </row>
    <row r="1646" spans="1:5" x14ac:dyDescent="0.2">
      <c r="A1646" t="s">
        <v>2926</v>
      </c>
      <c r="B1646">
        <v>5.3</v>
      </c>
      <c r="D1646" t="str">
        <v>Billy Kent</v>
      </c>
      <c r="E1646" s="5">
        <f t="shared" si="26"/>
        <v>5.6</v>
      </c>
    </row>
    <row r="1647" spans="1:5" x14ac:dyDescent="0.2">
      <c r="A1647" t="s">
        <v>2929</v>
      </c>
      <c r="B1647">
        <v>5.4</v>
      </c>
      <c r="D1647" t="str">
        <v>James Manera</v>
      </c>
      <c r="E1647" s="5">
        <f t="shared" si="26"/>
        <v>4.4000000000000004</v>
      </c>
    </row>
    <row r="1648" spans="1:5" x14ac:dyDescent="0.2">
      <c r="A1648" t="s">
        <v>342</v>
      </c>
      <c r="B1648">
        <v>6.7</v>
      </c>
      <c r="D1648" t="str">
        <v>Feroz Abbas Khan</v>
      </c>
      <c r="E1648" s="5">
        <f t="shared" si="26"/>
        <v>7.4</v>
      </c>
    </row>
    <row r="1649" spans="1:5" x14ac:dyDescent="0.2">
      <c r="A1649" t="s">
        <v>1429</v>
      </c>
      <c r="B1649">
        <v>5.9</v>
      </c>
      <c r="D1649" t="str">
        <v>Errol Morris</v>
      </c>
      <c r="E1649" s="5">
        <f t="shared" si="26"/>
        <v>7.5</v>
      </c>
    </row>
    <row r="1650" spans="1:5" x14ac:dyDescent="0.2">
      <c r="A1650" t="s">
        <v>2934</v>
      </c>
      <c r="B1650">
        <v>7.3</v>
      </c>
      <c r="D1650" t="str">
        <v>Dennis Hopper</v>
      </c>
      <c r="E1650" s="5">
        <f t="shared" si="26"/>
        <v>7.2</v>
      </c>
    </row>
    <row r="1651" spans="1:5" x14ac:dyDescent="0.2">
      <c r="A1651" t="s">
        <v>1807</v>
      </c>
      <c r="B1651">
        <v>5.5</v>
      </c>
      <c r="D1651" t="str">
        <v>Eli Craig</v>
      </c>
      <c r="E1651" s="5">
        <f t="shared" si="26"/>
        <v>7.6</v>
      </c>
    </row>
    <row r="1652" spans="1:5" x14ac:dyDescent="0.2">
      <c r="A1652" t="s">
        <v>2937</v>
      </c>
      <c r="B1652">
        <v>5.8</v>
      </c>
      <c r="D1652" t="str">
        <v>Nicholas Fackler</v>
      </c>
      <c r="E1652" s="5">
        <f t="shared" si="26"/>
        <v>7.3</v>
      </c>
    </row>
    <row r="1653" spans="1:5" x14ac:dyDescent="0.2">
      <c r="A1653" t="s">
        <v>2939</v>
      </c>
      <c r="B1653">
        <v>4.5999999999999996</v>
      </c>
      <c r="D1653" t="str">
        <v>Richard Wallace</v>
      </c>
      <c r="E1653" s="5">
        <f t="shared" si="26"/>
        <v>6.2</v>
      </c>
    </row>
    <row r="1654" spans="1:5" x14ac:dyDescent="0.2">
      <c r="A1654" t="s">
        <v>2941</v>
      </c>
      <c r="B1654">
        <v>6.7</v>
      </c>
      <c r="D1654" t="str">
        <v>Morgan J. Freeman</v>
      </c>
      <c r="E1654" s="5">
        <f t="shared" si="26"/>
        <v>6.35</v>
      </c>
    </row>
    <row r="1655" spans="1:5" x14ac:dyDescent="0.2">
      <c r="A1655" t="s">
        <v>2943</v>
      </c>
      <c r="B1655">
        <v>5.0999999999999996</v>
      </c>
      <c r="D1655" t="str">
        <v>Matthew Hastings</v>
      </c>
      <c r="E1655" s="5">
        <f t="shared" si="26"/>
        <v>4.5999999999999996</v>
      </c>
    </row>
    <row r="1656" spans="1:5" x14ac:dyDescent="0.2">
      <c r="A1656" t="s">
        <v>1347</v>
      </c>
      <c r="B1656">
        <v>5.6</v>
      </c>
      <c r="D1656" t="str">
        <v>Klaus Menzel</v>
      </c>
      <c r="E1656" s="5">
        <f t="shared" si="26"/>
        <v>3.3</v>
      </c>
    </row>
    <row r="1657" spans="1:5" x14ac:dyDescent="0.2">
      <c r="A1657" t="s">
        <v>2092</v>
      </c>
      <c r="B1657">
        <v>7</v>
      </c>
      <c r="D1657" t="str">
        <v>Oren Peli</v>
      </c>
      <c r="E1657" s="5">
        <f t="shared" si="26"/>
        <v>5.25</v>
      </c>
    </row>
    <row r="1658" spans="1:5" x14ac:dyDescent="0.2">
      <c r="A1658" t="s">
        <v>1248</v>
      </c>
      <c r="B1658">
        <v>6.4</v>
      </c>
      <c r="D1658" t="str">
        <v>Paul Andrew Williams</v>
      </c>
      <c r="E1658" s="5">
        <f t="shared" si="26"/>
        <v>6.6</v>
      </c>
    </row>
    <row r="1659" spans="1:5" x14ac:dyDescent="0.2">
      <c r="A1659" t="s">
        <v>1709</v>
      </c>
      <c r="B1659">
        <v>6.7</v>
      </c>
      <c r="D1659" t="str">
        <v>Jim Amatulli</v>
      </c>
      <c r="E1659" s="5">
        <f t="shared" si="26"/>
        <v>4.5</v>
      </c>
    </row>
    <row r="1660" spans="1:5" x14ac:dyDescent="0.2">
      <c r="A1660" t="s">
        <v>2950</v>
      </c>
      <c r="B1660">
        <v>4.0999999999999996</v>
      </c>
      <c r="D1660" t="str">
        <v>William H. Macy</v>
      </c>
      <c r="E1660" s="5">
        <f t="shared" si="26"/>
        <v>7.5</v>
      </c>
    </row>
    <row r="1661" spans="1:5" x14ac:dyDescent="0.2">
      <c r="A1661" t="s">
        <v>1743</v>
      </c>
      <c r="B1661">
        <v>5.5</v>
      </c>
      <c r="D1661" t="str">
        <v>Barrett Esposito</v>
      </c>
      <c r="E1661" s="5">
        <f t="shared" si="26"/>
        <v>6.7</v>
      </c>
    </row>
    <row r="1662" spans="1:5" x14ac:dyDescent="0.2">
      <c r="A1662" t="s">
        <v>1898</v>
      </c>
      <c r="B1662">
        <v>2.7</v>
      </c>
      <c r="D1662" t="str">
        <v>Vicky Jewson</v>
      </c>
      <c r="E1662" s="5">
        <f t="shared" si="26"/>
        <v>4.4000000000000004</v>
      </c>
    </row>
    <row r="1663" spans="1:5" x14ac:dyDescent="0.2">
      <c r="A1663" t="s">
        <v>2954</v>
      </c>
      <c r="B1663">
        <v>6.4</v>
      </c>
      <c r="D1663" t="str">
        <v>Marc Bennett</v>
      </c>
      <c r="E1663" s="5">
        <f t="shared" si="26"/>
        <v>6.7</v>
      </c>
    </row>
    <row r="1664" spans="1:5" x14ac:dyDescent="0.2">
      <c r="A1664" t="s">
        <v>2956</v>
      </c>
      <c r="B1664">
        <v>4.8</v>
      </c>
      <c r="D1664" t="str">
        <v>Mike Mayhall</v>
      </c>
      <c r="E1664" s="5">
        <f t="shared" si="26"/>
        <v>8.6</v>
      </c>
    </row>
    <row r="1665" spans="1:5" x14ac:dyDescent="0.2">
      <c r="A1665" t="s">
        <v>2958</v>
      </c>
      <c r="B1665">
        <v>6.1</v>
      </c>
      <c r="D1665" t="str">
        <v>Stanton Barrett</v>
      </c>
      <c r="E1665" s="5">
        <f t="shared" si="26"/>
        <v>3.4</v>
      </c>
    </row>
    <row r="1666" spans="1:5" x14ac:dyDescent="0.2">
      <c r="A1666" t="s">
        <v>2960</v>
      </c>
      <c r="B1666">
        <v>4.8</v>
      </c>
      <c r="D1666" t="str">
        <v>Jirí Menzel</v>
      </c>
      <c r="E1666" s="5">
        <f t="shared" si="26"/>
        <v>7.4</v>
      </c>
    </row>
    <row r="1667" spans="1:5" x14ac:dyDescent="0.2">
      <c r="A1667" t="s">
        <v>2615</v>
      </c>
      <c r="B1667">
        <v>7</v>
      </c>
      <c r="D1667" t="str">
        <v>Fatih Akin</v>
      </c>
      <c r="E1667" s="5">
        <f t="shared" si="26"/>
        <v>7.3</v>
      </c>
    </row>
    <row r="1668" spans="1:5" x14ac:dyDescent="0.2">
      <c r="A1668" t="s">
        <v>970</v>
      </c>
      <c r="B1668">
        <v>6.8</v>
      </c>
      <c r="D1668" t="str">
        <v>Nick Murphy</v>
      </c>
      <c r="E1668" s="5">
        <f t="shared" ref="E1668:E1731" si="27">AVERAGEIF(A:A,D1668,B:B)</f>
        <v>6.5</v>
      </c>
    </row>
    <row r="1669" spans="1:5" x14ac:dyDescent="0.2">
      <c r="A1669" t="s">
        <v>2965</v>
      </c>
      <c r="B1669">
        <v>7.3</v>
      </c>
      <c r="D1669" t="str">
        <v>Frank LaLoggia</v>
      </c>
      <c r="E1669" s="5">
        <f t="shared" si="27"/>
        <v>6.7</v>
      </c>
    </row>
    <row r="1670" spans="1:5" x14ac:dyDescent="0.2">
      <c r="A1670" t="s">
        <v>1965</v>
      </c>
      <c r="B1670">
        <v>5.6</v>
      </c>
      <c r="D1670" t="str">
        <v>Jeremy Brock</v>
      </c>
      <c r="E1670" s="5">
        <f t="shared" si="27"/>
        <v>6.8</v>
      </c>
    </row>
    <row r="1671" spans="1:5" x14ac:dyDescent="0.2">
      <c r="A1671" t="s">
        <v>2026</v>
      </c>
      <c r="B1671">
        <v>6.1</v>
      </c>
      <c r="D1671" t="str">
        <v>Scott Foley</v>
      </c>
      <c r="E1671" s="5">
        <f t="shared" si="27"/>
        <v>5.4</v>
      </c>
    </row>
    <row r="1672" spans="1:5" x14ac:dyDescent="0.2">
      <c r="A1672" t="s">
        <v>342</v>
      </c>
      <c r="B1672">
        <v>7.9</v>
      </c>
      <c r="D1672" t="str">
        <v>Christophe Ali</v>
      </c>
      <c r="E1672" s="5">
        <f t="shared" si="27"/>
        <v>5.4</v>
      </c>
    </row>
    <row r="1673" spans="1:5" x14ac:dyDescent="0.2">
      <c r="A1673" t="s">
        <v>2972</v>
      </c>
      <c r="B1673">
        <v>8.4</v>
      </c>
      <c r="D1673" t="str">
        <v>Gabriela Tagliavini</v>
      </c>
      <c r="E1673" s="5">
        <f t="shared" si="27"/>
        <v>3.2</v>
      </c>
    </row>
    <row r="1674" spans="1:5" x14ac:dyDescent="0.2">
      <c r="A1674" t="s">
        <v>2974</v>
      </c>
      <c r="B1674">
        <v>6.5</v>
      </c>
      <c r="D1674" t="str">
        <v>Shekar</v>
      </c>
      <c r="E1674" s="5">
        <f t="shared" si="27"/>
        <v>7.1</v>
      </c>
    </row>
    <row r="1675" spans="1:5" x14ac:dyDescent="0.2">
      <c r="A1675" t="s">
        <v>2976</v>
      </c>
      <c r="B1675">
        <v>7.1</v>
      </c>
      <c r="D1675" t="str">
        <v>Shona Auerbach</v>
      </c>
      <c r="E1675" s="5">
        <f t="shared" si="27"/>
        <v>7.8</v>
      </c>
    </row>
    <row r="1676" spans="1:5" x14ac:dyDescent="0.2">
      <c r="A1676" t="s">
        <v>1743</v>
      </c>
      <c r="B1676">
        <v>6.6</v>
      </c>
      <c r="D1676" t="str">
        <v>Leonard Farlinger</v>
      </c>
      <c r="E1676" s="5">
        <f t="shared" si="27"/>
        <v>5.3</v>
      </c>
    </row>
    <row r="1677" spans="1:5" x14ac:dyDescent="0.2">
      <c r="A1677" t="s">
        <v>2979</v>
      </c>
      <c r="B1677">
        <v>4</v>
      </c>
      <c r="D1677" t="str">
        <v>Michel Leclerc</v>
      </c>
      <c r="E1677" s="5">
        <f t="shared" si="27"/>
        <v>7.2</v>
      </c>
    </row>
    <row r="1678" spans="1:5" x14ac:dyDescent="0.2">
      <c r="A1678" t="s">
        <v>2819</v>
      </c>
      <c r="B1678">
        <v>7</v>
      </c>
      <c r="D1678" t="str">
        <v>Analeine Cal y Mayor</v>
      </c>
      <c r="E1678" s="5">
        <f t="shared" si="27"/>
        <v>6.2</v>
      </c>
    </row>
    <row r="1679" spans="1:5" x14ac:dyDescent="0.2">
      <c r="A1679" t="s">
        <v>2983</v>
      </c>
      <c r="B1679">
        <v>5.6</v>
      </c>
      <c r="D1679" t="str">
        <v>Tom Kalin</v>
      </c>
      <c r="E1679" s="5">
        <f t="shared" si="27"/>
        <v>5.9</v>
      </c>
    </row>
    <row r="1680" spans="1:5" x14ac:dyDescent="0.2">
      <c r="A1680" t="s">
        <v>2985</v>
      </c>
      <c r="B1680">
        <v>4.8</v>
      </c>
      <c r="D1680" t="str">
        <v>Robert Sarkies</v>
      </c>
      <c r="E1680" s="5">
        <f t="shared" si="27"/>
        <v>7.3</v>
      </c>
    </row>
    <row r="1681" spans="1:5" x14ac:dyDescent="0.2">
      <c r="A1681" t="s">
        <v>2987</v>
      </c>
      <c r="B1681">
        <v>7.5</v>
      </c>
      <c r="D1681" t="str">
        <v>John Huston</v>
      </c>
      <c r="E1681" s="5">
        <f t="shared" si="27"/>
        <v>7.4</v>
      </c>
    </row>
    <row r="1682" spans="1:5" x14ac:dyDescent="0.2">
      <c r="A1682" t="s">
        <v>2990</v>
      </c>
      <c r="B1682">
        <v>6</v>
      </c>
      <c r="D1682" t="str">
        <v>Walter Lang</v>
      </c>
      <c r="E1682" s="5">
        <f t="shared" si="27"/>
        <v>6.8</v>
      </c>
    </row>
    <row r="1683" spans="1:5" x14ac:dyDescent="0.2">
      <c r="A1683" t="s">
        <v>2992</v>
      </c>
      <c r="B1683">
        <v>7.2</v>
      </c>
      <c r="D1683" t="str">
        <v>Carlos Saura</v>
      </c>
      <c r="E1683" s="5">
        <f t="shared" si="27"/>
        <v>7.2</v>
      </c>
    </row>
    <row r="1684" spans="1:5" x14ac:dyDescent="0.2">
      <c r="A1684" t="s">
        <v>615</v>
      </c>
      <c r="B1684">
        <v>5.6</v>
      </c>
      <c r="D1684" t="str">
        <v>Andrew Erwin</v>
      </c>
      <c r="E1684" s="5">
        <f t="shared" si="27"/>
        <v>6.1</v>
      </c>
    </row>
    <row r="1685" spans="1:5" x14ac:dyDescent="0.2">
      <c r="A1685" t="s">
        <v>43</v>
      </c>
      <c r="B1685">
        <v>6.8</v>
      </c>
      <c r="D1685" t="str">
        <v>Beto Gómez</v>
      </c>
      <c r="E1685" s="5">
        <f t="shared" si="27"/>
        <v>6</v>
      </c>
    </row>
    <row r="1686" spans="1:5" x14ac:dyDescent="0.2">
      <c r="A1686" t="s">
        <v>2997</v>
      </c>
      <c r="B1686">
        <v>4.9000000000000004</v>
      </c>
      <c r="D1686" t="str">
        <v>Mike van Diem</v>
      </c>
      <c r="E1686" s="5">
        <f t="shared" si="27"/>
        <v>7.8</v>
      </c>
    </row>
    <row r="1687" spans="1:5" x14ac:dyDescent="0.2">
      <c r="A1687" t="s">
        <v>2639</v>
      </c>
      <c r="B1687">
        <v>7.1</v>
      </c>
      <c r="D1687" t="str">
        <v>Jonas Åkerlund</v>
      </c>
      <c r="E1687" s="5">
        <f t="shared" si="27"/>
        <v>6.4499999999999993</v>
      </c>
    </row>
    <row r="1688" spans="1:5" x14ac:dyDescent="0.2">
      <c r="A1688" t="s">
        <v>3001</v>
      </c>
      <c r="B1688">
        <v>2</v>
      </c>
      <c r="D1688" t="str">
        <v>Todd Solondz</v>
      </c>
      <c r="E1688" s="5">
        <f t="shared" si="27"/>
        <v>7.2666666666666666</v>
      </c>
    </row>
    <row r="1689" spans="1:5" x14ac:dyDescent="0.2">
      <c r="A1689" t="s">
        <v>3003</v>
      </c>
      <c r="B1689">
        <v>5.7</v>
      </c>
      <c r="D1689" t="str">
        <v>René Féret</v>
      </c>
      <c r="E1689" s="5">
        <f t="shared" si="27"/>
        <v>6.4</v>
      </c>
    </row>
    <row r="1690" spans="1:5" x14ac:dyDescent="0.2">
      <c r="A1690" t="s">
        <v>3005</v>
      </c>
      <c r="B1690">
        <v>4.0999999999999996</v>
      </c>
      <c r="D1690" t="str">
        <v>Barry Skolnick</v>
      </c>
      <c r="E1690" s="5">
        <f t="shared" si="27"/>
        <v>6.5</v>
      </c>
    </row>
    <row r="1691" spans="1:5" x14ac:dyDescent="0.2">
      <c r="A1691" t="s">
        <v>3008</v>
      </c>
      <c r="B1691">
        <v>6.7</v>
      </c>
      <c r="D1691" t="str">
        <v>Johnnie To</v>
      </c>
      <c r="E1691" s="5">
        <f t="shared" si="27"/>
        <v>7.3</v>
      </c>
    </row>
    <row r="1692" spans="1:5" x14ac:dyDescent="0.2">
      <c r="A1692" t="s">
        <v>3010</v>
      </c>
      <c r="B1692">
        <v>7.5</v>
      </c>
      <c r="D1692" t="str">
        <v>Mateo Gil</v>
      </c>
      <c r="E1692" s="5">
        <f t="shared" si="27"/>
        <v>6.6</v>
      </c>
    </row>
    <row r="1693" spans="1:5" x14ac:dyDescent="0.2">
      <c r="A1693" t="s">
        <v>3013</v>
      </c>
      <c r="B1693">
        <v>6.5</v>
      </c>
      <c r="D1693" t="str">
        <v>Lukas Moodysson</v>
      </c>
      <c r="E1693" s="5">
        <f t="shared" si="27"/>
        <v>7.9</v>
      </c>
    </row>
    <row r="1694" spans="1:5" x14ac:dyDescent="0.2">
      <c r="A1694" t="s">
        <v>488</v>
      </c>
      <c r="B1694">
        <v>7.9</v>
      </c>
      <c r="D1694" t="str">
        <v>Agnieszka Wojtowicz-Vosloo</v>
      </c>
      <c r="E1694" s="5">
        <f t="shared" si="27"/>
        <v>5.9</v>
      </c>
    </row>
    <row r="1695" spans="1:5" x14ac:dyDescent="0.2">
      <c r="A1695" t="s">
        <v>3019</v>
      </c>
      <c r="B1695">
        <v>6.4</v>
      </c>
      <c r="D1695" t="str">
        <v>Kabir Sadanand</v>
      </c>
      <c r="E1695" s="5">
        <f t="shared" si="27"/>
        <v>4.7</v>
      </c>
    </row>
    <row r="1696" spans="1:5" x14ac:dyDescent="0.2">
      <c r="A1696" t="s">
        <v>1766</v>
      </c>
      <c r="B1696">
        <v>5.8</v>
      </c>
      <c r="D1696" t="str">
        <v>Peter DeLuise</v>
      </c>
      <c r="E1696" s="5">
        <f t="shared" si="27"/>
        <v>5.9</v>
      </c>
    </row>
    <row r="1697" spans="1:5" x14ac:dyDescent="0.2">
      <c r="A1697" t="s">
        <v>284</v>
      </c>
      <c r="B1697">
        <v>7.7</v>
      </c>
      <c r="D1697" t="str">
        <v>Raja Menon</v>
      </c>
      <c r="E1697" s="5">
        <f t="shared" si="27"/>
        <v>8.5</v>
      </c>
    </row>
    <row r="1698" spans="1:5" x14ac:dyDescent="0.2">
      <c r="A1698" t="s">
        <v>1181</v>
      </c>
      <c r="B1698">
        <v>7.1</v>
      </c>
      <c r="D1698" t="str">
        <v>Nick Love</v>
      </c>
      <c r="E1698" s="5">
        <f t="shared" si="27"/>
        <v>5.5</v>
      </c>
    </row>
    <row r="1699" spans="1:5" x14ac:dyDescent="0.2">
      <c r="A1699" t="s">
        <v>2109</v>
      </c>
      <c r="B1699">
        <v>5.3</v>
      </c>
      <c r="D1699" t="str">
        <v>R. Balki</v>
      </c>
      <c r="E1699" s="5">
        <f t="shared" si="27"/>
        <v>7.2</v>
      </c>
    </row>
    <row r="1700" spans="1:5" x14ac:dyDescent="0.2">
      <c r="A1700" t="s">
        <v>3026</v>
      </c>
      <c r="B1700">
        <v>5.3</v>
      </c>
      <c r="D1700" t="str">
        <v>Ivan Engler</v>
      </c>
      <c r="E1700" s="5">
        <f t="shared" si="27"/>
        <v>6.2</v>
      </c>
    </row>
    <row r="1701" spans="1:5" x14ac:dyDescent="0.2">
      <c r="A1701" t="s">
        <v>3028</v>
      </c>
      <c r="B1701">
        <v>7.5</v>
      </c>
      <c r="D1701" t="str">
        <v>Cecil B. DeMille</v>
      </c>
      <c r="E1701" s="5">
        <f t="shared" si="27"/>
        <v>6.7</v>
      </c>
    </row>
    <row r="1702" spans="1:5" x14ac:dyDescent="0.2">
      <c r="A1702" t="s">
        <v>1267</v>
      </c>
      <c r="B1702">
        <v>6.9</v>
      </c>
      <c r="D1702" t="str">
        <v>Henry Hobson</v>
      </c>
      <c r="E1702" s="5">
        <f t="shared" si="27"/>
        <v>5.6</v>
      </c>
    </row>
    <row r="1703" spans="1:5" x14ac:dyDescent="0.2">
      <c r="A1703" t="s">
        <v>3031</v>
      </c>
      <c r="B1703">
        <v>4.9000000000000004</v>
      </c>
      <c r="D1703" t="str">
        <v>Mike Figgis</v>
      </c>
      <c r="E1703" s="5">
        <f t="shared" si="27"/>
        <v>6.5</v>
      </c>
    </row>
    <row r="1704" spans="1:5" x14ac:dyDescent="0.2">
      <c r="A1704" t="s">
        <v>3033</v>
      </c>
      <c r="B1704">
        <v>7.1</v>
      </c>
      <c r="D1704" t="str">
        <v>Duane Journey</v>
      </c>
      <c r="E1704" s="5">
        <f t="shared" si="27"/>
        <v>4.3</v>
      </c>
    </row>
    <row r="1705" spans="1:5" x14ac:dyDescent="0.2">
      <c r="A1705" t="s">
        <v>570</v>
      </c>
      <c r="B1705">
        <v>8</v>
      </c>
      <c r="D1705" t="str">
        <v>Billy Wilder</v>
      </c>
      <c r="E1705" s="5">
        <f t="shared" si="27"/>
        <v>7.9750000000000005</v>
      </c>
    </row>
    <row r="1706" spans="1:5" x14ac:dyDescent="0.2">
      <c r="A1706" t="s">
        <v>1067</v>
      </c>
      <c r="B1706">
        <v>7.9</v>
      </c>
      <c r="D1706" t="str">
        <v>Lisa Cholodenko</v>
      </c>
      <c r="E1706" s="5">
        <f t="shared" si="27"/>
        <v>7.1</v>
      </c>
    </row>
    <row r="1707" spans="1:5" x14ac:dyDescent="0.2">
      <c r="A1707" t="s">
        <v>127</v>
      </c>
      <c r="B1707">
        <v>7.6</v>
      </c>
      <c r="D1707" t="str">
        <v>John Sturges</v>
      </c>
      <c r="E1707" s="5">
        <f t="shared" si="27"/>
        <v>8.3000000000000007</v>
      </c>
    </row>
    <row r="1708" spans="1:5" x14ac:dyDescent="0.2">
      <c r="A1708" t="s">
        <v>3039</v>
      </c>
      <c r="B1708">
        <v>5.9</v>
      </c>
      <c r="D1708" t="str">
        <v>William Arntz</v>
      </c>
      <c r="E1708" s="5">
        <f t="shared" si="27"/>
        <v>5.4</v>
      </c>
    </row>
    <row r="1709" spans="1:5" x14ac:dyDescent="0.2">
      <c r="A1709" t="s">
        <v>324</v>
      </c>
      <c r="B1709">
        <v>6.3</v>
      </c>
      <c r="D1709" t="str">
        <v>Ed Gass-Donnelly</v>
      </c>
      <c r="E1709" s="5">
        <f t="shared" si="27"/>
        <v>4</v>
      </c>
    </row>
    <row r="1710" spans="1:5" x14ac:dyDescent="0.2">
      <c r="A1710" t="s">
        <v>1952</v>
      </c>
      <c r="B1710">
        <v>7.1</v>
      </c>
      <c r="D1710" t="str">
        <v>DJ Pooh</v>
      </c>
      <c r="E1710" s="5">
        <f t="shared" si="27"/>
        <v>4.3</v>
      </c>
    </row>
    <row r="1711" spans="1:5" x14ac:dyDescent="0.2">
      <c r="A1711" t="s">
        <v>1692</v>
      </c>
      <c r="B1711">
        <v>6.4</v>
      </c>
      <c r="D1711" t="str">
        <v>James Melkonian</v>
      </c>
      <c r="E1711" s="5">
        <f t="shared" si="27"/>
        <v>4.5999999999999996</v>
      </c>
    </row>
    <row r="1712" spans="1:5" x14ac:dyDescent="0.2">
      <c r="A1712" t="s">
        <v>449</v>
      </c>
      <c r="B1712">
        <v>8.1999999999999993</v>
      </c>
      <c r="D1712" t="str">
        <v>Roger Avary</v>
      </c>
      <c r="E1712" s="5">
        <f t="shared" si="27"/>
        <v>6.6</v>
      </c>
    </row>
    <row r="1713" spans="1:5" x14ac:dyDescent="0.2">
      <c r="A1713" t="s">
        <v>2700</v>
      </c>
      <c r="B1713">
        <v>6.9</v>
      </c>
      <c r="D1713" t="str">
        <v>Allison Anders</v>
      </c>
      <c r="E1713" s="5">
        <f t="shared" si="27"/>
        <v>6.4</v>
      </c>
    </row>
    <row r="1714" spans="1:5" x14ac:dyDescent="0.2">
      <c r="A1714" t="s">
        <v>601</v>
      </c>
      <c r="B1714">
        <v>7.8</v>
      </c>
      <c r="D1714" t="str">
        <v>Rick de Oliveira</v>
      </c>
      <c r="E1714" s="5">
        <f t="shared" si="27"/>
        <v>2.7</v>
      </c>
    </row>
    <row r="1715" spans="1:5" x14ac:dyDescent="0.2">
      <c r="A1715" t="s">
        <v>358</v>
      </c>
      <c r="B1715">
        <v>6.7</v>
      </c>
      <c r="D1715" t="str">
        <v>Jeff Franklin</v>
      </c>
      <c r="E1715" s="5">
        <f t="shared" si="27"/>
        <v>5.8</v>
      </c>
    </row>
    <row r="1716" spans="1:5" x14ac:dyDescent="0.2">
      <c r="A1716" t="s">
        <v>2941</v>
      </c>
      <c r="B1716">
        <v>7.5</v>
      </c>
      <c r="D1716" t="str">
        <v>Mike Mills</v>
      </c>
      <c r="E1716" s="5">
        <f t="shared" si="27"/>
        <v>6.9</v>
      </c>
    </row>
    <row r="1717" spans="1:5" x14ac:dyDescent="0.2">
      <c r="A1717" t="s">
        <v>39</v>
      </c>
      <c r="B1717">
        <v>7.4</v>
      </c>
      <c r="D1717" t="str">
        <v>Dave McKean</v>
      </c>
      <c r="E1717" s="5">
        <f t="shared" si="27"/>
        <v>6.9</v>
      </c>
    </row>
    <row r="1718" spans="1:5" x14ac:dyDescent="0.2">
      <c r="A1718" t="s">
        <v>906</v>
      </c>
      <c r="B1718">
        <v>5.2</v>
      </c>
      <c r="D1718" t="str">
        <v>Ron Fricke</v>
      </c>
      <c r="E1718" s="5">
        <f t="shared" si="27"/>
        <v>8.5</v>
      </c>
    </row>
    <row r="1719" spans="1:5" x14ac:dyDescent="0.2">
      <c r="A1719" t="s">
        <v>3053</v>
      </c>
      <c r="B1719">
        <v>6.5</v>
      </c>
      <c r="D1719" t="str">
        <v>Ruggero Deodato</v>
      </c>
      <c r="E1719" s="5">
        <f t="shared" si="27"/>
        <v>4.8</v>
      </c>
    </row>
    <row r="1720" spans="1:5" x14ac:dyDescent="0.2">
      <c r="A1720" t="s">
        <v>1856</v>
      </c>
      <c r="B1720">
        <v>7.6</v>
      </c>
      <c r="D1720" t="str">
        <v>Gavin Wiesen</v>
      </c>
      <c r="E1720" s="5">
        <f t="shared" si="27"/>
        <v>6.6</v>
      </c>
    </row>
    <row r="1721" spans="1:5" x14ac:dyDescent="0.2">
      <c r="A1721" t="s">
        <v>488</v>
      </c>
      <c r="B1721">
        <v>7.3</v>
      </c>
      <c r="D1721" t="str">
        <v>Mora Stephens</v>
      </c>
      <c r="E1721" s="5">
        <f t="shared" si="27"/>
        <v>5.7</v>
      </c>
    </row>
    <row r="1722" spans="1:5" x14ac:dyDescent="0.2">
      <c r="A1722" t="s">
        <v>237</v>
      </c>
      <c r="B1722">
        <v>6.6</v>
      </c>
      <c r="D1722" t="str">
        <v>Mars Callahan</v>
      </c>
      <c r="E1722" s="5">
        <f t="shared" si="27"/>
        <v>7</v>
      </c>
    </row>
    <row r="1723" spans="1:5" x14ac:dyDescent="0.2">
      <c r="A1723" t="s">
        <v>2123</v>
      </c>
      <c r="B1723">
        <v>6.8</v>
      </c>
      <c r="D1723" t="str">
        <v>Leos Carax</v>
      </c>
      <c r="E1723" s="5">
        <f t="shared" si="27"/>
        <v>7.1</v>
      </c>
    </row>
    <row r="1724" spans="1:5" x14ac:dyDescent="0.2">
      <c r="A1724" t="s">
        <v>579</v>
      </c>
      <c r="B1724">
        <v>6.9</v>
      </c>
      <c r="D1724" t="str">
        <v>Stefan Schwartz</v>
      </c>
      <c r="E1724" s="5">
        <f t="shared" si="27"/>
        <v>6.6</v>
      </c>
    </row>
    <row r="1725" spans="1:5" x14ac:dyDescent="0.2">
      <c r="A1725" t="s">
        <v>628</v>
      </c>
      <c r="B1725">
        <v>5.8</v>
      </c>
      <c r="D1725" t="str">
        <v>Robert Lee King</v>
      </c>
      <c r="E1725" s="5">
        <f t="shared" si="27"/>
        <v>6.3</v>
      </c>
    </row>
    <row r="1726" spans="1:5" x14ac:dyDescent="0.2">
      <c r="A1726" t="s">
        <v>735</v>
      </c>
      <c r="B1726">
        <v>6.6</v>
      </c>
      <c r="D1726" t="str">
        <v>Jorge Ramírez Suárez</v>
      </c>
      <c r="E1726" s="5">
        <f t="shared" si="27"/>
        <v>7.7</v>
      </c>
    </row>
    <row r="1727" spans="1:5" x14ac:dyDescent="0.2">
      <c r="A1727" t="s">
        <v>2615</v>
      </c>
      <c r="B1727">
        <v>6.7</v>
      </c>
      <c r="D1727" t="str">
        <v>Dan Ireland</v>
      </c>
      <c r="E1727" s="5">
        <f t="shared" si="27"/>
        <v>5</v>
      </c>
    </row>
    <row r="1728" spans="1:5" x14ac:dyDescent="0.2">
      <c r="A1728" t="s">
        <v>1405</v>
      </c>
      <c r="B1728">
        <v>6.7</v>
      </c>
      <c r="D1728" t="str">
        <v>Fernando León de Aranoa</v>
      </c>
      <c r="E1728" s="5">
        <f t="shared" si="27"/>
        <v>7.7</v>
      </c>
    </row>
    <row r="1729" spans="1:5" x14ac:dyDescent="0.2">
      <c r="A1729" t="s">
        <v>2478</v>
      </c>
      <c r="B1729">
        <v>6.3</v>
      </c>
      <c r="D1729" t="str">
        <v>Jim Mickle</v>
      </c>
      <c r="E1729" s="5">
        <f t="shared" si="27"/>
        <v>6.5</v>
      </c>
    </row>
    <row r="1730" spans="1:5" x14ac:dyDescent="0.2">
      <c r="A1730" t="s">
        <v>232</v>
      </c>
      <c r="B1730">
        <v>7.7</v>
      </c>
      <c r="D1730" t="str">
        <v>Karim Aïnouz</v>
      </c>
      <c r="E1730" s="5">
        <f t="shared" si="27"/>
        <v>6.1</v>
      </c>
    </row>
    <row r="1731" spans="1:5" x14ac:dyDescent="0.2">
      <c r="A1731" t="s">
        <v>1456</v>
      </c>
      <c r="B1731">
        <v>6.1</v>
      </c>
      <c r="D1731" t="str">
        <v>Sam Levinson</v>
      </c>
      <c r="E1731" s="5">
        <f t="shared" si="27"/>
        <v>6</v>
      </c>
    </row>
    <row r="1732" spans="1:5" x14ac:dyDescent="0.2">
      <c r="A1732" t="s">
        <v>1895</v>
      </c>
      <c r="B1732">
        <v>4.9000000000000004</v>
      </c>
      <c r="D1732" t="str">
        <v>Aleksandr Veledinskiy</v>
      </c>
      <c r="E1732" s="5">
        <f t="shared" ref="E1732:E1795" si="28">AVERAGEIF(A:A,D1732,B:B)</f>
        <v>7.5</v>
      </c>
    </row>
    <row r="1733" spans="1:5" x14ac:dyDescent="0.2">
      <c r="A1733" t="s">
        <v>3071</v>
      </c>
      <c r="B1733">
        <v>6.2</v>
      </c>
      <c r="D1733" t="str">
        <v>Peter H. Hunt</v>
      </c>
      <c r="E1733" s="5">
        <f t="shared" si="28"/>
        <v>7.6</v>
      </c>
    </row>
    <row r="1734" spans="1:5" x14ac:dyDescent="0.2">
      <c r="A1734" t="s">
        <v>317</v>
      </c>
      <c r="B1734">
        <v>7.8</v>
      </c>
      <c r="D1734" t="str">
        <v>Ruba Nadda</v>
      </c>
      <c r="E1734" s="5">
        <f t="shared" si="28"/>
        <v>5.2</v>
      </c>
    </row>
    <row r="1735" spans="1:5" x14ac:dyDescent="0.2">
      <c r="A1735" t="s">
        <v>64</v>
      </c>
      <c r="B1735">
        <v>8.1999999999999993</v>
      </c>
      <c r="D1735" t="str">
        <v>Howard Hughes</v>
      </c>
      <c r="E1735" s="5">
        <f t="shared" si="28"/>
        <v>7.8</v>
      </c>
    </row>
    <row r="1736" spans="1:5" x14ac:dyDescent="0.2">
      <c r="A1736" t="s">
        <v>1223</v>
      </c>
      <c r="B1736">
        <v>6.9</v>
      </c>
      <c r="D1736" t="str">
        <v>Edward Burns</v>
      </c>
      <c r="E1736" s="5">
        <f t="shared" si="28"/>
        <v>6.4249999999999989</v>
      </c>
    </row>
    <row r="1737" spans="1:5" x14ac:dyDescent="0.2">
      <c r="A1737" t="s">
        <v>109</v>
      </c>
      <c r="B1737">
        <v>6.2</v>
      </c>
      <c r="D1737" t="str">
        <v>Sean Byrne</v>
      </c>
      <c r="E1737" s="5">
        <f t="shared" si="28"/>
        <v>6.7</v>
      </c>
    </row>
    <row r="1738" spans="1:5" x14ac:dyDescent="0.2">
      <c r="A1738" t="s">
        <v>3078</v>
      </c>
      <c r="B1738">
        <v>6.9</v>
      </c>
      <c r="D1738" t="str">
        <v>Mark Griffiths</v>
      </c>
      <c r="E1738" s="5">
        <f t="shared" si="28"/>
        <v>6.3</v>
      </c>
    </row>
    <row r="1739" spans="1:5" x14ac:dyDescent="0.2">
      <c r="A1739" t="s">
        <v>3080</v>
      </c>
      <c r="B1739">
        <v>4.8</v>
      </c>
      <c r="D1739" t="str">
        <v>Bruce Macdonald</v>
      </c>
      <c r="E1739" s="5">
        <f t="shared" si="28"/>
        <v>4.7</v>
      </c>
    </row>
    <row r="1740" spans="1:5" x14ac:dyDescent="0.2">
      <c r="A1740" t="s">
        <v>1000</v>
      </c>
      <c r="B1740">
        <v>8</v>
      </c>
      <c r="D1740" t="str">
        <v>Victor Fleming</v>
      </c>
      <c r="E1740" s="5">
        <f t="shared" si="28"/>
        <v>7.7666666666666657</v>
      </c>
    </row>
    <row r="1741" spans="1:5" x14ac:dyDescent="0.2">
      <c r="A1741" t="s">
        <v>1467</v>
      </c>
      <c r="B1741">
        <v>5.3</v>
      </c>
      <c r="D1741" t="str">
        <v>Richard Raymond</v>
      </c>
      <c r="E1741" s="5">
        <f t="shared" si="28"/>
        <v>6</v>
      </c>
    </row>
    <row r="1742" spans="1:5" x14ac:dyDescent="0.2">
      <c r="A1742" t="s">
        <v>686</v>
      </c>
      <c r="B1742">
        <v>6.7</v>
      </c>
      <c r="D1742" t="str">
        <v>Alan Jacobs</v>
      </c>
      <c r="E1742" s="5">
        <f t="shared" si="28"/>
        <v>7.3</v>
      </c>
    </row>
    <row r="1743" spans="1:5" x14ac:dyDescent="0.2">
      <c r="A1743" t="s">
        <v>1419</v>
      </c>
      <c r="B1743">
        <v>5.4</v>
      </c>
      <c r="D1743" t="str">
        <v>George Sidney</v>
      </c>
      <c r="E1743" s="5">
        <f t="shared" si="28"/>
        <v>6.833333333333333</v>
      </c>
    </row>
    <row r="1744" spans="1:5" x14ac:dyDescent="0.2">
      <c r="A1744" t="s">
        <v>2554</v>
      </c>
      <c r="B1744">
        <v>5.4</v>
      </c>
      <c r="D1744" t="str">
        <v>Christopher Morris</v>
      </c>
      <c r="E1744" s="5">
        <f t="shared" si="28"/>
        <v>7.3</v>
      </c>
    </row>
    <row r="1745" spans="1:5" x14ac:dyDescent="0.2">
      <c r="A1745" t="s">
        <v>1852</v>
      </c>
      <c r="B1745">
        <v>4.9000000000000004</v>
      </c>
      <c r="D1745" t="str">
        <v>Andrucha Waddington</v>
      </c>
      <c r="E1745" s="5">
        <f t="shared" si="28"/>
        <v>7.5</v>
      </c>
    </row>
    <row r="1746" spans="1:5" x14ac:dyDescent="0.2">
      <c r="A1746" t="s">
        <v>1869</v>
      </c>
      <c r="B1746">
        <v>6.1</v>
      </c>
      <c r="D1746" t="str">
        <v>Peter Stebbings</v>
      </c>
      <c r="E1746" s="5">
        <f t="shared" si="28"/>
        <v>6.8</v>
      </c>
    </row>
    <row r="1747" spans="1:5" x14ac:dyDescent="0.2">
      <c r="A1747" t="s">
        <v>2101</v>
      </c>
      <c r="B1747">
        <v>5.8</v>
      </c>
      <c r="D1747" t="str">
        <v>Vincente Minnelli</v>
      </c>
      <c r="E1747" s="5">
        <f t="shared" si="28"/>
        <v>7.1</v>
      </c>
    </row>
    <row r="1748" spans="1:5" x14ac:dyDescent="0.2">
      <c r="A1748" t="s">
        <v>159</v>
      </c>
      <c r="B1748">
        <v>7</v>
      </c>
      <c r="D1748" t="str">
        <v>Dagur Kári</v>
      </c>
      <c r="E1748" s="5">
        <f t="shared" si="28"/>
        <v>6.9</v>
      </c>
    </row>
    <row r="1749" spans="1:5" x14ac:dyDescent="0.2">
      <c r="A1749" t="s">
        <v>3093</v>
      </c>
      <c r="B1749">
        <v>6.5</v>
      </c>
      <c r="D1749" t="str">
        <v>Jim Abrahams</v>
      </c>
      <c r="E1749" s="5">
        <f t="shared" si="28"/>
        <v>7.8</v>
      </c>
    </row>
    <row r="1750" spans="1:5" x14ac:dyDescent="0.2">
      <c r="A1750" t="s">
        <v>3095</v>
      </c>
      <c r="B1750">
        <v>6.6</v>
      </c>
      <c r="D1750" t="str">
        <v>Kevin Carraway</v>
      </c>
      <c r="E1750" s="5">
        <f t="shared" si="28"/>
        <v>3.5</v>
      </c>
    </row>
    <row r="1751" spans="1:5" x14ac:dyDescent="0.2">
      <c r="A1751" t="s">
        <v>3097</v>
      </c>
      <c r="B1751">
        <v>6.1</v>
      </c>
      <c r="D1751" t="str">
        <v>Michael Gornick</v>
      </c>
      <c r="E1751" s="5">
        <f t="shared" si="28"/>
        <v>6</v>
      </c>
    </row>
    <row r="1752" spans="1:5" x14ac:dyDescent="0.2">
      <c r="A1752" t="s">
        <v>3100</v>
      </c>
      <c r="B1752">
        <v>5.7</v>
      </c>
      <c r="D1752" t="str">
        <v>Richard Brooks</v>
      </c>
      <c r="E1752" s="5">
        <f t="shared" si="28"/>
        <v>7.8</v>
      </c>
    </row>
    <row r="1753" spans="1:5" x14ac:dyDescent="0.2">
      <c r="A1753" t="s">
        <v>2123</v>
      </c>
      <c r="B1753">
        <v>6.6</v>
      </c>
      <c r="D1753" t="str">
        <v>Robert Eggers</v>
      </c>
      <c r="E1753" s="5">
        <f t="shared" si="28"/>
        <v>6.8</v>
      </c>
    </row>
    <row r="1754" spans="1:5" x14ac:dyDescent="0.2">
      <c r="A1754" t="s">
        <v>1119</v>
      </c>
      <c r="B1754">
        <v>7</v>
      </c>
      <c r="D1754" t="str">
        <v>Michael Martin</v>
      </c>
      <c r="E1754" s="5">
        <f t="shared" si="28"/>
        <v>3.9</v>
      </c>
    </row>
    <row r="1755" spans="1:5" x14ac:dyDescent="0.2">
      <c r="A1755" t="s">
        <v>2207</v>
      </c>
      <c r="B1755">
        <v>7.4</v>
      </c>
      <c r="D1755" t="str">
        <v>Gideon Raff</v>
      </c>
      <c r="E1755" s="5">
        <f t="shared" si="28"/>
        <v>4.8</v>
      </c>
    </row>
    <row r="1756" spans="1:5" x14ac:dyDescent="0.2">
      <c r="A1756" t="s">
        <v>2337</v>
      </c>
      <c r="B1756">
        <v>5.3</v>
      </c>
      <c r="D1756" t="str">
        <v>Louis C.K.</v>
      </c>
      <c r="E1756" s="5">
        <f t="shared" si="28"/>
        <v>5.2</v>
      </c>
    </row>
    <row r="1757" spans="1:5" x14ac:dyDescent="0.2">
      <c r="A1757" t="s">
        <v>3106</v>
      </c>
      <c r="B1757">
        <v>7.4</v>
      </c>
      <c r="D1757" t="str">
        <v>Anthony C. Ferrante</v>
      </c>
      <c r="E1757" s="5">
        <f t="shared" si="28"/>
        <v>3.3</v>
      </c>
    </row>
    <row r="1758" spans="1:5" x14ac:dyDescent="0.2">
      <c r="A1758" t="s">
        <v>3108</v>
      </c>
      <c r="B1758">
        <v>7.4</v>
      </c>
      <c r="D1758" t="str">
        <v>Salvador Carrasco</v>
      </c>
      <c r="E1758" s="5">
        <f t="shared" si="28"/>
        <v>6.8</v>
      </c>
    </row>
    <row r="1759" spans="1:5" x14ac:dyDescent="0.2">
      <c r="A1759" t="s">
        <v>274</v>
      </c>
      <c r="B1759">
        <v>6.8</v>
      </c>
      <c r="D1759" t="str">
        <v>André Øvredal</v>
      </c>
      <c r="E1759" s="5">
        <f t="shared" si="28"/>
        <v>7</v>
      </c>
    </row>
    <row r="1760" spans="1:5" x14ac:dyDescent="0.2">
      <c r="A1760" t="s">
        <v>3113</v>
      </c>
      <c r="B1760">
        <v>7.2</v>
      </c>
      <c r="D1760" t="str">
        <v>Robert Cary</v>
      </c>
      <c r="E1760" s="5">
        <f t="shared" si="28"/>
        <v>6.5</v>
      </c>
    </row>
    <row r="1761" spans="1:5" x14ac:dyDescent="0.2">
      <c r="A1761" t="s">
        <v>3115</v>
      </c>
      <c r="B1761">
        <v>6</v>
      </c>
      <c r="D1761" t="str">
        <v>Adam Rapp</v>
      </c>
      <c r="E1761" s="5">
        <f t="shared" si="28"/>
        <v>6.4</v>
      </c>
    </row>
    <row r="1762" spans="1:5" x14ac:dyDescent="0.2">
      <c r="A1762" t="s">
        <v>157</v>
      </c>
      <c r="B1762">
        <v>7.8</v>
      </c>
      <c r="D1762" t="str">
        <v>Warren P. Sonoda</v>
      </c>
      <c r="E1762" s="5">
        <f t="shared" si="28"/>
        <v>4.7</v>
      </c>
    </row>
    <row r="1763" spans="1:5" x14ac:dyDescent="0.2">
      <c r="A1763" t="s">
        <v>1787</v>
      </c>
      <c r="B1763">
        <v>6.6</v>
      </c>
      <c r="D1763" t="str">
        <v>Amanda Gusack</v>
      </c>
      <c r="E1763" s="5">
        <f t="shared" si="28"/>
        <v>6.1</v>
      </c>
    </row>
    <row r="1764" spans="1:5" x14ac:dyDescent="0.2">
      <c r="A1764" t="s">
        <v>1814</v>
      </c>
      <c r="B1764">
        <v>7.9</v>
      </c>
      <c r="D1764" t="str">
        <v>Avi Nesher</v>
      </c>
      <c r="E1764" s="5">
        <f t="shared" si="28"/>
        <v>5.5</v>
      </c>
    </row>
    <row r="1765" spans="1:5" x14ac:dyDescent="0.2">
      <c r="A1765" t="s">
        <v>3120</v>
      </c>
      <c r="B1765">
        <v>6.2</v>
      </c>
      <c r="D1765" t="str">
        <v>Charles Adelman</v>
      </c>
      <c r="E1765" s="5">
        <f t="shared" si="28"/>
        <v>4.8</v>
      </c>
    </row>
    <row r="1766" spans="1:5" x14ac:dyDescent="0.2">
      <c r="A1766" t="s">
        <v>3123</v>
      </c>
      <c r="B1766">
        <v>5.7</v>
      </c>
      <c r="D1766" t="str">
        <v>Jay Oliva</v>
      </c>
      <c r="E1766" s="5">
        <f t="shared" si="28"/>
        <v>8.4</v>
      </c>
    </row>
    <row r="1767" spans="1:5" x14ac:dyDescent="0.2">
      <c r="A1767" t="s">
        <v>68</v>
      </c>
      <c r="B1767">
        <v>7.1</v>
      </c>
      <c r="D1767" t="str">
        <v>Charles Ferguson</v>
      </c>
      <c r="E1767" s="5">
        <f t="shared" si="28"/>
        <v>7.8666666666666671</v>
      </c>
    </row>
    <row r="1768" spans="1:5" x14ac:dyDescent="0.2">
      <c r="A1768" t="s">
        <v>2429</v>
      </c>
      <c r="B1768">
        <v>5.6</v>
      </c>
      <c r="D1768" t="str">
        <v>Mark Young</v>
      </c>
      <c r="E1768" s="5">
        <f t="shared" si="28"/>
        <v>5.4</v>
      </c>
    </row>
    <row r="1769" spans="1:5" x14ac:dyDescent="0.2">
      <c r="A1769" t="s">
        <v>2092</v>
      </c>
      <c r="B1769">
        <v>7.8</v>
      </c>
      <c r="D1769" t="str">
        <v>Daniel Petrie Jr.</v>
      </c>
      <c r="E1769" s="5">
        <f t="shared" si="28"/>
        <v>4.8</v>
      </c>
    </row>
    <row r="1770" spans="1:5" x14ac:dyDescent="0.2">
      <c r="A1770" t="s">
        <v>3128</v>
      </c>
      <c r="B1770">
        <v>7.9</v>
      </c>
      <c r="D1770" t="str">
        <v>Antonio Simoncini</v>
      </c>
      <c r="E1770" s="5">
        <f t="shared" si="28"/>
        <v>3.1</v>
      </c>
    </row>
    <row r="1771" spans="1:5" x14ac:dyDescent="0.2">
      <c r="A1771" t="s">
        <v>139</v>
      </c>
      <c r="B1771">
        <v>6.9</v>
      </c>
      <c r="D1771" t="str">
        <v>Luc Jacquet</v>
      </c>
      <c r="E1771" s="5">
        <f t="shared" si="28"/>
        <v>7.6</v>
      </c>
    </row>
    <row r="1772" spans="1:5" x14ac:dyDescent="0.2">
      <c r="A1772" t="s">
        <v>239</v>
      </c>
      <c r="B1772">
        <v>7.4</v>
      </c>
      <c r="D1772" t="str">
        <v>Eldar Rapaport</v>
      </c>
      <c r="E1772" s="5">
        <f t="shared" si="28"/>
        <v>6.1</v>
      </c>
    </row>
    <row r="1773" spans="1:5" x14ac:dyDescent="0.2">
      <c r="A1773" t="s">
        <v>351</v>
      </c>
      <c r="B1773">
        <v>7.7</v>
      </c>
      <c r="D1773" t="str">
        <v>Clark Gregg</v>
      </c>
      <c r="E1773" s="5">
        <f t="shared" si="28"/>
        <v>6.5</v>
      </c>
    </row>
    <row r="1774" spans="1:5" x14ac:dyDescent="0.2">
      <c r="A1774" t="s">
        <v>3134</v>
      </c>
      <c r="B1774">
        <v>6.9</v>
      </c>
      <c r="D1774" t="str">
        <v>Damien Chazelle</v>
      </c>
      <c r="E1774" s="5">
        <f t="shared" si="28"/>
        <v>8.5</v>
      </c>
    </row>
    <row r="1775" spans="1:5" x14ac:dyDescent="0.2">
      <c r="A1775" t="s">
        <v>3137</v>
      </c>
      <c r="B1775">
        <v>6.7</v>
      </c>
      <c r="D1775" t="str">
        <v>Justin Kerrigan</v>
      </c>
      <c r="E1775" s="5">
        <f t="shared" si="28"/>
        <v>7.1</v>
      </c>
    </row>
    <row r="1776" spans="1:5" x14ac:dyDescent="0.2">
      <c r="A1776" t="s">
        <v>3140</v>
      </c>
      <c r="B1776">
        <v>6</v>
      </c>
      <c r="D1776" t="str">
        <v>Nathan Frankowski</v>
      </c>
      <c r="E1776" s="5">
        <f t="shared" si="28"/>
        <v>6.6</v>
      </c>
    </row>
    <row r="1777" spans="1:5" x14ac:dyDescent="0.2">
      <c r="A1777" t="s">
        <v>2343</v>
      </c>
      <c r="B1777">
        <v>6.2</v>
      </c>
      <c r="D1777" t="str">
        <v>Karen Moncrieff</v>
      </c>
      <c r="E1777" s="5">
        <f t="shared" si="28"/>
        <v>6.7</v>
      </c>
    </row>
    <row r="1778" spans="1:5" x14ac:dyDescent="0.2">
      <c r="A1778" t="s">
        <v>3144</v>
      </c>
      <c r="B1778">
        <v>5.9</v>
      </c>
      <c r="D1778" t="str">
        <v>Jennifer Finnigan</v>
      </c>
      <c r="E1778" s="5">
        <f t="shared" si="28"/>
        <v>4.5</v>
      </c>
    </row>
    <row r="1779" spans="1:5" x14ac:dyDescent="0.2">
      <c r="A1779" t="s">
        <v>3146</v>
      </c>
      <c r="B1779">
        <v>6.8</v>
      </c>
      <c r="D1779" t="str">
        <v>Eric Styles</v>
      </c>
      <c r="E1779" s="5">
        <f t="shared" si="28"/>
        <v>6.4</v>
      </c>
    </row>
    <row r="1780" spans="1:5" x14ac:dyDescent="0.2">
      <c r="A1780" t="s">
        <v>1692</v>
      </c>
      <c r="B1780">
        <v>3.6</v>
      </c>
      <c r="D1780" t="str">
        <v>Laurent Cantet</v>
      </c>
      <c r="E1780" s="5">
        <f t="shared" si="28"/>
        <v>7.5</v>
      </c>
    </row>
    <row r="1781" spans="1:5" x14ac:dyDescent="0.2">
      <c r="A1781" t="s">
        <v>3149</v>
      </c>
      <c r="B1781">
        <v>6.7</v>
      </c>
      <c r="D1781" t="str">
        <v>John Ford</v>
      </c>
      <c r="E1781" s="5">
        <f t="shared" si="28"/>
        <v>7.55</v>
      </c>
    </row>
    <row r="1782" spans="1:5" x14ac:dyDescent="0.2">
      <c r="A1782" t="s">
        <v>2633</v>
      </c>
      <c r="B1782">
        <v>6.3</v>
      </c>
      <c r="D1782" t="str">
        <v>Max Mayer</v>
      </c>
      <c r="E1782" s="5">
        <f t="shared" si="28"/>
        <v>7.2</v>
      </c>
    </row>
    <row r="1783" spans="1:5" x14ac:dyDescent="0.2">
      <c r="A1783" t="s">
        <v>454</v>
      </c>
      <c r="B1783">
        <v>6.4</v>
      </c>
      <c r="D1783" t="str">
        <v>Joshua Marston</v>
      </c>
      <c r="E1783" s="5">
        <f t="shared" si="28"/>
        <v>7.5</v>
      </c>
    </row>
    <row r="1784" spans="1:5" x14ac:dyDescent="0.2">
      <c r="A1784" t="s">
        <v>721</v>
      </c>
      <c r="B1784">
        <v>6.4</v>
      </c>
      <c r="D1784" t="str">
        <v>John Gulager</v>
      </c>
      <c r="E1784" s="5">
        <f t="shared" si="28"/>
        <v>6.4</v>
      </c>
    </row>
    <row r="1785" spans="1:5" x14ac:dyDescent="0.2">
      <c r="A1785" t="s">
        <v>1081</v>
      </c>
      <c r="B1785">
        <v>5.7</v>
      </c>
      <c r="D1785" t="str">
        <v>Brandon Cronenberg</v>
      </c>
      <c r="E1785" s="5">
        <f t="shared" si="28"/>
        <v>5.7</v>
      </c>
    </row>
    <row r="1786" spans="1:5" x14ac:dyDescent="0.2">
      <c r="A1786" t="s">
        <v>2408</v>
      </c>
      <c r="B1786">
        <v>6.2</v>
      </c>
      <c r="D1786" t="str">
        <v>Frank Capra</v>
      </c>
      <c r="E1786" s="5">
        <f t="shared" si="28"/>
        <v>8.0599999999999987</v>
      </c>
    </row>
    <row r="1787" spans="1:5" x14ac:dyDescent="0.2">
      <c r="A1787" t="s">
        <v>287</v>
      </c>
      <c r="B1787">
        <v>6.6</v>
      </c>
      <c r="D1787" t="str">
        <v>Tod Williams</v>
      </c>
      <c r="E1787" s="5">
        <f t="shared" si="28"/>
        <v>5.7</v>
      </c>
    </row>
    <row r="1788" spans="1:5" x14ac:dyDescent="0.2">
      <c r="A1788" t="s">
        <v>1124</v>
      </c>
      <c r="B1788">
        <v>5.2</v>
      </c>
      <c r="D1788" t="str">
        <v>Jack Sholder</v>
      </c>
      <c r="E1788" s="5">
        <f t="shared" si="28"/>
        <v>5.4</v>
      </c>
    </row>
    <row r="1789" spans="1:5" x14ac:dyDescent="0.2">
      <c r="A1789" t="s">
        <v>712</v>
      </c>
      <c r="B1789">
        <v>6.1</v>
      </c>
      <c r="D1789" t="str">
        <v>Ted Post</v>
      </c>
      <c r="E1789" s="5">
        <f t="shared" si="28"/>
        <v>6.55</v>
      </c>
    </row>
    <row r="1790" spans="1:5" x14ac:dyDescent="0.2">
      <c r="A1790" t="s">
        <v>1119</v>
      </c>
      <c r="B1790">
        <v>7.1</v>
      </c>
      <c r="D1790" t="str">
        <v>Kunihiko Yuyama</v>
      </c>
      <c r="E1790" s="5">
        <f t="shared" si="28"/>
        <v>5.6</v>
      </c>
    </row>
    <row r="1791" spans="1:5" x14ac:dyDescent="0.2">
      <c r="A1791" t="s">
        <v>1572</v>
      </c>
      <c r="B1791">
        <v>7.2</v>
      </c>
      <c r="D1791" t="str">
        <v>Tom McLoughlin</v>
      </c>
      <c r="E1791" s="5">
        <f t="shared" si="28"/>
        <v>5.9</v>
      </c>
    </row>
    <row r="1792" spans="1:5" x14ac:dyDescent="0.2">
      <c r="A1792" t="s">
        <v>3163</v>
      </c>
      <c r="B1792">
        <v>6.5</v>
      </c>
      <c r="D1792" t="str">
        <v>Adam Marcus</v>
      </c>
      <c r="E1792" s="5">
        <f t="shared" si="28"/>
        <v>4.3</v>
      </c>
    </row>
    <row r="1793" spans="1:5" x14ac:dyDescent="0.2">
      <c r="A1793" t="s">
        <v>937</v>
      </c>
      <c r="B1793">
        <v>6</v>
      </c>
      <c r="D1793" t="str">
        <v>John Maclean</v>
      </c>
      <c r="E1793" s="5">
        <f t="shared" si="28"/>
        <v>6.9</v>
      </c>
    </row>
    <row r="1794" spans="1:5" x14ac:dyDescent="0.2">
      <c r="A1794" t="s">
        <v>1869</v>
      </c>
      <c r="B1794">
        <v>7</v>
      </c>
      <c r="D1794" t="str">
        <v>Benny Boom</v>
      </c>
      <c r="E1794" s="5">
        <f t="shared" si="28"/>
        <v>5.9</v>
      </c>
    </row>
    <row r="1795" spans="1:5" x14ac:dyDescent="0.2">
      <c r="A1795" t="s">
        <v>1087</v>
      </c>
      <c r="B1795">
        <v>7</v>
      </c>
      <c r="D1795" t="str">
        <v>Howard Hawks</v>
      </c>
      <c r="E1795" s="5">
        <f t="shared" si="28"/>
        <v>7.8</v>
      </c>
    </row>
    <row r="1796" spans="1:5" x14ac:dyDescent="0.2">
      <c r="A1796" t="s">
        <v>993</v>
      </c>
      <c r="B1796">
        <v>7.5</v>
      </c>
      <c r="D1796" t="str">
        <v>Nnegest Likké</v>
      </c>
      <c r="E1796" s="5">
        <f t="shared" ref="E1796:E1859" si="29">AVERAGEIF(A:A,D1796,B:B)</f>
        <v>3</v>
      </c>
    </row>
    <row r="1797" spans="1:5" x14ac:dyDescent="0.2">
      <c r="A1797" t="s">
        <v>454</v>
      </c>
      <c r="B1797">
        <v>6.6</v>
      </c>
      <c r="D1797" t="str">
        <v>Christopher Leitch</v>
      </c>
      <c r="E1797" s="5">
        <f t="shared" si="29"/>
        <v>3.2</v>
      </c>
    </row>
    <row r="1798" spans="1:5" x14ac:dyDescent="0.2">
      <c r="A1798" t="s">
        <v>3028</v>
      </c>
      <c r="B1798">
        <v>7.4</v>
      </c>
      <c r="D1798" t="str">
        <v>Patricia Cardoso</v>
      </c>
      <c r="E1798" s="5">
        <f t="shared" si="29"/>
        <v>6.65</v>
      </c>
    </row>
    <row r="1799" spans="1:5" x14ac:dyDescent="0.2">
      <c r="A1799" t="s">
        <v>2178</v>
      </c>
      <c r="B1799">
        <v>6.5</v>
      </c>
      <c r="D1799" t="str">
        <v>Damien O'Donnell</v>
      </c>
      <c r="E1799" s="5">
        <f t="shared" si="29"/>
        <v>6.9</v>
      </c>
    </row>
    <row r="1800" spans="1:5" x14ac:dyDescent="0.2">
      <c r="A1800" t="s">
        <v>2024</v>
      </c>
      <c r="B1800">
        <v>6.2</v>
      </c>
      <c r="D1800" t="str">
        <v>Peter M. Cohen</v>
      </c>
      <c r="E1800" s="5">
        <f t="shared" si="29"/>
        <v>4.4000000000000004</v>
      </c>
    </row>
    <row r="1801" spans="1:5" x14ac:dyDescent="0.2">
      <c r="A1801" t="s">
        <v>1474</v>
      </c>
      <c r="B1801">
        <v>7.8</v>
      </c>
      <c r="D1801" t="str">
        <v>Mel Stuart</v>
      </c>
      <c r="E1801" s="5">
        <f t="shared" si="29"/>
        <v>7.8</v>
      </c>
    </row>
    <row r="1802" spans="1:5" x14ac:dyDescent="0.2">
      <c r="A1802" t="s">
        <v>1494</v>
      </c>
      <c r="B1802">
        <v>5.2</v>
      </c>
      <c r="D1802" t="str">
        <v>Anthony Hickox</v>
      </c>
      <c r="E1802" s="5">
        <f t="shared" si="29"/>
        <v>5.3</v>
      </c>
    </row>
    <row r="1803" spans="1:5" x14ac:dyDescent="0.2">
      <c r="A1803" t="s">
        <v>95</v>
      </c>
      <c r="B1803">
        <v>6.5</v>
      </c>
      <c r="D1803" t="str">
        <v>Tom Schulman</v>
      </c>
      <c r="E1803" s="5">
        <f t="shared" si="29"/>
        <v>5.3</v>
      </c>
    </row>
    <row r="1804" spans="1:5" x14ac:dyDescent="0.2">
      <c r="A1804" t="s">
        <v>599</v>
      </c>
      <c r="B1804">
        <v>6.5</v>
      </c>
      <c r="D1804" t="str">
        <v>Jill Sprecher</v>
      </c>
      <c r="E1804" s="5">
        <f t="shared" si="29"/>
        <v>6.75</v>
      </c>
    </row>
    <row r="1805" spans="1:5" x14ac:dyDescent="0.2">
      <c r="A1805" t="s">
        <v>1173</v>
      </c>
      <c r="B1805">
        <v>5.2</v>
      </c>
      <c r="D1805" t="str">
        <v>Darren Stein</v>
      </c>
      <c r="E1805" s="5">
        <f t="shared" si="29"/>
        <v>5.5</v>
      </c>
    </row>
    <row r="1806" spans="1:5" x14ac:dyDescent="0.2">
      <c r="A1806" t="s">
        <v>1267</v>
      </c>
      <c r="B1806">
        <v>7.2</v>
      </c>
      <c r="D1806" t="str">
        <v>David Nixon</v>
      </c>
      <c r="E1806" s="5">
        <f t="shared" si="29"/>
        <v>6.3</v>
      </c>
    </row>
    <row r="1807" spans="1:5" x14ac:dyDescent="0.2">
      <c r="A1807" t="s">
        <v>1872</v>
      </c>
      <c r="B1807">
        <v>7.1</v>
      </c>
      <c r="D1807" t="str">
        <v>Jason Eisener</v>
      </c>
      <c r="E1807" s="5">
        <f t="shared" si="29"/>
        <v>6.1</v>
      </c>
    </row>
    <row r="1808" spans="1:5" x14ac:dyDescent="0.2">
      <c r="A1808" t="s">
        <v>3184</v>
      </c>
      <c r="B1808">
        <v>4.5</v>
      </c>
      <c r="D1808" t="str">
        <v>Enrique Begne</v>
      </c>
      <c r="E1808" s="5">
        <f t="shared" si="29"/>
        <v>5</v>
      </c>
    </row>
    <row r="1809" spans="1:5" x14ac:dyDescent="0.2">
      <c r="A1809" t="s">
        <v>1147</v>
      </c>
      <c r="B1809">
        <v>5.7</v>
      </c>
      <c r="D1809" t="str">
        <v>Matthew Bright</v>
      </c>
      <c r="E1809" s="5">
        <f t="shared" si="29"/>
        <v>6.9</v>
      </c>
    </row>
    <row r="1810" spans="1:5" x14ac:dyDescent="0.2">
      <c r="A1810" t="s">
        <v>3188</v>
      </c>
      <c r="B1810">
        <v>6</v>
      </c>
      <c r="D1810" t="str">
        <v>Michael Landon Jr.</v>
      </c>
      <c r="E1810" s="5">
        <f t="shared" si="29"/>
        <v>6.5500000000000007</v>
      </c>
    </row>
    <row r="1811" spans="1:5" x14ac:dyDescent="0.2">
      <c r="A1811" t="s">
        <v>1778</v>
      </c>
      <c r="B1811">
        <v>6.4</v>
      </c>
      <c r="D1811" t="str">
        <v>Andrea Arnold</v>
      </c>
      <c r="E1811" s="5">
        <f t="shared" si="29"/>
        <v>7.3</v>
      </c>
    </row>
    <row r="1812" spans="1:5" x14ac:dyDescent="0.2">
      <c r="A1812" t="s">
        <v>1467</v>
      </c>
      <c r="B1812">
        <v>5.2</v>
      </c>
      <c r="D1812" t="str">
        <v>Whit Stillman</v>
      </c>
      <c r="E1812" s="5">
        <f t="shared" si="29"/>
        <v>6.6</v>
      </c>
    </row>
    <row r="1813" spans="1:5" x14ac:dyDescent="0.2">
      <c r="A1813" t="s">
        <v>3192</v>
      </c>
      <c r="B1813">
        <v>4.3</v>
      </c>
      <c r="D1813" t="str">
        <v>Leslye Headland</v>
      </c>
      <c r="E1813" s="5">
        <f t="shared" si="29"/>
        <v>5.3</v>
      </c>
    </row>
    <row r="1814" spans="1:5" x14ac:dyDescent="0.2">
      <c r="A1814" t="s">
        <v>3195</v>
      </c>
      <c r="B1814">
        <v>6.1</v>
      </c>
      <c r="D1814" t="str">
        <v>Bobby Roth</v>
      </c>
      <c r="E1814" s="5">
        <f t="shared" si="29"/>
        <v>5</v>
      </c>
    </row>
    <row r="1815" spans="1:5" x14ac:dyDescent="0.2">
      <c r="A1815" t="s">
        <v>3197</v>
      </c>
      <c r="B1815">
        <v>6.3</v>
      </c>
      <c r="D1815" t="str">
        <v>Tim Heidecker</v>
      </c>
      <c r="E1815" s="5">
        <f t="shared" si="29"/>
        <v>5.3</v>
      </c>
    </row>
    <row r="1816" spans="1:5" x14ac:dyDescent="0.2">
      <c r="A1816" t="s">
        <v>2832</v>
      </c>
      <c r="B1816">
        <v>6.8</v>
      </c>
      <c r="D1816" t="str">
        <v>Kate Connor</v>
      </c>
      <c r="E1816" s="5">
        <f t="shared" si="29"/>
        <v>5.9</v>
      </c>
    </row>
    <row r="1817" spans="1:5" x14ac:dyDescent="0.2">
      <c r="A1817" t="s">
        <v>1439</v>
      </c>
      <c r="B1817">
        <v>4</v>
      </c>
      <c r="D1817" t="str">
        <v>Deon Taylor</v>
      </c>
      <c r="E1817" s="5">
        <f t="shared" si="29"/>
        <v>4.0999999999999996</v>
      </c>
    </row>
    <row r="1818" spans="1:5" x14ac:dyDescent="0.2">
      <c r="A1818" t="s">
        <v>3202</v>
      </c>
      <c r="B1818">
        <v>5.2</v>
      </c>
      <c r="D1818" t="str">
        <v>Jason Alexander</v>
      </c>
      <c r="E1818" s="5">
        <f t="shared" si="29"/>
        <v>6.7</v>
      </c>
    </row>
    <row r="1819" spans="1:5" x14ac:dyDescent="0.2">
      <c r="A1819" t="s">
        <v>850</v>
      </c>
      <c r="B1819">
        <v>6.5</v>
      </c>
      <c r="D1819" t="str">
        <v>Conor McPherson</v>
      </c>
      <c r="E1819" s="5">
        <f t="shared" si="29"/>
        <v>6.2</v>
      </c>
    </row>
    <row r="1820" spans="1:5" x14ac:dyDescent="0.2">
      <c r="A1820" t="s">
        <v>3206</v>
      </c>
      <c r="B1820">
        <v>7.5</v>
      </c>
      <c r="D1820" t="str">
        <v>Will Canon</v>
      </c>
      <c r="E1820" s="5">
        <f t="shared" si="29"/>
        <v>5.3</v>
      </c>
    </row>
    <row r="1821" spans="1:5" x14ac:dyDescent="0.2">
      <c r="A1821" t="s">
        <v>1126</v>
      </c>
      <c r="B1821">
        <v>7.1</v>
      </c>
      <c r="D1821" t="str">
        <v>Philip Zlotorynski</v>
      </c>
      <c r="E1821" s="5">
        <f t="shared" si="29"/>
        <v>3.3</v>
      </c>
    </row>
    <row r="1822" spans="1:5" x14ac:dyDescent="0.2">
      <c r="A1822" t="s">
        <v>428</v>
      </c>
      <c r="B1822">
        <v>6.9</v>
      </c>
      <c r="D1822" t="str">
        <v>Lance Kawas</v>
      </c>
      <c r="E1822" s="5">
        <f t="shared" si="29"/>
        <v>6.2</v>
      </c>
    </row>
    <row r="1823" spans="1:5" x14ac:dyDescent="0.2">
      <c r="A1823" t="s">
        <v>1081</v>
      </c>
      <c r="B1823">
        <v>8</v>
      </c>
      <c r="D1823" t="str">
        <v>Francesca Gregorini</v>
      </c>
      <c r="E1823" s="5">
        <f t="shared" si="29"/>
        <v>5.9</v>
      </c>
    </row>
    <row r="1824" spans="1:5" x14ac:dyDescent="0.2">
      <c r="A1824" t="s">
        <v>1285</v>
      </c>
      <c r="B1824">
        <v>8.1999999999999993</v>
      </c>
      <c r="D1824" t="str">
        <v>Marcio Garcia</v>
      </c>
      <c r="E1824" s="5">
        <f t="shared" si="29"/>
        <v>5.5</v>
      </c>
    </row>
    <row r="1825" spans="1:5" x14ac:dyDescent="0.2">
      <c r="A1825" t="s">
        <v>255</v>
      </c>
      <c r="B1825">
        <v>6.4</v>
      </c>
      <c r="D1825" t="str">
        <v>Craig Moss</v>
      </c>
      <c r="E1825" s="5">
        <f t="shared" si="29"/>
        <v>2.6500000000000004</v>
      </c>
    </row>
    <row r="1826" spans="1:5" x14ac:dyDescent="0.2">
      <c r="A1826" t="s">
        <v>1716</v>
      </c>
      <c r="B1826">
        <v>7.9</v>
      </c>
      <c r="D1826" t="str">
        <v>Michael Jai White</v>
      </c>
      <c r="E1826" s="5">
        <f t="shared" si="29"/>
        <v>5.8</v>
      </c>
    </row>
    <row r="1827" spans="1:5" x14ac:dyDescent="0.2">
      <c r="A1827" t="s">
        <v>3215</v>
      </c>
      <c r="B1827">
        <v>6.7</v>
      </c>
      <c r="D1827" t="str">
        <v>Paolo Monico</v>
      </c>
      <c r="E1827" s="5">
        <f t="shared" si="29"/>
        <v>5.0999999999999996</v>
      </c>
    </row>
    <row r="1828" spans="1:5" x14ac:dyDescent="0.2">
      <c r="A1828" t="s">
        <v>788</v>
      </c>
      <c r="B1828">
        <v>6.1</v>
      </c>
      <c r="D1828" t="str">
        <v>Youssef Delara</v>
      </c>
      <c r="E1828" s="5">
        <f t="shared" si="29"/>
        <v>5.45</v>
      </c>
    </row>
    <row r="1829" spans="1:5" x14ac:dyDescent="0.2">
      <c r="A1829" t="s">
        <v>127</v>
      </c>
      <c r="B1829">
        <v>8.9</v>
      </c>
      <c r="D1829" t="str">
        <v>Darin Scott</v>
      </c>
      <c r="E1829" s="5">
        <f t="shared" si="29"/>
        <v>4.8</v>
      </c>
    </row>
    <row r="1830" spans="1:5" x14ac:dyDescent="0.2">
      <c r="A1830" t="s">
        <v>2905</v>
      </c>
      <c r="B1830">
        <v>8.1</v>
      </c>
      <c r="D1830" t="str">
        <v>Christian Sesma</v>
      </c>
      <c r="E1830" s="5">
        <f t="shared" si="29"/>
        <v>3.9</v>
      </c>
    </row>
    <row r="1831" spans="1:5" x14ac:dyDescent="0.2">
      <c r="A1831" t="s">
        <v>373</v>
      </c>
      <c r="B1831">
        <v>6.2</v>
      </c>
      <c r="D1831" t="str">
        <v>Monte Hellman</v>
      </c>
      <c r="E1831" s="5">
        <f t="shared" si="29"/>
        <v>6.2</v>
      </c>
    </row>
    <row r="1832" spans="1:5" x14ac:dyDescent="0.2">
      <c r="A1832" t="s">
        <v>541</v>
      </c>
      <c r="B1832">
        <v>4.9000000000000004</v>
      </c>
      <c r="D1832" t="str">
        <v>Brian Caunter</v>
      </c>
      <c r="E1832" s="5">
        <f t="shared" si="29"/>
        <v>6.2</v>
      </c>
    </row>
    <row r="1833" spans="1:5" x14ac:dyDescent="0.2">
      <c r="A1833" t="s">
        <v>3224</v>
      </c>
      <c r="B1833">
        <v>5.4</v>
      </c>
      <c r="D1833" t="str">
        <v>Chris D'Arienzo</v>
      </c>
      <c r="E1833" s="5">
        <f t="shared" si="29"/>
        <v>5.9</v>
      </c>
    </row>
    <row r="1834" spans="1:5" x14ac:dyDescent="0.2">
      <c r="A1834" t="s">
        <v>2633</v>
      </c>
      <c r="B1834">
        <v>5.8</v>
      </c>
      <c r="D1834" t="str">
        <v>Isaac Florentine</v>
      </c>
      <c r="E1834" s="5">
        <f t="shared" si="29"/>
        <v>4.9000000000000004</v>
      </c>
    </row>
    <row r="1835" spans="1:5" x14ac:dyDescent="0.2">
      <c r="A1835" t="s">
        <v>3228</v>
      </c>
      <c r="B1835">
        <v>4.7</v>
      </c>
      <c r="D1835" t="str">
        <v>Susan Seidelman</v>
      </c>
      <c r="E1835" s="5">
        <f t="shared" si="29"/>
        <v>6.5</v>
      </c>
    </row>
    <row r="1836" spans="1:5" x14ac:dyDescent="0.2">
      <c r="A1836" t="s">
        <v>2028</v>
      </c>
      <c r="B1836">
        <v>6</v>
      </c>
      <c r="D1836" t="str">
        <v>Heidi Ewing</v>
      </c>
      <c r="E1836" s="5">
        <f t="shared" si="29"/>
        <v>6.4</v>
      </c>
    </row>
    <row r="1837" spans="1:5" x14ac:dyDescent="0.2">
      <c r="A1837" t="s">
        <v>190</v>
      </c>
      <c r="B1837">
        <v>7</v>
      </c>
      <c r="D1837" t="str">
        <v>Leon Ford</v>
      </c>
      <c r="E1837" s="5">
        <f t="shared" si="29"/>
        <v>6.1</v>
      </c>
    </row>
    <row r="1838" spans="1:5" x14ac:dyDescent="0.2">
      <c r="A1838" t="s">
        <v>3232</v>
      </c>
      <c r="B1838">
        <v>6</v>
      </c>
      <c r="D1838" t="str">
        <v>Hank Braxtan</v>
      </c>
      <c r="E1838" s="5">
        <f t="shared" si="29"/>
        <v>4</v>
      </c>
    </row>
    <row r="1839" spans="1:5" x14ac:dyDescent="0.2">
      <c r="A1839" t="s">
        <v>783</v>
      </c>
      <c r="B1839">
        <v>7.9</v>
      </c>
      <c r="D1839" t="str">
        <v>John Carl Buechler</v>
      </c>
      <c r="E1839" s="5">
        <f t="shared" si="29"/>
        <v>5.3</v>
      </c>
    </row>
    <row r="1840" spans="1:5" x14ac:dyDescent="0.2">
      <c r="A1840" t="s">
        <v>2447</v>
      </c>
      <c r="B1840">
        <v>8.1</v>
      </c>
      <c r="D1840" t="str">
        <v>Rajkumar Hirani</v>
      </c>
      <c r="E1840" s="5">
        <f t="shared" si="29"/>
        <v>8.1999999999999993</v>
      </c>
    </row>
    <row r="1841" spans="1:5" x14ac:dyDescent="0.2">
      <c r="A1841" t="s">
        <v>462</v>
      </c>
      <c r="B1841">
        <v>6.2</v>
      </c>
      <c r="D1841" t="str">
        <v>Victor Nunez</v>
      </c>
      <c r="E1841" s="5">
        <f t="shared" si="29"/>
        <v>7.15</v>
      </c>
    </row>
    <row r="1842" spans="1:5" x14ac:dyDescent="0.2">
      <c r="A1842" t="s">
        <v>3237</v>
      </c>
      <c r="B1842">
        <v>6.7</v>
      </c>
      <c r="D1842" t="str">
        <v>Rohit Jugraj</v>
      </c>
      <c r="E1842" s="5">
        <f t="shared" si="29"/>
        <v>6.6</v>
      </c>
    </row>
    <row r="1843" spans="1:5" x14ac:dyDescent="0.2">
      <c r="A1843" t="s">
        <v>2615</v>
      </c>
      <c r="B1843">
        <v>7.3</v>
      </c>
      <c r="D1843" t="str">
        <v>Thorbjørn Christoffersen</v>
      </c>
      <c r="E1843" s="5">
        <f t="shared" si="29"/>
        <v>5.7</v>
      </c>
    </row>
    <row r="1844" spans="1:5" x14ac:dyDescent="0.2">
      <c r="A1844" t="s">
        <v>3240</v>
      </c>
      <c r="B1844">
        <v>4.5999999999999996</v>
      </c>
      <c r="D1844" t="str">
        <v>Alex van Warmerdam</v>
      </c>
      <c r="E1844" s="5">
        <f t="shared" si="29"/>
        <v>7</v>
      </c>
    </row>
    <row r="1845" spans="1:5" x14ac:dyDescent="0.2">
      <c r="A1845" t="s">
        <v>1775</v>
      </c>
      <c r="B1845">
        <v>6.1</v>
      </c>
      <c r="D1845" t="str">
        <v>Pawel Pawlikowski</v>
      </c>
      <c r="E1845" s="5">
        <f t="shared" si="29"/>
        <v>7.1</v>
      </c>
    </row>
    <row r="1846" spans="1:5" x14ac:dyDescent="0.2">
      <c r="A1846" t="s">
        <v>937</v>
      </c>
      <c r="B1846">
        <v>6.2</v>
      </c>
      <c r="D1846" t="str">
        <v>Frank Sebastiano</v>
      </c>
      <c r="E1846" s="5">
        <f t="shared" si="29"/>
        <v>6</v>
      </c>
    </row>
    <row r="1847" spans="1:5" x14ac:dyDescent="0.2">
      <c r="A1847" t="s">
        <v>2068</v>
      </c>
      <c r="B1847">
        <v>7.8</v>
      </c>
      <c r="D1847" t="str">
        <v>Stacy Peralta</v>
      </c>
      <c r="E1847" s="5">
        <f t="shared" si="29"/>
        <v>7.8000000000000007</v>
      </c>
    </row>
    <row r="1848" spans="1:5" x14ac:dyDescent="0.2">
      <c r="A1848" t="s">
        <v>1196</v>
      </c>
      <c r="B1848">
        <v>6.1</v>
      </c>
      <c r="D1848" t="str">
        <v>Nacho Vigalondo</v>
      </c>
      <c r="E1848" s="5">
        <f t="shared" si="29"/>
        <v>7.2</v>
      </c>
    </row>
    <row r="1849" spans="1:5" x14ac:dyDescent="0.2">
      <c r="A1849" t="s">
        <v>356</v>
      </c>
      <c r="B1849">
        <v>7.6</v>
      </c>
      <c r="D1849" t="str">
        <v>Hao Ning</v>
      </c>
      <c r="E1849" s="5">
        <f t="shared" si="29"/>
        <v>7.5500000000000007</v>
      </c>
    </row>
    <row r="1850" spans="1:5" x14ac:dyDescent="0.2">
      <c r="A1850" t="s">
        <v>1898</v>
      </c>
      <c r="B1850">
        <v>5.8</v>
      </c>
      <c r="D1850" t="str">
        <v>Tony Giglio</v>
      </c>
      <c r="E1850" s="5">
        <f t="shared" si="29"/>
        <v>5.3</v>
      </c>
    </row>
    <row r="1851" spans="1:5" x14ac:dyDescent="0.2">
      <c r="A1851" t="s">
        <v>2478</v>
      </c>
      <c r="B1851">
        <v>6.5</v>
      </c>
      <c r="D1851" t="str">
        <v>Stanley Donen</v>
      </c>
      <c r="E1851" s="5">
        <f t="shared" si="29"/>
        <v>8.3000000000000007</v>
      </c>
    </row>
    <row r="1852" spans="1:5" x14ac:dyDescent="0.2">
      <c r="A1852" t="s">
        <v>3251</v>
      </c>
      <c r="B1852">
        <v>7.2</v>
      </c>
      <c r="D1852" t="str">
        <v>Joe Cross</v>
      </c>
      <c r="E1852" s="5">
        <f t="shared" si="29"/>
        <v>7.6</v>
      </c>
    </row>
    <row r="1853" spans="1:5" x14ac:dyDescent="0.2">
      <c r="A1853" t="s">
        <v>43</v>
      </c>
      <c r="B1853">
        <v>7.8</v>
      </c>
      <c r="D1853" t="str">
        <v>Dinesh D'Souza</v>
      </c>
      <c r="E1853" s="5">
        <f t="shared" si="29"/>
        <v>5.0999999999999996</v>
      </c>
    </row>
    <row r="1854" spans="1:5" x14ac:dyDescent="0.2">
      <c r="A1854" t="s">
        <v>3255</v>
      </c>
      <c r="B1854">
        <v>4.7</v>
      </c>
      <c r="D1854" t="str">
        <v>Tommy Lee Wallace</v>
      </c>
      <c r="E1854" s="5">
        <f t="shared" si="29"/>
        <v>4.5999999999999996</v>
      </c>
    </row>
    <row r="1855" spans="1:5" x14ac:dyDescent="0.2">
      <c r="A1855" t="s">
        <v>3257</v>
      </c>
      <c r="B1855">
        <v>6.8</v>
      </c>
      <c r="D1855" t="str">
        <v>Don Taylor</v>
      </c>
      <c r="E1855" s="5">
        <f t="shared" si="29"/>
        <v>6.3</v>
      </c>
    </row>
    <row r="1856" spans="1:5" x14ac:dyDescent="0.2">
      <c r="A1856" t="s">
        <v>3259</v>
      </c>
      <c r="B1856">
        <v>5.9</v>
      </c>
      <c r="D1856" t="str">
        <v>Leslie Small</v>
      </c>
      <c r="E1856" s="5">
        <f t="shared" si="29"/>
        <v>7.1</v>
      </c>
    </row>
    <row r="1857" spans="1:5" x14ac:dyDescent="0.2">
      <c r="A1857" t="s">
        <v>601</v>
      </c>
      <c r="B1857">
        <v>7.2</v>
      </c>
      <c r="D1857" t="str">
        <v>Éric Tessier</v>
      </c>
      <c r="E1857" s="5">
        <f t="shared" si="29"/>
        <v>6.6</v>
      </c>
    </row>
    <row r="1858" spans="1:5" x14ac:dyDescent="0.2">
      <c r="A1858" t="s">
        <v>159</v>
      </c>
      <c r="B1858">
        <v>8.6999999999999993</v>
      </c>
      <c r="D1858" t="str">
        <v>Alison Maclean</v>
      </c>
      <c r="E1858" s="5">
        <f t="shared" si="29"/>
        <v>7</v>
      </c>
    </row>
    <row r="1859" spans="1:5" x14ac:dyDescent="0.2">
      <c r="A1859" t="s">
        <v>1515</v>
      </c>
      <c r="B1859">
        <v>5</v>
      </c>
      <c r="D1859" t="str">
        <v>Alice Wu</v>
      </c>
      <c r="E1859" s="5">
        <f t="shared" si="29"/>
        <v>7.6</v>
      </c>
    </row>
    <row r="1860" spans="1:5" x14ac:dyDescent="0.2">
      <c r="A1860" t="s">
        <v>2445</v>
      </c>
      <c r="B1860">
        <v>6.6</v>
      </c>
      <c r="D1860" t="str">
        <v>Sarah Gavron</v>
      </c>
      <c r="E1860" s="5">
        <f t="shared" ref="E1860:E1923" si="30">AVERAGEIF(A:A,D1860,B:B)</f>
        <v>6.7</v>
      </c>
    </row>
    <row r="1861" spans="1:5" x14ac:dyDescent="0.2">
      <c r="A1861" t="s">
        <v>783</v>
      </c>
      <c r="B1861">
        <v>8.3000000000000007</v>
      </c>
      <c r="D1861" t="str">
        <v>Isabel Coixet</v>
      </c>
      <c r="E1861" s="5">
        <f t="shared" si="30"/>
        <v>7.6</v>
      </c>
    </row>
    <row r="1862" spans="1:5" x14ac:dyDescent="0.2">
      <c r="A1862" t="s">
        <v>1721</v>
      </c>
      <c r="B1862">
        <v>6.7</v>
      </c>
      <c r="D1862" t="str">
        <v>James Ponsoldt</v>
      </c>
      <c r="E1862" s="5">
        <f t="shared" si="30"/>
        <v>7.1</v>
      </c>
    </row>
    <row r="1863" spans="1:5" x14ac:dyDescent="0.2">
      <c r="A1863" t="s">
        <v>3268</v>
      </c>
      <c r="B1863">
        <v>7.8</v>
      </c>
      <c r="D1863" t="str">
        <v>Joshua Tickell</v>
      </c>
      <c r="E1863" s="5">
        <f t="shared" si="30"/>
        <v>7.6</v>
      </c>
    </row>
    <row r="1864" spans="1:5" x14ac:dyDescent="0.2">
      <c r="A1864" t="s">
        <v>1330</v>
      </c>
      <c r="B1864">
        <v>6.5</v>
      </c>
      <c r="D1864" t="str">
        <v>Tim Boxell</v>
      </c>
      <c r="E1864" s="5">
        <f t="shared" si="30"/>
        <v>6.6</v>
      </c>
    </row>
    <row r="1865" spans="1:5" x14ac:dyDescent="0.2">
      <c r="A1865" t="s">
        <v>89</v>
      </c>
      <c r="B1865">
        <v>6.1</v>
      </c>
      <c r="D1865" t="str">
        <v>Michael D. Sellers</v>
      </c>
      <c r="E1865" s="5">
        <f t="shared" si="30"/>
        <v>5.7</v>
      </c>
    </row>
    <row r="1866" spans="1:5" x14ac:dyDescent="0.2">
      <c r="A1866" t="s">
        <v>2434</v>
      </c>
      <c r="B1866">
        <v>8.1</v>
      </c>
      <c r="D1866" t="str">
        <v>Reed Cowan</v>
      </c>
      <c r="E1866" s="5">
        <f t="shared" si="30"/>
        <v>7.1</v>
      </c>
    </row>
    <row r="1867" spans="1:5" x14ac:dyDescent="0.2">
      <c r="A1867" t="s">
        <v>3273</v>
      </c>
      <c r="B1867">
        <v>5.2</v>
      </c>
      <c r="D1867" t="str">
        <v>James Dodson</v>
      </c>
      <c r="E1867" s="5">
        <f t="shared" si="30"/>
        <v>6.2</v>
      </c>
    </row>
    <row r="1868" spans="1:5" x14ac:dyDescent="0.2">
      <c r="A1868" t="s">
        <v>3275</v>
      </c>
      <c r="B1868">
        <v>5.6</v>
      </c>
      <c r="D1868" t="str">
        <v>Alex Rivera</v>
      </c>
      <c r="E1868" s="5">
        <f t="shared" si="30"/>
        <v>5.9</v>
      </c>
    </row>
    <row r="1869" spans="1:5" x14ac:dyDescent="0.2">
      <c r="A1869" t="s">
        <v>2337</v>
      </c>
      <c r="B1869">
        <v>5.8</v>
      </c>
      <c r="D1869" t="str">
        <v>John Murlowski</v>
      </c>
      <c r="E1869" s="5">
        <f t="shared" si="30"/>
        <v>5.8</v>
      </c>
    </row>
    <row r="1870" spans="1:5" x14ac:dyDescent="0.2">
      <c r="A1870" t="s">
        <v>2175</v>
      </c>
      <c r="B1870">
        <v>6.6</v>
      </c>
      <c r="D1870" t="str">
        <v>Benni Diez</v>
      </c>
      <c r="E1870" s="5">
        <f t="shared" si="30"/>
        <v>5</v>
      </c>
    </row>
    <row r="1871" spans="1:5" x14ac:dyDescent="0.2">
      <c r="A1871" t="s">
        <v>3279</v>
      </c>
      <c r="B1871">
        <v>6.6</v>
      </c>
      <c r="D1871" t="str">
        <v>Danny Perez</v>
      </c>
      <c r="E1871" s="5">
        <f t="shared" si="30"/>
        <v>6.3</v>
      </c>
    </row>
    <row r="1872" spans="1:5" x14ac:dyDescent="0.2">
      <c r="A1872" t="s">
        <v>3281</v>
      </c>
      <c r="B1872">
        <v>5.5</v>
      </c>
      <c r="D1872" t="str">
        <v>Robby Henson</v>
      </c>
      <c r="E1872" s="5">
        <f t="shared" si="30"/>
        <v>5.0999999999999996</v>
      </c>
    </row>
    <row r="1873" spans="1:5" x14ac:dyDescent="0.2">
      <c r="A1873" t="s">
        <v>3283</v>
      </c>
      <c r="B1873">
        <v>5.5</v>
      </c>
      <c r="D1873" t="str">
        <v>Zackary Adler</v>
      </c>
      <c r="E1873" s="5">
        <f t="shared" si="30"/>
        <v>5</v>
      </c>
    </row>
    <row r="1874" spans="1:5" x14ac:dyDescent="0.2">
      <c r="A1874" t="s">
        <v>1248</v>
      </c>
      <c r="B1874">
        <v>7</v>
      </c>
      <c r="D1874" t="str">
        <v>Dominic Burns</v>
      </c>
      <c r="E1874" s="5">
        <f t="shared" si="30"/>
        <v>3.1</v>
      </c>
    </row>
    <row r="1875" spans="1:5" x14ac:dyDescent="0.2">
      <c r="A1875" t="s">
        <v>406</v>
      </c>
      <c r="B1875">
        <v>6.5</v>
      </c>
      <c r="D1875" t="str">
        <v>Carmen Marron</v>
      </c>
      <c r="E1875" s="5">
        <f t="shared" si="30"/>
        <v>3.9</v>
      </c>
    </row>
    <row r="1876" spans="1:5" x14ac:dyDescent="0.2">
      <c r="A1876" t="s">
        <v>2324</v>
      </c>
      <c r="B1876">
        <v>5.8</v>
      </c>
      <c r="D1876" t="str">
        <v>Jason Stone</v>
      </c>
      <c r="E1876" s="5">
        <f t="shared" si="30"/>
        <v>5.8</v>
      </c>
    </row>
    <row r="1877" spans="1:5" x14ac:dyDescent="0.2">
      <c r="A1877" t="s">
        <v>3288</v>
      </c>
      <c r="B1877">
        <v>5.6</v>
      </c>
      <c r="D1877" t="str">
        <v>Jerry Rees</v>
      </c>
      <c r="E1877" s="5">
        <f t="shared" si="30"/>
        <v>7.3</v>
      </c>
    </row>
    <row r="1878" spans="1:5" x14ac:dyDescent="0.2">
      <c r="A1878" t="s">
        <v>3290</v>
      </c>
      <c r="B1878">
        <v>5.6</v>
      </c>
      <c r="D1878" t="str">
        <v>Jaco Booyens</v>
      </c>
      <c r="E1878" s="5">
        <f t="shared" si="30"/>
        <v>6.9</v>
      </c>
    </row>
    <row r="1879" spans="1:5" x14ac:dyDescent="0.2">
      <c r="A1879" t="s">
        <v>1196</v>
      </c>
      <c r="B1879">
        <v>5.8</v>
      </c>
      <c r="D1879" t="str">
        <v>Danny Steinmann</v>
      </c>
      <c r="E1879" s="5">
        <f t="shared" si="30"/>
        <v>4.7</v>
      </c>
    </row>
    <row r="1880" spans="1:5" x14ac:dyDescent="0.2">
      <c r="A1880" t="s">
        <v>2276</v>
      </c>
      <c r="B1880">
        <v>7.6</v>
      </c>
      <c r="D1880" t="str">
        <v>Jon Gunn</v>
      </c>
      <c r="E1880" s="5">
        <f t="shared" si="30"/>
        <v>6.0333333333333341</v>
      </c>
    </row>
    <row r="1881" spans="1:5" x14ac:dyDescent="0.2">
      <c r="A1881" t="s">
        <v>1775</v>
      </c>
      <c r="B1881">
        <v>6.4</v>
      </c>
      <c r="D1881" t="str">
        <v>Hayley Cloake</v>
      </c>
      <c r="E1881" s="5">
        <f t="shared" si="30"/>
        <v>4.3</v>
      </c>
    </row>
    <row r="1882" spans="1:5" x14ac:dyDescent="0.2">
      <c r="A1882" t="s">
        <v>3295</v>
      </c>
      <c r="B1882">
        <v>6.3</v>
      </c>
      <c r="D1882" t="str">
        <v>Tay Garnett</v>
      </c>
      <c r="E1882" s="5">
        <f t="shared" si="30"/>
        <v>7.5</v>
      </c>
    </row>
    <row r="1883" spans="1:5" x14ac:dyDescent="0.2">
      <c r="A1883" t="s">
        <v>3297</v>
      </c>
      <c r="B1883">
        <v>4.5999999999999996</v>
      </c>
      <c r="D1883" t="str">
        <v>Shyam Madiraju</v>
      </c>
      <c r="E1883" s="5">
        <f t="shared" si="30"/>
        <v>4.8</v>
      </c>
    </row>
    <row r="1884" spans="1:5" x14ac:dyDescent="0.2">
      <c r="A1884" t="s">
        <v>3299</v>
      </c>
      <c r="B1884">
        <v>6.5</v>
      </c>
      <c r="D1884" t="str">
        <v>Harmage Singh Kalirai</v>
      </c>
      <c r="E1884" s="5">
        <f t="shared" si="30"/>
        <v>5.8</v>
      </c>
    </row>
    <row r="1885" spans="1:5" x14ac:dyDescent="0.2">
      <c r="A1885" t="s">
        <v>3301</v>
      </c>
      <c r="B1885">
        <v>7.5</v>
      </c>
      <c r="D1885" t="str">
        <v>Rita Merson</v>
      </c>
      <c r="E1885" s="5">
        <f t="shared" si="30"/>
        <v>5.3</v>
      </c>
    </row>
    <row r="1886" spans="1:5" x14ac:dyDescent="0.2">
      <c r="A1886" t="s">
        <v>1648</v>
      </c>
      <c r="B1886">
        <v>7.5</v>
      </c>
      <c r="D1886" t="str">
        <v>William Wyler</v>
      </c>
      <c r="E1886" s="5">
        <f t="shared" si="30"/>
        <v>8.1</v>
      </c>
    </row>
    <row r="1887" spans="1:5" x14ac:dyDescent="0.2">
      <c r="A1887" t="s">
        <v>2633</v>
      </c>
      <c r="B1887">
        <v>5.3</v>
      </c>
      <c r="D1887" t="str">
        <v>Larry Clark</v>
      </c>
      <c r="E1887" s="5">
        <f t="shared" si="30"/>
        <v>7</v>
      </c>
    </row>
    <row r="1888" spans="1:5" x14ac:dyDescent="0.2">
      <c r="A1888" t="s">
        <v>3306</v>
      </c>
      <c r="B1888">
        <v>7.5</v>
      </c>
      <c r="D1888" t="str">
        <v>Petter Næss</v>
      </c>
      <c r="E1888" s="5">
        <f t="shared" si="30"/>
        <v>7.6</v>
      </c>
    </row>
    <row r="1889" spans="1:5" x14ac:dyDescent="0.2">
      <c r="A1889" t="s">
        <v>3308</v>
      </c>
      <c r="B1889">
        <v>3.3</v>
      </c>
      <c r="D1889" t="str">
        <v>Robert Fontaine</v>
      </c>
      <c r="E1889" s="5">
        <f t="shared" si="30"/>
        <v>7.2</v>
      </c>
    </row>
    <row r="1890" spans="1:5" x14ac:dyDescent="0.2">
      <c r="A1890" t="s">
        <v>1869</v>
      </c>
      <c r="B1890">
        <v>5.7</v>
      </c>
      <c r="D1890" t="str">
        <v>Dan Perri</v>
      </c>
      <c r="E1890" s="5">
        <f t="shared" si="30"/>
        <v>6.7</v>
      </c>
    </row>
    <row r="1891" spans="1:5" x14ac:dyDescent="0.2">
      <c r="A1891" t="s">
        <v>3312</v>
      </c>
      <c r="B1891">
        <v>3.5</v>
      </c>
      <c r="D1891" t="str">
        <v>Neil Mcenery-West</v>
      </c>
      <c r="E1891" s="5">
        <f t="shared" si="30"/>
        <v>4.8</v>
      </c>
    </row>
    <row r="1892" spans="1:5" x14ac:dyDescent="0.2">
      <c r="A1892" t="s">
        <v>1133</v>
      </c>
      <c r="B1892">
        <v>9.3000000000000007</v>
      </c>
      <c r="D1892" t="str">
        <v>Anthony O'Brien</v>
      </c>
      <c r="E1892" s="5">
        <f t="shared" si="30"/>
        <v>5.5</v>
      </c>
    </row>
    <row r="1893" spans="1:5" x14ac:dyDescent="0.2">
      <c r="A1893" t="s">
        <v>2050</v>
      </c>
      <c r="B1893">
        <v>4.8</v>
      </c>
      <c r="D1893" t="str">
        <v>Michael Herz</v>
      </c>
      <c r="E1893" s="5">
        <f t="shared" si="30"/>
        <v>5.65</v>
      </c>
    </row>
    <row r="1894" spans="1:5" x14ac:dyDescent="0.2">
      <c r="A1894" t="s">
        <v>1215</v>
      </c>
      <c r="B1894">
        <v>6.9</v>
      </c>
      <c r="D1894" t="str">
        <v>David Robert Mitchell</v>
      </c>
      <c r="E1894" s="5">
        <f t="shared" si="30"/>
        <v>6.9</v>
      </c>
    </row>
    <row r="1895" spans="1:5" x14ac:dyDescent="0.2">
      <c r="A1895" t="s">
        <v>710</v>
      </c>
      <c r="B1895">
        <v>6</v>
      </c>
      <c r="D1895" t="str">
        <v>Robert Mulligan</v>
      </c>
      <c r="E1895" s="5">
        <f t="shared" si="30"/>
        <v>8.4</v>
      </c>
    </row>
    <row r="1896" spans="1:5" x14ac:dyDescent="0.2">
      <c r="A1896" t="s">
        <v>3320</v>
      </c>
      <c r="B1896">
        <v>7.3</v>
      </c>
      <c r="D1896" t="str">
        <v>Chia-Liang Liu</v>
      </c>
      <c r="E1896" s="5">
        <f t="shared" si="30"/>
        <v>7.6</v>
      </c>
    </row>
    <row r="1897" spans="1:5" x14ac:dyDescent="0.2">
      <c r="A1897" t="s">
        <v>3322</v>
      </c>
      <c r="B1897">
        <v>6</v>
      </c>
      <c r="D1897" t="str">
        <v>Chris Kentis</v>
      </c>
      <c r="E1897" s="5">
        <f t="shared" si="30"/>
        <v>5.5</v>
      </c>
    </row>
    <row r="1898" spans="1:5" x14ac:dyDescent="0.2">
      <c r="A1898" t="s">
        <v>3324</v>
      </c>
      <c r="B1898">
        <v>6.6</v>
      </c>
      <c r="D1898" t="str">
        <v>Alex Kendrick</v>
      </c>
      <c r="E1898" s="5">
        <f t="shared" si="30"/>
        <v>6.7750000000000004</v>
      </c>
    </row>
    <row r="1899" spans="1:5" x14ac:dyDescent="0.2">
      <c r="A1899" t="s">
        <v>3326</v>
      </c>
      <c r="B1899">
        <v>7.5</v>
      </c>
      <c r="D1899" t="str">
        <v>Robert Rossen</v>
      </c>
      <c r="E1899" s="5">
        <f t="shared" si="30"/>
        <v>8</v>
      </c>
    </row>
    <row r="1900" spans="1:5" x14ac:dyDescent="0.2">
      <c r="A1900" t="s">
        <v>1753</v>
      </c>
      <c r="B1900">
        <v>6.9</v>
      </c>
      <c r="D1900" t="str">
        <v>Jack Conway</v>
      </c>
      <c r="E1900" s="5">
        <f t="shared" si="30"/>
        <v>7.1</v>
      </c>
    </row>
    <row r="1901" spans="1:5" x14ac:dyDescent="0.2">
      <c r="A1901" t="s">
        <v>3330</v>
      </c>
      <c r="B1901">
        <v>6.8</v>
      </c>
      <c r="D1901" t="str">
        <v>Sylvain Chomet</v>
      </c>
      <c r="E1901" s="5">
        <f t="shared" si="30"/>
        <v>7.8</v>
      </c>
    </row>
    <row r="1902" spans="1:5" x14ac:dyDescent="0.2">
      <c r="A1902" t="s">
        <v>2615</v>
      </c>
      <c r="B1902">
        <v>6.3</v>
      </c>
      <c r="D1902" t="str">
        <v>Chris Eyre</v>
      </c>
      <c r="E1902" s="5">
        <f t="shared" si="30"/>
        <v>7.2</v>
      </c>
    </row>
    <row r="1903" spans="1:5" x14ac:dyDescent="0.2">
      <c r="A1903" t="s">
        <v>3334</v>
      </c>
      <c r="B1903">
        <v>6.4</v>
      </c>
      <c r="D1903" t="str">
        <v>Elia Kazan</v>
      </c>
      <c r="E1903" s="5">
        <f t="shared" si="30"/>
        <v>7.8666666666666671</v>
      </c>
    </row>
    <row r="1904" spans="1:5" x14ac:dyDescent="0.2">
      <c r="A1904" t="s">
        <v>3336</v>
      </c>
      <c r="B1904">
        <v>5.6</v>
      </c>
      <c r="D1904" t="str">
        <v>Debra Granik</v>
      </c>
      <c r="E1904" s="5">
        <f t="shared" si="30"/>
        <v>7.2</v>
      </c>
    </row>
    <row r="1905" spans="1:5" x14ac:dyDescent="0.2">
      <c r="A1905" t="s">
        <v>3339</v>
      </c>
      <c r="B1905">
        <v>6.3</v>
      </c>
      <c r="D1905" t="str">
        <v>Henry King</v>
      </c>
      <c r="E1905" s="5">
        <f t="shared" si="30"/>
        <v>7</v>
      </c>
    </row>
    <row r="1906" spans="1:5" x14ac:dyDescent="0.2">
      <c r="A1906" t="s">
        <v>2434</v>
      </c>
      <c r="B1906">
        <v>7.3</v>
      </c>
      <c r="D1906" t="str">
        <v>Miranda July</v>
      </c>
      <c r="E1906" s="5">
        <f t="shared" si="30"/>
        <v>7.4</v>
      </c>
    </row>
    <row r="1907" spans="1:5" x14ac:dyDescent="0.2">
      <c r="A1907" t="s">
        <v>3343</v>
      </c>
      <c r="B1907">
        <v>6.6</v>
      </c>
      <c r="D1907" t="str">
        <v>Max Joseph</v>
      </c>
      <c r="E1907" s="5">
        <f t="shared" si="30"/>
        <v>6.1</v>
      </c>
    </row>
    <row r="1908" spans="1:5" x14ac:dyDescent="0.2">
      <c r="A1908" t="s">
        <v>3345</v>
      </c>
      <c r="B1908">
        <v>4.5999999999999996</v>
      </c>
      <c r="D1908" t="str">
        <v>Jim Jarmusch</v>
      </c>
      <c r="E1908" s="5">
        <f t="shared" si="30"/>
        <v>7.5</v>
      </c>
    </row>
    <row r="1909" spans="1:5" x14ac:dyDescent="0.2">
      <c r="A1909" t="s">
        <v>326</v>
      </c>
      <c r="B1909">
        <v>5.0999999999999996</v>
      </c>
      <c r="D1909" t="str">
        <v>Kevin Tenney</v>
      </c>
      <c r="E1909" s="5">
        <f t="shared" si="30"/>
        <v>5.7</v>
      </c>
    </row>
    <row r="1910" spans="1:5" x14ac:dyDescent="0.2">
      <c r="A1910" t="s">
        <v>3349</v>
      </c>
      <c r="B1910">
        <v>5.6</v>
      </c>
      <c r="D1910" t="str">
        <v>Ari Folman</v>
      </c>
      <c r="E1910" s="5">
        <f t="shared" si="30"/>
        <v>8</v>
      </c>
    </row>
    <row r="1911" spans="1:5" x14ac:dyDescent="0.2">
      <c r="A1911" t="s">
        <v>3351</v>
      </c>
      <c r="B1911">
        <v>5.3</v>
      </c>
      <c r="D1911" t="str">
        <v>Gary Rogers</v>
      </c>
      <c r="E1911" s="5">
        <f t="shared" si="30"/>
        <v>3.3</v>
      </c>
    </row>
    <row r="1912" spans="1:5" x14ac:dyDescent="0.2">
      <c r="A1912" t="s">
        <v>3355</v>
      </c>
      <c r="B1912">
        <v>7.5</v>
      </c>
      <c r="D1912" t="str">
        <v>Marielle Heller</v>
      </c>
      <c r="E1912" s="5">
        <f t="shared" si="30"/>
        <v>6.9</v>
      </c>
    </row>
    <row r="1913" spans="1:5" x14ac:dyDescent="0.2">
      <c r="A1913" t="s">
        <v>3357</v>
      </c>
      <c r="B1913">
        <v>5.6</v>
      </c>
      <c r="D1913" t="str">
        <v>David Sington</v>
      </c>
      <c r="E1913" s="5">
        <f t="shared" si="30"/>
        <v>8.1</v>
      </c>
    </row>
    <row r="1914" spans="1:5" x14ac:dyDescent="0.2">
      <c r="A1914" t="s">
        <v>3359</v>
      </c>
      <c r="B1914">
        <v>5.9</v>
      </c>
      <c r="D1914" t="str">
        <v>Kelly Reichardt</v>
      </c>
      <c r="E1914" s="5">
        <f t="shared" si="30"/>
        <v>6.7666666666666657</v>
      </c>
    </row>
    <row r="1915" spans="1:5" x14ac:dyDescent="0.2">
      <c r="A1915" t="s">
        <v>3361</v>
      </c>
      <c r="B1915">
        <v>4.7</v>
      </c>
      <c r="D1915" t="str">
        <v>Bob Giraldi</v>
      </c>
      <c r="E1915" s="5">
        <f t="shared" si="30"/>
        <v>7.3</v>
      </c>
    </row>
    <row r="1916" spans="1:5" x14ac:dyDescent="0.2">
      <c r="A1916" t="s">
        <v>2178</v>
      </c>
      <c r="B1916">
        <v>4.8</v>
      </c>
      <c r="D1916" t="str">
        <v>Huck Botko</v>
      </c>
      <c r="E1916" s="5">
        <f t="shared" si="30"/>
        <v>4.5999999999999996</v>
      </c>
    </row>
    <row r="1917" spans="1:5" x14ac:dyDescent="0.2">
      <c r="A1917" t="s">
        <v>2549</v>
      </c>
      <c r="B1917">
        <v>6.8</v>
      </c>
      <c r="D1917" t="str">
        <v>David Duchovny</v>
      </c>
      <c r="E1917" s="5">
        <f t="shared" si="30"/>
        <v>7</v>
      </c>
    </row>
    <row r="1918" spans="1:5" x14ac:dyDescent="0.2">
      <c r="A1918" t="s">
        <v>3365</v>
      </c>
      <c r="B1918">
        <v>5.4</v>
      </c>
      <c r="D1918" t="str">
        <v>Mitchell Lichtenstein</v>
      </c>
      <c r="E1918" s="5">
        <f t="shared" si="30"/>
        <v>5.4</v>
      </c>
    </row>
    <row r="1919" spans="1:5" x14ac:dyDescent="0.2">
      <c r="A1919" t="s">
        <v>3367</v>
      </c>
      <c r="B1919">
        <v>5.0999999999999996</v>
      </c>
      <c r="D1919" t="str">
        <v>Lance Mungia</v>
      </c>
      <c r="E1919" s="5">
        <f t="shared" si="30"/>
        <v>6.7</v>
      </c>
    </row>
    <row r="1920" spans="1:5" x14ac:dyDescent="0.2">
      <c r="A1920" t="s">
        <v>1755</v>
      </c>
      <c r="B1920">
        <v>7</v>
      </c>
      <c r="D1920" t="str">
        <v>Kundan Shah</v>
      </c>
      <c r="E1920" s="5">
        <f t="shared" si="30"/>
        <v>2.8</v>
      </c>
    </row>
    <row r="1921" spans="1:5" x14ac:dyDescent="0.2">
      <c r="A1921" t="s">
        <v>1632</v>
      </c>
      <c r="B1921">
        <v>6.7</v>
      </c>
      <c r="D1921" t="str">
        <v>Hue Rhodes</v>
      </c>
      <c r="E1921" s="5">
        <f t="shared" si="30"/>
        <v>5.8</v>
      </c>
    </row>
    <row r="1922" spans="1:5" x14ac:dyDescent="0.2">
      <c r="A1922" t="s">
        <v>2024</v>
      </c>
      <c r="B1922">
        <v>4</v>
      </c>
      <c r="D1922" t="str">
        <v>Jugal Hansraj</v>
      </c>
      <c r="E1922" s="5">
        <f t="shared" si="30"/>
        <v>5.3</v>
      </c>
    </row>
    <row r="1923" spans="1:5" x14ac:dyDescent="0.2">
      <c r="A1923" t="s">
        <v>1623</v>
      </c>
      <c r="B1923">
        <v>7.3</v>
      </c>
      <c r="D1923" t="str">
        <v>Danny Provenzano</v>
      </c>
      <c r="E1923" s="5">
        <f t="shared" si="30"/>
        <v>5.4</v>
      </c>
    </row>
    <row r="1924" spans="1:5" x14ac:dyDescent="0.2">
      <c r="A1924" t="s">
        <v>937</v>
      </c>
      <c r="B1924">
        <v>6.8</v>
      </c>
      <c r="D1924" t="str">
        <v>Bill Muir</v>
      </c>
      <c r="E1924" s="5">
        <f t="shared" ref="E1924:E1987" si="31">AVERAGEIF(A:A,D1924,B:B)</f>
        <v>4.8</v>
      </c>
    </row>
    <row r="1925" spans="1:5" x14ac:dyDescent="0.2">
      <c r="A1925" t="s">
        <v>2541</v>
      </c>
      <c r="B1925">
        <v>6.1</v>
      </c>
      <c r="D1925" t="str">
        <v>Noah Buschel</v>
      </c>
      <c r="E1925" s="5">
        <f t="shared" si="31"/>
        <v>6.2</v>
      </c>
    </row>
    <row r="1926" spans="1:5" x14ac:dyDescent="0.2">
      <c r="A1926" t="s">
        <v>1396</v>
      </c>
      <c r="B1926">
        <v>7</v>
      </c>
      <c r="D1926" t="str">
        <v>Brian Yuzna</v>
      </c>
      <c r="E1926" s="5">
        <f t="shared" si="31"/>
        <v>5.9</v>
      </c>
    </row>
    <row r="1927" spans="1:5" x14ac:dyDescent="0.2">
      <c r="A1927" t="s">
        <v>2125</v>
      </c>
      <c r="B1927">
        <v>7.1</v>
      </c>
      <c r="D1927" t="str">
        <v>Hunter Richards</v>
      </c>
      <c r="E1927" s="5">
        <f t="shared" si="31"/>
        <v>6.6</v>
      </c>
    </row>
    <row r="1928" spans="1:5" x14ac:dyDescent="0.2">
      <c r="A1928" t="s">
        <v>3381</v>
      </c>
      <c r="B1928">
        <v>6.9</v>
      </c>
      <c r="D1928" t="str">
        <v>Laurie Collyer</v>
      </c>
      <c r="E1928" s="5">
        <f t="shared" si="31"/>
        <v>6.6</v>
      </c>
    </row>
    <row r="1929" spans="1:5" x14ac:dyDescent="0.2">
      <c r="A1929" t="s">
        <v>1852</v>
      </c>
      <c r="B1929">
        <v>7.3</v>
      </c>
      <c r="D1929" t="str">
        <v>Aaron Hann</v>
      </c>
      <c r="E1929" s="5">
        <f t="shared" si="31"/>
        <v>6</v>
      </c>
    </row>
    <row r="1930" spans="1:5" x14ac:dyDescent="0.2">
      <c r="A1930" t="s">
        <v>3384</v>
      </c>
      <c r="B1930">
        <v>6.3</v>
      </c>
      <c r="D1930" t="str">
        <v>Phil Claydon</v>
      </c>
      <c r="E1930" s="5">
        <f t="shared" si="31"/>
        <v>5.2</v>
      </c>
    </row>
    <row r="1931" spans="1:5" x14ac:dyDescent="0.2">
      <c r="A1931" t="s">
        <v>2941</v>
      </c>
      <c r="B1931">
        <v>8.1999999999999993</v>
      </c>
      <c r="D1931" t="str">
        <v>Ralph Ziman</v>
      </c>
      <c r="E1931" s="5">
        <f t="shared" si="31"/>
        <v>7.8</v>
      </c>
    </row>
    <row r="1932" spans="1:5" x14ac:dyDescent="0.2">
      <c r="A1932" t="s">
        <v>1743</v>
      </c>
      <c r="B1932">
        <v>7.1</v>
      </c>
      <c r="D1932" t="str">
        <v>John Simpson</v>
      </c>
      <c r="E1932" s="5">
        <f t="shared" si="31"/>
        <v>6.4</v>
      </c>
    </row>
    <row r="1933" spans="1:5" x14ac:dyDescent="0.2">
      <c r="A1933" t="s">
        <v>1652</v>
      </c>
      <c r="B1933">
        <v>7.7</v>
      </c>
      <c r="D1933" t="str">
        <v>Colin Minihan</v>
      </c>
      <c r="E1933" s="5">
        <f t="shared" si="31"/>
        <v>6.1</v>
      </c>
    </row>
    <row r="1934" spans="1:5" x14ac:dyDescent="0.2">
      <c r="A1934" t="s">
        <v>2885</v>
      </c>
      <c r="B1934">
        <v>6.5</v>
      </c>
      <c r="D1934" t="str">
        <v>Conor McMahon</v>
      </c>
      <c r="E1934" s="5">
        <f t="shared" si="31"/>
        <v>5.7</v>
      </c>
    </row>
    <row r="1935" spans="1:5" x14ac:dyDescent="0.2">
      <c r="A1935" t="s">
        <v>1794</v>
      </c>
      <c r="B1935">
        <v>4.9000000000000004</v>
      </c>
      <c r="D1935" t="str">
        <v>Chris Shadley</v>
      </c>
      <c r="E1935" s="5">
        <f t="shared" si="31"/>
        <v>5.5</v>
      </c>
    </row>
    <row r="1936" spans="1:5" x14ac:dyDescent="0.2">
      <c r="A1936" t="s">
        <v>3393</v>
      </c>
      <c r="B1936">
        <v>6.4</v>
      </c>
      <c r="D1936" t="str">
        <v>Simon Napier-Bell</v>
      </c>
      <c r="E1936" s="5">
        <f t="shared" si="31"/>
        <v>7.4</v>
      </c>
    </row>
    <row r="1937" spans="1:5" x14ac:dyDescent="0.2">
      <c r="A1937" t="s">
        <v>3395</v>
      </c>
      <c r="B1937">
        <v>5.9</v>
      </c>
      <c r="D1937" t="str">
        <v>Simon Yin</v>
      </c>
      <c r="E1937" s="5">
        <f t="shared" si="31"/>
        <v>3.9</v>
      </c>
    </row>
    <row r="1938" spans="1:5" x14ac:dyDescent="0.2">
      <c r="A1938" t="s">
        <v>3397</v>
      </c>
      <c r="B1938">
        <v>6.2</v>
      </c>
      <c r="D1938" t="str">
        <v>Jeff Crook</v>
      </c>
      <c r="E1938" s="5">
        <f t="shared" si="31"/>
        <v>4.5999999999999996</v>
      </c>
    </row>
    <row r="1939" spans="1:5" x14ac:dyDescent="0.2">
      <c r="A1939" t="s">
        <v>1508</v>
      </c>
      <c r="B1939">
        <v>5.8</v>
      </c>
      <c r="D1939" t="str">
        <v>Orson Welles</v>
      </c>
      <c r="E1939" s="5">
        <f t="shared" si="31"/>
        <v>7.7</v>
      </c>
    </row>
    <row r="1940" spans="1:5" x14ac:dyDescent="0.2">
      <c r="A1940" t="s">
        <v>2615</v>
      </c>
      <c r="B1940">
        <v>6.7</v>
      </c>
      <c r="D1940" t="str">
        <v>Dave Payne</v>
      </c>
      <c r="E1940" s="5">
        <f t="shared" si="31"/>
        <v>4.9000000000000004</v>
      </c>
    </row>
    <row r="1941" spans="1:5" x14ac:dyDescent="0.2">
      <c r="A1941" t="s">
        <v>3401</v>
      </c>
      <c r="B1941">
        <v>5.9</v>
      </c>
      <c r="D1941" t="str">
        <v>Brad Copeland</v>
      </c>
      <c r="E1941" s="5">
        <f t="shared" si="31"/>
        <v>6.6</v>
      </c>
    </row>
    <row r="1942" spans="1:5" x14ac:dyDescent="0.2">
      <c r="A1942" t="s">
        <v>3403</v>
      </c>
      <c r="B1942">
        <v>7.3</v>
      </c>
      <c r="D1942" t="str">
        <v>Paul Bunnell</v>
      </c>
      <c r="E1942" s="5">
        <f t="shared" si="31"/>
        <v>5.7</v>
      </c>
    </row>
    <row r="1943" spans="1:5" x14ac:dyDescent="0.2">
      <c r="A1943" t="s">
        <v>3405</v>
      </c>
      <c r="B1943">
        <v>4.8</v>
      </c>
      <c r="D1943" t="str">
        <v>Phil Morrison</v>
      </c>
      <c r="E1943" s="5">
        <f t="shared" si="31"/>
        <v>5.6</v>
      </c>
    </row>
    <row r="1944" spans="1:5" x14ac:dyDescent="0.2">
      <c r="A1944" t="s">
        <v>3407</v>
      </c>
      <c r="B1944">
        <v>4.0999999999999996</v>
      </c>
      <c r="D1944" t="str">
        <v>Harald Reinl</v>
      </c>
      <c r="E1944" s="5">
        <f t="shared" si="31"/>
        <v>6</v>
      </c>
    </row>
    <row r="1945" spans="1:5" x14ac:dyDescent="0.2">
      <c r="A1945" t="s">
        <v>2778</v>
      </c>
      <c r="B1945">
        <v>4.9000000000000004</v>
      </c>
      <c r="D1945" t="str">
        <v>Tanner Beard</v>
      </c>
      <c r="E1945" s="5">
        <f t="shared" si="31"/>
        <v>4.4000000000000004</v>
      </c>
    </row>
    <row r="1946" spans="1:5" x14ac:dyDescent="0.2">
      <c r="A1946" t="s">
        <v>511</v>
      </c>
      <c r="B1946">
        <v>7.9</v>
      </c>
      <c r="D1946" t="str">
        <v>Scott Dow</v>
      </c>
      <c r="E1946" s="5">
        <f t="shared" si="31"/>
        <v>3.4</v>
      </c>
    </row>
    <row r="1947" spans="1:5" x14ac:dyDescent="0.2">
      <c r="A1947" t="s">
        <v>2024</v>
      </c>
      <c r="B1947">
        <v>5.6</v>
      </c>
      <c r="D1947" t="str">
        <v>Derick Martini</v>
      </c>
      <c r="E1947" s="5">
        <f t="shared" si="31"/>
        <v>4.5</v>
      </c>
    </row>
    <row r="1948" spans="1:5" x14ac:dyDescent="0.2">
      <c r="A1948" t="s">
        <v>3411</v>
      </c>
      <c r="B1948">
        <v>5.2</v>
      </c>
      <c r="D1948" t="str">
        <v>Jerry Dugan</v>
      </c>
      <c r="E1948" s="5">
        <f t="shared" si="31"/>
        <v>3.4</v>
      </c>
    </row>
    <row r="1949" spans="1:5" x14ac:dyDescent="0.2">
      <c r="A1949" t="s">
        <v>3413</v>
      </c>
      <c r="B1949">
        <v>4.0999999999999996</v>
      </c>
      <c r="D1949" t="str">
        <v>Tim Hunter</v>
      </c>
      <c r="E1949" s="5">
        <f t="shared" si="31"/>
        <v>7.1</v>
      </c>
    </row>
    <row r="1950" spans="1:5" x14ac:dyDescent="0.2">
      <c r="A1950" t="s">
        <v>3206</v>
      </c>
      <c r="B1950">
        <v>6.6</v>
      </c>
      <c r="D1950" t="str">
        <v>Richard Ayoade</v>
      </c>
      <c r="E1950" s="5">
        <f t="shared" si="31"/>
        <v>7.3</v>
      </c>
    </row>
    <row r="1951" spans="1:5" x14ac:dyDescent="0.2">
      <c r="A1951" t="s">
        <v>1530</v>
      </c>
      <c r="B1951">
        <v>2.9</v>
      </c>
      <c r="D1951" t="str">
        <v>Jehane Noujaim</v>
      </c>
      <c r="E1951" s="5">
        <f t="shared" si="31"/>
        <v>8.1</v>
      </c>
    </row>
    <row r="1952" spans="1:5" x14ac:dyDescent="0.2">
      <c r="A1952" t="s">
        <v>1323</v>
      </c>
      <c r="B1952">
        <v>7.2</v>
      </c>
      <c r="D1952" t="str">
        <v>Pascal Arnold</v>
      </c>
      <c r="E1952" s="5">
        <f t="shared" si="31"/>
        <v>5.8</v>
      </c>
    </row>
    <row r="1953" spans="1:5" x14ac:dyDescent="0.2">
      <c r="A1953" t="s">
        <v>3419</v>
      </c>
      <c r="B1953">
        <v>6.5</v>
      </c>
      <c r="D1953" t="str">
        <v>Remo</v>
      </c>
      <c r="E1953" s="5">
        <f t="shared" si="31"/>
        <v>6.4</v>
      </c>
    </row>
    <row r="1954" spans="1:5" x14ac:dyDescent="0.2">
      <c r="A1954" t="s">
        <v>50</v>
      </c>
      <c r="B1954">
        <v>6.8</v>
      </c>
      <c r="D1954" t="str">
        <v>John Laing</v>
      </c>
      <c r="E1954" s="5">
        <f t="shared" si="31"/>
        <v>6.3</v>
      </c>
    </row>
    <row r="1955" spans="1:5" x14ac:dyDescent="0.2">
      <c r="A1955" t="s">
        <v>3422</v>
      </c>
      <c r="B1955">
        <v>7.2</v>
      </c>
      <c r="D1955" t="str">
        <v>Jamal Hill</v>
      </c>
      <c r="E1955" s="5">
        <f t="shared" si="31"/>
        <v>7.2</v>
      </c>
    </row>
    <row r="1956" spans="1:5" x14ac:dyDescent="0.2">
      <c r="A1956" t="s">
        <v>3140</v>
      </c>
      <c r="B1956">
        <v>6.8</v>
      </c>
      <c r="D1956" t="str">
        <v>Daniel Stamm</v>
      </c>
      <c r="E1956" s="5">
        <f t="shared" si="31"/>
        <v>5.6</v>
      </c>
    </row>
    <row r="1957" spans="1:5" x14ac:dyDescent="0.2">
      <c r="A1957" t="s">
        <v>3425</v>
      </c>
      <c r="B1957">
        <v>7.8</v>
      </c>
      <c r="D1957" t="str">
        <v>Carlos Carrera</v>
      </c>
      <c r="E1957" s="5">
        <f t="shared" si="31"/>
        <v>6.8</v>
      </c>
    </row>
    <row r="1958" spans="1:5" x14ac:dyDescent="0.2">
      <c r="A1958" t="s">
        <v>3428</v>
      </c>
      <c r="B1958">
        <v>6.7</v>
      </c>
      <c r="D1958" t="str">
        <v>Benh Zeitlin</v>
      </c>
      <c r="E1958" s="5">
        <f t="shared" si="31"/>
        <v>7.3</v>
      </c>
    </row>
    <row r="1959" spans="1:5" x14ac:dyDescent="0.2">
      <c r="A1959" t="s">
        <v>3430</v>
      </c>
      <c r="B1959">
        <v>6.1</v>
      </c>
      <c r="D1959" t="str">
        <v>J. Lee Thompson</v>
      </c>
      <c r="E1959" s="5">
        <f t="shared" si="31"/>
        <v>5.8</v>
      </c>
    </row>
    <row r="1960" spans="1:5" x14ac:dyDescent="0.2">
      <c r="A1960" t="s">
        <v>3299</v>
      </c>
      <c r="B1960">
        <v>7.1</v>
      </c>
      <c r="D1960" t="str">
        <v>Maggie Greenwald</v>
      </c>
      <c r="E1960" s="5">
        <f t="shared" si="31"/>
        <v>7.3</v>
      </c>
    </row>
    <row r="1961" spans="1:5" x14ac:dyDescent="0.2">
      <c r="A1961" t="s">
        <v>1310</v>
      </c>
      <c r="B1961">
        <v>5.7</v>
      </c>
      <c r="D1961" t="str">
        <v>Vera Farmiga</v>
      </c>
      <c r="E1961" s="5">
        <f t="shared" si="31"/>
        <v>6.3</v>
      </c>
    </row>
    <row r="1962" spans="1:5" x14ac:dyDescent="0.2">
      <c r="A1962" t="s">
        <v>3434</v>
      </c>
      <c r="B1962">
        <v>2.9</v>
      </c>
      <c r="D1962" t="str">
        <v>Vijay Chandar</v>
      </c>
      <c r="E1962" s="5">
        <f t="shared" si="31"/>
        <v>5.0999999999999996</v>
      </c>
    </row>
    <row r="1963" spans="1:5" x14ac:dyDescent="0.2">
      <c r="A1963" t="s">
        <v>3436</v>
      </c>
      <c r="B1963">
        <v>5.2</v>
      </c>
      <c r="D1963" t="str">
        <v>Jonathan Wacks</v>
      </c>
      <c r="E1963" s="5">
        <f t="shared" si="31"/>
        <v>6.1</v>
      </c>
    </row>
    <row r="1964" spans="1:5" x14ac:dyDescent="0.2">
      <c r="A1964" t="s">
        <v>64</v>
      </c>
      <c r="B1964">
        <v>5.3</v>
      </c>
      <c r="D1964" t="str">
        <v>Khyentse Norbu</v>
      </c>
      <c r="E1964" s="5">
        <f t="shared" si="31"/>
        <v>7.5</v>
      </c>
    </row>
    <row r="1965" spans="1:5" x14ac:dyDescent="0.2">
      <c r="A1965" t="s">
        <v>3439</v>
      </c>
      <c r="B1965">
        <v>6.2</v>
      </c>
      <c r="D1965" t="str">
        <v>Tony Krantz</v>
      </c>
      <c r="E1965" s="5">
        <f t="shared" si="31"/>
        <v>5.3</v>
      </c>
    </row>
    <row r="1966" spans="1:5" x14ac:dyDescent="0.2">
      <c r="A1966" t="s">
        <v>3442</v>
      </c>
      <c r="B1966">
        <v>7.3</v>
      </c>
      <c r="D1966" t="str">
        <v>Mitchell Altieri</v>
      </c>
      <c r="E1966" s="5">
        <f t="shared" si="31"/>
        <v>8.6999999999999993</v>
      </c>
    </row>
    <row r="1967" spans="1:5" x14ac:dyDescent="0.2">
      <c r="A1967" t="s">
        <v>3444</v>
      </c>
      <c r="B1967">
        <v>6.5</v>
      </c>
      <c r="D1967" t="str">
        <v>W.D. Hogan</v>
      </c>
      <c r="E1967" s="5">
        <f t="shared" si="31"/>
        <v>3.4</v>
      </c>
    </row>
    <row r="1968" spans="1:5" x14ac:dyDescent="0.2">
      <c r="A1968" t="s">
        <v>3446</v>
      </c>
      <c r="B1968">
        <v>4.0999999999999996</v>
      </c>
      <c r="D1968" t="str">
        <v>Corey Grant</v>
      </c>
      <c r="E1968" s="5">
        <f t="shared" si="31"/>
        <v>5.4</v>
      </c>
    </row>
    <row r="1969" spans="1:5" x14ac:dyDescent="0.2">
      <c r="A1969" t="s">
        <v>1952</v>
      </c>
      <c r="B1969">
        <v>7.7</v>
      </c>
      <c r="D1969" t="str">
        <v>Lucky McKee</v>
      </c>
      <c r="E1969" s="5">
        <f t="shared" si="31"/>
        <v>6.7</v>
      </c>
    </row>
    <row r="1970" spans="1:5" x14ac:dyDescent="0.2">
      <c r="A1970" t="s">
        <v>1520</v>
      </c>
      <c r="B1970">
        <v>6.1</v>
      </c>
      <c r="D1970" t="str">
        <v>Richard Boddington</v>
      </c>
      <c r="E1970" s="5">
        <f t="shared" si="31"/>
        <v>4.7</v>
      </c>
    </row>
    <row r="1971" spans="1:5" x14ac:dyDescent="0.2">
      <c r="A1971" t="s">
        <v>3450</v>
      </c>
      <c r="B1971">
        <v>7.3</v>
      </c>
      <c r="D1971" t="str">
        <v>David Hunt</v>
      </c>
      <c r="E1971" s="5">
        <f t="shared" si="31"/>
        <v>6.3</v>
      </c>
    </row>
    <row r="1972" spans="1:5" x14ac:dyDescent="0.2">
      <c r="A1972" t="s">
        <v>879</v>
      </c>
      <c r="B1972">
        <v>7.2</v>
      </c>
      <c r="D1972" t="str">
        <v>Steven R. Monroe</v>
      </c>
      <c r="E1972" s="5">
        <f t="shared" si="31"/>
        <v>6.3</v>
      </c>
    </row>
    <row r="1973" spans="1:5" x14ac:dyDescent="0.2">
      <c r="A1973" t="s">
        <v>653</v>
      </c>
      <c r="B1973">
        <v>5.3</v>
      </c>
      <c r="D1973" t="str">
        <v>Mark Illsley</v>
      </c>
      <c r="E1973" s="5">
        <f t="shared" si="31"/>
        <v>6.3</v>
      </c>
    </row>
    <row r="1974" spans="1:5" x14ac:dyDescent="0.2">
      <c r="A1974" t="s">
        <v>2178</v>
      </c>
      <c r="B1974">
        <v>6.1</v>
      </c>
      <c r="D1974" t="str">
        <v>Ritesh Batra</v>
      </c>
      <c r="E1974" s="5">
        <f t="shared" si="31"/>
        <v>7.8</v>
      </c>
    </row>
    <row r="1975" spans="1:5" x14ac:dyDescent="0.2">
      <c r="A1975" t="s">
        <v>2941</v>
      </c>
      <c r="B1975">
        <v>5.8</v>
      </c>
      <c r="D1975" t="str">
        <v>Sally Potter</v>
      </c>
      <c r="E1975" s="5">
        <f t="shared" si="31"/>
        <v>6.9</v>
      </c>
    </row>
    <row r="1976" spans="1:5" x14ac:dyDescent="0.2">
      <c r="A1976" t="s">
        <v>462</v>
      </c>
      <c r="B1976">
        <v>5.7</v>
      </c>
      <c r="D1976" t="str">
        <v>Brad J. Silverman</v>
      </c>
      <c r="E1976" s="5">
        <f t="shared" si="31"/>
        <v>6.1</v>
      </c>
    </row>
    <row r="1977" spans="1:5" x14ac:dyDescent="0.2">
      <c r="A1977" t="s">
        <v>2396</v>
      </c>
      <c r="B1977">
        <v>6.7</v>
      </c>
      <c r="D1977" t="str">
        <v>Dave Meyers</v>
      </c>
      <c r="E1977" s="5">
        <f t="shared" si="31"/>
        <v>4.3</v>
      </c>
    </row>
    <row r="1978" spans="1:5" x14ac:dyDescent="0.2">
      <c r="A1978" t="s">
        <v>3458</v>
      </c>
      <c r="B1978">
        <v>6.5</v>
      </c>
      <c r="D1978" t="str">
        <v>David M. Matthews</v>
      </c>
      <c r="E1978" s="5">
        <f t="shared" si="31"/>
        <v>3.5</v>
      </c>
    </row>
    <row r="1979" spans="1:5" x14ac:dyDescent="0.2">
      <c r="A1979" t="s">
        <v>883</v>
      </c>
      <c r="B1979">
        <v>7.2</v>
      </c>
      <c r="D1979" t="str">
        <v>Nadine Labaki</v>
      </c>
      <c r="E1979" s="5">
        <f t="shared" si="31"/>
        <v>7.2</v>
      </c>
    </row>
    <row r="1980" spans="1:5" x14ac:dyDescent="0.2">
      <c r="A1980" t="s">
        <v>970</v>
      </c>
      <c r="B1980">
        <v>7.6</v>
      </c>
      <c r="D1980" t="str">
        <v>Lluís Quílez</v>
      </c>
      <c r="E1980" s="5">
        <f t="shared" si="31"/>
        <v>4.7</v>
      </c>
    </row>
    <row r="1981" spans="1:5" x14ac:dyDescent="0.2">
      <c r="A1981" t="s">
        <v>2690</v>
      </c>
      <c r="B1981">
        <v>4.5999999999999996</v>
      </c>
      <c r="D1981" t="str">
        <v>Eytan Fox</v>
      </c>
      <c r="E1981" s="5">
        <f t="shared" si="31"/>
        <v>7.3</v>
      </c>
    </row>
    <row r="1982" spans="1:5" x14ac:dyDescent="0.2">
      <c r="A1982" t="s">
        <v>3463</v>
      </c>
      <c r="B1982">
        <v>6.9</v>
      </c>
      <c r="D1982" t="str">
        <v>Romesh Sharma</v>
      </c>
      <c r="E1982" s="5">
        <f t="shared" si="31"/>
        <v>5.0999999999999996</v>
      </c>
    </row>
    <row r="1983" spans="1:5" x14ac:dyDescent="0.2">
      <c r="A1983" t="s">
        <v>2454</v>
      </c>
      <c r="B1983">
        <v>6.6</v>
      </c>
      <c r="D1983" t="str">
        <v>François Truffaut</v>
      </c>
      <c r="E1983" s="5">
        <f t="shared" si="31"/>
        <v>7.2</v>
      </c>
    </row>
    <row r="1984" spans="1:5" x14ac:dyDescent="0.2">
      <c r="A1984" t="s">
        <v>3466</v>
      </c>
      <c r="B1984">
        <v>6.3</v>
      </c>
      <c r="D1984" t="str">
        <v>Adam Goldberg</v>
      </c>
      <c r="E1984" s="5">
        <f t="shared" si="31"/>
        <v>5.4</v>
      </c>
    </row>
    <row r="1985" spans="1:5" x14ac:dyDescent="0.2">
      <c r="A1985" t="s">
        <v>3468</v>
      </c>
      <c r="B1985">
        <v>6.2</v>
      </c>
      <c r="D1985" t="str">
        <v>Travis Zariwny</v>
      </c>
      <c r="E1985" s="5">
        <f t="shared" si="31"/>
        <v>3.7</v>
      </c>
    </row>
    <row r="1986" spans="1:5" x14ac:dyDescent="0.2">
      <c r="A1986" t="s">
        <v>3470</v>
      </c>
      <c r="B1986">
        <v>5.3</v>
      </c>
      <c r="D1986" t="str">
        <v>Adrienne Shelly</v>
      </c>
      <c r="E1986" s="5">
        <f t="shared" si="31"/>
        <v>7.1</v>
      </c>
    </row>
    <row r="1987" spans="1:5" x14ac:dyDescent="0.2">
      <c r="A1987" t="s">
        <v>488</v>
      </c>
      <c r="B1987">
        <v>7.3</v>
      </c>
      <c r="D1987" t="str">
        <v>Newt Arnold</v>
      </c>
      <c r="E1987" s="5">
        <f t="shared" si="31"/>
        <v>6.8</v>
      </c>
    </row>
    <row r="1988" spans="1:5" x14ac:dyDescent="0.2">
      <c r="A1988" t="s">
        <v>1073</v>
      </c>
      <c r="B1988">
        <v>5.6</v>
      </c>
      <c r="D1988" t="str">
        <v>Alex Cox</v>
      </c>
      <c r="E1988" s="5">
        <f t="shared" ref="E1988:E2051" si="32">AVERAGEIF(A:A,D1988,B:B)</f>
        <v>6.9</v>
      </c>
    </row>
    <row r="1989" spans="1:5" x14ac:dyDescent="0.2">
      <c r="A1989" t="s">
        <v>1359</v>
      </c>
      <c r="B1989">
        <v>6.2</v>
      </c>
      <c r="D1989" t="str">
        <v>Fabián Bielinsky</v>
      </c>
      <c r="E1989" s="5">
        <f t="shared" si="32"/>
        <v>7.9</v>
      </c>
    </row>
    <row r="1990" spans="1:5" x14ac:dyDescent="0.2">
      <c r="A1990" t="s">
        <v>3476</v>
      </c>
      <c r="B1990">
        <v>5.2</v>
      </c>
      <c r="D1990" t="str">
        <v>Dror Moreh</v>
      </c>
      <c r="E1990" s="5">
        <f t="shared" si="32"/>
        <v>7.6</v>
      </c>
    </row>
    <row r="1991" spans="1:5" x14ac:dyDescent="0.2">
      <c r="A1991" t="s">
        <v>1416</v>
      </c>
      <c r="B1991">
        <v>5.3</v>
      </c>
      <c r="D1991" t="str">
        <v>Rebecca Miller</v>
      </c>
      <c r="E1991" s="5">
        <f t="shared" si="32"/>
        <v>6.7</v>
      </c>
    </row>
    <row r="1992" spans="1:5" x14ac:dyDescent="0.2">
      <c r="A1992" t="s">
        <v>1097</v>
      </c>
      <c r="B1992">
        <v>5.4</v>
      </c>
      <c r="D1992" t="str">
        <v>Maggie Carey</v>
      </c>
      <c r="E1992" s="5">
        <f t="shared" si="32"/>
        <v>5.8</v>
      </c>
    </row>
    <row r="1993" spans="1:5" x14ac:dyDescent="0.2">
      <c r="A1993" t="s">
        <v>3481</v>
      </c>
      <c r="B1993">
        <v>4.9000000000000004</v>
      </c>
      <c r="D1993" t="str">
        <v>Henry Bean</v>
      </c>
      <c r="E1993" s="5">
        <f t="shared" si="32"/>
        <v>7.2</v>
      </c>
    </row>
    <row r="1994" spans="1:5" x14ac:dyDescent="0.2">
      <c r="A1994" t="s">
        <v>2564</v>
      </c>
      <c r="B1994">
        <v>5.5</v>
      </c>
      <c r="D1994" t="str">
        <v>Simeon Rice</v>
      </c>
      <c r="E1994" s="5">
        <f t="shared" si="32"/>
        <v>5.5</v>
      </c>
    </row>
    <row r="1995" spans="1:5" x14ac:dyDescent="0.2">
      <c r="A1995" t="s">
        <v>3484</v>
      </c>
      <c r="B1995">
        <v>6.7</v>
      </c>
      <c r="D1995" t="str">
        <v>Jeff Garlin</v>
      </c>
      <c r="E1995" s="5">
        <f t="shared" si="32"/>
        <v>6.2</v>
      </c>
    </row>
    <row r="1996" spans="1:5" x14ac:dyDescent="0.2">
      <c r="A1996" t="s">
        <v>2979</v>
      </c>
      <c r="B1996">
        <v>3.9</v>
      </c>
      <c r="D1996" t="str">
        <v>Qasim Basir</v>
      </c>
      <c r="E1996" s="5">
        <f t="shared" si="32"/>
        <v>6.7</v>
      </c>
    </row>
    <row r="1997" spans="1:5" x14ac:dyDescent="0.2">
      <c r="A1997" t="s">
        <v>3487</v>
      </c>
      <c r="B1997">
        <v>7.2</v>
      </c>
      <c r="D1997" t="str">
        <v>Adam Green</v>
      </c>
      <c r="E1997" s="5">
        <f t="shared" si="32"/>
        <v>5.7</v>
      </c>
    </row>
    <row r="1998" spans="1:5" x14ac:dyDescent="0.2">
      <c r="A1998" t="s">
        <v>3490</v>
      </c>
      <c r="B1998">
        <v>5.0999999999999996</v>
      </c>
      <c r="D1998" t="str">
        <v>Charles Chaplin</v>
      </c>
      <c r="E1998" s="5">
        <f t="shared" si="32"/>
        <v>8.6</v>
      </c>
    </row>
    <row r="1999" spans="1:5" x14ac:dyDescent="0.2">
      <c r="A1999" t="s">
        <v>2665</v>
      </c>
      <c r="B1999">
        <v>6.5</v>
      </c>
      <c r="D1999" t="str">
        <v>Pete Jones</v>
      </c>
      <c r="E1999" s="5">
        <f t="shared" si="32"/>
        <v>6.5</v>
      </c>
    </row>
    <row r="2000" spans="1:5" x14ac:dyDescent="0.2">
      <c r="A2000" t="s">
        <v>2663</v>
      </c>
      <c r="B2000">
        <v>8.1999999999999993</v>
      </c>
      <c r="D2000" t="str">
        <v>Bruce Campbell</v>
      </c>
      <c r="E2000" s="5">
        <f t="shared" si="32"/>
        <v>6.3</v>
      </c>
    </row>
    <row r="2001" spans="1:5" x14ac:dyDescent="0.2">
      <c r="A2001" t="s">
        <v>1456</v>
      </c>
      <c r="B2001">
        <v>7.7</v>
      </c>
      <c r="D2001" t="str">
        <v>Adam Carolla</v>
      </c>
      <c r="E2001" s="5">
        <f t="shared" si="32"/>
        <v>6.1</v>
      </c>
    </row>
    <row r="2002" spans="1:5" x14ac:dyDescent="0.2">
      <c r="A2002" t="s">
        <v>59</v>
      </c>
      <c r="B2002">
        <v>7.2</v>
      </c>
      <c r="D2002" t="str">
        <v>Bruce McDonald</v>
      </c>
      <c r="E2002" s="5">
        <f t="shared" si="32"/>
        <v>6.7</v>
      </c>
    </row>
    <row r="2003" spans="1:5" x14ac:dyDescent="0.2">
      <c r="A2003" t="s">
        <v>558</v>
      </c>
      <c r="B2003">
        <v>6.1</v>
      </c>
      <c r="D2003" t="str">
        <v>James Mottern</v>
      </c>
      <c r="E2003" s="5">
        <f t="shared" si="32"/>
        <v>6.7</v>
      </c>
    </row>
    <row r="2004" spans="1:5" x14ac:dyDescent="0.2">
      <c r="A2004" t="s">
        <v>2468</v>
      </c>
      <c r="B2004">
        <v>8.8000000000000007</v>
      </c>
      <c r="D2004" t="str">
        <v>Jaime Zevallos</v>
      </c>
      <c r="E2004" s="5">
        <f t="shared" si="32"/>
        <v>7.6</v>
      </c>
    </row>
    <row r="2005" spans="1:5" x14ac:dyDescent="0.2">
      <c r="A2005" t="s">
        <v>95</v>
      </c>
      <c r="B2005">
        <v>6.8</v>
      </c>
      <c r="D2005" t="str">
        <v>Gerard Johnstone</v>
      </c>
      <c r="E2005" s="5">
        <f t="shared" si="32"/>
        <v>6.8</v>
      </c>
    </row>
    <row r="2006" spans="1:5" x14ac:dyDescent="0.2">
      <c r="A2006" t="s">
        <v>1972</v>
      </c>
      <c r="B2006">
        <v>6.8</v>
      </c>
      <c r="D2006" t="str">
        <v>Robert Greenwald</v>
      </c>
      <c r="E2006" s="5">
        <f t="shared" si="32"/>
        <v>7.25</v>
      </c>
    </row>
    <row r="2007" spans="1:5" x14ac:dyDescent="0.2">
      <c r="A2007" t="s">
        <v>1898</v>
      </c>
      <c r="B2007">
        <v>6.7</v>
      </c>
      <c r="D2007" t="str">
        <v>David Ray</v>
      </c>
      <c r="E2007" s="5">
        <f t="shared" si="32"/>
        <v>6.8</v>
      </c>
    </row>
    <row r="2008" spans="1:5" x14ac:dyDescent="0.2">
      <c r="A2008" t="s">
        <v>1181</v>
      </c>
      <c r="B2008">
        <v>7.1</v>
      </c>
      <c r="D2008" t="str">
        <v>Dave Rodriguez</v>
      </c>
      <c r="E2008" s="5">
        <f t="shared" si="32"/>
        <v>6.3</v>
      </c>
    </row>
    <row r="2009" spans="1:5" x14ac:dyDescent="0.2">
      <c r="A2009" t="s">
        <v>478</v>
      </c>
      <c r="B2009">
        <v>7.1</v>
      </c>
      <c r="D2009" t="str">
        <v>Nae Caranfil</v>
      </c>
      <c r="E2009" s="5">
        <f t="shared" si="32"/>
        <v>7.1</v>
      </c>
    </row>
    <row r="2010" spans="1:5" x14ac:dyDescent="0.2">
      <c r="A2010" t="s">
        <v>3504</v>
      </c>
      <c r="B2010">
        <v>6.1</v>
      </c>
      <c r="D2010" t="str">
        <v>David Winning</v>
      </c>
      <c r="E2010" s="5">
        <f t="shared" si="32"/>
        <v>2.8</v>
      </c>
    </row>
    <row r="2011" spans="1:5" x14ac:dyDescent="0.2">
      <c r="A2011" t="s">
        <v>621</v>
      </c>
      <c r="B2011">
        <v>8</v>
      </c>
      <c r="D2011" t="str">
        <v>Frank Lotito</v>
      </c>
      <c r="E2011" s="5">
        <f t="shared" si="32"/>
        <v>8.1999999999999993</v>
      </c>
    </row>
    <row r="2012" spans="1:5" x14ac:dyDescent="0.2">
      <c r="A2012" t="s">
        <v>3326</v>
      </c>
      <c r="B2012">
        <v>7.5</v>
      </c>
      <c r="D2012" t="str">
        <v>Timothy Woodward Jr.</v>
      </c>
      <c r="E2012" s="5">
        <f t="shared" si="32"/>
        <v>3.1</v>
      </c>
    </row>
    <row r="2013" spans="1:5" x14ac:dyDescent="0.2">
      <c r="A2013" t="s">
        <v>1535</v>
      </c>
      <c r="B2013">
        <v>6.6</v>
      </c>
      <c r="D2013" t="str">
        <v>Tara Subkoff</v>
      </c>
      <c r="E2013" s="5">
        <f t="shared" si="32"/>
        <v>3.3</v>
      </c>
    </row>
    <row r="2014" spans="1:5" x14ac:dyDescent="0.2">
      <c r="A2014" t="s">
        <v>3508</v>
      </c>
      <c r="B2014">
        <v>5.4</v>
      </c>
      <c r="D2014" t="str">
        <v>Russell Friedenberg</v>
      </c>
      <c r="E2014" s="5">
        <f t="shared" si="32"/>
        <v>3.6</v>
      </c>
    </row>
    <row r="2015" spans="1:5" x14ac:dyDescent="0.2">
      <c r="A2015" t="s">
        <v>1600</v>
      </c>
      <c r="B2015">
        <v>6.1</v>
      </c>
      <c r="D2015" t="str">
        <v>William Cottrell</v>
      </c>
      <c r="E2015" s="5">
        <f t="shared" si="32"/>
        <v>7.7</v>
      </c>
    </row>
    <row r="2016" spans="1:5" x14ac:dyDescent="0.2">
      <c r="A2016" t="s">
        <v>2958</v>
      </c>
      <c r="B2016">
        <v>6.1</v>
      </c>
      <c r="D2016" t="str">
        <v>Lucrecia Martel</v>
      </c>
      <c r="E2016" s="5">
        <f t="shared" si="32"/>
        <v>6.7</v>
      </c>
    </row>
    <row r="2017" spans="1:5" x14ac:dyDescent="0.2">
      <c r="A2017" t="s">
        <v>3511</v>
      </c>
      <c r="B2017">
        <v>5.6</v>
      </c>
      <c r="D2017" t="str">
        <v>Edward Dmytryk</v>
      </c>
      <c r="E2017" s="5">
        <f t="shared" si="32"/>
        <v>5.5</v>
      </c>
    </row>
    <row r="2018" spans="1:5" x14ac:dyDescent="0.2">
      <c r="A2018" t="s">
        <v>524</v>
      </c>
      <c r="B2018">
        <v>5.8</v>
      </c>
      <c r="D2018" t="str">
        <v>Zak Penn</v>
      </c>
      <c r="E2018" s="5">
        <f t="shared" si="32"/>
        <v>6.6</v>
      </c>
    </row>
    <row r="2019" spans="1:5" x14ac:dyDescent="0.2">
      <c r="A2019" t="s">
        <v>3514</v>
      </c>
      <c r="B2019">
        <v>2.8</v>
      </c>
      <c r="D2019" t="str">
        <v>Alex Ranarivelo</v>
      </c>
      <c r="E2019" s="5">
        <f t="shared" si="32"/>
        <v>4.8</v>
      </c>
    </row>
    <row r="2020" spans="1:5" x14ac:dyDescent="0.2">
      <c r="A2020" t="s">
        <v>3516</v>
      </c>
      <c r="B2020">
        <v>6.7</v>
      </c>
      <c r="D2020" t="str">
        <v>Mathieu Amalric</v>
      </c>
      <c r="E2020" s="5">
        <f t="shared" si="32"/>
        <v>6.3</v>
      </c>
    </row>
    <row r="2021" spans="1:5" x14ac:dyDescent="0.2">
      <c r="A2021" t="s">
        <v>3518</v>
      </c>
      <c r="B2021">
        <v>5.0999999999999996</v>
      </c>
      <c r="D2021" t="str">
        <v>David Worth</v>
      </c>
      <c r="E2021" s="5">
        <f t="shared" si="32"/>
        <v>6.9</v>
      </c>
    </row>
    <row r="2022" spans="1:5" x14ac:dyDescent="0.2">
      <c r="A2022" t="s">
        <v>1743</v>
      </c>
      <c r="B2022">
        <v>7.2</v>
      </c>
      <c r="D2022" t="str">
        <v>Leslie H. Martinson</v>
      </c>
      <c r="E2022" s="5">
        <f t="shared" si="32"/>
        <v>6.5</v>
      </c>
    </row>
    <row r="2023" spans="1:5" x14ac:dyDescent="0.2">
      <c r="A2023" t="s">
        <v>2050</v>
      </c>
      <c r="B2023">
        <v>6</v>
      </c>
      <c r="D2023" t="str">
        <v>Robert M. Young</v>
      </c>
      <c r="E2023" s="5">
        <f t="shared" si="32"/>
        <v>7.1</v>
      </c>
    </row>
    <row r="2024" spans="1:5" x14ac:dyDescent="0.2">
      <c r="A2024" t="s">
        <v>2919</v>
      </c>
      <c r="B2024">
        <v>7.2</v>
      </c>
      <c r="D2024" t="str">
        <v>Steve Buscemi</v>
      </c>
      <c r="E2024" s="5">
        <f t="shared" si="32"/>
        <v>6.9</v>
      </c>
    </row>
    <row r="2025" spans="1:5" x14ac:dyDescent="0.2">
      <c r="A2025" t="s">
        <v>3525</v>
      </c>
      <c r="B2025">
        <v>6.7</v>
      </c>
      <c r="D2025" t="str">
        <v>Ham Tran</v>
      </c>
      <c r="E2025" s="5">
        <f t="shared" si="32"/>
        <v>7.4</v>
      </c>
    </row>
    <row r="2026" spans="1:5" x14ac:dyDescent="0.2">
      <c r="A2026" t="s">
        <v>3527</v>
      </c>
      <c r="B2026">
        <v>6.3</v>
      </c>
      <c r="D2026" t="str">
        <v>Rich Cowan</v>
      </c>
      <c r="E2026" s="5">
        <f t="shared" si="32"/>
        <v>6.5</v>
      </c>
    </row>
    <row r="2027" spans="1:5" x14ac:dyDescent="0.2">
      <c r="A2027" t="s">
        <v>1952</v>
      </c>
      <c r="B2027">
        <v>6.2</v>
      </c>
      <c r="D2027" t="str">
        <v>Boris Rodriguez</v>
      </c>
      <c r="E2027" s="5">
        <f t="shared" si="32"/>
        <v>5.7</v>
      </c>
    </row>
    <row r="2028" spans="1:5" x14ac:dyDescent="0.2">
      <c r="A2028" t="s">
        <v>3531</v>
      </c>
      <c r="B2028">
        <v>6.2</v>
      </c>
      <c r="D2028" t="str">
        <v>Sadyk Sher-Niyaz</v>
      </c>
      <c r="E2028" s="5">
        <f t="shared" si="32"/>
        <v>8.6999999999999993</v>
      </c>
    </row>
    <row r="2029" spans="1:5" x14ac:dyDescent="0.2">
      <c r="A2029" t="s">
        <v>3444</v>
      </c>
      <c r="B2029">
        <v>6.9</v>
      </c>
      <c r="D2029" t="str">
        <v>Paul Donovan</v>
      </c>
      <c r="E2029" s="5">
        <f t="shared" si="32"/>
        <v>4.3</v>
      </c>
    </row>
    <row r="2030" spans="1:5" x14ac:dyDescent="0.2">
      <c r="A2030" t="s">
        <v>1225</v>
      </c>
      <c r="B2030">
        <v>6.8</v>
      </c>
      <c r="D2030" t="str">
        <v>Jonathan Kesselman</v>
      </c>
      <c r="E2030" s="5">
        <f t="shared" si="32"/>
        <v>6.2</v>
      </c>
    </row>
    <row r="2031" spans="1:5" x14ac:dyDescent="0.2">
      <c r="A2031" t="s">
        <v>3536</v>
      </c>
      <c r="B2031">
        <v>7.1</v>
      </c>
      <c r="D2031" t="str">
        <v>Arjun Sablok</v>
      </c>
      <c r="E2031" s="5">
        <f t="shared" si="32"/>
        <v>3.3</v>
      </c>
    </row>
    <row r="2032" spans="1:5" x14ac:dyDescent="0.2">
      <c r="A2032" t="s">
        <v>3538</v>
      </c>
      <c r="B2032">
        <v>7.1</v>
      </c>
      <c r="D2032" t="str">
        <v>Tyler Oliver</v>
      </c>
      <c r="E2032" s="5">
        <f t="shared" si="32"/>
        <v>5.2</v>
      </c>
    </row>
    <row r="2033" spans="1:5" x14ac:dyDescent="0.2">
      <c r="A2033" t="s">
        <v>1084</v>
      </c>
      <c r="B2033">
        <v>7</v>
      </c>
      <c r="D2033" t="str">
        <v>Douglas Cheek</v>
      </c>
      <c r="E2033" s="5">
        <f t="shared" si="32"/>
        <v>5.5</v>
      </c>
    </row>
    <row r="2034" spans="1:5" x14ac:dyDescent="0.2">
      <c r="A2034" t="s">
        <v>1215</v>
      </c>
      <c r="B2034">
        <v>7.1</v>
      </c>
      <c r="D2034" t="str">
        <v>Deryck Broom</v>
      </c>
      <c r="E2034" s="5">
        <f t="shared" si="32"/>
        <v>3.7</v>
      </c>
    </row>
    <row r="2035" spans="1:5" x14ac:dyDescent="0.2">
      <c r="A2035" t="s">
        <v>1453</v>
      </c>
      <c r="B2035">
        <v>6.4</v>
      </c>
      <c r="D2035" t="str">
        <v>Henry Hathaway</v>
      </c>
      <c r="E2035" s="5">
        <f t="shared" si="32"/>
        <v>7.1</v>
      </c>
    </row>
    <row r="2036" spans="1:5" x14ac:dyDescent="0.2">
      <c r="A2036" t="s">
        <v>716</v>
      </c>
      <c r="B2036">
        <v>7</v>
      </c>
      <c r="D2036" t="str">
        <v>Giovanni Zelko</v>
      </c>
      <c r="E2036" s="5">
        <f t="shared" si="32"/>
        <v>7.6</v>
      </c>
    </row>
    <row r="2037" spans="1:5" x14ac:dyDescent="0.2">
      <c r="A2037" t="s">
        <v>1775</v>
      </c>
      <c r="B2037">
        <v>6.2</v>
      </c>
      <c r="D2037" t="str">
        <v>Claudia Sainte-Luce</v>
      </c>
      <c r="E2037" s="5">
        <f t="shared" si="32"/>
        <v>7</v>
      </c>
    </row>
    <row r="2038" spans="1:5" x14ac:dyDescent="0.2">
      <c r="A2038" t="s">
        <v>1285</v>
      </c>
      <c r="B2038">
        <v>7.5</v>
      </c>
      <c r="D2038" t="str">
        <v>Jamie Babbit</v>
      </c>
      <c r="E2038" s="5">
        <f t="shared" si="32"/>
        <v>6.5</v>
      </c>
    </row>
    <row r="2039" spans="1:5" x14ac:dyDescent="0.2">
      <c r="A2039" t="s">
        <v>2549</v>
      </c>
      <c r="B2039">
        <v>4.8</v>
      </c>
      <c r="D2039" t="str">
        <v>David Boyd</v>
      </c>
      <c r="E2039" s="5">
        <f t="shared" si="32"/>
        <v>6</v>
      </c>
    </row>
    <row r="2040" spans="1:5" x14ac:dyDescent="0.2">
      <c r="A2040" t="s">
        <v>3028</v>
      </c>
      <c r="B2040">
        <v>8.1</v>
      </c>
      <c r="D2040" t="str">
        <v>Anna Muylaert</v>
      </c>
      <c r="E2040" s="5">
        <f t="shared" si="32"/>
        <v>7.9</v>
      </c>
    </row>
    <row r="2041" spans="1:5" x14ac:dyDescent="0.2">
      <c r="A2041" t="s">
        <v>2615</v>
      </c>
      <c r="B2041">
        <v>7.3</v>
      </c>
      <c r="D2041" t="str">
        <v>Steve Taylor</v>
      </c>
      <c r="E2041" s="5">
        <f t="shared" si="32"/>
        <v>6</v>
      </c>
    </row>
    <row r="2042" spans="1:5" x14ac:dyDescent="0.2">
      <c r="A2042" t="s">
        <v>2302</v>
      </c>
      <c r="B2042">
        <v>5.8</v>
      </c>
      <c r="D2042" t="str">
        <v>Kurt Voss</v>
      </c>
      <c r="E2042" s="5">
        <f t="shared" si="32"/>
        <v>6.1</v>
      </c>
    </row>
    <row r="2043" spans="1:5" x14ac:dyDescent="0.2">
      <c r="A2043" t="s">
        <v>3551</v>
      </c>
      <c r="B2043">
        <v>7.6</v>
      </c>
      <c r="D2043" t="str">
        <v>James David Pasternak</v>
      </c>
      <c r="E2043" s="5">
        <f t="shared" si="32"/>
        <v>6.2</v>
      </c>
    </row>
    <row r="2044" spans="1:5" x14ac:dyDescent="0.2">
      <c r="A2044" t="s">
        <v>3553</v>
      </c>
      <c r="B2044">
        <v>5.6</v>
      </c>
      <c r="D2044" t="str">
        <v>Laurent Bouhnik</v>
      </c>
      <c r="E2044" s="5">
        <f t="shared" si="32"/>
        <v>5.6</v>
      </c>
    </row>
    <row r="2045" spans="1:5" x14ac:dyDescent="0.2">
      <c r="A2045" t="s">
        <v>555</v>
      </c>
      <c r="B2045">
        <v>7</v>
      </c>
      <c r="D2045" t="str">
        <v>Tom Sanchez</v>
      </c>
      <c r="E2045" s="5">
        <f t="shared" si="32"/>
        <v>7.2</v>
      </c>
    </row>
    <row r="2046" spans="1:5" x14ac:dyDescent="0.2">
      <c r="A2046" t="s">
        <v>1225</v>
      </c>
      <c r="B2046">
        <v>6.6</v>
      </c>
      <c r="D2046" t="str">
        <v>David Caffrey</v>
      </c>
      <c r="E2046" s="5">
        <f t="shared" si="32"/>
        <v>6.1</v>
      </c>
    </row>
    <row r="2047" spans="1:5" x14ac:dyDescent="0.2">
      <c r="A2047" t="s">
        <v>524</v>
      </c>
      <c r="B2047">
        <v>6.5</v>
      </c>
      <c r="D2047" t="str">
        <v>Adam Jay Epstein</v>
      </c>
      <c r="E2047" s="5">
        <f t="shared" si="32"/>
        <v>3.8</v>
      </c>
    </row>
    <row r="2048" spans="1:5" x14ac:dyDescent="0.2">
      <c r="A2048" t="s">
        <v>3028</v>
      </c>
      <c r="B2048">
        <v>7.4</v>
      </c>
      <c r="D2048" t="str">
        <v>Justin Thomas Ostensen</v>
      </c>
      <c r="E2048" s="5">
        <f t="shared" si="32"/>
        <v>4.5</v>
      </c>
    </row>
    <row r="2049" spans="1:5" x14ac:dyDescent="0.2">
      <c r="A2049" t="s">
        <v>3559</v>
      </c>
      <c r="B2049">
        <v>4.5999999999999996</v>
      </c>
      <c r="D2049" t="str">
        <v>Brenton Spencer</v>
      </c>
      <c r="E2049" s="5">
        <f t="shared" si="32"/>
        <v>3.8</v>
      </c>
    </row>
    <row r="2050" spans="1:5" x14ac:dyDescent="0.2">
      <c r="A2050" t="s">
        <v>2655</v>
      </c>
      <c r="B2050">
        <v>6.4</v>
      </c>
      <c r="D2050" t="str">
        <v>Ossie Davis</v>
      </c>
      <c r="E2050" s="5">
        <f t="shared" si="32"/>
        <v>6.6</v>
      </c>
    </row>
    <row r="2051" spans="1:5" x14ac:dyDescent="0.2">
      <c r="A2051" t="s">
        <v>2092</v>
      </c>
      <c r="B2051">
        <v>6</v>
      </c>
      <c r="D2051" t="str">
        <v>Jay Alaimo</v>
      </c>
      <c r="E2051" s="5">
        <f t="shared" si="32"/>
        <v>4.5999999999999996</v>
      </c>
    </row>
    <row r="2052" spans="1:5" x14ac:dyDescent="0.2">
      <c r="A2052" t="s">
        <v>2580</v>
      </c>
      <c r="B2052">
        <v>6.4</v>
      </c>
      <c r="D2052" t="str">
        <v>Dylan Bank</v>
      </c>
      <c r="E2052" s="5">
        <f t="shared" ref="E2052:E2115" si="33">AVERAGEIF(A:A,D2052,B:B)</f>
        <v>4.2</v>
      </c>
    </row>
    <row r="2053" spans="1:5" x14ac:dyDescent="0.2">
      <c r="A2053" t="s">
        <v>761</v>
      </c>
      <c r="B2053">
        <v>5.9</v>
      </c>
      <c r="D2053" t="str">
        <v>Rob McKittrick</v>
      </c>
      <c r="E2053" s="5">
        <f t="shared" si="33"/>
        <v>6.8</v>
      </c>
    </row>
    <row r="2054" spans="1:5" x14ac:dyDescent="0.2">
      <c r="A2054" t="s">
        <v>315</v>
      </c>
      <c r="B2054">
        <v>6.4</v>
      </c>
      <c r="D2054" t="str">
        <v>Jeff Burr</v>
      </c>
      <c r="E2054" s="5">
        <f t="shared" si="33"/>
        <v>5.9</v>
      </c>
    </row>
    <row r="2055" spans="1:5" x14ac:dyDescent="0.2">
      <c r="A2055" t="s">
        <v>1753</v>
      </c>
      <c r="B2055">
        <v>6.6</v>
      </c>
      <c r="D2055" t="str">
        <v>Harry Gantz</v>
      </c>
      <c r="E2055" s="5">
        <f t="shared" si="33"/>
        <v>4.7</v>
      </c>
    </row>
    <row r="2056" spans="1:5" x14ac:dyDescent="0.2">
      <c r="A2056" t="s">
        <v>2454</v>
      </c>
      <c r="B2056">
        <v>6.9</v>
      </c>
      <c r="D2056" t="str">
        <v>Guy Maddin</v>
      </c>
      <c r="E2056" s="5">
        <f t="shared" si="33"/>
        <v>7</v>
      </c>
    </row>
    <row r="2057" spans="1:5" x14ac:dyDescent="0.2">
      <c r="A2057" t="s">
        <v>95</v>
      </c>
      <c r="B2057">
        <v>6.9</v>
      </c>
      <c r="D2057" t="str">
        <v>Regardt van den Bergh</v>
      </c>
      <c r="E2057" s="5">
        <f t="shared" si="33"/>
        <v>6.9</v>
      </c>
    </row>
    <row r="2058" spans="1:5" x14ac:dyDescent="0.2">
      <c r="A2058" t="s">
        <v>3568</v>
      </c>
      <c r="B2058">
        <v>5.8</v>
      </c>
      <c r="D2058" t="str">
        <v>Panos Cosmatos</v>
      </c>
      <c r="E2058" s="5">
        <f t="shared" si="33"/>
        <v>6.1</v>
      </c>
    </row>
    <row r="2059" spans="1:5" x14ac:dyDescent="0.2">
      <c r="A2059" t="s">
        <v>2447</v>
      </c>
      <c r="B2059">
        <v>6.4</v>
      </c>
      <c r="D2059" t="str">
        <v>Gareth Evans</v>
      </c>
      <c r="E2059" s="5">
        <f t="shared" si="33"/>
        <v>7.6</v>
      </c>
    </row>
    <row r="2060" spans="1:5" x14ac:dyDescent="0.2">
      <c r="A2060" t="s">
        <v>3572</v>
      </c>
      <c r="B2060">
        <v>5.3</v>
      </c>
      <c r="D2060" t="str">
        <v>Matthew R. Anderson</v>
      </c>
      <c r="E2060" s="5">
        <f t="shared" si="33"/>
        <v>3</v>
      </c>
    </row>
    <row r="2061" spans="1:5" x14ac:dyDescent="0.2">
      <c r="A2061" t="s">
        <v>1787</v>
      </c>
      <c r="B2061">
        <v>6.5</v>
      </c>
      <c r="D2061" t="str">
        <v>Joe Marino</v>
      </c>
      <c r="E2061" s="5">
        <f t="shared" si="33"/>
        <v>2.6</v>
      </c>
    </row>
    <row r="2062" spans="1:5" x14ac:dyDescent="0.2">
      <c r="A2062" t="s">
        <v>3575</v>
      </c>
      <c r="B2062">
        <v>5.7</v>
      </c>
      <c r="D2062" t="str">
        <v>Joel Anderson</v>
      </c>
      <c r="E2062" s="5">
        <f t="shared" si="33"/>
        <v>6.1</v>
      </c>
    </row>
    <row r="2063" spans="1:5" x14ac:dyDescent="0.2">
      <c r="A2063" t="s">
        <v>1439</v>
      </c>
      <c r="B2063">
        <v>6.7</v>
      </c>
      <c r="D2063" t="str">
        <v>Shimit Amin</v>
      </c>
      <c r="E2063" s="5">
        <f t="shared" si="33"/>
        <v>7.5</v>
      </c>
    </row>
    <row r="2064" spans="1:5" x14ac:dyDescent="0.2">
      <c r="A2064" t="s">
        <v>3578</v>
      </c>
      <c r="B2064">
        <v>3.9</v>
      </c>
      <c r="D2064" t="str">
        <v>Douglas Trumbull</v>
      </c>
      <c r="E2064" s="5">
        <f t="shared" si="33"/>
        <v>6.7</v>
      </c>
    </row>
    <row r="2065" spans="1:5" x14ac:dyDescent="0.2">
      <c r="A2065" t="s">
        <v>3580</v>
      </c>
      <c r="B2065">
        <v>4.0999999999999996</v>
      </c>
      <c r="D2065" t="str">
        <v>Mona Fastvold</v>
      </c>
      <c r="E2065" s="5">
        <f t="shared" si="33"/>
        <v>4.9000000000000004</v>
      </c>
    </row>
    <row r="2066" spans="1:5" x14ac:dyDescent="0.2">
      <c r="A2066" t="s">
        <v>3582</v>
      </c>
      <c r="B2066">
        <v>6.2</v>
      </c>
      <c r="D2066" t="str">
        <v>Levan Gabriadze</v>
      </c>
      <c r="E2066" s="5">
        <f t="shared" si="33"/>
        <v>5.7</v>
      </c>
    </row>
    <row r="2067" spans="1:5" x14ac:dyDescent="0.2">
      <c r="A2067" t="s">
        <v>2570</v>
      </c>
      <c r="B2067">
        <v>3.8</v>
      </c>
      <c r="D2067" t="str">
        <v>Bradley Parker</v>
      </c>
      <c r="E2067" s="5">
        <f t="shared" si="33"/>
        <v>5</v>
      </c>
    </row>
    <row r="2068" spans="1:5" x14ac:dyDescent="0.2">
      <c r="A2068" t="s">
        <v>3100</v>
      </c>
      <c r="B2068">
        <v>5.0999999999999996</v>
      </c>
      <c r="D2068" t="str">
        <v>Clive Barker</v>
      </c>
      <c r="E2068" s="5">
        <f t="shared" si="33"/>
        <v>7</v>
      </c>
    </row>
    <row r="2069" spans="1:5" x14ac:dyDescent="0.2">
      <c r="A2069" t="s">
        <v>3587</v>
      </c>
      <c r="B2069">
        <v>6.4</v>
      </c>
      <c r="D2069" t="str">
        <v>Harold Cronk</v>
      </c>
      <c r="E2069" s="5">
        <f t="shared" si="33"/>
        <v>3.4</v>
      </c>
    </row>
    <row r="2070" spans="1:5" x14ac:dyDescent="0.2">
      <c r="A2070" t="s">
        <v>447</v>
      </c>
      <c r="B2070">
        <v>7.8</v>
      </c>
      <c r="D2070" t="str">
        <v>Takao Okawara</v>
      </c>
      <c r="E2070" s="5">
        <f t="shared" si="33"/>
        <v>6</v>
      </c>
    </row>
    <row r="2071" spans="1:5" x14ac:dyDescent="0.2">
      <c r="A2071" t="s">
        <v>3591</v>
      </c>
      <c r="B2071">
        <v>7.8</v>
      </c>
      <c r="D2071" t="str">
        <v>Duncan Tucker</v>
      </c>
      <c r="E2071" s="5">
        <f t="shared" si="33"/>
        <v>7.4</v>
      </c>
    </row>
    <row r="2072" spans="1:5" x14ac:dyDescent="0.2">
      <c r="A2072" t="s">
        <v>3594</v>
      </c>
      <c r="B2072">
        <v>6.1</v>
      </c>
      <c r="D2072" t="str">
        <v>Russ Meyer</v>
      </c>
      <c r="E2072" s="5">
        <f t="shared" si="33"/>
        <v>6.2</v>
      </c>
    </row>
    <row r="2073" spans="1:5" x14ac:dyDescent="0.2">
      <c r="A2073" t="s">
        <v>3115</v>
      </c>
      <c r="B2073">
        <v>5.8</v>
      </c>
      <c r="D2073" t="str">
        <v>Robert D. Webb</v>
      </c>
      <c r="E2073" s="5">
        <f t="shared" si="33"/>
        <v>6.2</v>
      </c>
    </row>
    <row r="2074" spans="1:5" x14ac:dyDescent="0.2">
      <c r="A2074" t="s">
        <v>3597</v>
      </c>
      <c r="B2074">
        <v>6.3</v>
      </c>
      <c r="D2074" t="str">
        <v>Allan Dwan</v>
      </c>
      <c r="E2074" s="5">
        <f t="shared" si="33"/>
        <v>7.2</v>
      </c>
    </row>
    <row r="2075" spans="1:5" x14ac:dyDescent="0.2">
      <c r="A2075" t="s">
        <v>1634</v>
      </c>
      <c r="B2075">
        <v>7.7</v>
      </c>
      <c r="D2075" t="str">
        <v>Andrew Steggall</v>
      </c>
      <c r="E2075" s="5">
        <f t="shared" si="33"/>
        <v>7</v>
      </c>
    </row>
    <row r="2076" spans="1:5" x14ac:dyDescent="0.2">
      <c r="A2076" t="s">
        <v>3600</v>
      </c>
      <c r="B2076">
        <v>5.4</v>
      </c>
      <c r="D2076" t="str">
        <v>Ben Lewin</v>
      </c>
      <c r="E2076" s="5">
        <f t="shared" si="33"/>
        <v>7.2</v>
      </c>
    </row>
    <row r="2077" spans="1:5" x14ac:dyDescent="0.2">
      <c r="A2077" t="s">
        <v>2992</v>
      </c>
      <c r="B2077">
        <v>7.3</v>
      </c>
      <c r="D2077" t="str">
        <v>Robert Kenner</v>
      </c>
      <c r="E2077" s="5">
        <f t="shared" si="33"/>
        <v>7.9</v>
      </c>
    </row>
    <row r="2078" spans="1:5" x14ac:dyDescent="0.2">
      <c r="A2078" t="s">
        <v>1688</v>
      </c>
      <c r="B2078">
        <v>6.8</v>
      </c>
      <c r="D2078" t="str">
        <v>Craig Johnson</v>
      </c>
      <c r="E2078" s="5">
        <f t="shared" si="33"/>
        <v>6.8</v>
      </c>
    </row>
    <row r="2079" spans="1:5" x14ac:dyDescent="0.2">
      <c r="A2079" t="s">
        <v>452</v>
      </c>
      <c r="B2079">
        <v>7.3</v>
      </c>
      <c r="D2079" t="str">
        <v>Sean Durkin</v>
      </c>
      <c r="E2079" s="5">
        <f t="shared" si="33"/>
        <v>6.9</v>
      </c>
    </row>
    <row r="2080" spans="1:5" x14ac:dyDescent="0.2">
      <c r="A2080" t="s">
        <v>858</v>
      </c>
      <c r="B2080">
        <v>6.5</v>
      </c>
      <c r="D2080" t="str">
        <v>Gillian Robespierre</v>
      </c>
      <c r="E2080" s="5">
        <f t="shared" si="33"/>
        <v>6.8</v>
      </c>
    </row>
    <row r="2081" spans="1:5" x14ac:dyDescent="0.2">
      <c r="A2081" t="s">
        <v>2119</v>
      </c>
      <c r="B2081">
        <v>7.2</v>
      </c>
      <c r="D2081" t="str">
        <v>Courtney Hunt</v>
      </c>
      <c r="E2081" s="5">
        <f t="shared" si="33"/>
        <v>7.2</v>
      </c>
    </row>
    <row r="2082" spans="1:5" x14ac:dyDescent="0.2">
      <c r="A2082" t="s">
        <v>3608</v>
      </c>
      <c r="B2082">
        <v>6.7</v>
      </c>
      <c r="D2082" t="str">
        <v>Morgan Neville</v>
      </c>
      <c r="E2082" s="5">
        <f t="shared" si="33"/>
        <v>7.4</v>
      </c>
    </row>
    <row r="2083" spans="1:5" x14ac:dyDescent="0.2">
      <c r="A2083" t="s">
        <v>2832</v>
      </c>
      <c r="B2083">
        <v>6.3</v>
      </c>
      <c r="D2083" t="str">
        <v>Chris Paine</v>
      </c>
      <c r="E2083" s="5">
        <f t="shared" si="33"/>
        <v>7.7</v>
      </c>
    </row>
    <row r="2084" spans="1:5" x14ac:dyDescent="0.2">
      <c r="A2084" t="s">
        <v>1285</v>
      </c>
      <c r="B2084">
        <v>5.9</v>
      </c>
      <c r="D2084" t="str">
        <v>Greg Berlanti</v>
      </c>
      <c r="E2084" s="5">
        <f t="shared" si="33"/>
        <v>7</v>
      </c>
    </row>
    <row r="2085" spans="1:5" x14ac:dyDescent="0.2">
      <c r="A2085" t="s">
        <v>3613</v>
      </c>
      <c r="B2085">
        <v>7.8</v>
      </c>
      <c r="D2085" t="str">
        <v>Marc Levin</v>
      </c>
      <c r="E2085" s="5">
        <f t="shared" si="33"/>
        <v>7.2</v>
      </c>
    </row>
    <row r="2086" spans="1:5" x14ac:dyDescent="0.2">
      <c r="A2086" t="s">
        <v>681</v>
      </c>
      <c r="B2086">
        <v>7.4</v>
      </c>
      <c r="D2086" t="str">
        <v>Richard Dutcher</v>
      </c>
      <c r="E2086" s="5">
        <f t="shared" si="33"/>
        <v>7.2</v>
      </c>
    </row>
    <row r="2087" spans="1:5" x14ac:dyDescent="0.2">
      <c r="A2087" t="s">
        <v>3617</v>
      </c>
      <c r="B2087">
        <v>4.8</v>
      </c>
      <c r="D2087" t="str">
        <v>Khalid Mohamed</v>
      </c>
      <c r="E2087" s="5">
        <f t="shared" si="33"/>
        <v>6.2</v>
      </c>
    </row>
    <row r="2088" spans="1:5" x14ac:dyDescent="0.2">
      <c r="A2088" t="s">
        <v>1416</v>
      </c>
      <c r="B2088">
        <v>6.3</v>
      </c>
      <c r="D2088" t="str">
        <v>Finn Taylor</v>
      </c>
      <c r="E2088" s="5">
        <f t="shared" si="33"/>
        <v>7</v>
      </c>
    </row>
    <row r="2089" spans="1:5" x14ac:dyDescent="0.2">
      <c r="A2089" t="s">
        <v>1439</v>
      </c>
      <c r="B2089">
        <v>7.8</v>
      </c>
      <c r="D2089" t="str">
        <v>José Luis Valenzuela</v>
      </c>
      <c r="E2089" s="5">
        <f t="shared" si="33"/>
        <v>3.6</v>
      </c>
    </row>
    <row r="2090" spans="1:5" x14ac:dyDescent="0.2">
      <c r="A2090" t="s">
        <v>1886</v>
      </c>
      <c r="B2090">
        <v>7.5</v>
      </c>
      <c r="D2090" t="str">
        <v>Gia Coppola</v>
      </c>
      <c r="E2090" s="5">
        <f t="shared" si="33"/>
        <v>6.3</v>
      </c>
    </row>
    <row r="2091" spans="1:5" x14ac:dyDescent="0.2">
      <c r="A2091" t="s">
        <v>3255</v>
      </c>
      <c r="B2091">
        <v>6</v>
      </c>
      <c r="D2091" t="str">
        <v>Scandar Copti</v>
      </c>
      <c r="E2091" s="5">
        <f t="shared" si="33"/>
        <v>7.4</v>
      </c>
    </row>
    <row r="2092" spans="1:5" x14ac:dyDescent="0.2">
      <c r="A2092" t="s">
        <v>378</v>
      </c>
      <c r="B2092">
        <v>6.8</v>
      </c>
      <c r="D2092" t="str">
        <v>Goran Dukic</v>
      </c>
      <c r="E2092" s="5">
        <f t="shared" si="33"/>
        <v>7.4</v>
      </c>
    </row>
    <row r="2093" spans="1:5" x14ac:dyDescent="0.2">
      <c r="A2093" t="s">
        <v>3095</v>
      </c>
      <c r="B2093">
        <v>6.6</v>
      </c>
      <c r="D2093" t="str">
        <v>Mike Cahill</v>
      </c>
      <c r="E2093" s="5">
        <f t="shared" si="33"/>
        <v>7.15</v>
      </c>
    </row>
    <row r="2094" spans="1:5" x14ac:dyDescent="0.2">
      <c r="A2094" t="s">
        <v>3625</v>
      </c>
      <c r="B2094">
        <v>4.5999999999999996</v>
      </c>
      <c r="D2094" t="str">
        <v>Efram Potelle</v>
      </c>
      <c r="E2094" s="5">
        <f t="shared" si="33"/>
        <v>6.1</v>
      </c>
    </row>
    <row r="2095" spans="1:5" x14ac:dyDescent="0.2">
      <c r="A2095" t="s">
        <v>16</v>
      </c>
      <c r="B2095">
        <v>7.1</v>
      </c>
      <c r="D2095" t="str">
        <v>Joshua Oppenheimer</v>
      </c>
      <c r="E2095" s="5">
        <f t="shared" si="33"/>
        <v>8.1999999999999993</v>
      </c>
    </row>
    <row r="2096" spans="1:5" x14ac:dyDescent="0.2">
      <c r="A2096" t="s">
        <v>3630</v>
      </c>
      <c r="B2096">
        <v>6.1</v>
      </c>
      <c r="D2096" t="str">
        <v>Alex Gibney</v>
      </c>
      <c r="E2096" s="5">
        <f t="shared" si="33"/>
        <v>7.7</v>
      </c>
    </row>
    <row r="2097" spans="1:5" x14ac:dyDescent="0.2">
      <c r="A2097" t="s">
        <v>648</v>
      </c>
      <c r="B2097">
        <v>6.7</v>
      </c>
      <c r="D2097" t="str">
        <v>Paul Crowder</v>
      </c>
      <c r="E2097" s="5">
        <f t="shared" si="33"/>
        <v>7.3</v>
      </c>
    </row>
    <row r="2098" spans="1:5" x14ac:dyDescent="0.2">
      <c r="A2098" t="s">
        <v>3633</v>
      </c>
      <c r="B2098">
        <v>7.1</v>
      </c>
      <c r="D2098" t="str">
        <v>Rohit Jagessar</v>
      </c>
      <c r="E2098" s="5">
        <f t="shared" si="33"/>
        <v>7.4</v>
      </c>
    </row>
    <row r="2099" spans="1:5" x14ac:dyDescent="0.2">
      <c r="A2099" t="s">
        <v>3635</v>
      </c>
      <c r="B2099">
        <v>5.8</v>
      </c>
      <c r="D2099" t="str">
        <v>Anthony Powell</v>
      </c>
      <c r="E2099" s="5">
        <f t="shared" si="33"/>
        <v>7.6</v>
      </c>
    </row>
    <row r="2100" spans="1:5" x14ac:dyDescent="0.2">
      <c r="A2100" t="s">
        <v>3149</v>
      </c>
      <c r="B2100">
        <v>6.7</v>
      </c>
      <c r="D2100" t="str">
        <v>Kief Davidson</v>
      </c>
      <c r="E2100" s="5">
        <f t="shared" si="33"/>
        <v>6.8</v>
      </c>
    </row>
    <row r="2101" spans="1:5" x14ac:dyDescent="0.2">
      <c r="A2101" t="s">
        <v>3638</v>
      </c>
      <c r="B2101">
        <v>5.8</v>
      </c>
      <c r="D2101" t="str">
        <v>Johnny Remo</v>
      </c>
      <c r="E2101" s="5">
        <f t="shared" si="33"/>
        <v>5.6</v>
      </c>
    </row>
    <row r="2102" spans="1:5" x14ac:dyDescent="0.2">
      <c r="A2102" t="s">
        <v>1864</v>
      </c>
      <c r="B2102">
        <v>6.8</v>
      </c>
      <c r="D2102" t="str">
        <v>Vivek Agnihotri</v>
      </c>
      <c r="E2102" s="5">
        <f t="shared" si="33"/>
        <v>4.8</v>
      </c>
    </row>
    <row r="2103" spans="1:5" x14ac:dyDescent="0.2">
      <c r="A2103" t="s">
        <v>127</v>
      </c>
      <c r="B2103">
        <v>8.5</v>
      </c>
      <c r="D2103" t="str">
        <v>Ti West</v>
      </c>
      <c r="E2103" s="5">
        <f t="shared" si="33"/>
        <v>5.95</v>
      </c>
    </row>
    <row r="2104" spans="1:5" x14ac:dyDescent="0.2">
      <c r="A2104" t="s">
        <v>428</v>
      </c>
      <c r="B2104">
        <v>6.6</v>
      </c>
      <c r="D2104" t="str">
        <v>Nick Tomnay</v>
      </c>
      <c r="E2104" s="5">
        <f t="shared" si="33"/>
        <v>6.8</v>
      </c>
    </row>
    <row r="2105" spans="1:5" x14ac:dyDescent="0.2">
      <c r="A2105" t="s">
        <v>127</v>
      </c>
      <c r="B2105">
        <v>7.7</v>
      </c>
      <c r="D2105" t="str">
        <v>Nickolas Perry</v>
      </c>
      <c r="E2105" s="5">
        <f t="shared" si="33"/>
        <v>5.2</v>
      </c>
    </row>
    <row r="2106" spans="1:5" x14ac:dyDescent="0.2">
      <c r="A2106" t="s">
        <v>3644</v>
      </c>
      <c r="B2106">
        <v>4.7</v>
      </c>
      <c r="D2106" t="str">
        <v>Dan Zukovic</v>
      </c>
      <c r="E2106" s="5">
        <f t="shared" si="33"/>
        <v>6.9</v>
      </c>
    </row>
    <row r="2107" spans="1:5" x14ac:dyDescent="0.2">
      <c r="A2107" t="s">
        <v>597</v>
      </c>
      <c r="B2107">
        <v>6.4</v>
      </c>
      <c r="D2107" t="str">
        <v>Becky Smith</v>
      </c>
      <c r="E2107" s="5">
        <f t="shared" si="33"/>
        <v>6.3</v>
      </c>
    </row>
    <row r="2108" spans="1:5" x14ac:dyDescent="0.2">
      <c r="A2108" t="s">
        <v>906</v>
      </c>
      <c r="B2108">
        <v>5.5</v>
      </c>
      <c r="D2108" t="str">
        <v>Eric Nicholas</v>
      </c>
      <c r="E2108" s="5">
        <f t="shared" si="33"/>
        <v>6.1</v>
      </c>
    </row>
    <row r="2109" spans="1:5" x14ac:dyDescent="0.2">
      <c r="A2109" t="s">
        <v>950</v>
      </c>
      <c r="B2109">
        <v>8.6</v>
      </c>
      <c r="D2109" t="str">
        <v>Benjamin Dickinson</v>
      </c>
      <c r="E2109" s="5">
        <f t="shared" si="33"/>
        <v>5.5</v>
      </c>
    </row>
    <row r="2110" spans="1:5" x14ac:dyDescent="0.2">
      <c r="A2110" t="s">
        <v>3649</v>
      </c>
      <c r="B2110">
        <v>7</v>
      </c>
      <c r="D2110" t="str">
        <v>Hal Haberman</v>
      </c>
      <c r="E2110" s="5">
        <f t="shared" si="33"/>
        <v>6.9</v>
      </c>
    </row>
    <row r="2111" spans="1:5" x14ac:dyDescent="0.2">
      <c r="A2111" t="s">
        <v>3651</v>
      </c>
      <c r="B2111">
        <v>7.1</v>
      </c>
      <c r="D2111" t="str">
        <v>A. Raven Cruz</v>
      </c>
      <c r="E2111" s="5">
        <f t="shared" si="33"/>
        <v>1.9</v>
      </c>
    </row>
    <row r="2112" spans="1:5" x14ac:dyDescent="0.2">
      <c r="A2112" t="s">
        <v>3654</v>
      </c>
      <c r="B2112">
        <v>5.7</v>
      </c>
      <c r="D2112" t="str">
        <v>Frank Whaley</v>
      </c>
      <c r="E2112" s="5">
        <f t="shared" si="33"/>
        <v>5.4</v>
      </c>
    </row>
    <row r="2113" spans="1:5" x14ac:dyDescent="0.2">
      <c r="A2113" t="s">
        <v>541</v>
      </c>
      <c r="B2113">
        <v>3.7</v>
      </c>
      <c r="D2113" t="str">
        <v>Amat Escalante</v>
      </c>
      <c r="E2113" s="5">
        <f t="shared" si="33"/>
        <v>6.8</v>
      </c>
    </row>
    <row r="2114" spans="1:5" x14ac:dyDescent="0.2">
      <c r="A2114" t="s">
        <v>111</v>
      </c>
      <c r="B2114">
        <v>7.5</v>
      </c>
      <c r="D2114" t="str">
        <v>Wajahat Rauf</v>
      </c>
      <c r="E2114" s="5">
        <f t="shared" si="33"/>
        <v>7</v>
      </c>
    </row>
    <row r="2115" spans="1:5" x14ac:dyDescent="0.2">
      <c r="A2115" t="s">
        <v>1419</v>
      </c>
      <c r="B2115">
        <v>4.5999999999999996</v>
      </c>
      <c r="D2115" t="str">
        <v>Katherine Brooks</v>
      </c>
      <c r="E2115" s="5">
        <f t="shared" si="33"/>
        <v>6.7</v>
      </c>
    </row>
    <row r="2116" spans="1:5" x14ac:dyDescent="0.2">
      <c r="A2116" t="s">
        <v>3026</v>
      </c>
      <c r="B2116">
        <v>4.9000000000000004</v>
      </c>
      <c r="D2116" t="str">
        <v>David Cross</v>
      </c>
      <c r="E2116" s="5">
        <f t="shared" ref="E2116:E2179" si="34">AVERAGEIF(A:A,D2116,B:B)</f>
        <v>5.8</v>
      </c>
    </row>
    <row r="2117" spans="1:5" x14ac:dyDescent="0.2">
      <c r="A2117" t="s">
        <v>914</v>
      </c>
      <c r="B2117">
        <v>6.9</v>
      </c>
      <c r="D2117" t="str">
        <v>Randall Rubin</v>
      </c>
      <c r="E2117" s="5">
        <f t="shared" si="34"/>
        <v>6.2</v>
      </c>
    </row>
    <row r="2118" spans="1:5" x14ac:dyDescent="0.2">
      <c r="A2118" t="s">
        <v>3140</v>
      </c>
      <c r="B2118">
        <v>7.1</v>
      </c>
      <c r="D2118" t="str">
        <v>Robert Bennett</v>
      </c>
      <c r="E2118" s="5">
        <f t="shared" si="34"/>
        <v>2.8</v>
      </c>
    </row>
    <row r="2119" spans="1:5" x14ac:dyDescent="0.2">
      <c r="A2119" t="s">
        <v>811</v>
      </c>
      <c r="B2119">
        <v>5.8</v>
      </c>
      <c r="D2119" t="str">
        <v>Mary Pat Kelly</v>
      </c>
      <c r="E2119" s="5">
        <f t="shared" si="34"/>
        <v>5.8</v>
      </c>
    </row>
    <row r="2120" spans="1:5" x14ac:dyDescent="0.2">
      <c r="A2120" t="s">
        <v>1343</v>
      </c>
      <c r="B2120">
        <v>5.4</v>
      </c>
      <c r="D2120" t="str">
        <v>Lori Petty</v>
      </c>
      <c r="E2120" s="5">
        <f t="shared" si="34"/>
        <v>6.5</v>
      </c>
    </row>
    <row r="2121" spans="1:5" x14ac:dyDescent="0.2">
      <c r="A2121" t="s">
        <v>2811</v>
      </c>
      <c r="B2121">
        <v>7.3</v>
      </c>
      <c r="D2121" t="str">
        <v>Charlie Levi</v>
      </c>
      <c r="E2121" s="5">
        <f t="shared" si="34"/>
        <v>6.1</v>
      </c>
    </row>
    <row r="2122" spans="1:5" x14ac:dyDescent="0.2">
      <c r="A2122" t="s">
        <v>845</v>
      </c>
      <c r="B2122">
        <v>7.1</v>
      </c>
      <c r="D2122" t="str">
        <v>Kevin Hamedani</v>
      </c>
      <c r="E2122" s="5">
        <f t="shared" si="34"/>
        <v>5.0999999999999996</v>
      </c>
    </row>
    <row r="2123" spans="1:5" x14ac:dyDescent="0.2">
      <c r="A2123" t="s">
        <v>2133</v>
      </c>
      <c r="B2123">
        <v>5.8</v>
      </c>
      <c r="D2123" t="str">
        <v>David DeCoteau</v>
      </c>
      <c r="E2123" s="5">
        <f t="shared" si="34"/>
        <v>3</v>
      </c>
    </row>
    <row r="2124" spans="1:5" x14ac:dyDescent="0.2">
      <c r="A2124" t="s">
        <v>3669</v>
      </c>
      <c r="B2124">
        <v>8.1</v>
      </c>
      <c r="D2124" t="str">
        <v>Mikel Rueda</v>
      </c>
      <c r="E2124" s="5">
        <f t="shared" si="34"/>
        <v>7.2</v>
      </c>
    </row>
    <row r="2125" spans="1:5" x14ac:dyDescent="0.2">
      <c r="A2125" t="s">
        <v>2917</v>
      </c>
      <c r="B2125">
        <v>5.7</v>
      </c>
      <c r="D2125" t="str">
        <v>Stefan C. Schaefer</v>
      </c>
      <c r="E2125" s="5">
        <f t="shared" si="34"/>
        <v>5.7</v>
      </c>
    </row>
    <row r="2126" spans="1:5" x14ac:dyDescent="0.2">
      <c r="A2126" t="s">
        <v>3255</v>
      </c>
      <c r="B2126">
        <v>4.4000000000000004</v>
      </c>
      <c r="D2126" t="str">
        <v>Michael Taliferro</v>
      </c>
      <c r="E2126" s="5">
        <f t="shared" si="34"/>
        <v>3.4</v>
      </c>
    </row>
    <row r="2127" spans="1:5" x14ac:dyDescent="0.2">
      <c r="A2127" t="s">
        <v>87</v>
      </c>
      <c r="B2127">
        <v>7.9</v>
      </c>
      <c r="D2127" t="str">
        <v>Katie Aselton</v>
      </c>
      <c r="E2127" s="5">
        <f t="shared" si="34"/>
        <v>4.7</v>
      </c>
    </row>
    <row r="2128" spans="1:5" x14ac:dyDescent="0.2">
      <c r="A2128" t="s">
        <v>3675</v>
      </c>
      <c r="B2128">
        <v>7.6</v>
      </c>
      <c r="D2128" t="str">
        <v>Robert Heath</v>
      </c>
      <c r="E2128" s="5">
        <f t="shared" si="34"/>
        <v>5.6</v>
      </c>
    </row>
    <row r="2129" spans="1:5" x14ac:dyDescent="0.2">
      <c r="A2129" t="s">
        <v>3255</v>
      </c>
      <c r="B2129">
        <v>4.8</v>
      </c>
      <c r="D2129" t="str">
        <v>D. Stevens</v>
      </c>
      <c r="E2129" s="5">
        <f t="shared" si="34"/>
        <v>3.9</v>
      </c>
    </row>
    <row r="2130" spans="1:5" x14ac:dyDescent="0.2">
      <c r="A2130" t="s">
        <v>1634</v>
      </c>
      <c r="B2130">
        <v>7.8</v>
      </c>
      <c r="D2130" t="str">
        <v>Jeffrey St. Jules</v>
      </c>
      <c r="E2130" s="5">
        <f t="shared" si="34"/>
        <v>5.4</v>
      </c>
    </row>
    <row r="2131" spans="1:5" x14ac:dyDescent="0.2">
      <c r="A2131" t="s">
        <v>3679</v>
      </c>
      <c r="B2131">
        <v>6.7</v>
      </c>
      <c r="D2131" t="str">
        <v>Robert Hall</v>
      </c>
      <c r="E2131" s="5">
        <f t="shared" si="34"/>
        <v>5.2</v>
      </c>
    </row>
    <row r="2132" spans="1:5" x14ac:dyDescent="0.2">
      <c r="A2132" t="s">
        <v>3681</v>
      </c>
      <c r="B2132">
        <v>2.7</v>
      </c>
      <c r="D2132" t="str">
        <v>K. King</v>
      </c>
      <c r="E2132" s="5">
        <f t="shared" si="34"/>
        <v>3.5</v>
      </c>
    </row>
    <row r="2133" spans="1:5" x14ac:dyDescent="0.2">
      <c r="A2133" t="s">
        <v>3683</v>
      </c>
      <c r="B2133">
        <v>5.8</v>
      </c>
      <c r="D2133" t="str">
        <v>Jonathan Meyers</v>
      </c>
      <c r="E2133" s="5">
        <f t="shared" si="34"/>
        <v>5.3</v>
      </c>
    </row>
    <row r="2134" spans="1:5" x14ac:dyDescent="0.2">
      <c r="A2134" t="s">
        <v>3685</v>
      </c>
      <c r="B2134">
        <v>7.5</v>
      </c>
      <c r="D2134" t="str">
        <v>Ralph Nelson</v>
      </c>
      <c r="E2134" s="5">
        <f t="shared" si="34"/>
        <v>7.1</v>
      </c>
    </row>
    <row r="2135" spans="1:5" x14ac:dyDescent="0.2">
      <c r="A2135" t="s">
        <v>3687</v>
      </c>
      <c r="B2135">
        <v>5.4</v>
      </c>
      <c r="D2135" t="str">
        <v>Blair Erickson</v>
      </c>
      <c r="E2135" s="5">
        <f t="shared" si="34"/>
        <v>5.5</v>
      </c>
    </row>
    <row r="2136" spans="1:5" x14ac:dyDescent="0.2">
      <c r="A2136" t="s">
        <v>2311</v>
      </c>
      <c r="B2136">
        <v>4.0999999999999996</v>
      </c>
      <c r="D2136" t="str">
        <v>Allison Burnett</v>
      </c>
      <c r="E2136" s="5">
        <f t="shared" si="34"/>
        <v>6</v>
      </c>
    </row>
    <row r="2137" spans="1:5" x14ac:dyDescent="0.2">
      <c r="A2137" t="s">
        <v>3691</v>
      </c>
      <c r="B2137">
        <v>5.9</v>
      </c>
      <c r="D2137" t="str">
        <v>Richard Schenkman</v>
      </c>
      <c r="E2137" s="5">
        <f t="shared" si="34"/>
        <v>6.4</v>
      </c>
    </row>
    <row r="2138" spans="1:5" x14ac:dyDescent="0.2">
      <c r="A2138" t="s">
        <v>3693</v>
      </c>
      <c r="B2138">
        <v>6.3</v>
      </c>
      <c r="D2138" t="str">
        <v>Sanjay Rawal</v>
      </c>
      <c r="E2138" s="5">
        <f t="shared" si="34"/>
        <v>7.1</v>
      </c>
    </row>
    <row r="2139" spans="1:5" x14ac:dyDescent="0.2">
      <c r="A2139" t="s">
        <v>1773</v>
      </c>
      <c r="B2139">
        <v>7</v>
      </c>
      <c r="D2139" t="str">
        <v>Kat Coiro</v>
      </c>
      <c r="E2139" s="5">
        <f t="shared" si="34"/>
        <v>5.7</v>
      </c>
    </row>
    <row r="2140" spans="1:5" x14ac:dyDescent="0.2">
      <c r="A2140" t="s">
        <v>2692</v>
      </c>
      <c r="B2140">
        <v>6.8</v>
      </c>
      <c r="D2140" t="str">
        <v>Cristian Mungiu</v>
      </c>
      <c r="E2140" s="5">
        <f t="shared" si="34"/>
        <v>7.9</v>
      </c>
    </row>
    <row r="2141" spans="1:5" x14ac:dyDescent="0.2">
      <c r="A2141" t="s">
        <v>2872</v>
      </c>
      <c r="B2141">
        <v>2.2999999999999998</v>
      </c>
      <c r="D2141" t="str">
        <v>Brian Dorton</v>
      </c>
      <c r="E2141" s="5">
        <f t="shared" si="34"/>
        <v>7.3</v>
      </c>
    </row>
    <row r="2142" spans="1:5" x14ac:dyDescent="0.2">
      <c r="A2142" t="s">
        <v>794</v>
      </c>
      <c r="B2142">
        <v>6.9</v>
      </c>
      <c r="D2142" t="str">
        <v>Maryam Keshavarz</v>
      </c>
      <c r="E2142" s="5">
        <f t="shared" si="34"/>
        <v>5.9</v>
      </c>
    </row>
    <row r="2143" spans="1:5" x14ac:dyDescent="0.2">
      <c r="A2143" t="s">
        <v>3700</v>
      </c>
      <c r="B2143">
        <v>8.1</v>
      </c>
      <c r="D2143" t="str">
        <v>Ramaa Mosley</v>
      </c>
      <c r="E2143" s="5">
        <f t="shared" si="34"/>
        <v>6.4</v>
      </c>
    </row>
    <row r="2144" spans="1:5" x14ac:dyDescent="0.2">
      <c r="A2144" t="s">
        <v>3466</v>
      </c>
      <c r="B2144">
        <v>6.1</v>
      </c>
      <c r="D2144" t="str">
        <v>C. Jay Cox</v>
      </c>
      <c r="E2144" s="5">
        <f t="shared" si="34"/>
        <v>6.45</v>
      </c>
    </row>
    <row r="2145" spans="1:5" x14ac:dyDescent="0.2">
      <c r="A2145" t="s">
        <v>3704</v>
      </c>
      <c r="B2145">
        <v>5</v>
      </c>
      <c r="D2145" t="str">
        <v>Mariette Monpierre</v>
      </c>
      <c r="E2145" s="5">
        <f t="shared" si="34"/>
        <v>6.7</v>
      </c>
    </row>
    <row r="2146" spans="1:5" x14ac:dyDescent="0.2">
      <c r="A2146" t="s">
        <v>2509</v>
      </c>
      <c r="B2146">
        <v>5.5</v>
      </c>
      <c r="D2146" t="str">
        <v>Tommy Oliver</v>
      </c>
      <c r="E2146" s="5">
        <f t="shared" si="34"/>
        <v>7.1</v>
      </c>
    </row>
    <row r="2147" spans="1:5" x14ac:dyDescent="0.2">
      <c r="A2147" t="s">
        <v>1766</v>
      </c>
      <c r="B2147">
        <v>6.2</v>
      </c>
      <c r="D2147" t="str">
        <v>Jamie Travis</v>
      </c>
      <c r="E2147" s="5">
        <f t="shared" si="34"/>
        <v>6</v>
      </c>
    </row>
    <row r="2148" spans="1:5" x14ac:dyDescent="0.2">
      <c r="A2148" t="s">
        <v>1081</v>
      </c>
      <c r="B2148">
        <v>6.2</v>
      </c>
      <c r="D2148" t="str">
        <v>Rich Christiano</v>
      </c>
      <c r="E2148" s="5">
        <f t="shared" si="34"/>
        <v>5.6</v>
      </c>
    </row>
    <row r="2149" spans="1:5" x14ac:dyDescent="0.2">
      <c r="A2149" t="s">
        <v>3710</v>
      </c>
      <c r="B2149">
        <v>5.9</v>
      </c>
      <c r="D2149" t="str">
        <v>Natalie Bible'</v>
      </c>
      <c r="E2149" s="5">
        <f t="shared" si="34"/>
        <v>3.2</v>
      </c>
    </row>
    <row r="2150" spans="1:5" x14ac:dyDescent="0.2">
      <c r="A2150" t="s">
        <v>3712</v>
      </c>
      <c r="B2150">
        <v>6.3</v>
      </c>
      <c r="D2150" t="str">
        <v>Asghar Farhadi</v>
      </c>
      <c r="E2150" s="5">
        <f t="shared" si="34"/>
        <v>8.4</v>
      </c>
    </row>
    <row r="2151" spans="1:5" x14ac:dyDescent="0.2">
      <c r="A2151" t="s">
        <v>3714</v>
      </c>
      <c r="B2151">
        <v>6.7</v>
      </c>
      <c r="D2151" t="str">
        <v>Justin Molotnikov</v>
      </c>
      <c r="E2151" s="5">
        <f t="shared" si="34"/>
        <v>6.9</v>
      </c>
    </row>
    <row r="2152" spans="1:5" x14ac:dyDescent="0.2">
      <c r="A2152" t="s">
        <v>2872</v>
      </c>
      <c r="B2152">
        <v>3.5</v>
      </c>
      <c r="D2152" t="str">
        <v>Georg Wilhelm Pabst</v>
      </c>
      <c r="E2152" s="5">
        <f t="shared" si="34"/>
        <v>8</v>
      </c>
    </row>
    <row r="2153" spans="1:5" x14ac:dyDescent="0.2">
      <c r="A2153" t="s">
        <v>383</v>
      </c>
      <c r="B2153">
        <v>7.5</v>
      </c>
      <c r="D2153" t="str">
        <v>Daniel Davila</v>
      </c>
      <c r="E2153" s="5">
        <f t="shared" si="34"/>
        <v>7.4</v>
      </c>
    </row>
    <row r="2154" spans="1:5" x14ac:dyDescent="0.2">
      <c r="A2154" t="s">
        <v>272</v>
      </c>
      <c r="B2154">
        <v>6.6</v>
      </c>
      <c r="D2154" t="str">
        <v>Jorge Gaggero</v>
      </c>
      <c r="E2154" s="5">
        <f t="shared" si="34"/>
        <v>7.2</v>
      </c>
    </row>
    <row r="2155" spans="1:5" x14ac:dyDescent="0.2">
      <c r="A2155" t="s">
        <v>3719</v>
      </c>
      <c r="B2155">
        <v>7.5</v>
      </c>
      <c r="D2155" t="str">
        <v>Michael Burke</v>
      </c>
      <c r="E2155" s="5">
        <f t="shared" si="34"/>
        <v>7.2</v>
      </c>
    </row>
    <row r="2156" spans="1:5" x14ac:dyDescent="0.2">
      <c r="A2156" t="s">
        <v>3613</v>
      </c>
      <c r="B2156">
        <v>7.2</v>
      </c>
      <c r="D2156" t="str">
        <v>Catherine Jelski</v>
      </c>
      <c r="E2156" s="5">
        <f t="shared" si="34"/>
        <v>4.2</v>
      </c>
    </row>
    <row r="2157" spans="1:5" x14ac:dyDescent="0.2">
      <c r="A2157" t="s">
        <v>2716</v>
      </c>
      <c r="B2157">
        <v>4.8</v>
      </c>
      <c r="D2157" t="str">
        <v>Shane Dawson</v>
      </c>
      <c r="E2157" s="5">
        <f t="shared" si="34"/>
        <v>5.0999999999999996</v>
      </c>
    </row>
    <row r="2158" spans="1:5" x14ac:dyDescent="0.2">
      <c r="A2158" t="s">
        <v>856</v>
      </c>
      <c r="B2158">
        <v>6.6</v>
      </c>
      <c r="D2158" t="str">
        <v>Ryan Little</v>
      </c>
      <c r="E2158" s="5">
        <f t="shared" si="34"/>
        <v>6.8</v>
      </c>
    </row>
    <row r="2159" spans="1:5" x14ac:dyDescent="0.2">
      <c r="A2159" t="s">
        <v>2337</v>
      </c>
      <c r="B2159">
        <v>3.5</v>
      </c>
      <c r="D2159" t="str">
        <v>Clark Baker</v>
      </c>
      <c r="E2159" s="5">
        <f t="shared" si="34"/>
        <v>6.2</v>
      </c>
    </row>
    <row r="2160" spans="1:5" x14ac:dyDescent="0.2">
      <c r="A2160" t="s">
        <v>3725</v>
      </c>
      <c r="B2160">
        <v>6.7</v>
      </c>
      <c r="D2160" t="str">
        <v>Matt Maiellaro</v>
      </c>
      <c r="E2160" s="5">
        <f t="shared" si="34"/>
        <v>6.9</v>
      </c>
    </row>
    <row r="2161" spans="1:5" x14ac:dyDescent="0.2">
      <c r="A2161" t="s">
        <v>2094</v>
      </c>
      <c r="B2161">
        <v>7.6</v>
      </c>
      <c r="D2161" t="str">
        <v>Ben Wheatley</v>
      </c>
      <c r="E2161" s="5">
        <f t="shared" si="34"/>
        <v>6.4</v>
      </c>
    </row>
    <row r="2162" spans="1:5" x14ac:dyDescent="0.2">
      <c r="A2162" t="s">
        <v>175</v>
      </c>
      <c r="B2162">
        <v>6.3</v>
      </c>
      <c r="D2162" t="str">
        <v>Oliver Blackburn</v>
      </c>
      <c r="E2162" s="5">
        <f t="shared" si="34"/>
        <v>5.2</v>
      </c>
    </row>
    <row r="2163" spans="1:5" x14ac:dyDescent="0.2">
      <c r="A2163" t="s">
        <v>3731</v>
      </c>
      <c r="B2163">
        <v>5.5</v>
      </c>
      <c r="D2163" t="str">
        <v>Christopher Hutson</v>
      </c>
      <c r="E2163" s="5">
        <f t="shared" si="34"/>
        <v>3.1</v>
      </c>
    </row>
    <row r="2164" spans="1:5" x14ac:dyDescent="0.2">
      <c r="A2164" t="s">
        <v>3733</v>
      </c>
      <c r="B2164">
        <v>6.3</v>
      </c>
      <c r="D2164" t="str">
        <v>David LaChapelle</v>
      </c>
      <c r="E2164" s="5">
        <f t="shared" si="34"/>
        <v>7.1</v>
      </c>
    </row>
    <row r="2165" spans="1:5" x14ac:dyDescent="0.2">
      <c r="A2165" t="s">
        <v>3735</v>
      </c>
      <c r="B2165">
        <v>6.5</v>
      </c>
      <c r="D2165" t="str">
        <v>Caryn Waechter</v>
      </c>
      <c r="E2165" s="5">
        <f t="shared" si="34"/>
        <v>6.3</v>
      </c>
    </row>
    <row r="2166" spans="1:5" x14ac:dyDescent="0.2">
      <c r="A2166" t="s">
        <v>3737</v>
      </c>
      <c r="B2166">
        <v>5.6</v>
      </c>
      <c r="D2166" t="str">
        <v>Emily Dell</v>
      </c>
      <c r="E2166" s="5">
        <f t="shared" si="34"/>
        <v>4</v>
      </c>
    </row>
    <row r="2167" spans="1:5" x14ac:dyDescent="0.2">
      <c r="A2167" t="s">
        <v>1572</v>
      </c>
      <c r="B2167">
        <v>6.9</v>
      </c>
      <c r="D2167" t="str">
        <v>Ryan Fleck</v>
      </c>
      <c r="E2167" s="5">
        <f t="shared" si="34"/>
        <v>7.2</v>
      </c>
    </row>
    <row r="2168" spans="1:5" x14ac:dyDescent="0.2">
      <c r="A2168" t="s">
        <v>1952</v>
      </c>
      <c r="B2168">
        <v>7.6</v>
      </c>
      <c r="D2168" t="str">
        <v>Jennifer Wynne Farmer</v>
      </c>
      <c r="E2168" s="5">
        <f t="shared" si="34"/>
        <v>6.5</v>
      </c>
    </row>
    <row r="2169" spans="1:5" x14ac:dyDescent="0.2">
      <c r="A2169" t="s">
        <v>3741</v>
      </c>
      <c r="B2169">
        <v>3.9</v>
      </c>
      <c r="D2169" t="str">
        <v>Christopher Scott Cherot</v>
      </c>
      <c r="E2169" s="5">
        <f t="shared" si="34"/>
        <v>6.5</v>
      </c>
    </row>
    <row r="2170" spans="1:5" x14ac:dyDescent="0.2">
      <c r="A2170" t="s">
        <v>3361</v>
      </c>
      <c r="B2170">
        <v>6.1</v>
      </c>
      <c r="D2170" t="str">
        <v>H.M. Coakley</v>
      </c>
      <c r="E2170" s="5">
        <f t="shared" si="34"/>
        <v>4.9000000000000004</v>
      </c>
    </row>
    <row r="2171" spans="1:5" x14ac:dyDescent="0.2">
      <c r="A2171" t="s">
        <v>511</v>
      </c>
      <c r="B2171">
        <v>7.3</v>
      </c>
      <c r="D2171" t="str">
        <v>Randy Moore</v>
      </c>
      <c r="E2171" s="5">
        <f t="shared" si="34"/>
        <v>5.2</v>
      </c>
    </row>
    <row r="2172" spans="1:5" x14ac:dyDescent="0.2">
      <c r="A2172" t="s">
        <v>533</v>
      </c>
      <c r="B2172">
        <v>8.3000000000000007</v>
      </c>
      <c r="D2172" t="str">
        <v>Chris Atkins</v>
      </c>
      <c r="E2172" s="5">
        <f t="shared" si="34"/>
        <v>7.4</v>
      </c>
    </row>
    <row r="2173" spans="1:5" x14ac:dyDescent="0.2">
      <c r="A2173" t="s">
        <v>1775</v>
      </c>
      <c r="B2173">
        <v>5.8</v>
      </c>
      <c r="D2173" t="str">
        <v>Bill Benenson</v>
      </c>
      <c r="E2173" s="5">
        <f t="shared" si="34"/>
        <v>7.4</v>
      </c>
    </row>
    <row r="2174" spans="1:5" x14ac:dyDescent="0.2">
      <c r="A2174" t="s">
        <v>167</v>
      </c>
      <c r="B2174">
        <v>6.8</v>
      </c>
      <c r="D2174" t="str">
        <v>Ryan Smith</v>
      </c>
      <c r="E2174" s="5">
        <f t="shared" si="34"/>
        <v>5.4</v>
      </c>
    </row>
    <row r="2175" spans="1:5" x14ac:dyDescent="0.2">
      <c r="A2175" t="s">
        <v>853</v>
      </c>
      <c r="B2175">
        <v>7</v>
      </c>
      <c r="D2175" t="str">
        <v>Travis Romero</v>
      </c>
      <c r="E2175" s="5">
        <f t="shared" si="34"/>
        <v>3.9</v>
      </c>
    </row>
    <row r="2176" spans="1:5" x14ac:dyDescent="0.2">
      <c r="A2176" t="s">
        <v>3749</v>
      </c>
      <c r="B2176">
        <v>5.9</v>
      </c>
      <c r="D2176" t="str">
        <v>Anna Mastro</v>
      </c>
      <c r="E2176" s="5">
        <f t="shared" si="34"/>
        <v>5.3</v>
      </c>
    </row>
    <row r="2177" spans="1:5" x14ac:dyDescent="0.2">
      <c r="A2177" t="s">
        <v>3752</v>
      </c>
      <c r="B2177">
        <v>6.5</v>
      </c>
      <c r="D2177" t="str">
        <v>Mark Sandrich</v>
      </c>
      <c r="E2177" s="5">
        <f t="shared" si="34"/>
        <v>7.8</v>
      </c>
    </row>
    <row r="2178" spans="1:5" x14ac:dyDescent="0.2">
      <c r="A2178" t="s">
        <v>3754</v>
      </c>
      <c r="B2178">
        <v>6.4</v>
      </c>
      <c r="D2178" t="str">
        <v>Daniel Myrick</v>
      </c>
      <c r="E2178" s="5">
        <f t="shared" si="34"/>
        <v>6.4</v>
      </c>
    </row>
    <row r="2179" spans="1:5" x14ac:dyDescent="0.2">
      <c r="A2179" t="s">
        <v>3756</v>
      </c>
      <c r="B2179">
        <v>5.8</v>
      </c>
      <c r="D2179" t="str">
        <v>Michael Wadleigh</v>
      </c>
      <c r="E2179" s="5">
        <f t="shared" si="34"/>
        <v>8.1</v>
      </c>
    </row>
    <row r="2180" spans="1:5" x14ac:dyDescent="0.2">
      <c r="A2180" t="s">
        <v>3758</v>
      </c>
      <c r="B2180">
        <v>5.0999999999999996</v>
      </c>
      <c r="D2180" t="str">
        <v>Gene Teigland</v>
      </c>
      <c r="E2180" s="5">
        <f t="shared" ref="E2180:E2243" si="35">AVERAGEIF(A:A,D2180,B:B)</f>
        <v>5.6</v>
      </c>
    </row>
    <row r="2181" spans="1:5" x14ac:dyDescent="0.2">
      <c r="A2181" t="s">
        <v>2050</v>
      </c>
      <c r="B2181">
        <v>6.8</v>
      </c>
      <c r="D2181" t="str">
        <v>Scott Ziehl</v>
      </c>
      <c r="E2181" s="5">
        <f t="shared" si="35"/>
        <v>6.6</v>
      </c>
    </row>
    <row r="2182" spans="1:5" x14ac:dyDescent="0.2">
      <c r="A2182" t="s">
        <v>3762</v>
      </c>
      <c r="B2182">
        <v>5.3</v>
      </c>
      <c r="D2182" t="str">
        <v>Richard Montoya</v>
      </c>
      <c r="E2182" s="5">
        <f t="shared" si="35"/>
        <v>6.3</v>
      </c>
    </row>
    <row r="2183" spans="1:5" x14ac:dyDescent="0.2">
      <c r="A2183" t="s">
        <v>721</v>
      </c>
      <c r="B2183">
        <v>5.3</v>
      </c>
      <c r="D2183" t="str">
        <v>Johanna Schwartz</v>
      </c>
      <c r="E2183" s="5">
        <f t="shared" si="35"/>
        <v>7.7</v>
      </c>
    </row>
    <row r="2184" spans="1:5" x14ac:dyDescent="0.2">
      <c r="A2184" t="s">
        <v>3765</v>
      </c>
      <c r="B2184">
        <v>6.4</v>
      </c>
      <c r="D2184" t="str">
        <v>William Gazecki</v>
      </c>
      <c r="E2184" s="5">
        <f t="shared" si="35"/>
        <v>7.1</v>
      </c>
    </row>
    <row r="2185" spans="1:5" x14ac:dyDescent="0.2">
      <c r="A2185" t="s">
        <v>1692</v>
      </c>
      <c r="B2185">
        <v>4.9000000000000004</v>
      </c>
      <c r="D2185" t="str">
        <v>Lance McDaniel</v>
      </c>
      <c r="E2185" s="5">
        <f t="shared" si="35"/>
        <v>8</v>
      </c>
    </row>
    <row r="2186" spans="1:5" x14ac:dyDescent="0.2">
      <c r="A2186" t="s">
        <v>2094</v>
      </c>
      <c r="B2186">
        <v>6.8</v>
      </c>
      <c r="D2186" t="str">
        <v>Thomas Lilti</v>
      </c>
      <c r="E2186" s="5">
        <f t="shared" si="35"/>
        <v>7.2</v>
      </c>
    </row>
    <row r="2187" spans="1:5" x14ac:dyDescent="0.2">
      <c r="A2187" t="s">
        <v>3769</v>
      </c>
      <c r="B2187">
        <v>7.1</v>
      </c>
      <c r="D2187" t="str">
        <v>Michael Walker</v>
      </c>
      <c r="E2187" s="5">
        <f t="shared" si="35"/>
        <v>4.5</v>
      </c>
    </row>
    <row r="2188" spans="1:5" x14ac:dyDescent="0.2">
      <c r="A2188" t="s">
        <v>3772</v>
      </c>
      <c r="B2188">
        <v>6.8</v>
      </c>
      <c r="D2188" t="str">
        <v>U. Roberto Romano</v>
      </c>
      <c r="E2188" s="5">
        <f t="shared" si="35"/>
        <v>7.2</v>
      </c>
    </row>
    <row r="2189" spans="1:5" x14ac:dyDescent="0.2">
      <c r="A2189" t="s">
        <v>1852</v>
      </c>
      <c r="B2189">
        <v>6.1</v>
      </c>
      <c r="D2189" t="str">
        <v>Amy Holden Jones</v>
      </c>
      <c r="E2189" s="5">
        <f t="shared" si="35"/>
        <v>6.1</v>
      </c>
    </row>
    <row r="2190" spans="1:5" x14ac:dyDescent="0.2">
      <c r="A2190" t="s">
        <v>3777</v>
      </c>
      <c r="B2190">
        <v>8.5</v>
      </c>
      <c r="D2190" t="str">
        <v>Blaz Zavrsnik</v>
      </c>
      <c r="E2190" s="5">
        <f t="shared" si="35"/>
        <v>6.4</v>
      </c>
    </row>
    <row r="2191" spans="1:5" x14ac:dyDescent="0.2">
      <c r="A2191" t="s">
        <v>1807</v>
      </c>
      <c r="B2191">
        <v>5.9</v>
      </c>
      <c r="D2191" t="str">
        <v>Pan Nalin</v>
      </c>
      <c r="E2191" s="5">
        <f t="shared" si="35"/>
        <v>7.3</v>
      </c>
    </row>
    <row r="2192" spans="1:5" x14ac:dyDescent="0.2">
      <c r="A2192" t="s">
        <v>3780</v>
      </c>
      <c r="B2192">
        <v>6.3</v>
      </c>
      <c r="D2192" t="str">
        <v>Joe Camp</v>
      </c>
      <c r="E2192" s="5">
        <f t="shared" si="35"/>
        <v>6.1</v>
      </c>
    </row>
    <row r="2193" spans="1:5" x14ac:dyDescent="0.2">
      <c r="A2193" t="s">
        <v>1147</v>
      </c>
      <c r="B2193">
        <v>5.9</v>
      </c>
      <c r="D2193" t="str">
        <v>Matt Walsh</v>
      </c>
      <c r="E2193" s="5">
        <f t="shared" si="35"/>
        <v>5.4</v>
      </c>
    </row>
    <row r="2194" spans="1:5" x14ac:dyDescent="0.2">
      <c r="A2194" t="s">
        <v>3783</v>
      </c>
      <c r="B2194">
        <v>5.4</v>
      </c>
      <c r="D2194" t="str">
        <v>John 'Bud' Cardos</v>
      </c>
      <c r="E2194" s="5">
        <f t="shared" si="35"/>
        <v>5.9</v>
      </c>
    </row>
    <row r="2195" spans="1:5" x14ac:dyDescent="0.2">
      <c r="A2195" t="s">
        <v>356</v>
      </c>
      <c r="B2195">
        <v>7</v>
      </c>
      <c r="D2195" t="str">
        <v>Marilyn Agrelo</v>
      </c>
      <c r="E2195" s="5">
        <f t="shared" si="35"/>
        <v>7.5</v>
      </c>
    </row>
    <row r="2196" spans="1:5" x14ac:dyDescent="0.2">
      <c r="A2196" t="s">
        <v>466</v>
      </c>
      <c r="B2196">
        <v>6.9</v>
      </c>
      <c r="D2196" t="str">
        <v>Brian Baugh</v>
      </c>
      <c r="E2196" s="5">
        <f t="shared" si="35"/>
        <v>7.1</v>
      </c>
    </row>
    <row r="2197" spans="1:5" x14ac:dyDescent="0.2">
      <c r="A2197" t="s">
        <v>3788</v>
      </c>
      <c r="B2197">
        <v>7.5</v>
      </c>
      <c r="D2197" t="str">
        <v>Patrick Creadon</v>
      </c>
      <c r="E2197" s="5">
        <f t="shared" si="35"/>
        <v>7.4</v>
      </c>
    </row>
    <row r="2198" spans="1:5" x14ac:dyDescent="0.2">
      <c r="A2198" t="s">
        <v>2045</v>
      </c>
      <c r="B2198">
        <v>8.1999999999999993</v>
      </c>
      <c r="D2198" t="str">
        <v>Barry W. Blaustein</v>
      </c>
      <c r="E2198" s="5">
        <f t="shared" si="35"/>
        <v>7.6</v>
      </c>
    </row>
    <row r="2199" spans="1:5" x14ac:dyDescent="0.2">
      <c r="A2199" t="s">
        <v>883</v>
      </c>
      <c r="B2199">
        <v>5.9</v>
      </c>
      <c r="D2199" t="str">
        <v>Kurt Hale</v>
      </c>
      <c r="E2199" s="5">
        <f t="shared" si="35"/>
        <v>6.2</v>
      </c>
    </row>
    <row r="2200" spans="1:5" x14ac:dyDescent="0.2">
      <c r="A2200" t="s">
        <v>3793</v>
      </c>
      <c r="B2200">
        <v>5</v>
      </c>
      <c r="D2200" t="str">
        <v>Siddiq Barmak</v>
      </c>
      <c r="E2200" s="5">
        <f t="shared" si="35"/>
        <v>7.4</v>
      </c>
    </row>
    <row r="2201" spans="1:5" x14ac:dyDescent="0.2">
      <c r="A2201" t="s">
        <v>1692</v>
      </c>
      <c r="B2201">
        <v>7.3</v>
      </c>
      <c r="D2201" t="str">
        <v>Joseph Dorman</v>
      </c>
      <c r="E2201" s="5">
        <f t="shared" si="35"/>
        <v>6.8</v>
      </c>
    </row>
    <row r="2202" spans="1:5" x14ac:dyDescent="0.2">
      <c r="A2202" t="s">
        <v>3798</v>
      </c>
      <c r="B2202">
        <v>6.4</v>
      </c>
      <c r="D2202" t="str">
        <v>Greg Harrison</v>
      </c>
      <c r="E2202" s="5">
        <f t="shared" si="35"/>
        <v>6</v>
      </c>
    </row>
    <row r="2203" spans="1:5" x14ac:dyDescent="0.2">
      <c r="A2203" t="s">
        <v>3149</v>
      </c>
      <c r="B2203">
        <v>6.6</v>
      </c>
      <c r="D2203" t="str">
        <v>Jacob Aaron Estes</v>
      </c>
      <c r="E2203" s="5">
        <f t="shared" si="35"/>
        <v>7.3</v>
      </c>
    </row>
    <row r="2204" spans="1:5" x14ac:dyDescent="0.2">
      <c r="A2204" t="s">
        <v>3802</v>
      </c>
      <c r="B2204">
        <v>7.8</v>
      </c>
      <c r="D2204" t="str">
        <v>Eric Schaeffer</v>
      </c>
      <c r="E2204" s="5">
        <f t="shared" si="35"/>
        <v>6</v>
      </c>
    </row>
    <row r="2205" spans="1:5" x14ac:dyDescent="0.2">
      <c r="A2205" t="s">
        <v>3806</v>
      </c>
      <c r="B2205">
        <v>4</v>
      </c>
      <c r="D2205" t="str">
        <v>Neema Barnette</v>
      </c>
      <c r="E2205" s="5">
        <f t="shared" si="35"/>
        <v>5.3</v>
      </c>
    </row>
    <row r="2206" spans="1:5" x14ac:dyDescent="0.2">
      <c r="A2206" t="s">
        <v>43</v>
      </c>
      <c r="B2206">
        <v>7.6</v>
      </c>
      <c r="D2206" t="str">
        <v>Joe Swanberg</v>
      </c>
      <c r="E2206" s="5">
        <f t="shared" si="35"/>
        <v>5.85</v>
      </c>
    </row>
    <row r="2207" spans="1:5" x14ac:dyDescent="0.2">
      <c r="A2207" t="s">
        <v>383</v>
      </c>
      <c r="B2207">
        <v>7.7</v>
      </c>
      <c r="D2207" t="str">
        <v>Molly Bernstein</v>
      </c>
      <c r="E2207" s="5">
        <f t="shared" si="35"/>
        <v>7.1</v>
      </c>
    </row>
    <row r="2208" spans="1:5" x14ac:dyDescent="0.2">
      <c r="A2208" t="s">
        <v>3812</v>
      </c>
      <c r="B2208">
        <v>5.8</v>
      </c>
      <c r="D2208" t="str">
        <v>Marius A. Markevicius</v>
      </c>
      <c r="E2208" s="5">
        <f t="shared" si="35"/>
        <v>8.4</v>
      </c>
    </row>
    <row r="2209" spans="1:5" x14ac:dyDescent="0.2">
      <c r="A2209" t="s">
        <v>2125</v>
      </c>
      <c r="B2209">
        <v>5.2</v>
      </c>
      <c r="D2209" t="str">
        <v>Tom DiCillo</v>
      </c>
      <c r="E2209" s="5">
        <f t="shared" si="35"/>
        <v>5.8</v>
      </c>
    </row>
    <row r="2210" spans="1:5" x14ac:dyDescent="0.2">
      <c r="A2210" t="s">
        <v>3814</v>
      </c>
      <c r="B2210">
        <v>5.6</v>
      </c>
      <c r="D2210" t="str">
        <v>Quentin Dupieux</v>
      </c>
      <c r="E2210" s="5">
        <f t="shared" si="35"/>
        <v>5.8</v>
      </c>
    </row>
    <row r="2211" spans="1:5" x14ac:dyDescent="0.2">
      <c r="A2211" t="s">
        <v>3816</v>
      </c>
      <c r="B2211">
        <v>5.3</v>
      </c>
      <c r="D2211" t="str">
        <v>Alex Smith</v>
      </c>
      <c r="E2211" s="5">
        <f t="shared" si="35"/>
        <v>6.1</v>
      </c>
    </row>
    <row r="2212" spans="1:5" x14ac:dyDescent="0.2">
      <c r="A2212" t="s">
        <v>3818</v>
      </c>
      <c r="B2212">
        <v>7.4</v>
      </c>
      <c r="D2212" t="str">
        <v>Gareth Edwards</v>
      </c>
      <c r="E2212" s="5">
        <f t="shared" si="35"/>
        <v>6.4</v>
      </c>
    </row>
    <row r="2213" spans="1:5" x14ac:dyDescent="0.2">
      <c r="A2213" t="s">
        <v>3821</v>
      </c>
      <c r="B2213">
        <v>6.6</v>
      </c>
      <c r="D2213" t="str">
        <v>Jonathan Parker</v>
      </c>
      <c r="E2213" s="5">
        <f t="shared" si="35"/>
        <v>5</v>
      </c>
    </row>
    <row r="2214" spans="1:5" x14ac:dyDescent="0.2">
      <c r="A2214" t="s">
        <v>3823</v>
      </c>
      <c r="B2214">
        <v>6.2</v>
      </c>
      <c r="D2214" t="str">
        <v>Sol Tryon</v>
      </c>
      <c r="E2214" s="5">
        <f t="shared" si="35"/>
        <v>6.5</v>
      </c>
    </row>
    <row r="2215" spans="1:5" x14ac:dyDescent="0.2">
      <c r="A2215" t="s">
        <v>2872</v>
      </c>
      <c r="B2215">
        <v>1.9</v>
      </c>
      <c r="D2215" t="str">
        <v>Alex Craig Mann</v>
      </c>
      <c r="E2215" s="5">
        <f t="shared" si="35"/>
        <v>4.5999999999999996</v>
      </c>
    </row>
    <row r="2216" spans="1:5" x14ac:dyDescent="0.2">
      <c r="A2216" t="s">
        <v>2231</v>
      </c>
      <c r="B2216">
        <v>5.7</v>
      </c>
      <c r="D2216" t="str">
        <v>Stephen Kijak</v>
      </c>
      <c r="E2216" s="5">
        <f t="shared" si="35"/>
        <v>7.3</v>
      </c>
    </row>
    <row r="2217" spans="1:5" x14ac:dyDescent="0.2">
      <c r="A2217" t="s">
        <v>856</v>
      </c>
      <c r="B2217">
        <v>6.6</v>
      </c>
      <c r="D2217" t="str">
        <v>Daston Kalili</v>
      </c>
      <c r="E2217" s="5">
        <f t="shared" si="35"/>
        <v>5.8</v>
      </c>
    </row>
    <row r="2218" spans="1:5" x14ac:dyDescent="0.2">
      <c r="A2218" t="s">
        <v>3828</v>
      </c>
      <c r="B2218">
        <v>6</v>
      </c>
      <c r="D2218" t="str">
        <v>Michael Hoffman Jr.</v>
      </c>
      <c r="E2218" s="5">
        <f t="shared" si="35"/>
        <v>3.5</v>
      </c>
    </row>
    <row r="2219" spans="1:5" x14ac:dyDescent="0.2">
      <c r="A2219" t="s">
        <v>3830</v>
      </c>
      <c r="B2219">
        <v>6.1</v>
      </c>
      <c r="D2219" t="str">
        <v>Patrick Gilles</v>
      </c>
      <c r="E2219" s="5">
        <f t="shared" si="35"/>
        <v>7.5</v>
      </c>
    </row>
    <row r="2220" spans="1:5" x14ac:dyDescent="0.2">
      <c r="A2220" t="s">
        <v>1081</v>
      </c>
      <c r="B2220">
        <v>4.8</v>
      </c>
      <c r="D2220" t="str">
        <v>Georgia Hilton</v>
      </c>
      <c r="E2220" s="5">
        <f t="shared" si="35"/>
        <v>2.2000000000000002</v>
      </c>
    </row>
    <row r="2221" spans="1:5" x14ac:dyDescent="0.2">
      <c r="A2221" t="s">
        <v>1570</v>
      </c>
      <c r="B2221">
        <v>6.2</v>
      </c>
      <c r="D2221" t="str">
        <v>Jack Heller</v>
      </c>
      <c r="E2221" s="5">
        <f t="shared" si="35"/>
        <v>6.6</v>
      </c>
    </row>
    <row r="2222" spans="1:5" x14ac:dyDescent="0.2">
      <c r="A2222" t="s">
        <v>2832</v>
      </c>
      <c r="B2222">
        <v>7.5</v>
      </c>
      <c r="D2222" t="str">
        <v>Fernando Baez Mella</v>
      </c>
      <c r="E2222" s="5">
        <f t="shared" si="35"/>
        <v>6.9</v>
      </c>
    </row>
    <row r="2223" spans="1:5" x14ac:dyDescent="0.2">
      <c r="A2223" t="s">
        <v>3835</v>
      </c>
      <c r="B2223">
        <v>6.3</v>
      </c>
      <c r="D2223" t="str">
        <v>Warren Sheppard</v>
      </c>
      <c r="E2223" s="5">
        <f t="shared" si="35"/>
        <v>4</v>
      </c>
    </row>
    <row r="2224" spans="1:5" x14ac:dyDescent="0.2">
      <c r="A2224" t="s">
        <v>406</v>
      </c>
      <c r="B2224">
        <v>7.1</v>
      </c>
      <c r="D2224" t="str">
        <v>Justin Paul Miller</v>
      </c>
      <c r="E2224" s="5">
        <f t="shared" si="35"/>
        <v>8.3000000000000007</v>
      </c>
    </row>
    <row r="2225" spans="1:5" x14ac:dyDescent="0.2">
      <c r="A2225" t="s">
        <v>13</v>
      </c>
      <c r="B2225">
        <v>6.6</v>
      </c>
      <c r="D2225" t="str">
        <v>Joel Paul Reisig</v>
      </c>
      <c r="E2225" s="5">
        <f t="shared" si="35"/>
        <v>6.15</v>
      </c>
    </row>
    <row r="2226" spans="1:5" x14ac:dyDescent="0.2">
      <c r="A2226" t="s">
        <v>1510</v>
      </c>
      <c r="B2226">
        <v>6.1</v>
      </c>
      <c r="D2226" t="str">
        <v>Catherine Gund</v>
      </c>
      <c r="E2226" s="5">
        <f t="shared" si="35"/>
        <v>6.8</v>
      </c>
    </row>
    <row r="2227" spans="1:5" x14ac:dyDescent="0.2">
      <c r="A2227" t="s">
        <v>1527</v>
      </c>
      <c r="B2227">
        <v>6.7</v>
      </c>
      <c r="D2227" t="str">
        <v>Luke Dye</v>
      </c>
      <c r="E2227" s="5">
        <f t="shared" si="35"/>
        <v>5.2</v>
      </c>
    </row>
    <row r="2228" spans="1:5" x14ac:dyDescent="0.2">
      <c r="A2228" t="s">
        <v>721</v>
      </c>
      <c r="B2228">
        <v>5.6</v>
      </c>
      <c r="D2228" t="str">
        <v>Alec Asten</v>
      </c>
      <c r="E2228" s="5">
        <f t="shared" si="35"/>
        <v>4.3</v>
      </c>
    </row>
    <row r="2229" spans="1:5" x14ac:dyDescent="0.2">
      <c r="A2229" t="s">
        <v>190</v>
      </c>
      <c r="B2229">
        <v>7.2</v>
      </c>
      <c r="D2229" t="str">
        <v>Hans Canosa</v>
      </c>
      <c r="E2229" s="5">
        <f t="shared" si="35"/>
        <v>7.1</v>
      </c>
    </row>
    <row r="2230" spans="1:5" x14ac:dyDescent="0.2">
      <c r="A2230" t="s">
        <v>3845</v>
      </c>
      <c r="B2230">
        <v>4.3</v>
      </c>
      <c r="D2230" t="str">
        <v>Lloyd Kaufman</v>
      </c>
      <c r="E2230" s="5">
        <f t="shared" si="35"/>
        <v>6.2</v>
      </c>
    </row>
    <row r="2231" spans="1:5" x14ac:dyDescent="0.2">
      <c r="A2231" t="s">
        <v>533</v>
      </c>
      <c r="B2231">
        <v>6.4</v>
      </c>
      <c r="D2231" t="str">
        <v>Matthew Watts</v>
      </c>
      <c r="E2231" s="5">
        <f t="shared" si="35"/>
        <v>6.8</v>
      </c>
    </row>
    <row r="2232" spans="1:5" x14ac:dyDescent="0.2">
      <c r="A2232" t="s">
        <v>1952</v>
      </c>
      <c r="B2232">
        <v>7.1</v>
      </c>
      <c r="D2232" t="str">
        <v>Lloyd Bacon</v>
      </c>
      <c r="E2232" s="5">
        <f t="shared" si="35"/>
        <v>7.7</v>
      </c>
    </row>
    <row r="2233" spans="1:5" x14ac:dyDescent="0.2">
      <c r="A2233" t="s">
        <v>3403</v>
      </c>
      <c r="B2233">
        <v>6.3</v>
      </c>
      <c r="D2233" t="str">
        <v>Joe Kenemore</v>
      </c>
      <c r="E2233" s="5">
        <f t="shared" si="35"/>
        <v>8.1999999999999993</v>
      </c>
    </row>
    <row r="2234" spans="1:5" x14ac:dyDescent="0.2">
      <c r="A2234" t="s">
        <v>2832</v>
      </c>
      <c r="B2234">
        <v>7.4</v>
      </c>
      <c r="D2234" t="str">
        <v>Kay Pollak</v>
      </c>
      <c r="E2234" s="5">
        <f t="shared" si="35"/>
        <v>7.6</v>
      </c>
    </row>
    <row r="2235" spans="1:5" x14ac:dyDescent="0.2">
      <c r="A2235" t="s">
        <v>3852</v>
      </c>
      <c r="B2235">
        <v>6.1</v>
      </c>
      <c r="D2235" t="str">
        <v>Eric England</v>
      </c>
      <c r="E2235" s="5">
        <f t="shared" si="35"/>
        <v>4.0999999999999996</v>
      </c>
    </row>
    <row r="2236" spans="1:5" x14ac:dyDescent="0.2">
      <c r="A2236" t="s">
        <v>3320</v>
      </c>
      <c r="B2236">
        <v>6.6</v>
      </c>
      <c r="D2236" t="str">
        <v>Sue Corcoran</v>
      </c>
      <c r="E2236" s="5">
        <f t="shared" si="35"/>
        <v>4.7</v>
      </c>
    </row>
    <row r="2237" spans="1:5" x14ac:dyDescent="0.2">
      <c r="A2237" t="s">
        <v>1743</v>
      </c>
      <c r="B2237">
        <v>6</v>
      </c>
      <c r="D2237" t="str">
        <v>Jonathan Caouette</v>
      </c>
      <c r="E2237" s="5">
        <f t="shared" si="35"/>
        <v>7.2</v>
      </c>
    </row>
    <row r="2238" spans="1:5" x14ac:dyDescent="0.2">
      <c r="A2238" t="s">
        <v>2832</v>
      </c>
      <c r="B2238">
        <v>6.8</v>
      </c>
      <c r="D2238" t="str">
        <v>Ray Griggs</v>
      </c>
      <c r="E2238" s="5">
        <f t="shared" si="35"/>
        <v>5.0999999999999996</v>
      </c>
    </row>
    <row r="2239" spans="1:5" x14ac:dyDescent="0.2">
      <c r="A2239" t="s">
        <v>111</v>
      </c>
      <c r="B2239">
        <v>6.8</v>
      </c>
      <c r="D2239" t="str">
        <v>Matt Jackson</v>
      </c>
      <c r="E2239" s="5">
        <f t="shared" si="35"/>
        <v>5.4</v>
      </c>
    </row>
    <row r="2240" spans="1:5" x14ac:dyDescent="0.2">
      <c r="A2240" t="s">
        <v>2445</v>
      </c>
      <c r="B2240">
        <v>7.2</v>
      </c>
      <c r="D2240" t="str">
        <v>Lucio Fulci</v>
      </c>
      <c r="E2240" s="5">
        <f t="shared" si="35"/>
        <v>6.9</v>
      </c>
    </row>
    <row r="2241" spans="1:5" x14ac:dyDescent="0.2">
      <c r="A2241" t="s">
        <v>3860</v>
      </c>
      <c r="B2241">
        <v>1.9</v>
      </c>
      <c r="D2241" t="str">
        <v>Paul Fox</v>
      </c>
      <c r="E2241" s="5">
        <f t="shared" si="35"/>
        <v>6.1</v>
      </c>
    </row>
    <row r="2242" spans="1:5" x14ac:dyDescent="0.2">
      <c r="A2242" t="s">
        <v>921</v>
      </c>
      <c r="B2242">
        <v>5.5</v>
      </c>
      <c r="D2242" t="str">
        <v>Ari Kirschenbaum</v>
      </c>
      <c r="E2242" s="5">
        <f t="shared" si="35"/>
        <v>5.8</v>
      </c>
    </row>
    <row r="2243" spans="1:5" x14ac:dyDescent="0.2">
      <c r="A2243" t="s">
        <v>921</v>
      </c>
      <c r="B2243">
        <v>4.5</v>
      </c>
      <c r="D2243" t="str">
        <v>Cassandra Nicolaou</v>
      </c>
      <c r="E2243" s="5">
        <f t="shared" si="35"/>
        <v>6</v>
      </c>
    </row>
    <row r="2244" spans="1:5" x14ac:dyDescent="0.2">
      <c r="A2244" t="s">
        <v>1272</v>
      </c>
      <c r="B2244">
        <v>6.3</v>
      </c>
      <c r="D2244" t="str">
        <v>Ingmar Bergman</v>
      </c>
      <c r="E2244" s="5">
        <f t="shared" ref="E2244:E2307" si="36">AVERAGEIF(A:A,D2244,B:B)</f>
        <v>8.1999999999999993</v>
      </c>
    </row>
    <row r="2245" spans="1:5" x14ac:dyDescent="0.2">
      <c r="A2245" t="s">
        <v>847</v>
      </c>
      <c r="B2245">
        <v>7</v>
      </c>
      <c r="D2245" t="str">
        <v>D.W. Griffith</v>
      </c>
      <c r="E2245" s="5">
        <f t="shared" si="36"/>
        <v>8</v>
      </c>
    </row>
    <row r="2246" spans="1:5" x14ac:dyDescent="0.2">
      <c r="A2246" t="s">
        <v>2434</v>
      </c>
      <c r="B2246">
        <v>6.7</v>
      </c>
      <c r="D2246" t="str">
        <v>Roger Nygard</v>
      </c>
      <c r="E2246" s="5">
        <f t="shared" si="36"/>
        <v>7</v>
      </c>
    </row>
    <row r="2247" spans="1:5" x14ac:dyDescent="0.2">
      <c r="A2247" t="s">
        <v>3869</v>
      </c>
      <c r="B2247">
        <v>2.8</v>
      </c>
      <c r="D2247" t="str">
        <v>Harry Beaumont</v>
      </c>
      <c r="E2247" s="5">
        <f t="shared" si="36"/>
        <v>6.3</v>
      </c>
    </row>
    <row r="2248" spans="1:5" x14ac:dyDescent="0.2">
      <c r="A2248" t="s">
        <v>3871</v>
      </c>
      <c r="B2248">
        <v>5</v>
      </c>
      <c r="D2248" t="str">
        <v>Franck Khalfoun</v>
      </c>
      <c r="E2248" s="5">
        <f t="shared" si="36"/>
        <v>6.1</v>
      </c>
    </row>
    <row r="2249" spans="1:5" x14ac:dyDescent="0.2">
      <c r="A2249" t="s">
        <v>1972</v>
      </c>
      <c r="B2249">
        <v>4.3</v>
      </c>
      <c r="D2249" t="str">
        <v>Mor Loushy</v>
      </c>
      <c r="E2249" s="5">
        <f t="shared" si="36"/>
        <v>7.2</v>
      </c>
    </row>
    <row r="2250" spans="1:5" x14ac:dyDescent="0.2">
      <c r="A2250" t="s">
        <v>1692</v>
      </c>
      <c r="B2250">
        <v>5.6</v>
      </c>
      <c r="D2250" t="str">
        <v>Henry Alex Rubin</v>
      </c>
      <c r="E2250" s="5">
        <f t="shared" si="36"/>
        <v>7.8</v>
      </c>
    </row>
    <row r="2251" spans="1:5" x14ac:dyDescent="0.2">
      <c r="A2251" t="s">
        <v>3876</v>
      </c>
      <c r="B2251">
        <v>6.2</v>
      </c>
      <c r="D2251" t="str">
        <v>Sam Firstenberg</v>
      </c>
      <c r="E2251" s="5">
        <f t="shared" si="36"/>
        <v>4.7</v>
      </c>
    </row>
    <row r="2252" spans="1:5" x14ac:dyDescent="0.2">
      <c r="A2252" t="s">
        <v>3281</v>
      </c>
      <c r="B2252">
        <v>5.3</v>
      </c>
      <c r="D2252" t="str">
        <v>Doug Block</v>
      </c>
      <c r="E2252" s="5">
        <f t="shared" si="36"/>
        <v>7.5</v>
      </c>
    </row>
    <row r="2253" spans="1:5" x14ac:dyDescent="0.2">
      <c r="A2253" t="s">
        <v>3879</v>
      </c>
      <c r="B2253">
        <v>7.4</v>
      </c>
      <c r="D2253" t="str">
        <v>Chad Kapper</v>
      </c>
      <c r="E2253" s="5">
        <f t="shared" si="36"/>
        <v>3.4</v>
      </c>
    </row>
    <row r="2254" spans="1:5" x14ac:dyDescent="0.2">
      <c r="A2254" t="s">
        <v>3882</v>
      </c>
      <c r="B2254">
        <v>7.4</v>
      </c>
      <c r="D2254" t="str">
        <v>Paul Fierlinger</v>
      </c>
      <c r="E2254" s="5">
        <f t="shared" si="36"/>
        <v>6.9</v>
      </c>
    </row>
    <row r="2255" spans="1:5" x14ac:dyDescent="0.2">
      <c r="A2255" t="s">
        <v>1864</v>
      </c>
      <c r="B2255">
        <v>6.5</v>
      </c>
      <c r="D2255" t="str">
        <v>Yorgos Lanthimos</v>
      </c>
      <c r="E2255" s="5">
        <f t="shared" si="36"/>
        <v>7.3</v>
      </c>
    </row>
    <row r="2256" spans="1:5" x14ac:dyDescent="0.2">
      <c r="A2256" t="s">
        <v>3140</v>
      </c>
      <c r="B2256">
        <v>7.1</v>
      </c>
      <c r="D2256" t="str">
        <v>Lauren Lazin</v>
      </c>
      <c r="E2256" s="5">
        <f t="shared" si="36"/>
        <v>8</v>
      </c>
    </row>
    <row r="2257" spans="1:5" x14ac:dyDescent="0.2">
      <c r="A2257" t="s">
        <v>250</v>
      </c>
      <c r="B2257">
        <v>7.2</v>
      </c>
      <c r="D2257" t="str">
        <v>Gregory Widen</v>
      </c>
      <c r="E2257" s="5">
        <f t="shared" si="36"/>
        <v>6.6</v>
      </c>
    </row>
    <row r="2258" spans="1:5" x14ac:dyDescent="0.2">
      <c r="A2258" t="s">
        <v>1530</v>
      </c>
      <c r="B2258">
        <v>2.2999999999999998</v>
      </c>
      <c r="D2258" t="str">
        <v>Niall Johnson</v>
      </c>
      <c r="E2258" s="5">
        <f t="shared" si="36"/>
        <v>5.6</v>
      </c>
    </row>
    <row r="2259" spans="1:5" x14ac:dyDescent="0.2">
      <c r="A2259" t="s">
        <v>3123</v>
      </c>
      <c r="B2259">
        <v>6.4</v>
      </c>
      <c r="D2259" t="str">
        <v>Eric Mendelsohn</v>
      </c>
      <c r="E2259" s="5">
        <f t="shared" si="36"/>
        <v>5.2</v>
      </c>
    </row>
    <row r="2260" spans="1:5" x14ac:dyDescent="0.2">
      <c r="A2260" t="s">
        <v>3890</v>
      </c>
      <c r="B2260">
        <v>6.1</v>
      </c>
      <c r="D2260" t="str">
        <v>Jean-Luc Godard</v>
      </c>
      <c r="E2260" s="5">
        <f t="shared" si="36"/>
        <v>7.5500000000000007</v>
      </c>
    </row>
    <row r="2261" spans="1:5" x14ac:dyDescent="0.2">
      <c r="A2261" t="s">
        <v>3892</v>
      </c>
      <c r="B2261">
        <v>7</v>
      </c>
      <c r="D2261" t="str">
        <v>Florence Ayisi</v>
      </c>
      <c r="E2261" s="5">
        <f t="shared" si="36"/>
        <v>7.5</v>
      </c>
    </row>
    <row r="2262" spans="1:5" x14ac:dyDescent="0.2">
      <c r="A2262" t="s">
        <v>3894</v>
      </c>
      <c r="B2262">
        <v>6.5</v>
      </c>
      <c r="D2262" t="str">
        <v>Michael Roemer</v>
      </c>
      <c r="E2262" s="5">
        <f t="shared" si="36"/>
        <v>8.1</v>
      </c>
    </row>
    <row r="2263" spans="1:5" x14ac:dyDescent="0.2">
      <c r="A2263" t="s">
        <v>3896</v>
      </c>
      <c r="B2263">
        <v>7</v>
      </c>
      <c r="D2263" t="str">
        <v>Eddie O'Flaherty</v>
      </c>
      <c r="E2263" s="5">
        <f t="shared" si="36"/>
        <v>6.6</v>
      </c>
    </row>
    <row r="2264" spans="1:5" x14ac:dyDescent="0.2">
      <c r="A2264" t="s">
        <v>3898</v>
      </c>
      <c r="B2264">
        <v>7</v>
      </c>
      <c r="D2264" t="str">
        <v>Babar Ahmed</v>
      </c>
      <c r="E2264" s="5">
        <f t="shared" si="36"/>
        <v>3.2</v>
      </c>
    </row>
    <row r="2265" spans="1:5" x14ac:dyDescent="0.2">
      <c r="A2265" t="s">
        <v>3900</v>
      </c>
      <c r="B2265">
        <v>4.9000000000000004</v>
      </c>
      <c r="D2265" t="str">
        <v>John D. Hancock</v>
      </c>
      <c r="E2265" s="5">
        <f t="shared" si="36"/>
        <v>6.6</v>
      </c>
    </row>
    <row r="2266" spans="1:5" x14ac:dyDescent="0.2">
      <c r="A2266" t="s">
        <v>2816</v>
      </c>
      <c r="B2266">
        <v>6.9</v>
      </c>
      <c r="D2266" t="str">
        <v>Paul Bartel</v>
      </c>
      <c r="E2266" s="5">
        <f t="shared" si="36"/>
        <v>6.2</v>
      </c>
    </row>
    <row r="2267" spans="1:5" x14ac:dyDescent="0.2">
      <c r="A2267" t="s">
        <v>3904</v>
      </c>
      <c r="B2267">
        <v>7.5</v>
      </c>
      <c r="D2267" t="str">
        <v>Bruce Dellis</v>
      </c>
      <c r="E2267" s="5">
        <f t="shared" si="36"/>
        <v>4.8</v>
      </c>
    </row>
    <row r="2268" spans="1:5" x14ac:dyDescent="0.2">
      <c r="A2268" t="s">
        <v>2663</v>
      </c>
      <c r="B2268">
        <v>8.4</v>
      </c>
      <c r="D2268" t="str">
        <v>Pece Dingo</v>
      </c>
      <c r="E2268" s="5">
        <f t="shared" si="36"/>
        <v>4.5</v>
      </c>
    </row>
    <row r="2269" spans="1:5" x14ac:dyDescent="0.2">
      <c r="A2269" t="s">
        <v>2644</v>
      </c>
      <c r="B2269">
        <v>6.9</v>
      </c>
      <c r="D2269" t="str">
        <v>Jerome Elston Scott</v>
      </c>
      <c r="E2269" s="5">
        <f t="shared" si="36"/>
        <v>7.2</v>
      </c>
    </row>
    <row r="2270" spans="1:5" x14ac:dyDescent="0.2">
      <c r="A2270" t="s">
        <v>3909</v>
      </c>
      <c r="B2270">
        <v>4.5</v>
      </c>
      <c r="D2270" t="str">
        <v>Étienne Faure</v>
      </c>
      <c r="E2270" s="5">
        <f t="shared" si="36"/>
        <v>4.3</v>
      </c>
    </row>
    <row r="2271" spans="1:5" x14ac:dyDescent="0.2">
      <c r="A2271" t="s">
        <v>3403</v>
      </c>
      <c r="B2271">
        <v>7.4</v>
      </c>
      <c r="D2271" t="str">
        <v>Herb Freed</v>
      </c>
      <c r="E2271" s="5">
        <f t="shared" si="36"/>
        <v>4.5</v>
      </c>
    </row>
    <row r="2272" spans="1:5" x14ac:dyDescent="0.2">
      <c r="A2272" t="s">
        <v>3913</v>
      </c>
      <c r="B2272">
        <v>7</v>
      </c>
      <c r="D2272" t="str">
        <v>Jack Perez</v>
      </c>
      <c r="E2272" s="5">
        <f t="shared" si="36"/>
        <v>6.4</v>
      </c>
    </row>
    <row r="2273" spans="1:5" x14ac:dyDescent="0.2">
      <c r="A2273" t="s">
        <v>3397</v>
      </c>
      <c r="B2273">
        <v>2.8</v>
      </c>
      <c r="D2273" t="str">
        <v>Craig Zobel</v>
      </c>
      <c r="E2273" s="5">
        <f t="shared" si="36"/>
        <v>6.4</v>
      </c>
    </row>
    <row r="2274" spans="1:5" x14ac:dyDescent="0.2">
      <c r="A2274" t="s">
        <v>2921</v>
      </c>
      <c r="B2274">
        <v>7.5</v>
      </c>
      <c r="D2274" t="str">
        <v>Ken Del Conte</v>
      </c>
      <c r="E2274" s="5">
        <f t="shared" si="36"/>
        <v>4.3</v>
      </c>
    </row>
    <row r="2275" spans="1:5" x14ac:dyDescent="0.2">
      <c r="A2275" t="s">
        <v>521</v>
      </c>
      <c r="B2275">
        <v>7.1</v>
      </c>
      <c r="D2275" t="str">
        <v>Maria Maggenti</v>
      </c>
      <c r="E2275" s="5">
        <f t="shared" si="36"/>
        <v>6.5</v>
      </c>
    </row>
    <row r="2276" spans="1:5" x14ac:dyDescent="0.2">
      <c r="A2276" t="s">
        <v>3078</v>
      </c>
      <c r="B2276">
        <v>6.4</v>
      </c>
      <c r="D2276" t="str">
        <v>Piyush Dinker Pandya</v>
      </c>
      <c r="E2276" s="5">
        <f t="shared" si="36"/>
        <v>6.7</v>
      </c>
    </row>
    <row r="2277" spans="1:5" x14ac:dyDescent="0.2">
      <c r="A2277" t="s">
        <v>3919</v>
      </c>
      <c r="B2277">
        <v>6.7</v>
      </c>
      <c r="D2277" t="str">
        <v>Daniel Columbie</v>
      </c>
      <c r="E2277" s="5">
        <f t="shared" si="36"/>
        <v>4.3</v>
      </c>
    </row>
    <row r="2278" spans="1:5" x14ac:dyDescent="0.2">
      <c r="A2278" t="s">
        <v>1282</v>
      </c>
      <c r="B2278">
        <v>5.3</v>
      </c>
      <c r="D2278" t="str">
        <v>Emma-Kate Croghan</v>
      </c>
      <c r="E2278" s="5">
        <f t="shared" si="36"/>
        <v>6.4</v>
      </c>
    </row>
    <row r="2279" spans="1:5" x14ac:dyDescent="0.2">
      <c r="A2279" t="s">
        <v>3922</v>
      </c>
      <c r="B2279">
        <v>6.9</v>
      </c>
      <c r="D2279" t="str">
        <v>Bill Plympton</v>
      </c>
      <c r="E2279" s="5">
        <f t="shared" si="36"/>
        <v>7</v>
      </c>
    </row>
    <row r="2280" spans="1:5" x14ac:dyDescent="0.2">
      <c r="A2280" t="s">
        <v>3925</v>
      </c>
      <c r="B2280">
        <v>6.2</v>
      </c>
      <c r="D2280" t="str">
        <v>Drake Doremus</v>
      </c>
      <c r="E2280" s="5">
        <f t="shared" si="36"/>
        <v>6.7</v>
      </c>
    </row>
    <row r="2281" spans="1:5" x14ac:dyDescent="0.2">
      <c r="A2281" t="s">
        <v>3927</v>
      </c>
      <c r="B2281">
        <v>6.3</v>
      </c>
      <c r="D2281" t="str">
        <v>Al Franklin</v>
      </c>
      <c r="E2281" s="5">
        <f t="shared" si="36"/>
        <v>4.3</v>
      </c>
    </row>
    <row r="2282" spans="1:5" x14ac:dyDescent="0.2">
      <c r="A2282" t="s">
        <v>175</v>
      </c>
      <c r="B2282">
        <v>6.4</v>
      </c>
      <c r="D2282" t="str">
        <v>Michael Kang</v>
      </c>
      <c r="E2282" s="5">
        <f t="shared" si="36"/>
        <v>6.8</v>
      </c>
    </row>
    <row r="2283" spans="1:5" x14ac:dyDescent="0.2">
      <c r="A2283" t="s">
        <v>3802</v>
      </c>
      <c r="B2283">
        <v>6.5</v>
      </c>
      <c r="D2283" t="str">
        <v>Lori Silverbush</v>
      </c>
      <c r="E2283" s="5">
        <f t="shared" si="36"/>
        <v>6.9</v>
      </c>
    </row>
    <row r="2284" spans="1:5" x14ac:dyDescent="0.2">
      <c r="A2284" t="s">
        <v>2348</v>
      </c>
      <c r="B2284">
        <v>6</v>
      </c>
      <c r="D2284" t="str">
        <v>Stuart Hazeldine</v>
      </c>
      <c r="E2284" s="5">
        <f t="shared" si="36"/>
        <v>6.9</v>
      </c>
    </row>
    <row r="2285" spans="1:5" x14ac:dyDescent="0.2">
      <c r="A2285" t="s">
        <v>2522</v>
      </c>
      <c r="B2285">
        <v>5.0999999999999996</v>
      </c>
      <c r="D2285" t="str">
        <v>Hilary Brougher</v>
      </c>
      <c r="E2285" s="5">
        <f t="shared" si="36"/>
        <v>6.3</v>
      </c>
    </row>
    <row r="2286" spans="1:5" x14ac:dyDescent="0.2">
      <c r="A2286" t="s">
        <v>3936</v>
      </c>
      <c r="B2286">
        <v>5.5</v>
      </c>
      <c r="D2286" t="str">
        <v>Rachel Goldenberg</v>
      </c>
      <c r="E2286" s="5">
        <f t="shared" si="36"/>
        <v>2.5</v>
      </c>
    </row>
    <row r="2287" spans="1:5" x14ac:dyDescent="0.2">
      <c r="A2287" t="s">
        <v>2032</v>
      </c>
      <c r="B2287">
        <v>5.4</v>
      </c>
      <c r="D2287" t="str">
        <v>Corbin Bernsen</v>
      </c>
      <c r="E2287" s="5">
        <f t="shared" si="36"/>
        <v>5.7</v>
      </c>
    </row>
    <row r="2288" spans="1:5" x14ac:dyDescent="0.2">
      <c r="A2288" t="s">
        <v>1240</v>
      </c>
      <c r="B2288">
        <v>5.7</v>
      </c>
      <c r="D2288" t="str">
        <v>Jamin Winans</v>
      </c>
      <c r="E2288" s="5">
        <f t="shared" si="36"/>
        <v>7</v>
      </c>
    </row>
    <row r="2289" spans="1:5" x14ac:dyDescent="0.2">
      <c r="A2289" t="s">
        <v>3941</v>
      </c>
      <c r="B2289">
        <v>5.2</v>
      </c>
      <c r="D2289" t="str">
        <v>Tom Seidman</v>
      </c>
      <c r="E2289" s="5">
        <f t="shared" si="36"/>
        <v>6.2</v>
      </c>
    </row>
    <row r="2290" spans="1:5" x14ac:dyDescent="0.2">
      <c r="A2290" t="s">
        <v>1341</v>
      </c>
      <c r="B2290">
        <v>6.2</v>
      </c>
      <c r="D2290" t="str">
        <v>Jason Naumann</v>
      </c>
      <c r="E2290" s="5">
        <f t="shared" si="36"/>
        <v>6.9</v>
      </c>
    </row>
    <row r="2291" spans="1:5" x14ac:dyDescent="0.2">
      <c r="A2291" t="s">
        <v>3945</v>
      </c>
      <c r="B2291">
        <v>6.7</v>
      </c>
      <c r="D2291" t="str">
        <v>Matt Cimber</v>
      </c>
      <c r="E2291" s="5">
        <f t="shared" si="36"/>
        <v>4.5</v>
      </c>
    </row>
    <row r="2292" spans="1:5" x14ac:dyDescent="0.2">
      <c r="A2292" t="s">
        <v>3947</v>
      </c>
      <c r="B2292">
        <v>5.8</v>
      </c>
      <c r="D2292" t="str">
        <v>Sam Martin</v>
      </c>
      <c r="E2292" s="5">
        <f t="shared" si="36"/>
        <v>7.8</v>
      </c>
    </row>
    <row r="2293" spans="1:5" x14ac:dyDescent="0.2">
      <c r="A2293" t="s">
        <v>3949</v>
      </c>
      <c r="B2293">
        <v>7</v>
      </c>
      <c r="D2293" t="str">
        <v>Andrew Hyatt</v>
      </c>
      <c r="E2293" s="5">
        <f t="shared" si="36"/>
        <v>4.4000000000000004</v>
      </c>
    </row>
    <row r="2294" spans="1:5" x14ac:dyDescent="0.2">
      <c r="A2294" t="s">
        <v>3951</v>
      </c>
      <c r="B2294">
        <v>4.8</v>
      </c>
      <c r="D2294" t="str">
        <v>Kristin Rizzo</v>
      </c>
      <c r="E2294" s="5">
        <f t="shared" si="36"/>
        <v>8</v>
      </c>
    </row>
    <row r="2295" spans="1:5" x14ac:dyDescent="0.2">
      <c r="A2295" t="s">
        <v>3954</v>
      </c>
      <c r="B2295">
        <v>7.2</v>
      </c>
      <c r="D2295" t="str">
        <v>Ward Roberts</v>
      </c>
      <c r="E2295" s="5">
        <f t="shared" si="36"/>
        <v>6.5</v>
      </c>
    </row>
    <row r="2296" spans="1:5" x14ac:dyDescent="0.2">
      <c r="A2296" t="s">
        <v>1778</v>
      </c>
      <c r="B2296">
        <v>5.6</v>
      </c>
      <c r="D2296" t="str">
        <v>Zoran Lisinac</v>
      </c>
      <c r="E2296" s="5">
        <f t="shared" si="36"/>
        <v>7.1</v>
      </c>
    </row>
    <row r="2297" spans="1:5" x14ac:dyDescent="0.2">
      <c r="A2297" t="s">
        <v>3957</v>
      </c>
      <c r="B2297">
        <v>6.4</v>
      </c>
      <c r="D2297" t="str">
        <v>James O'Brien</v>
      </c>
      <c r="E2297" s="5">
        <f t="shared" si="36"/>
        <v>4</v>
      </c>
    </row>
    <row r="2298" spans="1:5" x14ac:dyDescent="0.2">
      <c r="A2298" t="s">
        <v>3600</v>
      </c>
      <c r="B2298">
        <v>7.5</v>
      </c>
      <c r="D2298" t="str">
        <v>Tom Putnam</v>
      </c>
      <c r="E2298" s="5">
        <f t="shared" si="36"/>
        <v>7.5</v>
      </c>
    </row>
    <row r="2299" spans="1:5" x14ac:dyDescent="0.2">
      <c r="A2299" t="s">
        <v>3575</v>
      </c>
      <c r="B2299">
        <v>7.4</v>
      </c>
      <c r="D2299" t="str">
        <v>Jon Shear</v>
      </c>
      <c r="E2299" s="5">
        <f t="shared" si="36"/>
        <v>7</v>
      </c>
    </row>
    <row r="2300" spans="1:5" x14ac:dyDescent="0.2">
      <c r="A2300" t="s">
        <v>993</v>
      </c>
      <c r="B2300">
        <v>8</v>
      </c>
      <c r="D2300" t="str">
        <v>Al Silliman Jr.</v>
      </c>
      <c r="E2300" s="5">
        <f t="shared" si="36"/>
        <v>4</v>
      </c>
    </row>
    <row r="2301" spans="1:5" x14ac:dyDescent="0.2">
      <c r="A2301" t="s">
        <v>2262</v>
      </c>
      <c r="B2301">
        <v>5.7</v>
      </c>
      <c r="D2301" t="str">
        <v>Eugène Lourié</v>
      </c>
      <c r="E2301" s="5">
        <f t="shared" si="36"/>
        <v>6.7</v>
      </c>
    </row>
    <row r="2302" spans="1:5" x14ac:dyDescent="0.2">
      <c r="A2302" t="s">
        <v>1484</v>
      </c>
      <c r="B2302">
        <v>6.8</v>
      </c>
      <c r="D2302" t="str">
        <v>Lowell Sherman</v>
      </c>
      <c r="E2302" s="5">
        <f t="shared" si="36"/>
        <v>6.5</v>
      </c>
    </row>
    <row r="2303" spans="1:5" x14ac:dyDescent="0.2">
      <c r="A2303" t="s">
        <v>3964</v>
      </c>
      <c r="B2303">
        <v>5.9</v>
      </c>
      <c r="D2303" t="str">
        <v>Maurizio Benazzo</v>
      </c>
      <c r="E2303" s="5">
        <f t="shared" si="36"/>
        <v>7.2</v>
      </c>
    </row>
    <row r="2304" spans="1:5" x14ac:dyDescent="0.2">
      <c r="A2304" t="s">
        <v>2178</v>
      </c>
      <c r="B2304">
        <v>7.2</v>
      </c>
      <c r="D2304" t="str">
        <v>David G. Evans</v>
      </c>
      <c r="E2304" s="5">
        <f t="shared" si="36"/>
        <v>6.4</v>
      </c>
    </row>
    <row r="2305" spans="1:5" x14ac:dyDescent="0.2">
      <c r="A2305" t="s">
        <v>3731</v>
      </c>
      <c r="B2305">
        <v>5.5</v>
      </c>
      <c r="D2305" t="str">
        <v>Sherman Alexie</v>
      </c>
      <c r="E2305" s="5">
        <f t="shared" si="36"/>
        <v>6.9</v>
      </c>
    </row>
    <row r="2306" spans="1:5" x14ac:dyDescent="0.2">
      <c r="A2306" t="s">
        <v>1294</v>
      </c>
      <c r="B2306">
        <v>8.4</v>
      </c>
      <c r="D2306" t="str">
        <v>Justin Dillon</v>
      </c>
      <c r="E2306" s="5">
        <f t="shared" si="36"/>
        <v>7.5</v>
      </c>
    </row>
    <row r="2307" spans="1:5" x14ac:dyDescent="0.2">
      <c r="A2307" t="s">
        <v>141</v>
      </c>
      <c r="B2307">
        <v>8.5</v>
      </c>
      <c r="D2307" t="str">
        <v>Stevan Mena</v>
      </c>
      <c r="E2307" s="5">
        <f t="shared" si="36"/>
        <v>5.0999999999999996</v>
      </c>
    </row>
    <row r="2308" spans="1:5" x14ac:dyDescent="0.2">
      <c r="A2308" t="s">
        <v>2332</v>
      </c>
      <c r="B2308">
        <v>5.6</v>
      </c>
      <c r="D2308" t="str">
        <v>Livingston Oden</v>
      </c>
      <c r="E2308" s="5">
        <f t="shared" ref="E2308:E2371" si="37">AVERAGEIF(A:A,D2308,B:B)</f>
        <v>6.8</v>
      </c>
    </row>
    <row r="2309" spans="1:5" x14ac:dyDescent="0.2">
      <c r="A2309" t="s">
        <v>3255</v>
      </c>
      <c r="B2309">
        <v>4.0999999999999996</v>
      </c>
      <c r="D2309" t="str">
        <v>Chris Marker</v>
      </c>
      <c r="E2309" s="5">
        <f t="shared" si="37"/>
        <v>7.4</v>
      </c>
    </row>
    <row r="2310" spans="1:5" x14ac:dyDescent="0.2">
      <c r="A2310" t="s">
        <v>3973</v>
      </c>
      <c r="B2310">
        <v>5</v>
      </c>
      <c r="D2310" t="str">
        <v>Carl Theodor Dreyer</v>
      </c>
      <c r="E2310" s="5">
        <f t="shared" si="37"/>
        <v>8.1</v>
      </c>
    </row>
    <row r="2311" spans="1:5" x14ac:dyDescent="0.2">
      <c r="A2311" t="s">
        <v>1356</v>
      </c>
      <c r="B2311">
        <v>6.1</v>
      </c>
      <c r="D2311" t="str">
        <v>Marianna Palka</v>
      </c>
      <c r="E2311" s="5">
        <f t="shared" si="37"/>
        <v>6.5</v>
      </c>
    </row>
    <row r="2312" spans="1:5" x14ac:dyDescent="0.2">
      <c r="A2312" t="s">
        <v>272</v>
      </c>
      <c r="B2312">
        <v>5.4</v>
      </c>
      <c r="D2312" t="str">
        <v>Ricki Stern</v>
      </c>
      <c r="E2312" s="5">
        <f t="shared" si="37"/>
        <v>7.7</v>
      </c>
    </row>
    <row r="2313" spans="1:5" x14ac:dyDescent="0.2">
      <c r="A2313" t="s">
        <v>324</v>
      </c>
      <c r="B2313">
        <v>7.1</v>
      </c>
      <c r="D2313" t="str">
        <v>Nadia Tass</v>
      </c>
      <c r="E2313" s="5">
        <f t="shared" si="37"/>
        <v>7.2</v>
      </c>
    </row>
    <row r="2314" spans="1:5" x14ac:dyDescent="0.2">
      <c r="A2314" t="s">
        <v>3980</v>
      </c>
      <c r="B2314">
        <v>3.6</v>
      </c>
      <c r="D2314" t="str">
        <v>James Kerwin</v>
      </c>
      <c r="E2314" s="5">
        <f t="shared" si="37"/>
        <v>5.4</v>
      </c>
    </row>
    <row r="2315" spans="1:5" x14ac:dyDescent="0.2">
      <c r="A2315" t="s">
        <v>362</v>
      </c>
      <c r="B2315">
        <v>6.5</v>
      </c>
      <c r="D2315" t="str">
        <v>C. Fraser Press</v>
      </c>
      <c r="E2315" s="5">
        <f t="shared" si="37"/>
        <v>6.7</v>
      </c>
    </row>
    <row r="2316" spans="1:5" x14ac:dyDescent="0.2">
      <c r="A2316" t="s">
        <v>2663</v>
      </c>
      <c r="B2316">
        <v>8.6</v>
      </c>
      <c r="D2316" t="str">
        <v>Rania Attieh</v>
      </c>
      <c r="E2316" s="5">
        <f t="shared" si="37"/>
        <v>6.3</v>
      </c>
    </row>
    <row r="2317" spans="1:5" x14ac:dyDescent="0.2">
      <c r="A2317" t="s">
        <v>3984</v>
      </c>
      <c r="B2317">
        <v>6.2</v>
      </c>
      <c r="D2317" t="str">
        <v>Sharon Greytak</v>
      </c>
      <c r="E2317" s="5">
        <f t="shared" si="37"/>
        <v>8.1</v>
      </c>
    </row>
    <row r="2318" spans="1:5" x14ac:dyDescent="0.2">
      <c r="A2318" t="s">
        <v>511</v>
      </c>
      <c r="B2318">
        <v>7</v>
      </c>
      <c r="D2318" t="str">
        <v>Majid Majidi</v>
      </c>
      <c r="E2318" s="5">
        <f t="shared" si="37"/>
        <v>8.5</v>
      </c>
    </row>
    <row r="2319" spans="1:5" x14ac:dyDescent="0.2">
      <c r="A2319" t="s">
        <v>3987</v>
      </c>
      <c r="B2319">
        <v>7.6</v>
      </c>
      <c r="D2319" t="str">
        <v>Andrew Haigh</v>
      </c>
      <c r="E2319" s="5">
        <f t="shared" si="37"/>
        <v>7.7</v>
      </c>
    </row>
    <row r="2320" spans="1:5" x14ac:dyDescent="0.2">
      <c r="A2320" t="s">
        <v>1565</v>
      </c>
      <c r="B2320">
        <v>6.5</v>
      </c>
      <c r="D2320" t="str">
        <v>Cary Bell</v>
      </c>
      <c r="E2320" s="5">
        <f t="shared" si="37"/>
        <v>8.6999999999999993</v>
      </c>
    </row>
    <row r="2321" spans="1:5" x14ac:dyDescent="0.2">
      <c r="A2321" t="s">
        <v>3991</v>
      </c>
      <c r="B2321">
        <v>6.4</v>
      </c>
      <c r="D2321" t="str">
        <v>Nicolae Constantin Tanase</v>
      </c>
      <c r="E2321" s="5">
        <f t="shared" si="37"/>
        <v>6.5</v>
      </c>
    </row>
    <row r="2322" spans="1:5" x14ac:dyDescent="0.2">
      <c r="A2322" t="s">
        <v>3993</v>
      </c>
      <c r="B2322">
        <v>6.7</v>
      </c>
      <c r="D2322" t="str">
        <v>Melvin Van Peebles</v>
      </c>
      <c r="E2322" s="5">
        <f t="shared" si="37"/>
        <v>5.5</v>
      </c>
    </row>
    <row r="2323" spans="1:5" x14ac:dyDescent="0.2">
      <c r="A2323" t="s">
        <v>3995</v>
      </c>
      <c r="B2323">
        <v>6.3</v>
      </c>
      <c r="D2323" t="str">
        <v>Ken Roht</v>
      </c>
      <c r="E2323" s="5">
        <f t="shared" si="37"/>
        <v>7</v>
      </c>
    </row>
    <row r="2324" spans="1:5" x14ac:dyDescent="0.2">
      <c r="A2324" t="s">
        <v>3997</v>
      </c>
      <c r="B2324">
        <v>6.4</v>
      </c>
      <c r="D2324" t="str">
        <v>Robinson Devor</v>
      </c>
      <c r="E2324" s="5">
        <f t="shared" si="37"/>
        <v>7.3</v>
      </c>
    </row>
    <row r="2325" spans="1:5" x14ac:dyDescent="0.2">
      <c r="A2325" t="s">
        <v>3999</v>
      </c>
      <c r="B2325">
        <v>5.7</v>
      </c>
      <c r="D2325" t="str">
        <v>Michel Orion Scott</v>
      </c>
      <c r="E2325" s="5">
        <f t="shared" si="37"/>
        <v>7.4</v>
      </c>
    </row>
    <row r="2326" spans="1:5" x14ac:dyDescent="0.2">
      <c r="A2326" t="s">
        <v>4002</v>
      </c>
      <c r="B2326">
        <v>6.3</v>
      </c>
      <c r="D2326" t="str">
        <v>Pat Holden</v>
      </c>
      <c r="E2326" s="5">
        <f t="shared" si="37"/>
        <v>5.4</v>
      </c>
    </row>
    <row r="2327" spans="1:5" x14ac:dyDescent="0.2">
      <c r="A2327" t="s">
        <v>4005</v>
      </c>
      <c r="B2327">
        <v>7.8</v>
      </c>
      <c r="D2327" t="str">
        <v>Eric Bugbee</v>
      </c>
      <c r="E2327" s="5">
        <f t="shared" si="37"/>
        <v>7.1</v>
      </c>
    </row>
    <row r="2328" spans="1:5" x14ac:dyDescent="0.2">
      <c r="A2328" t="s">
        <v>4008</v>
      </c>
      <c r="B2328">
        <v>6</v>
      </c>
      <c r="D2328" t="str">
        <v>Bill Melendez</v>
      </c>
      <c r="E2328" s="5">
        <f t="shared" si="37"/>
        <v>8.4</v>
      </c>
    </row>
    <row r="2329" spans="1:5" x14ac:dyDescent="0.2">
      <c r="A2329" t="s">
        <v>621</v>
      </c>
      <c r="B2329">
        <v>7.7</v>
      </c>
      <c r="D2329" t="str">
        <v>Dena Seidel</v>
      </c>
      <c r="E2329" s="5">
        <f t="shared" si="37"/>
        <v>7</v>
      </c>
    </row>
    <row r="2330" spans="1:5" x14ac:dyDescent="0.2">
      <c r="A2330" t="s">
        <v>867</v>
      </c>
      <c r="B2330">
        <v>6.2</v>
      </c>
      <c r="D2330" t="str">
        <v>Deborah Anderson</v>
      </c>
      <c r="E2330" s="5">
        <f t="shared" si="37"/>
        <v>5.3</v>
      </c>
    </row>
    <row r="2331" spans="1:5" x14ac:dyDescent="0.2">
      <c r="A2331" t="s">
        <v>2061</v>
      </c>
      <c r="B2331">
        <v>5.7</v>
      </c>
      <c r="D2331" t="str">
        <v>Sara Newens</v>
      </c>
      <c r="E2331" s="5">
        <f t="shared" si="37"/>
        <v>7.1</v>
      </c>
    </row>
    <row r="2332" spans="1:5" x14ac:dyDescent="0.2">
      <c r="A2332" t="s">
        <v>970</v>
      </c>
      <c r="B2332">
        <v>7.7</v>
      </c>
      <c r="D2332" t="str">
        <v>Sai Varadan</v>
      </c>
      <c r="E2332" s="5">
        <f t="shared" si="37"/>
        <v>7.2</v>
      </c>
    </row>
    <row r="2333" spans="1:5" x14ac:dyDescent="0.2">
      <c r="A2333" t="s">
        <v>4015</v>
      </c>
      <c r="B2333">
        <v>6.4</v>
      </c>
      <c r="D2333" t="str">
        <v>Amal Al-Agroobi</v>
      </c>
      <c r="E2333" s="5">
        <f t="shared" si="37"/>
        <v>8.1999999999999993</v>
      </c>
    </row>
    <row r="2334" spans="1:5" x14ac:dyDescent="0.2">
      <c r="A2334" t="s">
        <v>2213</v>
      </c>
      <c r="B2334">
        <v>6.4</v>
      </c>
      <c r="D2334" t="str">
        <v>Andrew Berends</v>
      </c>
      <c r="E2334" s="5">
        <f t="shared" si="37"/>
        <v>6.6</v>
      </c>
    </row>
    <row r="2335" spans="1:5" x14ac:dyDescent="0.2">
      <c r="A2335" t="s">
        <v>604</v>
      </c>
      <c r="B2335">
        <v>6.9</v>
      </c>
      <c r="D2335" t="str">
        <v>Lynn Shelton</v>
      </c>
      <c r="E2335" s="5">
        <f t="shared" si="37"/>
        <v>6.7</v>
      </c>
    </row>
    <row r="2336" spans="1:5" x14ac:dyDescent="0.2">
      <c r="A2336" t="s">
        <v>1943</v>
      </c>
      <c r="B2336">
        <v>7.3</v>
      </c>
      <c r="D2336" t="str">
        <v>Valentine</v>
      </c>
      <c r="E2336" s="5">
        <f t="shared" si="37"/>
        <v>5.0999999999999996</v>
      </c>
    </row>
    <row r="2337" spans="1:5" x14ac:dyDescent="0.2">
      <c r="A2337" t="s">
        <v>1292</v>
      </c>
      <c r="B2337">
        <v>7.3</v>
      </c>
      <c r="D2337" t="str">
        <v>David Hewlett</v>
      </c>
      <c r="E2337" s="5">
        <f t="shared" si="37"/>
        <v>7</v>
      </c>
    </row>
    <row r="2338" spans="1:5" x14ac:dyDescent="0.2">
      <c r="A2338" t="s">
        <v>1073</v>
      </c>
      <c r="B2338">
        <v>6.2</v>
      </c>
      <c r="D2338" t="str">
        <v>Nate Parker</v>
      </c>
      <c r="E2338" s="5">
        <f t="shared" si="37"/>
        <v>5.4</v>
      </c>
    </row>
    <row r="2339" spans="1:5" x14ac:dyDescent="0.2">
      <c r="A2339" t="s">
        <v>3450</v>
      </c>
      <c r="B2339">
        <v>6.6</v>
      </c>
      <c r="D2339" t="str">
        <v>Nathan Smith Jones</v>
      </c>
      <c r="E2339" s="5">
        <f t="shared" si="37"/>
        <v>5.7</v>
      </c>
    </row>
    <row r="2340" spans="1:5" x14ac:dyDescent="0.2">
      <c r="A2340" t="s">
        <v>931</v>
      </c>
      <c r="B2340">
        <v>6.7</v>
      </c>
      <c r="D2340" t="str">
        <v>Travis Cluff</v>
      </c>
      <c r="E2340" s="5">
        <f t="shared" si="37"/>
        <v>4.2</v>
      </c>
    </row>
    <row r="2341" spans="1:5" x14ac:dyDescent="0.2">
      <c r="A2341" t="s">
        <v>199</v>
      </c>
      <c r="B2341">
        <v>5.7</v>
      </c>
      <c r="D2341" t="str">
        <v>Harry F. Millarde</v>
      </c>
      <c r="E2341" s="5">
        <f t="shared" si="37"/>
        <v>4.8</v>
      </c>
    </row>
    <row r="2342" spans="1:5" x14ac:dyDescent="0.2">
      <c r="A2342" t="s">
        <v>4025</v>
      </c>
      <c r="B2342">
        <v>3.1</v>
      </c>
      <c r="D2342" t="str">
        <v>Robert Townsend</v>
      </c>
      <c r="E2342" s="5">
        <f t="shared" si="37"/>
        <v>7</v>
      </c>
    </row>
    <row r="2343" spans="1:5" x14ac:dyDescent="0.2">
      <c r="A2343" t="s">
        <v>3756</v>
      </c>
      <c r="B2343">
        <v>6.3</v>
      </c>
      <c r="D2343" t="str">
        <v>Jamaa Fanaka</v>
      </c>
      <c r="E2343" s="5">
        <f t="shared" si="37"/>
        <v>5.8</v>
      </c>
    </row>
    <row r="2344" spans="1:5" x14ac:dyDescent="0.2">
      <c r="A2344" t="s">
        <v>2509</v>
      </c>
      <c r="B2344">
        <v>5.7</v>
      </c>
      <c r="D2344" t="str">
        <v>Larry Blamire</v>
      </c>
      <c r="E2344" s="5">
        <f t="shared" si="37"/>
        <v>7</v>
      </c>
    </row>
    <row r="2345" spans="1:5" x14ac:dyDescent="0.2">
      <c r="A2345" t="s">
        <v>4030</v>
      </c>
      <c r="B2345">
        <v>7.1</v>
      </c>
      <c r="D2345" t="str">
        <v>Stephen Langford</v>
      </c>
      <c r="E2345" s="5">
        <f t="shared" si="37"/>
        <v>3.2</v>
      </c>
    </row>
    <row r="2346" spans="1:5" x14ac:dyDescent="0.2">
      <c r="A2346" t="s">
        <v>686</v>
      </c>
      <c r="B2346">
        <v>7</v>
      </c>
      <c r="D2346" t="str">
        <v>E.L. Katz</v>
      </c>
      <c r="E2346" s="5">
        <f t="shared" si="37"/>
        <v>6.8</v>
      </c>
    </row>
    <row r="2347" spans="1:5" x14ac:dyDescent="0.2">
      <c r="A2347" t="s">
        <v>2445</v>
      </c>
      <c r="B2347">
        <v>6.1</v>
      </c>
      <c r="D2347" t="str">
        <v>Lisanne Pajot</v>
      </c>
      <c r="E2347" s="5">
        <f t="shared" si="37"/>
        <v>7.7</v>
      </c>
    </row>
    <row r="2348" spans="1:5" x14ac:dyDescent="0.2">
      <c r="A2348" t="s">
        <v>315</v>
      </c>
      <c r="B2348">
        <v>6.6</v>
      </c>
      <c r="D2348" t="str">
        <v>Dan Reed</v>
      </c>
      <c r="E2348" s="5">
        <f t="shared" si="37"/>
        <v>5.6</v>
      </c>
    </row>
    <row r="2349" spans="1:5" x14ac:dyDescent="0.2">
      <c r="A2349" t="s">
        <v>449</v>
      </c>
      <c r="B2349">
        <v>7.8</v>
      </c>
      <c r="D2349" t="str">
        <v>John Reinhardt</v>
      </c>
      <c r="E2349" s="5">
        <f t="shared" si="37"/>
        <v>7.1</v>
      </c>
    </row>
    <row r="2350" spans="1:5" x14ac:dyDescent="0.2">
      <c r="A2350" t="s">
        <v>1713</v>
      </c>
      <c r="B2350">
        <v>8.3000000000000007</v>
      </c>
      <c r="D2350" t="str">
        <v>Patrick Ryan Sims</v>
      </c>
      <c r="E2350" s="5">
        <f t="shared" si="37"/>
        <v>3.6</v>
      </c>
    </row>
    <row r="2351" spans="1:5" x14ac:dyDescent="0.2">
      <c r="A2351" t="s">
        <v>3737</v>
      </c>
      <c r="B2351">
        <v>3.9</v>
      </c>
      <c r="D2351" t="str">
        <v>Laslo Benedek</v>
      </c>
      <c r="E2351" s="5">
        <f t="shared" si="37"/>
        <v>6.8</v>
      </c>
    </row>
    <row r="2352" spans="1:5" x14ac:dyDescent="0.2">
      <c r="A2352" t="s">
        <v>712</v>
      </c>
      <c r="B2352">
        <v>7</v>
      </c>
      <c r="D2352" t="str">
        <v>Jason Miller</v>
      </c>
      <c r="E2352" s="5">
        <f t="shared" si="37"/>
        <v>7.6</v>
      </c>
    </row>
    <row r="2353" spans="1:5" x14ac:dyDescent="0.2">
      <c r="A2353" t="s">
        <v>4040</v>
      </c>
      <c r="B2353">
        <v>6.7</v>
      </c>
      <c r="D2353" t="str">
        <v>Sut Jhally</v>
      </c>
      <c r="E2353" s="5">
        <f t="shared" si="37"/>
        <v>8.3000000000000007</v>
      </c>
    </row>
    <row r="2354" spans="1:5" x14ac:dyDescent="0.2">
      <c r="A2354" t="s">
        <v>4002</v>
      </c>
      <c r="B2354">
        <v>7.3</v>
      </c>
      <c r="D2354" t="str">
        <v>Julie Davis</v>
      </c>
      <c r="E2354" s="5">
        <f t="shared" si="37"/>
        <v>5.4</v>
      </c>
    </row>
    <row r="2355" spans="1:5" x14ac:dyDescent="0.2">
      <c r="A2355" t="s">
        <v>1675</v>
      </c>
      <c r="B2355">
        <v>6.3</v>
      </c>
      <c r="D2355" t="str">
        <v>Myles Berkowitz</v>
      </c>
      <c r="E2355" s="5">
        <f t="shared" si="37"/>
        <v>5.3</v>
      </c>
    </row>
    <row r="2356" spans="1:5" x14ac:dyDescent="0.2">
      <c r="A2356" t="s">
        <v>383</v>
      </c>
      <c r="B2356">
        <v>7.8</v>
      </c>
      <c r="D2356" t="str">
        <v>Brett Piper</v>
      </c>
      <c r="E2356" s="5">
        <f t="shared" si="37"/>
        <v>4.5</v>
      </c>
    </row>
    <row r="2357" spans="1:5" x14ac:dyDescent="0.2">
      <c r="A2357" t="s">
        <v>2832</v>
      </c>
      <c r="B2357">
        <v>7.3</v>
      </c>
      <c r="D2357" t="str">
        <v>Brandon Trost</v>
      </c>
      <c r="E2357" s="5">
        <f t="shared" si="37"/>
        <v>5.6</v>
      </c>
    </row>
    <row r="2358" spans="1:5" x14ac:dyDescent="0.2">
      <c r="A2358" t="s">
        <v>391</v>
      </c>
      <c r="B2358">
        <v>7.6</v>
      </c>
      <c r="D2358" t="str">
        <v>Joseph Green</v>
      </c>
      <c r="E2358" s="5">
        <f t="shared" si="37"/>
        <v>4.0999999999999996</v>
      </c>
    </row>
    <row r="2359" spans="1:5" x14ac:dyDescent="0.2">
      <c r="A2359" t="s">
        <v>3283</v>
      </c>
      <c r="B2359">
        <v>5.3</v>
      </c>
      <c r="D2359" t="str">
        <v>Wade Gasque</v>
      </c>
      <c r="E2359" s="5">
        <f t="shared" si="37"/>
        <v>6.8</v>
      </c>
    </row>
    <row r="2360" spans="1:5" x14ac:dyDescent="0.2">
      <c r="A2360" t="s">
        <v>342</v>
      </c>
      <c r="B2360">
        <v>7.9</v>
      </c>
      <c r="D2360" t="str">
        <v>Daniel Schechter</v>
      </c>
      <c r="E2360" s="5">
        <f t="shared" si="37"/>
        <v>6.3</v>
      </c>
    </row>
    <row r="2361" spans="1:5" x14ac:dyDescent="0.2">
      <c r="A2361" t="s">
        <v>4049</v>
      </c>
      <c r="B2361">
        <v>5.3</v>
      </c>
      <c r="D2361" t="str">
        <v>Matt Johnson</v>
      </c>
      <c r="E2361" s="5">
        <f t="shared" si="37"/>
        <v>6.7</v>
      </c>
    </row>
    <row r="2362" spans="1:5" x14ac:dyDescent="0.2">
      <c r="A2362" t="s">
        <v>1852</v>
      </c>
      <c r="B2362">
        <v>6.8</v>
      </c>
      <c r="D2362" t="str">
        <v>Bruno Barreto</v>
      </c>
      <c r="E2362" s="5">
        <f t="shared" si="37"/>
        <v>6.4</v>
      </c>
    </row>
    <row r="2363" spans="1:5" x14ac:dyDescent="0.2">
      <c r="A2363" t="s">
        <v>4052</v>
      </c>
      <c r="B2363">
        <v>7.1</v>
      </c>
      <c r="D2363" t="str">
        <v>Lena Dunham</v>
      </c>
      <c r="E2363" s="5">
        <f t="shared" si="37"/>
        <v>6.3</v>
      </c>
    </row>
    <row r="2364" spans="1:5" x14ac:dyDescent="0.2">
      <c r="A2364" t="s">
        <v>1059</v>
      </c>
      <c r="B2364">
        <v>7.2</v>
      </c>
      <c r="D2364" t="str">
        <v>Terron R. Parsons</v>
      </c>
      <c r="E2364" s="5">
        <f t="shared" si="37"/>
        <v>3.4</v>
      </c>
    </row>
    <row r="2365" spans="1:5" x14ac:dyDescent="0.2">
      <c r="A2365" t="s">
        <v>4057</v>
      </c>
      <c r="B2365">
        <v>5.8</v>
      </c>
      <c r="D2365" t="str">
        <v>Daniel Mellitz</v>
      </c>
      <c r="E2365" s="5">
        <f t="shared" si="37"/>
        <v>4.7</v>
      </c>
    </row>
    <row r="2366" spans="1:5" x14ac:dyDescent="0.2">
      <c r="A2366" t="s">
        <v>3306</v>
      </c>
      <c r="B2366">
        <v>5.8</v>
      </c>
      <c r="D2366" t="str">
        <v>Jem Cohen</v>
      </c>
      <c r="E2366" s="5">
        <f t="shared" si="37"/>
        <v>6</v>
      </c>
    </row>
    <row r="2367" spans="1:5" x14ac:dyDescent="0.2">
      <c r="A2367" t="s">
        <v>159</v>
      </c>
      <c r="B2367">
        <v>8.3000000000000007</v>
      </c>
      <c r="D2367" t="str">
        <v>Andrew Leman</v>
      </c>
      <c r="E2367" s="5">
        <f t="shared" si="37"/>
        <v>7.3</v>
      </c>
    </row>
    <row r="2368" spans="1:5" x14ac:dyDescent="0.2">
      <c r="A2368" t="s">
        <v>4061</v>
      </c>
      <c r="B2368">
        <v>5.6</v>
      </c>
      <c r="D2368" t="str">
        <v>Dave Carroll</v>
      </c>
      <c r="E2368" s="5">
        <f t="shared" si="37"/>
        <v>7.9</v>
      </c>
    </row>
    <row r="2369" spans="1:5" x14ac:dyDescent="0.2">
      <c r="A2369" t="s">
        <v>1081</v>
      </c>
      <c r="B2369">
        <v>6.8</v>
      </c>
      <c r="D2369" t="str">
        <v>William Eubank</v>
      </c>
      <c r="E2369" s="5">
        <f t="shared" si="37"/>
        <v>6.1</v>
      </c>
    </row>
    <row r="2370" spans="1:5" x14ac:dyDescent="0.2">
      <c r="A2370" t="s">
        <v>4064</v>
      </c>
      <c r="B2370">
        <v>5</v>
      </c>
      <c r="D2370" t="str">
        <v>Patrick Meaney</v>
      </c>
      <c r="E2370" s="5">
        <f t="shared" si="37"/>
        <v>7.4</v>
      </c>
    </row>
    <row r="2371" spans="1:5" x14ac:dyDescent="0.2">
      <c r="A2371" t="s">
        <v>1829</v>
      </c>
      <c r="B2371">
        <v>7.6</v>
      </c>
      <c r="D2371" t="str">
        <v>Chad Hartigan</v>
      </c>
      <c r="E2371" s="5">
        <f t="shared" si="37"/>
        <v>6.6</v>
      </c>
    </row>
    <row r="2372" spans="1:5" x14ac:dyDescent="0.2">
      <c r="A2372" t="s">
        <v>2832</v>
      </c>
      <c r="B2372">
        <v>6.7</v>
      </c>
      <c r="D2372" t="str">
        <v>Malcolm Goodwin</v>
      </c>
      <c r="E2372" s="5">
        <f t="shared" ref="E2372:E2400" si="38">AVERAGEIF(A:A,D2372,B:B)</f>
        <v>5.5</v>
      </c>
    </row>
    <row r="2373" spans="1:5" x14ac:dyDescent="0.2">
      <c r="A2373" t="s">
        <v>4068</v>
      </c>
      <c r="B2373">
        <v>6.7</v>
      </c>
      <c r="D2373" t="str">
        <v>Kevin Jordan</v>
      </c>
      <c r="E2373" s="5">
        <f t="shared" si="38"/>
        <v>7.6</v>
      </c>
    </row>
    <row r="2374" spans="1:5" x14ac:dyDescent="0.2">
      <c r="A2374" t="s">
        <v>3551</v>
      </c>
      <c r="B2374">
        <v>5.7</v>
      </c>
      <c r="D2374" t="str">
        <v>Kirk Loudon</v>
      </c>
      <c r="E2374" s="5">
        <f t="shared" si="38"/>
        <v>5</v>
      </c>
    </row>
    <row r="2375" spans="1:5" x14ac:dyDescent="0.2">
      <c r="A2375" t="s">
        <v>4071</v>
      </c>
      <c r="B2375">
        <v>5.2</v>
      </c>
      <c r="D2375" t="str">
        <v>Travis Legge</v>
      </c>
      <c r="E2375" s="5">
        <f t="shared" si="38"/>
        <v>3.25</v>
      </c>
    </row>
    <row r="2376" spans="1:5" x14ac:dyDescent="0.2">
      <c r="A2376" t="s">
        <v>2302</v>
      </c>
      <c r="B2376">
        <v>7.5</v>
      </c>
      <c r="D2376" t="str">
        <v>Collin Joseph Neal</v>
      </c>
      <c r="E2376" s="5">
        <f t="shared" si="38"/>
        <v>3.7</v>
      </c>
    </row>
    <row r="2377" spans="1:5" x14ac:dyDescent="0.2">
      <c r="A2377" t="s">
        <v>1829</v>
      </c>
      <c r="B2377">
        <v>7.2</v>
      </c>
      <c r="D2377" t="str">
        <v>Bradley Rust Gray</v>
      </c>
      <c r="E2377" s="5">
        <f t="shared" si="38"/>
        <v>6.3</v>
      </c>
    </row>
    <row r="2378" spans="1:5" x14ac:dyDescent="0.2">
      <c r="A2378" t="s">
        <v>428</v>
      </c>
      <c r="B2378">
        <v>5.3</v>
      </c>
      <c r="D2378" t="str">
        <v>Mike Bruce</v>
      </c>
      <c r="E2378" s="5">
        <f t="shared" si="38"/>
        <v>4.0999999999999996</v>
      </c>
    </row>
    <row r="2379" spans="1:5" x14ac:dyDescent="0.2">
      <c r="A2379" t="s">
        <v>3071</v>
      </c>
      <c r="B2379">
        <v>6.5</v>
      </c>
      <c r="D2379" t="str">
        <v>Andrew Bujalski</v>
      </c>
      <c r="E2379" s="5">
        <f t="shared" si="38"/>
        <v>6.65</v>
      </c>
    </row>
    <row r="2380" spans="1:5" x14ac:dyDescent="0.2">
      <c r="A2380" t="s">
        <v>4077</v>
      </c>
      <c r="B2380">
        <v>5</v>
      </c>
      <c r="D2380" t="str">
        <v>Damir Catic</v>
      </c>
      <c r="E2380" s="5">
        <f t="shared" si="38"/>
        <v>5.4</v>
      </c>
    </row>
    <row r="2381" spans="1:5" x14ac:dyDescent="0.2">
      <c r="A2381" t="s">
        <v>4079</v>
      </c>
      <c r="B2381">
        <v>6.1</v>
      </c>
      <c r="D2381" t="str">
        <v>James Bidgood</v>
      </c>
      <c r="E2381" s="5">
        <f t="shared" si="38"/>
        <v>6.7</v>
      </c>
    </row>
    <row r="2382" spans="1:5" x14ac:dyDescent="0.2">
      <c r="A2382" t="s">
        <v>783</v>
      </c>
      <c r="B2382">
        <v>7.4</v>
      </c>
      <c r="D2382" t="str">
        <v>Eric Eason</v>
      </c>
      <c r="E2382" s="5">
        <f t="shared" si="38"/>
        <v>7</v>
      </c>
    </row>
    <row r="2383" spans="1:5" x14ac:dyDescent="0.2">
      <c r="A2383" t="s">
        <v>4082</v>
      </c>
      <c r="B2383">
        <v>4.4000000000000004</v>
      </c>
      <c r="D2383" t="str">
        <v>Joseph Mazzella</v>
      </c>
      <c r="E2383" s="5">
        <f t="shared" si="38"/>
        <v>4.8</v>
      </c>
    </row>
    <row r="2384" spans="1:5" x14ac:dyDescent="0.2">
      <c r="A2384" t="s">
        <v>358</v>
      </c>
      <c r="B2384">
        <v>7.5</v>
      </c>
      <c r="D2384" t="str">
        <v>Marcus Nispel</v>
      </c>
      <c r="E2384" s="5">
        <f t="shared" si="38"/>
        <v>4.5999999999999996</v>
      </c>
    </row>
    <row r="2385" spans="1:5" x14ac:dyDescent="0.2">
      <c r="A2385" t="s">
        <v>1347</v>
      </c>
      <c r="B2385">
        <v>5.7</v>
      </c>
      <c r="D2385" t="str">
        <v>Brandon Landers</v>
      </c>
      <c r="E2385" s="5">
        <f t="shared" si="38"/>
        <v>3</v>
      </c>
    </row>
    <row r="2386" spans="1:5" x14ac:dyDescent="0.2">
      <c r="A2386" t="s">
        <v>4086</v>
      </c>
      <c r="B2386">
        <v>5.5</v>
      </c>
      <c r="D2386" t="str">
        <v>Jim Chuchu</v>
      </c>
      <c r="E2386" s="5">
        <f t="shared" si="38"/>
        <v>7.4</v>
      </c>
    </row>
    <row r="2387" spans="1:5" x14ac:dyDescent="0.2">
      <c r="A2387" t="s">
        <v>4088</v>
      </c>
      <c r="B2387">
        <v>7.1</v>
      </c>
      <c r="D2387" t="str">
        <v>Daryl Wein</v>
      </c>
      <c r="E2387" s="5">
        <f t="shared" si="38"/>
        <v>6.2</v>
      </c>
    </row>
    <row r="2388" spans="1:5" x14ac:dyDescent="0.2">
      <c r="A2388" t="s">
        <v>1791</v>
      </c>
      <c r="B2388">
        <v>5.9</v>
      </c>
      <c r="D2388" t="str">
        <v>Jason Trost</v>
      </c>
      <c r="E2388" s="5">
        <f t="shared" si="38"/>
        <v>4</v>
      </c>
    </row>
    <row r="2389" spans="1:5" x14ac:dyDescent="0.2">
      <c r="A2389" t="s">
        <v>4091</v>
      </c>
      <c r="B2389">
        <v>6.7</v>
      </c>
      <c r="D2389" t="str">
        <v>Jafar Panahi</v>
      </c>
      <c r="E2389" s="5">
        <f t="shared" si="38"/>
        <v>7.5</v>
      </c>
    </row>
    <row r="2390" spans="1:5" x14ac:dyDescent="0.2">
      <c r="A2390" t="s">
        <v>3215</v>
      </c>
      <c r="B2390">
        <v>7</v>
      </c>
      <c r="D2390" t="str">
        <v>Ivan Kavanagh</v>
      </c>
      <c r="E2390" s="5">
        <f t="shared" si="38"/>
        <v>6.7</v>
      </c>
    </row>
    <row r="2391" spans="1:5" x14ac:dyDescent="0.2">
      <c r="A2391" t="s">
        <v>87</v>
      </c>
      <c r="B2391">
        <v>7.9</v>
      </c>
      <c r="D2391" t="str">
        <v>Kiyoshi Kurosawa</v>
      </c>
      <c r="E2391" s="5">
        <f t="shared" si="38"/>
        <v>7.4</v>
      </c>
    </row>
    <row r="2392" spans="1:5" x14ac:dyDescent="0.2">
      <c r="A2392" t="s">
        <v>2809</v>
      </c>
      <c r="B2392">
        <v>6.9</v>
      </c>
      <c r="D2392" t="str">
        <v>Tadeo Garcia</v>
      </c>
      <c r="E2392" s="5">
        <f t="shared" si="38"/>
        <v>6.1</v>
      </c>
    </row>
    <row r="2393" spans="1:5" x14ac:dyDescent="0.2">
      <c r="A2393" t="s">
        <v>703</v>
      </c>
      <c r="B2393">
        <v>7.3</v>
      </c>
      <c r="D2393" t="str">
        <v>Thomas L. Phillips</v>
      </c>
      <c r="E2393" s="5">
        <f t="shared" si="38"/>
        <v>5.4</v>
      </c>
    </row>
    <row r="2394" spans="1:5" x14ac:dyDescent="0.2">
      <c r="A2394" t="s">
        <v>443</v>
      </c>
      <c r="B2394">
        <v>7.3</v>
      </c>
      <c r="D2394" t="str">
        <v>Ash Baron-Cohen</v>
      </c>
      <c r="E2394" s="5">
        <f t="shared" si="38"/>
        <v>6.4</v>
      </c>
    </row>
    <row r="2395" spans="1:5" x14ac:dyDescent="0.2">
      <c r="A2395" t="s">
        <v>4099</v>
      </c>
      <c r="B2395">
        <v>3.5</v>
      </c>
      <c r="D2395" t="str">
        <v>Shane Carruth</v>
      </c>
      <c r="E2395" s="5">
        <f t="shared" si="38"/>
        <v>7</v>
      </c>
    </row>
    <row r="2396" spans="1:5" x14ac:dyDescent="0.2">
      <c r="A2396" t="s">
        <v>287</v>
      </c>
      <c r="B2396">
        <v>7.8</v>
      </c>
      <c r="D2396" t="str">
        <v>Neill Dela Llana</v>
      </c>
      <c r="E2396" s="5">
        <f t="shared" si="38"/>
        <v>6.3</v>
      </c>
    </row>
    <row r="2397" spans="1:5" x14ac:dyDescent="0.2">
      <c r="A2397" t="s">
        <v>2160</v>
      </c>
      <c r="B2397">
        <v>7.4</v>
      </c>
      <c r="D2397" t="str">
        <v>Anthony Vallone</v>
      </c>
      <c r="E2397" s="5">
        <f t="shared" si="38"/>
        <v>7.8</v>
      </c>
    </row>
    <row r="2398" spans="1:5" x14ac:dyDescent="0.2">
      <c r="A2398" t="s">
        <v>4103</v>
      </c>
      <c r="B2398">
        <v>6.7</v>
      </c>
      <c r="D2398" t="str">
        <v>Scott Smith</v>
      </c>
      <c r="E2398" s="5">
        <f t="shared" si="38"/>
        <v>7.7</v>
      </c>
    </row>
    <row r="2399" spans="1:5" x14ac:dyDescent="0.2">
      <c r="A2399" t="s">
        <v>2832</v>
      </c>
      <c r="B2399">
        <v>6.4</v>
      </c>
      <c r="D2399" t="str">
        <v>Benjamin Roberds</v>
      </c>
      <c r="E2399" s="5">
        <f t="shared" si="38"/>
        <v>6.3</v>
      </c>
    </row>
    <row r="2400" spans="1:5" x14ac:dyDescent="0.2">
      <c r="A2400" t="s">
        <v>4106</v>
      </c>
      <c r="B2400">
        <v>7.1</v>
      </c>
      <c r="D2400" t="str">
        <v>Daniel Hsia</v>
      </c>
      <c r="E2400" s="5">
        <f t="shared" si="38"/>
        <v>6.3</v>
      </c>
    </row>
    <row r="2401" spans="1:2" x14ac:dyDescent="0.2">
      <c r="A2401" t="s">
        <v>4110</v>
      </c>
      <c r="B2401">
        <v>7.8</v>
      </c>
    </row>
    <row r="2402" spans="1:2" x14ac:dyDescent="0.2">
      <c r="A2402" t="s">
        <v>4112</v>
      </c>
      <c r="B2402">
        <v>4</v>
      </c>
    </row>
    <row r="2403" spans="1:2" x14ac:dyDescent="0.2">
      <c r="A2403" t="s">
        <v>4114</v>
      </c>
      <c r="B2403">
        <v>5.9</v>
      </c>
    </row>
    <row r="2404" spans="1:2" x14ac:dyDescent="0.2">
      <c r="A2404" t="s">
        <v>914</v>
      </c>
      <c r="B2404">
        <v>7.2</v>
      </c>
    </row>
    <row r="2405" spans="1:2" x14ac:dyDescent="0.2">
      <c r="A2405" t="s">
        <v>2231</v>
      </c>
      <c r="B2405">
        <v>7.2</v>
      </c>
    </row>
    <row r="2406" spans="1:2" x14ac:dyDescent="0.2">
      <c r="A2406" t="s">
        <v>4120</v>
      </c>
      <c r="B2406">
        <v>5.0999999999999996</v>
      </c>
    </row>
    <row r="2407" spans="1:2" x14ac:dyDescent="0.2">
      <c r="A2407" t="s">
        <v>4123</v>
      </c>
      <c r="B2407">
        <v>5.5</v>
      </c>
    </row>
    <row r="2408" spans="1:2" x14ac:dyDescent="0.2">
      <c r="A2408" t="s">
        <v>4125</v>
      </c>
      <c r="B2408">
        <v>6.2</v>
      </c>
    </row>
    <row r="2409" spans="1:2" x14ac:dyDescent="0.2">
      <c r="A2409" t="s">
        <v>867</v>
      </c>
      <c r="B2409">
        <v>7.2</v>
      </c>
    </row>
    <row r="2410" spans="1:2" x14ac:dyDescent="0.2">
      <c r="A2410" t="s">
        <v>604</v>
      </c>
      <c r="B2410">
        <v>5.2</v>
      </c>
    </row>
    <row r="2411" spans="1:2" x14ac:dyDescent="0.2">
      <c r="A2411" t="s">
        <v>4130</v>
      </c>
      <c r="B2411">
        <v>6.7</v>
      </c>
    </row>
    <row r="2412" spans="1:2" x14ac:dyDescent="0.2">
      <c r="A2412" t="s">
        <v>3306</v>
      </c>
      <c r="B2412">
        <v>5</v>
      </c>
    </row>
    <row r="2413" spans="1:2" x14ac:dyDescent="0.2">
      <c r="A2413" t="s">
        <v>4134</v>
      </c>
      <c r="B2413">
        <v>6.2</v>
      </c>
    </row>
    <row r="2414" spans="1:2" x14ac:dyDescent="0.2">
      <c r="A2414" t="s">
        <v>2256</v>
      </c>
      <c r="B2414">
        <v>7.6</v>
      </c>
    </row>
    <row r="2415" spans="1:2" x14ac:dyDescent="0.2">
      <c r="A2415" t="s">
        <v>3255</v>
      </c>
      <c r="B2415">
        <v>4.0999999999999996</v>
      </c>
    </row>
    <row r="2416" spans="1:2" x14ac:dyDescent="0.2">
      <c r="A2416" t="s">
        <v>4138</v>
      </c>
      <c r="B2416">
        <v>5.3</v>
      </c>
    </row>
    <row r="2417" spans="1:2" x14ac:dyDescent="0.2">
      <c r="A2417" t="s">
        <v>360</v>
      </c>
      <c r="B2417">
        <v>6.2</v>
      </c>
    </row>
    <row r="2418" spans="1:2" x14ac:dyDescent="0.2">
      <c r="A2418" t="s">
        <v>4141</v>
      </c>
      <c r="B2418">
        <v>6.5</v>
      </c>
    </row>
    <row r="2419" spans="1:2" x14ac:dyDescent="0.2">
      <c r="A2419" t="s">
        <v>4144</v>
      </c>
      <c r="B2419">
        <v>8.1</v>
      </c>
    </row>
    <row r="2420" spans="1:2" x14ac:dyDescent="0.2">
      <c r="A2420" t="s">
        <v>4146</v>
      </c>
      <c r="B2420">
        <v>6.3</v>
      </c>
    </row>
    <row r="2421" spans="1:2" x14ac:dyDescent="0.2">
      <c r="A2421" t="s">
        <v>4148</v>
      </c>
      <c r="B2421">
        <v>4.4000000000000004</v>
      </c>
    </row>
    <row r="2422" spans="1:2" x14ac:dyDescent="0.2">
      <c r="A2422" t="s">
        <v>4151</v>
      </c>
      <c r="B2422">
        <v>4.5999999999999996</v>
      </c>
    </row>
    <row r="2423" spans="1:2" x14ac:dyDescent="0.2">
      <c r="A2423" t="s">
        <v>4153</v>
      </c>
      <c r="B2423">
        <v>6</v>
      </c>
    </row>
    <row r="2424" spans="1:2" x14ac:dyDescent="0.2">
      <c r="A2424" t="s">
        <v>1240</v>
      </c>
      <c r="B2424">
        <v>7.6</v>
      </c>
    </row>
    <row r="2425" spans="1:2" x14ac:dyDescent="0.2">
      <c r="A2425" t="s">
        <v>9</v>
      </c>
      <c r="B2425">
        <v>8.4</v>
      </c>
    </row>
    <row r="2426" spans="1:2" x14ac:dyDescent="0.2">
      <c r="A2426" t="s">
        <v>4157</v>
      </c>
      <c r="B2426">
        <v>7.9</v>
      </c>
    </row>
    <row r="2427" spans="1:2" x14ac:dyDescent="0.2">
      <c r="A2427" t="s">
        <v>1669</v>
      </c>
      <c r="B2427">
        <v>5.6</v>
      </c>
    </row>
    <row r="2428" spans="1:2" x14ac:dyDescent="0.2">
      <c r="A2428" t="s">
        <v>2549</v>
      </c>
      <c r="B2428">
        <v>6.5</v>
      </c>
    </row>
    <row r="2429" spans="1:2" x14ac:dyDescent="0.2">
      <c r="A2429" t="s">
        <v>2811</v>
      </c>
      <c r="B2429">
        <v>7.5</v>
      </c>
    </row>
    <row r="2430" spans="1:2" x14ac:dyDescent="0.2">
      <c r="A2430" t="s">
        <v>1707</v>
      </c>
      <c r="B2430">
        <v>6.3</v>
      </c>
    </row>
    <row r="2431" spans="1:2" x14ac:dyDescent="0.2">
      <c r="A2431" t="s">
        <v>1852</v>
      </c>
      <c r="B2431">
        <v>7.9</v>
      </c>
    </row>
    <row r="2432" spans="1:2" x14ac:dyDescent="0.2">
      <c r="A2432" t="s">
        <v>4165</v>
      </c>
      <c r="B2432">
        <v>5.0999999999999996</v>
      </c>
    </row>
    <row r="2433" spans="1:2" x14ac:dyDescent="0.2">
      <c r="A2433" t="s">
        <v>2337</v>
      </c>
      <c r="B2433">
        <v>6.7</v>
      </c>
    </row>
    <row r="2434" spans="1:2" x14ac:dyDescent="0.2">
      <c r="A2434" t="s">
        <v>3257</v>
      </c>
      <c r="B2434">
        <v>6.7</v>
      </c>
    </row>
    <row r="2435" spans="1:2" x14ac:dyDescent="0.2">
      <c r="A2435" t="s">
        <v>4170</v>
      </c>
      <c r="B2435">
        <v>5.6</v>
      </c>
    </row>
    <row r="2436" spans="1:2" x14ac:dyDescent="0.2">
      <c r="A2436" t="s">
        <v>1317</v>
      </c>
      <c r="B2436">
        <v>5.6</v>
      </c>
    </row>
    <row r="2437" spans="1:2" x14ac:dyDescent="0.2">
      <c r="A2437" t="s">
        <v>100</v>
      </c>
      <c r="B2437">
        <v>6.8</v>
      </c>
    </row>
    <row r="2438" spans="1:2" x14ac:dyDescent="0.2">
      <c r="A2438" t="s">
        <v>4173</v>
      </c>
      <c r="B2438">
        <v>6.2</v>
      </c>
    </row>
    <row r="2439" spans="1:2" x14ac:dyDescent="0.2">
      <c r="A2439" t="s">
        <v>3997</v>
      </c>
      <c r="B2439">
        <v>5.6</v>
      </c>
    </row>
    <row r="2440" spans="1:2" x14ac:dyDescent="0.2">
      <c r="A2440" t="s">
        <v>2564</v>
      </c>
      <c r="B2440">
        <v>6.4</v>
      </c>
    </row>
    <row r="2441" spans="1:2" x14ac:dyDescent="0.2">
      <c r="A2441" t="s">
        <v>1591</v>
      </c>
      <c r="B2441">
        <v>5.6</v>
      </c>
    </row>
    <row r="2442" spans="1:2" x14ac:dyDescent="0.2">
      <c r="A2442" t="s">
        <v>2934</v>
      </c>
      <c r="B2442">
        <v>7.4</v>
      </c>
    </row>
    <row r="2443" spans="1:2" x14ac:dyDescent="0.2">
      <c r="A2443" t="s">
        <v>4179</v>
      </c>
      <c r="B2443">
        <v>4.9000000000000004</v>
      </c>
    </row>
    <row r="2444" spans="1:2" x14ac:dyDescent="0.2">
      <c r="A2444" t="s">
        <v>4181</v>
      </c>
      <c r="B2444">
        <v>6</v>
      </c>
    </row>
    <row r="2445" spans="1:2" x14ac:dyDescent="0.2">
      <c r="A2445" t="s">
        <v>4184</v>
      </c>
      <c r="B2445">
        <v>7.2</v>
      </c>
    </row>
    <row r="2446" spans="1:2" x14ac:dyDescent="0.2">
      <c r="A2446" t="s">
        <v>2524</v>
      </c>
      <c r="B2446">
        <v>4.9000000000000004</v>
      </c>
    </row>
    <row r="2447" spans="1:2" x14ac:dyDescent="0.2">
      <c r="A2447" t="s">
        <v>28</v>
      </c>
      <c r="B2447">
        <v>7.5</v>
      </c>
    </row>
    <row r="2448" spans="1:2" x14ac:dyDescent="0.2">
      <c r="A2448" t="s">
        <v>4188</v>
      </c>
      <c r="B2448">
        <v>4.8</v>
      </c>
    </row>
    <row r="2449" spans="1:2" x14ac:dyDescent="0.2">
      <c r="A2449" t="s">
        <v>4190</v>
      </c>
      <c r="B2449">
        <v>3.1</v>
      </c>
    </row>
    <row r="2450" spans="1:2" x14ac:dyDescent="0.2">
      <c r="A2450" t="s">
        <v>4192</v>
      </c>
      <c r="B2450">
        <v>5.8</v>
      </c>
    </row>
    <row r="2451" spans="1:2" x14ac:dyDescent="0.2">
      <c r="A2451" t="s">
        <v>1071</v>
      </c>
      <c r="B2451">
        <v>6.7</v>
      </c>
    </row>
    <row r="2452" spans="1:2" x14ac:dyDescent="0.2">
      <c r="A2452" t="s">
        <v>4196</v>
      </c>
      <c r="B2452">
        <v>6.8</v>
      </c>
    </row>
    <row r="2453" spans="1:2" x14ac:dyDescent="0.2">
      <c r="A2453" t="s">
        <v>4198</v>
      </c>
      <c r="B2453">
        <v>6.5</v>
      </c>
    </row>
    <row r="2454" spans="1:2" x14ac:dyDescent="0.2">
      <c r="A2454" t="s">
        <v>1467</v>
      </c>
      <c r="B2454">
        <v>5.9</v>
      </c>
    </row>
    <row r="2455" spans="1:2" x14ac:dyDescent="0.2">
      <c r="A2455" t="s">
        <v>599</v>
      </c>
      <c r="B2455">
        <v>5.5</v>
      </c>
    </row>
    <row r="2456" spans="1:2" x14ac:dyDescent="0.2">
      <c r="A2456" t="s">
        <v>4202</v>
      </c>
      <c r="B2456">
        <v>3.6</v>
      </c>
    </row>
    <row r="2457" spans="1:2" x14ac:dyDescent="0.2">
      <c r="A2457" t="s">
        <v>4204</v>
      </c>
      <c r="B2457">
        <v>3.3</v>
      </c>
    </row>
    <row r="2458" spans="1:2" x14ac:dyDescent="0.2">
      <c r="A2458" t="s">
        <v>4206</v>
      </c>
      <c r="B2458">
        <v>7.4</v>
      </c>
    </row>
    <row r="2459" spans="1:2" x14ac:dyDescent="0.2">
      <c r="A2459" t="s">
        <v>4208</v>
      </c>
      <c r="B2459">
        <v>6.7</v>
      </c>
    </row>
    <row r="2460" spans="1:2" x14ac:dyDescent="0.2">
      <c r="A2460" t="s">
        <v>4210</v>
      </c>
      <c r="B2460">
        <v>3</v>
      </c>
    </row>
    <row r="2461" spans="1:2" x14ac:dyDescent="0.2">
      <c r="A2461" t="s">
        <v>832</v>
      </c>
      <c r="B2461">
        <v>7.6</v>
      </c>
    </row>
    <row r="2462" spans="1:2" x14ac:dyDescent="0.2">
      <c r="A2462" t="s">
        <v>4214</v>
      </c>
      <c r="B2462">
        <v>6.4</v>
      </c>
    </row>
    <row r="2463" spans="1:2" x14ac:dyDescent="0.2">
      <c r="A2463" t="s">
        <v>454</v>
      </c>
      <c r="B2463">
        <v>6.9</v>
      </c>
    </row>
    <row r="2464" spans="1:2" x14ac:dyDescent="0.2">
      <c r="A2464" t="s">
        <v>4217</v>
      </c>
      <c r="B2464">
        <v>6.6</v>
      </c>
    </row>
    <row r="2465" spans="1:2" x14ac:dyDescent="0.2">
      <c r="A2465" t="s">
        <v>3357</v>
      </c>
      <c r="B2465">
        <v>5.5</v>
      </c>
    </row>
    <row r="2466" spans="1:2" x14ac:dyDescent="0.2">
      <c r="A2466" t="s">
        <v>4221</v>
      </c>
      <c r="B2466">
        <v>6.6</v>
      </c>
    </row>
    <row r="2467" spans="1:2" x14ac:dyDescent="0.2">
      <c r="A2467" t="s">
        <v>4223</v>
      </c>
      <c r="B2467">
        <v>5.2</v>
      </c>
    </row>
    <row r="2468" spans="1:2" x14ac:dyDescent="0.2">
      <c r="A2468" t="s">
        <v>4226</v>
      </c>
      <c r="B2468">
        <v>4.0999999999999996</v>
      </c>
    </row>
    <row r="2469" spans="1:2" x14ac:dyDescent="0.2">
      <c r="A2469" t="s">
        <v>4228</v>
      </c>
      <c r="B2469">
        <v>6.8</v>
      </c>
    </row>
    <row r="2470" spans="1:2" x14ac:dyDescent="0.2">
      <c r="A2470" t="s">
        <v>4230</v>
      </c>
      <c r="B2470">
        <v>6.5</v>
      </c>
    </row>
    <row r="2471" spans="1:2" x14ac:dyDescent="0.2">
      <c r="A2471" t="s">
        <v>255</v>
      </c>
      <c r="B2471">
        <v>7.4</v>
      </c>
    </row>
    <row r="2472" spans="1:2" x14ac:dyDescent="0.2">
      <c r="A2472" t="s">
        <v>358</v>
      </c>
      <c r="B2472">
        <v>7.7</v>
      </c>
    </row>
    <row r="2473" spans="1:2" x14ac:dyDescent="0.2">
      <c r="A2473" t="s">
        <v>4234</v>
      </c>
      <c r="B2473">
        <v>7.1</v>
      </c>
    </row>
    <row r="2474" spans="1:2" x14ac:dyDescent="0.2">
      <c r="A2474" t="s">
        <v>4236</v>
      </c>
      <c r="B2474">
        <v>6.3</v>
      </c>
    </row>
    <row r="2475" spans="1:2" x14ac:dyDescent="0.2">
      <c r="A2475" t="s">
        <v>4238</v>
      </c>
      <c r="B2475">
        <v>7.6</v>
      </c>
    </row>
    <row r="2476" spans="1:2" x14ac:dyDescent="0.2">
      <c r="A2476" t="s">
        <v>370</v>
      </c>
      <c r="B2476">
        <v>8</v>
      </c>
    </row>
    <row r="2477" spans="1:2" x14ac:dyDescent="0.2">
      <c r="A2477" t="s">
        <v>4241</v>
      </c>
      <c r="B2477">
        <v>7.3</v>
      </c>
    </row>
    <row r="2478" spans="1:2" x14ac:dyDescent="0.2">
      <c r="A2478" t="s">
        <v>1347</v>
      </c>
      <c r="B2478">
        <v>7.6</v>
      </c>
    </row>
    <row r="2479" spans="1:2" x14ac:dyDescent="0.2">
      <c r="A2479" t="s">
        <v>3476</v>
      </c>
      <c r="B2479">
        <v>7.8</v>
      </c>
    </row>
    <row r="2480" spans="1:2" x14ac:dyDescent="0.2">
      <c r="A2480" t="s">
        <v>883</v>
      </c>
      <c r="B2480">
        <v>6.5</v>
      </c>
    </row>
    <row r="2481" spans="1:2" x14ac:dyDescent="0.2">
      <c r="A2481" t="s">
        <v>1416</v>
      </c>
      <c r="B2481">
        <v>6.4</v>
      </c>
    </row>
    <row r="2482" spans="1:2" x14ac:dyDescent="0.2">
      <c r="A2482" t="s">
        <v>4247</v>
      </c>
      <c r="B2482">
        <v>8</v>
      </c>
    </row>
    <row r="2483" spans="1:2" x14ac:dyDescent="0.2">
      <c r="A2483" t="s">
        <v>1302</v>
      </c>
      <c r="B2483">
        <v>4.8</v>
      </c>
    </row>
    <row r="2484" spans="1:2" x14ac:dyDescent="0.2">
      <c r="A2484" t="s">
        <v>1856</v>
      </c>
      <c r="B2484">
        <v>7.8</v>
      </c>
    </row>
    <row r="2485" spans="1:2" x14ac:dyDescent="0.2">
      <c r="A2485" t="s">
        <v>295</v>
      </c>
      <c r="B2485">
        <v>5.9</v>
      </c>
    </row>
    <row r="2486" spans="1:2" x14ac:dyDescent="0.2">
      <c r="A2486" t="s">
        <v>4252</v>
      </c>
      <c r="B2486">
        <v>5.4</v>
      </c>
    </row>
    <row r="2487" spans="1:2" x14ac:dyDescent="0.2">
      <c r="A2487" t="s">
        <v>4254</v>
      </c>
      <c r="B2487">
        <v>3.3</v>
      </c>
    </row>
    <row r="2488" spans="1:2" x14ac:dyDescent="0.2">
      <c r="A2488" t="s">
        <v>124</v>
      </c>
      <c r="B2488">
        <v>8.1999999999999993</v>
      </c>
    </row>
    <row r="2489" spans="1:2" x14ac:dyDescent="0.2">
      <c r="A2489" t="s">
        <v>1723</v>
      </c>
      <c r="B2489">
        <v>5.4</v>
      </c>
    </row>
    <row r="2490" spans="1:2" x14ac:dyDescent="0.2">
      <c r="A2490" t="s">
        <v>1019</v>
      </c>
      <c r="B2490">
        <v>6.4</v>
      </c>
    </row>
    <row r="2491" spans="1:2" x14ac:dyDescent="0.2">
      <c r="A2491" t="s">
        <v>4262</v>
      </c>
      <c r="B2491">
        <v>4.8</v>
      </c>
    </row>
    <row r="2492" spans="1:2" x14ac:dyDescent="0.2">
      <c r="A2492" t="s">
        <v>2324</v>
      </c>
      <c r="B2492">
        <v>5.9</v>
      </c>
    </row>
    <row r="2493" spans="1:2" x14ac:dyDescent="0.2">
      <c r="A2493" t="s">
        <v>4265</v>
      </c>
      <c r="B2493">
        <v>5.5</v>
      </c>
    </row>
    <row r="2494" spans="1:2" x14ac:dyDescent="0.2">
      <c r="A2494" t="s">
        <v>853</v>
      </c>
      <c r="B2494">
        <v>7.9</v>
      </c>
    </row>
    <row r="2495" spans="1:2" x14ac:dyDescent="0.2">
      <c r="A2495" t="s">
        <v>4269</v>
      </c>
      <c r="B2495">
        <v>4.9000000000000004</v>
      </c>
    </row>
    <row r="2496" spans="1:2" x14ac:dyDescent="0.2">
      <c r="A2496" t="s">
        <v>2832</v>
      </c>
      <c r="B2496">
        <v>7.2</v>
      </c>
    </row>
    <row r="2497" spans="1:2" x14ac:dyDescent="0.2">
      <c r="A2497" t="s">
        <v>4272</v>
      </c>
      <c r="B2497">
        <v>6.6</v>
      </c>
    </row>
    <row r="2498" spans="1:2" x14ac:dyDescent="0.2">
      <c r="A2498" t="s">
        <v>4275</v>
      </c>
      <c r="B2498">
        <v>5.3</v>
      </c>
    </row>
    <row r="2499" spans="1:2" x14ac:dyDescent="0.2">
      <c r="A2499" t="s">
        <v>4277</v>
      </c>
      <c r="B2499">
        <v>7.2</v>
      </c>
    </row>
    <row r="2500" spans="1:2" x14ac:dyDescent="0.2">
      <c r="A2500" t="s">
        <v>1650</v>
      </c>
      <c r="B2500">
        <v>5.0999999999999996</v>
      </c>
    </row>
    <row r="2501" spans="1:2" x14ac:dyDescent="0.2">
      <c r="A2501" t="s">
        <v>4280</v>
      </c>
      <c r="B2501">
        <v>5.6</v>
      </c>
    </row>
    <row r="2502" spans="1:2" x14ac:dyDescent="0.2">
      <c r="A2502" t="s">
        <v>2832</v>
      </c>
      <c r="B2502">
        <v>7.6</v>
      </c>
    </row>
    <row r="2503" spans="1:2" x14ac:dyDescent="0.2">
      <c r="A2503" t="s">
        <v>4284</v>
      </c>
      <c r="B2503">
        <v>7.2</v>
      </c>
    </row>
    <row r="2504" spans="1:2" x14ac:dyDescent="0.2">
      <c r="A2504" t="s">
        <v>4286</v>
      </c>
      <c r="B2504">
        <v>5.7</v>
      </c>
    </row>
    <row r="2505" spans="1:2" x14ac:dyDescent="0.2">
      <c r="A2505" t="s">
        <v>3397</v>
      </c>
      <c r="B2505">
        <v>5.2</v>
      </c>
    </row>
    <row r="2506" spans="1:2" x14ac:dyDescent="0.2">
      <c r="A2506" t="s">
        <v>950</v>
      </c>
      <c r="B2506">
        <v>7.7</v>
      </c>
    </row>
    <row r="2507" spans="1:2" x14ac:dyDescent="0.2">
      <c r="A2507" t="s">
        <v>4290</v>
      </c>
      <c r="B2507">
        <v>7</v>
      </c>
    </row>
    <row r="2508" spans="1:2" x14ac:dyDescent="0.2">
      <c r="A2508" t="s">
        <v>4292</v>
      </c>
      <c r="B2508">
        <v>3.6</v>
      </c>
    </row>
    <row r="2509" spans="1:2" x14ac:dyDescent="0.2">
      <c r="A2509" t="s">
        <v>4294</v>
      </c>
      <c r="B2509">
        <v>4.9000000000000004</v>
      </c>
    </row>
    <row r="2510" spans="1:2" x14ac:dyDescent="0.2">
      <c r="A2510" t="s">
        <v>4296</v>
      </c>
      <c r="B2510">
        <v>6</v>
      </c>
    </row>
    <row r="2511" spans="1:2" x14ac:dyDescent="0.2">
      <c r="A2511" t="s">
        <v>2832</v>
      </c>
      <c r="B2511">
        <v>6.6</v>
      </c>
    </row>
    <row r="2512" spans="1:2" x14ac:dyDescent="0.2">
      <c r="A2512" t="s">
        <v>4299</v>
      </c>
      <c r="B2512">
        <v>6.8</v>
      </c>
    </row>
    <row r="2513" spans="1:2" x14ac:dyDescent="0.2">
      <c r="A2513" t="s">
        <v>2016</v>
      </c>
      <c r="B2513">
        <v>7.2</v>
      </c>
    </row>
    <row r="2514" spans="1:2" x14ac:dyDescent="0.2">
      <c r="A2514" t="s">
        <v>4302</v>
      </c>
      <c r="B2514">
        <v>7.2</v>
      </c>
    </row>
    <row r="2515" spans="1:2" x14ac:dyDescent="0.2">
      <c r="A2515" t="s">
        <v>4304</v>
      </c>
      <c r="B2515">
        <v>2.8</v>
      </c>
    </row>
    <row r="2516" spans="1:2" x14ac:dyDescent="0.2">
      <c r="A2516" t="s">
        <v>3078</v>
      </c>
      <c r="B2516">
        <v>6.6</v>
      </c>
    </row>
    <row r="2517" spans="1:2" x14ac:dyDescent="0.2">
      <c r="A2517" t="s">
        <v>4308</v>
      </c>
      <c r="B2517">
        <v>6.7</v>
      </c>
    </row>
    <row r="2518" spans="1:2" x14ac:dyDescent="0.2">
      <c r="A2518" t="s">
        <v>1829</v>
      </c>
      <c r="B2518">
        <v>7</v>
      </c>
    </row>
    <row r="2519" spans="1:2" x14ac:dyDescent="0.2">
      <c r="A2519" t="s">
        <v>4311</v>
      </c>
      <c r="B2519">
        <v>4.4000000000000004</v>
      </c>
    </row>
    <row r="2520" spans="1:2" x14ac:dyDescent="0.2">
      <c r="A2520" t="s">
        <v>4313</v>
      </c>
      <c r="B2520">
        <v>7.1</v>
      </c>
    </row>
    <row r="2521" spans="1:2" x14ac:dyDescent="0.2">
      <c r="A2521" t="s">
        <v>4315</v>
      </c>
      <c r="B2521">
        <v>6.2</v>
      </c>
    </row>
    <row r="2522" spans="1:2" x14ac:dyDescent="0.2">
      <c r="A2522" t="s">
        <v>4317</v>
      </c>
      <c r="B2522">
        <v>7.3</v>
      </c>
    </row>
    <row r="2523" spans="1:2" x14ac:dyDescent="0.2">
      <c r="A2523" t="s">
        <v>3816</v>
      </c>
      <c r="B2523">
        <v>5.0999999999999996</v>
      </c>
    </row>
    <row r="2524" spans="1:2" x14ac:dyDescent="0.2">
      <c r="A2524" t="s">
        <v>2615</v>
      </c>
      <c r="B2524">
        <v>8.1</v>
      </c>
    </row>
    <row r="2525" spans="1:2" x14ac:dyDescent="0.2">
      <c r="A2525" t="s">
        <v>4321</v>
      </c>
      <c r="B2525">
        <v>6.7</v>
      </c>
    </row>
    <row r="2526" spans="1:2" x14ac:dyDescent="0.2">
      <c r="A2526" t="s">
        <v>4323</v>
      </c>
      <c r="B2526">
        <v>6.6</v>
      </c>
    </row>
    <row r="2527" spans="1:2" x14ac:dyDescent="0.2">
      <c r="A2527" t="s">
        <v>4325</v>
      </c>
      <c r="B2527">
        <v>4.5</v>
      </c>
    </row>
    <row r="2528" spans="1:2" x14ac:dyDescent="0.2">
      <c r="A2528" t="s">
        <v>3419</v>
      </c>
      <c r="B2528">
        <v>6.6</v>
      </c>
    </row>
    <row r="2529" spans="1:2" x14ac:dyDescent="0.2">
      <c r="A2529" t="s">
        <v>4329</v>
      </c>
      <c r="B2529">
        <v>6.5</v>
      </c>
    </row>
    <row r="2530" spans="1:2" x14ac:dyDescent="0.2">
      <c r="A2530" t="s">
        <v>4331</v>
      </c>
      <c r="B2530">
        <v>5.9</v>
      </c>
    </row>
    <row r="2531" spans="1:2" x14ac:dyDescent="0.2">
      <c r="A2531" t="s">
        <v>4333</v>
      </c>
      <c r="B2531">
        <v>6.6</v>
      </c>
    </row>
    <row r="2532" spans="1:2" x14ac:dyDescent="0.2">
      <c r="A2532" t="s">
        <v>218</v>
      </c>
      <c r="B2532">
        <v>6.5</v>
      </c>
    </row>
    <row r="2533" spans="1:2" x14ac:dyDescent="0.2">
      <c r="A2533" t="s">
        <v>843</v>
      </c>
      <c r="B2533">
        <v>7.3</v>
      </c>
    </row>
    <row r="2534" spans="1:2" x14ac:dyDescent="0.2">
      <c r="A2534" t="s">
        <v>428</v>
      </c>
      <c r="B2534">
        <v>7.5</v>
      </c>
    </row>
    <row r="2535" spans="1:2" x14ac:dyDescent="0.2">
      <c r="A2535" t="s">
        <v>3450</v>
      </c>
      <c r="B2535">
        <v>5.9</v>
      </c>
    </row>
    <row r="2536" spans="1:2" x14ac:dyDescent="0.2">
      <c r="A2536" t="s">
        <v>772</v>
      </c>
      <c r="B2536">
        <v>7.4</v>
      </c>
    </row>
    <row r="2537" spans="1:2" x14ac:dyDescent="0.2">
      <c r="A2537" t="s">
        <v>597</v>
      </c>
      <c r="B2537">
        <v>6.9</v>
      </c>
    </row>
    <row r="2538" spans="1:2" x14ac:dyDescent="0.2">
      <c r="A2538" t="s">
        <v>358</v>
      </c>
      <c r="B2538">
        <v>7.9</v>
      </c>
    </row>
    <row r="2539" spans="1:2" x14ac:dyDescent="0.2">
      <c r="A2539" t="s">
        <v>16</v>
      </c>
      <c r="B2539">
        <v>8.4</v>
      </c>
    </row>
    <row r="2540" spans="1:2" x14ac:dyDescent="0.2">
      <c r="A2540" t="s">
        <v>1274</v>
      </c>
      <c r="B2540">
        <v>8</v>
      </c>
    </row>
    <row r="2541" spans="1:2" x14ac:dyDescent="0.2">
      <c r="A2541" t="s">
        <v>937</v>
      </c>
      <c r="B2541">
        <v>6</v>
      </c>
    </row>
    <row r="2542" spans="1:2" x14ac:dyDescent="0.2">
      <c r="A2542" t="s">
        <v>4347</v>
      </c>
      <c r="B2542">
        <v>6.8</v>
      </c>
    </row>
    <row r="2543" spans="1:2" x14ac:dyDescent="0.2">
      <c r="A2543" t="s">
        <v>127</v>
      </c>
      <c r="B2543">
        <v>7.8</v>
      </c>
    </row>
    <row r="2544" spans="1:2" x14ac:dyDescent="0.2">
      <c r="A2544" t="s">
        <v>4350</v>
      </c>
      <c r="B2544">
        <v>5.7</v>
      </c>
    </row>
    <row r="2545" spans="1:2" x14ac:dyDescent="0.2">
      <c r="A2545" t="s">
        <v>751</v>
      </c>
      <c r="B2545">
        <v>6.1</v>
      </c>
    </row>
    <row r="2546" spans="1:2" x14ac:dyDescent="0.2">
      <c r="A2546" t="s">
        <v>4354</v>
      </c>
      <c r="B2546">
        <v>8.1</v>
      </c>
    </row>
    <row r="2547" spans="1:2" x14ac:dyDescent="0.2">
      <c r="A2547" t="s">
        <v>4228</v>
      </c>
      <c r="B2547">
        <v>6.1</v>
      </c>
    </row>
    <row r="2548" spans="1:2" x14ac:dyDescent="0.2">
      <c r="A2548" t="s">
        <v>250</v>
      </c>
      <c r="B2548">
        <v>7.5</v>
      </c>
    </row>
    <row r="2549" spans="1:2" x14ac:dyDescent="0.2">
      <c r="A2549" t="s">
        <v>776</v>
      </c>
      <c r="B2549">
        <v>6.2</v>
      </c>
    </row>
    <row r="2550" spans="1:2" x14ac:dyDescent="0.2">
      <c r="A2550" t="s">
        <v>4359</v>
      </c>
      <c r="B2550">
        <v>6.2</v>
      </c>
    </row>
    <row r="2551" spans="1:2" x14ac:dyDescent="0.2">
      <c r="A2551" t="s">
        <v>1458</v>
      </c>
      <c r="B2551">
        <v>7.4</v>
      </c>
    </row>
    <row r="2552" spans="1:2" x14ac:dyDescent="0.2">
      <c r="A2552" t="s">
        <v>3651</v>
      </c>
      <c r="B2552">
        <v>6.6</v>
      </c>
    </row>
    <row r="2553" spans="1:2" x14ac:dyDescent="0.2">
      <c r="A2553" t="s">
        <v>1952</v>
      </c>
      <c r="B2553">
        <v>7.3</v>
      </c>
    </row>
    <row r="2554" spans="1:2" x14ac:dyDescent="0.2">
      <c r="A2554" t="s">
        <v>87</v>
      </c>
      <c r="B2554">
        <v>7.5</v>
      </c>
    </row>
    <row r="2555" spans="1:2" x14ac:dyDescent="0.2">
      <c r="A2555" t="s">
        <v>3255</v>
      </c>
      <c r="B2555">
        <v>5.6</v>
      </c>
    </row>
    <row r="2556" spans="1:2" x14ac:dyDescent="0.2">
      <c r="A2556" t="s">
        <v>4366</v>
      </c>
      <c r="B2556">
        <v>7.3</v>
      </c>
    </row>
    <row r="2557" spans="1:2" x14ac:dyDescent="0.2">
      <c r="A2557" t="s">
        <v>4369</v>
      </c>
      <c r="B2557">
        <v>6.4</v>
      </c>
    </row>
    <row r="2558" spans="1:2" x14ac:dyDescent="0.2">
      <c r="A2558" t="s">
        <v>615</v>
      </c>
      <c r="B2558">
        <v>5</v>
      </c>
    </row>
    <row r="2559" spans="1:2" x14ac:dyDescent="0.2">
      <c r="A2559" t="s">
        <v>272</v>
      </c>
      <c r="B2559">
        <v>5.4</v>
      </c>
    </row>
    <row r="2560" spans="1:2" x14ac:dyDescent="0.2">
      <c r="A2560" t="s">
        <v>2088</v>
      </c>
      <c r="B2560">
        <v>8.1999999999999993</v>
      </c>
    </row>
    <row r="2561" spans="1:2" x14ac:dyDescent="0.2">
      <c r="A2561" t="s">
        <v>1081</v>
      </c>
      <c r="B2561">
        <v>7.1</v>
      </c>
    </row>
    <row r="2562" spans="1:2" x14ac:dyDescent="0.2">
      <c r="A2562" t="s">
        <v>4375</v>
      </c>
      <c r="B2562">
        <v>5.3</v>
      </c>
    </row>
    <row r="2563" spans="1:2" x14ac:dyDescent="0.2">
      <c r="A2563" t="s">
        <v>4378</v>
      </c>
      <c r="B2563">
        <v>6.5</v>
      </c>
    </row>
    <row r="2564" spans="1:2" x14ac:dyDescent="0.2">
      <c r="A2564" t="s">
        <v>4380</v>
      </c>
      <c r="B2564">
        <v>6.2</v>
      </c>
    </row>
    <row r="2565" spans="1:2" x14ac:dyDescent="0.2">
      <c r="A2565" t="s">
        <v>1692</v>
      </c>
      <c r="B2565">
        <v>6.4</v>
      </c>
    </row>
    <row r="2566" spans="1:2" x14ac:dyDescent="0.2">
      <c r="A2566" t="s">
        <v>2083</v>
      </c>
      <c r="B2566">
        <v>7.2</v>
      </c>
    </row>
    <row r="2567" spans="1:2" x14ac:dyDescent="0.2">
      <c r="A2567" t="s">
        <v>488</v>
      </c>
      <c r="B2567">
        <v>6.9</v>
      </c>
    </row>
    <row r="2568" spans="1:2" x14ac:dyDescent="0.2">
      <c r="A2568" t="s">
        <v>4385</v>
      </c>
      <c r="B2568">
        <v>5.7</v>
      </c>
    </row>
    <row r="2569" spans="1:2" x14ac:dyDescent="0.2">
      <c r="A2569" t="s">
        <v>167</v>
      </c>
      <c r="B2569">
        <v>7.7</v>
      </c>
    </row>
    <row r="2570" spans="1:2" x14ac:dyDescent="0.2">
      <c r="A2570" t="s">
        <v>1162</v>
      </c>
      <c r="B2570">
        <v>5.4</v>
      </c>
    </row>
    <row r="2571" spans="1:2" x14ac:dyDescent="0.2">
      <c r="A2571" t="s">
        <v>164</v>
      </c>
      <c r="B2571">
        <v>5.6</v>
      </c>
    </row>
    <row r="2572" spans="1:2" x14ac:dyDescent="0.2">
      <c r="A2572" t="s">
        <v>4389</v>
      </c>
      <c r="B2572">
        <v>7.7</v>
      </c>
    </row>
    <row r="2573" spans="1:2" x14ac:dyDescent="0.2">
      <c r="A2573" t="s">
        <v>1723</v>
      </c>
      <c r="B2573">
        <v>5.0999999999999996</v>
      </c>
    </row>
    <row r="2574" spans="1:2" x14ac:dyDescent="0.2">
      <c r="A2574" t="s">
        <v>4392</v>
      </c>
      <c r="B2574">
        <v>6.8</v>
      </c>
    </row>
    <row r="2575" spans="1:2" x14ac:dyDescent="0.2">
      <c r="A2575" t="s">
        <v>3106</v>
      </c>
      <c r="B2575">
        <v>8.4</v>
      </c>
    </row>
    <row r="2576" spans="1:2" x14ac:dyDescent="0.2">
      <c r="A2576" t="s">
        <v>4395</v>
      </c>
      <c r="B2576">
        <v>4.9000000000000004</v>
      </c>
    </row>
    <row r="2577" spans="1:2" x14ac:dyDescent="0.2">
      <c r="A2577" t="s">
        <v>2619</v>
      </c>
      <c r="B2577">
        <v>7.1</v>
      </c>
    </row>
    <row r="2578" spans="1:2" x14ac:dyDescent="0.2">
      <c r="A2578" t="s">
        <v>4398</v>
      </c>
      <c r="B2578">
        <v>6.6</v>
      </c>
    </row>
    <row r="2579" spans="1:2" x14ac:dyDescent="0.2">
      <c r="A2579" t="s">
        <v>4286</v>
      </c>
      <c r="B2579">
        <v>6.1</v>
      </c>
    </row>
    <row r="2580" spans="1:2" x14ac:dyDescent="0.2">
      <c r="A2580" t="s">
        <v>4401</v>
      </c>
      <c r="B2580">
        <v>4.0999999999999996</v>
      </c>
    </row>
    <row r="2581" spans="1:2" x14ac:dyDescent="0.2">
      <c r="A2581" t="s">
        <v>378</v>
      </c>
      <c r="B2581">
        <v>5.8</v>
      </c>
    </row>
    <row r="2582" spans="1:2" x14ac:dyDescent="0.2">
      <c r="A2582" t="s">
        <v>1347</v>
      </c>
      <c r="B2582">
        <v>8.1</v>
      </c>
    </row>
    <row r="2583" spans="1:2" x14ac:dyDescent="0.2">
      <c r="A2583" t="s">
        <v>4405</v>
      </c>
      <c r="B2583">
        <v>7.6</v>
      </c>
    </row>
    <row r="2584" spans="1:2" x14ac:dyDescent="0.2">
      <c r="A2584" t="s">
        <v>4407</v>
      </c>
      <c r="B2584">
        <v>7.8</v>
      </c>
    </row>
    <row r="2585" spans="1:2" x14ac:dyDescent="0.2">
      <c r="A2585" t="s">
        <v>4409</v>
      </c>
      <c r="B2585">
        <v>4.5999999999999996</v>
      </c>
    </row>
    <row r="2586" spans="1:2" x14ac:dyDescent="0.2">
      <c r="A2586" t="s">
        <v>4068</v>
      </c>
      <c r="B2586">
        <v>6</v>
      </c>
    </row>
    <row r="2587" spans="1:2" x14ac:dyDescent="0.2">
      <c r="A2587" t="s">
        <v>4413</v>
      </c>
      <c r="B2587">
        <v>7</v>
      </c>
    </row>
    <row r="2588" spans="1:2" x14ac:dyDescent="0.2">
      <c r="A2588" t="s">
        <v>1993</v>
      </c>
      <c r="B2588">
        <v>6.7</v>
      </c>
    </row>
    <row r="2589" spans="1:2" x14ac:dyDescent="0.2">
      <c r="A2589" t="s">
        <v>1600</v>
      </c>
      <c r="B2589">
        <v>6.4</v>
      </c>
    </row>
    <row r="2590" spans="1:2" x14ac:dyDescent="0.2">
      <c r="A2590" t="s">
        <v>4417</v>
      </c>
      <c r="B2590">
        <v>7.2</v>
      </c>
    </row>
    <row r="2591" spans="1:2" x14ac:dyDescent="0.2">
      <c r="A2591" t="s">
        <v>1891</v>
      </c>
      <c r="B2591">
        <v>7.4</v>
      </c>
    </row>
    <row r="2592" spans="1:2" x14ac:dyDescent="0.2">
      <c r="A2592" t="s">
        <v>4420</v>
      </c>
      <c r="B2592">
        <v>4.8</v>
      </c>
    </row>
    <row r="2593" spans="1:2" x14ac:dyDescent="0.2">
      <c r="A2593" t="s">
        <v>4422</v>
      </c>
      <c r="B2593">
        <v>4</v>
      </c>
    </row>
    <row r="2594" spans="1:2" x14ac:dyDescent="0.2">
      <c r="A2594" t="s">
        <v>3749</v>
      </c>
      <c r="B2594">
        <v>6.2</v>
      </c>
    </row>
    <row r="2595" spans="1:2" x14ac:dyDescent="0.2">
      <c r="A2595" t="s">
        <v>2832</v>
      </c>
      <c r="B2595">
        <v>7.7</v>
      </c>
    </row>
    <row r="2596" spans="1:2" x14ac:dyDescent="0.2">
      <c r="A2596" t="s">
        <v>4427</v>
      </c>
      <c r="B2596">
        <v>6.7</v>
      </c>
    </row>
    <row r="2597" spans="1:2" x14ac:dyDescent="0.2">
      <c r="A2597" t="s">
        <v>4308</v>
      </c>
      <c r="B2597">
        <v>7.9</v>
      </c>
    </row>
    <row r="2598" spans="1:2" x14ac:dyDescent="0.2">
      <c r="A2598" t="s">
        <v>2434</v>
      </c>
      <c r="B2598">
        <v>7.9</v>
      </c>
    </row>
    <row r="2599" spans="1:2" x14ac:dyDescent="0.2">
      <c r="A2599" t="s">
        <v>4188</v>
      </c>
      <c r="B2599">
        <v>5.5</v>
      </c>
    </row>
    <row r="2600" spans="1:2" x14ac:dyDescent="0.2">
      <c r="A2600" t="s">
        <v>4432</v>
      </c>
      <c r="B2600">
        <v>6.2</v>
      </c>
    </row>
    <row r="2601" spans="1:2" x14ac:dyDescent="0.2">
      <c r="A2601" t="s">
        <v>4434</v>
      </c>
      <c r="B2601">
        <v>5.0999999999999996</v>
      </c>
    </row>
    <row r="2602" spans="1:2" x14ac:dyDescent="0.2">
      <c r="A2602" t="s">
        <v>4436</v>
      </c>
      <c r="B2602">
        <v>4.0999999999999996</v>
      </c>
    </row>
    <row r="2603" spans="1:2" x14ac:dyDescent="0.2">
      <c r="A2603" t="s">
        <v>1401</v>
      </c>
      <c r="B2603">
        <v>6.7</v>
      </c>
    </row>
    <row r="2604" spans="1:2" x14ac:dyDescent="0.2">
      <c r="A2604" t="s">
        <v>4439</v>
      </c>
      <c r="B2604">
        <v>4.7</v>
      </c>
    </row>
    <row r="2605" spans="1:2" x14ac:dyDescent="0.2">
      <c r="A2605" t="s">
        <v>4441</v>
      </c>
      <c r="B2605">
        <v>6.4</v>
      </c>
    </row>
    <row r="2606" spans="1:2" x14ac:dyDescent="0.2">
      <c r="A2606" t="s">
        <v>3780</v>
      </c>
      <c r="B2606">
        <v>6.3</v>
      </c>
    </row>
    <row r="2607" spans="1:2" x14ac:dyDescent="0.2">
      <c r="A2607" t="s">
        <v>4444</v>
      </c>
      <c r="B2607">
        <v>5.5</v>
      </c>
    </row>
    <row r="2608" spans="1:2" x14ac:dyDescent="0.2">
      <c r="A2608" t="s">
        <v>4446</v>
      </c>
      <c r="B2608">
        <v>7.3</v>
      </c>
    </row>
    <row r="2609" spans="1:2" x14ac:dyDescent="0.2">
      <c r="A2609" t="s">
        <v>511</v>
      </c>
      <c r="B2609">
        <v>6.3</v>
      </c>
    </row>
    <row r="2610" spans="1:2" x14ac:dyDescent="0.2">
      <c r="A2610" t="s">
        <v>4449</v>
      </c>
      <c r="B2610">
        <v>4.9000000000000004</v>
      </c>
    </row>
    <row r="2611" spans="1:2" x14ac:dyDescent="0.2">
      <c r="A2611" t="s">
        <v>792</v>
      </c>
      <c r="B2611">
        <v>7.6</v>
      </c>
    </row>
    <row r="2612" spans="1:2" x14ac:dyDescent="0.2">
      <c r="A2612" t="s">
        <v>4452</v>
      </c>
      <c r="B2612">
        <v>6</v>
      </c>
    </row>
    <row r="2613" spans="1:2" x14ac:dyDescent="0.2">
      <c r="A2613" t="s">
        <v>2987</v>
      </c>
      <c r="B2613">
        <v>6.2</v>
      </c>
    </row>
    <row r="2614" spans="1:2" x14ac:dyDescent="0.2">
      <c r="A2614" t="s">
        <v>3712</v>
      </c>
      <c r="B2614">
        <v>6.8</v>
      </c>
    </row>
    <row r="2615" spans="1:2" x14ac:dyDescent="0.2">
      <c r="A2615" t="s">
        <v>4456</v>
      </c>
      <c r="B2615">
        <v>4.5</v>
      </c>
    </row>
    <row r="2616" spans="1:2" x14ac:dyDescent="0.2">
      <c r="A2616" t="s">
        <v>4458</v>
      </c>
      <c r="B2616">
        <v>5.7</v>
      </c>
    </row>
    <row r="2617" spans="1:2" x14ac:dyDescent="0.2">
      <c r="A2617" t="s">
        <v>4460</v>
      </c>
      <c r="B2617">
        <v>8.4</v>
      </c>
    </row>
    <row r="2618" spans="1:2" x14ac:dyDescent="0.2">
      <c r="A2618" t="s">
        <v>4462</v>
      </c>
      <c r="B2618">
        <v>4.5999999999999996</v>
      </c>
    </row>
    <row r="2619" spans="1:2" x14ac:dyDescent="0.2">
      <c r="A2619" t="s">
        <v>4464</v>
      </c>
      <c r="B2619">
        <v>6.2</v>
      </c>
    </row>
    <row r="2620" spans="1:2" x14ac:dyDescent="0.2">
      <c r="A2620" t="s">
        <v>4467</v>
      </c>
      <c r="B2620">
        <v>7</v>
      </c>
    </row>
    <row r="2621" spans="1:2" x14ac:dyDescent="0.2">
      <c r="A2621" t="s">
        <v>4469</v>
      </c>
      <c r="B2621">
        <v>6.9</v>
      </c>
    </row>
    <row r="2622" spans="1:2" x14ac:dyDescent="0.2">
      <c r="A2622" t="s">
        <v>4471</v>
      </c>
      <c r="B2622">
        <v>6.1</v>
      </c>
    </row>
    <row r="2623" spans="1:2" x14ac:dyDescent="0.2">
      <c r="A2623" t="s">
        <v>4473</v>
      </c>
      <c r="B2623">
        <v>6.7</v>
      </c>
    </row>
    <row r="2624" spans="1:2" x14ac:dyDescent="0.2">
      <c r="A2624" t="s">
        <v>4475</v>
      </c>
      <c r="B2624">
        <v>5.6</v>
      </c>
    </row>
    <row r="2625" spans="1:2" x14ac:dyDescent="0.2">
      <c r="A2625" t="s">
        <v>2302</v>
      </c>
      <c r="B2625">
        <v>6.6</v>
      </c>
    </row>
    <row r="2626" spans="1:2" x14ac:dyDescent="0.2">
      <c r="A2626" t="s">
        <v>2832</v>
      </c>
      <c r="B2626">
        <v>6.4</v>
      </c>
    </row>
    <row r="2627" spans="1:2" x14ac:dyDescent="0.2">
      <c r="A2627" t="s">
        <v>4479</v>
      </c>
      <c r="B2627">
        <v>2.8</v>
      </c>
    </row>
    <row r="2628" spans="1:2" x14ac:dyDescent="0.2">
      <c r="A2628" t="s">
        <v>4481</v>
      </c>
      <c r="B2628">
        <v>5.4</v>
      </c>
    </row>
    <row r="2629" spans="1:2" x14ac:dyDescent="0.2">
      <c r="A2629" t="s">
        <v>339</v>
      </c>
      <c r="B2629">
        <v>5</v>
      </c>
    </row>
    <row r="2630" spans="1:2" x14ac:dyDescent="0.2">
      <c r="A2630" t="s">
        <v>4484</v>
      </c>
      <c r="B2630">
        <v>5.0999999999999996</v>
      </c>
    </row>
    <row r="2631" spans="1:2" x14ac:dyDescent="0.2">
      <c r="A2631" t="s">
        <v>970</v>
      </c>
      <c r="B2631">
        <v>8</v>
      </c>
    </row>
    <row r="2632" spans="1:2" x14ac:dyDescent="0.2">
      <c r="A2632" t="s">
        <v>4052</v>
      </c>
      <c r="B2632">
        <v>5.9</v>
      </c>
    </row>
    <row r="2633" spans="1:2" x14ac:dyDescent="0.2">
      <c r="A2633" t="s">
        <v>1474</v>
      </c>
      <c r="B2633">
        <v>8.1999999999999993</v>
      </c>
    </row>
    <row r="2634" spans="1:2" x14ac:dyDescent="0.2">
      <c r="A2634" t="s">
        <v>4492</v>
      </c>
      <c r="B2634">
        <v>7</v>
      </c>
    </row>
    <row r="2635" spans="1:2" x14ac:dyDescent="0.2">
      <c r="A2635" t="s">
        <v>1097</v>
      </c>
      <c r="B2635">
        <v>6.6</v>
      </c>
    </row>
    <row r="2636" spans="1:2" x14ac:dyDescent="0.2">
      <c r="A2636" t="s">
        <v>3228</v>
      </c>
      <c r="B2636">
        <v>6.7</v>
      </c>
    </row>
    <row r="2637" spans="1:2" x14ac:dyDescent="0.2">
      <c r="A2637" t="s">
        <v>4497</v>
      </c>
      <c r="B2637">
        <v>5.5</v>
      </c>
    </row>
    <row r="2638" spans="1:2" x14ac:dyDescent="0.2">
      <c r="A2638" t="s">
        <v>4499</v>
      </c>
      <c r="B2638">
        <v>4.9000000000000004</v>
      </c>
    </row>
    <row r="2639" spans="1:2" x14ac:dyDescent="0.2">
      <c r="A2639" t="s">
        <v>2070</v>
      </c>
      <c r="B2639">
        <v>6.9</v>
      </c>
    </row>
    <row r="2640" spans="1:2" x14ac:dyDescent="0.2">
      <c r="A2640" t="s">
        <v>4502</v>
      </c>
      <c r="B2640">
        <v>7.4</v>
      </c>
    </row>
    <row r="2641" spans="1:2" x14ac:dyDescent="0.2">
      <c r="A2641" t="s">
        <v>4504</v>
      </c>
      <c r="B2641">
        <v>5.6</v>
      </c>
    </row>
    <row r="2642" spans="1:2" x14ac:dyDescent="0.2">
      <c r="A2642" t="s">
        <v>4506</v>
      </c>
      <c r="B2642">
        <v>8</v>
      </c>
    </row>
    <row r="2643" spans="1:2" x14ac:dyDescent="0.2">
      <c r="A2643" t="s">
        <v>4508</v>
      </c>
      <c r="B2643">
        <v>5.3</v>
      </c>
    </row>
    <row r="2644" spans="1:2" x14ac:dyDescent="0.2">
      <c r="A2644" t="s">
        <v>4510</v>
      </c>
      <c r="B2644">
        <v>6.2</v>
      </c>
    </row>
    <row r="2645" spans="1:2" x14ac:dyDescent="0.2">
      <c r="A2645" t="s">
        <v>4512</v>
      </c>
      <c r="B2645">
        <v>5.3</v>
      </c>
    </row>
    <row r="2646" spans="1:2" x14ac:dyDescent="0.2">
      <c r="A2646" t="s">
        <v>2094</v>
      </c>
      <c r="B2646">
        <v>6.6</v>
      </c>
    </row>
    <row r="2647" spans="1:2" x14ac:dyDescent="0.2">
      <c r="A2647" t="s">
        <v>2832</v>
      </c>
      <c r="B2647">
        <v>7.2</v>
      </c>
    </row>
    <row r="2648" spans="1:2" x14ac:dyDescent="0.2">
      <c r="A2648" t="s">
        <v>4516</v>
      </c>
      <c r="B2648">
        <v>4.5999999999999996</v>
      </c>
    </row>
    <row r="2649" spans="1:2" x14ac:dyDescent="0.2">
      <c r="A2649" t="s">
        <v>4323</v>
      </c>
      <c r="B2649">
        <v>7.5</v>
      </c>
    </row>
    <row r="2650" spans="1:2" x14ac:dyDescent="0.2">
      <c r="A2650" t="s">
        <v>4520</v>
      </c>
      <c r="B2650">
        <v>6.5</v>
      </c>
    </row>
    <row r="2651" spans="1:2" x14ac:dyDescent="0.2">
      <c r="A2651" t="s">
        <v>85</v>
      </c>
      <c r="B2651">
        <v>7.6</v>
      </c>
    </row>
    <row r="2652" spans="1:2" x14ac:dyDescent="0.2">
      <c r="A2652" t="s">
        <v>4523</v>
      </c>
      <c r="B2652">
        <v>6.2</v>
      </c>
    </row>
    <row r="2653" spans="1:2" x14ac:dyDescent="0.2">
      <c r="A2653" t="s">
        <v>2030</v>
      </c>
      <c r="B2653">
        <v>8</v>
      </c>
    </row>
    <row r="2654" spans="1:2" x14ac:dyDescent="0.2">
      <c r="A2654" t="s">
        <v>4526</v>
      </c>
      <c r="B2654">
        <v>5.5</v>
      </c>
    </row>
    <row r="2655" spans="1:2" x14ac:dyDescent="0.2">
      <c r="A2655" t="s">
        <v>2832</v>
      </c>
      <c r="B2655">
        <v>6.3</v>
      </c>
    </row>
    <row r="2656" spans="1:2" x14ac:dyDescent="0.2">
      <c r="A2656" t="s">
        <v>4530</v>
      </c>
      <c r="B2656">
        <v>7.2</v>
      </c>
    </row>
    <row r="2657" spans="1:2" x14ac:dyDescent="0.2">
      <c r="A2657" t="s">
        <v>4533</v>
      </c>
      <c r="B2657">
        <v>6.7</v>
      </c>
    </row>
    <row r="2658" spans="1:2" x14ac:dyDescent="0.2">
      <c r="A2658" t="s">
        <v>4535</v>
      </c>
      <c r="B2658">
        <v>5.3</v>
      </c>
    </row>
    <row r="2659" spans="1:2" x14ac:dyDescent="0.2">
      <c r="A2659" t="s">
        <v>4537</v>
      </c>
      <c r="B2659">
        <v>6.3</v>
      </c>
    </row>
    <row r="2660" spans="1:2" x14ac:dyDescent="0.2">
      <c r="A2660" t="s">
        <v>4110</v>
      </c>
      <c r="B2660">
        <v>6.5</v>
      </c>
    </row>
    <row r="2661" spans="1:2" x14ac:dyDescent="0.2">
      <c r="A2661" t="s">
        <v>4540</v>
      </c>
      <c r="B2661">
        <v>5.6</v>
      </c>
    </row>
    <row r="2662" spans="1:2" x14ac:dyDescent="0.2">
      <c r="A2662" t="s">
        <v>3419</v>
      </c>
      <c r="B2662">
        <v>7</v>
      </c>
    </row>
    <row r="2663" spans="1:2" x14ac:dyDescent="0.2">
      <c r="A2663" t="s">
        <v>4543</v>
      </c>
      <c r="B2663">
        <v>8.3000000000000007</v>
      </c>
    </row>
    <row r="2664" spans="1:2" x14ac:dyDescent="0.2">
      <c r="A2664" t="s">
        <v>1716</v>
      </c>
      <c r="B2664">
        <v>7.2</v>
      </c>
    </row>
    <row r="2665" spans="1:2" x14ac:dyDescent="0.2">
      <c r="A2665" t="s">
        <v>1787</v>
      </c>
      <c r="B2665">
        <v>6.8</v>
      </c>
    </row>
    <row r="2666" spans="1:2" x14ac:dyDescent="0.2">
      <c r="A2666" t="s">
        <v>4547</v>
      </c>
      <c r="B2666">
        <v>6.4</v>
      </c>
    </row>
    <row r="2667" spans="1:2" x14ac:dyDescent="0.2">
      <c r="A2667" t="s">
        <v>4120</v>
      </c>
      <c r="B2667">
        <v>6.9</v>
      </c>
    </row>
    <row r="2668" spans="1:2" x14ac:dyDescent="0.2">
      <c r="A2668" t="s">
        <v>4551</v>
      </c>
      <c r="B2668">
        <v>8</v>
      </c>
    </row>
    <row r="2669" spans="1:2" x14ac:dyDescent="0.2">
      <c r="A2669" t="s">
        <v>4553</v>
      </c>
      <c r="B2669">
        <v>6.2</v>
      </c>
    </row>
    <row r="2670" spans="1:2" x14ac:dyDescent="0.2">
      <c r="A2670" t="s">
        <v>2697</v>
      </c>
      <c r="B2670">
        <v>6.4</v>
      </c>
    </row>
    <row r="2671" spans="1:2" x14ac:dyDescent="0.2">
      <c r="A2671" t="s">
        <v>2016</v>
      </c>
      <c r="B2671">
        <v>5.6</v>
      </c>
    </row>
    <row r="2672" spans="1:2" x14ac:dyDescent="0.2">
      <c r="A2672" t="s">
        <v>4559</v>
      </c>
      <c r="B2672">
        <v>6.1</v>
      </c>
    </row>
    <row r="2673" spans="1:2" x14ac:dyDescent="0.2">
      <c r="A2673" t="s">
        <v>4561</v>
      </c>
      <c r="B2673">
        <v>6</v>
      </c>
    </row>
    <row r="2674" spans="1:2" x14ac:dyDescent="0.2">
      <c r="A2674" t="s">
        <v>4563</v>
      </c>
      <c r="B2674">
        <v>5.0999999999999996</v>
      </c>
    </row>
    <row r="2675" spans="1:2" x14ac:dyDescent="0.2">
      <c r="A2675" t="s">
        <v>4565</v>
      </c>
      <c r="B2675">
        <v>4.5</v>
      </c>
    </row>
    <row r="2676" spans="1:2" x14ac:dyDescent="0.2">
      <c r="A2676" t="s">
        <v>4568</v>
      </c>
      <c r="B2676">
        <v>5.9</v>
      </c>
    </row>
    <row r="2677" spans="1:2" x14ac:dyDescent="0.2">
      <c r="A2677" t="s">
        <v>4571</v>
      </c>
      <c r="B2677">
        <v>6</v>
      </c>
    </row>
    <row r="2678" spans="1:2" x14ac:dyDescent="0.2">
      <c r="A2678" t="s">
        <v>4574</v>
      </c>
      <c r="B2678">
        <v>5.8</v>
      </c>
    </row>
    <row r="2679" spans="1:2" x14ac:dyDescent="0.2">
      <c r="A2679" t="s">
        <v>4576</v>
      </c>
      <c r="B2679">
        <v>6.1</v>
      </c>
    </row>
    <row r="2680" spans="1:2" x14ac:dyDescent="0.2">
      <c r="A2680" t="s">
        <v>4578</v>
      </c>
      <c r="B2680">
        <v>4.9000000000000004</v>
      </c>
    </row>
    <row r="2681" spans="1:2" x14ac:dyDescent="0.2">
      <c r="A2681" t="s">
        <v>4580</v>
      </c>
      <c r="B2681">
        <v>5.7</v>
      </c>
    </row>
    <row r="2682" spans="1:2" x14ac:dyDescent="0.2">
      <c r="A2682" t="s">
        <v>4583</v>
      </c>
      <c r="B2682">
        <v>7.1</v>
      </c>
    </row>
    <row r="2683" spans="1:2" x14ac:dyDescent="0.2">
      <c r="A2683" t="s">
        <v>4585</v>
      </c>
      <c r="B2683">
        <v>6.6</v>
      </c>
    </row>
    <row r="2684" spans="1:2" x14ac:dyDescent="0.2">
      <c r="A2684" t="s">
        <v>1458</v>
      </c>
      <c r="B2684">
        <v>8.1</v>
      </c>
    </row>
    <row r="2685" spans="1:2" x14ac:dyDescent="0.2">
      <c r="A2685" t="s">
        <v>4588</v>
      </c>
      <c r="B2685">
        <v>5.7</v>
      </c>
    </row>
    <row r="2686" spans="1:2" x14ac:dyDescent="0.2">
      <c r="A2686" t="s">
        <v>120</v>
      </c>
      <c r="B2686">
        <v>6.8</v>
      </c>
    </row>
    <row r="2687" spans="1:2" x14ac:dyDescent="0.2">
      <c r="A2687" t="s">
        <v>4591</v>
      </c>
      <c r="B2687">
        <v>7.5</v>
      </c>
    </row>
    <row r="2688" spans="1:2" x14ac:dyDescent="0.2">
      <c r="A2688" t="s">
        <v>4593</v>
      </c>
      <c r="B2688">
        <v>6.2</v>
      </c>
    </row>
    <row r="2689" spans="1:2" x14ac:dyDescent="0.2">
      <c r="A2689" t="s">
        <v>1285</v>
      </c>
      <c r="B2689">
        <v>8.3000000000000007</v>
      </c>
    </row>
    <row r="2690" spans="1:2" x14ac:dyDescent="0.2">
      <c r="A2690" t="s">
        <v>4597</v>
      </c>
      <c r="B2690">
        <v>7.4</v>
      </c>
    </row>
    <row r="2691" spans="1:2" x14ac:dyDescent="0.2">
      <c r="A2691" t="s">
        <v>1829</v>
      </c>
      <c r="B2691">
        <v>8</v>
      </c>
    </row>
    <row r="2692" spans="1:2" x14ac:dyDescent="0.2">
      <c r="A2692" t="s">
        <v>1791</v>
      </c>
      <c r="B2692">
        <v>6.9</v>
      </c>
    </row>
    <row r="2693" spans="1:2" x14ac:dyDescent="0.2">
      <c r="A2693" t="s">
        <v>1147</v>
      </c>
      <c r="B2693">
        <v>6.9</v>
      </c>
    </row>
    <row r="2694" spans="1:2" x14ac:dyDescent="0.2">
      <c r="A2694" t="s">
        <v>4602</v>
      </c>
      <c r="B2694">
        <v>9.5</v>
      </c>
    </row>
    <row r="2695" spans="1:2" x14ac:dyDescent="0.2">
      <c r="A2695" t="s">
        <v>4604</v>
      </c>
      <c r="B2695">
        <v>5.5</v>
      </c>
    </row>
    <row r="2696" spans="1:2" x14ac:dyDescent="0.2">
      <c r="A2696" t="s">
        <v>4606</v>
      </c>
      <c r="B2696">
        <v>5.7</v>
      </c>
    </row>
    <row r="2697" spans="1:2" x14ac:dyDescent="0.2">
      <c r="A2697" t="s">
        <v>255</v>
      </c>
      <c r="B2697">
        <v>7.2</v>
      </c>
    </row>
    <row r="2698" spans="1:2" x14ac:dyDescent="0.2">
      <c r="A2698" t="s">
        <v>237</v>
      </c>
      <c r="B2698">
        <v>6.9</v>
      </c>
    </row>
    <row r="2699" spans="1:2" x14ac:dyDescent="0.2">
      <c r="A2699" t="s">
        <v>1895</v>
      </c>
      <c r="B2699">
        <v>5.5</v>
      </c>
    </row>
    <row r="2700" spans="1:2" x14ac:dyDescent="0.2">
      <c r="A2700" t="s">
        <v>1945</v>
      </c>
      <c r="B2700">
        <v>7.7</v>
      </c>
    </row>
    <row r="2701" spans="1:2" x14ac:dyDescent="0.2">
      <c r="A2701" t="s">
        <v>3334</v>
      </c>
      <c r="B2701">
        <v>5.2</v>
      </c>
    </row>
    <row r="2702" spans="1:2" x14ac:dyDescent="0.2">
      <c r="A2702" t="s">
        <v>2762</v>
      </c>
      <c r="B2702">
        <v>7.1</v>
      </c>
    </row>
    <row r="2703" spans="1:2" x14ac:dyDescent="0.2">
      <c r="A2703" t="s">
        <v>4614</v>
      </c>
      <c r="B2703">
        <v>5.5</v>
      </c>
    </row>
    <row r="2704" spans="1:2" x14ac:dyDescent="0.2">
      <c r="A2704" t="s">
        <v>3255</v>
      </c>
      <c r="B2704">
        <v>5.4</v>
      </c>
    </row>
    <row r="2705" spans="1:2" x14ac:dyDescent="0.2">
      <c r="A2705" t="s">
        <v>4617</v>
      </c>
      <c r="B2705">
        <v>6.7</v>
      </c>
    </row>
    <row r="2706" spans="1:2" x14ac:dyDescent="0.2">
      <c r="A2706" t="s">
        <v>3367</v>
      </c>
      <c r="B2706">
        <v>5</v>
      </c>
    </row>
    <row r="2707" spans="1:2" x14ac:dyDescent="0.2">
      <c r="A2707" t="s">
        <v>1703</v>
      </c>
      <c r="B2707">
        <v>6.4</v>
      </c>
    </row>
    <row r="2708" spans="1:2" x14ac:dyDescent="0.2">
      <c r="A2708" t="s">
        <v>4458</v>
      </c>
      <c r="B2708">
        <v>6.6</v>
      </c>
    </row>
    <row r="2709" spans="1:2" x14ac:dyDescent="0.2">
      <c r="A2709" t="s">
        <v>1019</v>
      </c>
      <c r="B2709">
        <v>5.9</v>
      </c>
    </row>
    <row r="2710" spans="1:2" x14ac:dyDescent="0.2">
      <c r="A2710" t="s">
        <v>1578</v>
      </c>
      <c r="B2710">
        <v>5.7</v>
      </c>
    </row>
    <row r="2711" spans="1:2" x14ac:dyDescent="0.2">
      <c r="A2711" t="s">
        <v>2178</v>
      </c>
      <c r="B2711">
        <v>4.5</v>
      </c>
    </row>
    <row r="2712" spans="1:2" x14ac:dyDescent="0.2">
      <c r="A2712" t="s">
        <v>4079</v>
      </c>
      <c r="B2712">
        <v>3.7</v>
      </c>
    </row>
    <row r="2713" spans="1:2" x14ac:dyDescent="0.2">
      <c r="A2713" t="s">
        <v>4082</v>
      </c>
      <c r="B2713">
        <v>5</v>
      </c>
    </row>
    <row r="2714" spans="1:2" x14ac:dyDescent="0.2">
      <c r="A2714" t="s">
        <v>1972</v>
      </c>
      <c r="B2714">
        <v>4.5999999999999996</v>
      </c>
    </row>
    <row r="2715" spans="1:2" x14ac:dyDescent="0.2">
      <c r="A2715" t="s">
        <v>478</v>
      </c>
      <c r="B2715">
        <v>6.5</v>
      </c>
    </row>
    <row r="2716" spans="1:2" x14ac:dyDescent="0.2">
      <c r="A2716" t="s">
        <v>4630</v>
      </c>
      <c r="B2716">
        <v>4.9000000000000004</v>
      </c>
    </row>
    <row r="2717" spans="1:2" x14ac:dyDescent="0.2">
      <c r="A2717" t="s">
        <v>4632</v>
      </c>
      <c r="B2717">
        <v>6</v>
      </c>
    </row>
    <row r="2718" spans="1:2" x14ac:dyDescent="0.2">
      <c r="A2718" t="s">
        <v>4634</v>
      </c>
      <c r="B2718">
        <v>6.9</v>
      </c>
    </row>
    <row r="2719" spans="1:2" x14ac:dyDescent="0.2">
      <c r="A2719" t="s">
        <v>4636</v>
      </c>
      <c r="B2719">
        <v>5.7</v>
      </c>
    </row>
    <row r="2720" spans="1:2" x14ac:dyDescent="0.2">
      <c r="A2720" t="s">
        <v>159</v>
      </c>
      <c r="B2720">
        <v>6.7</v>
      </c>
    </row>
    <row r="2721" spans="1:2" x14ac:dyDescent="0.2">
      <c r="A2721" t="s">
        <v>1753</v>
      </c>
      <c r="B2721">
        <v>6.9</v>
      </c>
    </row>
    <row r="2722" spans="1:2" x14ac:dyDescent="0.2">
      <c r="A2722" t="s">
        <v>2485</v>
      </c>
      <c r="B2722">
        <v>5.5</v>
      </c>
    </row>
    <row r="2723" spans="1:2" x14ac:dyDescent="0.2">
      <c r="A2723" t="s">
        <v>4641</v>
      </c>
      <c r="B2723">
        <v>4.4000000000000004</v>
      </c>
    </row>
    <row r="2724" spans="1:2" x14ac:dyDescent="0.2">
      <c r="A2724" t="s">
        <v>4643</v>
      </c>
      <c r="B2724">
        <v>7</v>
      </c>
    </row>
    <row r="2725" spans="1:2" x14ac:dyDescent="0.2">
      <c r="A2725" t="s">
        <v>712</v>
      </c>
      <c r="B2725">
        <v>5.4</v>
      </c>
    </row>
    <row r="2726" spans="1:2" x14ac:dyDescent="0.2">
      <c r="A2726" t="s">
        <v>4647</v>
      </c>
      <c r="B2726">
        <v>5.4</v>
      </c>
    </row>
    <row r="2727" spans="1:2" x14ac:dyDescent="0.2">
      <c r="A2727" t="s">
        <v>4649</v>
      </c>
      <c r="B2727">
        <v>8</v>
      </c>
    </row>
    <row r="2728" spans="1:2" x14ac:dyDescent="0.2">
      <c r="A2728" t="s">
        <v>4651</v>
      </c>
      <c r="B2728">
        <v>7.6</v>
      </c>
    </row>
    <row r="2729" spans="1:2" x14ac:dyDescent="0.2">
      <c r="A2729" t="s">
        <v>4653</v>
      </c>
      <c r="B2729">
        <v>5.9</v>
      </c>
    </row>
    <row r="2730" spans="1:2" x14ac:dyDescent="0.2">
      <c r="A2730" t="s">
        <v>3504</v>
      </c>
      <c r="B2730">
        <v>6.6</v>
      </c>
    </row>
    <row r="2731" spans="1:2" x14ac:dyDescent="0.2">
      <c r="A2731" t="s">
        <v>406</v>
      </c>
      <c r="B2731">
        <v>6.7</v>
      </c>
    </row>
    <row r="2732" spans="1:2" x14ac:dyDescent="0.2">
      <c r="A2732" t="s">
        <v>4657</v>
      </c>
      <c r="B2732">
        <v>3.9</v>
      </c>
    </row>
    <row r="2733" spans="1:2" x14ac:dyDescent="0.2">
      <c r="A2733" t="s">
        <v>4308</v>
      </c>
      <c r="B2733">
        <v>5.7</v>
      </c>
    </row>
    <row r="2734" spans="1:2" x14ac:dyDescent="0.2">
      <c r="A2734" t="s">
        <v>4449</v>
      </c>
      <c r="B2734">
        <v>6.7</v>
      </c>
    </row>
    <row r="2735" spans="1:2" x14ac:dyDescent="0.2">
      <c r="A2735" t="s">
        <v>4661</v>
      </c>
      <c r="B2735">
        <v>6.5</v>
      </c>
    </row>
    <row r="2736" spans="1:2" x14ac:dyDescent="0.2">
      <c r="A2736" t="s">
        <v>3879</v>
      </c>
      <c r="B2736">
        <v>6.8</v>
      </c>
    </row>
    <row r="2737" spans="1:2" x14ac:dyDescent="0.2">
      <c r="A2737" t="s">
        <v>4664</v>
      </c>
      <c r="B2737">
        <v>6.3</v>
      </c>
    </row>
    <row r="2738" spans="1:2" x14ac:dyDescent="0.2">
      <c r="A2738" t="s">
        <v>1874</v>
      </c>
      <c r="B2738">
        <v>7.3</v>
      </c>
    </row>
    <row r="2739" spans="1:2" x14ac:dyDescent="0.2">
      <c r="A2739" t="s">
        <v>4668</v>
      </c>
      <c r="B2739">
        <v>6.9</v>
      </c>
    </row>
    <row r="2740" spans="1:2" x14ac:dyDescent="0.2">
      <c r="A2740" t="s">
        <v>832</v>
      </c>
      <c r="B2740">
        <v>7</v>
      </c>
    </row>
    <row r="2741" spans="1:2" x14ac:dyDescent="0.2">
      <c r="A2741" t="s">
        <v>4671</v>
      </c>
      <c r="B2741">
        <v>6.5</v>
      </c>
    </row>
    <row r="2742" spans="1:2" x14ac:dyDescent="0.2">
      <c r="A2742" t="s">
        <v>4673</v>
      </c>
      <c r="B2742">
        <v>3.6</v>
      </c>
    </row>
    <row r="2743" spans="1:2" x14ac:dyDescent="0.2">
      <c r="A2743" t="s">
        <v>1347</v>
      </c>
      <c r="B2743">
        <v>7.7</v>
      </c>
    </row>
    <row r="2744" spans="1:2" x14ac:dyDescent="0.2">
      <c r="A2744" t="s">
        <v>358</v>
      </c>
      <c r="B2744">
        <v>7.7</v>
      </c>
    </row>
    <row r="2745" spans="1:2" x14ac:dyDescent="0.2">
      <c r="A2745" t="s">
        <v>295</v>
      </c>
      <c r="B2745">
        <v>5.9</v>
      </c>
    </row>
    <row r="2746" spans="1:2" x14ac:dyDescent="0.2">
      <c r="A2746" t="s">
        <v>3816</v>
      </c>
      <c r="B2746">
        <v>6.8</v>
      </c>
    </row>
    <row r="2747" spans="1:2" x14ac:dyDescent="0.2">
      <c r="A2747" t="s">
        <v>3898</v>
      </c>
      <c r="B2747">
        <v>7.4</v>
      </c>
    </row>
    <row r="2748" spans="1:2" x14ac:dyDescent="0.2">
      <c r="A2748" t="s">
        <v>2470</v>
      </c>
      <c r="B2748">
        <v>5.0999999999999996</v>
      </c>
    </row>
    <row r="2749" spans="1:2" x14ac:dyDescent="0.2">
      <c r="A2749" t="s">
        <v>3128</v>
      </c>
      <c r="B2749">
        <v>7.4</v>
      </c>
    </row>
    <row r="2750" spans="1:2" x14ac:dyDescent="0.2">
      <c r="A2750" t="s">
        <v>4506</v>
      </c>
      <c r="B2750">
        <v>7.2</v>
      </c>
    </row>
    <row r="2751" spans="1:2" x14ac:dyDescent="0.2">
      <c r="A2751" t="s">
        <v>4148</v>
      </c>
      <c r="B2751">
        <v>6</v>
      </c>
    </row>
    <row r="2752" spans="1:2" x14ac:dyDescent="0.2">
      <c r="A2752" t="s">
        <v>1023</v>
      </c>
      <c r="B2752">
        <v>8.3000000000000007</v>
      </c>
    </row>
    <row r="2753" spans="1:2" x14ac:dyDescent="0.2">
      <c r="A2753" t="s">
        <v>1240</v>
      </c>
      <c r="B2753">
        <v>8.1</v>
      </c>
    </row>
    <row r="2754" spans="1:2" x14ac:dyDescent="0.2">
      <c r="A2754" t="s">
        <v>3890</v>
      </c>
      <c r="B2754">
        <v>6.3</v>
      </c>
    </row>
    <row r="2755" spans="1:2" x14ac:dyDescent="0.2">
      <c r="A2755" t="s">
        <v>1081</v>
      </c>
      <c r="B2755">
        <v>7.3</v>
      </c>
    </row>
    <row r="2756" spans="1:2" x14ac:dyDescent="0.2">
      <c r="A2756" t="s">
        <v>2739</v>
      </c>
      <c r="B2756">
        <v>3.6</v>
      </c>
    </row>
    <row r="2757" spans="1:2" x14ac:dyDescent="0.2">
      <c r="A2757" t="s">
        <v>360</v>
      </c>
      <c r="B2757">
        <v>1.6</v>
      </c>
    </row>
    <row r="2758" spans="1:2" x14ac:dyDescent="0.2">
      <c r="A2758" t="s">
        <v>409</v>
      </c>
      <c r="B2758">
        <v>8</v>
      </c>
    </row>
    <row r="2759" spans="1:2" x14ac:dyDescent="0.2">
      <c r="A2759" t="s">
        <v>480</v>
      </c>
      <c r="B2759">
        <v>6.2</v>
      </c>
    </row>
    <row r="2760" spans="1:2" x14ac:dyDescent="0.2">
      <c r="A2760" t="s">
        <v>1675</v>
      </c>
      <c r="B2760">
        <v>9</v>
      </c>
    </row>
    <row r="2761" spans="1:2" x14ac:dyDescent="0.2">
      <c r="A2761" t="s">
        <v>1993</v>
      </c>
      <c r="B2761">
        <v>6.1</v>
      </c>
    </row>
    <row r="2762" spans="1:2" x14ac:dyDescent="0.2">
      <c r="A2762" t="s">
        <v>721</v>
      </c>
      <c r="B2762">
        <v>5.7</v>
      </c>
    </row>
    <row r="2763" spans="1:2" x14ac:dyDescent="0.2">
      <c r="A2763" t="s">
        <v>3381</v>
      </c>
      <c r="B2763">
        <v>6.8</v>
      </c>
    </row>
    <row r="2764" spans="1:2" x14ac:dyDescent="0.2">
      <c r="A2764" t="s">
        <v>4699</v>
      </c>
      <c r="B2764">
        <v>5.5</v>
      </c>
    </row>
    <row r="2765" spans="1:2" x14ac:dyDescent="0.2">
      <c r="A2765" t="s">
        <v>4701</v>
      </c>
      <c r="B2765">
        <v>6.8</v>
      </c>
    </row>
    <row r="2766" spans="1:2" x14ac:dyDescent="0.2">
      <c r="A2766" t="s">
        <v>4703</v>
      </c>
      <c r="B2766">
        <v>7.3</v>
      </c>
    </row>
    <row r="2767" spans="1:2" x14ac:dyDescent="0.2">
      <c r="A2767" t="s">
        <v>2470</v>
      </c>
      <c r="B2767">
        <v>6.1</v>
      </c>
    </row>
    <row r="2768" spans="1:2" x14ac:dyDescent="0.2">
      <c r="A2768" t="s">
        <v>2552</v>
      </c>
      <c r="B2768">
        <v>7.2</v>
      </c>
    </row>
    <row r="2769" spans="1:2" x14ac:dyDescent="0.2">
      <c r="A2769" t="s">
        <v>4707</v>
      </c>
      <c r="B2769">
        <v>5.9</v>
      </c>
    </row>
    <row r="2770" spans="1:2" x14ac:dyDescent="0.2">
      <c r="A2770" t="s">
        <v>4709</v>
      </c>
      <c r="B2770">
        <v>6.1</v>
      </c>
    </row>
    <row r="2771" spans="1:2" x14ac:dyDescent="0.2">
      <c r="A2771" t="s">
        <v>1773</v>
      </c>
      <c r="B2771">
        <v>6.8</v>
      </c>
    </row>
    <row r="2772" spans="1:2" x14ac:dyDescent="0.2">
      <c r="A2772" t="s">
        <v>4712</v>
      </c>
      <c r="B2772">
        <v>7.7</v>
      </c>
    </row>
    <row r="2773" spans="1:2" x14ac:dyDescent="0.2">
      <c r="A2773" t="s">
        <v>3814</v>
      </c>
      <c r="B2773">
        <v>4.9000000000000004</v>
      </c>
    </row>
    <row r="2774" spans="1:2" x14ac:dyDescent="0.2">
      <c r="A2774" t="s">
        <v>4715</v>
      </c>
      <c r="B2774">
        <v>6.1</v>
      </c>
    </row>
    <row r="2775" spans="1:2" x14ac:dyDescent="0.2">
      <c r="A2775" t="s">
        <v>3860</v>
      </c>
      <c r="B2775">
        <v>2.5</v>
      </c>
    </row>
    <row r="2776" spans="1:2" x14ac:dyDescent="0.2">
      <c r="A2776" t="s">
        <v>4719</v>
      </c>
      <c r="B2776">
        <v>6.1</v>
      </c>
    </row>
    <row r="2777" spans="1:2" x14ac:dyDescent="0.2">
      <c r="A2777" t="s">
        <v>4721</v>
      </c>
      <c r="B2777">
        <v>5.9</v>
      </c>
    </row>
    <row r="2778" spans="1:2" x14ac:dyDescent="0.2">
      <c r="A2778" t="s">
        <v>4723</v>
      </c>
      <c r="B2778">
        <v>5.7</v>
      </c>
    </row>
    <row r="2779" spans="1:2" x14ac:dyDescent="0.2">
      <c r="A2779" t="s">
        <v>4725</v>
      </c>
      <c r="B2779">
        <v>5.6</v>
      </c>
    </row>
    <row r="2780" spans="1:2" x14ac:dyDescent="0.2">
      <c r="A2780" t="s">
        <v>1133</v>
      </c>
      <c r="B2780">
        <v>7.2</v>
      </c>
    </row>
    <row r="2781" spans="1:2" x14ac:dyDescent="0.2">
      <c r="A2781" t="s">
        <v>4728</v>
      </c>
      <c r="B2781">
        <v>7.7</v>
      </c>
    </row>
    <row r="2782" spans="1:2" x14ac:dyDescent="0.2">
      <c r="A2782" t="s">
        <v>621</v>
      </c>
      <c r="B2782">
        <v>7.8</v>
      </c>
    </row>
    <row r="2783" spans="1:2" x14ac:dyDescent="0.2">
      <c r="A2783" t="s">
        <v>4731</v>
      </c>
      <c r="B2783">
        <v>6.1</v>
      </c>
    </row>
    <row r="2784" spans="1:2" x14ac:dyDescent="0.2">
      <c r="A2784" t="s">
        <v>513</v>
      </c>
      <c r="B2784">
        <v>5.8</v>
      </c>
    </row>
    <row r="2785" spans="1:2" x14ac:dyDescent="0.2">
      <c r="A2785" t="s">
        <v>1866</v>
      </c>
      <c r="B2785">
        <v>6.5</v>
      </c>
    </row>
    <row r="2786" spans="1:2" x14ac:dyDescent="0.2">
      <c r="A2786" t="s">
        <v>1285</v>
      </c>
      <c r="B2786">
        <v>7.9</v>
      </c>
    </row>
    <row r="2787" spans="1:2" x14ac:dyDescent="0.2">
      <c r="A2787" t="s">
        <v>4737</v>
      </c>
      <c r="B2787">
        <v>6.3</v>
      </c>
    </row>
    <row r="2788" spans="1:2" x14ac:dyDescent="0.2">
      <c r="A2788" t="s">
        <v>4739</v>
      </c>
      <c r="B2788">
        <v>3.8</v>
      </c>
    </row>
    <row r="2789" spans="1:2" x14ac:dyDescent="0.2">
      <c r="A2789" t="s">
        <v>4741</v>
      </c>
      <c r="B2789">
        <v>8.3000000000000007</v>
      </c>
    </row>
    <row r="2790" spans="1:2" x14ac:dyDescent="0.2">
      <c r="A2790" t="s">
        <v>4743</v>
      </c>
      <c r="B2790">
        <v>6.4</v>
      </c>
    </row>
    <row r="2791" spans="1:2" x14ac:dyDescent="0.2">
      <c r="A2791" t="s">
        <v>4745</v>
      </c>
      <c r="B2791">
        <v>6.7</v>
      </c>
    </row>
    <row r="2792" spans="1:2" x14ac:dyDescent="0.2">
      <c r="A2792" t="s">
        <v>3749</v>
      </c>
      <c r="B2792">
        <v>6.1</v>
      </c>
    </row>
    <row r="2793" spans="1:2" x14ac:dyDescent="0.2">
      <c r="A2793" t="s">
        <v>2974</v>
      </c>
      <c r="B2793">
        <v>8.1</v>
      </c>
    </row>
    <row r="2794" spans="1:2" x14ac:dyDescent="0.2">
      <c r="A2794" t="s">
        <v>4749</v>
      </c>
      <c r="B2794">
        <v>6</v>
      </c>
    </row>
    <row r="2795" spans="1:2" x14ac:dyDescent="0.2">
      <c r="A2795" t="s">
        <v>4751</v>
      </c>
      <c r="B2795">
        <v>5.8</v>
      </c>
    </row>
    <row r="2796" spans="1:2" x14ac:dyDescent="0.2">
      <c r="A2796" t="s">
        <v>4753</v>
      </c>
      <c r="B2796">
        <v>5.6</v>
      </c>
    </row>
    <row r="2797" spans="1:2" x14ac:dyDescent="0.2">
      <c r="A2797" t="s">
        <v>4756</v>
      </c>
      <c r="B2797">
        <v>6.1</v>
      </c>
    </row>
    <row r="2798" spans="1:2" x14ac:dyDescent="0.2">
      <c r="A2798" t="s">
        <v>3679</v>
      </c>
      <c r="B2798">
        <v>5.9</v>
      </c>
    </row>
    <row r="2799" spans="1:2" x14ac:dyDescent="0.2">
      <c r="A2799" t="s">
        <v>4759</v>
      </c>
      <c r="B2799">
        <v>7.3</v>
      </c>
    </row>
    <row r="2800" spans="1:2" x14ac:dyDescent="0.2">
      <c r="A2800" t="s">
        <v>1508</v>
      </c>
      <c r="B2800">
        <v>6.8</v>
      </c>
    </row>
    <row r="2801" spans="1:2" x14ac:dyDescent="0.2">
      <c r="A2801" t="s">
        <v>599</v>
      </c>
      <c r="B2801">
        <v>5.7</v>
      </c>
    </row>
    <row r="2802" spans="1:2" x14ac:dyDescent="0.2">
      <c r="A2802" t="s">
        <v>4763</v>
      </c>
      <c r="B2802">
        <v>7.3</v>
      </c>
    </row>
    <row r="2803" spans="1:2" x14ac:dyDescent="0.2">
      <c r="A2803" t="s">
        <v>3419</v>
      </c>
      <c r="B2803">
        <v>6.3</v>
      </c>
    </row>
    <row r="2804" spans="1:2" x14ac:dyDescent="0.2">
      <c r="A2804" t="s">
        <v>4766</v>
      </c>
      <c r="B2804">
        <v>5.9</v>
      </c>
    </row>
    <row r="2805" spans="1:2" x14ac:dyDescent="0.2">
      <c r="A2805" t="s">
        <v>1872</v>
      </c>
      <c r="B2805">
        <v>7.1</v>
      </c>
    </row>
    <row r="2806" spans="1:2" x14ac:dyDescent="0.2">
      <c r="A2806" t="s">
        <v>3476</v>
      </c>
      <c r="B2806">
        <v>7.1</v>
      </c>
    </row>
    <row r="2807" spans="1:2" x14ac:dyDescent="0.2">
      <c r="A2807" t="s">
        <v>4769</v>
      </c>
      <c r="B2807">
        <v>8</v>
      </c>
    </row>
    <row r="2808" spans="1:2" x14ac:dyDescent="0.2">
      <c r="A2808" t="s">
        <v>4771</v>
      </c>
      <c r="B2808">
        <v>5.0999999999999996</v>
      </c>
    </row>
    <row r="2809" spans="1:2" x14ac:dyDescent="0.2">
      <c r="A2809" t="s">
        <v>3481</v>
      </c>
      <c r="B2809">
        <v>7.1</v>
      </c>
    </row>
    <row r="2810" spans="1:2" x14ac:dyDescent="0.2">
      <c r="A2810" t="s">
        <v>3228</v>
      </c>
      <c r="B2810">
        <v>6.5</v>
      </c>
    </row>
    <row r="2811" spans="1:2" x14ac:dyDescent="0.2">
      <c r="A2811" t="s">
        <v>1570</v>
      </c>
      <c r="B2811">
        <v>4.5</v>
      </c>
    </row>
    <row r="2812" spans="1:2" x14ac:dyDescent="0.2">
      <c r="A2812" t="s">
        <v>4776</v>
      </c>
      <c r="B2812">
        <v>6.6</v>
      </c>
    </row>
    <row r="2813" spans="1:2" x14ac:dyDescent="0.2">
      <c r="A2813" t="s">
        <v>1282</v>
      </c>
      <c r="B2813">
        <v>4.3</v>
      </c>
    </row>
    <row r="2814" spans="1:2" x14ac:dyDescent="0.2">
      <c r="A2814" t="s">
        <v>4533</v>
      </c>
      <c r="B2814">
        <v>6.7</v>
      </c>
    </row>
    <row r="2815" spans="1:2" x14ac:dyDescent="0.2">
      <c r="A2815" t="s">
        <v>4781</v>
      </c>
      <c r="B2815">
        <v>6.8</v>
      </c>
    </row>
    <row r="2816" spans="1:2" x14ac:dyDescent="0.2">
      <c r="A2816" t="s">
        <v>4783</v>
      </c>
      <c r="B2816">
        <v>5.4</v>
      </c>
    </row>
    <row r="2817" spans="1:2" x14ac:dyDescent="0.2">
      <c r="A2817" t="s">
        <v>1299</v>
      </c>
      <c r="B2817">
        <v>6.6</v>
      </c>
    </row>
    <row r="2818" spans="1:2" x14ac:dyDescent="0.2">
      <c r="A2818" t="s">
        <v>834</v>
      </c>
      <c r="B2818">
        <v>7.4</v>
      </c>
    </row>
    <row r="2819" spans="1:2" x14ac:dyDescent="0.2">
      <c r="A2819" t="s">
        <v>4405</v>
      </c>
      <c r="B2819">
        <v>7.3</v>
      </c>
    </row>
    <row r="2820" spans="1:2" x14ac:dyDescent="0.2">
      <c r="A2820" t="s">
        <v>3215</v>
      </c>
      <c r="B2820">
        <v>6.9</v>
      </c>
    </row>
    <row r="2821" spans="1:2" x14ac:dyDescent="0.2">
      <c r="A2821" t="s">
        <v>597</v>
      </c>
      <c r="B2821">
        <v>8</v>
      </c>
    </row>
    <row r="2822" spans="1:2" x14ac:dyDescent="0.2">
      <c r="A2822" t="s">
        <v>4793</v>
      </c>
      <c r="B2822">
        <v>6.4</v>
      </c>
    </row>
    <row r="2823" spans="1:2" x14ac:dyDescent="0.2">
      <c r="A2823" t="s">
        <v>4473</v>
      </c>
      <c r="B2823">
        <v>7.8</v>
      </c>
    </row>
    <row r="2824" spans="1:2" x14ac:dyDescent="0.2">
      <c r="A2824" t="s">
        <v>3228</v>
      </c>
      <c r="B2824">
        <v>6.1</v>
      </c>
    </row>
    <row r="2825" spans="1:2" x14ac:dyDescent="0.2">
      <c r="A2825" t="s">
        <v>4797</v>
      </c>
      <c r="B2825">
        <v>6.1</v>
      </c>
    </row>
    <row r="2826" spans="1:2" x14ac:dyDescent="0.2">
      <c r="A2826" t="s">
        <v>4799</v>
      </c>
      <c r="B2826">
        <v>5.0999999999999996</v>
      </c>
    </row>
    <row r="2827" spans="1:2" x14ac:dyDescent="0.2">
      <c r="A2827" t="s">
        <v>4801</v>
      </c>
      <c r="B2827">
        <v>7.8</v>
      </c>
    </row>
    <row r="2828" spans="1:2" x14ac:dyDescent="0.2">
      <c r="A2828" t="s">
        <v>1248</v>
      </c>
      <c r="B2828">
        <v>7.4</v>
      </c>
    </row>
    <row r="2829" spans="1:2" x14ac:dyDescent="0.2">
      <c r="A2829" t="s">
        <v>4804</v>
      </c>
      <c r="B2829">
        <v>7.8</v>
      </c>
    </row>
    <row r="2830" spans="1:2" x14ac:dyDescent="0.2">
      <c r="A2830" t="s">
        <v>4597</v>
      </c>
      <c r="B2830">
        <v>8</v>
      </c>
    </row>
    <row r="2831" spans="1:2" x14ac:dyDescent="0.2">
      <c r="A2831" t="s">
        <v>4366</v>
      </c>
      <c r="B2831">
        <v>6.7</v>
      </c>
    </row>
    <row r="2832" spans="1:2" x14ac:dyDescent="0.2">
      <c r="A2832" t="s">
        <v>4809</v>
      </c>
      <c r="B2832">
        <v>6.6</v>
      </c>
    </row>
    <row r="2833" spans="1:2" x14ac:dyDescent="0.2">
      <c r="A2833" t="s">
        <v>4471</v>
      </c>
      <c r="B2833">
        <v>6.4</v>
      </c>
    </row>
    <row r="2834" spans="1:2" x14ac:dyDescent="0.2">
      <c r="A2834" t="s">
        <v>4812</v>
      </c>
      <c r="B2834">
        <v>6.7</v>
      </c>
    </row>
    <row r="2835" spans="1:2" x14ac:dyDescent="0.2">
      <c r="A2835" t="s">
        <v>4814</v>
      </c>
      <c r="B2835">
        <v>6.2</v>
      </c>
    </row>
    <row r="2836" spans="1:2" x14ac:dyDescent="0.2">
      <c r="A2836" t="s">
        <v>1094</v>
      </c>
      <c r="B2836">
        <v>7.3</v>
      </c>
    </row>
    <row r="2837" spans="1:2" x14ac:dyDescent="0.2">
      <c r="A2837" t="s">
        <v>4817</v>
      </c>
      <c r="B2837">
        <v>8.1</v>
      </c>
    </row>
    <row r="2838" spans="1:2" x14ac:dyDescent="0.2">
      <c r="A2838" t="s">
        <v>4819</v>
      </c>
      <c r="B2838">
        <v>7</v>
      </c>
    </row>
    <row r="2839" spans="1:2" x14ac:dyDescent="0.2">
      <c r="A2839" t="s">
        <v>1634</v>
      </c>
      <c r="B2839">
        <v>8</v>
      </c>
    </row>
    <row r="2840" spans="1:2" x14ac:dyDescent="0.2">
      <c r="A2840" t="s">
        <v>127</v>
      </c>
      <c r="B2840">
        <v>8</v>
      </c>
    </row>
    <row r="2841" spans="1:2" x14ac:dyDescent="0.2">
      <c r="A2841" t="s">
        <v>599</v>
      </c>
      <c r="B2841">
        <v>7</v>
      </c>
    </row>
    <row r="2842" spans="1:2" x14ac:dyDescent="0.2">
      <c r="A2842" t="s">
        <v>4824</v>
      </c>
      <c r="B2842">
        <v>7.9</v>
      </c>
    </row>
    <row r="2843" spans="1:2" x14ac:dyDescent="0.2">
      <c r="A2843" t="s">
        <v>2554</v>
      </c>
      <c r="B2843">
        <v>5.9</v>
      </c>
    </row>
    <row r="2844" spans="1:2" x14ac:dyDescent="0.2">
      <c r="A2844" t="s">
        <v>462</v>
      </c>
      <c r="B2844">
        <v>6.6</v>
      </c>
    </row>
    <row r="2845" spans="1:2" x14ac:dyDescent="0.2">
      <c r="A2845" t="s">
        <v>462</v>
      </c>
      <c r="B2845">
        <v>6.3</v>
      </c>
    </row>
    <row r="2846" spans="1:2" x14ac:dyDescent="0.2">
      <c r="A2846" t="s">
        <v>3113</v>
      </c>
      <c r="B2846">
        <v>7.7</v>
      </c>
    </row>
    <row r="2847" spans="1:2" x14ac:dyDescent="0.2">
      <c r="A2847" t="s">
        <v>170</v>
      </c>
      <c r="B2847">
        <v>6.9</v>
      </c>
    </row>
    <row r="2848" spans="1:2" x14ac:dyDescent="0.2">
      <c r="A2848" t="s">
        <v>4833</v>
      </c>
      <c r="B2848">
        <v>7.1</v>
      </c>
    </row>
    <row r="2849" spans="1:2" x14ac:dyDescent="0.2">
      <c r="A2849" t="s">
        <v>370</v>
      </c>
      <c r="B2849">
        <v>7.4</v>
      </c>
    </row>
    <row r="2850" spans="1:2" x14ac:dyDescent="0.2">
      <c r="A2850" t="s">
        <v>4836</v>
      </c>
      <c r="B2850">
        <v>6.5</v>
      </c>
    </row>
    <row r="2851" spans="1:2" x14ac:dyDescent="0.2">
      <c r="A2851" t="s">
        <v>2158</v>
      </c>
      <c r="B2851">
        <v>6.5</v>
      </c>
    </row>
    <row r="2852" spans="1:2" x14ac:dyDescent="0.2">
      <c r="A2852" t="s">
        <v>4841</v>
      </c>
      <c r="B2852">
        <v>6.8</v>
      </c>
    </row>
    <row r="2853" spans="1:2" x14ac:dyDescent="0.2">
      <c r="A2853" t="s">
        <v>607</v>
      </c>
      <c r="B2853">
        <v>7.5</v>
      </c>
    </row>
    <row r="2854" spans="1:2" x14ac:dyDescent="0.2">
      <c r="A2854" t="s">
        <v>1809</v>
      </c>
      <c r="B2854">
        <v>6.6</v>
      </c>
    </row>
    <row r="2855" spans="1:2" x14ac:dyDescent="0.2">
      <c r="A2855" t="s">
        <v>515</v>
      </c>
      <c r="B2855">
        <v>7.1</v>
      </c>
    </row>
    <row r="2856" spans="1:2" x14ac:dyDescent="0.2">
      <c r="A2856" t="s">
        <v>2117</v>
      </c>
      <c r="B2856">
        <v>6.6</v>
      </c>
    </row>
    <row r="2857" spans="1:2" x14ac:dyDescent="0.2">
      <c r="A2857" t="s">
        <v>970</v>
      </c>
      <c r="B2857">
        <v>7</v>
      </c>
    </row>
    <row r="2858" spans="1:2" x14ac:dyDescent="0.2">
      <c r="A2858" t="s">
        <v>4850</v>
      </c>
      <c r="B2858">
        <v>3.3</v>
      </c>
    </row>
    <row r="2859" spans="1:2" x14ac:dyDescent="0.2">
      <c r="A2859" t="s">
        <v>4852</v>
      </c>
      <c r="B2859">
        <v>6.7</v>
      </c>
    </row>
    <row r="2860" spans="1:2" x14ac:dyDescent="0.2">
      <c r="A2860" t="s">
        <v>4854</v>
      </c>
      <c r="B2860">
        <v>8</v>
      </c>
    </row>
    <row r="2861" spans="1:2" x14ac:dyDescent="0.2">
      <c r="A2861" t="s">
        <v>4530</v>
      </c>
      <c r="B2861">
        <v>6.8</v>
      </c>
    </row>
    <row r="2862" spans="1:2" x14ac:dyDescent="0.2">
      <c r="A2862" t="s">
        <v>4857</v>
      </c>
      <c r="B2862">
        <v>6</v>
      </c>
    </row>
    <row r="2863" spans="1:2" x14ac:dyDescent="0.2">
      <c r="A2863" t="s">
        <v>4859</v>
      </c>
      <c r="B2863">
        <v>5.4</v>
      </c>
    </row>
    <row r="2864" spans="1:2" x14ac:dyDescent="0.2">
      <c r="A2864" t="s">
        <v>4861</v>
      </c>
      <c r="B2864">
        <v>4.3</v>
      </c>
    </row>
    <row r="2865" spans="1:2" x14ac:dyDescent="0.2">
      <c r="A2865" t="s">
        <v>1594</v>
      </c>
      <c r="B2865">
        <v>6.2</v>
      </c>
    </row>
    <row r="2866" spans="1:2" x14ac:dyDescent="0.2">
      <c r="A2866" t="s">
        <v>4864</v>
      </c>
      <c r="B2866">
        <v>7.7</v>
      </c>
    </row>
    <row r="2867" spans="1:2" x14ac:dyDescent="0.2">
      <c r="A2867" t="s">
        <v>105</v>
      </c>
      <c r="B2867">
        <v>8</v>
      </c>
    </row>
    <row r="2868" spans="1:2" x14ac:dyDescent="0.2">
      <c r="A2868" t="s">
        <v>2032</v>
      </c>
      <c r="B2868">
        <v>7.4</v>
      </c>
    </row>
    <row r="2869" spans="1:2" x14ac:dyDescent="0.2">
      <c r="A2869" t="s">
        <v>4868</v>
      </c>
      <c r="B2869">
        <v>5.9</v>
      </c>
    </row>
    <row r="2870" spans="1:2" x14ac:dyDescent="0.2">
      <c r="A2870" t="s">
        <v>4870</v>
      </c>
      <c r="B2870">
        <v>7.8</v>
      </c>
    </row>
    <row r="2871" spans="1:2" x14ac:dyDescent="0.2">
      <c r="A2871" t="s">
        <v>1535</v>
      </c>
      <c r="B2871">
        <v>7.4</v>
      </c>
    </row>
    <row r="2872" spans="1:2" x14ac:dyDescent="0.2">
      <c r="A2872" t="s">
        <v>2485</v>
      </c>
      <c r="B2872">
        <v>6.5</v>
      </c>
    </row>
    <row r="2873" spans="1:2" x14ac:dyDescent="0.2">
      <c r="A2873" t="s">
        <v>1626</v>
      </c>
      <c r="B2873">
        <v>5.4</v>
      </c>
    </row>
    <row r="2874" spans="1:2" x14ac:dyDescent="0.2">
      <c r="A2874" t="s">
        <v>1527</v>
      </c>
      <c r="B2874">
        <v>7</v>
      </c>
    </row>
    <row r="2875" spans="1:2" x14ac:dyDescent="0.2">
      <c r="A2875" t="s">
        <v>1952</v>
      </c>
      <c r="B2875">
        <v>7.6</v>
      </c>
    </row>
    <row r="2876" spans="1:2" x14ac:dyDescent="0.2">
      <c r="A2876" t="s">
        <v>3788</v>
      </c>
      <c r="B2876">
        <v>6.9</v>
      </c>
    </row>
    <row r="2877" spans="1:2" x14ac:dyDescent="0.2">
      <c r="A2877" t="s">
        <v>4854</v>
      </c>
      <c r="B2877">
        <v>7</v>
      </c>
    </row>
    <row r="2878" spans="1:2" x14ac:dyDescent="0.2">
      <c r="A2878" t="s">
        <v>4427</v>
      </c>
      <c r="B2878">
        <v>5.3</v>
      </c>
    </row>
    <row r="2879" spans="1:2" x14ac:dyDescent="0.2">
      <c r="A2879" t="s">
        <v>4882</v>
      </c>
      <c r="B2879">
        <v>6.4</v>
      </c>
    </row>
    <row r="2880" spans="1:2" x14ac:dyDescent="0.2">
      <c r="A2880" t="s">
        <v>4884</v>
      </c>
      <c r="B2880">
        <v>4.5</v>
      </c>
    </row>
    <row r="2881" spans="1:2" x14ac:dyDescent="0.2">
      <c r="A2881" t="s">
        <v>2811</v>
      </c>
      <c r="B2881">
        <v>7.8</v>
      </c>
    </row>
    <row r="2882" spans="1:2" x14ac:dyDescent="0.2">
      <c r="A2882" t="s">
        <v>4887</v>
      </c>
      <c r="B2882">
        <v>6.7</v>
      </c>
    </row>
    <row r="2883" spans="1:2" x14ac:dyDescent="0.2">
      <c r="A2883" t="s">
        <v>1359</v>
      </c>
      <c r="B2883">
        <v>5.3</v>
      </c>
    </row>
    <row r="2884" spans="1:2" x14ac:dyDescent="0.2">
      <c r="A2884" t="s">
        <v>2809</v>
      </c>
      <c r="B2884">
        <v>6.3</v>
      </c>
    </row>
    <row r="2885" spans="1:2" x14ac:dyDescent="0.2">
      <c r="A2885" t="s">
        <v>1570</v>
      </c>
      <c r="B2885">
        <v>7</v>
      </c>
    </row>
    <row r="2886" spans="1:2" x14ac:dyDescent="0.2">
      <c r="A2886" t="s">
        <v>4893</v>
      </c>
      <c r="B2886">
        <v>5.3</v>
      </c>
    </row>
    <row r="2887" spans="1:2" x14ac:dyDescent="0.2">
      <c r="A2887" t="s">
        <v>1886</v>
      </c>
      <c r="B2887">
        <v>6.6</v>
      </c>
    </row>
    <row r="2888" spans="1:2" x14ac:dyDescent="0.2">
      <c r="A2888" t="s">
        <v>3120</v>
      </c>
      <c r="B2888">
        <v>5.8</v>
      </c>
    </row>
    <row r="2889" spans="1:2" x14ac:dyDescent="0.2">
      <c r="A2889" t="s">
        <v>950</v>
      </c>
      <c r="B2889">
        <v>6.7</v>
      </c>
    </row>
    <row r="2890" spans="1:2" x14ac:dyDescent="0.2">
      <c r="A2890" t="s">
        <v>3195</v>
      </c>
      <c r="B2890">
        <v>6.6</v>
      </c>
    </row>
    <row r="2891" spans="1:2" x14ac:dyDescent="0.2">
      <c r="A2891" t="s">
        <v>1844</v>
      </c>
      <c r="B2891">
        <v>7</v>
      </c>
    </row>
    <row r="2892" spans="1:2" x14ac:dyDescent="0.2">
      <c r="A2892" t="s">
        <v>239</v>
      </c>
      <c r="B2892">
        <v>8.4</v>
      </c>
    </row>
    <row r="2893" spans="1:2" x14ac:dyDescent="0.2">
      <c r="A2893" t="s">
        <v>4902</v>
      </c>
      <c r="B2893">
        <v>5.4</v>
      </c>
    </row>
    <row r="2894" spans="1:2" x14ac:dyDescent="0.2">
      <c r="A2894" t="s">
        <v>1904</v>
      </c>
      <c r="B2894">
        <v>7.8</v>
      </c>
    </row>
    <row r="2895" spans="1:2" x14ac:dyDescent="0.2">
      <c r="A2895" t="s">
        <v>674</v>
      </c>
      <c r="B2895">
        <v>7.6</v>
      </c>
    </row>
    <row r="2896" spans="1:2" x14ac:dyDescent="0.2">
      <c r="A2896" t="s">
        <v>4906</v>
      </c>
      <c r="B2896">
        <v>6.6</v>
      </c>
    </row>
    <row r="2897" spans="1:2" x14ac:dyDescent="0.2">
      <c r="A2897" t="s">
        <v>4908</v>
      </c>
      <c r="B2897">
        <v>6.4</v>
      </c>
    </row>
    <row r="2898" spans="1:2" x14ac:dyDescent="0.2">
      <c r="A2898" t="s">
        <v>4910</v>
      </c>
      <c r="B2898">
        <v>7</v>
      </c>
    </row>
    <row r="2899" spans="1:2" x14ac:dyDescent="0.2">
      <c r="A2899" t="s">
        <v>4912</v>
      </c>
      <c r="B2899">
        <v>5.7</v>
      </c>
    </row>
    <row r="2900" spans="1:2" x14ac:dyDescent="0.2">
      <c r="A2900" t="s">
        <v>4914</v>
      </c>
      <c r="B2900">
        <v>5.9</v>
      </c>
    </row>
    <row r="2901" spans="1:2" x14ac:dyDescent="0.2">
      <c r="A2901" t="s">
        <v>4916</v>
      </c>
      <c r="B2901">
        <v>6.3</v>
      </c>
    </row>
    <row r="2902" spans="1:2" x14ac:dyDescent="0.2">
      <c r="A2902" t="s">
        <v>2832</v>
      </c>
      <c r="B2902">
        <v>6.3</v>
      </c>
    </row>
    <row r="2903" spans="1:2" x14ac:dyDescent="0.2">
      <c r="A2903" t="s">
        <v>1391</v>
      </c>
      <c r="B2903">
        <v>6.2</v>
      </c>
    </row>
    <row r="2904" spans="1:2" x14ac:dyDescent="0.2">
      <c r="A2904" t="s">
        <v>4275</v>
      </c>
      <c r="B2904">
        <v>2.1</v>
      </c>
    </row>
    <row r="2905" spans="1:2" x14ac:dyDescent="0.2">
      <c r="A2905" t="s">
        <v>1753</v>
      </c>
      <c r="B2905">
        <v>5</v>
      </c>
    </row>
    <row r="2906" spans="1:2" x14ac:dyDescent="0.2">
      <c r="A2906" t="s">
        <v>4922</v>
      </c>
      <c r="B2906">
        <v>5.3</v>
      </c>
    </row>
    <row r="2907" spans="1:2" x14ac:dyDescent="0.2">
      <c r="A2907" t="s">
        <v>3078</v>
      </c>
      <c r="B2907">
        <v>7.1</v>
      </c>
    </row>
    <row r="2908" spans="1:2" x14ac:dyDescent="0.2">
      <c r="A2908" t="s">
        <v>4925</v>
      </c>
      <c r="B2908">
        <v>7</v>
      </c>
    </row>
    <row r="2909" spans="1:2" x14ac:dyDescent="0.2">
      <c r="A2909" t="s">
        <v>2370</v>
      </c>
      <c r="B2909">
        <v>7</v>
      </c>
    </row>
    <row r="2910" spans="1:2" x14ac:dyDescent="0.2">
      <c r="A2910" t="s">
        <v>521</v>
      </c>
      <c r="B2910">
        <v>5.7</v>
      </c>
    </row>
    <row r="2911" spans="1:2" x14ac:dyDescent="0.2">
      <c r="A2911" t="s">
        <v>4930</v>
      </c>
      <c r="B2911">
        <v>7.1</v>
      </c>
    </row>
    <row r="2912" spans="1:2" x14ac:dyDescent="0.2">
      <c r="A2912" t="s">
        <v>4932</v>
      </c>
      <c r="B2912">
        <v>7</v>
      </c>
    </row>
    <row r="2913" spans="1:2" x14ac:dyDescent="0.2">
      <c r="A2913" t="s">
        <v>4934</v>
      </c>
      <c r="B2913">
        <v>7.7</v>
      </c>
    </row>
    <row r="2914" spans="1:2" x14ac:dyDescent="0.2">
      <c r="A2914" t="s">
        <v>4936</v>
      </c>
      <c r="B2914">
        <v>7.1</v>
      </c>
    </row>
    <row r="2915" spans="1:2" x14ac:dyDescent="0.2">
      <c r="A2915" t="s">
        <v>4938</v>
      </c>
      <c r="B2915">
        <v>6.8</v>
      </c>
    </row>
    <row r="2916" spans="1:2" x14ac:dyDescent="0.2">
      <c r="A2916" t="s">
        <v>2401</v>
      </c>
      <c r="B2916">
        <v>7.5</v>
      </c>
    </row>
    <row r="2917" spans="1:2" x14ac:dyDescent="0.2">
      <c r="A2917" t="s">
        <v>4941</v>
      </c>
      <c r="B2917">
        <v>6.3</v>
      </c>
    </row>
    <row r="2918" spans="1:2" x14ac:dyDescent="0.2">
      <c r="A2918" t="s">
        <v>4943</v>
      </c>
      <c r="B2918">
        <v>7.3</v>
      </c>
    </row>
    <row r="2919" spans="1:2" x14ac:dyDescent="0.2">
      <c r="A2919" t="s">
        <v>1743</v>
      </c>
      <c r="B2919">
        <v>6.8</v>
      </c>
    </row>
    <row r="2920" spans="1:2" x14ac:dyDescent="0.2">
      <c r="A2920" t="s">
        <v>4946</v>
      </c>
      <c r="B2920">
        <v>7.2</v>
      </c>
    </row>
    <row r="2921" spans="1:2" x14ac:dyDescent="0.2">
      <c r="A2921" t="s">
        <v>75</v>
      </c>
      <c r="B2921">
        <v>6.4</v>
      </c>
    </row>
    <row r="2922" spans="1:2" x14ac:dyDescent="0.2">
      <c r="A2922" t="s">
        <v>3476</v>
      </c>
      <c r="B2922">
        <v>6</v>
      </c>
    </row>
    <row r="2923" spans="1:2" x14ac:dyDescent="0.2">
      <c r="A2923" t="s">
        <v>4238</v>
      </c>
      <c r="B2923">
        <v>6.4</v>
      </c>
    </row>
    <row r="2924" spans="1:2" x14ac:dyDescent="0.2">
      <c r="A2924" t="s">
        <v>1267</v>
      </c>
      <c r="B2924">
        <v>5.0999999999999996</v>
      </c>
    </row>
    <row r="2925" spans="1:2" x14ac:dyDescent="0.2">
      <c r="A2925" t="s">
        <v>4952</v>
      </c>
      <c r="B2925">
        <v>7.5</v>
      </c>
    </row>
    <row r="2926" spans="1:2" x14ac:dyDescent="0.2">
      <c r="A2926" t="s">
        <v>4954</v>
      </c>
      <c r="B2926">
        <v>7.1</v>
      </c>
    </row>
    <row r="2927" spans="1:2" x14ac:dyDescent="0.2">
      <c r="A2927" t="s">
        <v>4957</v>
      </c>
      <c r="B2927">
        <v>4.5999999999999996</v>
      </c>
    </row>
    <row r="2928" spans="1:2" x14ac:dyDescent="0.2">
      <c r="A2928" t="s">
        <v>674</v>
      </c>
      <c r="B2928">
        <v>5.7</v>
      </c>
    </row>
    <row r="2929" spans="1:2" x14ac:dyDescent="0.2">
      <c r="A2929" t="s">
        <v>2937</v>
      </c>
      <c r="B2929">
        <v>6.8</v>
      </c>
    </row>
    <row r="2930" spans="1:2" x14ac:dyDescent="0.2">
      <c r="A2930" t="s">
        <v>4962</v>
      </c>
      <c r="B2930">
        <v>7.7</v>
      </c>
    </row>
    <row r="2931" spans="1:2" x14ac:dyDescent="0.2">
      <c r="A2931" t="s">
        <v>400</v>
      </c>
      <c r="B2931">
        <v>6.7</v>
      </c>
    </row>
    <row r="2932" spans="1:2" x14ac:dyDescent="0.2">
      <c r="A2932" t="s">
        <v>4964</v>
      </c>
      <c r="B2932">
        <v>3.2</v>
      </c>
    </row>
    <row r="2933" spans="1:2" x14ac:dyDescent="0.2">
      <c r="A2933" t="s">
        <v>4966</v>
      </c>
      <c r="B2933">
        <v>6.1</v>
      </c>
    </row>
    <row r="2934" spans="1:2" x14ac:dyDescent="0.2">
      <c r="A2934" t="s">
        <v>721</v>
      </c>
      <c r="B2934">
        <v>5.6</v>
      </c>
    </row>
    <row r="2935" spans="1:2" x14ac:dyDescent="0.2">
      <c r="A2935" t="s">
        <v>4969</v>
      </c>
      <c r="B2935">
        <v>6.9</v>
      </c>
    </row>
    <row r="2936" spans="1:2" x14ac:dyDescent="0.2">
      <c r="A2936" t="s">
        <v>4972</v>
      </c>
      <c r="B2936">
        <v>7.5</v>
      </c>
    </row>
    <row r="2937" spans="1:2" x14ac:dyDescent="0.2">
      <c r="A2937" t="s">
        <v>1170</v>
      </c>
      <c r="B2937">
        <v>5.8</v>
      </c>
    </row>
    <row r="2938" spans="1:2" x14ac:dyDescent="0.2">
      <c r="A2938" t="s">
        <v>443</v>
      </c>
      <c r="B2938">
        <v>8.3000000000000007</v>
      </c>
    </row>
    <row r="2939" spans="1:2" x14ac:dyDescent="0.2">
      <c r="A2939" t="s">
        <v>4976</v>
      </c>
      <c r="B2939">
        <v>2.8</v>
      </c>
    </row>
    <row r="2940" spans="1:2" x14ac:dyDescent="0.2">
      <c r="A2940" t="s">
        <v>4516</v>
      </c>
      <c r="B2940">
        <v>6.6</v>
      </c>
    </row>
    <row r="2941" spans="1:2" x14ac:dyDescent="0.2">
      <c r="A2941" t="s">
        <v>4980</v>
      </c>
      <c r="B2941">
        <v>7.5</v>
      </c>
    </row>
    <row r="2942" spans="1:2" x14ac:dyDescent="0.2">
      <c r="A2942" t="s">
        <v>4982</v>
      </c>
      <c r="B2942">
        <v>6</v>
      </c>
    </row>
    <row r="2943" spans="1:2" x14ac:dyDescent="0.2">
      <c r="A2943" t="s">
        <v>4984</v>
      </c>
      <c r="B2943">
        <v>6.2</v>
      </c>
    </row>
    <row r="2944" spans="1:2" x14ac:dyDescent="0.2">
      <c r="A2944" t="s">
        <v>988</v>
      </c>
      <c r="B2944">
        <v>7.2</v>
      </c>
    </row>
    <row r="2945" spans="1:2" x14ac:dyDescent="0.2">
      <c r="A2945" t="s">
        <v>493</v>
      </c>
      <c r="B2945">
        <v>8.6999999999999993</v>
      </c>
    </row>
    <row r="2946" spans="1:2" x14ac:dyDescent="0.2">
      <c r="A2946" t="s">
        <v>4988</v>
      </c>
      <c r="B2946">
        <v>6</v>
      </c>
    </row>
    <row r="2947" spans="1:2" x14ac:dyDescent="0.2">
      <c r="A2947" t="s">
        <v>3106</v>
      </c>
      <c r="B2947">
        <v>8</v>
      </c>
    </row>
    <row r="2948" spans="1:2" x14ac:dyDescent="0.2">
      <c r="A2948" t="s">
        <v>2276</v>
      </c>
      <c r="B2948">
        <v>7.2</v>
      </c>
    </row>
    <row r="2949" spans="1:2" x14ac:dyDescent="0.2">
      <c r="A2949" t="s">
        <v>1405</v>
      </c>
      <c r="B2949">
        <v>4.5</v>
      </c>
    </row>
    <row r="2950" spans="1:2" x14ac:dyDescent="0.2">
      <c r="A2950" t="s">
        <v>1439</v>
      </c>
      <c r="B2950">
        <v>7.9</v>
      </c>
    </row>
    <row r="2951" spans="1:2" x14ac:dyDescent="0.2">
      <c r="A2951" t="s">
        <v>3651</v>
      </c>
      <c r="B2951">
        <v>7.1</v>
      </c>
    </row>
    <row r="2952" spans="1:2" x14ac:dyDescent="0.2">
      <c r="A2952" t="s">
        <v>2396</v>
      </c>
      <c r="B2952">
        <v>7.5</v>
      </c>
    </row>
    <row r="2953" spans="1:2" x14ac:dyDescent="0.2">
      <c r="A2953" t="s">
        <v>4998</v>
      </c>
      <c r="B2953">
        <v>6.8</v>
      </c>
    </row>
    <row r="2954" spans="1:2" x14ac:dyDescent="0.2">
      <c r="A2954" t="s">
        <v>3580</v>
      </c>
      <c r="B2954">
        <v>4.3</v>
      </c>
    </row>
    <row r="2955" spans="1:2" x14ac:dyDescent="0.2">
      <c r="A2955" t="s">
        <v>5002</v>
      </c>
      <c r="B2955">
        <v>7.2</v>
      </c>
    </row>
    <row r="2956" spans="1:2" x14ac:dyDescent="0.2">
      <c r="A2956" t="s">
        <v>2070</v>
      </c>
      <c r="B2956">
        <v>5.8</v>
      </c>
    </row>
    <row r="2957" spans="1:2" x14ac:dyDescent="0.2">
      <c r="A2957" t="s">
        <v>454</v>
      </c>
      <c r="B2957">
        <v>7.1</v>
      </c>
    </row>
    <row r="2958" spans="1:2" x14ac:dyDescent="0.2">
      <c r="A2958" t="s">
        <v>906</v>
      </c>
      <c r="B2958">
        <v>7.4</v>
      </c>
    </row>
    <row r="2959" spans="1:2" x14ac:dyDescent="0.2">
      <c r="A2959" t="s">
        <v>2747</v>
      </c>
      <c r="B2959">
        <v>7.6</v>
      </c>
    </row>
    <row r="2960" spans="1:2" x14ac:dyDescent="0.2">
      <c r="A2960" t="s">
        <v>2098</v>
      </c>
      <c r="B2960">
        <v>6.9</v>
      </c>
    </row>
    <row r="2961" spans="1:2" x14ac:dyDescent="0.2">
      <c r="A2961" t="s">
        <v>4170</v>
      </c>
      <c r="B2961">
        <v>6</v>
      </c>
    </row>
    <row r="2962" spans="1:2" x14ac:dyDescent="0.2">
      <c r="A2962" t="s">
        <v>3536</v>
      </c>
      <c r="B2962">
        <v>6.9</v>
      </c>
    </row>
    <row r="2963" spans="1:2" x14ac:dyDescent="0.2">
      <c r="A2963" t="s">
        <v>4417</v>
      </c>
      <c r="B2963">
        <v>7.3</v>
      </c>
    </row>
    <row r="2964" spans="1:2" x14ac:dyDescent="0.2">
      <c r="A2964" t="s">
        <v>5012</v>
      </c>
      <c r="B2964">
        <v>4.5999999999999996</v>
      </c>
    </row>
    <row r="2965" spans="1:2" x14ac:dyDescent="0.2">
      <c r="A2965" t="s">
        <v>783</v>
      </c>
      <c r="B2965">
        <v>6</v>
      </c>
    </row>
    <row r="2966" spans="1:2" x14ac:dyDescent="0.2">
      <c r="A2966" t="s">
        <v>2408</v>
      </c>
      <c r="B2966">
        <v>6.4</v>
      </c>
    </row>
    <row r="2967" spans="1:2" x14ac:dyDescent="0.2">
      <c r="A2967" t="s">
        <v>2541</v>
      </c>
      <c r="B2967">
        <v>5.5</v>
      </c>
    </row>
    <row r="2968" spans="1:2" x14ac:dyDescent="0.2">
      <c r="A2968" t="s">
        <v>5017</v>
      </c>
      <c r="B2968">
        <v>7.5</v>
      </c>
    </row>
    <row r="2969" spans="1:2" x14ac:dyDescent="0.2">
      <c r="A2969" t="s">
        <v>1294</v>
      </c>
      <c r="B2969">
        <v>8.1</v>
      </c>
    </row>
    <row r="2970" spans="1:2" x14ac:dyDescent="0.2">
      <c r="A2970" t="s">
        <v>5021</v>
      </c>
      <c r="B2970">
        <v>6.3</v>
      </c>
    </row>
    <row r="2971" spans="1:2" x14ac:dyDescent="0.2">
      <c r="A2971" t="s">
        <v>2109</v>
      </c>
      <c r="B2971">
        <v>5.0999999999999996</v>
      </c>
    </row>
    <row r="2972" spans="1:2" x14ac:dyDescent="0.2">
      <c r="A2972" t="s">
        <v>5024</v>
      </c>
      <c r="B2972">
        <v>6.8</v>
      </c>
    </row>
    <row r="2973" spans="1:2" x14ac:dyDescent="0.2">
      <c r="A2973" t="s">
        <v>5026</v>
      </c>
      <c r="B2973">
        <v>5.3</v>
      </c>
    </row>
    <row r="2974" spans="1:2" x14ac:dyDescent="0.2">
      <c r="A2974" t="s">
        <v>3355</v>
      </c>
      <c r="B2974">
        <v>7.3</v>
      </c>
    </row>
    <row r="2975" spans="1:2" x14ac:dyDescent="0.2">
      <c r="A2975" t="s">
        <v>5029</v>
      </c>
      <c r="B2975">
        <v>7.3</v>
      </c>
    </row>
    <row r="2976" spans="1:2" x14ac:dyDescent="0.2">
      <c r="A2976" t="s">
        <v>373</v>
      </c>
      <c r="B2976">
        <v>7.1</v>
      </c>
    </row>
    <row r="2977" spans="1:2" x14ac:dyDescent="0.2">
      <c r="A2977" t="s">
        <v>28</v>
      </c>
      <c r="B2977">
        <v>7.6</v>
      </c>
    </row>
    <row r="2978" spans="1:2" x14ac:dyDescent="0.2">
      <c r="A2978" t="s">
        <v>5033</v>
      </c>
      <c r="B2978">
        <v>5.3</v>
      </c>
    </row>
    <row r="2979" spans="1:2" x14ac:dyDescent="0.2">
      <c r="A2979" t="s">
        <v>2615</v>
      </c>
      <c r="B2979">
        <v>7.8</v>
      </c>
    </row>
    <row r="2980" spans="1:2" x14ac:dyDescent="0.2">
      <c r="A2980" t="s">
        <v>5036</v>
      </c>
      <c r="B2980">
        <v>7.7</v>
      </c>
    </row>
    <row r="2981" spans="1:2" x14ac:dyDescent="0.2">
      <c r="A2981" t="s">
        <v>3879</v>
      </c>
      <c r="B2981">
        <v>7.7</v>
      </c>
    </row>
    <row r="2982" spans="1:2" x14ac:dyDescent="0.2">
      <c r="A2982" t="s">
        <v>4739</v>
      </c>
      <c r="B2982">
        <v>5.4</v>
      </c>
    </row>
    <row r="2983" spans="1:2" x14ac:dyDescent="0.2">
      <c r="A2983" t="s">
        <v>3531</v>
      </c>
      <c r="B2983">
        <v>6.2</v>
      </c>
    </row>
    <row r="2984" spans="1:2" x14ac:dyDescent="0.2">
      <c r="A2984" t="s">
        <v>2447</v>
      </c>
      <c r="B2984">
        <v>7.4</v>
      </c>
    </row>
    <row r="2985" spans="1:2" x14ac:dyDescent="0.2">
      <c r="A2985" t="s">
        <v>5042</v>
      </c>
      <c r="B2985">
        <v>6.2</v>
      </c>
    </row>
    <row r="2986" spans="1:2" x14ac:dyDescent="0.2">
      <c r="A2986" t="s">
        <v>5044</v>
      </c>
      <c r="B2986">
        <v>5.0999999999999996</v>
      </c>
    </row>
    <row r="2987" spans="1:2" x14ac:dyDescent="0.2">
      <c r="A2987" t="s">
        <v>5046</v>
      </c>
      <c r="B2987">
        <v>6.9</v>
      </c>
    </row>
    <row r="2988" spans="1:2" x14ac:dyDescent="0.2">
      <c r="A2988" t="s">
        <v>5048</v>
      </c>
      <c r="B2988">
        <v>6.3</v>
      </c>
    </row>
    <row r="2989" spans="1:2" x14ac:dyDescent="0.2">
      <c r="A2989" t="s">
        <v>5050</v>
      </c>
      <c r="B2989">
        <v>6.8</v>
      </c>
    </row>
    <row r="2990" spans="1:2" x14ac:dyDescent="0.2">
      <c r="A2990" t="s">
        <v>2541</v>
      </c>
      <c r="B2990">
        <v>7.4</v>
      </c>
    </row>
    <row r="2991" spans="1:2" x14ac:dyDescent="0.2">
      <c r="A2991" t="s">
        <v>3597</v>
      </c>
      <c r="B2991">
        <v>5.7</v>
      </c>
    </row>
    <row r="2992" spans="1:2" x14ac:dyDescent="0.2">
      <c r="A2992" t="s">
        <v>5053</v>
      </c>
      <c r="B2992">
        <v>5.8</v>
      </c>
    </row>
    <row r="2993" spans="1:2" x14ac:dyDescent="0.2">
      <c r="A2993" t="s">
        <v>5055</v>
      </c>
      <c r="B2993">
        <v>6.2</v>
      </c>
    </row>
    <row r="2994" spans="1:2" x14ac:dyDescent="0.2">
      <c r="A2994" t="s">
        <v>5057</v>
      </c>
      <c r="B2994">
        <v>4.3</v>
      </c>
    </row>
    <row r="2995" spans="1:2" x14ac:dyDescent="0.2">
      <c r="A2995" t="s">
        <v>5059</v>
      </c>
      <c r="B2995">
        <v>6.4</v>
      </c>
    </row>
    <row r="2996" spans="1:2" x14ac:dyDescent="0.2">
      <c r="A2996" t="s">
        <v>5061</v>
      </c>
      <c r="B2996">
        <v>6</v>
      </c>
    </row>
    <row r="2997" spans="1:2" x14ac:dyDescent="0.2">
      <c r="A2997" t="s">
        <v>2070</v>
      </c>
      <c r="B2997">
        <v>6.9</v>
      </c>
    </row>
    <row r="2998" spans="1:2" x14ac:dyDescent="0.2">
      <c r="A2998" t="s">
        <v>5064</v>
      </c>
      <c r="B2998">
        <v>5.5</v>
      </c>
    </row>
    <row r="2999" spans="1:2" x14ac:dyDescent="0.2">
      <c r="A2999" t="s">
        <v>5066</v>
      </c>
      <c r="B2999">
        <v>5.4</v>
      </c>
    </row>
    <row r="3000" spans="1:2" x14ac:dyDescent="0.2">
      <c r="A3000" t="s">
        <v>1294</v>
      </c>
      <c r="B3000">
        <v>8.3000000000000007</v>
      </c>
    </row>
    <row r="3001" spans="1:2" x14ac:dyDescent="0.2">
      <c r="A3001" t="s">
        <v>127</v>
      </c>
      <c r="B3001">
        <v>7.9</v>
      </c>
    </row>
    <row r="3002" spans="1:2" x14ac:dyDescent="0.2">
      <c r="A3002" t="s">
        <v>5071</v>
      </c>
      <c r="B3002">
        <v>6.5</v>
      </c>
    </row>
    <row r="3003" spans="1:2" x14ac:dyDescent="0.2">
      <c r="A3003" t="s">
        <v>5073</v>
      </c>
      <c r="B3003">
        <v>6.3</v>
      </c>
    </row>
    <row r="3004" spans="1:2" x14ac:dyDescent="0.2">
      <c r="A3004" t="s">
        <v>5075</v>
      </c>
      <c r="B3004">
        <v>6.4</v>
      </c>
    </row>
    <row r="3005" spans="1:2" x14ac:dyDescent="0.2">
      <c r="A3005" t="s">
        <v>5078</v>
      </c>
      <c r="B3005">
        <v>5.3</v>
      </c>
    </row>
    <row r="3006" spans="1:2" x14ac:dyDescent="0.2">
      <c r="A3006" t="s">
        <v>4701</v>
      </c>
      <c r="B3006">
        <v>5.8</v>
      </c>
    </row>
    <row r="3007" spans="1:2" x14ac:dyDescent="0.2">
      <c r="A3007" t="s">
        <v>5082</v>
      </c>
      <c r="B3007">
        <v>6.6</v>
      </c>
    </row>
    <row r="3008" spans="1:2" x14ac:dyDescent="0.2">
      <c r="A3008" t="s">
        <v>5084</v>
      </c>
      <c r="B3008">
        <v>7.4</v>
      </c>
    </row>
    <row r="3009" spans="1:2" x14ac:dyDescent="0.2">
      <c r="A3009" t="s">
        <v>2094</v>
      </c>
      <c r="B3009">
        <v>8.3000000000000007</v>
      </c>
    </row>
    <row r="3010" spans="1:2" x14ac:dyDescent="0.2">
      <c r="A3010" t="s">
        <v>5087</v>
      </c>
      <c r="B3010">
        <v>5.3</v>
      </c>
    </row>
    <row r="3011" spans="1:2" x14ac:dyDescent="0.2">
      <c r="A3011" t="s">
        <v>5089</v>
      </c>
      <c r="B3011">
        <v>6.2</v>
      </c>
    </row>
    <row r="3012" spans="1:2" x14ac:dyDescent="0.2">
      <c r="A3012" t="s">
        <v>937</v>
      </c>
      <c r="B3012">
        <v>6.9</v>
      </c>
    </row>
    <row r="3013" spans="1:2" x14ac:dyDescent="0.2">
      <c r="A3013" t="s">
        <v>396</v>
      </c>
      <c r="B3013">
        <v>5.9</v>
      </c>
    </row>
    <row r="3014" spans="1:2" x14ac:dyDescent="0.2">
      <c r="A3014" t="s">
        <v>5093</v>
      </c>
      <c r="B3014">
        <v>6.1</v>
      </c>
    </row>
    <row r="3015" spans="1:2" x14ac:dyDescent="0.2">
      <c r="A3015" t="s">
        <v>4275</v>
      </c>
      <c r="B3015">
        <v>5.8</v>
      </c>
    </row>
    <row r="3016" spans="1:2" x14ac:dyDescent="0.2">
      <c r="A3016" t="s">
        <v>2420</v>
      </c>
      <c r="B3016">
        <v>7.3</v>
      </c>
    </row>
    <row r="3017" spans="1:2" x14ac:dyDescent="0.2">
      <c r="A3017" t="s">
        <v>5089</v>
      </c>
      <c r="B3017">
        <v>5.9</v>
      </c>
    </row>
    <row r="3018" spans="1:2" x14ac:dyDescent="0.2">
      <c r="A3018" t="s">
        <v>2357</v>
      </c>
      <c r="B3018">
        <v>5.5</v>
      </c>
    </row>
    <row r="3019" spans="1:2" x14ac:dyDescent="0.2">
      <c r="A3019" t="s">
        <v>3255</v>
      </c>
      <c r="B3019">
        <v>5</v>
      </c>
    </row>
    <row r="3020" spans="1:2" x14ac:dyDescent="0.2">
      <c r="A3020" t="s">
        <v>159</v>
      </c>
      <c r="B3020">
        <v>7</v>
      </c>
    </row>
    <row r="3021" spans="1:2" x14ac:dyDescent="0.2">
      <c r="A3021" t="s">
        <v>5100</v>
      </c>
      <c r="B3021">
        <v>7.8</v>
      </c>
    </row>
    <row r="3022" spans="1:2" x14ac:dyDescent="0.2">
      <c r="A3022" t="s">
        <v>1541</v>
      </c>
      <c r="B3022">
        <v>6.4</v>
      </c>
    </row>
    <row r="3023" spans="1:2" x14ac:dyDescent="0.2">
      <c r="A3023" t="s">
        <v>3704</v>
      </c>
      <c r="B3023">
        <v>5.9</v>
      </c>
    </row>
    <row r="3024" spans="1:2" x14ac:dyDescent="0.2">
      <c r="A3024" t="s">
        <v>761</v>
      </c>
      <c r="B3024">
        <v>7</v>
      </c>
    </row>
    <row r="3025" spans="1:2" x14ac:dyDescent="0.2">
      <c r="A3025" t="s">
        <v>3288</v>
      </c>
      <c r="B3025">
        <v>6.1</v>
      </c>
    </row>
    <row r="3026" spans="1:2" x14ac:dyDescent="0.2">
      <c r="A3026" t="s">
        <v>1541</v>
      </c>
      <c r="B3026">
        <v>6.9</v>
      </c>
    </row>
    <row r="3027" spans="1:2" x14ac:dyDescent="0.2">
      <c r="A3027" t="s">
        <v>5108</v>
      </c>
      <c r="B3027">
        <v>7.5</v>
      </c>
    </row>
    <row r="3028" spans="1:2" x14ac:dyDescent="0.2">
      <c r="A3028" t="s">
        <v>1572</v>
      </c>
      <c r="B3028">
        <v>7.3</v>
      </c>
    </row>
    <row r="3029" spans="1:2" x14ac:dyDescent="0.2">
      <c r="A3029" t="s">
        <v>5112</v>
      </c>
      <c r="B3029">
        <v>6.5</v>
      </c>
    </row>
    <row r="3030" spans="1:2" x14ac:dyDescent="0.2">
      <c r="A3030" t="s">
        <v>282</v>
      </c>
      <c r="B3030">
        <v>6.2</v>
      </c>
    </row>
    <row r="3031" spans="1:2" x14ac:dyDescent="0.2">
      <c r="A3031" t="s">
        <v>4452</v>
      </c>
      <c r="B3031">
        <v>6.7</v>
      </c>
    </row>
    <row r="3032" spans="1:2" x14ac:dyDescent="0.2">
      <c r="A3032" t="s">
        <v>3758</v>
      </c>
      <c r="B3032">
        <v>6</v>
      </c>
    </row>
    <row r="3033" spans="1:2" x14ac:dyDescent="0.2">
      <c r="A3033" t="s">
        <v>4857</v>
      </c>
      <c r="B3033">
        <v>6.3</v>
      </c>
    </row>
    <row r="3034" spans="1:2" x14ac:dyDescent="0.2">
      <c r="A3034" t="s">
        <v>5118</v>
      </c>
      <c r="B3034">
        <v>5.8</v>
      </c>
    </row>
    <row r="3035" spans="1:2" x14ac:dyDescent="0.2">
      <c r="A3035" t="s">
        <v>5120</v>
      </c>
      <c r="B3035">
        <v>6.1</v>
      </c>
    </row>
    <row r="3036" spans="1:2" x14ac:dyDescent="0.2">
      <c r="A3036" t="s">
        <v>5122</v>
      </c>
      <c r="B3036">
        <v>6.9</v>
      </c>
    </row>
    <row r="3037" spans="1:2" x14ac:dyDescent="0.2">
      <c r="A3037" t="s">
        <v>2908</v>
      </c>
      <c r="B3037">
        <v>5.4</v>
      </c>
    </row>
    <row r="3038" spans="1:2" x14ac:dyDescent="0.2">
      <c r="A3038" t="s">
        <v>5126</v>
      </c>
      <c r="B3038">
        <v>6.7</v>
      </c>
    </row>
    <row r="3039" spans="1:2" x14ac:dyDescent="0.2">
      <c r="A3039" t="s">
        <v>2454</v>
      </c>
      <c r="B3039">
        <v>7.4</v>
      </c>
    </row>
    <row r="3040" spans="1:2" x14ac:dyDescent="0.2">
      <c r="A3040" t="s">
        <v>5129</v>
      </c>
      <c r="B3040">
        <v>5.6</v>
      </c>
    </row>
    <row r="3041" spans="1:2" x14ac:dyDescent="0.2">
      <c r="A3041" t="s">
        <v>988</v>
      </c>
      <c r="B3041">
        <v>6.5</v>
      </c>
    </row>
    <row r="3042" spans="1:2" x14ac:dyDescent="0.2">
      <c r="A3042" t="s">
        <v>4208</v>
      </c>
      <c r="B3042">
        <v>6.5</v>
      </c>
    </row>
    <row r="3043" spans="1:2" x14ac:dyDescent="0.2">
      <c r="A3043" t="s">
        <v>1343</v>
      </c>
      <c r="B3043">
        <v>5.8</v>
      </c>
    </row>
    <row r="3044" spans="1:2" x14ac:dyDescent="0.2">
      <c r="A3044" t="s">
        <v>3259</v>
      </c>
      <c r="B3044">
        <v>5</v>
      </c>
    </row>
    <row r="3045" spans="1:2" x14ac:dyDescent="0.2">
      <c r="A3045" t="s">
        <v>5136</v>
      </c>
      <c r="B3045">
        <v>5.5</v>
      </c>
    </row>
    <row r="3046" spans="1:2" x14ac:dyDescent="0.2">
      <c r="A3046" t="s">
        <v>3572</v>
      </c>
      <c r="B3046">
        <v>6.5</v>
      </c>
    </row>
    <row r="3047" spans="1:2" x14ac:dyDescent="0.2">
      <c r="A3047" t="s">
        <v>1675</v>
      </c>
      <c r="B3047">
        <v>7.2</v>
      </c>
    </row>
    <row r="3048" spans="1:2" x14ac:dyDescent="0.2">
      <c r="A3048" t="s">
        <v>5140</v>
      </c>
      <c r="B3048">
        <v>7.3</v>
      </c>
    </row>
    <row r="3049" spans="1:2" x14ac:dyDescent="0.2">
      <c r="A3049" t="s">
        <v>1864</v>
      </c>
      <c r="B3049">
        <v>7.2</v>
      </c>
    </row>
    <row r="3050" spans="1:2" x14ac:dyDescent="0.2">
      <c r="A3050" t="s">
        <v>5143</v>
      </c>
      <c r="B3050">
        <v>5.2</v>
      </c>
    </row>
    <row r="3051" spans="1:2" x14ac:dyDescent="0.2">
      <c r="A3051" t="s">
        <v>5145</v>
      </c>
      <c r="B3051">
        <v>5.7</v>
      </c>
    </row>
    <row r="3052" spans="1:2" x14ac:dyDescent="0.2">
      <c r="A3052" t="s">
        <v>4614</v>
      </c>
      <c r="B3052">
        <v>4.7</v>
      </c>
    </row>
    <row r="3053" spans="1:2" x14ac:dyDescent="0.2">
      <c r="A3053" t="s">
        <v>5148</v>
      </c>
      <c r="B3053">
        <v>5.9</v>
      </c>
    </row>
    <row r="3054" spans="1:2" x14ac:dyDescent="0.2">
      <c r="A3054" t="s">
        <v>4002</v>
      </c>
      <c r="B3054">
        <v>6.8</v>
      </c>
    </row>
    <row r="3055" spans="1:2" x14ac:dyDescent="0.2">
      <c r="A3055" t="s">
        <v>5151</v>
      </c>
      <c r="B3055">
        <v>5.9</v>
      </c>
    </row>
    <row r="3056" spans="1:2" x14ac:dyDescent="0.2">
      <c r="A3056" t="s">
        <v>5153</v>
      </c>
      <c r="B3056">
        <v>5.3</v>
      </c>
    </row>
    <row r="3057" spans="1:2" x14ac:dyDescent="0.2">
      <c r="A3057" t="s">
        <v>2337</v>
      </c>
      <c r="B3057">
        <v>6</v>
      </c>
    </row>
    <row r="3058" spans="1:2" x14ac:dyDescent="0.2">
      <c r="A3058" t="s">
        <v>1856</v>
      </c>
      <c r="B3058">
        <v>7.7</v>
      </c>
    </row>
    <row r="3059" spans="1:2" x14ac:dyDescent="0.2">
      <c r="A3059" t="s">
        <v>2249</v>
      </c>
      <c r="B3059">
        <v>4.4000000000000004</v>
      </c>
    </row>
    <row r="3060" spans="1:2" x14ac:dyDescent="0.2">
      <c r="A3060" t="s">
        <v>1572</v>
      </c>
      <c r="B3060">
        <v>6.6</v>
      </c>
    </row>
    <row r="3061" spans="1:2" x14ac:dyDescent="0.2">
      <c r="A3061" t="s">
        <v>5159</v>
      </c>
      <c r="B3061">
        <v>6.7</v>
      </c>
    </row>
    <row r="3062" spans="1:2" x14ac:dyDescent="0.2">
      <c r="A3062" t="s">
        <v>3964</v>
      </c>
      <c r="B3062">
        <v>5.5</v>
      </c>
    </row>
    <row r="3063" spans="1:2" x14ac:dyDescent="0.2">
      <c r="A3063" t="s">
        <v>1753</v>
      </c>
      <c r="B3063">
        <v>6.5</v>
      </c>
    </row>
    <row r="3064" spans="1:2" x14ac:dyDescent="0.2">
      <c r="A3064" t="s">
        <v>1721</v>
      </c>
      <c r="B3064">
        <v>6.2</v>
      </c>
    </row>
    <row r="3065" spans="1:2" x14ac:dyDescent="0.2">
      <c r="A3065" t="s">
        <v>660</v>
      </c>
      <c r="B3065">
        <v>7.1</v>
      </c>
    </row>
    <row r="3066" spans="1:2" x14ac:dyDescent="0.2">
      <c r="A3066" t="s">
        <v>5165</v>
      </c>
      <c r="B3066">
        <v>6.1</v>
      </c>
    </row>
    <row r="3067" spans="1:2" x14ac:dyDescent="0.2">
      <c r="A3067" t="s">
        <v>1510</v>
      </c>
      <c r="B3067">
        <v>7.1</v>
      </c>
    </row>
    <row r="3068" spans="1:2" x14ac:dyDescent="0.2">
      <c r="A3068" t="s">
        <v>4473</v>
      </c>
      <c r="B3068">
        <v>6</v>
      </c>
    </row>
    <row r="3069" spans="1:2" x14ac:dyDescent="0.2">
      <c r="A3069" t="s">
        <v>4103</v>
      </c>
      <c r="B3069">
        <v>7.4</v>
      </c>
    </row>
    <row r="3070" spans="1:2" x14ac:dyDescent="0.2">
      <c r="A3070" t="s">
        <v>5171</v>
      </c>
      <c r="B3070">
        <v>5.9</v>
      </c>
    </row>
    <row r="3071" spans="1:2" x14ac:dyDescent="0.2">
      <c r="A3071" t="s">
        <v>5173</v>
      </c>
      <c r="B3071">
        <v>4.0999999999999996</v>
      </c>
    </row>
    <row r="3072" spans="1:2" x14ac:dyDescent="0.2">
      <c r="A3072" t="s">
        <v>5175</v>
      </c>
      <c r="B3072">
        <v>5.8</v>
      </c>
    </row>
    <row r="3073" spans="1:2" x14ac:dyDescent="0.2">
      <c r="A3073" t="s">
        <v>5177</v>
      </c>
      <c r="B3073">
        <v>5.9</v>
      </c>
    </row>
    <row r="3074" spans="1:2" x14ac:dyDescent="0.2">
      <c r="A3074" t="s">
        <v>5029</v>
      </c>
      <c r="B3074">
        <v>7</v>
      </c>
    </row>
    <row r="3075" spans="1:2" x14ac:dyDescent="0.2">
      <c r="A3075" t="s">
        <v>2362</v>
      </c>
      <c r="B3075">
        <v>6.8</v>
      </c>
    </row>
    <row r="3076" spans="1:2" x14ac:dyDescent="0.2">
      <c r="A3076" t="s">
        <v>5181</v>
      </c>
      <c r="B3076">
        <v>7.4</v>
      </c>
    </row>
    <row r="3077" spans="1:2" x14ac:dyDescent="0.2">
      <c r="A3077" t="s">
        <v>5183</v>
      </c>
      <c r="B3077">
        <v>7.1</v>
      </c>
    </row>
    <row r="3078" spans="1:2" x14ac:dyDescent="0.2">
      <c r="A3078" t="s">
        <v>5185</v>
      </c>
      <c r="B3078">
        <v>7</v>
      </c>
    </row>
    <row r="3079" spans="1:2" x14ac:dyDescent="0.2">
      <c r="A3079" t="s">
        <v>2585</v>
      </c>
      <c r="B3079">
        <v>5.8</v>
      </c>
    </row>
    <row r="3080" spans="1:2" x14ac:dyDescent="0.2">
      <c r="A3080" t="s">
        <v>4841</v>
      </c>
      <c r="B3080">
        <v>7.8</v>
      </c>
    </row>
    <row r="3081" spans="1:2" x14ac:dyDescent="0.2">
      <c r="A3081" t="s">
        <v>5189</v>
      </c>
      <c r="B3081">
        <v>6.5</v>
      </c>
    </row>
    <row r="3082" spans="1:2" x14ac:dyDescent="0.2">
      <c r="A3082" t="s">
        <v>87</v>
      </c>
      <c r="B3082">
        <v>7</v>
      </c>
    </row>
    <row r="3083" spans="1:2" x14ac:dyDescent="0.2">
      <c r="A3083" t="s">
        <v>77</v>
      </c>
      <c r="B3083">
        <v>6.3</v>
      </c>
    </row>
    <row r="3084" spans="1:2" x14ac:dyDescent="0.2">
      <c r="A3084" t="s">
        <v>4236</v>
      </c>
      <c r="B3084">
        <v>5.3</v>
      </c>
    </row>
    <row r="3085" spans="1:2" x14ac:dyDescent="0.2">
      <c r="A3085" t="s">
        <v>783</v>
      </c>
      <c r="B3085">
        <v>6.8</v>
      </c>
    </row>
    <row r="3086" spans="1:2" x14ac:dyDescent="0.2">
      <c r="A3086" t="s">
        <v>5197</v>
      </c>
      <c r="B3086">
        <v>5.5</v>
      </c>
    </row>
    <row r="3087" spans="1:2" x14ac:dyDescent="0.2">
      <c r="A3087" t="s">
        <v>1952</v>
      </c>
      <c r="B3087">
        <v>7.4</v>
      </c>
    </row>
    <row r="3088" spans="1:2" x14ac:dyDescent="0.2">
      <c r="A3088" t="s">
        <v>3013</v>
      </c>
      <c r="B3088">
        <v>4.3</v>
      </c>
    </row>
    <row r="3089" spans="1:2" x14ac:dyDescent="0.2">
      <c r="A3089" t="s">
        <v>625</v>
      </c>
      <c r="B3089">
        <v>6</v>
      </c>
    </row>
    <row r="3090" spans="1:2" x14ac:dyDescent="0.2">
      <c r="A3090" t="s">
        <v>5201</v>
      </c>
      <c r="B3090">
        <v>5.2</v>
      </c>
    </row>
    <row r="3091" spans="1:2" x14ac:dyDescent="0.2">
      <c r="A3091" t="s">
        <v>5203</v>
      </c>
      <c r="B3091">
        <v>6.7</v>
      </c>
    </row>
    <row r="3092" spans="1:2" x14ac:dyDescent="0.2">
      <c r="A3092" t="s">
        <v>3071</v>
      </c>
      <c r="B3092">
        <v>6.3</v>
      </c>
    </row>
    <row r="3093" spans="1:2" x14ac:dyDescent="0.2">
      <c r="A3093" t="s">
        <v>2652</v>
      </c>
      <c r="B3093">
        <v>8.6</v>
      </c>
    </row>
    <row r="3094" spans="1:2" x14ac:dyDescent="0.2">
      <c r="A3094" t="s">
        <v>5209</v>
      </c>
      <c r="B3094">
        <v>6.1</v>
      </c>
    </row>
    <row r="3095" spans="1:2" x14ac:dyDescent="0.2">
      <c r="A3095" t="s">
        <v>5211</v>
      </c>
      <c r="B3095">
        <v>5.8</v>
      </c>
    </row>
    <row r="3096" spans="1:2" x14ac:dyDescent="0.2">
      <c r="A3096" t="s">
        <v>5213</v>
      </c>
      <c r="B3096">
        <v>7.7</v>
      </c>
    </row>
    <row r="3097" spans="1:2" x14ac:dyDescent="0.2">
      <c r="A3097" t="s">
        <v>2030</v>
      </c>
      <c r="B3097">
        <v>8</v>
      </c>
    </row>
    <row r="3098" spans="1:2" x14ac:dyDescent="0.2">
      <c r="A3098" t="s">
        <v>5217</v>
      </c>
      <c r="B3098">
        <v>5.6</v>
      </c>
    </row>
    <row r="3099" spans="1:2" x14ac:dyDescent="0.2">
      <c r="A3099" t="s">
        <v>5220</v>
      </c>
      <c r="B3099">
        <v>6.7</v>
      </c>
    </row>
    <row r="3100" spans="1:2" x14ac:dyDescent="0.2">
      <c r="A3100" t="s">
        <v>5222</v>
      </c>
      <c r="B3100">
        <v>6.6</v>
      </c>
    </row>
    <row r="3101" spans="1:2" x14ac:dyDescent="0.2">
      <c r="A3101" t="s">
        <v>5224</v>
      </c>
      <c r="B3101">
        <v>4.2</v>
      </c>
    </row>
    <row r="3102" spans="1:2" x14ac:dyDescent="0.2">
      <c r="A3102" t="s">
        <v>3788</v>
      </c>
      <c r="B3102">
        <v>6.6</v>
      </c>
    </row>
    <row r="3103" spans="1:2" x14ac:dyDescent="0.2">
      <c r="A3103" t="s">
        <v>5227</v>
      </c>
      <c r="B3103">
        <v>4.0999999999999996</v>
      </c>
    </row>
    <row r="3104" spans="1:2" x14ac:dyDescent="0.2">
      <c r="A3104" t="s">
        <v>3428</v>
      </c>
      <c r="B3104">
        <v>7.3</v>
      </c>
    </row>
    <row r="3105" spans="1:2" x14ac:dyDescent="0.2">
      <c r="A3105" t="s">
        <v>5231</v>
      </c>
      <c r="B3105">
        <v>7.1</v>
      </c>
    </row>
    <row r="3106" spans="1:2" x14ac:dyDescent="0.2">
      <c r="A3106" t="s">
        <v>5233</v>
      </c>
      <c r="B3106">
        <v>6.5</v>
      </c>
    </row>
    <row r="3107" spans="1:2" x14ac:dyDescent="0.2">
      <c r="A3107" t="s">
        <v>5235</v>
      </c>
      <c r="B3107">
        <v>7</v>
      </c>
    </row>
    <row r="3108" spans="1:2" x14ac:dyDescent="0.2">
      <c r="A3108" t="s">
        <v>5237</v>
      </c>
      <c r="B3108">
        <v>5.5</v>
      </c>
    </row>
    <row r="3109" spans="1:2" x14ac:dyDescent="0.2">
      <c r="A3109" t="s">
        <v>5239</v>
      </c>
      <c r="B3109">
        <v>6.6</v>
      </c>
    </row>
    <row r="3110" spans="1:2" x14ac:dyDescent="0.2">
      <c r="A3110" t="s">
        <v>524</v>
      </c>
      <c r="B3110">
        <v>7.1</v>
      </c>
    </row>
    <row r="3111" spans="1:2" x14ac:dyDescent="0.2">
      <c r="A3111" t="s">
        <v>2919</v>
      </c>
      <c r="B3111">
        <v>7.9</v>
      </c>
    </row>
    <row r="3112" spans="1:2" x14ac:dyDescent="0.2">
      <c r="A3112" t="s">
        <v>5243</v>
      </c>
      <c r="B3112">
        <v>7.1</v>
      </c>
    </row>
    <row r="3113" spans="1:2" x14ac:dyDescent="0.2">
      <c r="A3113" t="s">
        <v>5245</v>
      </c>
      <c r="B3113">
        <v>5.6</v>
      </c>
    </row>
    <row r="3114" spans="1:2" x14ac:dyDescent="0.2">
      <c r="A3114" t="s">
        <v>3288</v>
      </c>
      <c r="B3114">
        <v>7.3</v>
      </c>
    </row>
    <row r="3115" spans="1:2" x14ac:dyDescent="0.2">
      <c r="A3115" t="s">
        <v>5248</v>
      </c>
      <c r="B3115">
        <v>3.3</v>
      </c>
    </row>
    <row r="3116" spans="1:2" x14ac:dyDescent="0.2">
      <c r="A3116" t="s">
        <v>1753</v>
      </c>
      <c r="B3116">
        <v>6.5</v>
      </c>
    </row>
    <row r="3117" spans="1:2" x14ac:dyDescent="0.2">
      <c r="A3117" t="s">
        <v>5251</v>
      </c>
      <c r="B3117">
        <v>4.8</v>
      </c>
    </row>
    <row r="3118" spans="1:2" x14ac:dyDescent="0.2">
      <c r="A3118" t="s">
        <v>4854</v>
      </c>
      <c r="B3118">
        <v>5.2</v>
      </c>
    </row>
    <row r="3119" spans="1:2" x14ac:dyDescent="0.2">
      <c r="A3119" t="s">
        <v>5254</v>
      </c>
      <c r="B3119">
        <v>6.3</v>
      </c>
    </row>
    <row r="3120" spans="1:2" x14ac:dyDescent="0.2">
      <c r="A3120" t="s">
        <v>68</v>
      </c>
      <c r="B3120">
        <v>7.2</v>
      </c>
    </row>
    <row r="3121" spans="1:2" x14ac:dyDescent="0.2">
      <c r="A3121" t="s">
        <v>1864</v>
      </c>
      <c r="B3121">
        <v>6.8</v>
      </c>
    </row>
    <row r="3122" spans="1:2" x14ac:dyDescent="0.2">
      <c r="A3122" t="s">
        <v>5258</v>
      </c>
      <c r="B3122">
        <v>5.7</v>
      </c>
    </row>
    <row r="3123" spans="1:2" x14ac:dyDescent="0.2">
      <c r="A3123" t="s">
        <v>3481</v>
      </c>
      <c r="B3123">
        <v>7.2</v>
      </c>
    </row>
    <row r="3124" spans="1:2" x14ac:dyDescent="0.2">
      <c r="A3124" t="s">
        <v>2757</v>
      </c>
      <c r="B3124">
        <v>6.9</v>
      </c>
    </row>
    <row r="3125" spans="1:2" x14ac:dyDescent="0.2">
      <c r="A3125" t="s">
        <v>5262</v>
      </c>
      <c r="B3125">
        <v>6.3</v>
      </c>
    </row>
    <row r="3126" spans="1:2" x14ac:dyDescent="0.2">
      <c r="A3126" t="s">
        <v>4745</v>
      </c>
      <c r="B3126">
        <v>6.2</v>
      </c>
    </row>
    <row r="3127" spans="1:2" x14ac:dyDescent="0.2">
      <c r="A3127" t="s">
        <v>1634</v>
      </c>
      <c r="B3127">
        <v>6.7</v>
      </c>
    </row>
    <row r="3128" spans="1:2" x14ac:dyDescent="0.2">
      <c r="A3128" t="s">
        <v>5266</v>
      </c>
      <c r="B3128">
        <v>6.5</v>
      </c>
    </row>
    <row r="3129" spans="1:2" x14ac:dyDescent="0.2">
      <c r="A3129" t="s">
        <v>5268</v>
      </c>
      <c r="B3129">
        <v>7.2</v>
      </c>
    </row>
    <row r="3130" spans="1:2" x14ac:dyDescent="0.2">
      <c r="A3130" t="s">
        <v>5270</v>
      </c>
      <c r="B3130">
        <v>5.3</v>
      </c>
    </row>
    <row r="3131" spans="1:2" x14ac:dyDescent="0.2">
      <c r="A3131" t="s">
        <v>2401</v>
      </c>
      <c r="B3131">
        <v>6.7</v>
      </c>
    </row>
    <row r="3132" spans="1:2" x14ac:dyDescent="0.2">
      <c r="A3132" t="s">
        <v>5048</v>
      </c>
      <c r="B3132">
        <v>6.2</v>
      </c>
    </row>
    <row r="3133" spans="1:2" x14ac:dyDescent="0.2">
      <c r="A3133" t="s">
        <v>443</v>
      </c>
      <c r="B3133">
        <v>3.6</v>
      </c>
    </row>
    <row r="3134" spans="1:2" x14ac:dyDescent="0.2">
      <c r="A3134" t="s">
        <v>5275</v>
      </c>
      <c r="B3134">
        <v>5.7</v>
      </c>
    </row>
    <row r="3135" spans="1:2" x14ac:dyDescent="0.2">
      <c r="A3135" t="s">
        <v>3802</v>
      </c>
      <c r="B3135">
        <v>7.3</v>
      </c>
    </row>
    <row r="3136" spans="1:2" x14ac:dyDescent="0.2">
      <c r="A3136" t="s">
        <v>5278</v>
      </c>
      <c r="B3136">
        <v>5</v>
      </c>
    </row>
    <row r="3137" spans="1:2" x14ac:dyDescent="0.2">
      <c r="A3137" t="s">
        <v>5280</v>
      </c>
      <c r="B3137">
        <v>6.6</v>
      </c>
    </row>
    <row r="3138" spans="1:2" x14ac:dyDescent="0.2">
      <c r="A3138" t="s">
        <v>5282</v>
      </c>
      <c r="B3138">
        <v>6.6</v>
      </c>
    </row>
    <row r="3139" spans="1:2" x14ac:dyDescent="0.2">
      <c r="A3139" t="s">
        <v>5284</v>
      </c>
      <c r="B3139">
        <v>6.8</v>
      </c>
    </row>
    <row r="3140" spans="1:2" x14ac:dyDescent="0.2">
      <c r="A3140" t="s">
        <v>5286</v>
      </c>
      <c r="B3140">
        <v>6.2</v>
      </c>
    </row>
    <row r="3141" spans="1:2" x14ac:dyDescent="0.2">
      <c r="A3141" t="s">
        <v>5288</v>
      </c>
      <c r="B3141">
        <v>7.3</v>
      </c>
    </row>
    <row r="3142" spans="1:2" x14ac:dyDescent="0.2">
      <c r="A3142" t="s">
        <v>5290</v>
      </c>
      <c r="B3142">
        <v>6.2</v>
      </c>
    </row>
    <row r="3143" spans="1:2" x14ac:dyDescent="0.2">
      <c r="A3143" t="s">
        <v>5293</v>
      </c>
      <c r="B3143">
        <v>6.9</v>
      </c>
    </row>
    <row r="3144" spans="1:2" x14ac:dyDescent="0.2">
      <c r="A3144" t="s">
        <v>4969</v>
      </c>
      <c r="B3144">
        <v>6.6</v>
      </c>
    </row>
    <row r="3145" spans="1:2" x14ac:dyDescent="0.2">
      <c r="A3145" t="s">
        <v>4914</v>
      </c>
      <c r="B3145">
        <v>6.3</v>
      </c>
    </row>
    <row r="3146" spans="1:2" x14ac:dyDescent="0.2">
      <c r="A3146" t="s">
        <v>5297</v>
      </c>
      <c r="B3146">
        <v>7</v>
      </c>
    </row>
    <row r="3147" spans="1:2" x14ac:dyDescent="0.2">
      <c r="A3147" t="s">
        <v>5299</v>
      </c>
      <c r="B3147">
        <v>3.3</v>
      </c>
    </row>
    <row r="3148" spans="1:2" x14ac:dyDescent="0.2">
      <c r="A3148" t="s">
        <v>2427</v>
      </c>
      <c r="B3148">
        <v>6.7</v>
      </c>
    </row>
    <row r="3149" spans="1:2" x14ac:dyDescent="0.2">
      <c r="A3149" t="s">
        <v>5302</v>
      </c>
      <c r="B3149">
        <v>6.2</v>
      </c>
    </row>
    <row r="3150" spans="1:2" x14ac:dyDescent="0.2">
      <c r="A3150" t="s">
        <v>2976</v>
      </c>
      <c r="B3150">
        <v>6.5</v>
      </c>
    </row>
    <row r="3151" spans="1:2" x14ac:dyDescent="0.2">
      <c r="A3151" t="s">
        <v>5305</v>
      </c>
      <c r="B3151">
        <v>3.5</v>
      </c>
    </row>
    <row r="3152" spans="1:2" x14ac:dyDescent="0.2">
      <c r="A3152" t="s">
        <v>5307</v>
      </c>
      <c r="B3152">
        <v>5.5</v>
      </c>
    </row>
    <row r="3153" spans="1:2" x14ac:dyDescent="0.2">
      <c r="A3153" t="s">
        <v>5309</v>
      </c>
      <c r="B3153">
        <v>5.9</v>
      </c>
    </row>
    <row r="3154" spans="1:2" x14ac:dyDescent="0.2">
      <c r="A3154" t="s">
        <v>5311</v>
      </c>
      <c r="B3154">
        <v>4.7</v>
      </c>
    </row>
    <row r="3155" spans="1:2" x14ac:dyDescent="0.2">
      <c r="A3155" t="s">
        <v>4819</v>
      </c>
      <c r="B3155">
        <v>4.2</v>
      </c>
    </row>
    <row r="3156" spans="1:2" x14ac:dyDescent="0.2">
      <c r="A3156" t="s">
        <v>5314</v>
      </c>
      <c r="B3156">
        <v>5.2</v>
      </c>
    </row>
    <row r="3157" spans="1:2" x14ac:dyDescent="0.2">
      <c r="A3157" t="s">
        <v>5118</v>
      </c>
      <c r="B3157">
        <v>5.2</v>
      </c>
    </row>
    <row r="3158" spans="1:2" x14ac:dyDescent="0.2">
      <c r="A3158" t="s">
        <v>5317</v>
      </c>
      <c r="B3158">
        <v>3.9</v>
      </c>
    </row>
    <row r="3159" spans="1:2" x14ac:dyDescent="0.2">
      <c r="A3159" t="s">
        <v>5319</v>
      </c>
      <c r="B3159">
        <v>6.1</v>
      </c>
    </row>
    <row r="3160" spans="1:2" x14ac:dyDescent="0.2">
      <c r="A3160" t="s">
        <v>5321</v>
      </c>
      <c r="B3160">
        <v>5.8</v>
      </c>
    </row>
    <row r="3161" spans="1:2" x14ac:dyDescent="0.2">
      <c r="A3161" t="s">
        <v>5323</v>
      </c>
      <c r="B3161">
        <v>6.7</v>
      </c>
    </row>
    <row r="3162" spans="1:2" x14ac:dyDescent="0.2">
      <c r="A3162" t="s">
        <v>1895</v>
      </c>
      <c r="B3162">
        <v>5.7</v>
      </c>
    </row>
    <row r="3163" spans="1:2" x14ac:dyDescent="0.2">
      <c r="A3163" t="s">
        <v>5326</v>
      </c>
      <c r="B3163">
        <v>4.5</v>
      </c>
    </row>
    <row r="3164" spans="1:2" x14ac:dyDescent="0.2">
      <c r="A3164" t="s">
        <v>5328</v>
      </c>
      <c r="B3164">
        <v>6.9</v>
      </c>
    </row>
    <row r="3165" spans="1:2" x14ac:dyDescent="0.2">
      <c r="A3165" t="s">
        <v>5330</v>
      </c>
      <c r="B3165">
        <v>4.8</v>
      </c>
    </row>
    <row r="3166" spans="1:2" x14ac:dyDescent="0.2">
      <c r="A3166" t="s">
        <v>4797</v>
      </c>
      <c r="B3166">
        <v>6.3</v>
      </c>
    </row>
    <row r="3167" spans="1:2" x14ac:dyDescent="0.2">
      <c r="A3167" t="s">
        <v>5334</v>
      </c>
      <c r="B3167">
        <v>6.9</v>
      </c>
    </row>
    <row r="3168" spans="1:2" x14ac:dyDescent="0.2">
      <c r="A3168" t="s">
        <v>5336</v>
      </c>
      <c r="B3168">
        <v>5.4</v>
      </c>
    </row>
    <row r="3169" spans="1:2" x14ac:dyDescent="0.2">
      <c r="A3169" t="s">
        <v>5339</v>
      </c>
      <c r="B3169">
        <v>3.8</v>
      </c>
    </row>
    <row r="3170" spans="1:2" x14ac:dyDescent="0.2">
      <c r="A3170" t="s">
        <v>5341</v>
      </c>
      <c r="B3170">
        <v>7</v>
      </c>
    </row>
    <row r="3171" spans="1:2" x14ac:dyDescent="0.2">
      <c r="A3171" t="s">
        <v>5343</v>
      </c>
      <c r="B3171">
        <v>5.2</v>
      </c>
    </row>
    <row r="3172" spans="1:2" x14ac:dyDescent="0.2">
      <c r="A3172" t="s">
        <v>2954</v>
      </c>
      <c r="B3172">
        <v>7.3</v>
      </c>
    </row>
    <row r="3173" spans="1:2" x14ac:dyDescent="0.2">
      <c r="A3173" t="s">
        <v>4462</v>
      </c>
      <c r="B3173">
        <v>4.5999999999999996</v>
      </c>
    </row>
    <row r="3174" spans="1:2" x14ac:dyDescent="0.2">
      <c r="A3174" t="s">
        <v>5347</v>
      </c>
      <c r="B3174">
        <v>6.5</v>
      </c>
    </row>
    <row r="3175" spans="1:2" x14ac:dyDescent="0.2">
      <c r="A3175" t="s">
        <v>2256</v>
      </c>
      <c r="B3175">
        <v>6.8</v>
      </c>
    </row>
    <row r="3176" spans="1:2" x14ac:dyDescent="0.2">
      <c r="A3176" t="s">
        <v>5351</v>
      </c>
      <c r="B3176">
        <v>6.7</v>
      </c>
    </row>
    <row r="3177" spans="1:2" x14ac:dyDescent="0.2">
      <c r="A3177" t="s">
        <v>1124</v>
      </c>
      <c r="B3177">
        <v>6.1</v>
      </c>
    </row>
    <row r="3178" spans="1:2" x14ac:dyDescent="0.2">
      <c r="A3178" t="s">
        <v>5354</v>
      </c>
      <c r="B3178">
        <v>5.2</v>
      </c>
    </row>
    <row r="3179" spans="1:2" x14ac:dyDescent="0.2">
      <c r="A3179" t="s">
        <v>2762</v>
      </c>
      <c r="B3179">
        <v>6.9</v>
      </c>
    </row>
    <row r="3180" spans="1:2" x14ac:dyDescent="0.2">
      <c r="A3180" t="s">
        <v>5357</v>
      </c>
      <c r="B3180">
        <v>6</v>
      </c>
    </row>
    <row r="3181" spans="1:2" x14ac:dyDescent="0.2">
      <c r="A3181" t="s">
        <v>4110</v>
      </c>
      <c r="B3181">
        <v>7.9</v>
      </c>
    </row>
    <row r="3182" spans="1:2" x14ac:dyDescent="0.2">
      <c r="A3182" t="s">
        <v>5360</v>
      </c>
      <c r="B3182">
        <v>4.5</v>
      </c>
    </row>
    <row r="3183" spans="1:2" x14ac:dyDescent="0.2">
      <c r="A3183" t="s">
        <v>5362</v>
      </c>
      <c r="B3183">
        <v>5.0999999999999996</v>
      </c>
    </row>
    <row r="3184" spans="1:2" x14ac:dyDescent="0.2">
      <c r="A3184" t="s">
        <v>5364</v>
      </c>
      <c r="B3184">
        <v>7.6</v>
      </c>
    </row>
    <row r="3185" spans="1:2" x14ac:dyDescent="0.2">
      <c r="A3185" t="s">
        <v>5366</v>
      </c>
      <c r="B3185">
        <v>7.6</v>
      </c>
    </row>
    <row r="3186" spans="1:2" x14ac:dyDescent="0.2">
      <c r="A3186" t="s">
        <v>5369</v>
      </c>
      <c r="B3186">
        <v>6.7</v>
      </c>
    </row>
    <row r="3187" spans="1:2" x14ac:dyDescent="0.2">
      <c r="A3187" t="s">
        <v>2708</v>
      </c>
      <c r="B3187">
        <v>6.1</v>
      </c>
    </row>
    <row r="3188" spans="1:2" x14ac:dyDescent="0.2">
      <c r="A3188" t="s">
        <v>1799</v>
      </c>
      <c r="B3188">
        <v>7.5</v>
      </c>
    </row>
    <row r="3189" spans="1:2" x14ac:dyDescent="0.2">
      <c r="A3189" t="s">
        <v>5053</v>
      </c>
      <c r="B3189">
        <v>5.3</v>
      </c>
    </row>
    <row r="3190" spans="1:2" x14ac:dyDescent="0.2">
      <c r="A3190" t="s">
        <v>5375</v>
      </c>
      <c r="B3190">
        <v>6</v>
      </c>
    </row>
    <row r="3191" spans="1:2" x14ac:dyDescent="0.2">
      <c r="A3191" t="s">
        <v>4597</v>
      </c>
      <c r="B3191">
        <v>7.1</v>
      </c>
    </row>
    <row r="3192" spans="1:2" x14ac:dyDescent="0.2">
      <c r="A3192" t="s">
        <v>5379</v>
      </c>
      <c r="B3192">
        <v>7.5</v>
      </c>
    </row>
    <row r="3193" spans="1:2" x14ac:dyDescent="0.2">
      <c r="A3193" t="s">
        <v>5382</v>
      </c>
      <c r="B3193">
        <v>6.9</v>
      </c>
    </row>
    <row r="3194" spans="1:2" x14ac:dyDescent="0.2">
      <c r="A3194" t="s">
        <v>64</v>
      </c>
      <c r="B3194">
        <v>8.5</v>
      </c>
    </row>
    <row r="3195" spans="1:2" x14ac:dyDescent="0.2">
      <c r="A3195" t="s">
        <v>2541</v>
      </c>
      <c r="B3195">
        <v>7.5</v>
      </c>
    </row>
    <row r="3196" spans="1:2" x14ac:dyDescent="0.2">
      <c r="A3196" t="s">
        <v>5386</v>
      </c>
      <c r="B3196">
        <v>6.6</v>
      </c>
    </row>
    <row r="3197" spans="1:2" x14ac:dyDescent="0.2">
      <c r="A3197" t="s">
        <v>2408</v>
      </c>
      <c r="B3197">
        <v>8</v>
      </c>
    </row>
    <row r="3198" spans="1:2" x14ac:dyDescent="0.2">
      <c r="A3198" t="s">
        <v>1968</v>
      </c>
      <c r="B3198">
        <v>7</v>
      </c>
    </row>
    <row r="3199" spans="1:2" x14ac:dyDescent="0.2">
      <c r="A3199" t="s">
        <v>2304</v>
      </c>
      <c r="B3199">
        <v>5.8</v>
      </c>
    </row>
    <row r="3200" spans="1:2" x14ac:dyDescent="0.2">
      <c r="A3200" t="s">
        <v>5391</v>
      </c>
      <c r="B3200">
        <v>7.3</v>
      </c>
    </row>
    <row r="3201" spans="1:2" x14ac:dyDescent="0.2">
      <c r="A3201" t="s">
        <v>1067</v>
      </c>
      <c r="B3201">
        <v>6.8</v>
      </c>
    </row>
    <row r="3202" spans="1:2" x14ac:dyDescent="0.2">
      <c r="A3202" t="s">
        <v>2337</v>
      </c>
      <c r="B3202">
        <v>6.7</v>
      </c>
    </row>
    <row r="3203" spans="1:2" x14ac:dyDescent="0.2">
      <c r="A3203" t="s">
        <v>4636</v>
      </c>
      <c r="B3203">
        <v>6.5</v>
      </c>
    </row>
    <row r="3204" spans="1:2" x14ac:dyDescent="0.2">
      <c r="A3204" t="s">
        <v>3818</v>
      </c>
      <c r="B3204">
        <v>8</v>
      </c>
    </row>
    <row r="3205" spans="1:2" x14ac:dyDescent="0.2">
      <c r="A3205" t="s">
        <v>5093</v>
      </c>
      <c r="B3205">
        <v>6.5</v>
      </c>
    </row>
    <row r="3206" spans="1:2" x14ac:dyDescent="0.2">
      <c r="A3206" t="s">
        <v>5398</v>
      </c>
      <c r="B3206">
        <v>4.9000000000000004</v>
      </c>
    </row>
    <row r="3207" spans="1:2" x14ac:dyDescent="0.2">
      <c r="A3207" t="s">
        <v>4699</v>
      </c>
      <c r="B3207">
        <v>7.1</v>
      </c>
    </row>
    <row r="3208" spans="1:2" x14ac:dyDescent="0.2">
      <c r="A3208" t="s">
        <v>1508</v>
      </c>
      <c r="B3208">
        <v>7</v>
      </c>
    </row>
    <row r="3209" spans="1:2" x14ac:dyDescent="0.2">
      <c r="A3209" t="s">
        <v>5402</v>
      </c>
      <c r="B3209">
        <v>7</v>
      </c>
    </row>
    <row r="3210" spans="1:2" x14ac:dyDescent="0.2">
      <c r="A3210" t="s">
        <v>1814</v>
      </c>
      <c r="B3210">
        <v>7.5</v>
      </c>
    </row>
    <row r="3211" spans="1:2" x14ac:dyDescent="0.2">
      <c r="A3211" t="s">
        <v>3876</v>
      </c>
      <c r="B3211">
        <v>4.5</v>
      </c>
    </row>
    <row r="3212" spans="1:2" x14ac:dyDescent="0.2">
      <c r="A3212" t="s">
        <v>5406</v>
      </c>
      <c r="B3212">
        <v>5.5</v>
      </c>
    </row>
    <row r="3213" spans="1:2" x14ac:dyDescent="0.2">
      <c r="A3213" t="s">
        <v>287</v>
      </c>
      <c r="B3213">
        <v>7.7</v>
      </c>
    </row>
    <row r="3214" spans="1:2" x14ac:dyDescent="0.2">
      <c r="A3214" t="s">
        <v>5410</v>
      </c>
      <c r="B3214">
        <v>7.2</v>
      </c>
    </row>
    <row r="3215" spans="1:2" x14ac:dyDescent="0.2">
      <c r="A3215" t="s">
        <v>5412</v>
      </c>
      <c r="B3215">
        <v>4.8</v>
      </c>
    </row>
    <row r="3216" spans="1:2" x14ac:dyDescent="0.2">
      <c r="A3216" t="s">
        <v>299</v>
      </c>
      <c r="B3216">
        <v>6.7</v>
      </c>
    </row>
    <row r="3217" spans="1:2" x14ac:dyDescent="0.2">
      <c r="A3217" t="s">
        <v>2101</v>
      </c>
      <c r="B3217">
        <v>7</v>
      </c>
    </row>
    <row r="3218" spans="1:2" x14ac:dyDescent="0.2">
      <c r="A3218" t="s">
        <v>5416</v>
      </c>
      <c r="B3218">
        <v>6.5</v>
      </c>
    </row>
    <row r="3219" spans="1:2" x14ac:dyDescent="0.2">
      <c r="A3219" t="s">
        <v>3835</v>
      </c>
      <c r="B3219">
        <v>7.4</v>
      </c>
    </row>
    <row r="3220" spans="1:2" x14ac:dyDescent="0.2">
      <c r="A3220" t="s">
        <v>5420</v>
      </c>
      <c r="B3220">
        <v>5.7</v>
      </c>
    </row>
    <row r="3221" spans="1:2" x14ac:dyDescent="0.2">
      <c r="A3221" t="s">
        <v>4653</v>
      </c>
      <c r="B3221">
        <v>6.2</v>
      </c>
    </row>
    <row r="3222" spans="1:2" x14ac:dyDescent="0.2">
      <c r="A3222" t="s">
        <v>4071</v>
      </c>
      <c r="B3222">
        <v>5.7</v>
      </c>
    </row>
    <row r="3223" spans="1:2" x14ac:dyDescent="0.2">
      <c r="A3223" t="s">
        <v>3749</v>
      </c>
      <c r="B3223">
        <v>6.4</v>
      </c>
    </row>
    <row r="3224" spans="1:2" x14ac:dyDescent="0.2">
      <c r="A3224" t="s">
        <v>3898</v>
      </c>
      <c r="B3224">
        <v>7</v>
      </c>
    </row>
    <row r="3225" spans="1:2" x14ac:dyDescent="0.2">
      <c r="A3225" t="s">
        <v>5426</v>
      </c>
      <c r="B3225">
        <v>7.7</v>
      </c>
    </row>
    <row r="3226" spans="1:2" x14ac:dyDescent="0.2">
      <c r="A3226" t="s">
        <v>4064</v>
      </c>
      <c r="B3226">
        <v>5.4</v>
      </c>
    </row>
    <row r="3227" spans="1:2" x14ac:dyDescent="0.2">
      <c r="A3227" t="s">
        <v>5429</v>
      </c>
      <c r="B3227">
        <v>6.6</v>
      </c>
    </row>
    <row r="3228" spans="1:2" x14ac:dyDescent="0.2">
      <c r="A3228" t="s">
        <v>5431</v>
      </c>
      <c r="B3228">
        <v>6.1</v>
      </c>
    </row>
    <row r="3229" spans="1:2" x14ac:dyDescent="0.2">
      <c r="A3229" t="s">
        <v>5433</v>
      </c>
      <c r="B3229">
        <v>6.1</v>
      </c>
    </row>
    <row r="3230" spans="1:2" x14ac:dyDescent="0.2">
      <c r="A3230" t="s">
        <v>3879</v>
      </c>
      <c r="B3230">
        <v>7.6</v>
      </c>
    </row>
    <row r="3231" spans="1:2" x14ac:dyDescent="0.2">
      <c r="A3231" t="s">
        <v>5436</v>
      </c>
      <c r="B3231">
        <v>6.2</v>
      </c>
    </row>
    <row r="3232" spans="1:2" x14ac:dyDescent="0.2">
      <c r="A3232" t="s">
        <v>4510</v>
      </c>
      <c r="B3232">
        <v>6.6</v>
      </c>
    </row>
    <row r="3233" spans="1:2" x14ac:dyDescent="0.2">
      <c r="A3233" t="s">
        <v>2578</v>
      </c>
      <c r="B3233">
        <v>6.1</v>
      </c>
    </row>
    <row r="3234" spans="1:2" x14ac:dyDescent="0.2">
      <c r="A3234" t="s">
        <v>5439</v>
      </c>
      <c r="B3234">
        <v>7.3</v>
      </c>
    </row>
    <row r="3235" spans="1:2" x14ac:dyDescent="0.2">
      <c r="A3235" t="s">
        <v>5442</v>
      </c>
      <c r="B3235">
        <v>4.2</v>
      </c>
    </row>
    <row r="3236" spans="1:2" x14ac:dyDescent="0.2">
      <c r="A3236" t="s">
        <v>4234</v>
      </c>
      <c r="B3236">
        <v>7.1</v>
      </c>
    </row>
    <row r="3237" spans="1:2" x14ac:dyDescent="0.2">
      <c r="A3237" t="s">
        <v>5445</v>
      </c>
      <c r="B3237">
        <v>6</v>
      </c>
    </row>
    <row r="3238" spans="1:2" x14ac:dyDescent="0.2">
      <c r="A3238" t="s">
        <v>5447</v>
      </c>
      <c r="B3238">
        <v>6.5</v>
      </c>
    </row>
    <row r="3239" spans="1:2" x14ac:dyDescent="0.2">
      <c r="A3239" t="s">
        <v>5449</v>
      </c>
      <c r="B3239">
        <v>6.5</v>
      </c>
    </row>
    <row r="3240" spans="1:2" x14ac:dyDescent="0.2">
      <c r="A3240" t="s">
        <v>5451</v>
      </c>
      <c r="B3240">
        <v>5.7</v>
      </c>
    </row>
    <row r="3241" spans="1:2" x14ac:dyDescent="0.2">
      <c r="A3241" t="s">
        <v>5454</v>
      </c>
      <c r="B3241">
        <v>6.1</v>
      </c>
    </row>
    <row r="3242" spans="1:2" x14ac:dyDescent="0.2">
      <c r="A3242" t="s">
        <v>5456</v>
      </c>
      <c r="B3242">
        <v>7.1</v>
      </c>
    </row>
    <row r="3243" spans="1:2" x14ac:dyDescent="0.2">
      <c r="A3243" t="s">
        <v>5458</v>
      </c>
      <c r="B3243">
        <v>7.3</v>
      </c>
    </row>
    <row r="3244" spans="1:2" x14ac:dyDescent="0.2">
      <c r="A3244" t="s">
        <v>5460</v>
      </c>
      <c r="B3244">
        <v>6.5</v>
      </c>
    </row>
    <row r="3245" spans="1:2" x14ac:dyDescent="0.2">
      <c r="A3245" t="s">
        <v>5464</v>
      </c>
      <c r="B3245">
        <v>5.7</v>
      </c>
    </row>
    <row r="3246" spans="1:2" x14ac:dyDescent="0.2">
      <c r="A3246" t="s">
        <v>454</v>
      </c>
      <c r="B3246">
        <v>7.2</v>
      </c>
    </row>
    <row r="3247" spans="1:2" x14ac:dyDescent="0.2">
      <c r="A3247" t="s">
        <v>1688</v>
      </c>
      <c r="B3247">
        <v>7.3</v>
      </c>
    </row>
    <row r="3248" spans="1:2" x14ac:dyDescent="0.2">
      <c r="A3248" t="s">
        <v>5468</v>
      </c>
      <c r="B3248">
        <v>6.9</v>
      </c>
    </row>
    <row r="3249" spans="1:2" x14ac:dyDescent="0.2">
      <c r="A3249" t="s">
        <v>5470</v>
      </c>
      <c r="B3249">
        <v>5</v>
      </c>
    </row>
    <row r="3250" spans="1:2" x14ac:dyDescent="0.2">
      <c r="A3250" t="s">
        <v>5472</v>
      </c>
      <c r="B3250">
        <v>5.9</v>
      </c>
    </row>
    <row r="3251" spans="1:2" x14ac:dyDescent="0.2">
      <c r="A3251" t="s">
        <v>5474</v>
      </c>
      <c r="B3251">
        <v>6.7</v>
      </c>
    </row>
    <row r="3252" spans="1:2" x14ac:dyDescent="0.2">
      <c r="A3252" t="s">
        <v>2811</v>
      </c>
      <c r="B3252">
        <v>7.3</v>
      </c>
    </row>
    <row r="3253" spans="1:2" x14ac:dyDescent="0.2">
      <c r="A3253" t="s">
        <v>3531</v>
      </c>
      <c r="B3253">
        <v>7.6</v>
      </c>
    </row>
    <row r="3254" spans="1:2" x14ac:dyDescent="0.2">
      <c r="A3254" t="s">
        <v>5478</v>
      </c>
      <c r="B3254">
        <v>6.5</v>
      </c>
    </row>
    <row r="3255" spans="1:2" x14ac:dyDescent="0.2">
      <c r="A3255" t="s">
        <v>5480</v>
      </c>
      <c r="B3255">
        <v>2.1</v>
      </c>
    </row>
    <row r="3256" spans="1:2" x14ac:dyDescent="0.2">
      <c r="A3256" t="s">
        <v>5482</v>
      </c>
      <c r="B3256">
        <v>5.3</v>
      </c>
    </row>
    <row r="3257" spans="1:2" x14ac:dyDescent="0.2">
      <c r="A3257" t="s">
        <v>5484</v>
      </c>
      <c r="B3257">
        <v>7.2</v>
      </c>
    </row>
    <row r="3258" spans="1:2" x14ac:dyDescent="0.2">
      <c r="A3258" t="s">
        <v>4922</v>
      </c>
      <c r="B3258">
        <v>7</v>
      </c>
    </row>
    <row r="3259" spans="1:2" x14ac:dyDescent="0.2">
      <c r="A3259" t="s">
        <v>5061</v>
      </c>
      <c r="B3259">
        <v>8</v>
      </c>
    </row>
    <row r="3260" spans="1:2" x14ac:dyDescent="0.2">
      <c r="A3260" t="s">
        <v>3892</v>
      </c>
      <c r="B3260">
        <v>6.9</v>
      </c>
    </row>
    <row r="3261" spans="1:2" x14ac:dyDescent="0.2">
      <c r="A3261" t="s">
        <v>5489</v>
      </c>
      <c r="B3261">
        <v>7.1</v>
      </c>
    </row>
    <row r="3262" spans="1:2" x14ac:dyDescent="0.2">
      <c r="A3262" t="s">
        <v>5491</v>
      </c>
      <c r="B3262">
        <v>7.3</v>
      </c>
    </row>
    <row r="3263" spans="1:2" x14ac:dyDescent="0.2">
      <c r="A3263" t="s">
        <v>5493</v>
      </c>
      <c r="B3263">
        <v>7.5</v>
      </c>
    </row>
    <row r="3264" spans="1:2" x14ac:dyDescent="0.2">
      <c r="A3264" t="s">
        <v>5495</v>
      </c>
      <c r="B3264">
        <v>6.9</v>
      </c>
    </row>
    <row r="3265" spans="1:2" x14ac:dyDescent="0.2">
      <c r="A3265" t="s">
        <v>2154</v>
      </c>
      <c r="B3265">
        <v>7.2</v>
      </c>
    </row>
    <row r="3266" spans="1:2" x14ac:dyDescent="0.2">
      <c r="A3266" t="s">
        <v>5497</v>
      </c>
      <c r="B3266">
        <v>7.2</v>
      </c>
    </row>
    <row r="3267" spans="1:2" x14ac:dyDescent="0.2">
      <c r="A3267" t="s">
        <v>5089</v>
      </c>
      <c r="B3267">
        <v>6.7</v>
      </c>
    </row>
    <row r="3268" spans="1:2" x14ac:dyDescent="0.2">
      <c r="A3268" t="s">
        <v>5501</v>
      </c>
      <c r="B3268">
        <v>6</v>
      </c>
    </row>
    <row r="3269" spans="1:2" x14ac:dyDescent="0.2">
      <c r="A3269" t="s">
        <v>607</v>
      </c>
      <c r="B3269">
        <v>8.9</v>
      </c>
    </row>
    <row r="3270" spans="1:2" x14ac:dyDescent="0.2">
      <c r="A3270" t="s">
        <v>5505</v>
      </c>
      <c r="B3270">
        <v>7.7</v>
      </c>
    </row>
    <row r="3271" spans="1:2" x14ac:dyDescent="0.2">
      <c r="A3271" t="s">
        <v>5507</v>
      </c>
      <c r="B3271">
        <v>7.9</v>
      </c>
    </row>
    <row r="3272" spans="1:2" x14ac:dyDescent="0.2">
      <c r="A3272" t="s">
        <v>1707</v>
      </c>
      <c r="B3272">
        <v>5.6</v>
      </c>
    </row>
    <row r="3273" spans="1:2" x14ac:dyDescent="0.2">
      <c r="A3273" t="s">
        <v>2503</v>
      </c>
      <c r="B3273">
        <v>8</v>
      </c>
    </row>
    <row r="3274" spans="1:2" x14ac:dyDescent="0.2">
      <c r="A3274" t="s">
        <v>284</v>
      </c>
      <c r="B3274">
        <v>6.2</v>
      </c>
    </row>
    <row r="3275" spans="1:2" x14ac:dyDescent="0.2">
      <c r="A3275" t="s">
        <v>5513</v>
      </c>
      <c r="B3275">
        <v>7.9</v>
      </c>
    </row>
    <row r="3276" spans="1:2" x14ac:dyDescent="0.2">
      <c r="A3276" t="s">
        <v>1347</v>
      </c>
      <c r="B3276">
        <v>8.1</v>
      </c>
    </row>
    <row r="3277" spans="1:2" x14ac:dyDescent="0.2">
      <c r="A3277" t="s">
        <v>1829</v>
      </c>
      <c r="B3277">
        <v>7.6</v>
      </c>
    </row>
    <row r="3278" spans="1:2" x14ac:dyDescent="0.2">
      <c r="A3278" t="s">
        <v>5517</v>
      </c>
      <c r="B3278">
        <v>3.5</v>
      </c>
    </row>
    <row r="3279" spans="1:2" x14ac:dyDescent="0.2">
      <c r="A3279" t="s">
        <v>5519</v>
      </c>
      <c r="B3279">
        <v>7.6</v>
      </c>
    </row>
    <row r="3280" spans="1:2" x14ac:dyDescent="0.2">
      <c r="A3280" t="s">
        <v>4630</v>
      </c>
      <c r="B3280">
        <v>6.5</v>
      </c>
    </row>
    <row r="3281" spans="1:2" x14ac:dyDescent="0.2">
      <c r="A3281" t="s">
        <v>5522</v>
      </c>
      <c r="B3281">
        <v>5.6</v>
      </c>
    </row>
    <row r="3282" spans="1:2" x14ac:dyDescent="0.2">
      <c r="A3282" t="s">
        <v>2813</v>
      </c>
      <c r="B3282">
        <v>7.7</v>
      </c>
    </row>
    <row r="3283" spans="1:2" x14ac:dyDescent="0.2">
      <c r="A3283" t="s">
        <v>5526</v>
      </c>
      <c r="B3283">
        <v>5.2</v>
      </c>
    </row>
    <row r="3284" spans="1:2" x14ac:dyDescent="0.2">
      <c r="A3284" t="s">
        <v>867</v>
      </c>
      <c r="B3284">
        <v>6.9</v>
      </c>
    </row>
    <row r="3285" spans="1:2" x14ac:dyDescent="0.2">
      <c r="A3285" t="s">
        <v>5528</v>
      </c>
      <c r="B3285">
        <v>6.1</v>
      </c>
    </row>
    <row r="3286" spans="1:2" x14ac:dyDescent="0.2">
      <c r="A3286" t="s">
        <v>5530</v>
      </c>
      <c r="B3286">
        <v>5</v>
      </c>
    </row>
    <row r="3287" spans="1:2" x14ac:dyDescent="0.2">
      <c r="A3287" t="s">
        <v>5532</v>
      </c>
      <c r="B3287">
        <v>7.8</v>
      </c>
    </row>
    <row r="3288" spans="1:2" x14ac:dyDescent="0.2">
      <c r="A3288" t="s">
        <v>287</v>
      </c>
      <c r="B3288">
        <v>7.4</v>
      </c>
    </row>
    <row r="3289" spans="1:2" x14ac:dyDescent="0.2">
      <c r="A3289" t="s">
        <v>5535</v>
      </c>
      <c r="B3289">
        <v>6.8</v>
      </c>
    </row>
    <row r="3290" spans="1:2" x14ac:dyDescent="0.2">
      <c r="A3290" t="s">
        <v>2178</v>
      </c>
      <c r="B3290">
        <v>6.4</v>
      </c>
    </row>
    <row r="3291" spans="1:2" x14ac:dyDescent="0.2">
      <c r="A3291" t="s">
        <v>2042</v>
      </c>
      <c r="B3291">
        <v>5.7</v>
      </c>
    </row>
    <row r="3292" spans="1:2" x14ac:dyDescent="0.2">
      <c r="A3292" t="s">
        <v>5540</v>
      </c>
      <c r="B3292">
        <v>7.5</v>
      </c>
    </row>
    <row r="3293" spans="1:2" x14ac:dyDescent="0.2">
      <c r="A3293" t="s">
        <v>4850</v>
      </c>
      <c r="B3293">
        <v>6.7</v>
      </c>
    </row>
    <row r="3294" spans="1:2" x14ac:dyDescent="0.2">
      <c r="A3294" t="s">
        <v>5543</v>
      </c>
      <c r="B3294">
        <v>5.6</v>
      </c>
    </row>
    <row r="3295" spans="1:2" x14ac:dyDescent="0.2">
      <c r="A3295" t="s">
        <v>1794</v>
      </c>
      <c r="B3295">
        <v>7</v>
      </c>
    </row>
    <row r="3296" spans="1:2" x14ac:dyDescent="0.2">
      <c r="A3296" t="s">
        <v>5545</v>
      </c>
      <c r="B3296">
        <v>7.6</v>
      </c>
    </row>
    <row r="3297" spans="1:2" x14ac:dyDescent="0.2">
      <c r="A3297" t="s">
        <v>3071</v>
      </c>
      <c r="B3297">
        <v>6.5</v>
      </c>
    </row>
    <row r="3298" spans="1:2" x14ac:dyDescent="0.2">
      <c r="A3298" t="s">
        <v>5548</v>
      </c>
      <c r="B3298">
        <v>7</v>
      </c>
    </row>
    <row r="3299" spans="1:2" x14ac:dyDescent="0.2">
      <c r="A3299" t="s">
        <v>5550</v>
      </c>
      <c r="B3299">
        <v>6.3</v>
      </c>
    </row>
    <row r="3300" spans="1:2" x14ac:dyDescent="0.2">
      <c r="A3300" t="s">
        <v>4308</v>
      </c>
      <c r="B3300">
        <v>6.4</v>
      </c>
    </row>
    <row r="3301" spans="1:2" x14ac:dyDescent="0.2">
      <c r="A3301" t="s">
        <v>5553</v>
      </c>
      <c r="B3301">
        <v>7.1</v>
      </c>
    </row>
    <row r="3302" spans="1:2" x14ac:dyDescent="0.2">
      <c r="A3302" t="s">
        <v>1296</v>
      </c>
      <c r="B3302">
        <v>7.1</v>
      </c>
    </row>
    <row r="3303" spans="1:2" x14ac:dyDescent="0.2">
      <c r="A3303" t="s">
        <v>5556</v>
      </c>
      <c r="B3303">
        <v>6.5</v>
      </c>
    </row>
    <row r="3304" spans="1:2" x14ac:dyDescent="0.2">
      <c r="A3304" t="s">
        <v>3144</v>
      </c>
      <c r="B3304">
        <v>6.9</v>
      </c>
    </row>
    <row r="3305" spans="1:2" x14ac:dyDescent="0.2">
      <c r="A3305" t="s">
        <v>4236</v>
      </c>
      <c r="B3305">
        <v>5.4</v>
      </c>
    </row>
    <row r="3306" spans="1:2" x14ac:dyDescent="0.2">
      <c r="A3306" t="s">
        <v>190</v>
      </c>
      <c r="B3306">
        <v>4.9000000000000004</v>
      </c>
    </row>
    <row r="3307" spans="1:2" x14ac:dyDescent="0.2">
      <c r="A3307" t="s">
        <v>3783</v>
      </c>
      <c r="B3307">
        <v>5.0999999999999996</v>
      </c>
    </row>
    <row r="3308" spans="1:2" x14ac:dyDescent="0.2">
      <c r="A3308" t="s">
        <v>5562</v>
      </c>
      <c r="B3308">
        <v>5.3</v>
      </c>
    </row>
    <row r="3309" spans="1:2" x14ac:dyDescent="0.2">
      <c r="A3309" t="s">
        <v>4308</v>
      </c>
      <c r="B3309">
        <v>7.5</v>
      </c>
    </row>
    <row r="3310" spans="1:2" x14ac:dyDescent="0.2">
      <c r="A3310" t="s">
        <v>5567</v>
      </c>
      <c r="B3310">
        <v>7.3</v>
      </c>
    </row>
    <row r="3311" spans="1:2" x14ac:dyDescent="0.2">
      <c r="A3311" t="s">
        <v>3879</v>
      </c>
      <c r="B3311">
        <v>7.3</v>
      </c>
    </row>
    <row r="3312" spans="1:2" x14ac:dyDescent="0.2">
      <c r="A3312" t="s">
        <v>5571</v>
      </c>
      <c r="B3312">
        <v>7.1</v>
      </c>
    </row>
    <row r="3313" spans="1:2" x14ac:dyDescent="0.2">
      <c r="A3313" t="s">
        <v>4452</v>
      </c>
      <c r="B3313">
        <v>6</v>
      </c>
    </row>
    <row r="3314" spans="1:2" x14ac:dyDescent="0.2">
      <c r="A3314" t="s">
        <v>1711</v>
      </c>
      <c r="B3314">
        <v>6.6</v>
      </c>
    </row>
    <row r="3315" spans="1:2" x14ac:dyDescent="0.2">
      <c r="A3315" t="s">
        <v>5576</v>
      </c>
      <c r="B3315">
        <v>7.2</v>
      </c>
    </row>
    <row r="3316" spans="1:2" x14ac:dyDescent="0.2">
      <c r="A3316" t="s">
        <v>3324</v>
      </c>
      <c r="B3316">
        <v>7.2</v>
      </c>
    </row>
    <row r="3317" spans="1:2" x14ac:dyDescent="0.2">
      <c r="A3317" t="s">
        <v>3991</v>
      </c>
      <c r="B3317">
        <v>6.9</v>
      </c>
    </row>
    <row r="3318" spans="1:2" x14ac:dyDescent="0.2">
      <c r="A3318" t="s">
        <v>5580</v>
      </c>
      <c r="B3318">
        <v>6.8</v>
      </c>
    </row>
    <row r="3319" spans="1:2" x14ac:dyDescent="0.2">
      <c r="A3319" t="s">
        <v>5582</v>
      </c>
      <c r="B3319">
        <v>4</v>
      </c>
    </row>
    <row r="3320" spans="1:2" x14ac:dyDescent="0.2">
      <c r="A3320" t="s">
        <v>5584</v>
      </c>
      <c r="B3320">
        <v>7.7</v>
      </c>
    </row>
    <row r="3321" spans="1:2" x14ac:dyDescent="0.2">
      <c r="A3321" t="s">
        <v>5586</v>
      </c>
      <c r="B3321">
        <v>7.4</v>
      </c>
    </row>
    <row r="3322" spans="1:2" x14ac:dyDescent="0.2">
      <c r="A3322" t="s">
        <v>5588</v>
      </c>
      <c r="B3322">
        <v>6.5</v>
      </c>
    </row>
    <row r="3323" spans="1:2" x14ac:dyDescent="0.2">
      <c r="A3323" t="s">
        <v>5590</v>
      </c>
      <c r="B3323">
        <v>6.4</v>
      </c>
    </row>
    <row r="3324" spans="1:2" x14ac:dyDescent="0.2">
      <c r="A3324" t="s">
        <v>5592</v>
      </c>
      <c r="B3324">
        <v>7.2</v>
      </c>
    </row>
    <row r="3325" spans="1:2" x14ac:dyDescent="0.2">
      <c r="A3325" t="s">
        <v>5594</v>
      </c>
      <c r="B3325">
        <v>5.6</v>
      </c>
    </row>
    <row r="3326" spans="1:2" x14ac:dyDescent="0.2">
      <c r="A3326" t="s">
        <v>2436</v>
      </c>
      <c r="B3326">
        <v>6.3</v>
      </c>
    </row>
    <row r="3327" spans="1:2" x14ac:dyDescent="0.2">
      <c r="A3327" t="s">
        <v>5598</v>
      </c>
      <c r="B3327">
        <v>6.8</v>
      </c>
    </row>
    <row r="3328" spans="1:2" x14ac:dyDescent="0.2">
      <c r="A3328" t="s">
        <v>5600</v>
      </c>
      <c r="B3328">
        <v>5.5</v>
      </c>
    </row>
    <row r="3329" spans="1:2" x14ac:dyDescent="0.2">
      <c r="A3329" t="s">
        <v>2396</v>
      </c>
      <c r="B3329">
        <v>6.9</v>
      </c>
    </row>
    <row r="3330" spans="1:2" x14ac:dyDescent="0.2">
      <c r="A3330" t="s">
        <v>5603</v>
      </c>
      <c r="B3330">
        <v>6</v>
      </c>
    </row>
    <row r="3331" spans="1:2" x14ac:dyDescent="0.2">
      <c r="A3331" t="s">
        <v>5606</v>
      </c>
      <c r="B3331">
        <v>6.4</v>
      </c>
    </row>
    <row r="3332" spans="1:2" x14ac:dyDescent="0.2">
      <c r="A3332" t="s">
        <v>5608</v>
      </c>
      <c r="B3332">
        <v>6.6</v>
      </c>
    </row>
    <row r="3333" spans="1:2" x14ac:dyDescent="0.2">
      <c r="A3333" t="s">
        <v>5610</v>
      </c>
      <c r="B3333">
        <v>5.3</v>
      </c>
    </row>
    <row r="3334" spans="1:2" x14ac:dyDescent="0.2">
      <c r="A3334" t="s">
        <v>3922</v>
      </c>
      <c r="B3334">
        <v>8.1</v>
      </c>
    </row>
    <row r="3335" spans="1:2" x14ac:dyDescent="0.2">
      <c r="A3335" t="s">
        <v>2127</v>
      </c>
      <c r="B3335">
        <v>5.9</v>
      </c>
    </row>
    <row r="3336" spans="1:2" x14ac:dyDescent="0.2">
      <c r="A3336" t="s">
        <v>5615</v>
      </c>
      <c r="B3336">
        <v>7.7</v>
      </c>
    </row>
    <row r="3337" spans="1:2" x14ac:dyDescent="0.2">
      <c r="A3337" t="s">
        <v>5617</v>
      </c>
      <c r="B3337">
        <v>4.5999999999999996</v>
      </c>
    </row>
    <row r="3338" spans="1:2" x14ac:dyDescent="0.2">
      <c r="A3338" t="s">
        <v>2324</v>
      </c>
      <c r="B3338">
        <v>5.0999999999999996</v>
      </c>
    </row>
    <row r="3339" spans="1:2" x14ac:dyDescent="0.2">
      <c r="A3339" t="s">
        <v>5620</v>
      </c>
      <c r="B3339">
        <v>6.9</v>
      </c>
    </row>
    <row r="3340" spans="1:2" x14ac:dyDescent="0.2">
      <c r="A3340" t="s">
        <v>2160</v>
      </c>
      <c r="B3340">
        <v>8</v>
      </c>
    </row>
    <row r="3341" spans="1:2" x14ac:dyDescent="0.2">
      <c r="A3341" t="s">
        <v>5571</v>
      </c>
      <c r="B3341">
        <v>6.8</v>
      </c>
    </row>
    <row r="3342" spans="1:2" x14ac:dyDescent="0.2">
      <c r="A3342" t="s">
        <v>5624</v>
      </c>
      <c r="B3342">
        <v>5.4</v>
      </c>
    </row>
    <row r="3343" spans="1:2" x14ac:dyDescent="0.2">
      <c r="A3343" t="s">
        <v>5626</v>
      </c>
      <c r="B3343">
        <v>6.5</v>
      </c>
    </row>
    <row r="3344" spans="1:2" x14ac:dyDescent="0.2">
      <c r="A3344" t="s">
        <v>5628</v>
      </c>
      <c r="B3344">
        <v>4.2</v>
      </c>
    </row>
    <row r="3345" spans="1:2" x14ac:dyDescent="0.2">
      <c r="A3345" t="s">
        <v>2160</v>
      </c>
      <c r="B3345">
        <v>7.4</v>
      </c>
    </row>
    <row r="3346" spans="1:2" x14ac:dyDescent="0.2">
      <c r="A3346" t="s">
        <v>2665</v>
      </c>
      <c r="B3346">
        <v>6.9</v>
      </c>
    </row>
    <row r="3347" spans="1:2" x14ac:dyDescent="0.2">
      <c r="A3347" t="s">
        <v>5632</v>
      </c>
      <c r="B3347">
        <v>6.7</v>
      </c>
    </row>
    <row r="3348" spans="1:2" x14ac:dyDescent="0.2">
      <c r="A3348" t="s">
        <v>5634</v>
      </c>
      <c r="B3348">
        <v>7.3</v>
      </c>
    </row>
    <row r="3349" spans="1:2" x14ac:dyDescent="0.2">
      <c r="A3349" t="s">
        <v>2809</v>
      </c>
      <c r="B3349">
        <v>7.6</v>
      </c>
    </row>
    <row r="3350" spans="1:2" x14ac:dyDescent="0.2">
      <c r="A3350" t="s">
        <v>5638</v>
      </c>
      <c r="B3350">
        <v>5.4</v>
      </c>
    </row>
    <row r="3351" spans="1:2" x14ac:dyDescent="0.2">
      <c r="A3351" t="s">
        <v>4467</v>
      </c>
      <c r="B3351">
        <v>7.3</v>
      </c>
    </row>
    <row r="3352" spans="1:2" x14ac:dyDescent="0.2">
      <c r="A3352" t="s">
        <v>3991</v>
      </c>
      <c r="B3352">
        <v>6.4</v>
      </c>
    </row>
    <row r="3353" spans="1:2" x14ac:dyDescent="0.2">
      <c r="A3353" t="s">
        <v>5642</v>
      </c>
      <c r="B3353">
        <v>6</v>
      </c>
    </row>
    <row r="3354" spans="1:2" x14ac:dyDescent="0.2">
      <c r="A3354" t="s">
        <v>3257</v>
      </c>
      <c r="B3354">
        <v>7.2</v>
      </c>
    </row>
    <row r="3355" spans="1:2" x14ac:dyDescent="0.2">
      <c r="A3355" t="s">
        <v>3894</v>
      </c>
      <c r="B3355">
        <v>6</v>
      </c>
    </row>
    <row r="3356" spans="1:2" x14ac:dyDescent="0.2">
      <c r="A3356" t="s">
        <v>5646</v>
      </c>
      <c r="B3356">
        <v>3.1</v>
      </c>
    </row>
    <row r="3357" spans="1:2" x14ac:dyDescent="0.2">
      <c r="A3357" t="s">
        <v>5648</v>
      </c>
      <c r="B3357">
        <v>6.9</v>
      </c>
    </row>
    <row r="3358" spans="1:2" x14ac:dyDescent="0.2">
      <c r="A3358" t="s">
        <v>4841</v>
      </c>
      <c r="B3358">
        <v>6.2</v>
      </c>
    </row>
    <row r="3359" spans="1:2" x14ac:dyDescent="0.2">
      <c r="A3359" t="s">
        <v>1292</v>
      </c>
      <c r="B3359">
        <v>5.5</v>
      </c>
    </row>
    <row r="3360" spans="1:2" x14ac:dyDescent="0.2">
      <c r="A3360" t="s">
        <v>5652</v>
      </c>
      <c r="B3360">
        <v>6.9</v>
      </c>
    </row>
    <row r="3361" spans="1:2" x14ac:dyDescent="0.2">
      <c r="A3361" t="s">
        <v>3228</v>
      </c>
      <c r="B3361">
        <v>6.3</v>
      </c>
    </row>
    <row r="3362" spans="1:2" x14ac:dyDescent="0.2">
      <c r="A3362" t="s">
        <v>5656</v>
      </c>
      <c r="B3362">
        <v>4.8</v>
      </c>
    </row>
    <row r="3363" spans="1:2" x14ac:dyDescent="0.2">
      <c r="A3363" t="s">
        <v>5658</v>
      </c>
      <c r="B3363">
        <v>6.7</v>
      </c>
    </row>
    <row r="3364" spans="1:2" x14ac:dyDescent="0.2">
      <c r="A3364" t="s">
        <v>5660</v>
      </c>
      <c r="B3364">
        <v>5.6</v>
      </c>
    </row>
    <row r="3365" spans="1:2" x14ac:dyDescent="0.2">
      <c r="A3365" t="s">
        <v>5662</v>
      </c>
      <c r="B3365">
        <v>5.4</v>
      </c>
    </row>
    <row r="3366" spans="1:2" x14ac:dyDescent="0.2">
      <c r="A3366" t="s">
        <v>5664</v>
      </c>
      <c r="B3366">
        <v>8</v>
      </c>
    </row>
    <row r="3367" spans="1:2" x14ac:dyDescent="0.2">
      <c r="A3367" t="s">
        <v>988</v>
      </c>
      <c r="B3367">
        <v>5.7</v>
      </c>
    </row>
    <row r="3368" spans="1:2" x14ac:dyDescent="0.2">
      <c r="A3368" t="s">
        <v>5669</v>
      </c>
      <c r="B3368">
        <v>7.6</v>
      </c>
    </row>
    <row r="3369" spans="1:2" x14ac:dyDescent="0.2">
      <c r="A3369" t="s">
        <v>4407</v>
      </c>
      <c r="B3369">
        <v>7</v>
      </c>
    </row>
    <row r="3370" spans="1:2" x14ac:dyDescent="0.2">
      <c r="A3370" t="s">
        <v>5672</v>
      </c>
      <c r="B3370">
        <v>7.2</v>
      </c>
    </row>
    <row r="3371" spans="1:2" x14ac:dyDescent="0.2">
      <c r="A3371" t="s">
        <v>28</v>
      </c>
      <c r="B3371">
        <v>6.2</v>
      </c>
    </row>
    <row r="3372" spans="1:2" x14ac:dyDescent="0.2">
      <c r="A3372" t="s">
        <v>5674</v>
      </c>
      <c r="B3372">
        <v>3.5</v>
      </c>
    </row>
    <row r="3373" spans="1:2" x14ac:dyDescent="0.2">
      <c r="A3373" t="s">
        <v>2809</v>
      </c>
      <c r="B3373">
        <v>7.5</v>
      </c>
    </row>
    <row r="3374" spans="1:2" x14ac:dyDescent="0.2">
      <c r="A3374" t="s">
        <v>5677</v>
      </c>
      <c r="B3374">
        <v>5.0999999999999996</v>
      </c>
    </row>
    <row r="3375" spans="1:2" x14ac:dyDescent="0.2">
      <c r="A3375" t="s">
        <v>5679</v>
      </c>
      <c r="B3375">
        <v>6.7</v>
      </c>
    </row>
    <row r="3376" spans="1:2" x14ac:dyDescent="0.2">
      <c r="A3376" t="s">
        <v>1675</v>
      </c>
      <c r="B3376">
        <v>9.1999999999999993</v>
      </c>
    </row>
    <row r="3377" spans="1:2" x14ac:dyDescent="0.2">
      <c r="A3377" t="s">
        <v>1791</v>
      </c>
      <c r="B3377">
        <v>6.1</v>
      </c>
    </row>
    <row r="3378" spans="1:2" x14ac:dyDescent="0.2">
      <c r="A3378" t="s">
        <v>62</v>
      </c>
      <c r="B3378">
        <v>7.7</v>
      </c>
    </row>
    <row r="3379" spans="1:2" x14ac:dyDescent="0.2">
      <c r="A3379" t="s">
        <v>4922</v>
      </c>
      <c r="B3379">
        <v>7.6</v>
      </c>
    </row>
    <row r="3380" spans="1:2" x14ac:dyDescent="0.2">
      <c r="A3380" t="s">
        <v>524</v>
      </c>
      <c r="B3380">
        <v>6.1</v>
      </c>
    </row>
    <row r="3381" spans="1:2" x14ac:dyDescent="0.2">
      <c r="A3381" t="s">
        <v>295</v>
      </c>
      <c r="B3381">
        <v>4.9000000000000004</v>
      </c>
    </row>
    <row r="3382" spans="1:2" x14ac:dyDescent="0.2">
      <c r="A3382" t="s">
        <v>5679</v>
      </c>
      <c r="B3382">
        <v>6.8</v>
      </c>
    </row>
    <row r="3383" spans="1:2" x14ac:dyDescent="0.2">
      <c r="A3383" t="s">
        <v>1401</v>
      </c>
      <c r="B3383">
        <v>7</v>
      </c>
    </row>
    <row r="3384" spans="1:2" x14ac:dyDescent="0.2">
      <c r="A3384" t="s">
        <v>5689</v>
      </c>
      <c r="B3384">
        <v>7.2</v>
      </c>
    </row>
    <row r="3385" spans="1:2" x14ac:dyDescent="0.2">
      <c r="A3385" t="s">
        <v>5145</v>
      </c>
      <c r="B3385">
        <v>5.7</v>
      </c>
    </row>
    <row r="3386" spans="1:2" x14ac:dyDescent="0.2">
      <c r="A3386" t="s">
        <v>120</v>
      </c>
      <c r="B3386">
        <v>7.3</v>
      </c>
    </row>
    <row r="3387" spans="1:2" x14ac:dyDescent="0.2">
      <c r="A3387" t="s">
        <v>1181</v>
      </c>
      <c r="B3387">
        <v>7.5</v>
      </c>
    </row>
    <row r="3388" spans="1:2" x14ac:dyDescent="0.2">
      <c r="A3388" t="s">
        <v>1770</v>
      </c>
      <c r="B3388">
        <v>7.4</v>
      </c>
    </row>
    <row r="3389" spans="1:2" x14ac:dyDescent="0.2">
      <c r="A3389" t="s">
        <v>1692</v>
      </c>
      <c r="B3389">
        <v>7.2</v>
      </c>
    </row>
    <row r="3390" spans="1:2" x14ac:dyDescent="0.2">
      <c r="A3390" t="s">
        <v>5696</v>
      </c>
      <c r="B3390">
        <v>6.8</v>
      </c>
    </row>
    <row r="3391" spans="1:2" x14ac:dyDescent="0.2">
      <c r="A3391" t="s">
        <v>5679</v>
      </c>
      <c r="B3391">
        <v>6.8</v>
      </c>
    </row>
    <row r="3392" spans="1:2" x14ac:dyDescent="0.2">
      <c r="A3392" t="s">
        <v>3401</v>
      </c>
      <c r="B3392">
        <v>5.2</v>
      </c>
    </row>
    <row r="3393" spans="1:2" x14ac:dyDescent="0.2">
      <c r="A3393" t="s">
        <v>2697</v>
      </c>
      <c r="B3393">
        <v>7.2</v>
      </c>
    </row>
    <row r="3394" spans="1:2" x14ac:dyDescent="0.2">
      <c r="A3394" t="s">
        <v>5701</v>
      </c>
      <c r="B3394">
        <v>7.5</v>
      </c>
    </row>
    <row r="3395" spans="1:2" x14ac:dyDescent="0.2">
      <c r="A3395" t="s">
        <v>5704</v>
      </c>
      <c r="B3395">
        <v>4</v>
      </c>
    </row>
    <row r="3396" spans="1:2" x14ac:dyDescent="0.2">
      <c r="A3396" t="s">
        <v>1439</v>
      </c>
      <c r="B3396">
        <v>6.8</v>
      </c>
    </row>
    <row r="3397" spans="1:2" x14ac:dyDescent="0.2">
      <c r="A3397" t="s">
        <v>4395</v>
      </c>
      <c r="B3397">
        <v>6.9</v>
      </c>
    </row>
    <row r="3398" spans="1:2" x14ac:dyDescent="0.2">
      <c r="A3398" t="s">
        <v>4630</v>
      </c>
      <c r="B3398">
        <v>7.3</v>
      </c>
    </row>
    <row r="3399" spans="1:2" x14ac:dyDescent="0.2">
      <c r="A3399" t="s">
        <v>2566</v>
      </c>
      <c r="B3399">
        <v>6.1</v>
      </c>
    </row>
    <row r="3400" spans="1:2" x14ac:dyDescent="0.2">
      <c r="A3400" t="s">
        <v>16</v>
      </c>
      <c r="B3400">
        <v>7.8</v>
      </c>
    </row>
    <row r="3401" spans="1:2" x14ac:dyDescent="0.2">
      <c r="A3401" t="s">
        <v>4395</v>
      </c>
      <c r="B3401">
        <v>6</v>
      </c>
    </row>
    <row r="3402" spans="1:2" x14ac:dyDescent="0.2">
      <c r="A3402" t="s">
        <v>5713</v>
      </c>
      <c r="B3402">
        <v>4.0999999999999996</v>
      </c>
    </row>
    <row r="3403" spans="1:2" x14ac:dyDescent="0.2">
      <c r="A3403" t="s">
        <v>2447</v>
      </c>
      <c r="B3403">
        <v>7</v>
      </c>
    </row>
    <row r="3404" spans="1:2" x14ac:dyDescent="0.2">
      <c r="A3404" t="s">
        <v>5716</v>
      </c>
      <c r="B3404">
        <v>7.1</v>
      </c>
    </row>
    <row r="3405" spans="1:2" x14ac:dyDescent="0.2">
      <c r="A3405" t="s">
        <v>2429</v>
      </c>
      <c r="B3405">
        <v>6.2</v>
      </c>
    </row>
    <row r="3406" spans="1:2" x14ac:dyDescent="0.2">
      <c r="A3406" t="s">
        <v>4417</v>
      </c>
      <c r="B3406">
        <v>6.9</v>
      </c>
    </row>
    <row r="3407" spans="1:2" x14ac:dyDescent="0.2">
      <c r="A3407" t="s">
        <v>5720</v>
      </c>
      <c r="B3407">
        <v>7.6</v>
      </c>
    </row>
    <row r="3408" spans="1:2" x14ac:dyDescent="0.2">
      <c r="A3408" t="s">
        <v>159</v>
      </c>
      <c r="B3408">
        <v>7.6</v>
      </c>
    </row>
    <row r="3409" spans="1:2" x14ac:dyDescent="0.2">
      <c r="A3409" t="s">
        <v>5590</v>
      </c>
      <c r="B3409">
        <v>6.4</v>
      </c>
    </row>
    <row r="3410" spans="1:2" x14ac:dyDescent="0.2">
      <c r="A3410" t="s">
        <v>5336</v>
      </c>
      <c r="B3410">
        <v>6.2</v>
      </c>
    </row>
    <row r="3411" spans="1:2" x14ac:dyDescent="0.2">
      <c r="A3411" t="s">
        <v>406</v>
      </c>
      <c r="B3411">
        <v>7.5</v>
      </c>
    </row>
    <row r="3412" spans="1:2" x14ac:dyDescent="0.2">
      <c r="A3412" t="s">
        <v>3345</v>
      </c>
      <c r="B3412">
        <v>2</v>
      </c>
    </row>
    <row r="3413" spans="1:2" x14ac:dyDescent="0.2">
      <c r="A3413" t="s">
        <v>5728</v>
      </c>
      <c r="B3413">
        <v>6.2</v>
      </c>
    </row>
    <row r="3414" spans="1:2" x14ac:dyDescent="0.2">
      <c r="A3414" t="s">
        <v>5732</v>
      </c>
      <c r="B3414">
        <v>6.5</v>
      </c>
    </row>
    <row r="3415" spans="1:2" x14ac:dyDescent="0.2">
      <c r="A3415" t="s">
        <v>5382</v>
      </c>
      <c r="B3415">
        <v>7.9</v>
      </c>
    </row>
    <row r="3416" spans="1:2" x14ac:dyDescent="0.2">
      <c r="A3416" t="s">
        <v>667</v>
      </c>
      <c r="B3416">
        <v>6.8</v>
      </c>
    </row>
    <row r="3417" spans="1:2" x14ac:dyDescent="0.2">
      <c r="A3417" t="s">
        <v>5233</v>
      </c>
      <c r="B3417">
        <v>6.3</v>
      </c>
    </row>
    <row r="3418" spans="1:2" x14ac:dyDescent="0.2">
      <c r="A3418" t="s">
        <v>5738</v>
      </c>
      <c r="B3418">
        <v>6.3</v>
      </c>
    </row>
    <row r="3419" spans="1:2" x14ac:dyDescent="0.2">
      <c r="A3419" t="s">
        <v>4797</v>
      </c>
      <c r="B3419">
        <v>6.6</v>
      </c>
    </row>
    <row r="3420" spans="1:2" x14ac:dyDescent="0.2">
      <c r="A3420" t="s">
        <v>4814</v>
      </c>
      <c r="B3420">
        <v>6.4</v>
      </c>
    </row>
    <row r="3421" spans="1:2" x14ac:dyDescent="0.2">
      <c r="A3421" t="s">
        <v>5742</v>
      </c>
      <c r="B3421">
        <v>7.5</v>
      </c>
    </row>
    <row r="3422" spans="1:2" x14ac:dyDescent="0.2">
      <c r="A3422" t="s">
        <v>5744</v>
      </c>
      <c r="B3422">
        <v>5.8</v>
      </c>
    </row>
    <row r="3423" spans="1:2" x14ac:dyDescent="0.2">
      <c r="A3423" t="s">
        <v>5746</v>
      </c>
      <c r="B3423">
        <v>6.5</v>
      </c>
    </row>
    <row r="3424" spans="1:2" x14ac:dyDescent="0.2">
      <c r="A3424" t="s">
        <v>1697</v>
      </c>
      <c r="B3424">
        <v>4.8</v>
      </c>
    </row>
    <row r="3425" spans="1:2" x14ac:dyDescent="0.2">
      <c r="A3425" t="s">
        <v>5658</v>
      </c>
      <c r="B3425">
        <v>7.2</v>
      </c>
    </row>
    <row r="3426" spans="1:2" x14ac:dyDescent="0.2">
      <c r="A3426" t="s">
        <v>5750</v>
      </c>
      <c r="B3426">
        <v>6.3</v>
      </c>
    </row>
    <row r="3427" spans="1:2" x14ac:dyDescent="0.2">
      <c r="A3427" t="s">
        <v>2348</v>
      </c>
      <c r="B3427">
        <v>7</v>
      </c>
    </row>
    <row r="3428" spans="1:2" x14ac:dyDescent="0.2">
      <c r="A3428" t="s">
        <v>2308</v>
      </c>
      <c r="B3428">
        <v>6.3</v>
      </c>
    </row>
    <row r="3429" spans="1:2" x14ac:dyDescent="0.2">
      <c r="A3429" t="s">
        <v>5754</v>
      </c>
      <c r="B3429">
        <v>5.3</v>
      </c>
    </row>
    <row r="3430" spans="1:2" x14ac:dyDescent="0.2">
      <c r="A3430" t="s">
        <v>5756</v>
      </c>
      <c r="B3430">
        <v>2.2999999999999998</v>
      </c>
    </row>
    <row r="3431" spans="1:2" x14ac:dyDescent="0.2">
      <c r="A3431" t="s">
        <v>5758</v>
      </c>
      <c r="B3431">
        <v>7.1</v>
      </c>
    </row>
    <row r="3432" spans="1:2" x14ac:dyDescent="0.2">
      <c r="A3432" t="s">
        <v>2362</v>
      </c>
      <c r="B3432">
        <v>6.2</v>
      </c>
    </row>
    <row r="3433" spans="1:2" x14ac:dyDescent="0.2">
      <c r="A3433" t="s">
        <v>2094</v>
      </c>
      <c r="B3433">
        <v>6.2</v>
      </c>
    </row>
    <row r="3434" spans="1:2" x14ac:dyDescent="0.2">
      <c r="A3434" t="s">
        <v>5762</v>
      </c>
      <c r="B3434">
        <v>6.7</v>
      </c>
    </row>
    <row r="3435" spans="1:2" x14ac:dyDescent="0.2">
      <c r="A3435" t="s">
        <v>5126</v>
      </c>
      <c r="B3435">
        <v>6.5</v>
      </c>
    </row>
    <row r="3436" spans="1:2" x14ac:dyDescent="0.2">
      <c r="A3436" t="s">
        <v>5765</v>
      </c>
      <c r="B3436">
        <v>5.9</v>
      </c>
    </row>
    <row r="3437" spans="1:2" x14ac:dyDescent="0.2">
      <c r="A3437" t="s">
        <v>5767</v>
      </c>
      <c r="B3437">
        <v>6.7</v>
      </c>
    </row>
    <row r="3438" spans="1:2" x14ac:dyDescent="0.2">
      <c r="A3438" t="s">
        <v>5769</v>
      </c>
      <c r="B3438">
        <v>6</v>
      </c>
    </row>
    <row r="3439" spans="1:2" x14ac:dyDescent="0.2">
      <c r="A3439" t="s">
        <v>5771</v>
      </c>
      <c r="B3439">
        <v>6.9</v>
      </c>
    </row>
    <row r="3440" spans="1:2" x14ac:dyDescent="0.2">
      <c r="A3440" t="s">
        <v>5550</v>
      </c>
      <c r="B3440">
        <v>7.9</v>
      </c>
    </row>
    <row r="3441" spans="1:2" x14ac:dyDescent="0.2">
      <c r="A3441" t="s">
        <v>5774</v>
      </c>
      <c r="B3441">
        <v>5.3</v>
      </c>
    </row>
    <row r="3442" spans="1:2" x14ac:dyDescent="0.2">
      <c r="A3442" t="s">
        <v>1675</v>
      </c>
      <c r="B3442">
        <v>4.8</v>
      </c>
    </row>
    <row r="3443" spans="1:2" x14ac:dyDescent="0.2">
      <c r="A3443" t="s">
        <v>5778</v>
      </c>
      <c r="B3443">
        <v>5.3</v>
      </c>
    </row>
    <row r="3444" spans="1:2" x14ac:dyDescent="0.2">
      <c r="A3444" t="s">
        <v>5780</v>
      </c>
      <c r="B3444">
        <v>6</v>
      </c>
    </row>
    <row r="3445" spans="1:2" x14ac:dyDescent="0.2">
      <c r="A3445" t="s">
        <v>1285</v>
      </c>
      <c r="B3445">
        <v>7.3</v>
      </c>
    </row>
    <row r="3446" spans="1:2" x14ac:dyDescent="0.2">
      <c r="A3446" t="s">
        <v>5784</v>
      </c>
      <c r="B3446">
        <v>7.4</v>
      </c>
    </row>
    <row r="3447" spans="1:2" x14ac:dyDescent="0.2">
      <c r="A3447" t="s">
        <v>3140</v>
      </c>
      <c r="B3447">
        <v>7.7</v>
      </c>
    </row>
    <row r="3448" spans="1:2" x14ac:dyDescent="0.2">
      <c r="A3448" t="s">
        <v>1405</v>
      </c>
      <c r="B3448">
        <v>4.8</v>
      </c>
    </row>
    <row r="3449" spans="1:2" x14ac:dyDescent="0.2">
      <c r="A3449" t="s">
        <v>5789</v>
      </c>
      <c r="B3449">
        <v>7.2</v>
      </c>
    </row>
    <row r="3450" spans="1:2" x14ac:dyDescent="0.2">
      <c r="A3450" t="s">
        <v>5791</v>
      </c>
      <c r="B3450">
        <v>5.8</v>
      </c>
    </row>
    <row r="3451" spans="1:2" x14ac:dyDescent="0.2">
      <c r="A3451" t="s">
        <v>5793</v>
      </c>
      <c r="B3451">
        <v>7.3</v>
      </c>
    </row>
    <row r="3452" spans="1:2" x14ac:dyDescent="0.2">
      <c r="A3452" t="s">
        <v>5795</v>
      </c>
      <c r="B3452">
        <v>7</v>
      </c>
    </row>
    <row r="3453" spans="1:2" x14ac:dyDescent="0.2">
      <c r="A3453" t="s">
        <v>5797</v>
      </c>
      <c r="B3453">
        <v>6.4</v>
      </c>
    </row>
    <row r="3454" spans="1:2" x14ac:dyDescent="0.2">
      <c r="A3454" t="s">
        <v>5799</v>
      </c>
      <c r="B3454">
        <v>5.6</v>
      </c>
    </row>
    <row r="3455" spans="1:2" x14ac:dyDescent="0.2">
      <c r="A3455" t="s">
        <v>1984</v>
      </c>
      <c r="B3455">
        <v>8.1999999999999993</v>
      </c>
    </row>
    <row r="3456" spans="1:2" x14ac:dyDescent="0.2">
      <c r="A3456" t="s">
        <v>1603</v>
      </c>
      <c r="B3456">
        <v>6.5</v>
      </c>
    </row>
    <row r="3457" spans="1:2" x14ac:dyDescent="0.2">
      <c r="A3457" t="s">
        <v>5804</v>
      </c>
      <c r="B3457">
        <v>6.4</v>
      </c>
    </row>
    <row r="3458" spans="1:2" x14ac:dyDescent="0.2">
      <c r="A3458" t="s">
        <v>480</v>
      </c>
      <c r="B3458">
        <v>8.1</v>
      </c>
    </row>
    <row r="3459" spans="1:2" x14ac:dyDescent="0.2">
      <c r="A3459" t="s">
        <v>2881</v>
      </c>
      <c r="B3459">
        <v>5.4</v>
      </c>
    </row>
    <row r="3460" spans="1:2" x14ac:dyDescent="0.2">
      <c r="A3460" t="s">
        <v>5809</v>
      </c>
      <c r="B3460">
        <v>6.3</v>
      </c>
    </row>
    <row r="3461" spans="1:2" x14ac:dyDescent="0.2">
      <c r="A3461" t="s">
        <v>1019</v>
      </c>
      <c r="B3461">
        <v>7.8</v>
      </c>
    </row>
    <row r="3462" spans="1:2" x14ac:dyDescent="0.2">
      <c r="A3462" t="s">
        <v>5813</v>
      </c>
      <c r="B3462">
        <v>6.8</v>
      </c>
    </row>
    <row r="3463" spans="1:2" x14ac:dyDescent="0.2">
      <c r="A3463" t="s">
        <v>5815</v>
      </c>
      <c r="B3463">
        <v>7.2</v>
      </c>
    </row>
    <row r="3464" spans="1:2" x14ac:dyDescent="0.2">
      <c r="A3464" t="s">
        <v>783</v>
      </c>
      <c r="B3464">
        <v>7.1</v>
      </c>
    </row>
    <row r="3465" spans="1:2" x14ac:dyDescent="0.2">
      <c r="A3465" t="s">
        <v>177</v>
      </c>
      <c r="B3465">
        <v>6.2</v>
      </c>
    </row>
    <row r="3466" spans="1:2" x14ac:dyDescent="0.2">
      <c r="A3466" t="s">
        <v>173</v>
      </c>
      <c r="B3466">
        <v>7.3</v>
      </c>
    </row>
    <row r="3467" spans="1:2" x14ac:dyDescent="0.2">
      <c r="A3467" t="s">
        <v>5553</v>
      </c>
      <c r="B3467">
        <v>5.9</v>
      </c>
    </row>
    <row r="3468" spans="1:2" x14ac:dyDescent="0.2">
      <c r="A3468" t="s">
        <v>2503</v>
      </c>
      <c r="B3468">
        <v>7.2</v>
      </c>
    </row>
    <row r="3469" spans="1:2" x14ac:dyDescent="0.2">
      <c r="A3469" t="s">
        <v>5824</v>
      </c>
      <c r="B3469">
        <v>3.6</v>
      </c>
    </row>
    <row r="3470" spans="1:2" x14ac:dyDescent="0.2">
      <c r="A3470" t="s">
        <v>5826</v>
      </c>
      <c r="B3470">
        <v>7.7</v>
      </c>
    </row>
    <row r="3471" spans="1:2" x14ac:dyDescent="0.2">
      <c r="A3471" t="s">
        <v>3669</v>
      </c>
      <c r="B3471">
        <v>7.3</v>
      </c>
    </row>
    <row r="3472" spans="1:2" x14ac:dyDescent="0.2">
      <c r="A3472" t="s">
        <v>232</v>
      </c>
      <c r="B3472">
        <v>7.4</v>
      </c>
    </row>
    <row r="3473" spans="1:2" x14ac:dyDescent="0.2">
      <c r="A3473" t="s">
        <v>5830</v>
      </c>
      <c r="B3473">
        <v>6.6</v>
      </c>
    </row>
    <row r="3474" spans="1:2" x14ac:dyDescent="0.2">
      <c r="A3474" t="s">
        <v>5832</v>
      </c>
      <c r="B3474">
        <v>6.9</v>
      </c>
    </row>
    <row r="3475" spans="1:2" x14ac:dyDescent="0.2">
      <c r="A3475" t="s">
        <v>4432</v>
      </c>
      <c r="B3475">
        <v>6.8</v>
      </c>
    </row>
    <row r="3476" spans="1:2" x14ac:dyDescent="0.2">
      <c r="A3476" t="s">
        <v>5835</v>
      </c>
      <c r="B3476">
        <v>7.3</v>
      </c>
    </row>
    <row r="3477" spans="1:2" x14ac:dyDescent="0.2">
      <c r="A3477" t="s">
        <v>5837</v>
      </c>
      <c r="B3477">
        <v>7.2</v>
      </c>
    </row>
    <row r="3478" spans="1:2" x14ac:dyDescent="0.2">
      <c r="A3478" t="s">
        <v>5839</v>
      </c>
      <c r="B3478">
        <v>6.5</v>
      </c>
    </row>
    <row r="3479" spans="1:2" x14ac:dyDescent="0.2">
      <c r="A3479" t="s">
        <v>3712</v>
      </c>
      <c r="B3479">
        <v>7.7</v>
      </c>
    </row>
    <row r="3480" spans="1:2" x14ac:dyDescent="0.2">
      <c r="A3480" t="s">
        <v>9</v>
      </c>
      <c r="B3480">
        <v>8.1</v>
      </c>
    </row>
    <row r="3481" spans="1:2" x14ac:dyDescent="0.2">
      <c r="A3481" t="s">
        <v>5844</v>
      </c>
      <c r="B3481">
        <v>7.7</v>
      </c>
    </row>
    <row r="3482" spans="1:2" x14ac:dyDescent="0.2">
      <c r="A3482" t="s">
        <v>1274</v>
      </c>
      <c r="B3482">
        <v>7.6</v>
      </c>
    </row>
    <row r="3483" spans="1:2" x14ac:dyDescent="0.2">
      <c r="A3483" t="s">
        <v>5847</v>
      </c>
      <c r="B3483">
        <v>7.3</v>
      </c>
    </row>
    <row r="3484" spans="1:2" x14ac:dyDescent="0.2">
      <c r="A3484" t="s">
        <v>2454</v>
      </c>
      <c r="B3484">
        <v>7.2</v>
      </c>
    </row>
    <row r="3485" spans="1:2" x14ac:dyDescent="0.2">
      <c r="A3485" t="s">
        <v>4617</v>
      </c>
      <c r="B3485">
        <v>7.2</v>
      </c>
    </row>
    <row r="3486" spans="1:2" x14ac:dyDescent="0.2">
      <c r="A3486" t="s">
        <v>255</v>
      </c>
      <c r="B3486">
        <v>8.1</v>
      </c>
    </row>
    <row r="3487" spans="1:2" x14ac:dyDescent="0.2">
      <c r="A3487" t="s">
        <v>3818</v>
      </c>
      <c r="B3487">
        <v>7.5</v>
      </c>
    </row>
    <row r="3488" spans="1:2" x14ac:dyDescent="0.2">
      <c r="A3488" t="s">
        <v>5856</v>
      </c>
      <c r="B3488">
        <v>8.1</v>
      </c>
    </row>
    <row r="3489" spans="1:2" x14ac:dyDescent="0.2">
      <c r="A3489" t="s">
        <v>5859</v>
      </c>
      <c r="B3489">
        <v>7.8</v>
      </c>
    </row>
    <row r="3490" spans="1:2" x14ac:dyDescent="0.2">
      <c r="A3490" t="s">
        <v>1396</v>
      </c>
      <c r="B3490">
        <v>7.8</v>
      </c>
    </row>
    <row r="3491" spans="1:2" x14ac:dyDescent="0.2">
      <c r="A3491" t="s">
        <v>558</v>
      </c>
      <c r="B3491">
        <v>5.8</v>
      </c>
    </row>
    <row r="3492" spans="1:2" x14ac:dyDescent="0.2">
      <c r="A3492" t="s">
        <v>5863</v>
      </c>
      <c r="B3492">
        <v>7.6</v>
      </c>
    </row>
    <row r="3493" spans="1:2" x14ac:dyDescent="0.2">
      <c r="A3493" t="s">
        <v>1458</v>
      </c>
      <c r="B3493">
        <v>7.4</v>
      </c>
    </row>
    <row r="3494" spans="1:2" x14ac:dyDescent="0.2">
      <c r="A3494" t="s">
        <v>5867</v>
      </c>
      <c r="B3494">
        <v>6.3</v>
      </c>
    </row>
    <row r="3495" spans="1:2" x14ac:dyDescent="0.2">
      <c r="A3495" t="s">
        <v>4630</v>
      </c>
      <c r="B3495">
        <v>6.9</v>
      </c>
    </row>
    <row r="3496" spans="1:2" x14ac:dyDescent="0.2">
      <c r="A3496" t="s">
        <v>41</v>
      </c>
      <c r="B3496">
        <v>8.6</v>
      </c>
    </row>
    <row r="3497" spans="1:2" x14ac:dyDescent="0.2">
      <c r="A3497" t="s">
        <v>947</v>
      </c>
      <c r="B3497">
        <v>5.0999999999999996</v>
      </c>
    </row>
    <row r="3498" spans="1:2" x14ac:dyDescent="0.2">
      <c r="A3498" t="s">
        <v>756</v>
      </c>
      <c r="B3498">
        <v>6.4</v>
      </c>
    </row>
    <row r="3499" spans="1:2" x14ac:dyDescent="0.2">
      <c r="A3499" t="s">
        <v>409</v>
      </c>
      <c r="B3499">
        <v>7.9</v>
      </c>
    </row>
    <row r="3500" spans="1:2" x14ac:dyDescent="0.2">
      <c r="A3500" t="s">
        <v>5875</v>
      </c>
      <c r="B3500">
        <v>6.9</v>
      </c>
    </row>
    <row r="3501" spans="1:2" x14ac:dyDescent="0.2">
      <c r="A3501" t="s">
        <v>4916</v>
      </c>
      <c r="B3501">
        <v>7.5</v>
      </c>
    </row>
    <row r="3502" spans="1:2" x14ac:dyDescent="0.2">
      <c r="A3502" t="s">
        <v>1852</v>
      </c>
      <c r="B3502">
        <v>7.2</v>
      </c>
    </row>
    <row r="3503" spans="1:2" x14ac:dyDescent="0.2">
      <c r="A3503" t="s">
        <v>1753</v>
      </c>
      <c r="B3503">
        <v>5.8</v>
      </c>
    </row>
    <row r="3504" spans="1:2" x14ac:dyDescent="0.2">
      <c r="A3504" t="s">
        <v>5880</v>
      </c>
      <c r="B3504">
        <v>2.9</v>
      </c>
    </row>
    <row r="3505" spans="1:2" x14ac:dyDescent="0.2">
      <c r="A3505" t="s">
        <v>5882</v>
      </c>
      <c r="B3505">
        <v>6.2</v>
      </c>
    </row>
    <row r="3506" spans="1:2" x14ac:dyDescent="0.2">
      <c r="A3506" t="s">
        <v>4916</v>
      </c>
      <c r="B3506">
        <v>7.3</v>
      </c>
    </row>
    <row r="3507" spans="1:2" x14ac:dyDescent="0.2">
      <c r="A3507" t="s">
        <v>1467</v>
      </c>
      <c r="B3507">
        <v>6.2</v>
      </c>
    </row>
    <row r="3508" spans="1:2" x14ac:dyDescent="0.2">
      <c r="A3508" t="s">
        <v>2026</v>
      </c>
      <c r="B3508">
        <v>6.8</v>
      </c>
    </row>
    <row r="3509" spans="1:2" x14ac:dyDescent="0.2">
      <c r="A3509" t="s">
        <v>5888</v>
      </c>
      <c r="B3509">
        <v>6.1</v>
      </c>
    </row>
    <row r="3510" spans="1:2" x14ac:dyDescent="0.2">
      <c r="A3510" t="s">
        <v>1463</v>
      </c>
      <c r="B3510">
        <v>7.7</v>
      </c>
    </row>
    <row r="3511" spans="1:2" x14ac:dyDescent="0.2">
      <c r="A3511" t="s">
        <v>5891</v>
      </c>
      <c r="B3511">
        <v>5.2</v>
      </c>
    </row>
    <row r="3512" spans="1:2" x14ac:dyDescent="0.2">
      <c r="A3512" t="s">
        <v>3140</v>
      </c>
      <c r="B3512">
        <v>6.8</v>
      </c>
    </row>
    <row r="3513" spans="1:2" x14ac:dyDescent="0.2">
      <c r="A3513" t="s">
        <v>5894</v>
      </c>
      <c r="B3513">
        <v>6.5</v>
      </c>
    </row>
    <row r="3514" spans="1:2" x14ac:dyDescent="0.2">
      <c r="A3514" t="s">
        <v>3772</v>
      </c>
      <c r="B3514">
        <v>7</v>
      </c>
    </row>
    <row r="3515" spans="1:2" x14ac:dyDescent="0.2">
      <c r="A3515" t="s">
        <v>5898</v>
      </c>
      <c r="B3515">
        <v>5.9</v>
      </c>
    </row>
    <row r="3516" spans="1:2" x14ac:dyDescent="0.2">
      <c r="A3516" t="s">
        <v>5900</v>
      </c>
      <c r="B3516">
        <v>7.1</v>
      </c>
    </row>
    <row r="3517" spans="1:2" x14ac:dyDescent="0.2">
      <c r="A3517" t="s">
        <v>5902</v>
      </c>
      <c r="B3517">
        <v>5.5</v>
      </c>
    </row>
    <row r="3518" spans="1:2" x14ac:dyDescent="0.2">
      <c r="A3518" t="s">
        <v>5904</v>
      </c>
      <c r="B3518">
        <v>7.4</v>
      </c>
    </row>
    <row r="3519" spans="1:2" x14ac:dyDescent="0.2">
      <c r="A3519" t="s">
        <v>5906</v>
      </c>
      <c r="B3519">
        <v>7.3</v>
      </c>
    </row>
    <row r="3520" spans="1:2" x14ac:dyDescent="0.2">
      <c r="A3520" t="s">
        <v>5908</v>
      </c>
      <c r="B3520">
        <v>4.5999999999999996</v>
      </c>
    </row>
    <row r="3521" spans="1:2" x14ac:dyDescent="0.2">
      <c r="A3521" t="s">
        <v>2308</v>
      </c>
      <c r="B3521">
        <v>7.2</v>
      </c>
    </row>
    <row r="3522" spans="1:2" x14ac:dyDescent="0.2">
      <c r="A3522" t="s">
        <v>4804</v>
      </c>
      <c r="B3522">
        <v>7</v>
      </c>
    </row>
    <row r="3523" spans="1:2" x14ac:dyDescent="0.2">
      <c r="A3523" t="s">
        <v>5912</v>
      </c>
      <c r="B3523">
        <v>5.0999999999999996</v>
      </c>
    </row>
    <row r="3524" spans="1:2" x14ac:dyDescent="0.2">
      <c r="A3524" t="s">
        <v>5914</v>
      </c>
      <c r="B3524">
        <v>6.7</v>
      </c>
    </row>
    <row r="3525" spans="1:2" x14ac:dyDescent="0.2">
      <c r="A3525" t="s">
        <v>5916</v>
      </c>
      <c r="B3525">
        <v>5.3</v>
      </c>
    </row>
    <row r="3526" spans="1:2" x14ac:dyDescent="0.2">
      <c r="A3526" t="s">
        <v>5919</v>
      </c>
      <c r="B3526">
        <v>7.8</v>
      </c>
    </row>
    <row r="3527" spans="1:2" x14ac:dyDescent="0.2">
      <c r="A3527" t="s">
        <v>4265</v>
      </c>
      <c r="B3527">
        <v>6.7</v>
      </c>
    </row>
    <row r="3528" spans="1:2" x14ac:dyDescent="0.2">
      <c r="A3528" t="s">
        <v>5922</v>
      </c>
      <c r="B3528">
        <v>5.4</v>
      </c>
    </row>
    <row r="3529" spans="1:2" x14ac:dyDescent="0.2">
      <c r="A3529" t="s">
        <v>3823</v>
      </c>
      <c r="B3529">
        <v>7.2</v>
      </c>
    </row>
    <row r="3530" spans="1:2" x14ac:dyDescent="0.2">
      <c r="A3530" t="s">
        <v>5925</v>
      </c>
      <c r="B3530">
        <v>5.8</v>
      </c>
    </row>
    <row r="3531" spans="1:2" x14ac:dyDescent="0.2">
      <c r="A3531" t="s">
        <v>5927</v>
      </c>
      <c r="B3531">
        <v>6.4</v>
      </c>
    </row>
    <row r="3532" spans="1:2" x14ac:dyDescent="0.2">
      <c r="A3532" t="s">
        <v>5929</v>
      </c>
      <c r="B3532">
        <v>8</v>
      </c>
    </row>
    <row r="3533" spans="1:2" x14ac:dyDescent="0.2">
      <c r="A3533" t="s">
        <v>2813</v>
      </c>
      <c r="B3533">
        <v>7</v>
      </c>
    </row>
    <row r="3534" spans="1:2" x14ac:dyDescent="0.2">
      <c r="A3534" t="s">
        <v>5932</v>
      </c>
      <c r="B3534">
        <v>7</v>
      </c>
    </row>
    <row r="3535" spans="1:2" x14ac:dyDescent="0.2">
      <c r="A3535" t="s">
        <v>5742</v>
      </c>
      <c r="B3535">
        <v>6.7</v>
      </c>
    </row>
    <row r="3536" spans="1:2" x14ac:dyDescent="0.2">
      <c r="A3536" t="s">
        <v>5936</v>
      </c>
      <c r="B3536">
        <v>3.8</v>
      </c>
    </row>
    <row r="3537" spans="1:2" x14ac:dyDescent="0.2">
      <c r="A3537" t="s">
        <v>5938</v>
      </c>
      <c r="B3537">
        <v>5.7</v>
      </c>
    </row>
    <row r="3538" spans="1:2" x14ac:dyDescent="0.2">
      <c r="A3538" t="s">
        <v>5280</v>
      </c>
      <c r="B3538">
        <v>6.6</v>
      </c>
    </row>
    <row r="3539" spans="1:2" x14ac:dyDescent="0.2">
      <c r="A3539" t="s">
        <v>3780</v>
      </c>
      <c r="B3539">
        <v>6.7</v>
      </c>
    </row>
    <row r="3540" spans="1:2" x14ac:dyDescent="0.2">
      <c r="A3540" t="s">
        <v>1600</v>
      </c>
      <c r="B3540">
        <v>6.1</v>
      </c>
    </row>
    <row r="3541" spans="1:2" x14ac:dyDescent="0.2">
      <c r="A3541" t="s">
        <v>5943</v>
      </c>
      <c r="B3541">
        <v>6.2</v>
      </c>
    </row>
    <row r="3542" spans="1:2" x14ac:dyDescent="0.2">
      <c r="A3542" t="s">
        <v>4510</v>
      </c>
      <c r="B3542">
        <v>6.2</v>
      </c>
    </row>
    <row r="3543" spans="1:2" x14ac:dyDescent="0.2">
      <c r="A3543" t="s">
        <v>5946</v>
      </c>
      <c r="B3543">
        <v>7.4</v>
      </c>
    </row>
    <row r="3544" spans="1:2" x14ac:dyDescent="0.2">
      <c r="A3544" t="s">
        <v>5948</v>
      </c>
      <c r="B3544">
        <v>4.7</v>
      </c>
    </row>
    <row r="3545" spans="1:2" x14ac:dyDescent="0.2">
      <c r="A3545" t="s">
        <v>2652</v>
      </c>
      <c r="B3545">
        <v>8.3000000000000007</v>
      </c>
    </row>
    <row r="3546" spans="1:2" x14ac:dyDescent="0.2">
      <c r="A3546" t="s">
        <v>5950</v>
      </c>
      <c r="B3546">
        <v>7.2</v>
      </c>
    </row>
    <row r="3547" spans="1:2" x14ac:dyDescent="0.2">
      <c r="A3547" t="s">
        <v>5952</v>
      </c>
      <c r="B3547">
        <v>5.8</v>
      </c>
    </row>
    <row r="3548" spans="1:2" x14ac:dyDescent="0.2">
      <c r="A3548" t="s">
        <v>5954</v>
      </c>
      <c r="B3548">
        <v>5.9</v>
      </c>
    </row>
    <row r="3549" spans="1:2" x14ac:dyDescent="0.2">
      <c r="A3549" t="s">
        <v>4565</v>
      </c>
      <c r="B3549">
        <v>6.3</v>
      </c>
    </row>
    <row r="3550" spans="1:2" x14ac:dyDescent="0.2">
      <c r="A3550" t="s">
        <v>5341</v>
      </c>
      <c r="B3550">
        <v>7.2</v>
      </c>
    </row>
    <row r="3551" spans="1:2" x14ac:dyDescent="0.2">
      <c r="A3551" t="s">
        <v>5958</v>
      </c>
      <c r="B3551">
        <v>5.4</v>
      </c>
    </row>
    <row r="3552" spans="1:2" x14ac:dyDescent="0.2">
      <c r="A3552" t="s">
        <v>1864</v>
      </c>
      <c r="B3552">
        <v>7.3</v>
      </c>
    </row>
    <row r="3553" spans="1:2" x14ac:dyDescent="0.2">
      <c r="A3553" t="s">
        <v>5962</v>
      </c>
      <c r="B3553">
        <v>7.3</v>
      </c>
    </row>
    <row r="3554" spans="1:2" x14ac:dyDescent="0.2">
      <c r="A3554" t="s">
        <v>5964</v>
      </c>
      <c r="B3554">
        <v>5.8</v>
      </c>
    </row>
    <row r="3555" spans="1:2" x14ac:dyDescent="0.2">
      <c r="A3555" t="s">
        <v>1841</v>
      </c>
      <c r="B3555">
        <v>6.1</v>
      </c>
    </row>
    <row r="3556" spans="1:2" x14ac:dyDescent="0.2">
      <c r="A3556" t="s">
        <v>5966</v>
      </c>
      <c r="B3556">
        <v>7.1</v>
      </c>
    </row>
    <row r="3557" spans="1:2" x14ac:dyDescent="0.2">
      <c r="A3557" t="s">
        <v>5968</v>
      </c>
      <c r="B3557">
        <v>6.5</v>
      </c>
    </row>
    <row r="3558" spans="1:2" x14ac:dyDescent="0.2">
      <c r="A3558" t="s">
        <v>1626</v>
      </c>
      <c r="B3558">
        <v>7.9</v>
      </c>
    </row>
    <row r="3559" spans="1:2" x14ac:dyDescent="0.2">
      <c r="A3559" t="s">
        <v>5972</v>
      </c>
      <c r="B3559">
        <v>5.4</v>
      </c>
    </row>
    <row r="3560" spans="1:2" x14ac:dyDescent="0.2">
      <c r="A3560" t="s">
        <v>5974</v>
      </c>
      <c r="B3560">
        <v>7.1</v>
      </c>
    </row>
    <row r="3561" spans="1:2" x14ac:dyDescent="0.2">
      <c r="A3561" t="s">
        <v>5976</v>
      </c>
      <c r="B3561">
        <v>6.4</v>
      </c>
    </row>
    <row r="3562" spans="1:2" x14ac:dyDescent="0.2">
      <c r="A3562" t="s">
        <v>5336</v>
      </c>
      <c r="B3562">
        <v>6.7</v>
      </c>
    </row>
    <row r="3563" spans="1:2" x14ac:dyDescent="0.2">
      <c r="A3563" t="s">
        <v>5489</v>
      </c>
      <c r="B3563">
        <v>6.9</v>
      </c>
    </row>
    <row r="3564" spans="1:2" x14ac:dyDescent="0.2">
      <c r="A3564" t="s">
        <v>4715</v>
      </c>
      <c r="B3564">
        <v>2.1</v>
      </c>
    </row>
    <row r="3565" spans="1:2" x14ac:dyDescent="0.2">
      <c r="A3565" t="s">
        <v>5983</v>
      </c>
      <c r="B3565">
        <v>4.3</v>
      </c>
    </row>
    <row r="3566" spans="1:2" x14ac:dyDescent="0.2">
      <c r="A3566" t="s">
        <v>5066</v>
      </c>
      <c r="B3566">
        <v>6.6</v>
      </c>
    </row>
    <row r="3567" spans="1:2" x14ac:dyDescent="0.2">
      <c r="A3567" t="s">
        <v>5420</v>
      </c>
      <c r="B3567">
        <v>3.4</v>
      </c>
    </row>
    <row r="3568" spans="1:2" x14ac:dyDescent="0.2">
      <c r="A3568" t="s">
        <v>5856</v>
      </c>
      <c r="B3568">
        <v>8.3000000000000007</v>
      </c>
    </row>
    <row r="3569" spans="1:2" x14ac:dyDescent="0.2">
      <c r="A3569" t="s">
        <v>2669</v>
      </c>
      <c r="B3569">
        <v>7.2</v>
      </c>
    </row>
    <row r="3570" spans="1:2" x14ac:dyDescent="0.2">
      <c r="A3570" t="s">
        <v>5990</v>
      </c>
      <c r="B3570">
        <v>5.6</v>
      </c>
    </row>
    <row r="3571" spans="1:2" x14ac:dyDescent="0.2">
      <c r="A3571" t="s">
        <v>2478</v>
      </c>
      <c r="B3571">
        <v>7.7</v>
      </c>
    </row>
    <row r="3572" spans="1:2" x14ac:dyDescent="0.2">
      <c r="A3572" t="s">
        <v>5993</v>
      </c>
      <c r="B3572">
        <v>6.6</v>
      </c>
    </row>
    <row r="3573" spans="1:2" x14ac:dyDescent="0.2">
      <c r="A3573" t="s">
        <v>1285</v>
      </c>
      <c r="B3573">
        <v>7.6</v>
      </c>
    </row>
    <row r="3574" spans="1:2" x14ac:dyDescent="0.2">
      <c r="A3574" t="s">
        <v>4030</v>
      </c>
      <c r="B3574">
        <v>7.4</v>
      </c>
    </row>
    <row r="3575" spans="1:2" x14ac:dyDescent="0.2">
      <c r="A3575" t="s">
        <v>3108</v>
      </c>
      <c r="B3575">
        <v>7.1</v>
      </c>
    </row>
    <row r="3576" spans="1:2" x14ac:dyDescent="0.2">
      <c r="A3576" t="s">
        <v>5999</v>
      </c>
      <c r="B3576">
        <v>3.4</v>
      </c>
    </row>
    <row r="3577" spans="1:2" x14ac:dyDescent="0.2">
      <c r="A3577" t="s">
        <v>6001</v>
      </c>
      <c r="B3577">
        <v>7.9</v>
      </c>
    </row>
    <row r="3578" spans="1:2" x14ac:dyDescent="0.2">
      <c r="A3578" t="s">
        <v>6003</v>
      </c>
      <c r="B3578">
        <v>6.7</v>
      </c>
    </row>
    <row r="3579" spans="1:2" x14ac:dyDescent="0.2">
      <c r="A3579" t="s">
        <v>6005</v>
      </c>
      <c r="B3579">
        <v>6.6</v>
      </c>
    </row>
    <row r="3580" spans="1:2" x14ac:dyDescent="0.2">
      <c r="A3580" t="s">
        <v>1753</v>
      </c>
      <c r="B3580">
        <v>7.9</v>
      </c>
    </row>
    <row r="3581" spans="1:2" x14ac:dyDescent="0.2">
      <c r="A3581" t="s">
        <v>6008</v>
      </c>
      <c r="B3581">
        <v>4.9000000000000004</v>
      </c>
    </row>
    <row r="3582" spans="1:2" x14ac:dyDescent="0.2">
      <c r="A3582" t="s">
        <v>6010</v>
      </c>
      <c r="B3582">
        <v>7.2</v>
      </c>
    </row>
    <row r="3583" spans="1:2" x14ac:dyDescent="0.2">
      <c r="A3583" t="s">
        <v>4317</v>
      </c>
      <c r="B3583">
        <v>7.4</v>
      </c>
    </row>
    <row r="3584" spans="1:2" x14ac:dyDescent="0.2">
      <c r="A3584" t="s">
        <v>6013</v>
      </c>
      <c r="B3584">
        <v>6.1</v>
      </c>
    </row>
    <row r="3585" spans="1:2" x14ac:dyDescent="0.2">
      <c r="A3585" t="s">
        <v>6015</v>
      </c>
      <c r="B3585">
        <v>8.4</v>
      </c>
    </row>
    <row r="3586" spans="1:2" x14ac:dyDescent="0.2">
      <c r="A3586" t="s">
        <v>6018</v>
      </c>
      <c r="B3586">
        <v>6.2</v>
      </c>
    </row>
    <row r="3587" spans="1:2" x14ac:dyDescent="0.2">
      <c r="A3587" t="s">
        <v>6020</v>
      </c>
      <c r="B3587">
        <v>5.3</v>
      </c>
    </row>
    <row r="3588" spans="1:2" x14ac:dyDescent="0.2">
      <c r="A3588" t="s">
        <v>2700</v>
      </c>
      <c r="B3588">
        <v>5</v>
      </c>
    </row>
    <row r="3589" spans="1:2" x14ac:dyDescent="0.2">
      <c r="A3589" t="s">
        <v>6023</v>
      </c>
      <c r="B3589">
        <v>7.7</v>
      </c>
    </row>
    <row r="3590" spans="1:2" x14ac:dyDescent="0.2">
      <c r="A3590" t="s">
        <v>4354</v>
      </c>
      <c r="B3590">
        <v>7.6</v>
      </c>
    </row>
    <row r="3591" spans="1:2" x14ac:dyDescent="0.2">
      <c r="A3591" t="s">
        <v>6027</v>
      </c>
      <c r="B3591">
        <v>6.3</v>
      </c>
    </row>
    <row r="3592" spans="1:2" x14ac:dyDescent="0.2">
      <c r="A3592" t="s">
        <v>6030</v>
      </c>
      <c r="B3592">
        <v>7.6</v>
      </c>
    </row>
    <row r="3593" spans="1:2" x14ac:dyDescent="0.2">
      <c r="A3593" t="s">
        <v>6032</v>
      </c>
      <c r="B3593">
        <v>5.6</v>
      </c>
    </row>
    <row r="3594" spans="1:2" x14ac:dyDescent="0.2">
      <c r="A3594" t="s">
        <v>3654</v>
      </c>
      <c r="B3594">
        <v>7.3</v>
      </c>
    </row>
    <row r="3595" spans="1:2" x14ac:dyDescent="0.2">
      <c r="A3595" t="s">
        <v>6035</v>
      </c>
      <c r="B3595">
        <v>6.2</v>
      </c>
    </row>
    <row r="3596" spans="1:2" x14ac:dyDescent="0.2">
      <c r="A3596" t="s">
        <v>111</v>
      </c>
      <c r="B3596">
        <v>6.6</v>
      </c>
    </row>
    <row r="3597" spans="1:2" x14ac:dyDescent="0.2">
      <c r="A3597" t="s">
        <v>5089</v>
      </c>
      <c r="B3597">
        <v>6.6</v>
      </c>
    </row>
    <row r="3598" spans="1:2" x14ac:dyDescent="0.2">
      <c r="A3598" t="s">
        <v>6039</v>
      </c>
      <c r="B3598">
        <v>7.3</v>
      </c>
    </row>
    <row r="3599" spans="1:2" x14ac:dyDescent="0.2">
      <c r="A3599" t="s">
        <v>3651</v>
      </c>
      <c r="B3599">
        <v>6.6</v>
      </c>
    </row>
    <row r="3600" spans="1:2" x14ac:dyDescent="0.2">
      <c r="A3600" t="s">
        <v>6044</v>
      </c>
      <c r="B3600">
        <v>6.9</v>
      </c>
    </row>
    <row r="3601" spans="1:2" x14ac:dyDescent="0.2">
      <c r="A3601" t="s">
        <v>3769</v>
      </c>
      <c r="B3601">
        <v>5.8</v>
      </c>
    </row>
    <row r="3602" spans="1:2" x14ac:dyDescent="0.2">
      <c r="A3602" t="s">
        <v>6047</v>
      </c>
      <c r="B3602">
        <v>4.4000000000000004</v>
      </c>
    </row>
    <row r="3603" spans="1:2" x14ac:dyDescent="0.2">
      <c r="A3603" t="s">
        <v>604</v>
      </c>
      <c r="B3603">
        <v>6.6</v>
      </c>
    </row>
    <row r="3604" spans="1:2" x14ac:dyDescent="0.2">
      <c r="A3604" t="s">
        <v>5183</v>
      </c>
      <c r="B3604">
        <v>7.1</v>
      </c>
    </row>
    <row r="3605" spans="1:2" x14ac:dyDescent="0.2">
      <c r="A3605" t="s">
        <v>6050</v>
      </c>
      <c r="B3605">
        <v>7.6</v>
      </c>
    </row>
    <row r="3606" spans="1:2" x14ac:dyDescent="0.2">
      <c r="A3606" t="s">
        <v>3769</v>
      </c>
      <c r="B3606">
        <v>4.5999999999999996</v>
      </c>
    </row>
    <row r="3607" spans="1:2" x14ac:dyDescent="0.2">
      <c r="A3607" t="s">
        <v>6053</v>
      </c>
      <c r="B3607">
        <v>6.8</v>
      </c>
    </row>
    <row r="3608" spans="1:2" x14ac:dyDescent="0.2">
      <c r="A3608" t="s">
        <v>3582</v>
      </c>
      <c r="B3608">
        <v>7.1</v>
      </c>
    </row>
    <row r="3609" spans="1:2" x14ac:dyDescent="0.2">
      <c r="A3609" t="s">
        <v>3411</v>
      </c>
      <c r="B3609">
        <v>4.9000000000000004</v>
      </c>
    </row>
    <row r="3610" spans="1:2" x14ac:dyDescent="0.2">
      <c r="A3610" t="s">
        <v>6057</v>
      </c>
      <c r="B3610">
        <v>7.3</v>
      </c>
    </row>
    <row r="3611" spans="1:2" x14ac:dyDescent="0.2">
      <c r="A3611" t="s">
        <v>3306</v>
      </c>
      <c r="B3611">
        <v>7.2</v>
      </c>
    </row>
    <row r="3612" spans="1:2" x14ac:dyDescent="0.2">
      <c r="A3612" t="s">
        <v>6061</v>
      </c>
      <c r="B3612">
        <v>5</v>
      </c>
    </row>
    <row r="3613" spans="1:2" x14ac:dyDescent="0.2">
      <c r="A3613" t="s">
        <v>2030</v>
      </c>
      <c r="B3613">
        <v>8.1999999999999993</v>
      </c>
    </row>
    <row r="3614" spans="1:2" x14ac:dyDescent="0.2">
      <c r="A3614" t="s">
        <v>2619</v>
      </c>
      <c r="B3614">
        <v>8</v>
      </c>
    </row>
    <row r="3615" spans="1:2" x14ac:dyDescent="0.2">
      <c r="A3615" t="s">
        <v>6065</v>
      </c>
      <c r="B3615">
        <v>5.2</v>
      </c>
    </row>
    <row r="3616" spans="1:2" x14ac:dyDescent="0.2">
      <c r="A3616" t="s">
        <v>19</v>
      </c>
      <c r="B3616">
        <v>8.5</v>
      </c>
    </row>
    <row r="3617" spans="1:2" x14ac:dyDescent="0.2">
      <c r="A3617" t="s">
        <v>6068</v>
      </c>
      <c r="B3617">
        <v>6.5</v>
      </c>
    </row>
    <row r="3618" spans="1:2" x14ac:dyDescent="0.2">
      <c r="A3618" t="s">
        <v>2454</v>
      </c>
      <c r="B3618">
        <v>7.4</v>
      </c>
    </row>
    <row r="3619" spans="1:2" x14ac:dyDescent="0.2">
      <c r="A3619" t="s">
        <v>2276</v>
      </c>
      <c r="B3619">
        <v>7.7</v>
      </c>
    </row>
    <row r="3620" spans="1:2" x14ac:dyDescent="0.2">
      <c r="A3620" t="s">
        <v>6072</v>
      </c>
      <c r="B3620">
        <v>7.4</v>
      </c>
    </row>
    <row r="3621" spans="1:2" x14ac:dyDescent="0.2">
      <c r="A3621" t="s">
        <v>6074</v>
      </c>
      <c r="B3621">
        <v>5.0999999999999996</v>
      </c>
    </row>
    <row r="3622" spans="1:2" x14ac:dyDescent="0.2">
      <c r="A3622" t="s">
        <v>282</v>
      </c>
      <c r="B3622">
        <v>7.3</v>
      </c>
    </row>
    <row r="3623" spans="1:2" x14ac:dyDescent="0.2">
      <c r="A3623" t="s">
        <v>6078</v>
      </c>
      <c r="B3623">
        <v>5</v>
      </c>
    </row>
    <row r="3624" spans="1:2" x14ac:dyDescent="0.2">
      <c r="A3624" t="s">
        <v>6080</v>
      </c>
      <c r="B3624">
        <v>7.2</v>
      </c>
    </row>
    <row r="3625" spans="1:2" x14ac:dyDescent="0.2">
      <c r="A3625" t="s">
        <v>6082</v>
      </c>
      <c r="B3625">
        <v>6.7</v>
      </c>
    </row>
    <row r="3626" spans="1:2" x14ac:dyDescent="0.2">
      <c r="A3626" t="s">
        <v>6084</v>
      </c>
      <c r="B3626">
        <v>6.4</v>
      </c>
    </row>
    <row r="3627" spans="1:2" x14ac:dyDescent="0.2">
      <c r="A3627" t="s">
        <v>947</v>
      </c>
      <c r="B3627">
        <v>7.1</v>
      </c>
    </row>
    <row r="3628" spans="1:2" x14ac:dyDescent="0.2">
      <c r="A3628" t="s">
        <v>6087</v>
      </c>
      <c r="B3628">
        <v>5.6</v>
      </c>
    </row>
    <row r="3629" spans="1:2" x14ac:dyDescent="0.2">
      <c r="A3629" t="s">
        <v>4857</v>
      </c>
      <c r="B3629">
        <v>6.1</v>
      </c>
    </row>
    <row r="3630" spans="1:2" x14ac:dyDescent="0.2">
      <c r="A3630" t="s">
        <v>3283</v>
      </c>
      <c r="B3630">
        <v>5.2</v>
      </c>
    </row>
    <row r="3631" spans="1:2" x14ac:dyDescent="0.2">
      <c r="A3631" t="s">
        <v>4148</v>
      </c>
      <c r="B3631">
        <v>7.3</v>
      </c>
    </row>
    <row r="3632" spans="1:2" x14ac:dyDescent="0.2">
      <c r="A3632" t="s">
        <v>6092</v>
      </c>
      <c r="B3632">
        <v>7.5</v>
      </c>
    </row>
    <row r="3633" spans="1:2" x14ac:dyDescent="0.2">
      <c r="A3633" t="s">
        <v>6094</v>
      </c>
      <c r="B3633">
        <v>6.6</v>
      </c>
    </row>
    <row r="3634" spans="1:2" x14ac:dyDescent="0.2">
      <c r="A3634" t="s">
        <v>6096</v>
      </c>
      <c r="B3634">
        <v>6.4</v>
      </c>
    </row>
    <row r="3635" spans="1:2" x14ac:dyDescent="0.2">
      <c r="A3635" t="s">
        <v>6098</v>
      </c>
      <c r="B3635">
        <v>4.5</v>
      </c>
    </row>
    <row r="3636" spans="1:2" x14ac:dyDescent="0.2">
      <c r="A3636" t="s">
        <v>2014</v>
      </c>
      <c r="B3636">
        <v>6.6</v>
      </c>
    </row>
    <row r="3637" spans="1:2" x14ac:dyDescent="0.2">
      <c r="A3637" t="s">
        <v>6102</v>
      </c>
      <c r="B3637">
        <v>5.3</v>
      </c>
    </row>
    <row r="3638" spans="1:2" x14ac:dyDescent="0.2">
      <c r="A3638" t="s">
        <v>6104</v>
      </c>
      <c r="B3638">
        <v>4.9000000000000004</v>
      </c>
    </row>
    <row r="3639" spans="1:2" x14ac:dyDescent="0.2">
      <c r="A3639" t="s">
        <v>413</v>
      </c>
      <c r="B3639">
        <v>7.7</v>
      </c>
    </row>
    <row r="3640" spans="1:2" x14ac:dyDescent="0.2">
      <c r="A3640" t="s">
        <v>853</v>
      </c>
      <c r="B3640">
        <v>8</v>
      </c>
    </row>
    <row r="3641" spans="1:2" x14ac:dyDescent="0.2">
      <c r="A3641" t="s">
        <v>6108</v>
      </c>
      <c r="B3641">
        <v>3.8</v>
      </c>
    </row>
    <row r="3642" spans="1:2" x14ac:dyDescent="0.2">
      <c r="A3642" t="s">
        <v>5489</v>
      </c>
      <c r="B3642">
        <v>7.6</v>
      </c>
    </row>
    <row r="3643" spans="1:2" x14ac:dyDescent="0.2">
      <c r="A3643" t="s">
        <v>3297</v>
      </c>
      <c r="B3643">
        <v>5.9</v>
      </c>
    </row>
    <row r="3644" spans="1:2" x14ac:dyDescent="0.2">
      <c r="A3644" t="s">
        <v>6112</v>
      </c>
      <c r="B3644">
        <v>6.2</v>
      </c>
    </row>
    <row r="3645" spans="1:2" x14ac:dyDescent="0.2">
      <c r="A3645" t="s">
        <v>1081</v>
      </c>
      <c r="B3645">
        <v>7.2</v>
      </c>
    </row>
    <row r="3646" spans="1:2" x14ac:dyDescent="0.2">
      <c r="A3646" t="s">
        <v>6115</v>
      </c>
      <c r="B3646">
        <v>6.3</v>
      </c>
    </row>
    <row r="3647" spans="1:2" x14ac:dyDescent="0.2">
      <c r="A3647" t="s">
        <v>6117</v>
      </c>
      <c r="B3647">
        <v>5.2</v>
      </c>
    </row>
    <row r="3648" spans="1:2" x14ac:dyDescent="0.2">
      <c r="A3648" t="s">
        <v>6119</v>
      </c>
      <c r="B3648">
        <v>6.9</v>
      </c>
    </row>
    <row r="3649" spans="1:2" x14ac:dyDescent="0.2">
      <c r="A3649" t="s">
        <v>4857</v>
      </c>
      <c r="B3649">
        <v>6.8</v>
      </c>
    </row>
    <row r="3650" spans="1:2" x14ac:dyDescent="0.2">
      <c r="A3650" t="s">
        <v>6122</v>
      </c>
      <c r="B3650">
        <v>6.2</v>
      </c>
    </row>
    <row r="3651" spans="1:2" x14ac:dyDescent="0.2">
      <c r="A3651" t="s">
        <v>5875</v>
      </c>
      <c r="B3651">
        <v>6.2</v>
      </c>
    </row>
    <row r="3652" spans="1:2" x14ac:dyDescent="0.2">
      <c r="A3652" t="s">
        <v>6125</v>
      </c>
      <c r="B3652">
        <v>3.5</v>
      </c>
    </row>
    <row r="3653" spans="1:2" x14ac:dyDescent="0.2">
      <c r="A3653" t="s">
        <v>6127</v>
      </c>
      <c r="B3653">
        <v>6.1</v>
      </c>
    </row>
    <row r="3654" spans="1:2" x14ac:dyDescent="0.2">
      <c r="A3654" t="s">
        <v>6129</v>
      </c>
      <c r="B3654">
        <v>6.6</v>
      </c>
    </row>
    <row r="3655" spans="1:2" x14ac:dyDescent="0.2">
      <c r="A3655" t="s">
        <v>3283</v>
      </c>
      <c r="B3655">
        <v>4.5</v>
      </c>
    </row>
    <row r="3656" spans="1:2" x14ac:dyDescent="0.2">
      <c r="A3656" t="s">
        <v>6132</v>
      </c>
      <c r="B3656">
        <v>5.9</v>
      </c>
    </row>
    <row r="3657" spans="1:2" x14ac:dyDescent="0.2">
      <c r="A3657" t="s">
        <v>6134</v>
      </c>
      <c r="B3657">
        <v>6.9</v>
      </c>
    </row>
    <row r="3658" spans="1:2" x14ac:dyDescent="0.2">
      <c r="A3658" t="s">
        <v>6136</v>
      </c>
      <c r="B3658">
        <v>7.7</v>
      </c>
    </row>
    <row r="3659" spans="1:2" x14ac:dyDescent="0.2">
      <c r="A3659" t="s">
        <v>1679</v>
      </c>
      <c r="B3659">
        <v>6.6</v>
      </c>
    </row>
    <row r="3660" spans="1:2" x14ac:dyDescent="0.2">
      <c r="A3660" t="s">
        <v>6139</v>
      </c>
      <c r="B3660">
        <v>5.3</v>
      </c>
    </row>
    <row r="3661" spans="1:2" x14ac:dyDescent="0.2">
      <c r="A3661" t="s">
        <v>5679</v>
      </c>
      <c r="B3661">
        <v>6.3</v>
      </c>
    </row>
    <row r="3662" spans="1:2" x14ac:dyDescent="0.2">
      <c r="A3662" t="s">
        <v>6142</v>
      </c>
      <c r="B3662">
        <v>7</v>
      </c>
    </row>
    <row r="3663" spans="1:2" x14ac:dyDescent="0.2">
      <c r="A3663" t="s">
        <v>6144</v>
      </c>
      <c r="B3663">
        <v>7</v>
      </c>
    </row>
    <row r="3664" spans="1:2" x14ac:dyDescent="0.2">
      <c r="A3664" t="s">
        <v>5410</v>
      </c>
      <c r="B3664">
        <v>6.6</v>
      </c>
    </row>
    <row r="3665" spans="1:2" x14ac:dyDescent="0.2">
      <c r="A3665" t="s">
        <v>2972</v>
      </c>
      <c r="B3665">
        <v>8.6</v>
      </c>
    </row>
    <row r="3666" spans="1:2" x14ac:dyDescent="0.2">
      <c r="A3666" t="s">
        <v>157</v>
      </c>
      <c r="B3666">
        <v>6.4</v>
      </c>
    </row>
    <row r="3667" spans="1:2" x14ac:dyDescent="0.2">
      <c r="A3667" t="s">
        <v>246</v>
      </c>
      <c r="B3667">
        <v>7.9</v>
      </c>
    </row>
    <row r="3668" spans="1:2" x14ac:dyDescent="0.2">
      <c r="A3668" t="s">
        <v>5317</v>
      </c>
      <c r="B3668">
        <v>5.4</v>
      </c>
    </row>
    <row r="3669" spans="1:2" x14ac:dyDescent="0.2">
      <c r="A3669" t="s">
        <v>6151</v>
      </c>
      <c r="B3669">
        <v>6.9</v>
      </c>
    </row>
    <row r="3670" spans="1:2" x14ac:dyDescent="0.2">
      <c r="A3670" t="s">
        <v>3419</v>
      </c>
      <c r="B3670">
        <v>7.7</v>
      </c>
    </row>
    <row r="3671" spans="1:2" x14ac:dyDescent="0.2">
      <c r="A3671" t="s">
        <v>6154</v>
      </c>
      <c r="B3671">
        <v>7.2</v>
      </c>
    </row>
    <row r="3672" spans="1:2" x14ac:dyDescent="0.2">
      <c r="A3672" t="s">
        <v>6156</v>
      </c>
      <c r="B3672">
        <v>6.8</v>
      </c>
    </row>
    <row r="3673" spans="1:2" x14ac:dyDescent="0.2">
      <c r="A3673" t="s">
        <v>6158</v>
      </c>
      <c r="B3673">
        <v>6.2</v>
      </c>
    </row>
    <row r="3674" spans="1:2" x14ac:dyDescent="0.2">
      <c r="A3674" t="s">
        <v>59</v>
      </c>
      <c r="B3674">
        <v>7.4</v>
      </c>
    </row>
    <row r="3675" spans="1:2" x14ac:dyDescent="0.2">
      <c r="A3675" t="s">
        <v>4737</v>
      </c>
      <c r="B3675">
        <v>4.5999999999999996</v>
      </c>
    </row>
    <row r="3676" spans="1:2" x14ac:dyDescent="0.2">
      <c r="A3676" t="s">
        <v>6164</v>
      </c>
      <c r="B3676">
        <v>6.4</v>
      </c>
    </row>
    <row r="3677" spans="1:2" x14ac:dyDescent="0.2">
      <c r="A3677" t="s">
        <v>2262</v>
      </c>
      <c r="B3677">
        <v>7</v>
      </c>
    </row>
    <row r="3678" spans="1:2" x14ac:dyDescent="0.2">
      <c r="A3678" t="s">
        <v>4533</v>
      </c>
      <c r="B3678">
        <v>7.7</v>
      </c>
    </row>
    <row r="3679" spans="1:2" x14ac:dyDescent="0.2">
      <c r="A3679" t="s">
        <v>4797</v>
      </c>
      <c r="B3679">
        <v>6.8</v>
      </c>
    </row>
    <row r="3680" spans="1:2" x14ac:dyDescent="0.2">
      <c r="A3680" t="s">
        <v>6170</v>
      </c>
      <c r="B3680">
        <v>7</v>
      </c>
    </row>
    <row r="3681" spans="1:2" x14ac:dyDescent="0.2">
      <c r="A3681" t="s">
        <v>5919</v>
      </c>
      <c r="B3681">
        <v>7</v>
      </c>
    </row>
    <row r="3682" spans="1:2" x14ac:dyDescent="0.2">
      <c r="A3682" t="s">
        <v>6174</v>
      </c>
      <c r="B3682">
        <v>6.3</v>
      </c>
    </row>
    <row r="3683" spans="1:2" x14ac:dyDescent="0.2">
      <c r="A3683" t="s">
        <v>6176</v>
      </c>
      <c r="B3683">
        <v>7.1</v>
      </c>
    </row>
    <row r="3684" spans="1:2" x14ac:dyDescent="0.2">
      <c r="A3684" t="s">
        <v>6179</v>
      </c>
      <c r="B3684">
        <v>5.6</v>
      </c>
    </row>
    <row r="3685" spans="1:2" x14ac:dyDescent="0.2">
      <c r="A3685" t="s">
        <v>6181</v>
      </c>
      <c r="B3685">
        <v>4.4000000000000004</v>
      </c>
    </row>
    <row r="3686" spans="1:2" x14ac:dyDescent="0.2">
      <c r="A3686" t="s">
        <v>1856</v>
      </c>
      <c r="B3686">
        <v>7.1</v>
      </c>
    </row>
    <row r="3687" spans="1:2" x14ac:dyDescent="0.2">
      <c r="A3687" t="s">
        <v>3484</v>
      </c>
      <c r="B3687">
        <v>6.1</v>
      </c>
    </row>
    <row r="3688" spans="1:2" x14ac:dyDescent="0.2">
      <c r="A3688" t="s">
        <v>6185</v>
      </c>
      <c r="B3688">
        <v>7.4</v>
      </c>
    </row>
    <row r="3689" spans="1:2" x14ac:dyDescent="0.2">
      <c r="A3689" t="s">
        <v>6187</v>
      </c>
      <c r="B3689">
        <v>7.5</v>
      </c>
    </row>
    <row r="3690" spans="1:2" x14ac:dyDescent="0.2">
      <c r="A3690" t="s">
        <v>6190</v>
      </c>
      <c r="B3690">
        <v>7.2</v>
      </c>
    </row>
    <row r="3691" spans="1:2" x14ac:dyDescent="0.2">
      <c r="A3691" t="s">
        <v>6192</v>
      </c>
      <c r="B3691">
        <v>7.6</v>
      </c>
    </row>
    <row r="3692" spans="1:2" x14ac:dyDescent="0.2">
      <c r="A3692" t="s">
        <v>6194</v>
      </c>
      <c r="B3692">
        <v>7.3</v>
      </c>
    </row>
    <row r="3693" spans="1:2" x14ac:dyDescent="0.2">
      <c r="A3693" t="s">
        <v>6196</v>
      </c>
      <c r="B3693">
        <v>6.2</v>
      </c>
    </row>
    <row r="3694" spans="1:2" x14ac:dyDescent="0.2">
      <c r="A3694" t="s">
        <v>6198</v>
      </c>
      <c r="B3694">
        <v>6.2</v>
      </c>
    </row>
    <row r="3695" spans="1:2" x14ac:dyDescent="0.2">
      <c r="A3695" t="s">
        <v>6200</v>
      </c>
      <c r="B3695">
        <v>4.5999999999999996</v>
      </c>
    </row>
    <row r="3696" spans="1:2" x14ac:dyDescent="0.2">
      <c r="A3696" t="s">
        <v>308</v>
      </c>
      <c r="B3696">
        <v>6.2</v>
      </c>
    </row>
    <row r="3697" spans="1:2" x14ac:dyDescent="0.2">
      <c r="A3697" t="s">
        <v>783</v>
      </c>
      <c r="B3697">
        <v>6.2</v>
      </c>
    </row>
    <row r="3698" spans="1:2" x14ac:dyDescent="0.2">
      <c r="A3698" t="s">
        <v>6205</v>
      </c>
      <c r="B3698">
        <v>3.3</v>
      </c>
    </row>
    <row r="3699" spans="1:2" x14ac:dyDescent="0.2">
      <c r="A3699" t="s">
        <v>6208</v>
      </c>
      <c r="B3699">
        <v>4.2</v>
      </c>
    </row>
    <row r="3700" spans="1:2" x14ac:dyDescent="0.2">
      <c r="A3700" t="s">
        <v>5066</v>
      </c>
      <c r="B3700">
        <v>7.2</v>
      </c>
    </row>
    <row r="3701" spans="1:2" x14ac:dyDescent="0.2">
      <c r="A3701" t="s">
        <v>6211</v>
      </c>
      <c r="B3701">
        <v>6.2</v>
      </c>
    </row>
    <row r="3702" spans="1:2" x14ac:dyDescent="0.2">
      <c r="A3702" t="s">
        <v>1541</v>
      </c>
      <c r="B3702">
        <v>6.1</v>
      </c>
    </row>
    <row r="3703" spans="1:2" x14ac:dyDescent="0.2">
      <c r="A3703" t="s">
        <v>4743</v>
      </c>
      <c r="B3703">
        <v>4.2</v>
      </c>
    </row>
    <row r="3704" spans="1:2" x14ac:dyDescent="0.2">
      <c r="A3704" t="s">
        <v>6217</v>
      </c>
      <c r="B3704">
        <v>4.5</v>
      </c>
    </row>
    <row r="3705" spans="1:2" x14ac:dyDescent="0.2">
      <c r="A3705" t="s">
        <v>6220</v>
      </c>
      <c r="B3705">
        <v>7.5</v>
      </c>
    </row>
    <row r="3706" spans="1:2" x14ac:dyDescent="0.2">
      <c r="A3706" t="s">
        <v>6222</v>
      </c>
      <c r="B3706">
        <v>6.7</v>
      </c>
    </row>
    <row r="3707" spans="1:2" x14ac:dyDescent="0.2">
      <c r="A3707" t="s">
        <v>5732</v>
      </c>
      <c r="B3707">
        <v>5.0999999999999996</v>
      </c>
    </row>
    <row r="3708" spans="1:2" x14ac:dyDescent="0.2">
      <c r="A3708" t="s">
        <v>5227</v>
      </c>
      <c r="B3708">
        <v>5.5</v>
      </c>
    </row>
    <row r="3709" spans="1:2" x14ac:dyDescent="0.2">
      <c r="A3709" t="s">
        <v>4797</v>
      </c>
      <c r="B3709">
        <v>4.4000000000000004</v>
      </c>
    </row>
    <row r="3710" spans="1:2" x14ac:dyDescent="0.2">
      <c r="A3710" t="s">
        <v>6227</v>
      </c>
      <c r="B3710">
        <v>4.4000000000000004</v>
      </c>
    </row>
    <row r="3711" spans="1:2" x14ac:dyDescent="0.2">
      <c r="A3711" t="s">
        <v>628</v>
      </c>
      <c r="B3711">
        <v>6.8</v>
      </c>
    </row>
    <row r="3712" spans="1:2" x14ac:dyDescent="0.2">
      <c r="A3712" t="s">
        <v>6230</v>
      </c>
      <c r="B3712">
        <v>6.7</v>
      </c>
    </row>
    <row r="3713" spans="1:2" x14ac:dyDescent="0.2">
      <c r="A3713" t="s">
        <v>6232</v>
      </c>
      <c r="B3713">
        <v>8.6</v>
      </c>
    </row>
    <row r="3714" spans="1:2" x14ac:dyDescent="0.2">
      <c r="A3714" t="s">
        <v>2454</v>
      </c>
      <c r="B3714">
        <v>4.8</v>
      </c>
    </row>
    <row r="3715" spans="1:2" x14ac:dyDescent="0.2">
      <c r="A3715" t="s">
        <v>6236</v>
      </c>
      <c r="B3715">
        <v>3.4</v>
      </c>
    </row>
    <row r="3716" spans="1:2" x14ac:dyDescent="0.2">
      <c r="A3716" t="s">
        <v>6238</v>
      </c>
      <c r="B3716">
        <v>7.4</v>
      </c>
    </row>
    <row r="3717" spans="1:2" x14ac:dyDescent="0.2">
      <c r="A3717" t="s">
        <v>6242</v>
      </c>
      <c r="B3717">
        <v>7.3</v>
      </c>
    </row>
    <row r="3718" spans="1:2" x14ac:dyDescent="0.2">
      <c r="A3718" t="s">
        <v>2052</v>
      </c>
      <c r="B3718">
        <v>8</v>
      </c>
    </row>
    <row r="3719" spans="1:2" x14ac:dyDescent="0.2">
      <c r="A3719" t="s">
        <v>6245</v>
      </c>
      <c r="B3719">
        <v>6.5</v>
      </c>
    </row>
    <row r="3720" spans="1:2" x14ac:dyDescent="0.2">
      <c r="A3720" t="s">
        <v>5638</v>
      </c>
      <c r="B3720">
        <v>5.9</v>
      </c>
    </row>
    <row r="3721" spans="1:2" x14ac:dyDescent="0.2">
      <c r="A3721" t="s">
        <v>3228</v>
      </c>
      <c r="B3721">
        <v>6.8</v>
      </c>
    </row>
    <row r="3722" spans="1:2" x14ac:dyDescent="0.2">
      <c r="A3722" t="s">
        <v>4103</v>
      </c>
      <c r="B3722">
        <v>7.4</v>
      </c>
    </row>
    <row r="3723" spans="1:2" x14ac:dyDescent="0.2">
      <c r="A3723" t="s">
        <v>6250</v>
      </c>
      <c r="B3723">
        <v>6.7</v>
      </c>
    </row>
    <row r="3724" spans="1:2" x14ac:dyDescent="0.2">
      <c r="A3724" t="s">
        <v>6252</v>
      </c>
      <c r="B3724">
        <v>6.8</v>
      </c>
    </row>
    <row r="3725" spans="1:2" x14ac:dyDescent="0.2">
      <c r="A3725" t="s">
        <v>6254</v>
      </c>
      <c r="B3725">
        <v>5.4</v>
      </c>
    </row>
    <row r="3726" spans="1:2" x14ac:dyDescent="0.2">
      <c r="A3726" t="s">
        <v>2541</v>
      </c>
      <c r="B3726">
        <v>5.5</v>
      </c>
    </row>
    <row r="3727" spans="1:2" x14ac:dyDescent="0.2">
      <c r="A3727" t="s">
        <v>5929</v>
      </c>
      <c r="B3727">
        <v>7.4</v>
      </c>
    </row>
    <row r="3728" spans="1:2" x14ac:dyDescent="0.2">
      <c r="A3728" t="s">
        <v>4407</v>
      </c>
      <c r="B3728">
        <v>5.7</v>
      </c>
    </row>
    <row r="3729" spans="1:2" x14ac:dyDescent="0.2">
      <c r="A3729" t="s">
        <v>6260</v>
      </c>
      <c r="B3729">
        <v>5.4</v>
      </c>
    </row>
    <row r="3730" spans="1:2" x14ac:dyDescent="0.2">
      <c r="A3730" t="s">
        <v>6262</v>
      </c>
      <c r="B3730">
        <v>3.2</v>
      </c>
    </row>
    <row r="3731" spans="1:2" x14ac:dyDescent="0.2">
      <c r="A3731" t="s">
        <v>6264</v>
      </c>
      <c r="B3731">
        <v>7.1</v>
      </c>
    </row>
    <row r="3732" spans="1:2" x14ac:dyDescent="0.2">
      <c r="A3732" t="s">
        <v>6267</v>
      </c>
      <c r="B3732">
        <v>7.8</v>
      </c>
    </row>
    <row r="3733" spans="1:2" x14ac:dyDescent="0.2">
      <c r="A3733" t="s">
        <v>6269</v>
      </c>
      <c r="B3733">
        <v>5.3</v>
      </c>
    </row>
    <row r="3734" spans="1:2" x14ac:dyDescent="0.2">
      <c r="A3734" t="s">
        <v>6271</v>
      </c>
      <c r="B3734">
        <v>7.2</v>
      </c>
    </row>
    <row r="3735" spans="1:2" x14ac:dyDescent="0.2">
      <c r="A3735" t="s">
        <v>6273</v>
      </c>
      <c r="B3735">
        <v>6.2</v>
      </c>
    </row>
    <row r="3736" spans="1:2" x14ac:dyDescent="0.2">
      <c r="A3736" t="s">
        <v>6275</v>
      </c>
      <c r="B3736">
        <v>5.9</v>
      </c>
    </row>
    <row r="3737" spans="1:2" x14ac:dyDescent="0.2">
      <c r="A3737" t="s">
        <v>6276</v>
      </c>
      <c r="B3737">
        <v>7.3</v>
      </c>
    </row>
    <row r="3738" spans="1:2" x14ac:dyDescent="0.2">
      <c r="A3738" t="s">
        <v>2570</v>
      </c>
      <c r="B3738">
        <v>6.7</v>
      </c>
    </row>
    <row r="3739" spans="1:2" x14ac:dyDescent="0.2">
      <c r="A3739" t="s">
        <v>4617</v>
      </c>
      <c r="B3739">
        <v>5.7</v>
      </c>
    </row>
    <row r="3740" spans="1:2" x14ac:dyDescent="0.2">
      <c r="A3740" t="s">
        <v>122</v>
      </c>
      <c r="B3740">
        <v>7.1</v>
      </c>
    </row>
    <row r="3741" spans="1:2" x14ac:dyDescent="0.2">
      <c r="A3741" t="s">
        <v>3816</v>
      </c>
      <c r="B3741">
        <v>7.2</v>
      </c>
    </row>
    <row r="3742" spans="1:2" x14ac:dyDescent="0.2">
      <c r="A3742" t="s">
        <v>6282</v>
      </c>
      <c r="B3742">
        <v>7.4</v>
      </c>
    </row>
    <row r="3743" spans="1:2" x14ac:dyDescent="0.2">
      <c r="A3743" t="s">
        <v>1753</v>
      </c>
      <c r="B3743">
        <v>7.7</v>
      </c>
    </row>
    <row r="3744" spans="1:2" x14ac:dyDescent="0.2">
      <c r="A3744" t="s">
        <v>144</v>
      </c>
      <c r="B3744">
        <v>7.4</v>
      </c>
    </row>
    <row r="3745" spans="1:2" x14ac:dyDescent="0.2">
      <c r="A3745" t="s">
        <v>409</v>
      </c>
      <c r="B3745">
        <v>8.4</v>
      </c>
    </row>
    <row r="3746" spans="1:2" x14ac:dyDescent="0.2">
      <c r="A3746" t="s">
        <v>6288</v>
      </c>
      <c r="B3746">
        <v>7.1</v>
      </c>
    </row>
    <row r="3747" spans="1:2" x14ac:dyDescent="0.2">
      <c r="A3747" t="s">
        <v>6290</v>
      </c>
      <c r="B3747">
        <v>7.2</v>
      </c>
    </row>
    <row r="3748" spans="1:2" x14ac:dyDescent="0.2">
      <c r="A3748" t="s">
        <v>255</v>
      </c>
      <c r="B3748">
        <v>7.5</v>
      </c>
    </row>
    <row r="3749" spans="1:2" x14ac:dyDescent="0.2">
      <c r="A3749" t="s">
        <v>6294</v>
      </c>
      <c r="B3749">
        <v>5.4</v>
      </c>
    </row>
    <row r="3750" spans="1:2" x14ac:dyDescent="0.2">
      <c r="A3750" t="s">
        <v>3357</v>
      </c>
      <c r="B3750">
        <v>8.1</v>
      </c>
    </row>
    <row r="3751" spans="1:2" x14ac:dyDescent="0.2">
      <c r="A3751" t="s">
        <v>6297</v>
      </c>
      <c r="B3751">
        <v>6</v>
      </c>
    </row>
    <row r="3752" spans="1:2" x14ac:dyDescent="0.2">
      <c r="A3752" t="s">
        <v>6300</v>
      </c>
      <c r="B3752">
        <v>7.8</v>
      </c>
    </row>
    <row r="3753" spans="1:2" x14ac:dyDescent="0.2">
      <c r="A3753" t="s">
        <v>6302</v>
      </c>
      <c r="B3753">
        <v>6.8</v>
      </c>
    </row>
    <row r="3754" spans="1:2" x14ac:dyDescent="0.2">
      <c r="A3754" t="s">
        <v>6304</v>
      </c>
      <c r="B3754">
        <v>6.5</v>
      </c>
    </row>
    <row r="3755" spans="1:2" x14ac:dyDescent="0.2">
      <c r="A3755" t="s">
        <v>4938</v>
      </c>
      <c r="B3755">
        <v>7.7</v>
      </c>
    </row>
    <row r="3756" spans="1:2" x14ac:dyDescent="0.2">
      <c r="A3756" t="s">
        <v>6307</v>
      </c>
      <c r="B3756">
        <v>6.4</v>
      </c>
    </row>
    <row r="3757" spans="1:2" x14ac:dyDescent="0.2">
      <c r="A3757" t="s">
        <v>6309</v>
      </c>
      <c r="B3757">
        <v>6.5</v>
      </c>
    </row>
    <row r="3758" spans="1:2" x14ac:dyDescent="0.2">
      <c r="A3758" t="s">
        <v>6311</v>
      </c>
      <c r="B3758">
        <v>7.3</v>
      </c>
    </row>
    <row r="3759" spans="1:2" x14ac:dyDescent="0.2">
      <c r="A3759" t="s">
        <v>6313</v>
      </c>
      <c r="B3759">
        <v>6.6</v>
      </c>
    </row>
    <row r="3760" spans="1:2" x14ac:dyDescent="0.2">
      <c r="A3760" t="s">
        <v>6315</v>
      </c>
      <c r="B3760">
        <v>7.9</v>
      </c>
    </row>
    <row r="3761" spans="1:2" x14ac:dyDescent="0.2">
      <c r="A3761" t="s">
        <v>6317</v>
      </c>
      <c r="B3761">
        <v>5.9</v>
      </c>
    </row>
    <row r="3762" spans="1:2" x14ac:dyDescent="0.2">
      <c r="A3762" t="s">
        <v>6319</v>
      </c>
      <c r="B3762">
        <v>4.7</v>
      </c>
    </row>
    <row r="3763" spans="1:2" x14ac:dyDescent="0.2">
      <c r="A3763" t="s">
        <v>1713</v>
      </c>
      <c r="B3763">
        <v>8.6999999999999993</v>
      </c>
    </row>
    <row r="3764" spans="1:2" x14ac:dyDescent="0.2">
      <c r="A3764" t="s">
        <v>6322</v>
      </c>
      <c r="B3764">
        <v>5.9</v>
      </c>
    </row>
    <row r="3765" spans="1:2" x14ac:dyDescent="0.2">
      <c r="A3765" t="s">
        <v>3536</v>
      </c>
      <c r="B3765">
        <v>6.7</v>
      </c>
    </row>
    <row r="3766" spans="1:2" x14ac:dyDescent="0.2">
      <c r="A3766" t="s">
        <v>6325</v>
      </c>
      <c r="B3766">
        <v>8.5</v>
      </c>
    </row>
    <row r="3767" spans="1:2" x14ac:dyDescent="0.2">
      <c r="A3767" t="s">
        <v>5677</v>
      </c>
      <c r="B3767">
        <v>5.8</v>
      </c>
    </row>
    <row r="3768" spans="1:2" x14ac:dyDescent="0.2">
      <c r="A3768" t="s">
        <v>6330</v>
      </c>
      <c r="B3768">
        <v>6.1</v>
      </c>
    </row>
    <row r="3769" spans="1:2" x14ac:dyDescent="0.2">
      <c r="A3769" t="s">
        <v>3890</v>
      </c>
      <c r="B3769">
        <v>7.3</v>
      </c>
    </row>
    <row r="3770" spans="1:2" x14ac:dyDescent="0.2">
      <c r="A3770" t="s">
        <v>820</v>
      </c>
      <c r="B3770">
        <v>6.7</v>
      </c>
    </row>
    <row r="3771" spans="1:2" x14ac:dyDescent="0.2">
      <c r="A3771" t="s">
        <v>2934</v>
      </c>
      <c r="B3771">
        <v>7.6</v>
      </c>
    </row>
    <row r="3772" spans="1:2" x14ac:dyDescent="0.2">
      <c r="A3772" t="s">
        <v>6335</v>
      </c>
      <c r="B3772">
        <v>7.2</v>
      </c>
    </row>
    <row r="3773" spans="1:2" x14ac:dyDescent="0.2">
      <c r="A3773" t="s">
        <v>6337</v>
      </c>
      <c r="B3773">
        <v>6.2</v>
      </c>
    </row>
    <row r="3774" spans="1:2" x14ac:dyDescent="0.2">
      <c r="A3774" t="s">
        <v>317</v>
      </c>
      <c r="B3774">
        <v>5.8</v>
      </c>
    </row>
    <row r="3775" spans="1:2" x14ac:dyDescent="0.2">
      <c r="A3775" t="s">
        <v>1405</v>
      </c>
      <c r="B3775">
        <v>5.2</v>
      </c>
    </row>
    <row r="3776" spans="1:2" x14ac:dyDescent="0.2">
      <c r="A3776" t="s">
        <v>5268</v>
      </c>
      <c r="B3776">
        <v>7.1</v>
      </c>
    </row>
    <row r="3777" spans="1:2" x14ac:dyDescent="0.2">
      <c r="A3777" t="s">
        <v>751</v>
      </c>
      <c r="B3777">
        <v>6.5</v>
      </c>
    </row>
    <row r="3778" spans="1:2" x14ac:dyDescent="0.2">
      <c r="A3778" t="s">
        <v>1743</v>
      </c>
      <c r="B3778">
        <v>7.3</v>
      </c>
    </row>
    <row r="3779" spans="1:2" x14ac:dyDescent="0.2">
      <c r="A3779" t="s">
        <v>3860</v>
      </c>
      <c r="B3779">
        <v>6.2</v>
      </c>
    </row>
    <row r="3780" spans="1:2" x14ac:dyDescent="0.2">
      <c r="A3780" t="s">
        <v>867</v>
      </c>
      <c r="B3780">
        <v>5</v>
      </c>
    </row>
    <row r="3781" spans="1:2" x14ac:dyDescent="0.2">
      <c r="A3781" t="s">
        <v>867</v>
      </c>
      <c r="B3781">
        <v>8</v>
      </c>
    </row>
    <row r="3782" spans="1:2" x14ac:dyDescent="0.2">
      <c r="A3782" t="s">
        <v>2308</v>
      </c>
      <c r="B3782">
        <v>7.8</v>
      </c>
    </row>
    <row r="3783" spans="1:2" x14ac:dyDescent="0.2">
      <c r="A3783" t="s">
        <v>2832</v>
      </c>
      <c r="B3783">
        <v>8.1</v>
      </c>
    </row>
    <row r="3784" spans="1:2" x14ac:dyDescent="0.2">
      <c r="A3784" t="s">
        <v>6351</v>
      </c>
      <c r="B3784">
        <v>6.7</v>
      </c>
    </row>
    <row r="3785" spans="1:2" x14ac:dyDescent="0.2">
      <c r="A3785" t="s">
        <v>64</v>
      </c>
      <c r="B3785">
        <v>6.1</v>
      </c>
    </row>
    <row r="3786" spans="1:2" x14ac:dyDescent="0.2">
      <c r="A3786" t="s">
        <v>43</v>
      </c>
      <c r="B3786">
        <v>7.1</v>
      </c>
    </row>
    <row r="3787" spans="1:2" x14ac:dyDescent="0.2">
      <c r="A3787" t="s">
        <v>6354</v>
      </c>
      <c r="B3787">
        <v>5.6</v>
      </c>
    </row>
    <row r="3788" spans="1:2" x14ac:dyDescent="0.2">
      <c r="A3788" t="s">
        <v>6356</v>
      </c>
      <c r="B3788">
        <v>7.6</v>
      </c>
    </row>
    <row r="3789" spans="1:2" x14ac:dyDescent="0.2">
      <c r="A3789" t="s">
        <v>6358</v>
      </c>
      <c r="B3789">
        <v>4.3</v>
      </c>
    </row>
    <row r="3790" spans="1:2" x14ac:dyDescent="0.2">
      <c r="A3790" t="s">
        <v>5847</v>
      </c>
      <c r="B3790">
        <v>7.3</v>
      </c>
    </row>
    <row r="3791" spans="1:2" x14ac:dyDescent="0.2">
      <c r="A3791" t="s">
        <v>6360</v>
      </c>
      <c r="B3791">
        <v>7.3</v>
      </c>
    </row>
    <row r="3792" spans="1:2" x14ac:dyDescent="0.2">
      <c r="A3792" t="s">
        <v>164</v>
      </c>
      <c r="B3792">
        <v>4.5999999999999996</v>
      </c>
    </row>
    <row r="3793" spans="1:2" x14ac:dyDescent="0.2">
      <c r="A3793" t="s">
        <v>5108</v>
      </c>
      <c r="B3793">
        <v>6.8</v>
      </c>
    </row>
    <row r="3794" spans="1:2" x14ac:dyDescent="0.2">
      <c r="A3794" t="s">
        <v>6364</v>
      </c>
      <c r="B3794">
        <v>7.1</v>
      </c>
    </row>
    <row r="3795" spans="1:2" x14ac:dyDescent="0.2">
      <c r="A3795" t="s">
        <v>1852</v>
      </c>
      <c r="B3795">
        <v>7.3</v>
      </c>
    </row>
    <row r="3796" spans="1:2" x14ac:dyDescent="0.2">
      <c r="A3796" t="s">
        <v>6367</v>
      </c>
      <c r="B3796">
        <v>8.3000000000000007</v>
      </c>
    </row>
    <row r="3797" spans="1:2" x14ac:dyDescent="0.2">
      <c r="A3797" t="s">
        <v>6370</v>
      </c>
      <c r="B3797">
        <v>5.4</v>
      </c>
    </row>
    <row r="3798" spans="1:2" x14ac:dyDescent="0.2">
      <c r="A3798" t="s">
        <v>6373</v>
      </c>
      <c r="B3798">
        <v>4</v>
      </c>
    </row>
    <row r="3799" spans="1:2" x14ac:dyDescent="0.2">
      <c r="A3799" t="s">
        <v>3140</v>
      </c>
      <c r="B3799">
        <v>8</v>
      </c>
    </row>
    <row r="3800" spans="1:2" x14ac:dyDescent="0.2">
      <c r="A3800" t="s">
        <v>2832</v>
      </c>
      <c r="B3800">
        <v>6.7</v>
      </c>
    </row>
    <row r="3801" spans="1:2" x14ac:dyDescent="0.2">
      <c r="A3801" t="s">
        <v>87</v>
      </c>
      <c r="B3801">
        <v>5.7</v>
      </c>
    </row>
    <row r="3802" spans="1:2" x14ac:dyDescent="0.2">
      <c r="A3802" t="s">
        <v>6377</v>
      </c>
      <c r="B3802">
        <v>4.5999999999999996</v>
      </c>
    </row>
    <row r="3803" spans="1:2" x14ac:dyDescent="0.2">
      <c r="A3803" t="s">
        <v>6377</v>
      </c>
      <c r="B3803">
        <v>4</v>
      </c>
    </row>
    <row r="3804" spans="1:2" x14ac:dyDescent="0.2">
      <c r="A3804" t="s">
        <v>4206</v>
      </c>
      <c r="B3804">
        <v>7</v>
      </c>
    </row>
    <row r="3805" spans="1:2" x14ac:dyDescent="0.2">
      <c r="A3805" t="s">
        <v>6282</v>
      </c>
      <c r="B3805">
        <v>7.4</v>
      </c>
    </row>
    <row r="3806" spans="1:2" x14ac:dyDescent="0.2">
      <c r="A3806" t="s">
        <v>5927</v>
      </c>
      <c r="B3806">
        <v>5.9</v>
      </c>
    </row>
    <row r="3807" spans="1:2" x14ac:dyDescent="0.2">
      <c r="A3807" t="s">
        <v>6384</v>
      </c>
      <c r="B3807">
        <v>4.5999999999999996</v>
      </c>
    </row>
    <row r="3808" spans="1:2" x14ac:dyDescent="0.2">
      <c r="A3808" t="s">
        <v>2313</v>
      </c>
      <c r="B3808">
        <v>7.5</v>
      </c>
    </row>
    <row r="3809" spans="1:2" x14ac:dyDescent="0.2">
      <c r="A3809" t="s">
        <v>6125</v>
      </c>
      <c r="B3809">
        <v>4.7</v>
      </c>
    </row>
    <row r="3810" spans="1:2" x14ac:dyDescent="0.2">
      <c r="A3810" t="s">
        <v>6388</v>
      </c>
      <c r="B3810">
        <v>6.7</v>
      </c>
    </row>
    <row r="3811" spans="1:2" x14ac:dyDescent="0.2">
      <c r="A3811" t="s">
        <v>3777</v>
      </c>
      <c r="B3811">
        <v>6.3</v>
      </c>
    </row>
    <row r="3812" spans="1:2" x14ac:dyDescent="0.2">
      <c r="A3812" t="s">
        <v>5270</v>
      </c>
      <c r="B3812">
        <v>6</v>
      </c>
    </row>
    <row r="3813" spans="1:2" x14ac:dyDescent="0.2">
      <c r="A3813" t="s">
        <v>6392</v>
      </c>
      <c r="B3813">
        <v>6.7</v>
      </c>
    </row>
    <row r="3814" spans="1:2" x14ac:dyDescent="0.2">
      <c r="A3814" t="s">
        <v>4230</v>
      </c>
      <c r="B3814">
        <v>7.1</v>
      </c>
    </row>
    <row r="3815" spans="1:2" x14ac:dyDescent="0.2">
      <c r="A3815" t="s">
        <v>6395</v>
      </c>
      <c r="B3815">
        <v>2.7</v>
      </c>
    </row>
    <row r="3816" spans="1:2" x14ac:dyDescent="0.2">
      <c r="A3816" t="s">
        <v>255</v>
      </c>
      <c r="B3816">
        <v>7.3</v>
      </c>
    </row>
    <row r="3817" spans="1:2" x14ac:dyDescent="0.2">
      <c r="A3817" t="s">
        <v>4916</v>
      </c>
      <c r="B3817">
        <v>7.6</v>
      </c>
    </row>
    <row r="3818" spans="1:2" x14ac:dyDescent="0.2">
      <c r="A3818" t="s">
        <v>6399</v>
      </c>
      <c r="B3818">
        <v>5.8</v>
      </c>
    </row>
    <row r="3819" spans="1:2" x14ac:dyDescent="0.2">
      <c r="A3819" t="s">
        <v>1535</v>
      </c>
      <c r="B3819">
        <v>6.5</v>
      </c>
    </row>
    <row r="3820" spans="1:2" x14ac:dyDescent="0.2">
      <c r="A3820" t="s">
        <v>6402</v>
      </c>
      <c r="B3820">
        <v>6.6</v>
      </c>
    </row>
    <row r="3821" spans="1:2" x14ac:dyDescent="0.2">
      <c r="A3821" t="s">
        <v>2454</v>
      </c>
      <c r="B3821">
        <v>6.2</v>
      </c>
    </row>
    <row r="3822" spans="1:2" x14ac:dyDescent="0.2">
      <c r="A3822" t="s">
        <v>6406</v>
      </c>
      <c r="B3822">
        <v>6.9</v>
      </c>
    </row>
    <row r="3823" spans="1:2" x14ac:dyDescent="0.2">
      <c r="A3823" t="s">
        <v>6408</v>
      </c>
      <c r="B3823">
        <v>8.5</v>
      </c>
    </row>
    <row r="3824" spans="1:2" x14ac:dyDescent="0.2">
      <c r="A3824" t="s">
        <v>6410</v>
      </c>
      <c r="B3824">
        <v>4.8</v>
      </c>
    </row>
    <row r="3825" spans="1:2" x14ac:dyDescent="0.2">
      <c r="A3825" t="s">
        <v>6412</v>
      </c>
      <c r="B3825">
        <v>6.6</v>
      </c>
    </row>
    <row r="3826" spans="1:2" x14ac:dyDescent="0.2">
      <c r="A3826" t="s">
        <v>6414</v>
      </c>
      <c r="B3826">
        <v>5.7</v>
      </c>
    </row>
    <row r="3827" spans="1:2" x14ac:dyDescent="0.2">
      <c r="A3827" t="s">
        <v>6416</v>
      </c>
      <c r="B3827">
        <v>7</v>
      </c>
    </row>
    <row r="3828" spans="1:2" x14ac:dyDescent="0.2">
      <c r="A3828" t="s">
        <v>6356</v>
      </c>
      <c r="B3828">
        <v>5.4</v>
      </c>
    </row>
    <row r="3829" spans="1:2" x14ac:dyDescent="0.2">
      <c r="A3829" t="s">
        <v>6419</v>
      </c>
      <c r="B3829">
        <v>7.1</v>
      </c>
    </row>
    <row r="3830" spans="1:2" x14ac:dyDescent="0.2">
      <c r="A3830" t="s">
        <v>1869</v>
      </c>
      <c r="B3830">
        <v>6.9</v>
      </c>
    </row>
    <row r="3831" spans="1:2" x14ac:dyDescent="0.2">
      <c r="A3831" t="s">
        <v>6422</v>
      </c>
      <c r="B3831">
        <v>6.6</v>
      </c>
    </row>
    <row r="3832" spans="1:2" x14ac:dyDescent="0.2">
      <c r="A3832" t="s">
        <v>721</v>
      </c>
      <c r="B3832">
        <v>5.9</v>
      </c>
    </row>
    <row r="3833" spans="1:2" x14ac:dyDescent="0.2">
      <c r="A3833" t="s">
        <v>6425</v>
      </c>
      <c r="B3833">
        <v>6.3</v>
      </c>
    </row>
    <row r="3834" spans="1:2" x14ac:dyDescent="0.2">
      <c r="A3834" t="s">
        <v>3184</v>
      </c>
      <c r="B3834">
        <v>6.3</v>
      </c>
    </row>
    <row r="3835" spans="1:2" x14ac:dyDescent="0.2">
      <c r="A3835" t="s">
        <v>6429</v>
      </c>
      <c r="B3835">
        <v>7.7</v>
      </c>
    </row>
    <row r="3836" spans="1:2" x14ac:dyDescent="0.2">
      <c r="A3836" t="s">
        <v>5222</v>
      </c>
      <c r="B3836">
        <v>7</v>
      </c>
    </row>
    <row r="3837" spans="1:2" x14ac:dyDescent="0.2">
      <c r="A3837" t="s">
        <v>1081</v>
      </c>
      <c r="B3837">
        <v>6.3</v>
      </c>
    </row>
    <row r="3838" spans="1:2" x14ac:dyDescent="0.2">
      <c r="A3838" t="s">
        <v>4725</v>
      </c>
      <c r="B3838">
        <v>5.9</v>
      </c>
    </row>
    <row r="3839" spans="1:2" x14ac:dyDescent="0.2">
      <c r="A3839" t="s">
        <v>3525</v>
      </c>
      <c r="B3839">
        <v>6.2</v>
      </c>
    </row>
    <row r="3840" spans="1:2" x14ac:dyDescent="0.2">
      <c r="A3840" t="s">
        <v>6435</v>
      </c>
      <c r="B3840">
        <v>5</v>
      </c>
    </row>
    <row r="3841" spans="1:2" x14ac:dyDescent="0.2">
      <c r="A3841" t="s">
        <v>6437</v>
      </c>
      <c r="B3841">
        <v>7.7</v>
      </c>
    </row>
    <row r="3842" spans="1:2" x14ac:dyDescent="0.2">
      <c r="A3842" t="s">
        <v>6439</v>
      </c>
      <c r="B3842">
        <v>6.5</v>
      </c>
    </row>
    <row r="3843" spans="1:2" x14ac:dyDescent="0.2">
      <c r="A3843" t="s">
        <v>2311</v>
      </c>
      <c r="B3843">
        <v>5.8</v>
      </c>
    </row>
    <row r="3844" spans="1:2" x14ac:dyDescent="0.2">
      <c r="A3844" t="s">
        <v>6443</v>
      </c>
      <c r="B3844">
        <v>6.1</v>
      </c>
    </row>
    <row r="3845" spans="1:2" x14ac:dyDescent="0.2">
      <c r="A3845" t="s">
        <v>6445</v>
      </c>
      <c r="B3845">
        <v>6</v>
      </c>
    </row>
    <row r="3846" spans="1:2" x14ac:dyDescent="0.2">
      <c r="A3846" t="s">
        <v>5357</v>
      </c>
      <c r="B3846">
        <v>6.3</v>
      </c>
    </row>
    <row r="3847" spans="1:2" x14ac:dyDescent="0.2">
      <c r="A3847" t="s">
        <v>2937</v>
      </c>
      <c r="B3847">
        <v>6.3</v>
      </c>
    </row>
    <row r="3848" spans="1:2" x14ac:dyDescent="0.2">
      <c r="A3848" t="s">
        <v>6449</v>
      </c>
      <c r="B3848">
        <v>7.5</v>
      </c>
    </row>
    <row r="3849" spans="1:2" x14ac:dyDescent="0.2">
      <c r="A3849" t="s">
        <v>6451</v>
      </c>
      <c r="B3849">
        <v>7.6</v>
      </c>
    </row>
    <row r="3850" spans="1:2" x14ac:dyDescent="0.2">
      <c r="A3850" t="s">
        <v>6454</v>
      </c>
      <c r="B3850">
        <v>5.2</v>
      </c>
    </row>
    <row r="3851" spans="1:2" x14ac:dyDescent="0.2">
      <c r="A3851" t="s">
        <v>6456</v>
      </c>
      <c r="B3851">
        <v>7.8</v>
      </c>
    </row>
    <row r="3852" spans="1:2" x14ac:dyDescent="0.2">
      <c r="A3852" t="s">
        <v>6458</v>
      </c>
      <c r="B3852">
        <v>6.6</v>
      </c>
    </row>
    <row r="3853" spans="1:2" x14ac:dyDescent="0.2">
      <c r="A3853" t="s">
        <v>2890</v>
      </c>
      <c r="B3853">
        <v>4.7</v>
      </c>
    </row>
    <row r="3854" spans="1:2" x14ac:dyDescent="0.2">
      <c r="A3854" t="s">
        <v>6461</v>
      </c>
      <c r="B3854">
        <v>6.7</v>
      </c>
    </row>
    <row r="3855" spans="1:2" x14ac:dyDescent="0.2">
      <c r="A3855" t="s">
        <v>5517</v>
      </c>
      <c r="B3855">
        <v>4.2</v>
      </c>
    </row>
    <row r="3856" spans="1:2" x14ac:dyDescent="0.2">
      <c r="A3856" t="s">
        <v>6464</v>
      </c>
      <c r="B3856">
        <v>6.3</v>
      </c>
    </row>
    <row r="3857" spans="1:2" x14ac:dyDescent="0.2">
      <c r="A3857" t="s">
        <v>6466</v>
      </c>
      <c r="B3857">
        <v>4.7</v>
      </c>
    </row>
    <row r="3858" spans="1:2" x14ac:dyDescent="0.2">
      <c r="A3858" t="s">
        <v>751</v>
      </c>
      <c r="B3858">
        <v>6</v>
      </c>
    </row>
    <row r="3859" spans="1:2" x14ac:dyDescent="0.2">
      <c r="A3859" t="s">
        <v>5946</v>
      </c>
      <c r="B3859">
        <v>7.9</v>
      </c>
    </row>
    <row r="3860" spans="1:2" x14ac:dyDescent="0.2">
      <c r="A3860" t="s">
        <v>3476</v>
      </c>
      <c r="B3860">
        <v>8.1</v>
      </c>
    </row>
    <row r="3861" spans="1:2" x14ac:dyDescent="0.2">
      <c r="A3861" t="s">
        <v>6471</v>
      </c>
      <c r="B3861">
        <v>8.1999999999999993</v>
      </c>
    </row>
    <row r="3862" spans="1:2" x14ac:dyDescent="0.2">
      <c r="A3862" t="s">
        <v>6473</v>
      </c>
      <c r="B3862">
        <v>6</v>
      </c>
    </row>
    <row r="3863" spans="1:2" x14ac:dyDescent="0.2">
      <c r="A3863" t="s">
        <v>5929</v>
      </c>
      <c r="B3863">
        <v>6.8</v>
      </c>
    </row>
    <row r="3864" spans="1:2" x14ac:dyDescent="0.2">
      <c r="A3864" t="s">
        <v>6477</v>
      </c>
      <c r="B3864">
        <v>7.3</v>
      </c>
    </row>
    <row r="3865" spans="1:2" x14ac:dyDescent="0.2">
      <c r="A3865" t="s">
        <v>6479</v>
      </c>
      <c r="B3865">
        <v>7</v>
      </c>
    </row>
    <row r="3866" spans="1:2" x14ac:dyDescent="0.2">
      <c r="A3866" t="s">
        <v>6482</v>
      </c>
      <c r="B3866">
        <v>7.3</v>
      </c>
    </row>
    <row r="3867" spans="1:2" x14ac:dyDescent="0.2">
      <c r="A3867" t="s">
        <v>6484</v>
      </c>
      <c r="B3867">
        <v>7.5</v>
      </c>
    </row>
    <row r="3868" spans="1:2" x14ac:dyDescent="0.2">
      <c r="A3868" t="s">
        <v>6486</v>
      </c>
      <c r="B3868">
        <v>6.8</v>
      </c>
    </row>
    <row r="3869" spans="1:2" x14ac:dyDescent="0.2">
      <c r="A3869" t="s">
        <v>6488</v>
      </c>
      <c r="B3869">
        <v>7.1</v>
      </c>
    </row>
    <row r="3870" spans="1:2" x14ac:dyDescent="0.2">
      <c r="A3870" t="s">
        <v>6491</v>
      </c>
      <c r="B3870">
        <v>6.9</v>
      </c>
    </row>
    <row r="3871" spans="1:2" x14ac:dyDescent="0.2">
      <c r="A3871" t="s">
        <v>4068</v>
      </c>
      <c r="B3871">
        <v>6.9</v>
      </c>
    </row>
    <row r="3872" spans="1:2" x14ac:dyDescent="0.2">
      <c r="A3872" t="s">
        <v>1773</v>
      </c>
      <c r="B3872">
        <v>6.9</v>
      </c>
    </row>
    <row r="3873" spans="1:2" x14ac:dyDescent="0.2">
      <c r="A3873" t="s">
        <v>3361</v>
      </c>
      <c r="B3873">
        <v>7.9</v>
      </c>
    </row>
    <row r="3874" spans="1:2" x14ac:dyDescent="0.2">
      <c r="A3874" t="s">
        <v>4510</v>
      </c>
      <c r="B3874">
        <v>7.2</v>
      </c>
    </row>
    <row r="3875" spans="1:2" x14ac:dyDescent="0.2">
      <c r="A3875" t="s">
        <v>6497</v>
      </c>
      <c r="B3875">
        <v>7.8</v>
      </c>
    </row>
    <row r="3876" spans="1:2" x14ac:dyDescent="0.2">
      <c r="A3876" t="s">
        <v>6499</v>
      </c>
      <c r="B3876">
        <v>3.5</v>
      </c>
    </row>
    <row r="3877" spans="1:2" x14ac:dyDescent="0.2">
      <c r="A3877" t="s">
        <v>1067</v>
      </c>
      <c r="B3877">
        <v>7.3</v>
      </c>
    </row>
    <row r="3878" spans="1:2" x14ac:dyDescent="0.2">
      <c r="A3878" t="s">
        <v>919</v>
      </c>
      <c r="B3878">
        <v>7.5</v>
      </c>
    </row>
    <row r="3879" spans="1:2" x14ac:dyDescent="0.2">
      <c r="A3879" t="s">
        <v>6504</v>
      </c>
      <c r="B3879">
        <v>6</v>
      </c>
    </row>
    <row r="3880" spans="1:2" x14ac:dyDescent="0.2">
      <c r="A3880" t="s">
        <v>5929</v>
      </c>
      <c r="B3880">
        <v>7.3</v>
      </c>
    </row>
    <row r="3881" spans="1:2" x14ac:dyDescent="0.2">
      <c r="A3881" t="s">
        <v>6508</v>
      </c>
      <c r="B3881">
        <v>8</v>
      </c>
    </row>
    <row r="3882" spans="1:2" x14ac:dyDescent="0.2">
      <c r="A3882" t="s">
        <v>5946</v>
      </c>
      <c r="B3882">
        <v>7.6</v>
      </c>
    </row>
    <row r="3883" spans="1:2" x14ac:dyDescent="0.2">
      <c r="A3883" t="s">
        <v>4223</v>
      </c>
      <c r="B3883">
        <v>7</v>
      </c>
    </row>
    <row r="3884" spans="1:2" x14ac:dyDescent="0.2">
      <c r="A3884" t="s">
        <v>3777</v>
      </c>
      <c r="B3884">
        <v>7.5</v>
      </c>
    </row>
    <row r="3885" spans="1:2" x14ac:dyDescent="0.2">
      <c r="A3885" t="s">
        <v>6513</v>
      </c>
      <c r="B3885">
        <v>6.8</v>
      </c>
    </row>
    <row r="3886" spans="1:2" x14ac:dyDescent="0.2">
      <c r="A3886" t="s">
        <v>6515</v>
      </c>
      <c r="B3886">
        <v>3.9</v>
      </c>
    </row>
    <row r="3887" spans="1:2" x14ac:dyDescent="0.2">
      <c r="A3887" t="s">
        <v>6458</v>
      </c>
      <c r="B3887">
        <v>6.1</v>
      </c>
    </row>
    <row r="3888" spans="1:2" x14ac:dyDescent="0.2">
      <c r="A3888" t="s">
        <v>373</v>
      </c>
      <c r="B3888">
        <v>7.5</v>
      </c>
    </row>
    <row r="3889" spans="1:2" x14ac:dyDescent="0.2">
      <c r="A3889" t="s">
        <v>3608</v>
      </c>
      <c r="B3889">
        <v>8.1999999999999993</v>
      </c>
    </row>
    <row r="3890" spans="1:2" x14ac:dyDescent="0.2">
      <c r="A3890" t="s">
        <v>867</v>
      </c>
      <c r="B3890">
        <v>7.2</v>
      </c>
    </row>
    <row r="3891" spans="1:2" x14ac:dyDescent="0.2">
      <c r="A3891" t="s">
        <v>6520</v>
      </c>
      <c r="B3891">
        <v>4.8</v>
      </c>
    </row>
    <row r="3892" spans="1:2" x14ac:dyDescent="0.2">
      <c r="A3892" t="s">
        <v>28</v>
      </c>
      <c r="B3892">
        <v>7.8</v>
      </c>
    </row>
    <row r="3893" spans="1:2" x14ac:dyDescent="0.2">
      <c r="A3893" t="s">
        <v>6523</v>
      </c>
      <c r="B3893">
        <v>5.2</v>
      </c>
    </row>
    <row r="3894" spans="1:2" x14ac:dyDescent="0.2">
      <c r="A3894" t="s">
        <v>6526</v>
      </c>
      <c r="B3894">
        <v>3.3</v>
      </c>
    </row>
    <row r="3895" spans="1:2" x14ac:dyDescent="0.2">
      <c r="A3895" t="s">
        <v>6528</v>
      </c>
      <c r="B3895">
        <v>6.8</v>
      </c>
    </row>
    <row r="3896" spans="1:2" x14ac:dyDescent="0.2">
      <c r="A3896" t="s">
        <v>6530</v>
      </c>
      <c r="B3896">
        <v>7</v>
      </c>
    </row>
    <row r="3897" spans="1:2" x14ac:dyDescent="0.2">
      <c r="A3897" t="s">
        <v>6533</v>
      </c>
      <c r="B3897">
        <v>6.5</v>
      </c>
    </row>
    <row r="3898" spans="1:2" x14ac:dyDescent="0.2">
      <c r="A3898" t="s">
        <v>1632</v>
      </c>
      <c r="B3898">
        <v>5.7</v>
      </c>
    </row>
    <row r="3899" spans="1:2" x14ac:dyDescent="0.2">
      <c r="A3899" t="s">
        <v>6535</v>
      </c>
      <c r="B3899">
        <v>6.4</v>
      </c>
    </row>
    <row r="3900" spans="1:2" x14ac:dyDescent="0.2">
      <c r="A3900" t="s">
        <v>1784</v>
      </c>
      <c r="B3900">
        <v>5.3</v>
      </c>
    </row>
    <row r="3901" spans="1:2" x14ac:dyDescent="0.2">
      <c r="A3901" t="s">
        <v>6538</v>
      </c>
      <c r="B3901">
        <v>4.7</v>
      </c>
    </row>
    <row r="3902" spans="1:2" x14ac:dyDescent="0.2">
      <c r="A3902" t="s">
        <v>6541</v>
      </c>
      <c r="B3902">
        <v>6.1</v>
      </c>
    </row>
    <row r="3903" spans="1:2" x14ac:dyDescent="0.2">
      <c r="A3903" t="s">
        <v>6543</v>
      </c>
      <c r="B3903">
        <v>5.5</v>
      </c>
    </row>
    <row r="3904" spans="1:2" x14ac:dyDescent="0.2">
      <c r="A3904" t="s">
        <v>6545</v>
      </c>
      <c r="B3904">
        <v>4.8</v>
      </c>
    </row>
    <row r="3905" spans="1:2" x14ac:dyDescent="0.2">
      <c r="A3905" t="s">
        <v>6547</v>
      </c>
      <c r="B3905">
        <v>8.4</v>
      </c>
    </row>
    <row r="3906" spans="1:2" x14ac:dyDescent="0.2">
      <c r="A3906" t="s">
        <v>6550</v>
      </c>
      <c r="B3906">
        <v>7</v>
      </c>
    </row>
    <row r="3907" spans="1:2" x14ac:dyDescent="0.2">
      <c r="A3907" t="s">
        <v>1530</v>
      </c>
      <c r="B3907">
        <v>3.3</v>
      </c>
    </row>
    <row r="3908" spans="1:2" x14ac:dyDescent="0.2">
      <c r="A3908" t="s">
        <v>6553</v>
      </c>
      <c r="B3908">
        <v>5.4</v>
      </c>
    </row>
    <row r="3909" spans="1:2" x14ac:dyDescent="0.2">
      <c r="A3909" t="s">
        <v>6555</v>
      </c>
      <c r="B3909">
        <v>4.8</v>
      </c>
    </row>
    <row r="3910" spans="1:2" x14ac:dyDescent="0.2">
      <c r="A3910" t="s">
        <v>6557</v>
      </c>
      <c r="B3910">
        <v>3.1</v>
      </c>
    </row>
    <row r="3911" spans="1:2" x14ac:dyDescent="0.2">
      <c r="A3911" t="s">
        <v>3536</v>
      </c>
      <c r="B3911">
        <v>6.7</v>
      </c>
    </row>
    <row r="3912" spans="1:2" x14ac:dyDescent="0.2">
      <c r="A3912" t="s">
        <v>6560</v>
      </c>
      <c r="B3912">
        <v>7.6</v>
      </c>
    </row>
    <row r="3913" spans="1:2" x14ac:dyDescent="0.2">
      <c r="A3913" t="s">
        <v>3892</v>
      </c>
      <c r="B3913">
        <v>7.1</v>
      </c>
    </row>
    <row r="3914" spans="1:2" x14ac:dyDescent="0.2">
      <c r="A3914" t="s">
        <v>6563</v>
      </c>
      <c r="B3914">
        <v>6.1</v>
      </c>
    </row>
    <row r="3915" spans="1:2" x14ac:dyDescent="0.2">
      <c r="A3915" t="s">
        <v>6565</v>
      </c>
      <c r="B3915">
        <v>6.5</v>
      </c>
    </row>
    <row r="3916" spans="1:2" x14ac:dyDescent="0.2">
      <c r="A3916" t="s">
        <v>6567</v>
      </c>
      <c r="B3916">
        <v>8.5</v>
      </c>
    </row>
    <row r="3917" spans="1:2" x14ac:dyDescent="0.2">
      <c r="A3917" t="s">
        <v>3206</v>
      </c>
      <c r="B3917">
        <v>8.6999999999999993</v>
      </c>
    </row>
    <row r="3918" spans="1:2" x14ac:dyDescent="0.2">
      <c r="A3918" t="s">
        <v>6570</v>
      </c>
      <c r="B3918">
        <v>7.1</v>
      </c>
    </row>
    <row r="3919" spans="1:2" x14ac:dyDescent="0.2">
      <c r="A3919" t="s">
        <v>6572</v>
      </c>
      <c r="B3919">
        <v>6.6</v>
      </c>
    </row>
    <row r="3920" spans="1:2" x14ac:dyDescent="0.2">
      <c r="A3920" t="s">
        <v>6574</v>
      </c>
      <c r="B3920">
        <v>6.7</v>
      </c>
    </row>
    <row r="3921" spans="1:2" x14ac:dyDescent="0.2">
      <c r="A3921" t="s">
        <v>5608</v>
      </c>
      <c r="B3921">
        <v>8.3000000000000007</v>
      </c>
    </row>
    <row r="3922" spans="1:2" x14ac:dyDescent="0.2">
      <c r="A3922" t="s">
        <v>3860</v>
      </c>
      <c r="B3922">
        <v>8.1</v>
      </c>
    </row>
    <row r="3923" spans="1:2" x14ac:dyDescent="0.2">
      <c r="A3923" t="s">
        <v>3882</v>
      </c>
      <c r="B3923">
        <v>7.4</v>
      </c>
    </row>
    <row r="3924" spans="1:2" x14ac:dyDescent="0.2">
      <c r="A3924" t="s">
        <v>4452</v>
      </c>
      <c r="B3924">
        <v>6.6</v>
      </c>
    </row>
    <row r="3925" spans="1:2" x14ac:dyDescent="0.2">
      <c r="A3925" t="s">
        <v>6580</v>
      </c>
      <c r="B3925">
        <v>4.5</v>
      </c>
    </row>
    <row r="3926" spans="1:2" x14ac:dyDescent="0.2">
      <c r="A3926" t="s">
        <v>6582</v>
      </c>
      <c r="B3926">
        <v>6.4</v>
      </c>
    </row>
    <row r="3927" spans="1:2" x14ac:dyDescent="0.2">
      <c r="A3927" t="s">
        <v>6584</v>
      </c>
      <c r="B3927">
        <v>7.5</v>
      </c>
    </row>
    <row r="3928" spans="1:2" x14ac:dyDescent="0.2">
      <c r="A3928" t="s">
        <v>1323</v>
      </c>
      <c r="B3928">
        <v>8</v>
      </c>
    </row>
    <row r="3929" spans="1:2" x14ac:dyDescent="0.2">
      <c r="A3929" t="s">
        <v>6587</v>
      </c>
      <c r="B3929">
        <v>8.1</v>
      </c>
    </row>
    <row r="3930" spans="1:2" x14ac:dyDescent="0.2">
      <c r="A3930" t="s">
        <v>6589</v>
      </c>
      <c r="B3930">
        <v>7.2</v>
      </c>
    </row>
    <row r="3931" spans="1:2" x14ac:dyDescent="0.2">
      <c r="A3931" t="s">
        <v>6591</v>
      </c>
      <c r="B3931">
        <v>7.5</v>
      </c>
    </row>
    <row r="3932" spans="1:2" x14ac:dyDescent="0.2">
      <c r="A3932" t="s">
        <v>6402</v>
      </c>
      <c r="B3932">
        <v>7.2</v>
      </c>
    </row>
    <row r="3933" spans="1:2" x14ac:dyDescent="0.2">
      <c r="A3933" t="s">
        <v>6594</v>
      </c>
      <c r="B3933">
        <v>6.4</v>
      </c>
    </row>
    <row r="3934" spans="1:2" x14ac:dyDescent="0.2">
      <c r="A3934" t="s">
        <v>1814</v>
      </c>
      <c r="B3934">
        <v>7.6</v>
      </c>
    </row>
    <row r="3935" spans="1:2" x14ac:dyDescent="0.2">
      <c r="A3935" t="s">
        <v>5679</v>
      </c>
      <c r="B3935">
        <v>7.8</v>
      </c>
    </row>
    <row r="3936" spans="1:2" x14ac:dyDescent="0.2">
      <c r="A3936" t="s">
        <v>6599</v>
      </c>
      <c r="B3936">
        <v>5.7</v>
      </c>
    </row>
    <row r="3937" spans="1:2" x14ac:dyDescent="0.2">
      <c r="A3937" t="s">
        <v>6601</v>
      </c>
      <c r="B3937">
        <v>8.6</v>
      </c>
    </row>
    <row r="3938" spans="1:2" x14ac:dyDescent="0.2">
      <c r="A3938" t="s">
        <v>1829</v>
      </c>
      <c r="B3938">
        <v>8.1999999999999993</v>
      </c>
    </row>
    <row r="3939" spans="1:2" x14ac:dyDescent="0.2">
      <c r="A3939" t="s">
        <v>1753</v>
      </c>
      <c r="B3939">
        <v>6.6</v>
      </c>
    </row>
    <row r="3940" spans="1:2" x14ac:dyDescent="0.2">
      <c r="A3940" t="s">
        <v>6605</v>
      </c>
      <c r="B3940">
        <v>5.7</v>
      </c>
    </row>
    <row r="3941" spans="1:2" x14ac:dyDescent="0.2">
      <c r="A3941" t="s">
        <v>2445</v>
      </c>
      <c r="B3941">
        <v>7.4</v>
      </c>
    </row>
    <row r="3942" spans="1:2" x14ac:dyDescent="0.2">
      <c r="A3942" t="s">
        <v>3818</v>
      </c>
      <c r="B3942">
        <v>8</v>
      </c>
    </row>
    <row r="3943" spans="1:2" x14ac:dyDescent="0.2">
      <c r="A3943" t="s">
        <v>674</v>
      </c>
      <c r="B3943">
        <v>7.3</v>
      </c>
    </row>
    <row r="3944" spans="1:2" x14ac:dyDescent="0.2">
      <c r="A3944" t="s">
        <v>6611</v>
      </c>
      <c r="B3944">
        <v>5.4</v>
      </c>
    </row>
    <row r="3945" spans="1:2" x14ac:dyDescent="0.2">
      <c r="A3945" t="s">
        <v>4308</v>
      </c>
      <c r="B3945">
        <v>7.4</v>
      </c>
    </row>
    <row r="3946" spans="1:2" x14ac:dyDescent="0.2">
      <c r="A3946" t="s">
        <v>5093</v>
      </c>
      <c r="B3946">
        <v>5.7</v>
      </c>
    </row>
    <row r="3947" spans="1:2" x14ac:dyDescent="0.2">
      <c r="A3947" t="s">
        <v>931</v>
      </c>
      <c r="B3947">
        <v>6.8</v>
      </c>
    </row>
    <row r="3948" spans="1:2" x14ac:dyDescent="0.2">
      <c r="A3948" t="s">
        <v>4497</v>
      </c>
      <c r="B3948">
        <v>5.4</v>
      </c>
    </row>
    <row r="3949" spans="1:2" x14ac:dyDescent="0.2">
      <c r="A3949" t="s">
        <v>6508</v>
      </c>
      <c r="B3949">
        <v>8.1</v>
      </c>
    </row>
    <row r="3950" spans="1:2" x14ac:dyDescent="0.2">
      <c r="A3950" t="s">
        <v>6619</v>
      </c>
      <c r="B3950">
        <v>6.1</v>
      </c>
    </row>
    <row r="3951" spans="1:2" x14ac:dyDescent="0.2">
      <c r="A3951" t="s">
        <v>2458</v>
      </c>
      <c r="B3951">
        <v>5.0999999999999996</v>
      </c>
    </row>
    <row r="3952" spans="1:2" x14ac:dyDescent="0.2">
      <c r="A3952" t="s">
        <v>6622</v>
      </c>
      <c r="B3952">
        <v>5.6</v>
      </c>
    </row>
    <row r="3953" spans="1:2" x14ac:dyDescent="0.2">
      <c r="A3953" t="s">
        <v>6624</v>
      </c>
      <c r="B3953">
        <v>5.9</v>
      </c>
    </row>
    <row r="3954" spans="1:2" x14ac:dyDescent="0.2">
      <c r="A3954" t="s">
        <v>3106</v>
      </c>
      <c r="B3954">
        <v>8.1999999999999993</v>
      </c>
    </row>
    <row r="3955" spans="1:2" x14ac:dyDescent="0.2">
      <c r="A3955" t="s">
        <v>1876</v>
      </c>
      <c r="B3955">
        <v>5.3</v>
      </c>
    </row>
    <row r="3956" spans="1:2" x14ac:dyDescent="0.2">
      <c r="A3956" t="s">
        <v>3777</v>
      </c>
      <c r="B3956">
        <v>6.8</v>
      </c>
    </row>
    <row r="3957" spans="1:2" x14ac:dyDescent="0.2">
      <c r="A3957" t="s">
        <v>6360</v>
      </c>
      <c r="B3957">
        <v>8.3000000000000007</v>
      </c>
    </row>
    <row r="3958" spans="1:2" x14ac:dyDescent="0.2">
      <c r="A3958" t="s">
        <v>6631</v>
      </c>
      <c r="B3958">
        <v>4.3</v>
      </c>
    </row>
    <row r="3959" spans="1:2" x14ac:dyDescent="0.2">
      <c r="A3959" t="s">
        <v>3777</v>
      </c>
      <c r="B3959">
        <v>6.7</v>
      </c>
    </row>
    <row r="3960" spans="1:2" x14ac:dyDescent="0.2">
      <c r="A3960" t="s">
        <v>533</v>
      </c>
      <c r="B3960">
        <v>7.2</v>
      </c>
    </row>
    <row r="3961" spans="1:2" x14ac:dyDescent="0.2">
      <c r="A3961" t="s">
        <v>6636</v>
      </c>
      <c r="B3961">
        <v>6.9</v>
      </c>
    </row>
    <row r="3962" spans="1:2" x14ac:dyDescent="0.2">
      <c r="A3962" t="s">
        <v>5122</v>
      </c>
      <c r="B3962">
        <v>6.6</v>
      </c>
    </row>
    <row r="3963" spans="1:2" x14ac:dyDescent="0.2">
      <c r="A3963" t="s">
        <v>6639</v>
      </c>
      <c r="B3963">
        <v>5.9</v>
      </c>
    </row>
    <row r="3964" spans="1:2" x14ac:dyDescent="0.2">
      <c r="A3964" t="s">
        <v>6508</v>
      </c>
      <c r="B3964">
        <v>7.9</v>
      </c>
    </row>
    <row r="3965" spans="1:2" x14ac:dyDescent="0.2">
      <c r="A3965" t="s">
        <v>5364</v>
      </c>
      <c r="B3965">
        <v>8.3000000000000007</v>
      </c>
    </row>
    <row r="3966" spans="1:2" x14ac:dyDescent="0.2">
      <c r="A3966" t="s">
        <v>4497</v>
      </c>
      <c r="B3966">
        <v>5.2</v>
      </c>
    </row>
    <row r="3967" spans="1:2" x14ac:dyDescent="0.2">
      <c r="A3967" t="s">
        <v>6645</v>
      </c>
      <c r="B3967">
        <v>7.8</v>
      </c>
    </row>
    <row r="3968" spans="1:2" x14ac:dyDescent="0.2">
      <c r="A3968" t="s">
        <v>6648</v>
      </c>
      <c r="B3968">
        <v>3</v>
      </c>
    </row>
    <row r="3969" spans="1:2" x14ac:dyDescent="0.2">
      <c r="A3969" t="s">
        <v>3140</v>
      </c>
      <c r="B3969">
        <v>7.9</v>
      </c>
    </row>
    <row r="3970" spans="1:2" x14ac:dyDescent="0.2">
      <c r="A3970" t="s">
        <v>6651</v>
      </c>
      <c r="B3970">
        <v>3.2</v>
      </c>
    </row>
    <row r="3971" spans="1:2" x14ac:dyDescent="0.2">
      <c r="A3971" t="s">
        <v>6122</v>
      </c>
      <c r="B3971">
        <v>6.5</v>
      </c>
    </row>
    <row r="3972" spans="1:2" x14ac:dyDescent="0.2">
      <c r="A3972" t="s">
        <v>5122</v>
      </c>
      <c r="B3972">
        <v>6.9</v>
      </c>
    </row>
    <row r="3973" spans="1:2" x14ac:dyDescent="0.2">
      <c r="A3973" t="s">
        <v>6655</v>
      </c>
      <c r="B3973">
        <v>7</v>
      </c>
    </row>
    <row r="3974" spans="1:2" x14ac:dyDescent="0.2">
      <c r="A3974" t="s">
        <v>1934</v>
      </c>
      <c r="B3974">
        <v>7.8</v>
      </c>
    </row>
    <row r="3975" spans="1:2" x14ac:dyDescent="0.2">
      <c r="A3975" t="s">
        <v>6659</v>
      </c>
      <c r="B3975">
        <v>6.9</v>
      </c>
    </row>
    <row r="3976" spans="1:2" x14ac:dyDescent="0.2">
      <c r="A3976" t="s">
        <v>6661</v>
      </c>
      <c r="B3976">
        <v>4.4000000000000004</v>
      </c>
    </row>
    <row r="3977" spans="1:2" x14ac:dyDescent="0.2">
      <c r="A3977" t="s">
        <v>3531</v>
      </c>
      <c r="B3977">
        <v>6</v>
      </c>
    </row>
    <row r="3978" spans="1:2" x14ac:dyDescent="0.2">
      <c r="A3978" t="s">
        <v>5553</v>
      </c>
      <c r="B3978">
        <v>6.6</v>
      </c>
    </row>
    <row r="3979" spans="1:2" x14ac:dyDescent="0.2">
      <c r="A3979" t="s">
        <v>6666</v>
      </c>
      <c r="B3979">
        <v>7.8</v>
      </c>
    </row>
    <row r="3980" spans="1:2" x14ac:dyDescent="0.2">
      <c r="A3980" t="s">
        <v>6669</v>
      </c>
      <c r="B3980">
        <v>5.3</v>
      </c>
    </row>
    <row r="3981" spans="1:2" x14ac:dyDescent="0.2">
      <c r="A3981" t="s">
        <v>6671</v>
      </c>
      <c r="B3981">
        <v>5.3</v>
      </c>
    </row>
    <row r="3982" spans="1:2" x14ac:dyDescent="0.2">
      <c r="A3982" t="s">
        <v>1709</v>
      </c>
      <c r="B3982">
        <v>8</v>
      </c>
    </row>
    <row r="3983" spans="1:2" x14ac:dyDescent="0.2">
      <c r="A3983" t="s">
        <v>6674</v>
      </c>
      <c r="B3983">
        <v>7.1</v>
      </c>
    </row>
    <row r="3984" spans="1:2" x14ac:dyDescent="0.2">
      <c r="A3984" t="s">
        <v>6676</v>
      </c>
      <c r="B3984">
        <v>5.4</v>
      </c>
    </row>
    <row r="3985" spans="1:2" x14ac:dyDescent="0.2">
      <c r="A3985" t="s">
        <v>4649</v>
      </c>
      <c r="B3985">
        <v>6.9</v>
      </c>
    </row>
    <row r="3986" spans="1:2" x14ac:dyDescent="0.2">
      <c r="A3986" t="s">
        <v>5254</v>
      </c>
      <c r="B3986">
        <v>7.4</v>
      </c>
    </row>
    <row r="3987" spans="1:2" x14ac:dyDescent="0.2">
      <c r="A3987" t="s">
        <v>274</v>
      </c>
      <c r="B3987">
        <v>7.3</v>
      </c>
    </row>
    <row r="3988" spans="1:2" x14ac:dyDescent="0.2">
      <c r="A3988" t="s">
        <v>6304</v>
      </c>
      <c r="B3988">
        <v>7.8</v>
      </c>
    </row>
    <row r="3989" spans="1:2" x14ac:dyDescent="0.2">
      <c r="A3989" t="s">
        <v>3470</v>
      </c>
      <c r="B3989">
        <v>6.6</v>
      </c>
    </row>
    <row r="3990" spans="1:2" x14ac:dyDescent="0.2">
      <c r="A3990" t="s">
        <v>2454</v>
      </c>
      <c r="B3990">
        <v>5.4</v>
      </c>
    </row>
    <row r="3991" spans="1:2" x14ac:dyDescent="0.2">
      <c r="A3991" t="s">
        <v>4938</v>
      </c>
      <c r="B3991">
        <v>8.4</v>
      </c>
    </row>
    <row r="3992" spans="1:2" x14ac:dyDescent="0.2">
      <c r="A3992" t="s">
        <v>6687</v>
      </c>
      <c r="B3992">
        <v>6.3</v>
      </c>
    </row>
    <row r="3993" spans="1:2" x14ac:dyDescent="0.2">
      <c r="A3993" t="s">
        <v>6689</v>
      </c>
      <c r="B3993">
        <v>6.1</v>
      </c>
    </row>
    <row r="3994" spans="1:2" x14ac:dyDescent="0.2">
      <c r="A3994" t="s">
        <v>6691</v>
      </c>
      <c r="B3994">
        <v>5</v>
      </c>
    </row>
    <row r="3995" spans="1:2" x14ac:dyDescent="0.2">
      <c r="A3995" t="s">
        <v>6693</v>
      </c>
      <c r="B3995">
        <v>6.9</v>
      </c>
    </row>
    <row r="3996" spans="1:2" x14ac:dyDescent="0.2">
      <c r="A3996" t="s">
        <v>6695</v>
      </c>
      <c r="B3996">
        <v>7.2</v>
      </c>
    </row>
    <row r="3997" spans="1:2" x14ac:dyDescent="0.2">
      <c r="A3997" t="s">
        <v>6698</v>
      </c>
      <c r="B3997">
        <v>7.3</v>
      </c>
    </row>
    <row r="3998" spans="1:2" x14ac:dyDescent="0.2">
      <c r="A3998" t="s">
        <v>6700</v>
      </c>
      <c r="B3998">
        <v>5.7</v>
      </c>
    </row>
    <row r="3999" spans="1:2" x14ac:dyDescent="0.2">
      <c r="A3999" t="s">
        <v>6703</v>
      </c>
      <c r="B3999">
        <v>5.3</v>
      </c>
    </row>
    <row r="4000" spans="1:2" x14ac:dyDescent="0.2">
      <c r="A4000" t="s">
        <v>6707</v>
      </c>
      <c r="B4000">
        <v>5</v>
      </c>
    </row>
    <row r="4001" spans="1:2" x14ac:dyDescent="0.2">
      <c r="A4001" t="s">
        <v>6709</v>
      </c>
      <c r="B4001">
        <v>5.3</v>
      </c>
    </row>
    <row r="4002" spans="1:2" x14ac:dyDescent="0.2">
      <c r="A4002" t="s">
        <v>710</v>
      </c>
      <c r="B4002">
        <v>6</v>
      </c>
    </row>
    <row r="4003" spans="1:2" x14ac:dyDescent="0.2">
      <c r="A4003" t="s">
        <v>4952</v>
      </c>
      <c r="B4003">
        <v>7.4</v>
      </c>
    </row>
    <row r="4004" spans="1:2" x14ac:dyDescent="0.2">
      <c r="A4004" t="s">
        <v>6713</v>
      </c>
      <c r="B4004">
        <v>5.9</v>
      </c>
    </row>
    <row r="4005" spans="1:2" x14ac:dyDescent="0.2">
      <c r="A4005" t="s">
        <v>6715</v>
      </c>
      <c r="B4005">
        <v>4.0999999999999996</v>
      </c>
    </row>
    <row r="4006" spans="1:2" x14ac:dyDescent="0.2">
      <c r="A4006" t="s">
        <v>6717</v>
      </c>
      <c r="B4006">
        <v>6.7</v>
      </c>
    </row>
    <row r="4007" spans="1:2" x14ac:dyDescent="0.2">
      <c r="A4007" t="s">
        <v>4146</v>
      </c>
      <c r="B4007">
        <v>5.8</v>
      </c>
    </row>
    <row r="4008" spans="1:2" x14ac:dyDescent="0.2">
      <c r="A4008" t="s">
        <v>6720</v>
      </c>
      <c r="B4008">
        <v>6.2</v>
      </c>
    </row>
    <row r="4009" spans="1:2" x14ac:dyDescent="0.2">
      <c r="A4009" t="s">
        <v>6723</v>
      </c>
      <c r="B4009">
        <v>5.3</v>
      </c>
    </row>
    <row r="4010" spans="1:2" x14ac:dyDescent="0.2">
      <c r="A4010" t="s">
        <v>6725</v>
      </c>
      <c r="B4010">
        <v>3.3</v>
      </c>
    </row>
    <row r="4011" spans="1:2" x14ac:dyDescent="0.2">
      <c r="A4011" t="s">
        <v>87</v>
      </c>
      <c r="B4011">
        <v>6.5</v>
      </c>
    </row>
    <row r="4012" spans="1:2" x14ac:dyDescent="0.2">
      <c r="A4012" t="s">
        <v>6727</v>
      </c>
      <c r="B4012">
        <v>6.2</v>
      </c>
    </row>
    <row r="4013" spans="1:2" x14ac:dyDescent="0.2">
      <c r="A4013" t="s">
        <v>6729</v>
      </c>
      <c r="B4013">
        <v>5.9</v>
      </c>
    </row>
    <row r="4014" spans="1:2" x14ac:dyDescent="0.2">
      <c r="A4014" t="s">
        <v>6731</v>
      </c>
      <c r="B4014">
        <v>5.5</v>
      </c>
    </row>
    <row r="4015" spans="1:2" x14ac:dyDescent="0.2">
      <c r="A4015" t="s">
        <v>2700</v>
      </c>
      <c r="B4015">
        <v>5.5</v>
      </c>
    </row>
    <row r="4016" spans="1:2" x14ac:dyDescent="0.2">
      <c r="A4016" t="s">
        <v>6734</v>
      </c>
      <c r="B4016">
        <v>2.6</v>
      </c>
    </row>
    <row r="4017" spans="1:2" x14ac:dyDescent="0.2">
      <c r="A4017" t="s">
        <v>6736</v>
      </c>
      <c r="B4017">
        <v>5.8</v>
      </c>
    </row>
    <row r="4018" spans="1:2" x14ac:dyDescent="0.2">
      <c r="A4018" t="s">
        <v>4079</v>
      </c>
      <c r="B4018">
        <v>7.4</v>
      </c>
    </row>
    <row r="4019" spans="1:2" x14ac:dyDescent="0.2">
      <c r="A4019" t="s">
        <v>6739</v>
      </c>
      <c r="B4019">
        <v>5.0999999999999996</v>
      </c>
    </row>
    <row r="4020" spans="1:2" x14ac:dyDescent="0.2">
      <c r="A4020" t="s">
        <v>6741</v>
      </c>
      <c r="B4020">
        <v>5.2</v>
      </c>
    </row>
    <row r="4021" spans="1:2" x14ac:dyDescent="0.2">
      <c r="A4021" t="s">
        <v>6743</v>
      </c>
      <c r="B4021">
        <v>4.8</v>
      </c>
    </row>
    <row r="4022" spans="1:2" x14ac:dyDescent="0.2">
      <c r="A4022" t="s">
        <v>6745</v>
      </c>
      <c r="B4022">
        <v>3.9</v>
      </c>
    </row>
    <row r="4023" spans="1:2" x14ac:dyDescent="0.2">
      <c r="A4023" t="s">
        <v>6747</v>
      </c>
      <c r="B4023">
        <v>6.2</v>
      </c>
    </row>
    <row r="4024" spans="1:2" x14ac:dyDescent="0.2">
      <c r="A4024" t="s">
        <v>287</v>
      </c>
      <c r="B4024">
        <v>7</v>
      </c>
    </row>
    <row r="4025" spans="1:2" x14ac:dyDescent="0.2">
      <c r="A4025" t="s">
        <v>6750</v>
      </c>
      <c r="B4025">
        <v>6.2</v>
      </c>
    </row>
    <row r="4026" spans="1:2" x14ac:dyDescent="0.2">
      <c r="A4026" t="s">
        <v>6753</v>
      </c>
      <c r="B4026">
        <v>5.9</v>
      </c>
    </row>
    <row r="4027" spans="1:2" x14ac:dyDescent="0.2">
      <c r="A4027" t="s">
        <v>1520</v>
      </c>
      <c r="B4027">
        <v>8</v>
      </c>
    </row>
    <row r="4028" spans="1:2" x14ac:dyDescent="0.2">
      <c r="A4028" t="s">
        <v>6601</v>
      </c>
      <c r="B4028">
        <v>7.3</v>
      </c>
    </row>
    <row r="4029" spans="1:2" x14ac:dyDescent="0.2">
      <c r="A4029" t="s">
        <v>6757</v>
      </c>
      <c r="B4029">
        <v>4.9000000000000004</v>
      </c>
    </row>
    <row r="4030" spans="1:2" x14ac:dyDescent="0.2">
      <c r="A4030" t="s">
        <v>6759</v>
      </c>
      <c r="B4030">
        <v>6.5</v>
      </c>
    </row>
    <row r="4031" spans="1:2" x14ac:dyDescent="0.2">
      <c r="A4031" t="s">
        <v>4737</v>
      </c>
      <c r="B4031">
        <v>4.3</v>
      </c>
    </row>
    <row r="4032" spans="1:2" x14ac:dyDescent="0.2">
      <c r="A4032" t="s">
        <v>6762</v>
      </c>
      <c r="B4032">
        <v>6.4</v>
      </c>
    </row>
    <row r="4033" spans="1:2" x14ac:dyDescent="0.2">
      <c r="A4033" t="s">
        <v>356</v>
      </c>
      <c r="B4033">
        <v>7.6</v>
      </c>
    </row>
    <row r="4034" spans="1:2" x14ac:dyDescent="0.2">
      <c r="A4034" t="s">
        <v>2564</v>
      </c>
      <c r="B4034">
        <v>6.8</v>
      </c>
    </row>
    <row r="4035" spans="1:2" x14ac:dyDescent="0.2">
      <c r="A4035" t="s">
        <v>6765</v>
      </c>
      <c r="B4035">
        <v>6.1</v>
      </c>
    </row>
    <row r="4036" spans="1:2" x14ac:dyDescent="0.2">
      <c r="A4036" t="s">
        <v>6767</v>
      </c>
      <c r="B4036">
        <v>4</v>
      </c>
    </row>
    <row r="4037" spans="1:2" x14ac:dyDescent="0.2">
      <c r="A4037" t="s">
        <v>4492</v>
      </c>
      <c r="B4037">
        <v>7.4</v>
      </c>
    </row>
    <row r="4038" spans="1:2" x14ac:dyDescent="0.2">
      <c r="A4038" t="s">
        <v>6360</v>
      </c>
      <c r="B4038">
        <v>8.3000000000000007</v>
      </c>
    </row>
    <row r="4039" spans="1:2" x14ac:dyDescent="0.2">
      <c r="A4039" t="s">
        <v>6771</v>
      </c>
      <c r="B4039">
        <v>5.3</v>
      </c>
    </row>
    <row r="4040" spans="1:2" x14ac:dyDescent="0.2">
      <c r="A4040" t="s">
        <v>6471</v>
      </c>
      <c r="B4040">
        <v>8.1</v>
      </c>
    </row>
    <row r="4041" spans="1:2" x14ac:dyDescent="0.2">
      <c r="A4041" t="s">
        <v>3536</v>
      </c>
      <c r="B4041">
        <v>8</v>
      </c>
    </row>
    <row r="4042" spans="1:2" x14ac:dyDescent="0.2">
      <c r="A4042" t="s">
        <v>867</v>
      </c>
      <c r="B4042">
        <v>5.7</v>
      </c>
    </row>
    <row r="4043" spans="1:2" x14ac:dyDescent="0.2">
      <c r="A4043" t="s">
        <v>6776</v>
      </c>
      <c r="B4043">
        <v>8.1999999999999993</v>
      </c>
    </row>
    <row r="4044" spans="1:2" x14ac:dyDescent="0.2">
      <c r="A4044" t="s">
        <v>6778</v>
      </c>
      <c r="B4044">
        <v>7.1</v>
      </c>
    </row>
    <row r="4045" spans="1:2" x14ac:dyDescent="0.2">
      <c r="A4045" t="s">
        <v>4943</v>
      </c>
      <c r="B4045">
        <v>7.4</v>
      </c>
    </row>
    <row r="4046" spans="1:2" x14ac:dyDescent="0.2">
      <c r="A4046" t="s">
        <v>6782</v>
      </c>
      <c r="B4046">
        <v>6.6</v>
      </c>
    </row>
    <row r="4047" spans="1:2" x14ac:dyDescent="0.2">
      <c r="A4047" t="s">
        <v>6786</v>
      </c>
      <c r="B4047">
        <v>5.7</v>
      </c>
    </row>
    <row r="4048" spans="1:2" x14ac:dyDescent="0.2">
      <c r="A4048" t="s">
        <v>6587</v>
      </c>
      <c r="B4048">
        <v>6.9</v>
      </c>
    </row>
    <row r="4049" spans="1:2" x14ac:dyDescent="0.2">
      <c r="A4049" t="s">
        <v>6790</v>
      </c>
      <c r="B4049">
        <v>7</v>
      </c>
    </row>
    <row r="4050" spans="1:2" x14ac:dyDescent="0.2">
      <c r="A4050" t="s">
        <v>6471</v>
      </c>
      <c r="B4050">
        <v>7</v>
      </c>
    </row>
    <row r="4051" spans="1:2" x14ac:dyDescent="0.2">
      <c r="A4051" t="s">
        <v>3536</v>
      </c>
      <c r="B4051">
        <v>7.8</v>
      </c>
    </row>
    <row r="4052" spans="1:2" x14ac:dyDescent="0.2">
      <c r="A4052" t="s">
        <v>5153</v>
      </c>
      <c r="B4052">
        <v>5.9</v>
      </c>
    </row>
    <row r="4053" spans="1:2" x14ac:dyDescent="0.2">
      <c r="A4053" t="s">
        <v>6796</v>
      </c>
      <c r="B4053">
        <v>7.4</v>
      </c>
    </row>
    <row r="4054" spans="1:2" x14ac:dyDescent="0.2">
      <c r="A4054" t="s">
        <v>4308</v>
      </c>
      <c r="B4054">
        <v>7.8</v>
      </c>
    </row>
    <row r="4055" spans="1:2" x14ac:dyDescent="0.2">
      <c r="A4055" t="s">
        <v>6799</v>
      </c>
      <c r="B4055">
        <v>6</v>
      </c>
    </row>
    <row r="4056" spans="1:2" x14ac:dyDescent="0.2">
      <c r="A4056" t="s">
        <v>2667</v>
      </c>
      <c r="B4056">
        <v>5.3</v>
      </c>
    </row>
    <row r="4057" spans="1:2" x14ac:dyDescent="0.2">
      <c r="A4057" t="s">
        <v>6801</v>
      </c>
      <c r="B4057">
        <v>7.9</v>
      </c>
    </row>
    <row r="4058" spans="1:2" x14ac:dyDescent="0.2">
      <c r="A4058" t="s">
        <v>6804</v>
      </c>
      <c r="B4058">
        <v>7.2</v>
      </c>
    </row>
    <row r="4059" spans="1:2" x14ac:dyDescent="0.2">
      <c r="A4059" t="s">
        <v>6806</v>
      </c>
      <c r="B4059">
        <v>7.4</v>
      </c>
    </row>
    <row r="4060" spans="1:2" x14ac:dyDescent="0.2">
      <c r="A4060" t="s">
        <v>6808</v>
      </c>
      <c r="B4060">
        <v>5.3</v>
      </c>
    </row>
    <row r="4061" spans="1:2" x14ac:dyDescent="0.2">
      <c r="A4061" t="s">
        <v>6810</v>
      </c>
      <c r="B4061">
        <v>8.3000000000000007</v>
      </c>
    </row>
    <row r="4062" spans="1:2" x14ac:dyDescent="0.2">
      <c r="A4062" t="s">
        <v>6812</v>
      </c>
      <c r="B4062">
        <v>7.6</v>
      </c>
    </row>
    <row r="4063" spans="1:2" x14ac:dyDescent="0.2">
      <c r="A4063" t="s">
        <v>6125</v>
      </c>
      <c r="B4063">
        <v>5.0999999999999996</v>
      </c>
    </row>
    <row r="4064" spans="1:2" x14ac:dyDescent="0.2">
      <c r="A4064" t="s">
        <v>6815</v>
      </c>
      <c r="B4064">
        <v>5.0999999999999996</v>
      </c>
    </row>
    <row r="4065" spans="1:2" x14ac:dyDescent="0.2">
      <c r="A4065" t="s">
        <v>2883</v>
      </c>
      <c r="B4065">
        <v>6.9</v>
      </c>
    </row>
    <row r="4066" spans="1:2" x14ac:dyDescent="0.2">
      <c r="A4066" t="s">
        <v>6818</v>
      </c>
      <c r="B4066">
        <v>4.5999999999999996</v>
      </c>
    </row>
    <row r="4067" spans="1:2" x14ac:dyDescent="0.2">
      <c r="A4067" t="s">
        <v>6820</v>
      </c>
      <c r="B4067">
        <v>6.3</v>
      </c>
    </row>
    <row r="4068" spans="1:2" x14ac:dyDescent="0.2">
      <c r="A4068" t="s">
        <v>5046</v>
      </c>
      <c r="B4068">
        <v>7.9</v>
      </c>
    </row>
    <row r="4069" spans="1:2" x14ac:dyDescent="0.2">
      <c r="A4069" t="s">
        <v>6823</v>
      </c>
      <c r="B4069">
        <v>6.7</v>
      </c>
    </row>
    <row r="4070" spans="1:2" x14ac:dyDescent="0.2">
      <c r="A4070" t="s">
        <v>2094</v>
      </c>
      <c r="B4070">
        <v>7.1</v>
      </c>
    </row>
    <row r="4071" spans="1:2" x14ac:dyDescent="0.2">
      <c r="A4071" t="s">
        <v>5914</v>
      </c>
      <c r="B4071">
        <v>7.6</v>
      </c>
    </row>
    <row r="4072" spans="1:2" x14ac:dyDescent="0.2">
      <c r="A4072" t="s">
        <v>3140</v>
      </c>
      <c r="B4072">
        <v>8.1</v>
      </c>
    </row>
    <row r="4073" spans="1:2" x14ac:dyDescent="0.2">
      <c r="A4073" t="s">
        <v>6828</v>
      </c>
      <c r="B4073">
        <v>6.6</v>
      </c>
    </row>
    <row r="4074" spans="1:2" x14ac:dyDescent="0.2">
      <c r="A4074" t="s">
        <v>6831</v>
      </c>
      <c r="B4074">
        <v>7</v>
      </c>
    </row>
    <row r="4075" spans="1:2" x14ac:dyDescent="0.2">
      <c r="A4075" t="s">
        <v>6833</v>
      </c>
      <c r="B4075">
        <v>7.6</v>
      </c>
    </row>
    <row r="4076" spans="1:2" x14ac:dyDescent="0.2">
      <c r="A4076" t="s">
        <v>6835</v>
      </c>
      <c r="B4076">
        <v>6.7</v>
      </c>
    </row>
    <row r="4077" spans="1:2" x14ac:dyDescent="0.2">
      <c r="A4077" t="s">
        <v>4882</v>
      </c>
      <c r="B4077">
        <v>7.1</v>
      </c>
    </row>
    <row r="4078" spans="1:2" x14ac:dyDescent="0.2">
      <c r="A4078" t="s">
        <v>6839</v>
      </c>
      <c r="B4078">
        <v>7.6</v>
      </c>
    </row>
    <row r="4079" spans="1:2" x14ac:dyDescent="0.2">
      <c r="A4079" t="s">
        <v>6841</v>
      </c>
      <c r="B4079">
        <v>7.1</v>
      </c>
    </row>
    <row r="4080" spans="1:2" x14ac:dyDescent="0.2">
      <c r="A4080" t="s">
        <v>6156</v>
      </c>
      <c r="B4080">
        <v>7.1</v>
      </c>
    </row>
    <row r="4081" spans="1:2" x14ac:dyDescent="0.2">
      <c r="A4081" t="s">
        <v>1292</v>
      </c>
      <c r="B4081">
        <v>7.7</v>
      </c>
    </row>
    <row r="4082" spans="1:2" x14ac:dyDescent="0.2">
      <c r="A4082" t="s">
        <v>6847</v>
      </c>
      <c r="B4082">
        <v>7.6</v>
      </c>
    </row>
    <row r="4083" spans="1:2" x14ac:dyDescent="0.2">
      <c r="A4083" t="s">
        <v>6849</v>
      </c>
      <c r="B4083">
        <v>6.6</v>
      </c>
    </row>
    <row r="4084" spans="1:2" x14ac:dyDescent="0.2">
      <c r="A4084" t="s">
        <v>1747</v>
      </c>
      <c r="B4084">
        <v>6.7</v>
      </c>
    </row>
    <row r="4085" spans="1:2" x14ac:dyDescent="0.2">
      <c r="A4085" t="s">
        <v>6851</v>
      </c>
      <c r="B4085">
        <v>5.7</v>
      </c>
    </row>
    <row r="4086" spans="1:2" x14ac:dyDescent="0.2">
      <c r="A4086" t="s">
        <v>6853</v>
      </c>
      <c r="B4086">
        <v>7.1</v>
      </c>
    </row>
    <row r="4087" spans="1:2" x14ac:dyDescent="0.2">
      <c r="A4087" t="s">
        <v>6855</v>
      </c>
      <c r="B4087">
        <v>6.2</v>
      </c>
    </row>
    <row r="4088" spans="1:2" x14ac:dyDescent="0.2">
      <c r="A4088" t="s">
        <v>4565</v>
      </c>
      <c r="B4088">
        <v>6.1</v>
      </c>
    </row>
    <row r="4089" spans="1:2" x14ac:dyDescent="0.2">
      <c r="A4089" t="s">
        <v>6858</v>
      </c>
      <c r="B4089">
        <v>5.9</v>
      </c>
    </row>
    <row r="4090" spans="1:2" x14ac:dyDescent="0.2">
      <c r="A4090" t="s">
        <v>218</v>
      </c>
      <c r="B4090">
        <v>6.8</v>
      </c>
    </row>
    <row r="4091" spans="1:2" x14ac:dyDescent="0.2">
      <c r="A4091" t="s">
        <v>6861</v>
      </c>
      <c r="B4091">
        <v>5.8</v>
      </c>
    </row>
    <row r="4092" spans="1:2" x14ac:dyDescent="0.2">
      <c r="A4092" t="s">
        <v>6863</v>
      </c>
      <c r="B4092">
        <v>5</v>
      </c>
    </row>
    <row r="4093" spans="1:2" x14ac:dyDescent="0.2">
      <c r="A4093" t="s">
        <v>6865</v>
      </c>
      <c r="B4093">
        <v>6.3</v>
      </c>
    </row>
    <row r="4094" spans="1:2" x14ac:dyDescent="0.2">
      <c r="A4094" t="s">
        <v>1753</v>
      </c>
      <c r="B4094">
        <v>6.8</v>
      </c>
    </row>
    <row r="4095" spans="1:2" x14ac:dyDescent="0.2">
      <c r="A4095" t="s">
        <v>6868</v>
      </c>
      <c r="B4095">
        <v>5.0999999999999996</v>
      </c>
    </row>
    <row r="4096" spans="1:2" x14ac:dyDescent="0.2">
      <c r="A4096" t="s">
        <v>4841</v>
      </c>
      <c r="B4096">
        <v>6.6</v>
      </c>
    </row>
    <row r="4097" spans="1:2" x14ac:dyDescent="0.2">
      <c r="A4097" t="s">
        <v>6871</v>
      </c>
      <c r="B4097">
        <v>5</v>
      </c>
    </row>
    <row r="4098" spans="1:2" x14ac:dyDescent="0.2">
      <c r="A4098" t="s">
        <v>6023</v>
      </c>
      <c r="B4098">
        <v>7.7</v>
      </c>
    </row>
    <row r="4099" spans="1:2" x14ac:dyDescent="0.2">
      <c r="A4099" t="s">
        <v>6874</v>
      </c>
      <c r="B4099">
        <v>3.1</v>
      </c>
    </row>
    <row r="4100" spans="1:2" x14ac:dyDescent="0.2">
      <c r="A4100" t="s">
        <v>6479</v>
      </c>
      <c r="B4100">
        <v>6.5</v>
      </c>
    </row>
    <row r="4101" spans="1:2" x14ac:dyDescent="0.2">
      <c r="A4101" t="s">
        <v>6877</v>
      </c>
      <c r="B4101">
        <v>3.9</v>
      </c>
    </row>
    <row r="4102" spans="1:2" x14ac:dyDescent="0.2">
      <c r="A4102" t="s">
        <v>2864</v>
      </c>
      <c r="B4102">
        <v>6.8</v>
      </c>
    </row>
    <row r="4103" spans="1:2" x14ac:dyDescent="0.2">
      <c r="A4103" t="s">
        <v>6479</v>
      </c>
      <c r="B4103">
        <v>7</v>
      </c>
    </row>
    <row r="4104" spans="1:2" x14ac:dyDescent="0.2">
      <c r="A4104" t="s">
        <v>3446</v>
      </c>
      <c r="B4104">
        <v>5.9</v>
      </c>
    </row>
    <row r="4105" spans="1:2" x14ac:dyDescent="0.2">
      <c r="A4105" t="s">
        <v>6882</v>
      </c>
      <c r="B4105">
        <v>5.8</v>
      </c>
    </row>
    <row r="4106" spans="1:2" x14ac:dyDescent="0.2">
      <c r="A4106" t="s">
        <v>6884</v>
      </c>
      <c r="B4106">
        <v>7.3</v>
      </c>
    </row>
    <row r="4107" spans="1:2" x14ac:dyDescent="0.2">
      <c r="A4107" t="s">
        <v>956</v>
      </c>
      <c r="B4107">
        <v>7.8</v>
      </c>
    </row>
    <row r="4108" spans="1:2" x14ac:dyDescent="0.2">
      <c r="A4108" t="s">
        <v>6887</v>
      </c>
      <c r="B4108">
        <v>6.9</v>
      </c>
    </row>
    <row r="4109" spans="1:2" x14ac:dyDescent="0.2">
      <c r="A4109" t="s">
        <v>2429</v>
      </c>
      <c r="B4109">
        <v>5.7</v>
      </c>
    </row>
    <row r="4110" spans="1:2" x14ac:dyDescent="0.2">
      <c r="A4110" t="s">
        <v>6890</v>
      </c>
      <c r="B4110">
        <v>4.7</v>
      </c>
    </row>
    <row r="4111" spans="1:2" x14ac:dyDescent="0.2">
      <c r="A4111" t="s">
        <v>6695</v>
      </c>
      <c r="B4111">
        <v>5.9</v>
      </c>
    </row>
    <row r="4112" spans="1:2" x14ac:dyDescent="0.2">
      <c r="A4112" t="s">
        <v>6893</v>
      </c>
      <c r="B4112">
        <v>5.9</v>
      </c>
    </row>
    <row r="4113" spans="1:2" x14ac:dyDescent="0.2">
      <c r="A4113" t="s">
        <v>6895</v>
      </c>
      <c r="B4113">
        <v>4.3</v>
      </c>
    </row>
    <row r="4114" spans="1:2" x14ac:dyDescent="0.2">
      <c r="A4114" t="s">
        <v>6897</v>
      </c>
      <c r="B4114">
        <v>7.5</v>
      </c>
    </row>
    <row r="4115" spans="1:2" x14ac:dyDescent="0.2">
      <c r="A4115" t="s">
        <v>6899</v>
      </c>
      <c r="B4115">
        <v>4.8</v>
      </c>
    </row>
    <row r="4116" spans="1:2" x14ac:dyDescent="0.2">
      <c r="A4116" t="s">
        <v>6901</v>
      </c>
      <c r="B4116">
        <v>5.8</v>
      </c>
    </row>
    <row r="4117" spans="1:2" x14ac:dyDescent="0.2">
      <c r="A4117" t="s">
        <v>6903</v>
      </c>
      <c r="B4117">
        <v>5.3</v>
      </c>
    </row>
    <row r="4118" spans="1:2" x14ac:dyDescent="0.2">
      <c r="A4118" t="s">
        <v>5922</v>
      </c>
      <c r="B4118">
        <v>6</v>
      </c>
    </row>
    <row r="4119" spans="1:2" x14ac:dyDescent="0.2">
      <c r="A4119" t="s">
        <v>6906</v>
      </c>
      <c r="B4119">
        <v>8.1</v>
      </c>
    </row>
    <row r="4120" spans="1:2" x14ac:dyDescent="0.2">
      <c r="A4120" t="s">
        <v>6908</v>
      </c>
      <c r="B4120">
        <v>7</v>
      </c>
    </row>
    <row r="4121" spans="1:2" x14ac:dyDescent="0.2">
      <c r="A4121" t="s">
        <v>6910</v>
      </c>
      <c r="B4121">
        <v>7.6</v>
      </c>
    </row>
    <row r="4122" spans="1:2" x14ac:dyDescent="0.2">
      <c r="A4122" t="s">
        <v>6912</v>
      </c>
      <c r="B4122">
        <v>7.2</v>
      </c>
    </row>
    <row r="4123" spans="1:2" x14ac:dyDescent="0.2">
      <c r="A4123" t="s">
        <v>5066</v>
      </c>
      <c r="B4123">
        <v>7.5</v>
      </c>
    </row>
    <row r="4124" spans="1:2" x14ac:dyDescent="0.2">
      <c r="A4124" t="s">
        <v>6655</v>
      </c>
      <c r="B4124">
        <v>6.3</v>
      </c>
    </row>
    <row r="4125" spans="1:2" x14ac:dyDescent="0.2">
      <c r="A4125" t="s">
        <v>6916</v>
      </c>
      <c r="B4125">
        <v>6.7</v>
      </c>
    </row>
    <row r="4126" spans="1:2" x14ac:dyDescent="0.2">
      <c r="A4126" t="s">
        <v>6919</v>
      </c>
      <c r="B4126">
        <v>4.8</v>
      </c>
    </row>
    <row r="4127" spans="1:2" x14ac:dyDescent="0.2">
      <c r="A4127" t="s">
        <v>6921</v>
      </c>
      <c r="B4127">
        <v>5.5</v>
      </c>
    </row>
    <row r="4128" spans="1:2" x14ac:dyDescent="0.2">
      <c r="A4128" t="s">
        <v>1968</v>
      </c>
      <c r="B4128">
        <v>7.5</v>
      </c>
    </row>
    <row r="4129" spans="1:2" x14ac:dyDescent="0.2">
      <c r="A4129" t="s">
        <v>6924</v>
      </c>
      <c r="B4129">
        <v>5.0999999999999996</v>
      </c>
    </row>
    <row r="4130" spans="1:2" x14ac:dyDescent="0.2">
      <c r="A4130" t="s">
        <v>2832</v>
      </c>
      <c r="B4130">
        <v>7.3</v>
      </c>
    </row>
    <row r="4131" spans="1:2" x14ac:dyDescent="0.2">
      <c r="A4131" t="s">
        <v>6929</v>
      </c>
      <c r="B4131">
        <v>6.9</v>
      </c>
    </row>
    <row r="4132" spans="1:2" x14ac:dyDescent="0.2">
      <c r="A4132" t="s">
        <v>2832</v>
      </c>
      <c r="B4132">
        <v>6.8</v>
      </c>
    </row>
    <row r="4133" spans="1:2" x14ac:dyDescent="0.2">
      <c r="A4133" t="s">
        <v>6932</v>
      </c>
      <c r="B4133">
        <v>8.4</v>
      </c>
    </row>
    <row r="4134" spans="1:2" x14ac:dyDescent="0.2">
      <c r="A4134" t="s">
        <v>282</v>
      </c>
      <c r="B4134">
        <v>7.6</v>
      </c>
    </row>
    <row r="4135" spans="1:2" x14ac:dyDescent="0.2">
      <c r="A4135" t="s">
        <v>6935</v>
      </c>
      <c r="B4135">
        <v>7.6</v>
      </c>
    </row>
    <row r="4136" spans="1:2" x14ac:dyDescent="0.2">
      <c r="A4136" t="s">
        <v>1294</v>
      </c>
      <c r="B4136">
        <v>7.7</v>
      </c>
    </row>
    <row r="4137" spans="1:2" x14ac:dyDescent="0.2">
      <c r="A4137" t="s">
        <v>2885</v>
      </c>
      <c r="B4137">
        <v>7.6</v>
      </c>
    </row>
    <row r="4138" spans="1:2" x14ac:dyDescent="0.2">
      <c r="A4138" t="s">
        <v>6938</v>
      </c>
      <c r="B4138">
        <v>5.3</v>
      </c>
    </row>
    <row r="4139" spans="1:2" x14ac:dyDescent="0.2">
      <c r="A4139" t="s">
        <v>625</v>
      </c>
      <c r="B4139">
        <v>8.5</v>
      </c>
    </row>
    <row r="4140" spans="1:2" x14ac:dyDescent="0.2">
      <c r="A4140" t="s">
        <v>6941</v>
      </c>
      <c r="B4140">
        <v>7</v>
      </c>
    </row>
    <row r="4141" spans="1:2" x14ac:dyDescent="0.2">
      <c r="A4141" t="s">
        <v>6943</v>
      </c>
      <c r="B4141">
        <v>8</v>
      </c>
    </row>
    <row r="4142" spans="1:2" x14ac:dyDescent="0.2">
      <c r="A4142" t="s">
        <v>6945</v>
      </c>
      <c r="B4142">
        <v>7.1</v>
      </c>
    </row>
    <row r="4143" spans="1:2" x14ac:dyDescent="0.2">
      <c r="A4143" t="s">
        <v>6948</v>
      </c>
      <c r="B4143">
        <v>7.8</v>
      </c>
    </row>
    <row r="4144" spans="1:2" x14ac:dyDescent="0.2">
      <c r="A4144" t="s">
        <v>6951</v>
      </c>
      <c r="B4144">
        <v>7.2</v>
      </c>
    </row>
    <row r="4145" spans="1:2" x14ac:dyDescent="0.2">
      <c r="A4145" t="s">
        <v>5765</v>
      </c>
      <c r="B4145">
        <v>7.5</v>
      </c>
    </row>
    <row r="4146" spans="1:2" x14ac:dyDescent="0.2">
      <c r="A4146" t="s">
        <v>3140</v>
      </c>
      <c r="B4146">
        <v>8</v>
      </c>
    </row>
    <row r="4147" spans="1:2" x14ac:dyDescent="0.2">
      <c r="A4147" t="s">
        <v>383</v>
      </c>
      <c r="B4147">
        <v>8.1</v>
      </c>
    </row>
    <row r="4148" spans="1:2" x14ac:dyDescent="0.2">
      <c r="A4148" t="s">
        <v>2125</v>
      </c>
      <c r="B4148">
        <v>6.8</v>
      </c>
    </row>
    <row r="4149" spans="1:2" x14ac:dyDescent="0.2">
      <c r="A4149" t="s">
        <v>6957</v>
      </c>
      <c r="B4149">
        <v>7.4</v>
      </c>
    </row>
    <row r="4150" spans="1:2" x14ac:dyDescent="0.2">
      <c r="A4150" t="s">
        <v>6959</v>
      </c>
      <c r="B4150">
        <v>7.2</v>
      </c>
    </row>
    <row r="4151" spans="1:2" x14ac:dyDescent="0.2">
      <c r="A4151" t="s">
        <v>1463</v>
      </c>
      <c r="B4151">
        <v>8.1</v>
      </c>
    </row>
    <row r="4152" spans="1:2" x14ac:dyDescent="0.2">
      <c r="A4152" t="s">
        <v>6963</v>
      </c>
      <c r="B4152">
        <v>7</v>
      </c>
    </row>
    <row r="4153" spans="1:2" x14ac:dyDescent="0.2">
      <c r="A4153" t="s">
        <v>6965</v>
      </c>
      <c r="B4153">
        <v>7.4</v>
      </c>
    </row>
    <row r="4154" spans="1:2" x14ac:dyDescent="0.2">
      <c r="A4154" t="s">
        <v>6550</v>
      </c>
      <c r="B4154">
        <v>8.3000000000000007</v>
      </c>
    </row>
    <row r="4155" spans="1:2" x14ac:dyDescent="0.2">
      <c r="A4155" t="s">
        <v>6969</v>
      </c>
      <c r="B4155">
        <v>6.1</v>
      </c>
    </row>
    <row r="4156" spans="1:2" x14ac:dyDescent="0.2">
      <c r="A4156" t="s">
        <v>6971</v>
      </c>
      <c r="B4156">
        <v>7.5</v>
      </c>
    </row>
    <row r="4157" spans="1:2" x14ac:dyDescent="0.2">
      <c r="A4157" t="s">
        <v>167</v>
      </c>
      <c r="B4157">
        <v>7</v>
      </c>
    </row>
    <row r="4158" spans="1:2" x14ac:dyDescent="0.2">
      <c r="A4158" t="s">
        <v>2339</v>
      </c>
      <c r="B4158">
        <v>5.3</v>
      </c>
    </row>
    <row r="4159" spans="1:2" x14ac:dyDescent="0.2">
      <c r="A4159" t="s">
        <v>524</v>
      </c>
      <c r="B4159">
        <v>4.7</v>
      </c>
    </row>
    <row r="4160" spans="1:2" x14ac:dyDescent="0.2">
      <c r="A4160" t="s">
        <v>6976</v>
      </c>
      <c r="B4160">
        <v>5.7</v>
      </c>
    </row>
    <row r="4161" spans="1:2" x14ac:dyDescent="0.2">
      <c r="A4161" t="s">
        <v>5919</v>
      </c>
      <c r="B4161">
        <v>6.5</v>
      </c>
    </row>
    <row r="4162" spans="1:2" x14ac:dyDescent="0.2">
      <c r="A4162" t="s">
        <v>6980</v>
      </c>
      <c r="B4162">
        <v>8</v>
      </c>
    </row>
    <row r="4163" spans="1:2" x14ac:dyDescent="0.2">
      <c r="A4163" t="s">
        <v>6983</v>
      </c>
      <c r="B4163">
        <v>3.3</v>
      </c>
    </row>
    <row r="4164" spans="1:2" x14ac:dyDescent="0.2">
      <c r="A4164" t="s">
        <v>6550</v>
      </c>
      <c r="B4164">
        <v>8.3000000000000007</v>
      </c>
    </row>
    <row r="4165" spans="1:2" x14ac:dyDescent="0.2">
      <c r="A4165" t="s">
        <v>6987</v>
      </c>
      <c r="B4165">
        <v>6.9</v>
      </c>
    </row>
    <row r="4166" spans="1:2" x14ac:dyDescent="0.2">
      <c r="A4166" t="s">
        <v>6990</v>
      </c>
      <c r="B4166">
        <v>8.1</v>
      </c>
    </row>
    <row r="4167" spans="1:2" x14ac:dyDescent="0.2">
      <c r="A4167" t="s">
        <v>6993</v>
      </c>
      <c r="B4167">
        <v>6.5</v>
      </c>
    </row>
    <row r="4168" spans="1:2" x14ac:dyDescent="0.2">
      <c r="A4168" t="s">
        <v>6174</v>
      </c>
      <c r="B4168">
        <v>6.8</v>
      </c>
    </row>
    <row r="4169" spans="1:2" x14ac:dyDescent="0.2">
      <c r="A4169" t="s">
        <v>6997</v>
      </c>
      <c r="B4169">
        <v>7.3</v>
      </c>
    </row>
    <row r="4170" spans="1:2" x14ac:dyDescent="0.2">
      <c r="A4170" t="s">
        <v>6674</v>
      </c>
      <c r="B4170">
        <v>6.4</v>
      </c>
    </row>
    <row r="4171" spans="1:2" x14ac:dyDescent="0.2">
      <c r="A4171" t="s">
        <v>7000</v>
      </c>
      <c r="B4171">
        <v>4.5999999999999996</v>
      </c>
    </row>
    <row r="4172" spans="1:2" x14ac:dyDescent="0.2">
      <c r="A4172" t="s">
        <v>688</v>
      </c>
      <c r="B4172">
        <v>6.5</v>
      </c>
    </row>
    <row r="4173" spans="1:2" x14ac:dyDescent="0.2">
      <c r="A4173" t="s">
        <v>7003</v>
      </c>
      <c r="B4173">
        <v>7</v>
      </c>
    </row>
    <row r="4174" spans="1:2" x14ac:dyDescent="0.2">
      <c r="A4174" t="s">
        <v>7005</v>
      </c>
      <c r="B4174">
        <v>5.4</v>
      </c>
    </row>
    <row r="4175" spans="1:2" x14ac:dyDescent="0.2">
      <c r="A4175" t="s">
        <v>7007</v>
      </c>
      <c r="B4175">
        <v>6.7</v>
      </c>
    </row>
    <row r="4176" spans="1:2" x14ac:dyDescent="0.2">
      <c r="A4176" t="s">
        <v>7010</v>
      </c>
      <c r="B4176">
        <v>2.8</v>
      </c>
    </row>
    <row r="4177" spans="1:2" x14ac:dyDescent="0.2">
      <c r="A4177" t="s">
        <v>3995</v>
      </c>
      <c r="B4177">
        <v>7.4</v>
      </c>
    </row>
    <row r="4178" spans="1:2" x14ac:dyDescent="0.2">
      <c r="A4178" t="s">
        <v>7014</v>
      </c>
      <c r="B4178">
        <v>5.8</v>
      </c>
    </row>
    <row r="4179" spans="1:2" x14ac:dyDescent="0.2">
      <c r="A4179" t="s">
        <v>6023</v>
      </c>
      <c r="B4179">
        <v>7.1</v>
      </c>
    </row>
    <row r="4180" spans="1:2" x14ac:dyDescent="0.2">
      <c r="A4180" t="s">
        <v>139</v>
      </c>
      <c r="B4180">
        <v>4.5</v>
      </c>
    </row>
    <row r="4181" spans="1:2" x14ac:dyDescent="0.2">
      <c r="A4181" t="s">
        <v>7019</v>
      </c>
      <c r="B4181">
        <v>5.3</v>
      </c>
    </row>
    <row r="4182" spans="1:2" x14ac:dyDescent="0.2">
      <c r="A4182" t="s">
        <v>7022</v>
      </c>
      <c r="B4182">
        <v>5.4</v>
      </c>
    </row>
    <row r="4183" spans="1:2" x14ac:dyDescent="0.2">
      <c r="A4183" t="s">
        <v>7024</v>
      </c>
      <c r="B4183">
        <v>4.8</v>
      </c>
    </row>
    <row r="4184" spans="1:2" x14ac:dyDescent="0.2">
      <c r="A4184" t="s">
        <v>1886</v>
      </c>
      <c r="B4184">
        <v>5.9</v>
      </c>
    </row>
    <row r="4185" spans="1:2" x14ac:dyDescent="0.2">
      <c r="A4185" t="s">
        <v>7027</v>
      </c>
      <c r="B4185">
        <v>6.2</v>
      </c>
    </row>
    <row r="4186" spans="1:2" x14ac:dyDescent="0.2">
      <c r="A4186" t="s">
        <v>7029</v>
      </c>
      <c r="B4186">
        <v>5.9</v>
      </c>
    </row>
    <row r="4187" spans="1:2" x14ac:dyDescent="0.2">
      <c r="A4187" t="s">
        <v>7032</v>
      </c>
      <c r="B4187">
        <v>6.6</v>
      </c>
    </row>
    <row r="4188" spans="1:2" x14ac:dyDescent="0.2">
      <c r="A4188" t="s">
        <v>7034</v>
      </c>
      <c r="B4188">
        <v>6.6</v>
      </c>
    </row>
    <row r="4189" spans="1:2" x14ac:dyDescent="0.2">
      <c r="A4189" t="s">
        <v>7036</v>
      </c>
      <c r="B4189">
        <v>6</v>
      </c>
    </row>
    <row r="4190" spans="1:2" x14ac:dyDescent="0.2">
      <c r="A4190" t="s">
        <v>4369</v>
      </c>
      <c r="B4190">
        <v>6.8</v>
      </c>
    </row>
    <row r="4191" spans="1:2" x14ac:dyDescent="0.2">
      <c r="A4191" t="s">
        <v>2125</v>
      </c>
      <c r="B4191">
        <v>5.4</v>
      </c>
    </row>
    <row r="4192" spans="1:2" x14ac:dyDescent="0.2">
      <c r="A4192" t="s">
        <v>7040</v>
      </c>
      <c r="B4192">
        <v>5.2</v>
      </c>
    </row>
    <row r="4193" spans="1:2" x14ac:dyDescent="0.2">
      <c r="A4193" t="s">
        <v>7043</v>
      </c>
      <c r="B4193">
        <v>7.8</v>
      </c>
    </row>
    <row r="4194" spans="1:2" x14ac:dyDescent="0.2">
      <c r="A4194" t="s">
        <v>7045</v>
      </c>
      <c r="B4194">
        <v>6.4</v>
      </c>
    </row>
    <row r="4195" spans="1:2" x14ac:dyDescent="0.2">
      <c r="A4195" t="s">
        <v>7047</v>
      </c>
      <c r="B4195">
        <v>6.1</v>
      </c>
    </row>
    <row r="4196" spans="1:2" x14ac:dyDescent="0.2">
      <c r="A4196" t="s">
        <v>7049</v>
      </c>
      <c r="B4196">
        <v>5.7</v>
      </c>
    </row>
    <row r="4197" spans="1:2" x14ac:dyDescent="0.2">
      <c r="A4197" t="s">
        <v>7051</v>
      </c>
      <c r="B4197">
        <v>5.5</v>
      </c>
    </row>
    <row r="4198" spans="1:2" x14ac:dyDescent="0.2">
      <c r="A4198" t="s">
        <v>7053</v>
      </c>
      <c r="B4198">
        <v>7.4</v>
      </c>
    </row>
    <row r="4199" spans="1:2" x14ac:dyDescent="0.2">
      <c r="A4199" t="s">
        <v>2832</v>
      </c>
      <c r="B4199">
        <v>7.1</v>
      </c>
    </row>
    <row r="4200" spans="1:2" x14ac:dyDescent="0.2">
      <c r="A4200" t="s">
        <v>7056</v>
      </c>
      <c r="B4200">
        <v>3.9</v>
      </c>
    </row>
    <row r="4201" spans="1:2" x14ac:dyDescent="0.2">
      <c r="A4201" t="s">
        <v>7058</v>
      </c>
      <c r="B4201">
        <v>4.5999999999999996</v>
      </c>
    </row>
    <row r="4202" spans="1:2" x14ac:dyDescent="0.2">
      <c r="A4202" t="s">
        <v>7061</v>
      </c>
      <c r="B4202">
        <v>7.7</v>
      </c>
    </row>
    <row r="4203" spans="1:2" x14ac:dyDescent="0.2">
      <c r="A4203" t="s">
        <v>7064</v>
      </c>
      <c r="B4203">
        <v>4.9000000000000004</v>
      </c>
    </row>
    <row r="4204" spans="1:2" x14ac:dyDescent="0.2">
      <c r="A4204" t="s">
        <v>6005</v>
      </c>
      <c r="B4204">
        <v>6.3</v>
      </c>
    </row>
    <row r="4205" spans="1:2" x14ac:dyDescent="0.2">
      <c r="A4205" t="s">
        <v>6302</v>
      </c>
      <c r="B4205">
        <v>6.1</v>
      </c>
    </row>
    <row r="4206" spans="1:2" x14ac:dyDescent="0.2">
      <c r="A4206" t="s">
        <v>7068</v>
      </c>
      <c r="B4206">
        <v>6.6</v>
      </c>
    </row>
    <row r="4207" spans="1:2" x14ac:dyDescent="0.2">
      <c r="A4207" t="s">
        <v>7070</v>
      </c>
      <c r="B4207">
        <v>5.7</v>
      </c>
    </row>
    <row r="4208" spans="1:2" x14ac:dyDescent="0.2">
      <c r="A4208" t="s">
        <v>7073</v>
      </c>
      <c r="B4208">
        <v>5.6</v>
      </c>
    </row>
    <row r="4209" spans="1:2" x14ac:dyDescent="0.2">
      <c r="A4209" t="s">
        <v>7075</v>
      </c>
      <c r="B4209">
        <v>6</v>
      </c>
    </row>
    <row r="4210" spans="1:2" x14ac:dyDescent="0.2">
      <c r="A4210" t="s">
        <v>6005</v>
      </c>
      <c r="B4210">
        <v>5.7</v>
      </c>
    </row>
    <row r="4211" spans="1:2" x14ac:dyDescent="0.2">
      <c r="A4211" t="s">
        <v>1679</v>
      </c>
      <c r="B4211">
        <v>7</v>
      </c>
    </row>
    <row r="4212" spans="1:2" x14ac:dyDescent="0.2">
      <c r="A4212" t="s">
        <v>3818</v>
      </c>
      <c r="B4212">
        <v>5.3</v>
      </c>
    </row>
    <row r="4213" spans="1:2" x14ac:dyDescent="0.2">
      <c r="A4213" t="s">
        <v>7080</v>
      </c>
      <c r="B4213">
        <v>4.4000000000000004</v>
      </c>
    </row>
    <row r="4214" spans="1:2" x14ac:dyDescent="0.2">
      <c r="A4214" t="s">
        <v>7083</v>
      </c>
      <c r="B4214">
        <v>3.4</v>
      </c>
    </row>
    <row r="4215" spans="1:2" x14ac:dyDescent="0.2">
      <c r="A4215" t="s">
        <v>7085</v>
      </c>
      <c r="B4215">
        <v>4.5</v>
      </c>
    </row>
    <row r="4216" spans="1:2" x14ac:dyDescent="0.2">
      <c r="A4216" t="s">
        <v>7087</v>
      </c>
      <c r="B4216">
        <v>3.4</v>
      </c>
    </row>
    <row r="4217" spans="1:2" x14ac:dyDescent="0.2">
      <c r="A4217" t="s">
        <v>7089</v>
      </c>
      <c r="B4217">
        <v>7.1</v>
      </c>
    </row>
    <row r="4218" spans="1:2" x14ac:dyDescent="0.2">
      <c r="A4218" t="s">
        <v>4737</v>
      </c>
      <c r="B4218">
        <v>6.4</v>
      </c>
    </row>
    <row r="4219" spans="1:2" x14ac:dyDescent="0.2">
      <c r="A4219" t="s">
        <v>5958</v>
      </c>
      <c r="B4219">
        <v>5.2</v>
      </c>
    </row>
    <row r="4220" spans="1:2" x14ac:dyDescent="0.2">
      <c r="A4220" t="s">
        <v>4134</v>
      </c>
      <c r="B4220">
        <v>7</v>
      </c>
    </row>
    <row r="4221" spans="1:2" x14ac:dyDescent="0.2">
      <c r="A4221" t="s">
        <v>7094</v>
      </c>
      <c r="B4221">
        <v>7.3</v>
      </c>
    </row>
    <row r="4222" spans="1:2" x14ac:dyDescent="0.2">
      <c r="A4222" t="s">
        <v>7096</v>
      </c>
      <c r="B4222">
        <v>8.1</v>
      </c>
    </row>
    <row r="4223" spans="1:2" x14ac:dyDescent="0.2">
      <c r="A4223" t="s">
        <v>7099</v>
      </c>
      <c r="B4223">
        <v>5.8</v>
      </c>
    </row>
    <row r="4224" spans="1:2" x14ac:dyDescent="0.2">
      <c r="A4224" t="s">
        <v>2885</v>
      </c>
      <c r="B4224">
        <v>5.9</v>
      </c>
    </row>
    <row r="4225" spans="1:2" x14ac:dyDescent="0.2">
      <c r="A4225" t="s">
        <v>7101</v>
      </c>
      <c r="B4225">
        <v>6.4</v>
      </c>
    </row>
    <row r="4226" spans="1:2" x14ac:dyDescent="0.2">
      <c r="A4226" t="s">
        <v>2178</v>
      </c>
      <c r="B4226">
        <v>7.5</v>
      </c>
    </row>
    <row r="4227" spans="1:2" x14ac:dyDescent="0.2">
      <c r="A4227" t="s">
        <v>4389</v>
      </c>
      <c r="B4227">
        <v>7.8</v>
      </c>
    </row>
    <row r="4228" spans="1:2" x14ac:dyDescent="0.2">
      <c r="A4228" t="s">
        <v>7105</v>
      </c>
      <c r="B4228">
        <v>6.3</v>
      </c>
    </row>
    <row r="4229" spans="1:2" x14ac:dyDescent="0.2">
      <c r="A4229" t="s">
        <v>7107</v>
      </c>
      <c r="B4229">
        <v>7.2</v>
      </c>
    </row>
    <row r="4230" spans="1:2" x14ac:dyDescent="0.2">
      <c r="A4230" t="s">
        <v>7109</v>
      </c>
      <c r="B4230">
        <v>5.6</v>
      </c>
    </row>
    <row r="4231" spans="1:2" x14ac:dyDescent="0.2">
      <c r="A4231" t="s">
        <v>2164</v>
      </c>
      <c r="B4231">
        <v>7.2</v>
      </c>
    </row>
    <row r="4232" spans="1:2" x14ac:dyDescent="0.2">
      <c r="A4232" t="s">
        <v>6957</v>
      </c>
      <c r="B4232">
        <v>8</v>
      </c>
    </row>
    <row r="4233" spans="1:2" x14ac:dyDescent="0.2">
      <c r="A4233" t="s">
        <v>1294</v>
      </c>
      <c r="B4233">
        <v>8.5</v>
      </c>
    </row>
    <row r="4234" spans="1:2" x14ac:dyDescent="0.2">
      <c r="A4234" t="s">
        <v>7114</v>
      </c>
      <c r="B4234">
        <v>6.8</v>
      </c>
    </row>
    <row r="4235" spans="1:2" x14ac:dyDescent="0.2">
      <c r="A4235" t="s">
        <v>7116</v>
      </c>
      <c r="B4235">
        <v>7.3</v>
      </c>
    </row>
    <row r="4236" spans="1:2" x14ac:dyDescent="0.2">
      <c r="A4236" t="s">
        <v>7118</v>
      </c>
      <c r="B4236">
        <v>5.5</v>
      </c>
    </row>
    <row r="4237" spans="1:2" x14ac:dyDescent="0.2">
      <c r="A4237" t="s">
        <v>7120</v>
      </c>
      <c r="B4237">
        <v>7.3</v>
      </c>
    </row>
    <row r="4238" spans="1:2" x14ac:dyDescent="0.2">
      <c r="A4238" t="s">
        <v>7122</v>
      </c>
      <c r="B4238">
        <v>6.3</v>
      </c>
    </row>
    <row r="4239" spans="1:2" x14ac:dyDescent="0.2">
      <c r="A4239" t="s">
        <v>7124</v>
      </c>
      <c r="B4239">
        <v>5.0999999999999996</v>
      </c>
    </row>
    <row r="4240" spans="1:2" x14ac:dyDescent="0.2">
      <c r="A4240" t="s">
        <v>5173</v>
      </c>
      <c r="B4240">
        <v>6.6</v>
      </c>
    </row>
    <row r="4241" spans="1:2" x14ac:dyDescent="0.2">
      <c r="A4241" t="s">
        <v>7128</v>
      </c>
      <c r="B4241">
        <v>6.1</v>
      </c>
    </row>
    <row r="4242" spans="1:2" x14ac:dyDescent="0.2">
      <c r="A4242" t="s">
        <v>7130</v>
      </c>
      <c r="B4242">
        <v>7.5</v>
      </c>
    </row>
    <row r="4243" spans="1:2" x14ac:dyDescent="0.2">
      <c r="A4243" t="s">
        <v>6619</v>
      </c>
      <c r="B4243">
        <v>7</v>
      </c>
    </row>
    <row r="4244" spans="1:2" x14ac:dyDescent="0.2">
      <c r="A4244" t="s">
        <v>6508</v>
      </c>
      <c r="B4244">
        <v>7.2</v>
      </c>
    </row>
    <row r="4245" spans="1:2" x14ac:dyDescent="0.2">
      <c r="A4245" t="s">
        <v>7136</v>
      </c>
      <c r="B4245">
        <v>5.3</v>
      </c>
    </row>
    <row r="4246" spans="1:2" x14ac:dyDescent="0.2">
      <c r="A4246" t="s">
        <v>7138</v>
      </c>
      <c r="B4246">
        <v>8.6999999999999993</v>
      </c>
    </row>
    <row r="4247" spans="1:2" x14ac:dyDescent="0.2">
      <c r="A4247" t="s">
        <v>7140</v>
      </c>
      <c r="B4247">
        <v>3.4</v>
      </c>
    </row>
    <row r="4248" spans="1:2" x14ac:dyDescent="0.2">
      <c r="A4248" t="s">
        <v>7142</v>
      </c>
      <c r="B4248">
        <v>5.4</v>
      </c>
    </row>
    <row r="4249" spans="1:2" x14ac:dyDescent="0.2">
      <c r="A4249" t="s">
        <v>638</v>
      </c>
      <c r="B4249">
        <v>7.8</v>
      </c>
    </row>
    <row r="4250" spans="1:2" x14ac:dyDescent="0.2">
      <c r="A4250" t="s">
        <v>7145</v>
      </c>
      <c r="B4250">
        <v>6.7</v>
      </c>
    </row>
    <row r="4251" spans="1:2" x14ac:dyDescent="0.2">
      <c r="A4251" t="s">
        <v>7147</v>
      </c>
      <c r="B4251">
        <v>4.7</v>
      </c>
    </row>
    <row r="4252" spans="1:2" x14ac:dyDescent="0.2">
      <c r="A4252" t="s">
        <v>7149</v>
      </c>
      <c r="B4252">
        <v>6.3</v>
      </c>
    </row>
    <row r="4253" spans="1:2" x14ac:dyDescent="0.2">
      <c r="A4253" t="s">
        <v>3381</v>
      </c>
      <c r="B4253">
        <v>7.4</v>
      </c>
    </row>
    <row r="4254" spans="1:2" x14ac:dyDescent="0.2">
      <c r="A4254" t="s">
        <v>7118</v>
      </c>
      <c r="B4254">
        <v>6.1</v>
      </c>
    </row>
    <row r="4255" spans="1:2" x14ac:dyDescent="0.2">
      <c r="A4255" t="s">
        <v>4651</v>
      </c>
      <c r="B4255">
        <v>7.5</v>
      </c>
    </row>
    <row r="4256" spans="1:2" x14ac:dyDescent="0.2">
      <c r="A4256" t="s">
        <v>7154</v>
      </c>
      <c r="B4256">
        <v>6.3</v>
      </c>
    </row>
    <row r="4257" spans="1:2" x14ac:dyDescent="0.2">
      <c r="A4257" t="s">
        <v>7156</v>
      </c>
      <c r="B4257">
        <v>6.3</v>
      </c>
    </row>
    <row r="4258" spans="1:2" x14ac:dyDescent="0.2">
      <c r="A4258" t="s">
        <v>6796</v>
      </c>
      <c r="B4258">
        <v>6.8</v>
      </c>
    </row>
    <row r="4259" spans="1:2" x14ac:dyDescent="0.2">
      <c r="A4259" t="s">
        <v>7159</v>
      </c>
      <c r="B4259">
        <v>7.8</v>
      </c>
    </row>
    <row r="4260" spans="1:2" x14ac:dyDescent="0.2">
      <c r="A4260" t="s">
        <v>7161</v>
      </c>
      <c r="B4260">
        <v>6.9</v>
      </c>
    </row>
    <row r="4261" spans="1:2" x14ac:dyDescent="0.2">
      <c r="A4261" t="s">
        <v>6601</v>
      </c>
      <c r="B4261">
        <v>8</v>
      </c>
    </row>
    <row r="4262" spans="1:2" x14ac:dyDescent="0.2">
      <c r="A4262" t="s">
        <v>5946</v>
      </c>
      <c r="B4262">
        <v>7.8</v>
      </c>
    </row>
    <row r="4263" spans="1:2" x14ac:dyDescent="0.2">
      <c r="A4263" t="s">
        <v>6587</v>
      </c>
      <c r="B4263">
        <v>7.4</v>
      </c>
    </row>
    <row r="4264" spans="1:2" x14ac:dyDescent="0.2">
      <c r="A4264" t="s">
        <v>7166</v>
      </c>
      <c r="B4264">
        <v>6.1</v>
      </c>
    </row>
    <row r="4265" spans="1:2" x14ac:dyDescent="0.2">
      <c r="A4265" t="s">
        <v>7168</v>
      </c>
      <c r="B4265">
        <v>4.3</v>
      </c>
    </row>
    <row r="4266" spans="1:2" x14ac:dyDescent="0.2">
      <c r="A4266" t="s">
        <v>7170</v>
      </c>
      <c r="B4266">
        <v>3.5</v>
      </c>
    </row>
    <row r="4267" spans="1:2" x14ac:dyDescent="0.2">
      <c r="A4267" t="s">
        <v>7172</v>
      </c>
      <c r="B4267">
        <v>7.2</v>
      </c>
    </row>
    <row r="4268" spans="1:2" x14ac:dyDescent="0.2">
      <c r="A4268" t="s">
        <v>7174</v>
      </c>
      <c r="B4268">
        <v>4.7</v>
      </c>
    </row>
    <row r="4269" spans="1:2" x14ac:dyDescent="0.2">
      <c r="A4269" t="s">
        <v>7176</v>
      </c>
      <c r="B4269">
        <v>7.3</v>
      </c>
    </row>
    <row r="4270" spans="1:2" x14ac:dyDescent="0.2">
      <c r="A4270" t="s">
        <v>1675</v>
      </c>
      <c r="B4270">
        <v>7.9</v>
      </c>
    </row>
    <row r="4271" spans="1:2" x14ac:dyDescent="0.2">
      <c r="A4271" t="s">
        <v>7179</v>
      </c>
      <c r="B4271">
        <v>5.0999999999999996</v>
      </c>
    </row>
    <row r="4272" spans="1:2" x14ac:dyDescent="0.2">
      <c r="A4272" t="s">
        <v>7181</v>
      </c>
      <c r="B4272">
        <v>7.2</v>
      </c>
    </row>
    <row r="4273" spans="1:2" x14ac:dyDescent="0.2">
      <c r="A4273" t="s">
        <v>7183</v>
      </c>
      <c r="B4273">
        <v>5.4</v>
      </c>
    </row>
    <row r="4274" spans="1:2" x14ac:dyDescent="0.2">
      <c r="A4274" t="s">
        <v>7185</v>
      </c>
      <c r="B4274">
        <v>3.7</v>
      </c>
    </row>
    <row r="4275" spans="1:2" x14ac:dyDescent="0.2">
      <c r="A4275" t="s">
        <v>39</v>
      </c>
      <c r="B4275">
        <v>7.4</v>
      </c>
    </row>
    <row r="4276" spans="1:2" x14ac:dyDescent="0.2">
      <c r="A4276" t="s">
        <v>7187</v>
      </c>
      <c r="B4276">
        <v>7.1</v>
      </c>
    </row>
    <row r="4277" spans="1:2" x14ac:dyDescent="0.2">
      <c r="A4277" t="s">
        <v>7189</v>
      </c>
      <c r="B4277">
        <v>6.8</v>
      </c>
    </row>
    <row r="4278" spans="1:2" x14ac:dyDescent="0.2">
      <c r="A4278" t="s">
        <v>6601</v>
      </c>
      <c r="B4278">
        <v>8.1999999999999993</v>
      </c>
    </row>
    <row r="4279" spans="1:2" x14ac:dyDescent="0.2">
      <c r="A4279" t="s">
        <v>6908</v>
      </c>
      <c r="B4279">
        <v>7</v>
      </c>
    </row>
    <row r="4280" spans="1:2" x14ac:dyDescent="0.2">
      <c r="A4280" t="s">
        <v>5254</v>
      </c>
      <c r="B4280">
        <v>7.4</v>
      </c>
    </row>
    <row r="4281" spans="1:2" x14ac:dyDescent="0.2">
      <c r="A4281" t="s">
        <v>3240</v>
      </c>
      <c r="B4281">
        <v>6.7</v>
      </c>
    </row>
    <row r="4282" spans="1:2" x14ac:dyDescent="0.2">
      <c r="A4282" t="s">
        <v>1866</v>
      </c>
      <c r="B4282">
        <v>9.1</v>
      </c>
    </row>
    <row r="4283" spans="1:2" x14ac:dyDescent="0.2">
      <c r="A4283" t="s">
        <v>3777</v>
      </c>
      <c r="B4283">
        <v>7.6</v>
      </c>
    </row>
    <row r="4284" spans="1:2" x14ac:dyDescent="0.2">
      <c r="A4284" t="s">
        <v>3419</v>
      </c>
      <c r="B4284">
        <v>7.2</v>
      </c>
    </row>
    <row r="4285" spans="1:2" x14ac:dyDescent="0.2">
      <c r="A4285" t="s">
        <v>5278</v>
      </c>
      <c r="B4285">
        <v>7.5</v>
      </c>
    </row>
    <row r="4286" spans="1:2" x14ac:dyDescent="0.2">
      <c r="A4286" t="s">
        <v>111</v>
      </c>
      <c r="B4286">
        <v>6.8</v>
      </c>
    </row>
    <row r="4287" spans="1:2" x14ac:dyDescent="0.2">
      <c r="A4287" t="s">
        <v>7201</v>
      </c>
      <c r="B4287">
        <v>6.9</v>
      </c>
    </row>
    <row r="4288" spans="1:2" x14ac:dyDescent="0.2">
      <c r="A4288" t="s">
        <v>7204</v>
      </c>
      <c r="B4288">
        <v>7.9</v>
      </c>
    </row>
    <row r="4289" spans="1:2" x14ac:dyDescent="0.2">
      <c r="A4289" t="s">
        <v>7206</v>
      </c>
      <c r="B4289">
        <v>7.6</v>
      </c>
    </row>
    <row r="4290" spans="1:2" x14ac:dyDescent="0.2">
      <c r="A4290" t="s">
        <v>7208</v>
      </c>
      <c r="B4290">
        <v>6.7</v>
      </c>
    </row>
    <row r="4291" spans="1:2" x14ac:dyDescent="0.2">
      <c r="A4291" t="s">
        <v>7210</v>
      </c>
      <c r="B4291">
        <v>5.8</v>
      </c>
    </row>
    <row r="4292" spans="1:2" x14ac:dyDescent="0.2">
      <c r="A4292" t="s">
        <v>6388</v>
      </c>
      <c r="B4292">
        <v>6.5</v>
      </c>
    </row>
    <row r="4293" spans="1:2" x14ac:dyDescent="0.2">
      <c r="A4293" t="s">
        <v>7213</v>
      </c>
      <c r="B4293">
        <v>7.2</v>
      </c>
    </row>
    <row r="4294" spans="1:2" x14ac:dyDescent="0.2">
      <c r="A4294" t="s">
        <v>1869</v>
      </c>
      <c r="B4294">
        <v>6.9</v>
      </c>
    </row>
    <row r="4295" spans="1:2" x14ac:dyDescent="0.2">
      <c r="A4295" t="s">
        <v>7216</v>
      </c>
      <c r="B4295">
        <v>5.5</v>
      </c>
    </row>
    <row r="4296" spans="1:2" x14ac:dyDescent="0.2">
      <c r="A4296" t="s">
        <v>4533</v>
      </c>
      <c r="B4296">
        <v>6.5</v>
      </c>
    </row>
    <row r="4297" spans="1:2" x14ac:dyDescent="0.2">
      <c r="A4297" t="s">
        <v>7219</v>
      </c>
      <c r="B4297">
        <v>6.2</v>
      </c>
    </row>
    <row r="4298" spans="1:2" x14ac:dyDescent="0.2">
      <c r="A4298" t="s">
        <v>7221</v>
      </c>
      <c r="B4298">
        <v>6.7</v>
      </c>
    </row>
    <row r="4299" spans="1:2" x14ac:dyDescent="0.2">
      <c r="A4299" t="s">
        <v>7223</v>
      </c>
      <c r="B4299">
        <v>5.7</v>
      </c>
    </row>
    <row r="4300" spans="1:2" x14ac:dyDescent="0.2">
      <c r="A4300" t="s">
        <v>7225</v>
      </c>
      <c r="B4300">
        <v>8.6</v>
      </c>
    </row>
    <row r="4301" spans="1:2" x14ac:dyDescent="0.2">
      <c r="A4301" t="s">
        <v>7227</v>
      </c>
      <c r="B4301">
        <v>6.5</v>
      </c>
    </row>
    <row r="4302" spans="1:2" x14ac:dyDescent="0.2">
      <c r="A4302" t="s">
        <v>7229</v>
      </c>
      <c r="B4302">
        <v>6.3</v>
      </c>
    </row>
    <row r="4303" spans="1:2" x14ac:dyDescent="0.2">
      <c r="A4303" t="s">
        <v>4731</v>
      </c>
      <c r="B4303">
        <v>4.3</v>
      </c>
    </row>
    <row r="4304" spans="1:2" x14ac:dyDescent="0.2">
      <c r="A4304" t="s">
        <v>7232</v>
      </c>
      <c r="B4304">
        <v>6.1</v>
      </c>
    </row>
    <row r="4305" spans="1:2" x14ac:dyDescent="0.2">
      <c r="A4305" t="s">
        <v>4941</v>
      </c>
      <c r="B4305">
        <v>6</v>
      </c>
    </row>
    <row r="4306" spans="1:2" x14ac:dyDescent="0.2">
      <c r="A4306" t="s">
        <v>5489</v>
      </c>
      <c r="B4306">
        <v>5.8</v>
      </c>
    </row>
    <row r="4307" spans="1:2" x14ac:dyDescent="0.2">
      <c r="A4307" t="s">
        <v>7236</v>
      </c>
      <c r="B4307">
        <v>6.7</v>
      </c>
    </row>
    <row r="4308" spans="1:2" x14ac:dyDescent="0.2">
      <c r="A4308" t="s">
        <v>7238</v>
      </c>
      <c r="B4308">
        <v>6.7</v>
      </c>
    </row>
    <row r="4309" spans="1:2" x14ac:dyDescent="0.2">
      <c r="A4309" t="s">
        <v>7240</v>
      </c>
      <c r="B4309">
        <v>7.6</v>
      </c>
    </row>
    <row r="4310" spans="1:2" x14ac:dyDescent="0.2">
      <c r="A4310" t="s">
        <v>4395</v>
      </c>
      <c r="B4310">
        <v>5.0999999999999996</v>
      </c>
    </row>
    <row r="4311" spans="1:2" x14ac:dyDescent="0.2">
      <c r="A4311" t="s">
        <v>7243</v>
      </c>
      <c r="B4311">
        <v>6.8</v>
      </c>
    </row>
    <row r="4312" spans="1:2" x14ac:dyDescent="0.2">
      <c r="A4312" t="s">
        <v>7245</v>
      </c>
      <c r="B4312">
        <v>6.8</v>
      </c>
    </row>
    <row r="4313" spans="1:2" x14ac:dyDescent="0.2">
      <c r="A4313" t="s">
        <v>7247</v>
      </c>
      <c r="B4313">
        <v>6.8</v>
      </c>
    </row>
    <row r="4314" spans="1:2" x14ac:dyDescent="0.2">
      <c r="A4314" t="s">
        <v>7249</v>
      </c>
      <c r="B4314">
        <v>6.3</v>
      </c>
    </row>
    <row r="4315" spans="1:2" x14ac:dyDescent="0.2">
      <c r="A4315" t="s">
        <v>7251</v>
      </c>
      <c r="B4315">
        <v>7.1</v>
      </c>
    </row>
    <row r="4316" spans="1:2" x14ac:dyDescent="0.2">
      <c r="A4316" t="s">
        <v>7253</v>
      </c>
      <c r="B4316">
        <v>2.8</v>
      </c>
    </row>
    <row r="4317" spans="1:2" x14ac:dyDescent="0.2">
      <c r="A4317" t="s">
        <v>7255</v>
      </c>
      <c r="B4317">
        <v>8.1999999999999993</v>
      </c>
    </row>
    <row r="4318" spans="1:2" x14ac:dyDescent="0.2">
      <c r="A4318" t="s">
        <v>7257</v>
      </c>
      <c r="B4318">
        <v>3.1</v>
      </c>
    </row>
    <row r="4319" spans="1:2" x14ac:dyDescent="0.2">
      <c r="A4319" t="s">
        <v>299</v>
      </c>
      <c r="B4319">
        <v>7</v>
      </c>
    </row>
    <row r="4320" spans="1:2" x14ac:dyDescent="0.2">
      <c r="A4320" t="s">
        <v>7259</v>
      </c>
      <c r="B4320">
        <v>3.3</v>
      </c>
    </row>
    <row r="4321" spans="1:2" x14ac:dyDescent="0.2">
      <c r="A4321" t="s">
        <v>7261</v>
      </c>
      <c r="B4321">
        <v>3.6</v>
      </c>
    </row>
    <row r="4322" spans="1:2" x14ac:dyDescent="0.2">
      <c r="A4322" t="s">
        <v>7263</v>
      </c>
      <c r="B4322">
        <v>7.7</v>
      </c>
    </row>
    <row r="4323" spans="1:2" x14ac:dyDescent="0.2">
      <c r="A4323" t="s">
        <v>7265</v>
      </c>
      <c r="B4323">
        <v>6.7</v>
      </c>
    </row>
    <row r="4324" spans="1:2" x14ac:dyDescent="0.2">
      <c r="A4324" t="s">
        <v>7267</v>
      </c>
      <c r="B4324">
        <v>5.5</v>
      </c>
    </row>
    <row r="4325" spans="1:2" x14ac:dyDescent="0.2">
      <c r="A4325" t="s">
        <v>7269</v>
      </c>
      <c r="B4325">
        <v>6.6</v>
      </c>
    </row>
    <row r="4326" spans="1:2" x14ac:dyDescent="0.2">
      <c r="A4326" t="s">
        <v>7272</v>
      </c>
      <c r="B4326">
        <v>4.8</v>
      </c>
    </row>
    <row r="4327" spans="1:2" x14ac:dyDescent="0.2">
      <c r="A4327" t="s">
        <v>5922</v>
      </c>
      <c r="B4327">
        <v>5.5</v>
      </c>
    </row>
    <row r="4328" spans="1:2" x14ac:dyDescent="0.2">
      <c r="A4328" t="s">
        <v>7275</v>
      </c>
      <c r="B4328">
        <v>6.3</v>
      </c>
    </row>
    <row r="4329" spans="1:2" x14ac:dyDescent="0.2">
      <c r="A4329" t="s">
        <v>7277</v>
      </c>
      <c r="B4329">
        <v>6.9</v>
      </c>
    </row>
    <row r="4330" spans="1:2" x14ac:dyDescent="0.2">
      <c r="A4330" t="s">
        <v>7279</v>
      </c>
      <c r="B4330">
        <v>6.5</v>
      </c>
    </row>
    <row r="4331" spans="1:2" x14ac:dyDescent="0.2">
      <c r="A4331" t="s">
        <v>443</v>
      </c>
      <c r="B4331">
        <v>8.1999999999999993</v>
      </c>
    </row>
    <row r="4332" spans="1:2" x14ac:dyDescent="0.2">
      <c r="A4332" t="s">
        <v>7282</v>
      </c>
      <c r="B4332">
        <v>7.1</v>
      </c>
    </row>
    <row r="4333" spans="1:2" x14ac:dyDescent="0.2">
      <c r="A4333" t="s">
        <v>5608</v>
      </c>
      <c r="B4333">
        <v>8.1</v>
      </c>
    </row>
    <row r="4334" spans="1:2" x14ac:dyDescent="0.2">
      <c r="A4334" t="s">
        <v>7287</v>
      </c>
      <c r="B4334">
        <v>7.2</v>
      </c>
    </row>
    <row r="4335" spans="1:2" x14ac:dyDescent="0.2">
      <c r="A4335" t="s">
        <v>7289</v>
      </c>
      <c r="B4335">
        <v>7.4</v>
      </c>
    </row>
    <row r="4336" spans="1:2" x14ac:dyDescent="0.2">
      <c r="A4336" t="s">
        <v>7292</v>
      </c>
      <c r="B4336">
        <v>6.5</v>
      </c>
    </row>
    <row r="4337" spans="1:2" x14ac:dyDescent="0.2">
      <c r="A4337" t="s">
        <v>7294</v>
      </c>
      <c r="B4337">
        <v>5.7</v>
      </c>
    </row>
    <row r="4338" spans="1:2" x14ac:dyDescent="0.2">
      <c r="A4338" t="s">
        <v>1484</v>
      </c>
      <c r="B4338">
        <v>6.1</v>
      </c>
    </row>
    <row r="4339" spans="1:2" x14ac:dyDescent="0.2">
      <c r="A4339" t="s">
        <v>7297</v>
      </c>
      <c r="B4339">
        <v>8.6999999999999993</v>
      </c>
    </row>
    <row r="4340" spans="1:2" x14ac:dyDescent="0.2">
      <c r="A4340" t="s">
        <v>7299</v>
      </c>
      <c r="B4340">
        <v>4.3</v>
      </c>
    </row>
    <row r="4341" spans="1:2" x14ac:dyDescent="0.2">
      <c r="A4341" t="s">
        <v>7301</v>
      </c>
      <c r="B4341">
        <v>6.2</v>
      </c>
    </row>
    <row r="4342" spans="1:2" x14ac:dyDescent="0.2">
      <c r="A4342" t="s">
        <v>7303</v>
      </c>
      <c r="B4342">
        <v>3.3</v>
      </c>
    </row>
    <row r="4343" spans="1:2" x14ac:dyDescent="0.2">
      <c r="A4343" t="s">
        <v>6734</v>
      </c>
      <c r="B4343">
        <v>2.7</v>
      </c>
    </row>
    <row r="4344" spans="1:2" x14ac:dyDescent="0.2">
      <c r="A4344" t="s">
        <v>7306</v>
      </c>
      <c r="B4344">
        <v>5.2</v>
      </c>
    </row>
    <row r="4345" spans="1:2" x14ac:dyDescent="0.2">
      <c r="A4345" t="s">
        <v>3777</v>
      </c>
      <c r="B4345">
        <v>8.1999999999999993</v>
      </c>
    </row>
    <row r="4346" spans="1:2" x14ac:dyDescent="0.2">
      <c r="A4346" t="s">
        <v>2429</v>
      </c>
      <c r="B4346">
        <v>6.1</v>
      </c>
    </row>
    <row r="4347" spans="1:2" x14ac:dyDescent="0.2">
      <c r="A4347" t="s">
        <v>6360</v>
      </c>
      <c r="B4347">
        <v>8</v>
      </c>
    </row>
    <row r="4348" spans="1:2" x14ac:dyDescent="0.2">
      <c r="A4348" t="s">
        <v>7314</v>
      </c>
      <c r="B4348">
        <v>5.5</v>
      </c>
    </row>
    <row r="4349" spans="1:2" x14ac:dyDescent="0.2">
      <c r="A4349" t="s">
        <v>6741</v>
      </c>
      <c r="B4349">
        <v>5.7</v>
      </c>
    </row>
    <row r="4350" spans="1:2" x14ac:dyDescent="0.2">
      <c r="A4350" t="s">
        <v>7317</v>
      </c>
      <c r="B4350">
        <v>3.7</v>
      </c>
    </row>
    <row r="4351" spans="1:2" x14ac:dyDescent="0.2">
      <c r="A4351" t="s">
        <v>7319</v>
      </c>
      <c r="B4351">
        <v>7.1</v>
      </c>
    </row>
    <row r="4352" spans="1:2" x14ac:dyDescent="0.2">
      <c r="A4352" t="s">
        <v>6587</v>
      </c>
      <c r="B4352">
        <v>7.8</v>
      </c>
    </row>
    <row r="4353" spans="1:2" x14ac:dyDescent="0.2">
      <c r="A4353" t="s">
        <v>1753</v>
      </c>
      <c r="B4353">
        <v>4.0999999999999996</v>
      </c>
    </row>
    <row r="4354" spans="1:2" x14ac:dyDescent="0.2">
      <c r="A4354" t="s">
        <v>524</v>
      </c>
      <c r="B4354">
        <v>7.2</v>
      </c>
    </row>
    <row r="4355" spans="1:2" x14ac:dyDescent="0.2">
      <c r="A4355" t="s">
        <v>111</v>
      </c>
      <c r="B4355">
        <v>7.7</v>
      </c>
    </row>
    <row r="4356" spans="1:2" x14ac:dyDescent="0.2">
      <c r="A4356" t="s">
        <v>1707</v>
      </c>
      <c r="B4356">
        <v>7.1</v>
      </c>
    </row>
    <row r="4357" spans="1:2" x14ac:dyDescent="0.2">
      <c r="A4357" t="s">
        <v>7328</v>
      </c>
      <c r="B4357">
        <v>7.6</v>
      </c>
    </row>
    <row r="4358" spans="1:2" x14ac:dyDescent="0.2">
      <c r="A4358" t="s">
        <v>7330</v>
      </c>
      <c r="B4358">
        <v>7</v>
      </c>
    </row>
    <row r="4359" spans="1:2" x14ac:dyDescent="0.2">
      <c r="A4359" t="s">
        <v>931</v>
      </c>
      <c r="B4359">
        <v>5.5</v>
      </c>
    </row>
    <row r="4360" spans="1:2" x14ac:dyDescent="0.2">
      <c r="A4360" t="s">
        <v>3531</v>
      </c>
      <c r="B4360">
        <v>7.4</v>
      </c>
    </row>
    <row r="4361" spans="1:2" x14ac:dyDescent="0.2">
      <c r="A4361" t="s">
        <v>4671</v>
      </c>
      <c r="B4361">
        <v>7.7</v>
      </c>
    </row>
    <row r="4362" spans="1:2" x14ac:dyDescent="0.2">
      <c r="A4362" t="s">
        <v>3777</v>
      </c>
      <c r="B4362">
        <v>7.2</v>
      </c>
    </row>
    <row r="4363" spans="1:2" x14ac:dyDescent="0.2">
      <c r="A4363" t="s">
        <v>2092</v>
      </c>
      <c r="B4363">
        <v>7.8</v>
      </c>
    </row>
    <row r="4364" spans="1:2" x14ac:dyDescent="0.2">
      <c r="A4364" t="s">
        <v>7335</v>
      </c>
      <c r="B4364">
        <v>6.6</v>
      </c>
    </row>
    <row r="4365" spans="1:2" x14ac:dyDescent="0.2">
      <c r="A4365" t="s">
        <v>7337</v>
      </c>
      <c r="B4365">
        <v>6</v>
      </c>
    </row>
    <row r="4366" spans="1:2" x14ac:dyDescent="0.2">
      <c r="A4366" t="s">
        <v>607</v>
      </c>
      <c r="B4366">
        <v>8.4</v>
      </c>
    </row>
    <row r="4367" spans="1:2" x14ac:dyDescent="0.2">
      <c r="A4367" t="s">
        <v>6288</v>
      </c>
      <c r="B4367">
        <v>6.5</v>
      </c>
    </row>
    <row r="4368" spans="1:2" x14ac:dyDescent="0.2">
      <c r="A4368" t="s">
        <v>2972</v>
      </c>
      <c r="B4368">
        <v>8.9</v>
      </c>
    </row>
    <row r="4369" spans="1:2" x14ac:dyDescent="0.2">
      <c r="A4369" t="s">
        <v>7342</v>
      </c>
      <c r="B4369">
        <v>7.9</v>
      </c>
    </row>
    <row r="4370" spans="1:2" x14ac:dyDescent="0.2">
      <c r="A4370" t="s">
        <v>7344</v>
      </c>
      <c r="B4370">
        <v>6</v>
      </c>
    </row>
    <row r="4371" spans="1:2" x14ac:dyDescent="0.2">
      <c r="A4371" t="s">
        <v>7346</v>
      </c>
      <c r="B4371">
        <v>6.1</v>
      </c>
    </row>
    <row r="4372" spans="1:2" x14ac:dyDescent="0.2">
      <c r="A4372" t="s">
        <v>5073</v>
      </c>
      <c r="B4372">
        <v>7.4</v>
      </c>
    </row>
    <row r="4373" spans="1:2" x14ac:dyDescent="0.2">
      <c r="A4373" t="s">
        <v>7349</v>
      </c>
      <c r="B4373">
        <v>6.2</v>
      </c>
    </row>
    <row r="4374" spans="1:2" x14ac:dyDescent="0.2">
      <c r="A4374" t="s">
        <v>7351</v>
      </c>
      <c r="B4374">
        <v>5.6</v>
      </c>
    </row>
    <row r="4375" spans="1:2" x14ac:dyDescent="0.2">
      <c r="A4375" t="s">
        <v>7353</v>
      </c>
      <c r="B4375">
        <v>7.2</v>
      </c>
    </row>
    <row r="4376" spans="1:2" x14ac:dyDescent="0.2">
      <c r="A4376" t="s">
        <v>7355</v>
      </c>
      <c r="B4376">
        <v>6.1</v>
      </c>
    </row>
    <row r="4377" spans="1:2" x14ac:dyDescent="0.2">
      <c r="A4377" t="s">
        <v>7357</v>
      </c>
      <c r="B4377">
        <v>3.8</v>
      </c>
    </row>
    <row r="4378" spans="1:2" x14ac:dyDescent="0.2">
      <c r="A4378" t="s">
        <v>6094</v>
      </c>
      <c r="B4378">
        <v>7.1</v>
      </c>
    </row>
    <row r="4379" spans="1:2" x14ac:dyDescent="0.2">
      <c r="A4379" t="s">
        <v>7361</v>
      </c>
      <c r="B4379">
        <v>4.5</v>
      </c>
    </row>
    <row r="4380" spans="1:2" x14ac:dyDescent="0.2">
      <c r="A4380" t="s">
        <v>7363</v>
      </c>
      <c r="B4380">
        <v>3.8</v>
      </c>
    </row>
    <row r="4381" spans="1:2" x14ac:dyDescent="0.2">
      <c r="A4381" t="s">
        <v>1256</v>
      </c>
      <c r="B4381">
        <v>6.2</v>
      </c>
    </row>
    <row r="4382" spans="1:2" x14ac:dyDescent="0.2">
      <c r="A4382" t="s">
        <v>7368</v>
      </c>
      <c r="B4382">
        <v>6.6</v>
      </c>
    </row>
    <row r="4383" spans="1:2" x14ac:dyDescent="0.2">
      <c r="A4383" t="s">
        <v>7370</v>
      </c>
      <c r="B4383">
        <v>4.5999999999999996</v>
      </c>
    </row>
    <row r="4384" spans="1:2" x14ac:dyDescent="0.2">
      <c r="A4384" t="s">
        <v>7372</v>
      </c>
      <c r="B4384">
        <v>4.2</v>
      </c>
    </row>
    <row r="4385" spans="1:2" x14ac:dyDescent="0.2">
      <c r="A4385" t="s">
        <v>7374</v>
      </c>
      <c r="B4385">
        <v>6.8</v>
      </c>
    </row>
    <row r="4386" spans="1:2" x14ac:dyDescent="0.2">
      <c r="A4386" t="s">
        <v>6023</v>
      </c>
      <c r="B4386">
        <v>7.7</v>
      </c>
    </row>
    <row r="4387" spans="1:2" x14ac:dyDescent="0.2">
      <c r="A4387" t="s">
        <v>7378</v>
      </c>
      <c r="B4387">
        <v>5.9</v>
      </c>
    </row>
    <row r="4388" spans="1:2" x14ac:dyDescent="0.2">
      <c r="A4388" t="s">
        <v>7380</v>
      </c>
      <c r="B4388">
        <v>4.7</v>
      </c>
    </row>
    <row r="4389" spans="1:2" x14ac:dyDescent="0.2">
      <c r="A4389" t="s">
        <v>7382</v>
      </c>
      <c r="B4389">
        <v>7</v>
      </c>
    </row>
    <row r="4390" spans="1:2" x14ac:dyDescent="0.2">
      <c r="A4390" t="s">
        <v>7385</v>
      </c>
      <c r="B4390">
        <v>6.9</v>
      </c>
    </row>
    <row r="4391" spans="1:2" x14ac:dyDescent="0.2">
      <c r="A4391" t="s">
        <v>7387</v>
      </c>
      <c r="B4391">
        <v>6.1</v>
      </c>
    </row>
    <row r="4392" spans="1:2" x14ac:dyDescent="0.2">
      <c r="A4392" t="s">
        <v>7389</v>
      </c>
      <c r="B4392">
        <v>7.6</v>
      </c>
    </row>
    <row r="4393" spans="1:2" x14ac:dyDescent="0.2">
      <c r="A4393" t="s">
        <v>7392</v>
      </c>
      <c r="B4393">
        <v>3</v>
      </c>
    </row>
    <row r="4394" spans="1:2" x14ac:dyDescent="0.2">
      <c r="A4394" t="s">
        <v>7394</v>
      </c>
      <c r="B4394">
        <v>2.6</v>
      </c>
    </row>
    <row r="4395" spans="1:2" x14ac:dyDescent="0.2">
      <c r="A4395" t="s">
        <v>6094</v>
      </c>
      <c r="B4395">
        <v>8.6</v>
      </c>
    </row>
    <row r="4396" spans="1:2" x14ac:dyDescent="0.2">
      <c r="A4396" t="s">
        <v>7397</v>
      </c>
      <c r="B4396">
        <v>6.1</v>
      </c>
    </row>
    <row r="4397" spans="1:2" x14ac:dyDescent="0.2">
      <c r="A4397" t="s">
        <v>7399</v>
      </c>
      <c r="B4397">
        <v>7.5</v>
      </c>
    </row>
    <row r="4398" spans="1:2" x14ac:dyDescent="0.2">
      <c r="A4398" t="s">
        <v>7401</v>
      </c>
      <c r="B4398">
        <v>6.7</v>
      </c>
    </row>
    <row r="4399" spans="1:2" x14ac:dyDescent="0.2">
      <c r="A4399" t="s">
        <v>2154</v>
      </c>
      <c r="B4399">
        <v>8.1</v>
      </c>
    </row>
    <row r="4400" spans="1:2" x14ac:dyDescent="0.2">
      <c r="A4400" t="s">
        <v>7404</v>
      </c>
      <c r="B4400">
        <v>4.9000000000000004</v>
      </c>
    </row>
    <row r="4401" spans="1:2" x14ac:dyDescent="0.2">
      <c r="A4401" t="s">
        <v>1852</v>
      </c>
      <c r="B4401">
        <v>6.8</v>
      </c>
    </row>
    <row r="4402" spans="1:2" x14ac:dyDescent="0.2">
      <c r="A4402" t="s">
        <v>5642</v>
      </c>
      <c r="B4402">
        <v>6.8</v>
      </c>
    </row>
    <row r="4403" spans="1:2" x14ac:dyDescent="0.2">
      <c r="A4403" t="s">
        <v>7408</v>
      </c>
      <c r="B4403">
        <v>5.7</v>
      </c>
    </row>
    <row r="4404" spans="1:2" x14ac:dyDescent="0.2">
      <c r="A4404" t="s">
        <v>159</v>
      </c>
      <c r="B4404">
        <v>8.3000000000000007</v>
      </c>
    </row>
    <row r="4405" spans="1:2" x14ac:dyDescent="0.2">
      <c r="A4405" t="s">
        <v>988</v>
      </c>
      <c r="B4405">
        <v>6.6</v>
      </c>
    </row>
    <row r="4406" spans="1:2" x14ac:dyDescent="0.2">
      <c r="A4406" t="s">
        <v>1968</v>
      </c>
      <c r="B4406">
        <v>7.3</v>
      </c>
    </row>
    <row r="4407" spans="1:2" x14ac:dyDescent="0.2">
      <c r="A4407" t="s">
        <v>7413</v>
      </c>
      <c r="B4407">
        <v>5</v>
      </c>
    </row>
    <row r="4408" spans="1:2" x14ac:dyDescent="0.2">
      <c r="A4408" t="s">
        <v>7415</v>
      </c>
      <c r="B4408">
        <v>7</v>
      </c>
    </row>
    <row r="4409" spans="1:2" x14ac:dyDescent="0.2">
      <c r="A4409" t="s">
        <v>7417</v>
      </c>
      <c r="B4409">
        <v>3.4</v>
      </c>
    </row>
    <row r="4410" spans="1:2" x14ac:dyDescent="0.2">
      <c r="A4410" t="s">
        <v>3095</v>
      </c>
      <c r="B4410">
        <v>5.9</v>
      </c>
    </row>
    <row r="4411" spans="1:2" x14ac:dyDescent="0.2">
      <c r="A4411" t="s">
        <v>7420</v>
      </c>
      <c r="B4411">
        <v>6</v>
      </c>
    </row>
    <row r="4412" spans="1:2" x14ac:dyDescent="0.2">
      <c r="A4412" t="s">
        <v>4446</v>
      </c>
      <c r="B4412">
        <v>7.4</v>
      </c>
    </row>
    <row r="4413" spans="1:2" x14ac:dyDescent="0.2">
      <c r="A4413" t="s">
        <v>7423</v>
      </c>
      <c r="B4413">
        <v>7.4</v>
      </c>
    </row>
    <row r="4414" spans="1:2" x14ac:dyDescent="0.2">
      <c r="A4414" t="s">
        <v>3758</v>
      </c>
      <c r="B4414">
        <v>4.2</v>
      </c>
    </row>
    <row r="4415" spans="1:2" x14ac:dyDescent="0.2">
      <c r="A4415" t="s">
        <v>7426</v>
      </c>
      <c r="B4415">
        <v>6.2</v>
      </c>
    </row>
    <row r="4416" spans="1:2" x14ac:dyDescent="0.2">
      <c r="A4416" t="s">
        <v>7428</v>
      </c>
      <c r="B4416">
        <v>6.2</v>
      </c>
    </row>
    <row r="4417" spans="1:2" x14ac:dyDescent="0.2">
      <c r="A4417" t="s">
        <v>4653</v>
      </c>
      <c r="B4417">
        <v>7.5</v>
      </c>
    </row>
    <row r="4418" spans="1:2" x14ac:dyDescent="0.2">
      <c r="A4418" t="s">
        <v>7431</v>
      </c>
      <c r="B4418">
        <v>7.2</v>
      </c>
    </row>
    <row r="4419" spans="1:2" x14ac:dyDescent="0.2">
      <c r="A4419" t="s">
        <v>159</v>
      </c>
      <c r="B4419">
        <v>7.2</v>
      </c>
    </row>
    <row r="4420" spans="1:2" x14ac:dyDescent="0.2">
      <c r="A4420" t="s">
        <v>5638</v>
      </c>
      <c r="B4420">
        <v>5.4</v>
      </c>
    </row>
    <row r="4421" spans="1:2" x14ac:dyDescent="0.2">
      <c r="A4421" t="s">
        <v>7437</v>
      </c>
      <c r="B4421">
        <v>7</v>
      </c>
    </row>
    <row r="4422" spans="1:2" x14ac:dyDescent="0.2">
      <c r="A4422" t="s">
        <v>7439</v>
      </c>
      <c r="B4422">
        <v>7.2</v>
      </c>
    </row>
    <row r="4423" spans="1:2" x14ac:dyDescent="0.2">
      <c r="A4423" t="s">
        <v>7441</v>
      </c>
      <c r="B4423">
        <v>7.9</v>
      </c>
    </row>
    <row r="4424" spans="1:2" x14ac:dyDescent="0.2">
      <c r="A4424" t="s">
        <v>6294</v>
      </c>
      <c r="B4424">
        <v>6.8</v>
      </c>
    </row>
    <row r="4425" spans="1:2" x14ac:dyDescent="0.2">
      <c r="A4425" t="s">
        <v>4533</v>
      </c>
      <c r="B4425">
        <v>6.7</v>
      </c>
    </row>
    <row r="4426" spans="1:2" x14ac:dyDescent="0.2">
      <c r="A4426" t="s">
        <v>2809</v>
      </c>
      <c r="B4426">
        <v>7.5</v>
      </c>
    </row>
    <row r="4427" spans="1:2" x14ac:dyDescent="0.2">
      <c r="A4427" t="s">
        <v>7445</v>
      </c>
      <c r="B4427">
        <v>6.8</v>
      </c>
    </row>
    <row r="4428" spans="1:2" x14ac:dyDescent="0.2">
      <c r="A4428" t="s">
        <v>7447</v>
      </c>
      <c r="B4428">
        <v>6.9</v>
      </c>
    </row>
    <row r="4429" spans="1:2" x14ac:dyDescent="0.2">
      <c r="A4429" t="s">
        <v>7449</v>
      </c>
      <c r="B4429">
        <v>6.8</v>
      </c>
    </row>
    <row r="4430" spans="1:2" x14ac:dyDescent="0.2">
      <c r="A4430" t="s">
        <v>7451</v>
      </c>
      <c r="B4430">
        <v>7.2</v>
      </c>
    </row>
    <row r="4431" spans="1:2" x14ac:dyDescent="0.2">
      <c r="A4431" t="s">
        <v>7453</v>
      </c>
      <c r="B4431">
        <v>7.4</v>
      </c>
    </row>
    <row r="4432" spans="1:2" x14ac:dyDescent="0.2">
      <c r="A4432" t="s">
        <v>6008</v>
      </c>
      <c r="B4432">
        <v>5.6</v>
      </c>
    </row>
    <row r="4433" spans="1:2" x14ac:dyDescent="0.2">
      <c r="A4433" t="s">
        <v>5553</v>
      </c>
      <c r="B4433">
        <v>6.8</v>
      </c>
    </row>
    <row r="4434" spans="1:2" x14ac:dyDescent="0.2">
      <c r="A4434" t="s">
        <v>7457</v>
      </c>
      <c r="B4434">
        <v>7.7</v>
      </c>
    </row>
    <row r="4435" spans="1:2" x14ac:dyDescent="0.2">
      <c r="A4435" t="s">
        <v>7459</v>
      </c>
      <c r="B4435">
        <v>7</v>
      </c>
    </row>
    <row r="4436" spans="1:2" x14ac:dyDescent="0.2">
      <c r="A4436" t="s">
        <v>6122</v>
      </c>
      <c r="B4436">
        <v>7.2</v>
      </c>
    </row>
    <row r="4437" spans="1:2" x14ac:dyDescent="0.2">
      <c r="A4437" t="s">
        <v>154</v>
      </c>
      <c r="B4437">
        <v>6.4</v>
      </c>
    </row>
    <row r="4438" spans="1:2" x14ac:dyDescent="0.2">
      <c r="A4438" t="s">
        <v>7463</v>
      </c>
      <c r="B4438">
        <v>7.2</v>
      </c>
    </row>
    <row r="4439" spans="1:2" x14ac:dyDescent="0.2">
      <c r="A4439" t="s">
        <v>7465</v>
      </c>
      <c r="B4439">
        <v>7.2</v>
      </c>
    </row>
    <row r="4440" spans="1:2" x14ac:dyDescent="0.2">
      <c r="A4440" t="s">
        <v>7467</v>
      </c>
      <c r="B4440">
        <v>6.2</v>
      </c>
    </row>
    <row r="4441" spans="1:2" x14ac:dyDescent="0.2">
      <c r="A4441" t="s">
        <v>3613</v>
      </c>
      <c r="B4441">
        <v>6.2</v>
      </c>
    </row>
    <row r="4442" spans="1:2" x14ac:dyDescent="0.2">
      <c r="A4442" t="s">
        <v>1869</v>
      </c>
      <c r="B4442">
        <v>6.9</v>
      </c>
    </row>
    <row r="4443" spans="1:2" x14ac:dyDescent="0.2">
      <c r="A4443" t="s">
        <v>7471</v>
      </c>
      <c r="B4443">
        <v>7</v>
      </c>
    </row>
    <row r="4444" spans="1:2" x14ac:dyDescent="0.2">
      <c r="A4444" t="s">
        <v>6574</v>
      </c>
      <c r="B4444">
        <v>6.7</v>
      </c>
    </row>
    <row r="4445" spans="1:2" x14ac:dyDescent="0.2">
      <c r="A4445" t="s">
        <v>7474</v>
      </c>
      <c r="B4445">
        <v>3.6</v>
      </c>
    </row>
    <row r="4446" spans="1:2" x14ac:dyDescent="0.2">
      <c r="A4446" t="s">
        <v>7476</v>
      </c>
      <c r="B4446">
        <v>6.3</v>
      </c>
    </row>
    <row r="4447" spans="1:2" x14ac:dyDescent="0.2">
      <c r="A4447" t="s">
        <v>7478</v>
      </c>
      <c r="B4447">
        <v>7.4</v>
      </c>
    </row>
    <row r="4448" spans="1:2" x14ac:dyDescent="0.2">
      <c r="A4448" t="s">
        <v>7480</v>
      </c>
      <c r="B4448">
        <v>7.4</v>
      </c>
    </row>
    <row r="4449" spans="1:2" x14ac:dyDescent="0.2">
      <c r="A4449" t="s">
        <v>7482</v>
      </c>
      <c r="B4449">
        <v>7.3</v>
      </c>
    </row>
    <row r="4450" spans="1:2" x14ac:dyDescent="0.2">
      <c r="A4450" t="s">
        <v>7484</v>
      </c>
      <c r="B4450">
        <v>6.1</v>
      </c>
    </row>
    <row r="4451" spans="1:2" x14ac:dyDescent="0.2">
      <c r="A4451" t="s">
        <v>59</v>
      </c>
      <c r="B4451">
        <v>6.7</v>
      </c>
    </row>
    <row r="4452" spans="1:2" x14ac:dyDescent="0.2">
      <c r="A4452" t="s">
        <v>7486</v>
      </c>
      <c r="B4452">
        <v>8.1999999999999993</v>
      </c>
    </row>
    <row r="4453" spans="1:2" x14ac:dyDescent="0.2">
      <c r="A4453" t="s">
        <v>7489</v>
      </c>
      <c r="B4453">
        <v>7.7</v>
      </c>
    </row>
    <row r="4454" spans="1:2" x14ac:dyDescent="0.2">
      <c r="A4454" t="s">
        <v>7491</v>
      </c>
      <c r="B4454">
        <v>7.3</v>
      </c>
    </row>
    <row r="4455" spans="1:2" x14ac:dyDescent="0.2">
      <c r="A4455" t="s">
        <v>7493</v>
      </c>
      <c r="B4455">
        <v>7.4</v>
      </c>
    </row>
    <row r="4456" spans="1:2" x14ac:dyDescent="0.2">
      <c r="A4456" t="s">
        <v>1450</v>
      </c>
      <c r="B4456">
        <v>5.7</v>
      </c>
    </row>
    <row r="4457" spans="1:2" x14ac:dyDescent="0.2">
      <c r="A4457" t="s">
        <v>7496</v>
      </c>
      <c r="B4457">
        <v>7.6</v>
      </c>
    </row>
    <row r="4458" spans="1:2" x14ac:dyDescent="0.2">
      <c r="A4458" t="s">
        <v>7499</v>
      </c>
      <c r="B4458">
        <v>6.8</v>
      </c>
    </row>
    <row r="4459" spans="1:2" x14ac:dyDescent="0.2">
      <c r="A4459" t="s">
        <v>7501</v>
      </c>
      <c r="B4459">
        <v>5.6</v>
      </c>
    </row>
    <row r="4460" spans="1:2" x14ac:dyDescent="0.2">
      <c r="A4460" t="s">
        <v>7503</v>
      </c>
      <c r="B4460">
        <v>4.8</v>
      </c>
    </row>
    <row r="4461" spans="1:2" x14ac:dyDescent="0.2">
      <c r="A4461" t="s">
        <v>7505</v>
      </c>
      <c r="B4461">
        <v>6.4</v>
      </c>
    </row>
    <row r="4462" spans="1:2" x14ac:dyDescent="0.2">
      <c r="A4462" t="s">
        <v>7507</v>
      </c>
      <c r="B4462">
        <v>6.8</v>
      </c>
    </row>
    <row r="4463" spans="1:2" x14ac:dyDescent="0.2">
      <c r="A4463" t="s">
        <v>2107</v>
      </c>
      <c r="B4463">
        <v>6.1</v>
      </c>
    </row>
    <row r="4464" spans="1:2" x14ac:dyDescent="0.2">
      <c r="A4464" t="s">
        <v>7510</v>
      </c>
      <c r="B4464">
        <v>5.2</v>
      </c>
    </row>
    <row r="4465" spans="1:2" x14ac:dyDescent="0.2">
      <c r="A4465" t="s">
        <v>7512</v>
      </c>
      <c r="B4465">
        <v>6.9</v>
      </c>
    </row>
    <row r="4466" spans="1:2" x14ac:dyDescent="0.2">
      <c r="A4466" t="s">
        <v>2594</v>
      </c>
      <c r="B4466">
        <v>6</v>
      </c>
    </row>
    <row r="4467" spans="1:2" x14ac:dyDescent="0.2">
      <c r="A4467" t="s">
        <v>7515</v>
      </c>
      <c r="B4467">
        <v>6.3</v>
      </c>
    </row>
    <row r="4468" spans="1:2" x14ac:dyDescent="0.2">
      <c r="A4468" t="s">
        <v>7517</v>
      </c>
      <c r="B4468">
        <v>6.1</v>
      </c>
    </row>
    <row r="4469" spans="1:2" x14ac:dyDescent="0.2">
      <c r="A4469" t="s">
        <v>7519</v>
      </c>
      <c r="B4469">
        <v>5.5</v>
      </c>
    </row>
    <row r="4470" spans="1:2" x14ac:dyDescent="0.2">
      <c r="A4470" t="s">
        <v>7521</v>
      </c>
      <c r="B4470">
        <v>6.9</v>
      </c>
    </row>
    <row r="4471" spans="1:2" x14ac:dyDescent="0.2">
      <c r="A4471" t="s">
        <v>6676</v>
      </c>
      <c r="B4471">
        <v>5.6</v>
      </c>
    </row>
    <row r="4472" spans="1:2" x14ac:dyDescent="0.2">
      <c r="A4472" t="s">
        <v>7524</v>
      </c>
      <c r="B4472">
        <v>1.9</v>
      </c>
    </row>
    <row r="4473" spans="1:2" x14ac:dyDescent="0.2">
      <c r="A4473" t="s">
        <v>3580</v>
      </c>
      <c r="B4473">
        <v>4.0999999999999996</v>
      </c>
    </row>
    <row r="4474" spans="1:2" x14ac:dyDescent="0.2">
      <c r="A4474" t="s">
        <v>7528</v>
      </c>
      <c r="B4474">
        <v>5.4</v>
      </c>
    </row>
    <row r="4475" spans="1:2" x14ac:dyDescent="0.2">
      <c r="A4475" t="s">
        <v>7530</v>
      </c>
      <c r="B4475">
        <v>6.8</v>
      </c>
    </row>
    <row r="4476" spans="1:2" x14ac:dyDescent="0.2">
      <c r="A4476" t="s">
        <v>7532</v>
      </c>
      <c r="B4476">
        <v>7</v>
      </c>
    </row>
    <row r="4477" spans="1:2" x14ac:dyDescent="0.2">
      <c r="A4477" t="s">
        <v>7535</v>
      </c>
      <c r="B4477">
        <v>6.7</v>
      </c>
    </row>
    <row r="4478" spans="1:2" x14ac:dyDescent="0.2">
      <c r="A4478" t="s">
        <v>7537</v>
      </c>
      <c r="B4478">
        <v>5.8</v>
      </c>
    </row>
    <row r="4479" spans="1:2" x14ac:dyDescent="0.2">
      <c r="A4479" t="s">
        <v>7539</v>
      </c>
      <c r="B4479">
        <v>6.2</v>
      </c>
    </row>
    <row r="4480" spans="1:2" x14ac:dyDescent="0.2">
      <c r="A4480" t="s">
        <v>7541</v>
      </c>
      <c r="B4480">
        <v>2.8</v>
      </c>
    </row>
    <row r="4481" spans="1:2" x14ac:dyDescent="0.2">
      <c r="A4481" t="s">
        <v>5679</v>
      </c>
      <c r="B4481">
        <v>7.3</v>
      </c>
    </row>
    <row r="4482" spans="1:2" x14ac:dyDescent="0.2">
      <c r="A4482" t="s">
        <v>7544</v>
      </c>
      <c r="B4482">
        <v>5.8</v>
      </c>
    </row>
    <row r="4483" spans="1:2" x14ac:dyDescent="0.2">
      <c r="A4483" t="s">
        <v>7546</v>
      </c>
      <c r="B4483">
        <v>6.5</v>
      </c>
    </row>
    <row r="4484" spans="1:2" x14ac:dyDescent="0.2">
      <c r="A4484" t="s">
        <v>7548</v>
      </c>
      <c r="B4484">
        <v>6.1</v>
      </c>
    </row>
    <row r="4485" spans="1:2" x14ac:dyDescent="0.2">
      <c r="A4485" t="s">
        <v>7550</v>
      </c>
      <c r="B4485">
        <v>5.0999999999999996</v>
      </c>
    </row>
    <row r="4486" spans="1:2" x14ac:dyDescent="0.2">
      <c r="A4486" t="s">
        <v>7552</v>
      </c>
      <c r="B4486">
        <v>2.2000000000000002</v>
      </c>
    </row>
    <row r="4487" spans="1:2" x14ac:dyDescent="0.2">
      <c r="A4487" t="s">
        <v>7554</v>
      </c>
      <c r="B4487">
        <v>7.2</v>
      </c>
    </row>
    <row r="4488" spans="1:2" x14ac:dyDescent="0.2">
      <c r="A4488" t="s">
        <v>7556</v>
      </c>
      <c r="B4488">
        <v>5.7</v>
      </c>
    </row>
    <row r="4489" spans="1:2" x14ac:dyDescent="0.2">
      <c r="A4489" t="s">
        <v>7558</v>
      </c>
      <c r="B4489">
        <v>3.4</v>
      </c>
    </row>
    <row r="4490" spans="1:2" x14ac:dyDescent="0.2">
      <c r="A4490" t="s">
        <v>7552</v>
      </c>
      <c r="B4490">
        <v>3.8</v>
      </c>
    </row>
    <row r="4491" spans="1:2" x14ac:dyDescent="0.2">
      <c r="A4491" t="s">
        <v>7561</v>
      </c>
      <c r="B4491">
        <v>4.7</v>
      </c>
    </row>
    <row r="4492" spans="1:2" x14ac:dyDescent="0.2">
      <c r="A4492" t="s">
        <v>7563</v>
      </c>
      <c r="B4492">
        <v>5.6</v>
      </c>
    </row>
    <row r="4493" spans="1:2" x14ac:dyDescent="0.2">
      <c r="A4493" t="s">
        <v>7565</v>
      </c>
      <c r="B4493">
        <v>3.9</v>
      </c>
    </row>
    <row r="4494" spans="1:2" x14ac:dyDescent="0.2">
      <c r="A4494" t="s">
        <v>7567</v>
      </c>
      <c r="B4494">
        <v>5.4</v>
      </c>
    </row>
    <row r="4495" spans="1:2" x14ac:dyDescent="0.2">
      <c r="A4495" t="s">
        <v>7570</v>
      </c>
      <c r="B4495">
        <v>5.2</v>
      </c>
    </row>
    <row r="4496" spans="1:2" x14ac:dyDescent="0.2">
      <c r="A4496" t="s">
        <v>7572</v>
      </c>
      <c r="B4496">
        <v>3.5</v>
      </c>
    </row>
    <row r="4497" spans="1:2" x14ac:dyDescent="0.2">
      <c r="A4497" t="s">
        <v>7574</v>
      </c>
      <c r="B4497">
        <v>5.3</v>
      </c>
    </row>
    <row r="4498" spans="1:2" x14ac:dyDescent="0.2">
      <c r="A4498" t="s">
        <v>7576</v>
      </c>
      <c r="B4498">
        <v>7.1</v>
      </c>
    </row>
    <row r="4499" spans="1:2" x14ac:dyDescent="0.2">
      <c r="A4499" t="s">
        <v>7578</v>
      </c>
      <c r="B4499">
        <v>5.5</v>
      </c>
    </row>
    <row r="4500" spans="1:2" x14ac:dyDescent="0.2">
      <c r="A4500" t="s">
        <v>7581</v>
      </c>
      <c r="B4500">
        <v>6</v>
      </c>
    </row>
    <row r="4501" spans="1:2" x14ac:dyDescent="0.2">
      <c r="A4501" t="s">
        <v>7583</v>
      </c>
      <c r="B4501">
        <v>4.8</v>
      </c>
    </row>
    <row r="4502" spans="1:2" x14ac:dyDescent="0.2">
      <c r="A4502" t="s">
        <v>7585</v>
      </c>
      <c r="B4502">
        <v>7.1</v>
      </c>
    </row>
    <row r="4503" spans="1:2" x14ac:dyDescent="0.2">
      <c r="A4503" t="s">
        <v>6957</v>
      </c>
      <c r="B4503">
        <v>8.1999999999999993</v>
      </c>
    </row>
    <row r="4504" spans="1:2" x14ac:dyDescent="0.2">
      <c r="A4504" t="s">
        <v>7589</v>
      </c>
      <c r="B4504">
        <v>5.7</v>
      </c>
    </row>
    <row r="4505" spans="1:2" x14ac:dyDescent="0.2">
      <c r="A4505" t="s">
        <v>7591</v>
      </c>
      <c r="B4505">
        <v>7.9</v>
      </c>
    </row>
    <row r="4506" spans="1:2" x14ac:dyDescent="0.2">
      <c r="A4506" t="s">
        <v>7594</v>
      </c>
      <c r="B4506">
        <v>7.3</v>
      </c>
    </row>
    <row r="4507" spans="1:2" x14ac:dyDescent="0.2">
      <c r="A4507" t="s">
        <v>1231</v>
      </c>
      <c r="B4507">
        <v>7.1</v>
      </c>
    </row>
    <row r="4508" spans="1:2" x14ac:dyDescent="0.2">
      <c r="A4508" t="s">
        <v>7335</v>
      </c>
      <c r="B4508">
        <v>6.4</v>
      </c>
    </row>
    <row r="4509" spans="1:2" x14ac:dyDescent="0.2">
      <c r="A4509" t="s">
        <v>7598</v>
      </c>
      <c r="B4509">
        <v>5.9</v>
      </c>
    </row>
    <row r="4510" spans="1:2" x14ac:dyDescent="0.2">
      <c r="A4510" t="s">
        <v>2442</v>
      </c>
      <c r="B4510">
        <v>7.5</v>
      </c>
    </row>
    <row r="4511" spans="1:2" x14ac:dyDescent="0.2">
      <c r="A4511" t="s">
        <v>7602</v>
      </c>
      <c r="B4511">
        <v>6.4</v>
      </c>
    </row>
    <row r="4512" spans="1:2" x14ac:dyDescent="0.2">
      <c r="A4512" t="s">
        <v>956</v>
      </c>
      <c r="B4512">
        <v>7.4</v>
      </c>
    </row>
    <row r="4513" spans="1:2" x14ac:dyDescent="0.2">
      <c r="A4513" t="s">
        <v>3240</v>
      </c>
      <c r="B4513">
        <v>7.3</v>
      </c>
    </row>
    <row r="4514" spans="1:2" x14ac:dyDescent="0.2">
      <c r="A4514" t="s">
        <v>4378</v>
      </c>
      <c r="B4514">
        <v>6.5</v>
      </c>
    </row>
    <row r="4515" spans="1:2" x14ac:dyDescent="0.2">
      <c r="A4515" t="s">
        <v>7608</v>
      </c>
      <c r="B4515">
        <v>7.2</v>
      </c>
    </row>
    <row r="4516" spans="1:2" x14ac:dyDescent="0.2">
      <c r="A4516" t="s">
        <v>7610</v>
      </c>
      <c r="B4516">
        <v>6.7</v>
      </c>
    </row>
    <row r="4517" spans="1:2" x14ac:dyDescent="0.2">
      <c r="A4517" t="s">
        <v>7612</v>
      </c>
      <c r="B4517">
        <v>7.1</v>
      </c>
    </row>
    <row r="4518" spans="1:2" x14ac:dyDescent="0.2">
      <c r="A4518" t="s">
        <v>7614</v>
      </c>
      <c r="B4518">
        <v>6</v>
      </c>
    </row>
    <row r="4519" spans="1:2" x14ac:dyDescent="0.2">
      <c r="A4519" t="s">
        <v>2862</v>
      </c>
      <c r="B4519">
        <v>6.7</v>
      </c>
    </row>
    <row r="4520" spans="1:2" x14ac:dyDescent="0.2">
      <c r="A4520" t="s">
        <v>7617</v>
      </c>
      <c r="B4520">
        <v>5.6</v>
      </c>
    </row>
    <row r="4521" spans="1:2" x14ac:dyDescent="0.2">
      <c r="A4521" t="s">
        <v>6211</v>
      </c>
      <c r="B4521">
        <v>7</v>
      </c>
    </row>
    <row r="4522" spans="1:2" x14ac:dyDescent="0.2">
      <c r="A4522" t="s">
        <v>6330</v>
      </c>
      <c r="B4522">
        <v>4.9000000000000004</v>
      </c>
    </row>
    <row r="4523" spans="1:2" x14ac:dyDescent="0.2">
      <c r="A4523" t="s">
        <v>7623</v>
      </c>
      <c r="B4523">
        <v>3.2</v>
      </c>
    </row>
    <row r="4524" spans="1:2" x14ac:dyDescent="0.2">
      <c r="A4524" t="s">
        <v>7625</v>
      </c>
      <c r="B4524">
        <v>8.4</v>
      </c>
    </row>
    <row r="4525" spans="1:2" x14ac:dyDescent="0.2">
      <c r="A4525" t="s">
        <v>7627</v>
      </c>
      <c r="B4525">
        <v>6.9</v>
      </c>
    </row>
    <row r="4526" spans="1:2" x14ac:dyDescent="0.2">
      <c r="A4526" t="s">
        <v>6304</v>
      </c>
      <c r="B4526">
        <v>7.5</v>
      </c>
    </row>
    <row r="4527" spans="1:2" x14ac:dyDescent="0.2">
      <c r="A4527" t="s">
        <v>6778</v>
      </c>
      <c r="B4527">
        <v>7.2</v>
      </c>
    </row>
    <row r="4528" spans="1:2" x14ac:dyDescent="0.2">
      <c r="A4528" t="s">
        <v>5126</v>
      </c>
      <c r="B4528">
        <v>7.2</v>
      </c>
    </row>
    <row r="4529" spans="1:2" x14ac:dyDescent="0.2">
      <c r="A4529" t="s">
        <v>7632</v>
      </c>
      <c r="B4529">
        <v>8</v>
      </c>
    </row>
    <row r="4530" spans="1:2" x14ac:dyDescent="0.2">
      <c r="A4530" t="s">
        <v>7634</v>
      </c>
      <c r="B4530">
        <v>7.4</v>
      </c>
    </row>
    <row r="4531" spans="1:2" x14ac:dyDescent="0.2">
      <c r="A4531" t="s">
        <v>7636</v>
      </c>
      <c r="B4531">
        <v>7.2</v>
      </c>
    </row>
    <row r="4532" spans="1:2" x14ac:dyDescent="0.2">
      <c r="A4532" t="s">
        <v>1508</v>
      </c>
      <c r="B4532">
        <v>6.5</v>
      </c>
    </row>
    <row r="4533" spans="1:2" x14ac:dyDescent="0.2">
      <c r="A4533" t="s">
        <v>7639</v>
      </c>
      <c r="B4533">
        <v>7.2</v>
      </c>
    </row>
    <row r="4534" spans="1:2" x14ac:dyDescent="0.2">
      <c r="A4534" t="s">
        <v>7641</v>
      </c>
      <c r="B4534">
        <v>4.2</v>
      </c>
    </row>
    <row r="4535" spans="1:2" x14ac:dyDescent="0.2">
      <c r="A4535" t="s">
        <v>7643</v>
      </c>
      <c r="B4535">
        <v>5.0999999999999996</v>
      </c>
    </row>
    <row r="4536" spans="1:2" x14ac:dyDescent="0.2">
      <c r="A4536" t="s">
        <v>1789</v>
      </c>
      <c r="B4536">
        <v>6.4</v>
      </c>
    </row>
    <row r="4537" spans="1:2" x14ac:dyDescent="0.2">
      <c r="A4537" t="s">
        <v>7646</v>
      </c>
      <c r="B4537">
        <v>6.8</v>
      </c>
    </row>
    <row r="4538" spans="1:2" x14ac:dyDescent="0.2">
      <c r="A4538" t="s">
        <v>7649</v>
      </c>
      <c r="B4538">
        <v>6.2</v>
      </c>
    </row>
    <row r="4539" spans="1:2" x14ac:dyDescent="0.2">
      <c r="A4539" t="s">
        <v>493</v>
      </c>
      <c r="B4539">
        <v>7.5</v>
      </c>
    </row>
    <row r="4540" spans="1:2" x14ac:dyDescent="0.2">
      <c r="A4540" t="s">
        <v>7245</v>
      </c>
      <c r="B4540">
        <v>7.7</v>
      </c>
    </row>
    <row r="4541" spans="1:2" x14ac:dyDescent="0.2">
      <c r="A4541" t="s">
        <v>7654</v>
      </c>
      <c r="B4541">
        <v>6.9</v>
      </c>
    </row>
    <row r="4542" spans="1:2" x14ac:dyDescent="0.2">
      <c r="A4542" t="s">
        <v>80</v>
      </c>
      <c r="B4542">
        <v>7</v>
      </c>
    </row>
    <row r="4543" spans="1:2" x14ac:dyDescent="0.2">
      <c r="A4543" t="s">
        <v>6823</v>
      </c>
      <c r="B4543">
        <v>7.5</v>
      </c>
    </row>
    <row r="4544" spans="1:2" x14ac:dyDescent="0.2">
      <c r="A4544" t="s">
        <v>7659</v>
      </c>
      <c r="B4544">
        <v>6.3</v>
      </c>
    </row>
    <row r="4545" spans="1:2" x14ac:dyDescent="0.2">
      <c r="A4545" t="s">
        <v>7505</v>
      </c>
      <c r="B4545">
        <v>5.5</v>
      </c>
    </row>
    <row r="4546" spans="1:2" x14ac:dyDescent="0.2">
      <c r="A4546" t="s">
        <v>1302</v>
      </c>
      <c r="B4546">
        <v>4.8</v>
      </c>
    </row>
    <row r="4547" spans="1:2" x14ac:dyDescent="0.2">
      <c r="A4547" t="s">
        <v>3268</v>
      </c>
      <c r="B4547">
        <v>8.1</v>
      </c>
    </row>
    <row r="4548" spans="1:2" x14ac:dyDescent="0.2">
      <c r="A4548" t="s">
        <v>832</v>
      </c>
      <c r="B4548">
        <v>6.6</v>
      </c>
    </row>
    <row r="4549" spans="1:2" x14ac:dyDescent="0.2">
      <c r="A4549" t="s">
        <v>7664</v>
      </c>
      <c r="B4549">
        <v>5.2</v>
      </c>
    </row>
    <row r="4550" spans="1:2" x14ac:dyDescent="0.2">
      <c r="A4550" t="s">
        <v>2813</v>
      </c>
      <c r="B4550">
        <v>5.6</v>
      </c>
    </row>
    <row r="4551" spans="1:2" x14ac:dyDescent="0.2">
      <c r="A4551" t="s">
        <v>7667</v>
      </c>
      <c r="B4551">
        <v>3.1</v>
      </c>
    </row>
    <row r="4552" spans="1:2" x14ac:dyDescent="0.2">
      <c r="A4552" t="s">
        <v>5946</v>
      </c>
      <c r="B4552">
        <v>8.1</v>
      </c>
    </row>
    <row r="4553" spans="1:2" x14ac:dyDescent="0.2">
      <c r="A4553" t="s">
        <v>5580</v>
      </c>
      <c r="B4553">
        <v>8.3000000000000007</v>
      </c>
    </row>
    <row r="4554" spans="1:2" x14ac:dyDescent="0.2">
      <c r="A4554" t="s">
        <v>7673</v>
      </c>
      <c r="B4554">
        <v>7.1</v>
      </c>
    </row>
    <row r="4555" spans="1:2" x14ac:dyDescent="0.2">
      <c r="A4555" t="s">
        <v>100</v>
      </c>
      <c r="B4555">
        <v>8.1</v>
      </c>
    </row>
    <row r="4556" spans="1:2" x14ac:dyDescent="0.2">
      <c r="A4556" t="s">
        <v>6170</v>
      </c>
      <c r="B4556">
        <v>7.2</v>
      </c>
    </row>
    <row r="4557" spans="1:2" x14ac:dyDescent="0.2">
      <c r="A4557" t="s">
        <v>7677</v>
      </c>
      <c r="B4557">
        <v>6.3</v>
      </c>
    </row>
    <row r="4558" spans="1:2" x14ac:dyDescent="0.2">
      <c r="A4558" t="s">
        <v>7679</v>
      </c>
      <c r="B4558">
        <v>4</v>
      </c>
    </row>
    <row r="4559" spans="1:2" x14ac:dyDescent="0.2">
      <c r="A4559" t="s">
        <v>59</v>
      </c>
      <c r="B4559">
        <v>7.2</v>
      </c>
    </row>
    <row r="4560" spans="1:2" x14ac:dyDescent="0.2">
      <c r="A4560" t="s">
        <v>1773</v>
      </c>
      <c r="B4560">
        <v>5.3</v>
      </c>
    </row>
    <row r="4561" spans="1:2" x14ac:dyDescent="0.2">
      <c r="A4561" t="s">
        <v>7681</v>
      </c>
      <c r="B4561">
        <v>7.2</v>
      </c>
    </row>
    <row r="4562" spans="1:2" x14ac:dyDescent="0.2">
      <c r="A4562" t="s">
        <v>7683</v>
      </c>
      <c r="B4562">
        <v>6.5</v>
      </c>
    </row>
    <row r="4563" spans="1:2" x14ac:dyDescent="0.2">
      <c r="A4563" t="s">
        <v>7685</v>
      </c>
      <c r="B4563">
        <v>6.5</v>
      </c>
    </row>
    <row r="4564" spans="1:2" x14ac:dyDescent="0.2">
      <c r="A4564" t="s">
        <v>7687</v>
      </c>
      <c r="B4564">
        <v>4.9000000000000004</v>
      </c>
    </row>
    <row r="4565" spans="1:2" x14ac:dyDescent="0.2">
      <c r="A4565" t="s">
        <v>7689</v>
      </c>
      <c r="B4565">
        <v>5.2</v>
      </c>
    </row>
    <row r="4566" spans="1:2" x14ac:dyDescent="0.2">
      <c r="A4566" t="s">
        <v>7691</v>
      </c>
      <c r="B4566">
        <v>7.4</v>
      </c>
    </row>
    <row r="4567" spans="1:2" x14ac:dyDescent="0.2">
      <c r="A4567" t="s">
        <v>7693</v>
      </c>
      <c r="B4567">
        <v>7.4</v>
      </c>
    </row>
    <row r="4568" spans="1:2" x14ac:dyDescent="0.2">
      <c r="A4568" t="s">
        <v>7695</v>
      </c>
      <c r="B4568">
        <v>5.4</v>
      </c>
    </row>
    <row r="4569" spans="1:2" x14ac:dyDescent="0.2">
      <c r="A4569" t="s">
        <v>7697</v>
      </c>
      <c r="B4569">
        <v>3.9</v>
      </c>
    </row>
    <row r="4570" spans="1:2" x14ac:dyDescent="0.2">
      <c r="A4570" t="s">
        <v>7699</v>
      </c>
      <c r="B4570">
        <v>5.3</v>
      </c>
    </row>
    <row r="4571" spans="1:2" x14ac:dyDescent="0.2">
      <c r="A4571" t="s">
        <v>7701</v>
      </c>
      <c r="B4571">
        <v>7.8</v>
      </c>
    </row>
    <row r="4572" spans="1:2" x14ac:dyDescent="0.2">
      <c r="A4572" t="s">
        <v>7703</v>
      </c>
      <c r="B4572">
        <v>6.4</v>
      </c>
    </row>
    <row r="4573" spans="1:2" x14ac:dyDescent="0.2">
      <c r="A4573" t="s">
        <v>7705</v>
      </c>
      <c r="B4573">
        <v>8.1</v>
      </c>
    </row>
    <row r="4574" spans="1:2" x14ac:dyDescent="0.2">
      <c r="A4574" t="s">
        <v>1814</v>
      </c>
      <c r="B4574">
        <v>6.5</v>
      </c>
    </row>
    <row r="4575" spans="1:2" x14ac:dyDescent="0.2">
      <c r="A4575" t="s">
        <v>6893</v>
      </c>
      <c r="B4575">
        <v>5.6</v>
      </c>
    </row>
    <row r="4576" spans="1:2" x14ac:dyDescent="0.2">
      <c r="A4576" t="s">
        <v>7710</v>
      </c>
      <c r="B4576">
        <v>5.6</v>
      </c>
    </row>
    <row r="4577" spans="1:2" x14ac:dyDescent="0.2">
      <c r="A4577" t="s">
        <v>7712</v>
      </c>
      <c r="B4577">
        <v>6.6</v>
      </c>
    </row>
    <row r="4578" spans="1:2" x14ac:dyDescent="0.2">
      <c r="A4578" t="s">
        <v>7714</v>
      </c>
      <c r="B4578">
        <v>6.3</v>
      </c>
    </row>
    <row r="4579" spans="1:2" x14ac:dyDescent="0.2">
      <c r="A4579" t="s">
        <v>7716</v>
      </c>
      <c r="B4579">
        <v>7.7</v>
      </c>
    </row>
    <row r="4580" spans="1:2" x14ac:dyDescent="0.2">
      <c r="A4580" t="s">
        <v>7718</v>
      </c>
      <c r="B4580">
        <v>7</v>
      </c>
    </row>
    <row r="4581" spans="1:2" x14ac:dyDescent="0.2">
      <c r="A4581" t="s">
        <v>7720</v>
      </c>
      <c r="B4581">
        <v>8</v>
      </c>
    </row>
    <row r="4582" spans="1:2" x14ac:dyDescent="0.2">
      <c r="A4582" t="s">
        <v>7722</v>
      </c>
      <c r="B4582">
        <v>7.2</v>
      </c>
    </row>
    <row r="4583" spans="1:2" x14ac:dyDescent="0.2">
      <c r="A4583" t="s">
        <v>7724</v>
      </c>
      <c r="B4583">
        <v>4.5</v>
      </c>
    </row>
    <row r="4584" spans="1:2" x14ac:dyDescent="0.2">
      <c r="A4584" t="s">
        <v>1679</v>
      </c>
      <c r="B4584">
        <v>7.7</v>
      </c>
    </row>
    <row r="4585" spans="1:2" x14ac:dyDescent="0.2">
      <c r="A4585" t="s">
        <v>7727</v>
      </c>
      <c r="B4585">
        <v>7.2</v>
      </c>
    </row>
    <row r="4586" spans="1:2" x14ac:dyDescent="0.2">
      <c r="A4586" t="s">
        <v>7729</v>
      </c>
      <c r="B4586">
        <v>6.1</v>
      </c>
    </row>
    <row r="4587" spans="1:2" x14ac:dyDescent="0.2">
      <c r="A4587" t="s">
        <v>7731</v>
      </c>
      <c r="B4587">
        <v>6.4</v>
      </c>
    </row>
    <row r="4588" spans="1:2" x14ac:dyDescent="0.2">
      <c r="A4588" t="s">
        <v>6941</v>
      </c>
      <c r="B4588">
        <v>6.5</v>
      </c>
    </row>
    <row r="4589" spans="1:2" x14ac:dyDescent="0.2">
      <c r="A4589" t="s">
        <v>7735</v>
      </c>
      <c r="B4589">
        <v>7</v>
      </c>
    </row>
    <row r="4590" spans="1:2" x14ac:dyDescent="0.2">
      <c r="A4590" t="s">
        <v>7738</v>
      </c>
      <c r="B4590">
        <v>6.1</v>
      </c>
    </row>
    <row r="4591" spans="1:2" x14ac:dyDescent="0.2">
      <c r="A4591" t="s">
        <v>6938</v>
      </c>
      <c r="B4591">
        <v>5.7</v>
      </c>
    </row>
    <row r="4592" spans="1:2" x14ac:dyDescent="0.2">
      <c r="A4592" t="s">
        <v>7743</v>
      </c>
      <c r="B4592">
        <v>5.4</v>
      </c>
    </row>
    <row r="4593" spans="1:2" x14ac:dyDescent="0.2">
      <c r="A4593" t="s">
        <v>7745</v>
      </c>
      <c r="B4593">
        <v>5.9</v>
      </c>
    </row>
    <row r="4594" spans="1:2" x14ac:dyDescent="0.2">
      <c r="A4594" t="s">
        <v>7747</v>
      </c>
      <c r="B4594">
        <v>7.5</v>
      </c>
    </row>
    <row r="4595" spans="1:2" x14ac:dyDescent="0.2">
      <c r="A4595" t="s">
        <v>3700</v>
      </c>
      <c r="B4595">
        <v>7.7</v>
      </c>
    </row>
    <row r="4596" spans="1:2" x14ac:dyDescent="0.2">
      <c r="A4596" t="s">
        <v>7751</v>
      </c>
      <c r="B4596">
        <v>7.1</v>
      </c>
    </row>
    <row r="4597" spans="1:2" x14ac:dyDescent="0.2">
      <c r="A4597" t="s">
        <v>7753</v>
      </c>
      <c r="B4597">
        <v>7.4</v>
      </c>
    </row>
    <row r="4598" spans="1:2" x14ac:dyDescent="0.2">
      <c r="A4598" t="s">
        <v>7755</v>
      </c>
      <c r="B4598">
        <v>7.6</v>
      </c>
    </row>
    <row r="4599" spans="1:2" x14ac:dyDescent="0.2">
      <c r="A4599" t="s">
        <v>7758</v>
      </c>
      <c r="B4599">
        <v>6.4</v>
      </c>
    </row>
    <row r="4600" spans="1:2" x14ac:dyDescent="0.2">
      <c r="A4600" t="s">
        <v>7760</v>
      </c>
      <c r="B4600">
        <v>7.4</v>
      </c>
    </row>
    <row r="4601" spans="1:2" x14ac:dyDescent="0.2">
      <c r="A4601" t="s">
        <v>7762</v>
      </c>
      <c r="B4601">
        <v>6.8</v>
      </c>
    </row>
    <row r="4602" spans="1:2" x14ac:dyDescent="0.2">
      <c r="A4602" t="s">
        <v>7764</v>
      </c>
      <c r="B4602">
        <v>6.5</v>
      </c>
    </row>
    <row r="4603" spans="1:2" x14ac:dyDescent="0.2">
      <c r="A4603" t="s">
        <v>7758</v>
      </c>
      <c r="B4603">
        <v>6</v>
      </c>
    </row>
    <row r="4604" spans="1:2" x14ac:dyDescent="0.2">
      <c r="A4604" t="s">
        <v>4737</v>
      </c>
      <c r="B4604">
        <v>7.3</v>
      </c>
    </row>
    <row r="4605" spans="1:2" x14ac:dyDescent="0.2">
      <c r="A4605" t="s">
        <v>7768</v>
      </c>
      <c r="B4605">
        <v>7.3</v>
      </c>
    </row>
    <row r="4606" spans="1:2" x14ac:dyDescent="0.2">
      <c r="A4606" t="s">
        <v>6198</v>
      </c>
      <c r="B4606">
        <v>6.5</v>
      </c>
    </row>
    <row r="4607" spans="1:2" x14ac:dyDescent="0.2">
      <c r="A4607" t="s">
        <v>7771</v>
      </c>
      <c r="B4607">
        <v>6</v>
      </c>
    </row>
    <row r="4608" spans="1:2" x14ac:dyDescent="0.2">
      <c r="A4608" t="s">
        <v>7773</v>
      </c>
      <c r="B4608">
        <v>5.3</v>
      </c>
    </row>
    <row r="4609" spans="1:2" x14ac:dyDescent="0.2">
      <c r="A4609" t="s">
        <v>7287</v>
      </c>
      <c r="B4609">
        <v>6.6</v>
      </c>
    </row>
    <row r="4610" spans="1:2" x14ac:dyDescent="0.2">
      <c r="A4610" t="s">
        <v>7776</v>
      </c>
      <c r="B4610">
        <v>6.1</v>
      </c>
    </row>
    <row r="4611" spans="1:2" x14ac:dyDescent="0.2">
      <c r="A4611" t="s">
        <v>7778</v>
      </c>
      <c r="B4611">
        <v>7.1</v>
      </c>
    </row>
    <row r="4612" spans="1:2" x14ac:dyDescent="0.2">
      <c r="A4612" t="s">
        <v>4980</v>
      </c>
      <c r="B4612">
        <v>8.6999999999999993</v>
      </c>
    </row>
    <row r="4613" spans="1:2" x14ac:dyDescent="0.2">
      <c r="A4613" t="s">
        <v>7781</v>
      </c>
      <c r="B4613">
        <v>8.4</v>
      </c>
    </row>
    <row r="4614" spans="1:2" x14ac:dyDescent="0.2">
      <c r="A4614" t="s">
        <v>7783</v>
      </c>
      <c r="B4614">
        <v>5.8</v>
      </c>
    </row>
    <row r="4615" spans="1:2" x14ac:dyDescent="0.2">
      <c r="A4615" t="s">
        <v>133</v>
      </c>
      <c r="B4615">
        <v>6.2</v>
      </c>
    </row>
    <row r="4616" spans="1:2" x14ac:dyDescent="0.2">
      <c r="A4616" t="s">
        <v>7786</v>
      </c>
      <c r="B4616">
        <v>5.8</v>
      </c>
    </row>
    <row r="4617" spans="1:2" x14ac:dyDescent="0.2">
      <c r="A4617" t="s">
        <v>400</v>
      </c>
      <c r="B4617">
        <v>6.7</v>
      </c>
    </row>
    <row r="4618" spans="1:2" x14ac:dyDescent="0.2">
      <c r="A4618" t="s">
        <v>7608</v>
      </c>
      <c r="B4618">
        <v>5.7</v>
      </c>
    </row>
    <row r="4619" spans="1:2" x14ac:dyDescent="0.2">
      <c r="A4619" t="s">
        <v>7789</v>
      </c>
      <c r="B4619">
        <v>6.1</v>
      </c>
    </row>
    <row r="4620" spans="1:2" x14ac:dyDescent="0.2">
      <c r="A4620" t="s">
        <v>7791</v>
      </c>
      <c r="B4620">
        <v>6.4</v>
      </c>
    </row>
    <row r="4621" spans="1:2" x14ac:dyDescent="0.2">
      <c r="A4621" t="s">
        <v>7793</v>
      </c>
      <c r="B4621">
        <v>5</v>
      </c>
    </row>
    <row r="4622" spans="1:2" x14ac:dyDescent="0.2">
      <c r="A4622" t="s">
        <v>7795</v>
      </c>
      <c r="B4622">
        <v>6.5</v>
      </c>
    </row>
    <row r="4623" spans="1:2" x14ac:dyDescent="0.2">
      <c r="A4623" t="s">
        <v>7797</v>
      </c>
      <c r="B4623">
        <v>4.5999999999999996</v>
      </c>
    </row>
    <row r="4624" spans="1:2" x14ac:dyDescent="0.2">
      <c r="A4624" t="s">
        <v>6806</v>
      </c>
      <c r="B4624">
        <v>7.7</v>
      </c>
    </row>
    <row r="4625" spans="1:2" x14ac:dyDescent="0.2">
      <c r="A4625" t="s">
        <v>7800</v>
      </c>
      <c r="B4625">
        <v>7.3</v>
      </c>
    </row>
    <row r="4626" spans="1:2" x14ac:dyDescent="0.2">
      <c r="A4626" t="s">
        <v>43</v>
      </c>
      <c r="B4626">
        <v>6.6</v>
      </c>
    </row>
    <row r="4627" spans="1:2" x14ac:dyDescent="0.2">
      <c r="A4627" t="s">
        <v>1847</v>
      </c>
      <c r="B4627">
        <v>6.4</v>
      </c>
    </row>
    <row r="4628" spans="1:2" x14ac:dyDescent="0.2">
      <c r="A4628" t="s">
        <v>7804</v>
      </c>
      <c r="B4628">
        <v>5.8</v>
      </c>
    </row>
    <row r="4629" spans="1:2" x14ac:dyDescent="0.2">
      <c r="A4629" t="s">
        <v>7718</v>
      </c>
      <c r="B4629">
        <v>7.2</v>
      </c>
    </row>
    <row r="4630" spans="1:2" x14ac:dyDescent="0.2">
      <c r="A4630" t="s">
        <v>5620</v>
      </c>
      <c r="B4630">
        <v>7.2</v>
      </c>
    </row>
    <row r="4631" spans="1:2" x14ac:dyDescent="0.2">
      <c r="A4631" t="s">
        <v>7808</v>
      </c>
      <c r="B4631">
        <v>3.5</v>
      </c>
    </row>
    <row r="4632" spans="1:2" x14ac:dyDescent="0.2">
      <c r="A4632" t="s">
        <v>7810</v>
      </c>
      <c r="B4632">
        <v>7.5</v>
      </c>
    </row>
    <row r="4633" spans="1:2" x14ac:dyDescent="0.2">
      <c r="A4633" t="s">
        <v>7813</v>
      </c>
      <c r="B4633">
        <v>2.2000000000000002</v>
      </c>
    </row>
    <row r="4634" spans="1:2" x14ac:dyDescent="0.2">
      <c r="A4634" t="s">
        <v>7815</v>
      </c>
      <c r="B4634">
        <v>6.6</v>
      </c>
    </row>
    <row r="4635" spans="1:2" x14ac:dyDescent="0.2">
      <c r="A4635" t="s">
        <v>7817</v>
      </c>
      <c r="B4635">
        <v>6.9</v>
      </c>
    </row>
    <row r="4636" spans="1:2" x14ac:dyDescent="0.2">
      <c r="A4636" t="s">
        <v>7819</v>
      </c>
      <c r="B4636">
        <v>4</v>
      </c>
    </row>
    <row r="4637" spans="1:2" x14ac:dyDescent="0.2">
      <c r="A4637" t="s">
        <v>5089</v>
      </c>
      <c r="B4637">
        <v>7.4</v>
      </c>
    </row>
    <row r="4638" spans="1:2" x14ac:dyDescent="0.2">
      <c r="A4638" t="s">
        <v>7824</v>
      </c>
      <c r="B4638">
        <v>8.3000000000000007</v>
      </c>
    </row>
    <row r="4639" spans="1:2" x14ac:dyDescent="0.2">
      <c r="A4639" t="s">
        <v>7827</v>
      </c>
      <c r="B4639">
        <v>5.7</v>
      </c>
    </row>
    <row r="4640" spans="1:2" x14ac:dyDescent="0.2">
      <c r="A4640" t="s">
        <v>7829</v>
      </c>
      <c r="B4640">
        <v>6.8</v>
      </c>
    </row>
    <row r="4641" spans="1:2" x14ac:dyDescent="0.2">
      <c r="A4641" t="s">
        <v>7832</v>
      </c>
      <c r="B4641">
        <v>5.2</v>
      </c>
    </row>
    <row r="4642" spans="1:2" x14ac:dyDescent="0.2">
      <c r="A4642" t="s">
        <v>28</v>
      </c>
      <c r="B4642">
        <v>6.4</v>
      </c>
    </row>
    <row r="4643" spans="1:2" x14ac:dyDescent="0.2">
      <c r="A4643" t="s">
        <v>6924</v>
      </c>
      <c r="B4643">
        <v>6.2</v>
      </c>
    </row>
    <row r="4644" spans="1:2" x14ac:dyDescent="0.2">
      <c r="A4644" t="s">
        <v>5556</v>
      </c>
      <c r="B4644">
        <v>5.9</v>
      </c>
    </row>
    <row r="4645" spans="1:2" x14ac:dyDescent="0.2">
      <c r="A4645" t="s">
        <v>391</v>
      </c>
      <c r="B4645">
        <v>7.7</v>
      </c>
    </row>
    <row r="4646" spans="1:2" x14ac:dyDescent="0.2">
      <c r="A4646" t="s">
        <v>7837</v>
      </c>
      <c r="B4646">
        <v>4.3</v>
      </c>
    </row>
    <row r="4647" spans="1:2" x14ac:dyDescent="0.2">
      <c r="A4647" t="s">
        <v>7839</v>
      </c>
      <c r="B4647">
        <v>7.1</v>
      </c>
    </row>
    <row r="4648" spans="1:2" x14ac:dyDescent="0.2">
      <c r="A4648" t="s">
        <v>7841</v>
      </c>
      <c r="B4648">
        <v>6.2</v>
      </c>
    </row>
    <row r="4649" spans="1:2" x14ac:dyDescent="0.2">
      <c r="A4649" t="s">
        <v>7843</v>
      </c>
      <c r="B4649">
        <v>6.8</v>
      </c>
    </row>
    <row r="4650" spans="1:2" x14ac:dyDescent="0.2">
      <c r="A4650" t="s">
        <v>7845</v>
      </c>
      <c r="B4650">
        <v>7.7</v>
      </c>
    </row>
    <row r="4651" spans="1:2" x14ac:dyDescent="0.2">
      <c r="A4651" t="s">
        <v>7847</v>
      </c>
      <c r="B4651">
        <v>8.1999999999999993</v>
      </c>
    </row>
    <row r="4652" spans="1:2" x14ac:dyDescent="0.2">
      <c r="A4652" t="s">
        <v>6700</v>
      </c>
      <c r="B4652">
        <v>7.5</v>
      </c>
    </row>
    <row r="4653" spans="1:2" x14ac:dyDescent="0.2">
      <c r="A4653" t="s">
        <v>7850</v>
      </c>
      <c r="B4653">
        <v>7.6</v>
      </c>
    </row>
    <row r="4654" spans="1:2" x14ac:dyDescent="0.2">
      <c r="A4654" t="s">
        <v>7852</v>
      </c>
      <c r="B4654">
        <v>4.0999999999999996</v>
      </c>
    </row>
    <row r="4655" spans="1:2" x14ac:dyDescent="0.2">
      <c r="A4655" t="s">
        <v>2708</v>
      </c>
      <c r="B4655">
        <v>6.9</v>
      </c>
    </row>
    <row r="4656" spans="1:2" x14ac:dyDescent="0.2">
      <c r="A4656" t="s">
        <v>6176</v>
      </c>
      <c r="B4656">
        <v>7.1</v>
      </c>
    </row>
    <row r="4657" spans="1:2" x14ac:dyDescent="0.2">
      <c r="A4657" t="s">
        <v>6208</v>
      </c>
      <c r="B4657">
        <v>6.3</v>
      </c>
    </row>
    <row r="4658" spans="1:2" x14ac:dyDescent="0.2">
      <c r="A4658" t="s">
        <v>6801</v>
      </c>
      <c r="B4658">
        <v>7.7</v>
      </c>
    </row>
    <row r="4659" spans="1:2" x14ac:dyDescent="0.2">
      <c r="A4659" t="s">
        <v>970</v>
      </c>
      <c r="B4659">
        <v>8.3000000000000007</v>
      </c>
    </row>
    <row r="4660" spans="1:2" x14ac:dyDescent="0.2">
      <c r="A4660" t="s">
        <v>6092</v>
      </c>
      <c r="B4660">
        <v>7.1</v>
      </c>
    </row>
    <row r="4661" spans="1:2" x14ac:dyDescent="0.2">
      <c r="A4661" t="s">
        <v>7860</v>
      </c>
      <c r="B4661">
        <v>4.7</v>
      </c>
    </row>
    <row r="4662" spans="1:2" x14ac:dyDescent="0.2">
      <c r="A4662" t="s">
        <v>7865</v>
      </c>
      <c r="B4662">
        <v>7.2</v>
      </c>
    </row>
    <row r="4663" spans="1:2" x14ac:dyDescent="0.2">
      <c r="A4663" t="s">
        <v>7868</v>
      </c>
      <c r="B4663">
        <v>5.0999999999999996</v>
      </c>
    </row>
    <row r="4664" spans="1:2" x14ac:dyDescent="0.2">
      <c r="A4664" t="s">
        <v>7870</v>
      </c>
      <c r="B4664">
        <v>5.4</v>
      </c>
    </row>
    <row r="4665" spans="1:2" x14ac:dyDescent="0.2">
      <c r="A4665" t="s">
        <v>7872</v>
      </c>
      <c r="B4665">
        <v>6.9</v>
      </c>
    </row>
    <row r="4666" spans="1:2" x14ac:dyDescent="0.2">
      <c r="A4666" t="s">
        <v>2784</v>
      </c>
      <c r="B4666">
        <v>6.1</v>
      </c>
    </row>
    <row r="4667" spans="1:2" x14ac:dyDescent="0.2">
      <c r="A4667" t="s">
        <v>7876</v>
      </c>
      <c r="B4667">
        <v>6.1</v>
      </c>
    </row>
    <row r="4668" spans="1:2" x14ac:dyDescent="0.2">
      <c r="A4668" t="s">
        <v>1952</v>
      </c>
      <c r="B4668">
        <v>6.9</v>
      </c>
    </row>
    <row r="4669" spans="1:2" x14ac:dyDescent="0.2">
      <c r="A4669" t="s">
        <v>7879</v>
      </c>
      <c r="B4669">
        <v>5.8</v>
      </c>
    </row>
    <row r="4670" spans="1:2" x14ac:dyDescent="0.2">
      <c r="A4670" t="s">
        <v>7881</v>
      </c>
      <c r="B4670">
        <v>6</v>
      </c>
    </row>
    <row r="4671" spans="1:2" x14ac:dyDescent="0.2">
      <c r="A4671" t="s">
        <v>7883</v>
      </c>
      <c r="B4671">
        <v>8.1999999999999993</v>
      </c>
    </row>
    <row r="4672" spans="1:2" x14ac:dyDescent="0.2">
      <c r="A4672" t="s">
        <v>7885</v>
      </c>
      <c r="B4672">
        <v>8</v>
      </c>
    </row>
    <row r="4673" spans="1:2" x14ac:dyDescent="0.2">
      <c r="A4673" t="s">
        <v>7887</v>
      </c>
      <c r="B4673">
        <v>7</v>
      </c>
    </row>
    <row r="4674" spans="1:2" x14ac:dyDescent="0.2">
      <c r="A4674" t="s">
        <v>7889</v>
      </c>
      <c r="B4674">
        <v>6.3</v>
      </c>
    </row>
    <row r="4675" spans="1:2" x14ac:dyDescent="0.2">
      <c r="A4675" t="s">
        <v>28</v>
      </c>
      <c r="B4675">
        <v>7.6</v>
      </c>
    </row>
    <row r="4676" spans="1:2" x14ac:dyDescent="0.2">
      <c r="A4676" t="s">
        <v>7892</v>
      </c>
      <c r="B4676">
        <v>6.1</v>
      </c>
    </row>
    <row r="4677" spans="1:2" x14ac:dyDescent="0.2">
      <c r="A4677" t="s">
        <v>7894</v>
      </c>
      <c r="B4677">
        <v>7.2</v>
      </c>
    </row>
    <row r="4678" spans="1:2" x14ac:dyDescent="0.2">
      <c r="A4678" t="s">
        <v>7896</v>
      </c>
      <c r="B4678">
        <v>7.8</v>
      </c>
    </row>
    <row r="4679" spans="1:2" x14ac:dyDescent="0.2">
      <c r="A4679" t="s">
        <v>7898</v>
      </c>
      <c r="B4679">
        <v>4.7</v>
      </c>
    </row>
    <row r="4680" spans="1:2" x14ac:dyDescent="0.2">
      <c r="A4680" t="s">
        <v>7900</v>
      </c>
      <c r="B4680">
        <v>7.5</v>
      </c>
    </row>
    <row r="4681" spans="1:2" x14ac:dyDescent="0.2">
      <c r="A4681" t="s">
        <v>7903</v>
      </c>
      <c r="B4681">
        <v>3.4</v>
      </c>
    </row>
    <row r="4682" spans="1:2" x14ac:dyDescent="0.2">
      <c r="A4682" t="s">
        <v>1852</v>
      </c>
      <c r="B4682">
        <v>7.9</v>
      </c>
    </row>
    <row r="4683" spans="1:2" x14ac:dyDescent="0.2">
      <c r="A4683" t="s">
        <v>3476</v>
      </c>
      <c r="B4683">
        <v>8.9</v>
      </c>
    </row>
    <row r="4684" spans="1:2" x14ac:dyDescent="0.2">
      <c r="A4684" t="s">
        <v>7906</v>
      </c>
      <c r="B4684">
        <v>6.9</v>
      </c>
    </row>
    <row r="4685" spans="1:2" x14ac:dyDescent="0.2">
      <c r="A4685" t="s">
        <v>6601</v>
      </c>
      <c r="B4685">
        <v>8.1999999999999993</v>
      </c>
    </row>
    <row r="4686" spans="1:2" x14ac:dyDescent="0.2">
      <c r="A4686" t="s">
        <v>7910</v>
      </c>
      <c r="B4686">
        <v>7.3</v>
      </c>
    </row>
    <row r="4687" spans="1:2" x14ac:dyDescent="0.2">
      <c r="A4687" t="s">
        <v>7913</v>
      </c>
      <c r="B4687">
        <v>8</v>
      </c>
    </row>
    <row r="4688" spans="1:2" x14ac:dyDescent="0.2">
      <c r="A4688" t="s">
        <v>2941</v>
      </c>
      <c r="B4688">
        <v>6.7</v>
      </c>
    </row>
    <row r="4689" spans="1:2" x14ac:dyDescent="0.2">
      <c r="A4689" t="s">
        <v>7916</v>
      </c>
      <c r="B4689">
        <v>6.6</v>
      </c>
    </row>
    <row r="4690" spans="1:2" x14ac:dyDescent="0.2">
      <c r="A4690" t="s">
        <v>5962</v>
      </c>
      <c r="B4690">
        <v>6.9</v>
      </c>
    </row>
    <row r="4691" spans="1:2" x14ac:dyDescent="0.2">
      <c r="A4691" t="s">
        <v>2238</v>
      </c>
      <c r="B4691">
        <v>7.1</v>
      </c>
    </row>
    <row r="4692" spans="1:2" x14ac:dyDescent="0.2">
      <c r="A4692" t="s">
        <v>7921</v>
      </c>
      <c r="B4692">
        <v>5.6</v>
      </c>
    </row>
    <row r="4693" spans="1:2" x14ac:dyDescent="0.2">
      <c r="A4693" t="s">
        <v>6993</v>
      </c>
      <c r="B4693">
        <v>6.7</v>
      </c>
    </row>
    <row r="4694" spans="1:2" x14ac:dyDescent="0.2">
      <c r="A4694" t="s">
        <v>6993</v>
      </c>
      <c r="B4694">
        <v>7.1</v>
      </c>
    </row>
    <row r="4695" spans="1:2" x14ac:dyDescent="0.2">
      <c r="A4695" t="s">
        <v>7925</v>
      </c>
      <c r="B4695">
        <v>5.2</v>
      </c>
    </row>
    <row r="4696" spans="1:2" x14ac:dyDescent="0.2">
      <c r="A4696" t="s">
        <v>7927</v>
      </c>
      <c r="B4696">
        <v>7.7</v>
      </c>
    </row>
    <row r="4697" spans="1:2" x14ac:dyDescent="0.2">
      <c r="A4697" t="s">
        <v>7929</v>
      </c>
      <c r="B4697">
        <v>7.5</v>
      </c>
    </row>
    <row r="4698" spans="1:2" x14ac:dyDescent="0.2">
      <c r="A4698" t="s">
        <v>7735</v>
      </c>
      <c r="B4698">
        <v>7.6</v>
      </c>
    </row>
    <row r="4699" spans="1:2" x14ac:dyDescent="0.2">
      <c r="A4699" t="s">
        <v>7932</v>
      </c>
      <c r="B4699">
        <v>8.1</v>
      </c>
    </row>
    <row r="4700" spans="1:2" x14ac:dyDescent="0.2">
      <c r="A4700" t="s">
        <v>6084</v>
      </c>
      <c r="B4700">
        <v>5.5</v>
      </c>
    </row>
    <row r="4701" spans="1:2" x14ac:dyDescent="0.2">
      <c r="A4701" t="s">
        <v>7935</v>
      </c>
      <c r="B4701">
        <v>6.6</v>
      </c>
    </row>
    <row r="4702" spans="1:2" x14ac:dyDescent="0.2">
      <c r="A4702" t="s">
        <v>7937</v>
      </c>
      <c r="B4702">
        <v>3.2</v>
      </c>
    </row>
    <row r="4703" spans="1:2" x14ac:dyDescent="0.2">
      <c r="A4703" t="s">
        <v>2032</v>
      </c>
      <c r="B4703">
        <v>7.4</v>
      </c>
    </row>
    <row r="4704" spans="1:2" x14ac:dyDescent="0.2">
      <c r="A4704" t="s">
        <v>7939</v>
      </c>
      <c r="B4704">
        <v>6.6</v>
      </c>
    </row>
    <row r="4705" spans="1:2" x14ac:dyDescent="0.2">
      <c r="A4705" t="s">
        <v>7941</v>
      </c>
      <c r="B4705">
        <v>6.2</v>
      </c>
    </row>
    <row r="4706" spans="1:2" x14ac:dyDescent="0.2">
      <c r="A4706" t="s">
        <v>7944</v>
      </c>
      <c r="B4706">
        <v>4.8</v>
      </c>
    </row>
    <row r="4707" spans="1:2" x14ac:dyDescent="0.2">
      <c r="A4707" t="s">
        <v>7946</v>
      </c>
      <c r="B4707">
        <v>4.5</v>
      </c>
    </row>
    <row r="4708" spans="1:2" x14ac:dyDescent="0.2">
      <c r="A4708" t="s">
        <v>7948</v>
      </c>
      <c r="B4708">
        <v>7.2</v>
      </c>
    </row>
    <row r="4709" spans="1:2" x14ac:dyDescent="0.2">
      <c r="A4709" t="s">
        <v>7950</v>
      </c>
      <c r="B4709">
        <v>4.3</v>
      </c>
    </row>
    <row r="4710" spans="1:2" x14ac:dyDescent="0.2">
      <c r="A4710" t="s">
        <v>7952</v>
      </c>
      <c r="B4710">
        <v>4.5</v>
      </c>
    </row>
    <row r="4711" spans="1:2" x14ac:dyDescent="0.2">
      <c r="A4711" t="s">
        <v>7954</v>
      </c>
      <c r="B4711">
        <v>6.4</v>
      </c>
    </row>
    <row r="4712" spans="1:2" x14ac:dyDescent="0.2">
      <c r="A4712" t="s">
        <v>7957</v>
      </c>
      <c r="B4712">
        <v>6.4</v>
      </c>
    </row>
    <row r="4713" spans="1:2" x14ac:dyDescent="0.2">
      <c r="A4713" t="s">
        <v>2454</v>
      </c>
      <c r="B4713">
        <v>7.3</v>
      </c>
    </row>
    <row r="4714" spans="1:2" x14ac:dyDescent="0.2">
      <c r="A4714" t="s">
        <v>5553</v>
      </c>
      <c r="B4714">
        <v>6.9</v>
      </c>
    </row>
    <row r="4715" spans="1:2" x14ac:dyDescent="0.2">
      <c r="A4715" t="s">
        <v>7961</v>
      </c>
      <c r="B4715">
        <v>4.3</v>
      </c>
    </row>
    <row r="4716" spans="1:2" x14ac:dyDescent="0.2">
      <c r="A4716" t="s">
        <v>133</v>
      </c>
      <c r="B4716">
        <v>7.2</v>
      </c>
    </row>
    <row r="4717" spans="1:2" x14ac:dyDescent="0.2">
      <c r="A4717" t="s">
        <v>7965</v>
      </c>
      <c r="B4717">
        <v>6.5</v>
      </c>
    </row>
    <row r="4718" spans="1:2" x14ac:dyDescent="0.2">
      <c r="A4718" t="s">
        <v>3071</v>
      </c>
      <c r="B4718">
        <v>6.6</v>
      </c>
    </row>
    <row r="4719" spans="1:2" x14ac:dyDescent="0.2">
      <c r="A4719" t="s">
        <v>7968</v>
      </c>
      <c r="B4719">
        <v>6.7</v>
      </c>
    </row>
    <row r="4720" spans="1:2" x14ac:dyDescent="0.2">
      <c r="A4720" t="s">
        <v>7970</v>
      </c>
      <c r="B4720">
        <v>4.3</v>
      </c>
    </row>
    <row r="4721" spans="1:2" x14ac:dyDescent="0.2">
      <c r="A4721" t="s">
        <v>2937</v>
      </c>
      <c r="B4721">
        <v>7.3</v>
      </c>
    </row>
    <row r="4722" spans="1:2" x14ac:dyDescent="0.2">
      <c r="A4722" t="s">
        <v>7973</v>
      </c>
      <c r="B4722">
        <v>6.4</v>
      </c>
    </row>
    <row r="4723" spans="1:2" x14ac:dyDescent="0.2">
      <c r="A4723" t="s">
        <v>7975</v>
      </c>
      <c r="B4723">
        <v>7</v>
      </c>
    </row>
    <row r="4724" spans="1:2" x14ac:dyDescent="0.2">
      <c r="A4724" t="s">
        <v>7764</v>
      </c>
      <c r="B4724">
        <v>5.5</v>
      </c>
    </row>
    <row r="4725" spans="1:2" x14ac:dyDescent="0.2">
      <c r="A4725" t="s">
        <v>7979</v>
      </c>
      <c r="B4725">
        <v>6.7</v>
      </c>
    </row>
    <row r="4726" spans="1:2" x14ac:dyDescent="0.2">
      <c r="A4726" t="s">
        <v>7981</v>
      </c>
      <c r="B4726">
        <v>4.3</v>
      </c>
    </row>
    <row r="4727" spans="1:2" x14ac:dyDescent="0.2">
      <c r="A4727" t="s">
        <v>6392</v>
      </c>
      <c r="B4727">
        <v>6.1</v>
      </c>
    </row>
    <row r="4728" spans="1:2" x14ac:dyDescent="0.2">
      <c r="A4728" t="s">
        <v>7984</v>
      </c>
      <c r="B4728">
        <v>6.8</v>
      </c>
    </row>
    <row r="4729" spans="1:2" x14ac:dyDescent="0.2">
      <c r="A4729" t="s">
        <v>4797</v>
      </c>
      <c r="B4729">
        <v>3.9</v>
      </c>
    </row>
    <row r="4730" spans="1:2" x14ac:dyDescent="0.2">
      <c r="A4730" t="s">
        <v>7988</v>
      </c>
      <c r="B4730">
        <v>6.9</v>
      </c>
    </row>
    <row r="4731" spans="1:2" x14ac:dyDescent="0.2">
      <c r="A4731" t="s">
        <v>4103</v>
      </c>
      <c r="B4731">
        <v>7.3</v>
      </c>
    </row>
    <row r="4732" spans="1:2" x14ac:dyDescent="0.2">
      <c r="A4732" t="s">
        <v>7991</v>
      </c>
      <c r="B4732">
        <v>6.9</v>
      </c>
    </row>
    <row r="4733" spans="1:2" x14ac:dyDescent="0.2">
      <c r="A4733" t="s">
        <v>7993</v>
      </c>
      <c r="B4733">
        <v>6.3</v>
      </c>
    </row>
    <row r="4734" spans="1:2" x14ac:dyDescent="0.2">
      <c r="A4734" t="s">
        <v>7995</v>
      </c>
      <c r="B4734">
        <v>2.5</v>
      </c>
    </row>
    <row r="4735" spans="1:2" x14ac:dyDescent="0.2">
      <c r="A4735" t="s">
        <v>7997</v>
      </c>
      <c r="B4735">
        <v>5.7</v>
      </c>
    </row>
    <row r="4736" spans="1:2" x14ac:dyDescent="0.2">
      <c r="A4736" t="s">
        <v>7999</v>
      </c>
      <c r="B4736">
        <v>7</v>
      </c>
    </row>
    <row r="4737" spans="1:2" x14ac:dyDescent="0.2">
      <c r="A4737" t="s">
        <v>8002</v>
      </c>
      <c r="B4737">
        <v>6.2</v>
      </c>
    </row>
    <row r="4738" spans="1:2" x14ac:dyDescent="0.2">
      <c r="A4738" t="s">
        <v>8004</v>
      </c>
      <c r="B4738">
        <v>6.9</v>
      </c>
    </row>
    <row r="4739" spans="1:2" x14ac:dyDescent="0.2">
      <c r="A4739" t="s">
        <v>8007</v>
      </c>
      <c r="B4739">
        <v>4.5</v>
      </c>
    </row>
    <row r="4740" spans="1:2" x14ac:dyDescent="0.2">
      <c r="A4740" t="s">
        <v>8009</v>
      </c>
      <c r="B4740">
        <v>7.8</v>
      </c>
    </row>
    <row r="4741" spans="1:2" x14ac:dyDescent="0.2">
      <c r="A4741" t="s">
        <v>8011</v>
      </c>
      <c r="B4741">
        <v>4.4000000000000004</v>
      </c>
    </row>
    <row r="4742" spans="1:2" x14ac:dyDescent="0.2">
      <c r="A4742" t="s">
        <v>7827</v>
      </c>
      <c r="B4742">
        <v>6.6</v>
      </c>
    </row>
    <row r="4743" spans="1:2" x14ac:dyDescent="0.2">
      <c r="A4743" t="s">
        <v>8014</v>
      </c>
      <c r="B4743">
        <v>8</v>
      </c>
    </row>
    <row r="4744" spans="1:2" x14ac:dyDescent="0.2">
      <c r="A4744" t="s">
        <v>5875</v>
      </c>
      <c r="B4744">
        <v>8.3000000000000007</v>
      </c>
    </row>
    <row r="4745" spans="1:2" x14ac:dyDescent="0.2">
      <c r="A4745" t="s">
        <v>8017</v>
      </c>
      <c r="B4745">
        <v>6.5</v>
      </c>
    </row>
    <row r="4746" spans="1:2" x14ac:dyDescent="0.2">
      <c r="A4746" t="s">
        <v>8019</v>
      </c>
      <c r="B4746">
        <v>7.1</v>
      </c>
    </row>
    <row r="4747" spans="1:2" x14ac:dyDescent="0.2">
      <c r="A4747" t="s">
        <v>4407</v>
      </c>
      <c r="B4747">
        <v>7.1</v>
      </c>
    </row>
    <row r="4748" spans="1:2" x14ac:dyDescent="0.2">
      <c r="A4748" t="s">
        <v>8022</v>
      </c>
      <c r="B4748">
        <v>4</v>
      </c>
    </row>
    <row r="4749" spans="1:2" x14ac:dyDescent="0.2">
      <c r="A4749" t="s">
        <v>8025</v>
      </c>
      <c r="B4749">
        <v>7.5</v>
      </c>
    </row>
    <row r="4750" spans="1:2" x14ac:dyDescent="0.2">
      <c r="A4750" t="s">
        <v>8027</v>
      </c>
      <c r="B4750">
        <v>7</v>
      </c>
    </row>
    <row r="4751" spans="1:2" x14ac:dyDescent="0.2">
      <c r="A4751" t="s">
        <v>8029</v>
      </c>
      <c r="B4751">
        <v>4</v>
      </c>
    </row>
    <row r="4752" spans="1:2" x14ac:dyDescent="0.2">
      <c r="A4752" t="s">
        <v>8031</v>
      </c>
      <c r="B4752">
        <v>6.7</v>
      </c>
    </row>
    <row r="4753" spans="1:2" x14ac:dyDescent="0.2">
      <c r="A4753" t="s">
        <v>3306</v>
      </c>
      <c r="B4753">
        <v>7.2</v>
      </c>
    </row>
    <row r="4754" spans="1:2" x14ac:dyDescent="0.2">
      <c r="A4754" t="s">
        <v>282</v>
      </c>
      <c r="B4754">
        <v>7</v>
      </c>
    </row>
    <row r="4755" spans="1:2" x14ac:dyDescent="0.2">
      <c r="A4755" t="s">
        <v>173</v>
      </c>
      <c r="B4755">
        <v>7.4</v>
      </c>
    </row>
    <row r="4756" spans="1:2" x14ac:dyDescent="0.2">
      <c r="A4756" t="s">
        <v>2972</v>
      </c>
      <c r="B4756">
        <v>8</v>
      </c>
    </row>
    <row r="4757" spans="1:2" x14ac:dyDescent="0.2">
      <c r="A4757" t="s">
        <v>8037</v>
      </c>
      <c r="B4757">
        <v>6.5</v>
      </c>
    </row>
    <row r="4758" spans="1:2" x14ac:dyDescent="0.2">
      <c r="A4758" t="s">
        <v>8040</v>
      </c>
      <c r="B4758">
        <v>7.2</v>
      </c>
    </row>
    <row r="4759" spans="1:2" x14ac:dyDescent="0.2">
      <c r="A4759" t="s">
        <v>8042</v>
      </c>
      <c r="B4759">
        <v>6.4</v>
      </c>
    </row>
    <row r="4760" spans="1:2" x14ac:dyDescent="0.2">
      <c r="A4760" t="s">
        <v>3685</v>
      </c>
      <c r="B4760">
        <v>6.5</v>
      </c>
    </row>
    <row r="4761" spans="1:2" x14ac:dyDescent="0.2">
      <c r="A4761" t="s">
        <v>638</v>
      </c>
      <c r="B4761">
        <v>6.8</v>
      </c>
    </row>
    <row r="4762" spans="1:2" x14ac:dyDescent="0.2">
      <c r="A4762" t="s">
        <v>8046</v>
      </c>
      <c r="B4762">
        <v>6.9</v>
      </c>
    </row>
    <row r="4763" spans="1:2" x14ac:dyDescent="0.2">
      <c r="A4763" t="s">
        <v>8048</v>
      </c>
      <c r="B4763">
        <v>7.5</v>
      </c>
    </row>
    <row r="4764" spans="1:2" x14ac:dyDescent="0.2">
      <c r="A4764" t="s">
        <v>524</v>
      </c>
      <c r="B4764">
        <v>7.1</v>
      </c>
    </row>
    <row r="4765" spans="1:2" x14ac:dyDescent="0.2">
      <c r="A4765" t="s">
        <v>8050</v>
      </c>
      <c r="B4765">
        <v>5.0999999999999996</v>
      </c>
    </row>
    <row r="4766" spans="1:2" x14ac:dyDescent="0.2">
      <c r="A4766" t="s">
        <v>4299</v>
      </c>
      <c r="B4766">
        <v>6.2</v>
      </c>
    </row>
    <row r="4767" spans="1:2" x14ac:dyDescent="0.2">
      <c r="A4767" t="s">
        <v>3741</v>
      </c>
      <c r="B4767">
        <v>3.9</v>
      </c>
    </row>
    <row r="4768" spans="1:2" x14ac:dyDescent="0.2">
      <c r="A4768" t="s">
        <v>5233</v>
      </c>
      <c r="B4768">
        <v>6</v>
      </c>
    </row>
    <row r="4769" spans="1:2" x14ac:dyDescent="0.2">
      <c r="A4769" t="s">
        <v>8055</v>
      </c>
      <c r="B4769">
        <v>6.8</v>
      </c>
    </row>
    <row r="4770" spans="1:2" x14ac:dyDescent="0.2">
      <c r="A4770" t="s">
        <v>8058</v>
      </c>
      <c r="B4770">
        <v>7.4</v>
      </c>
    </row>
    <row r="4771" spans="1:2" x14ac:dyDescent="0.2">
      <c r="A4771" t="s">
        <v>8060</v>
      </c>
      <c r="B4771">
        <v>8.1</v>
      </c>
    </row>
    <row r="4772" spans="1:2" x14ac:dyDescent="0.2">
      <c r="A4772" t="s">
        <v>8062</v>
      </c>
      <c r="B4772">
        <v>6.5</v>
      </c>
    </row>
    <row r="4773" spans="1:2" x14ac:dyDescent="0.2">
      <c r="A4773" t="s">
        <v>7583</v>
      </c>
      <c r="B4773">
        <v>8</v>
      </c>
    </row>
    <row r="4774" spans="1:2" x14ac:dyDescent="0.2">
      <c r="A4774" t="s">
        <v>8065</v>
      </c>
      <c r="B4774">
        <v>7.7</v>
      </c>
    </row>
    <row r="4775" spans="1:2" x14ac:dyDescent="0.2">
      <c r="A4775" t="s">
        <v>8067</v>
      </c>
      <c r="B4775">
        <v>7.2</v>
      </c>
    </row>
    <row r="4776" spans="1:2" x14ac:dyDescent="0.2">
      <c r="A4776" t="s">
        <v>8069</v>
      </c>
      <c r="B4776">
        <v>5.4</v>
      </c>
    </row>
    <row r="4777" spans="1:2" x14ac:dyDescent="0.2">
      <c r="A4777" t="s">
        <v>8072</v>
      </c>
      <c r="B4777">
        <v>6.7</v>
      </c>
    </row>
    <row r="4778" spans="1:2" x14ac:dyDescent="0.2">
      <c r="A4778" t="s">
        <v>8074</v>
      </c>
      <c r="B4778">
        <v>6.3</v>
      </c>
    </row>
    <row r="4779" spans="1:2" x14ac:dyDescent="0.2">
      <c r="A4779" t="s">
        <v>8076</v>
      </c>
      <c r="B4779">
        <v>8.1</v>
      </c>
    </row>
    <row r="4780" spans="1:2" x14ac:dyDescent="0.2">
      <c r="A4780" t="s">
        <v>8078</v>
      </c>
      <c r="B4780">
        <v>8.5</v>
      </c>
    </row>
    <row r="4781" spans="1:2" x14ac:dyDescent="0.2">
      <c r="A4781" t="s">
        <v>8080</v>
      </c>
      <c r="B4781">
        <v>7.7</v>
      </c>
    </row>
    <row r="4782" spans="1:2" x14ac:dyDescent="0.2">
      <c r="A4782" t="s">
        <v>1753</v>
      </c>
      <c r="B4782">
        <v>6.5</v>
      </c>
    </row>
    <row r="4783" spans="1:2" x14ac:dyDescent="0.2">
      <c r="A4783" t="s">
        <v>8083</v>
      </c>
      <c r="B4783">
        <v>8.6999999999999993</v>
      </c>
    </row>
    <row r="4784" spans="1:2" x14ac:dyDescent="0.2">
      <c r="A4784" t="s">
        <v>8085</v>
      </c>
      <c r="B4784">
        <v>6.5</v>
      </c>
    </row>
    <row r="4785" spans="1:2" x14ac:dyDescent="0.2">
      <c r="A4785" t="s">
        <v>7482</v>
      </c>
      <c r="B4785">
        <v>7</v>
      </c>
    </row>
    <row r="4786" spans="1:2" x14ac:dyDescent="0.2">
      <c r="A4786" t="s">
        <v>8088</v>
      </c>
      <c r="B4786">
        <v>5.5</v>
      </c>
    </row>
    <row r="4787" spans="1:2" x14ac:dyDescent="0.2">
      <c r="A4787" t="s">
        <v>8090</v>
      </c>
      <c r="B4787">
        <v>7</v>
      </c>
    </row>
    <row r="4788" spans="1:2" x14ac:dyDescent="0.2">
      <c r="A4788" t="s">
        <v>889</v>
      </c>
      <c r="B4788">
        <v>6.3</v>
      </c>
    </row>
    <row r="4789" spans="1:2" x14ac:dyDescent="0.2">
      <c r="A4789" t="s">
        <v>5586</v>
      </c>
      <c r="B4789">
        <v>7.9</v>
      </c>
    </row>
    <row r="4790" spans="1:2" x14ac:dyDescent="0.2">
      <c r="A4790" t="s">
        <v>8094</v>
      </c>
      <c r="B4790">
        <v>7.3</v>
      </c>
    </row>
    <row r="4791" spans="1:2" x14ac:dyDescent="0.2">
      <c r="A4791" t="s">
        <v>8096</v>
      </c>
      <c r="B4791">
        <v>7.4</v>
      </c>
    </row>
    <row r="4792" spans="1:2" x14ac:dyDescent="0.2">
      <c r="A4792" t="s">
        <v>8098</v>
      </c>
      <c r="B4792">
        <v>5.4</v>
      </c>
    </row>
    <row r="4793" spans="1:2" x14ac:dyDescent="0.2">
      <c r="A4793" t="s">
        <v>8100</v>
      </c>
      <c r="B4793">
        <v>7.1</v>
      </c>
    </row>
    <row r="4794" spans="1:2" x14ac:dyDescent="0.2">
      <c r="A4794" t="s">
        <v>2541</v>
      </c>
      <c r="B4794">
        <v>7.5</v>
      </c>
    </row>
    <row r="4795" spans="1:2" x14ac:dyDescent="0.2">
      <c r="A4795" t="s">
        <v>8102</v>
      </c>
      <c r="B4795">
        <v>8.4</v>
      </c>
    </row>
    <row r="4796" spans="1:2" x14ac:dyDescent="0.2">
      <c r="A4796" t="s">
        <v>8104</v>
      </c>
      <c r="B4796">
        <v>7</v>
      </c>
    </row>
    <row r="4797" spans="1:2" x14ac:dyDescent="0.2">
      <c r="A4797" t="s">
        <v>8107</v>
      </c>
      <c r="B4797">
        <v>5.3</v>
      </c>
    </row>
    <row r="4798" spans="1:2" x14ac:dyDescent="0.2">
      <c r="A4798" t="s">
        <v>8109</v>
      </c>
      <c r="B4798">
        <v>7.1</v>
      </c>
    </row>
    <row r="4799" spans="1:2" x14ac:dyDescent="0.2">
      <c r="A4799" t="s">
        <v>3818</v>
      </c>
      <c r="B4799">
        <v>7.5</v>
      </c>
    </row>
    <row r="4800" spans="1:2" x14ac:dyDescent="0.2">
      <c r="A4800" t="s">
        <v>8112</v>
      </c>
      <c r="B4800">
        <v>7.2</v>
      </c>
    </row>
    <row r="4801" spans="1:2" x14ac:dyDescent="0.2">
      <c r="A4801" t="s">
        <v>5832</v>
      </c>
      <c r="B4801">
        <v>6.7</v>
      </c>
    </row>
    <row r="4802" spans="1:2" x14ac:dyDescent="0.2">
      <c r="A4802" t="s">
        <v>8115</v>
      </c>
      <c r="B4802">
        <v>8.1999999999999993</v>
      </c>
    </row>
    <row r="4803" spans="1:2" x14ac:dyDescent="0.2">
      <c r="A4803" t="s">
        <v>8118</v>
      </c>
      <c r="B4803">
        <v>6.6</v>
      </c>
    </row>
    <row r="4804" spans="1:2" x14ac:dyDescent="0.2">
      <c r="A4804" t="s">
        <v>8120</v>
      </c>
      <c r="B4804">
        <v>6.7</v>
      </c>
    </row>
    <row r="4805" spans="1:2" x14ac:dyDescent="0.2">
      <c r="A4805" t="s">
        <v>8122</v>
      </c>
      <c r="B4805">
        <v>5.0999999999999996</v>
      </c>
    </row>
    <row r="4806" spans="1:2" x14ac:dyDescent="0.2">
      <c r="A4806" t="s">
        <v>8124</v>
      </c>
      <c r="B4806">
        <v>7</v>
      </c>
    </row>
    <row r="4807" spans="1:2" x14ac:dyDescent="0.2">
      <c r="A4807" t="s">
        <v>7927</v>
      </c>
      <c r="B4807">
        <v>7.4</v>
      </c>
    </row>
    <row r="4808" spans="1:2" x14ac:dyDescent="0.2">
      <c r="A4808" t="s">
        <v>8127</v>
      </c>
      <c r="B4808">
        <v>5.4</v>
      </c>
    </row>
    <row r="4809" spans="1:2" x14ac:dyDescent="0.2">
      <c r="A4809" t="s">
        <v>8129</v>
      </c>
      <c r="B4809">
        <v>5.7</v>
      </c>
    </row>
    <row r="4810" spans="1:2" x14ac:dyDescent="0.2">
      <c r="A4810" t="s">
        <v>6941</v>
      </c>
      <c r="B4810">
        <v>6.7</v>
      </c>
    </row>
    <row r="4811" spans="1:2" x14ac:dyDescent="0.2">
      <c r="A4811" t="s">
        <v>8132</v>
      </c>
      <c r="B4811">
        <v>4.2</v>
      </c>
    </row>
    <row r="4812" spans="1:2" x14ac:dyDescent="0.2">
      <c r="A4812" t="s">
        <v>2030</v>
      </c>
      <c r="B4812">
        <v>7.4</v>
      </c>
    </row>
    <row r="4813" spans="1:2" x14ac:dyDescent="0.2">
      <c r="A4813" t="s">
        <v>8135</v>
      </c>
      <c r="B4813">
        <v>4.8</v>
      </c>
    </row>
    <row r="4814" spans="1:2" x14ac:dyDescent="0.2">
      <c r="A4814" t="s">
        <v>8137</v>
      </c>
      <c r="B4814">
        <v>7</v>
      </c>
    </row>
    <row r="4815" spans="1:2" x14ac:dyDescent="0.2">
      <c r="A4815" t="s">
        <v>579</v>
      </c>
      <c r="B4815">
        <v>7.3</v>
      </c>
    </row>
    <row r="4816" spans="1:2" x14ac:dyDescent="0.2">
      <c r="A4816" t="s">
        <v>8140</v>
      </c>
      <c r="B4816">
        <v>5.8</v>
      </c>
    </row>
    <row r="4817" spans="1:2" x14ac:dyDescent="0.2">
      <c r="A4817" t="s">
        <v>8142</v>
      </c>
      <c r="B4817">
        <v>7</v>
      </c>
    </row>
    <row r="4818" spans="1:2" x14ac:dyDescent="0.2">
      <c r="A4818" t="s">
        <v>8144</v>
      </c>
      <c r="B4818">
        <v>3.2</v>
      </c>
    </row>
    <row r="4819" spans="1:2" x14ac:dyDescent="0.2">
      <c r="A4819" t="s">
        <v>8146</v>
      </c>
      <c r="B4819">
        <v>6.8</v>
      </c>
    </row>
    <row r="4820" spans="1:2" x14ac:dyDescent="0.2">
      <c r="A4820" t="s">
        <v>8149</v>
      </c>
      <c r="B4820">
        <v>7.7</v>
      </c>
    </row>
    <row r="4821" spans="1:2" x14ac:dyDescent="0.2">
      <c r="A4821" t="s">
        <v>8151</v>
      </c>
      <c r="B4821">
        <v>5.6</v>
      </c>
    </row>
    <row r="4822" spans="1:2" x14ac:dyDescent="0.2">
      <c r="A4822" t="s">
        <v>8153</v>
      </c>
      <c r="B4822">
        <v>7.1</v>
      </c>
    </row>
    <row r="4823" spans="1:2" x14ac:dyDescent="0.2">
      <c r="A4823" t="s">
        <v>8155</v>
      </c>
      <c r="B4823">
        <v>3.6</v>
      </c>
    </row>
    <row r="4824" spans="1:2" x14ac:dyDescent="0.2">
      <c r="A4824" t="s">
        <v>8157</v>
      </c>
      <c r="B4824">
        <v>6.8</v>
      </c>
    </row>
    <row r="4825" spans="1:2" x14ac:dyDescent="0.2">
      <c r="A4825" t="s">
        <v>8159</v>
      </c>
      <c r="B4825">
        <v>7.6</v>
      </c>
    </row>
    <row r="4826" spans="1:2" x14ac:dyDescent="0.2">
      <c r="A4826" t="s">
        <v>4398</v>
      </c>
      <c r="B4826">
        <v>6.6</v>
      </c>
    </row>
    <row r="4827" spans="1:2" x14ac:dyDescent="0.2">
      <c r="A4827" t="s">
        <v>8161</v>
      </c>
      <c r="B4827">
        <v>8.3000000000000007</v>
      </c>
    </row>
    <row r="4828" spans="1:2" x14ac:dyDescent="0.2">
      <c r="A4828" t="s">
        <v>409</v>
      </c>
      <c r="B4828">
        <v>7.5</v>
      </c>
    </row>
    <row r="4829" spans="1:2" x14ac:dyDescent="0.2">
      <c r="A4829" t="s">
        <v>8164</v>
      </c>
      <c r="B4829">
        <v>5.4</v>
      </c>
    </row>
    <row r="4830" spans="1:2" x14ac:dyDescent="0.2">
      <c r="A4830" t="s">
        <v>8166</v>
      </c>
      <c r="B4830">
        <v>5.3</v>
      </c>
    </row>
    <row r="4831" spans="1:2" x14ac:dyDescent="0.2">
      <c r="A4831" t="s">
        <v>8168</v>
      </c>
      <c r="B4831">
        <v>4.5</v>
      </c>
    </row>
    <row r="4832" spans="1:2" x14ac:dyDescent="0.2">
      <c r="A4832" t="s">
        <v>5173</v>
      </c>
      <c r="B4832">
        <v>7.3</v>
      </c>
    </row>
    <row r="4833" spans="1:2" x14ac:dyDescent="0.2">
      <c r="A4833" t="s">
        <v>8172</v>
      </c>
      <c r="B4833">
        <v>5.6</v>
      </c>
    </row>
    <row r="4834" spans="1:2" x14ac:dyDescent="0.2">
      <c r="A4834" t="s">
        <v>7776</v>
      </c>
      <c r="B4834">
        <v>5.6</v>
      </c>
    </row>
    <row r="4835" spans="1:2" x14ac:dyDescent="0.2">
      <c r="A4835" t="s">
        <v>8175</v>
      </c>
      <c r="B4835">
        <v>4.0999999999999996</v>
      </c>
    </row>
    <row r="4836" spans="1:2" x14ac:dyDescent="0.2">
      <c r="A4836" t="s">
        <v>8177</v>
      </c>
      <c r="B4836">
        <v>6.8</v>
      </c>
    </row>
    <row r="4837" spans="1:2" x14ac:dyDescent="0.2">
      <c r="A4837" t="s">
        <v>8179</v>
      </c>
      <c r="B4837">
        <v>6.3</v>
      </c>
    </row>
    <row r="4838" spans="1:2" x14ac:dyDescent="0.2">
      <c r="A4838" t="s">
        <v>6068</v>
      </c>
      <c r="B4838">
        <v>5.8</v>
      </c>
    </row>
    <row r="4839" spans="1:2" x14ac:dyDescent="0.2">
      <c r="A4839" t="s">
        <v>6458</v>
      </c>
      <c r="B4839">
        <v>6.6</v>
      </c>
    </row>
    <row r="4840" spans="1:2" x14ac:dyDescent="0.2">
      <c r="A4840" t="s">
        <v>8183</v>
      </c>
      <c r="B4840">
        <v>6.7</v>
      </c>
    </row>
    <row r="4841" spans="1:2" x14ac:dyDescent="0.2">
      <c r="A4841" t="s">
        <v>8185</v>
      </c>
      <c r="B4841">
        <v>6.4</v>
      </c>
    </row>
    <row r="4842" spans="1:2" x14ac:dyDescent="0.2">
      <c r="A4842" t="s">
        <v>8187</v>
      </c>
      <c r="B4842">
        <v>6.3</v>
      </c>
    </row>
    <row r="4843" spans="1:2" x14ac:dyDescent="0.2">
      <c r="A4843" t="s">
        <v>8189</v>
      </c>
      <c r="B4843">
        <v>3.4</v>
      </c>
    </row>
    <row r="4844" spans="1:2" x14ac:dyDescent="0.2">
      <c r="A4844" t="s">
        <v>8192</v>
      </c>
      <c r="B4844">
        <v>4.7</v>
      </c>
    </row>
    <row r="4845" spans="1:2" x14ac:dyDescent="0.2">
      <c r="A4845" t="s">
        <v>8194</v>
      </c>
      <c r="B4845">
        <v>6</v>
      </c>
    </row>
    <row r="4846" spans="1:2" x14ac:dyDescent="0.2">
      <c r="A4846" t="s">
        <v>8196</v>
      </c>
      <c r="B4846">
        <v>7.3</v>
      </c>
    </row>
    <row r="4847" spans="1:2" x14ac:dyDescent="0.2">
      <c r="A4847" t="s">
        <v>8198</v>
      </c>
      <c r="B4847">
        <v>7.9</v>
      </c>
    </row>
    <row r="4848" spans="1:2" x14ac:dyDescent="0.2">
      <c r="A4848" t="s">
        <v>8200</v>
      </c>
      <c r="B4848">
        <v>6.1</v>
      </c>
    </row>
    <row r="4849" spans="1:2" x14ac:dyDescent="0.2">
      <c r="A4849" t="s">
        <v>8202</v>
      </c>
      <c r="B4849">
        <v>7.4</v>
      </c>
    </row>
    <row r="4850" spans="1:2" x14ac:dyDescent="0.2">
      <c r="A4850" t="s">
        <v>8204</v>
      </c>
      <c r="B4850">
        <v>6.6</v>
      </c>
    </row>
    <row r="4851" spans="1:2" x14ac:dyDescent="0.2">
      <c r="A4851" t="s">
        <v>8206</v>
      </c>
      <c r="B4851">
        <v>5.5</v>
      </c>
    </row>
    <row r="4852" spans="1:2" x14ac:dyDescent="0.2">
      <c r="A4852" t="s">
        <v>1869</v>
      </c>
      <c r="B4852">
        <v>7.5</v>
      </c>
    </row>
    <row r="4853" spans="1:2" x14ac:dyDescent="0.2">
      <c r="A4853" t="s">
        <v>8209</v>
      </c>
      <c r="B4853">
        <v>7.6</v>
      </c>
    </row>
    <row r="4854" spans="1:2" x14ac:dyDescent="0.2">
      <c r="A4854" t="s">
        <v>8211</v>
      </c>
      <c r="B4854">
        <v>5</v>
      </c>
    </row>
    <row r="4855" spans="1:2" x14ac:dyDescent="0.2">
      <c r="A4855" t="s">
        <v>8213</v>
      </c>
      <c r="B4855">
        <v>3.2</v>
      </c>
    </row>
    <row r="4856" spans="1:2" x14ac:dyDescent="0.2">
      <c r="A4856" t="s">
        <v>159</v>
      </c>
      <c r="B4856">
        <v>8.1999999999999993</v>
      </c>
    </row>
    <row r="4857" spans="1:2" x14ac:dyDescent="0.2">
      <c r="A4857" t="s">
        <v>8216</v>
      </c>
      <c r="B4857">
        <v>3.7</v>
      </c>
    </row>
    <row r="4858" spans="1:2" x14ac:dyDescent="0.2">
      <c r="A4858" t="s">
        <v>8218</v>
      </c>
      <c r="B4858">
        <v>6.3</v>
      </c>
    </row>
    <row r="4859" spans="1:2" x14ac:dyDescent="0.2">
      <c r="A4859" t="s">
        <v>8220</v>
      </c>
      <c r="B4859">
        <v>4.0999999999999996</v>
      </c>
    </row>
    <row r="4860" spans="1:2" x14ac:dyDescent="0.2">
      <c r="A4860" t="s">
        <v>8222</v>
      </c>
      <c r="B4860">
        <v>6.9</v>
      </c>
    </row>
    <row r="4861" spans="1:2" x14ac:dyDescent="0.2">
      <c r="A4861" t="s">
        <v>8224</v>
      </c>
      <c r="B4861">
        <v>5.4</v>
      </c>
    </row>
    <row r="4862" spans="1:2" x14ac:dyDescent="0.2">
      <c r="A4862" t="s">
        <v>7659</v>
      </c>
      <c r="B4862">
        <v>6.5</v>
      </c>
    </row>
    <row r="4863" spans="1:2" x14ac:dyDescent="0.2">
      <c r="A4863" t="s">
        <v>2454</v>
      </c>
      <c r="B4863">
        <v>7.8</v>
      </c>
    </row>
    <row r="4864" spans="1:2" x14ac:dyDescent="0.2">
      <c r="A4864" t="s">
        <v>8228</v>
      </c>
      <c r="B4864">
        <v>6.7</v>
      </c>
    </row>
    <row r="4865" spans="1:2" x14ac:dyDescent="0.2">
      <c r="A4865" t="s">
        <v>8222</v>
      </c>
      <c r="B4865">
        <v>6.4</v>
      </c>
    </row>
    <row r="4866" spans="1:2" x14ac:dyDescent="0.2">
      <c r="A4866" t="s">
        <v>3466</v>
      </c>
      <c r="B4866">
        <v>7.3</v>
      </c>
    </row>
    <row r="4867" spans="1:2" x14ac:dyDescent="0.2">
      <c r="A4867" t="s">
        <v>167</v>
      </c>
      <c r="B4867">
        <v>5.7</v>
      </c>
    </row>
    <row r="4868" spans="1:2" x14ac:dyDescent="0.2">
      <c r="A4868" t="s">
        <v>8232</v>
      </c>
      <c r="B4868">
        <v>7</v>
      </c>
    </row>
    <row r="4869" spans="1:2" x14ac:dyDescent="0.2">
      <c r="A4869" t="s">
        <v>1530</v>
      </c>
      <c r="B4869">
        <v>6.3</v>
      </c>
    </row>
    <row r="4870" spans="1:2" x14ac:dyDescent="0.2">
      <c r="A4870" t="s">
        <v>3140</v>
      </c>
      <c r="B4870">
        <v>7.1</v>
      </c>
    </row>
    <row r="4871" spans="1:2" x14ac:dyDescent="0.2">
      <c r="A4871" t="s">
        <v>8236</v>
      </c>
      <c r="B4871">
        <v>4.8</v>
      </c>
    </row>
    <row r="4872" spans="1:2" x14ac:dyDescent="0.2">
      <c r="A4872" t="s">
        <v>8213</v>
      </c>
      <c r="B4872">
        <v>3.3</v>
      </c>
    </row>
    <row r="4873" spans="1:2" x14ac:dyDescent="0.2">
      <c r="A4873" t="s">
        <v>6941</v>
      </c>
      <c r="B4873">
        <v>6.9</v>
      </c>
    </row>
    <row r="4874" spans="1:2" x14ac:dyDescent="0.2">
      <c r="A4874" t="s">
        <v>8240</v>
      </c>
      <c r="B4874">
        <v>4.5999999999999996</v>
      </c>
    </row>
    <row r="4875" spans="1:2" x14ac:dyDescent="0.2">
      <c r="A4875" t="s">
        <v>8242</v>
      </c>
      <c r="B4875">
        <v>3</v>
      </c>
    </row>
    <row r="4876" spans="1:2" x14ac:dyDescent="0.2">
      <c r="A4876" t="s">
        <v>5233</v>
      </c>
      <c r="B4876">
        <v>6.6</v>
      </c>
    </row>
    <row r="4877" spans="1:2" x14ac:dyDescent="0.2">
      <c r="A4877" t="s">
        <v>8245</v>
      </c>
      <c r="B4877">
        <v>7.4</v>
      </c>
    </row>
    <row r="4878" spans="1:2" x14ac:dyDescent="0.2">
      <c r="A4878" t="s">
        <v>8248</v>
      </c>
      <c r="B4878">
        <v>6.2</v>
      </c>
    </row>
    <row r="4879" spans="1:2" x14ac:dyDescent="0.2">
      <c r="A4879" t="s">
        <v>8250</v>
      </c>
      <c r="B4879">
        <v>4</v>
      </c>
    </row>
    <row r="4880" spans="1:2" x14ac:dyDescent="0.2">
      <c r="A4880" t="s">
        <v>4745</v>
      </c>
      <c r="B4880">
        <v>6.1</v>
      </c>
    </row>
    <row r="4881" spans="1:2" x14ac:dyDescent="0.2">
      <c r="A4881" t="s">
        <v>4759</v>
      </c>
      <c r="B4881">
        <v>6.9</v>
      </c>
    </row>
    <row r="4882" spans="1:2" x14ac:dyDescent="0.2">
      <c r="A4882" t="s">
        <v>8255</v>
      </c>
      <c r="B4882">
        <v>7.5</v>
      </c>
    </row>
    <row r="4883" spans="1:2" x14ac:dyDescent="0.2">
      <c r="A4883" t="s">
        <v>8257</v>
      </c>
      <c r="B4883">
        <v>6.7</v>
      </c>
    </row>
    <row r="4884" spans="1:2" x14ac:dyDescent="0.2">
      <c r="A4884" t="s">
        <v>8259</v>
      </c>
      <c r="B4884">
        <v>7.4</v>
      </c>
    </row>
    <row r="4885" spans="1:2" x14ac:dyDescent="0.2">
      <c r="A4885" t="s">
        <v>8261</v>
      </c>
      <c r="B4885">
        <v>6.1</v>
      </c>
    </row>
    <row r="4886" spans="1:2" x14ac:dyDescent="0.2">
      <c r="A4886" t="s">
        <v>8263</v>
      </c>
      <c r="B4886">
        <v>5.4</v>
      </c>
    </row>
    <row r="4887" spans="1:2" x14ac:dyDescent="0.2">
      <c r="A4887" t="s">
        <v>8265</v>
      </c>
      <c r="B4887">
        <v>6.4</v>
      </c>
    </row>
    <row r="4888" spans="1:2" x14ac:dyDescent="0.2">
      <c r="A4888" t="s">
        <v>8267</v>
      </c>
      <c r="B4888">
        <v>7</v>
      </c>
    </row>
    <row r="4889" spans="1:2" x14ac:dyDescent="0.2">
      <c r="A4889" t="s">
        <v>8269</v>
      </c>
      <c r="B4889">
        <v>6.3</v>
      </c>
    </row>
    <row r="4890" spans="1:2" x14ac:dyDescent="0.2">
      <c r="A4890" t="s">
        <v>1692</v>
      </c>
      <c r="B4890">
        <v>6.9</v>
      </c>
    </row>
    <row r="4891" spans="1:2" x14ac:dyDescent="0.2">
      <c r="A4891" t="s">
        <v>8272</v>
      </c>
      <c r="B4891">
        <v>7.8</v>
      </c>
    </row>
    <row r="4892" spans="1:2" x14ac:dyDescent="0.2">
      <c r="A4892" t="s">
        <v>6458</v>
      </c>
      <c r="B4892">
        <v>6.4</v>
      </c>
    </row>
    <row r="4893" spans="1:2" x14ac:dyDescent="0.2">
      <c r="A4893" t="s">
        <v>8275</v>
      </c>
      <c r="B4893">
        <v>7.7</v>
      </c>
    </row>
    <row r="4894" spans="1:2" x14ac:dyDescent="0.2">
      <c r="A4894" t="s">
        <v>8278</v>
      </c>
      <c r="B4894">
        <v>6.3</v>
      </c>
    </row>
    <row r="4895" spans="1:2" x14ac:dyDescent="0.2">
      <c r="A4895" t="s">
        <v>8280</v>
      </c>
      <c r="B4895">
        <v>6.3</v>
      </c>
    </row>
    <row r="4896" spans="1:2" x14ac:dyDescent="0.2">
      <c r="A4896" t="s">
        <v>6893</v>
      </c>
      <c r="B4896">
        <v>6.6</v>
      </c>
    </row>
  </sheetData>
  <autoFilter ref="A1:B4896" xr:uid="{74DA1DD3-8F3C-4461-83DC-A2662101E165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8572D-0072-417F-81EC-F001E0055D1B}">
  <dimension ref="A1:J4921"/>
  <sheetViews>
    <sheetView workbookViewId="0">
      <pane ySplit="1" topLeftCell="A2" activePane="bottomLeft" state="frozen"/>
      <selection pane="bottomLeft" activeCell="F2" sqref="F2"/>
    </sheetView>
  </sheetViews>
  <sheetFormatPr baseColWidth="10" defaultColWidth="8.83203125" defaultRowHeight="16" x14ac:dyDescent="0.2"/>
  <cols>
    <col min="1" max="1" width="72.33203125" bestFit="1" customWidth="1"/>
    <col min="2" max="2" width="10.1640625" bestFit="1" customWidth="1"/>
    <col min="3" max="3" width="12" bestFit="1" customWidth="1"/>
    <col min="4" max="4" width="12.6640625" bestFit="1" customWidth="1"/>
    <col min="6" max="6" width="11" bestFit="1" customWidth="1"/>
    <col min="7" max="7" width="10.1640625" bestFit="1" customWidth="1"/>
    <col min="8" max="8" width="16.83203125" bestFit="1" customWidth="1"/>
    <col min="9" max="9" width="37.6640625" bestFit="1" customWidth="1"/>
    <col min="10" max="10" width="39.6640625" bestFit="1" customWidth="1"/>
    <col min="11" max="11" width="10.1640625" bestFit="1" customWidth="1"/>
  </cols>
  <sheetData>
    <row r="1" spans="1:10" x14ac:dyDescent="0.2">
      <c r="A1" s="2" t="s">
        <v>0</v>
      </c>
      <c r="B1" s="2" t="s">
        <v>3</v>
      </c>
      <c r="C1" s="2" t="s">
        <v>6</v>
      </c>
      <c r="D1" s="2" t="s">
        <v>8313</v>
      </c>
      <c r="F1" s="2" t="s">
        <v>8314</v>
      </c>
      <c r="G1" s="2" t="s">
        <v>8315</v>
      </c>
      <c r="H1" s="2" t="s">
        <v>8316</v>
      </c>
      <c r="I1" s="2" t="s">
        <v>8317</v>
      </c>
      <c r="J1" s="2" t="s">
        <v>8318</v>
      </c>
    </row>
    <row r="2" spans="1:10" x14ac:dyDescent="0.2">
      <c r="A2" t="s">
        <v>8</v>
      </c>
      <c r="B2">
        <v>760505847</v>
      </c>
      <c r="C2">
        <v>237000000</v>
      </c>
      <c r="D2">
        <f t="shared" ref="D2:D65" si="0">B2-C2</f>
        <v>523505847</v>
      </c>
      <c r="F2">
        <f>CORREL(B2:B4921,C2:C4921)</f>
        <v>0.10666380741765892</v>
      </c>
      <c r="G2">
        <f>MAX(D2:D4921)</f>
        <v>523505847</v>
      </c>
      <c r="H2" t="str" cm="1">
        <f t="array" ref="H2">_xlfn._xlws.FILTER(A2:A4921,D2:D4921=G2)</f>
        <v>Avatar </v>
      </c>
      <c r="I2" t="str" cm="1">
        <f t="array" ref="I2:I11">_xlfn._xlws.FILTER(A2:A4921,D2:D4921&gt;=LARGE(D2:D4921,10))</f>
        <v>Avatar </v>
      </c>
      <c r="J2">
        <f>VLOOKUP(I2,A2:D4921,4,FALSE)</f>
        <v>523505847</v>
      </c>
    </row>
    <row r="3" spans="1:10" x14ac:dyDescent="0.2">
      <c r="A3" t="s">
        <v>12</v>
      </c>
      <c r="B3">
        <v>309404152</v>
      </c>
      <c r="C3">
        <v>300000000</v>
      </c>
      <c r="D3">
        <f t="shared" si="0"/>
        <v>9404152</v>
      </c>
      <c r="I3" t="str">
        <v>The Avengers </v>
      </c>
      <c r="J3">
        <f t="shared" ref="J3:J11" si="1">VLOOKUP(I3,A3:D4922,4,FALSE)</f>
        <v>403279547</v>
      </c>
    </row>
    <row r="4" spans="1:10" x14ac:dyDescent="0.2">
      <c r="A4" t="s">
        <v>15</v>
      </c>
      <c r="B4">
        <v>200074175</v>
      </c>
      <c r="C4">
        <v>245000000</v>
      </c>
      <c r="D4">
        <f t="shared" si="0"/>
        <v>-44925825</v>
      </c>
      <c r="I4" t="str">
        <v>Titanic </v>
      </c>
      <c r="J4">
        <f t="shared" si="1"/>
        <v>458672302</v>
      </c>
    </row>
    <row r="5" spans="1:10" x14ac:dyDescent="0.2">
      <c r="A5" t="s">
        <v>18</v>
      </c>
      <c r="B5">
        <v>448130642</v>
      </c>
      <c r="C5">
        <v>250000000</v>
      </c>
      <c r="D5">
        <f t="shared" si="0"/>
        <v>198130642</v>
      </c>
      <c r="I5" t="str">
        <v>Jurassic World </v>
      </c>
      <c r="J5">
        <f t="shared" si="1"/>
        <v>502177271</v>
      </c>
    </row>
    <row r="6" spans="1:10" x14ac:dyDescent="0.2">
      <c r="A6" t="s">
        <v>21</v>
      </c>
      <c r="B6">
        <v>25440971</v>
      </c>
      <c r="C6">
        <v>20000000</v>
      </c>
      <c r="D6">
        <f t="shared" si="0"/>
        <v>5440971</v>
      </c>
      <c r="I6" t="str">
        <v>The Dark Knight </v>
      </c>
      <c r="J6">
        <f t="shared" si="1"/>
        <v>348316061</v>
      </c>
    </row>
    <row r="7" spans="1:10" x14ac:dyDescent="0.2">
      <c r="A7" t="s">
        <v>24</v>
      </c>
      <c r="B7">
        <v>73058679</v>
      </c>
      <c r="C7">
        <v>263700000</v>
      </c>
      <c r="D7">
        <f t="shared" si="0"/>
        <v>-190641321</v>
      </c>
      <c r="I7" t="str">
        <v>Star Wars: Episode I - The Phantom Menace </v>
      </c>
      <c r="J7">
        <f t="shared" si="1"/>
        <v>359544677</v>
      </c>
    </row>
    <row r="8" spans="1:10" x14ac:dyDescent="0.2">
      <c r="A8" t="s">
        <v>27</v>
      </c>
      <c r="B8">
        <v>336530303</v>
      </c>
      <c r="C8">
        <v>258000000</v>
      </c>
      <c r="D8">
        <f t="shared" si="0"/>
        <v>78530303</v>
      </c>
      <c r="I8" t="str">
        <v>The Hunger Games </v>
      </c>
      <c r="J8">
        <f t="shared" si="1"/>
        <v>329999255</v>
      </c>
    </row>
    <row r="9" spans="1:10" x14ac:dyDescent="0.2">
      <c r="A9" t="s">
        <v>30</v>
      </c>
      <c r="B9">
        <v>200807262</v>
      </c>
      <c r="C9">
        <v>260000000</v>
      </c>
      <c r="D9">
        <f t="shared" si="0"/>
        <v>-59192738</v>
      </c>
      <c r="I9" t="str">
        <v>The Lion King </v>
      </c>
      <c r="J9">
        <f t="shared" si="1"/>
        <v>377783777</v>
      </c>
    </row>
    <row r="10" spans="1:10" x14ac:dyDescent="0.2">
      <c r="A10" t="s">
        <v>33</v>
      </c>
      <c r="B10">
        <v>458991599</v>
      </c>
      <c r="C10">
        <v>250000000</v>
      </c>
      <c r="D10">
        <f t="shared" si="0"/>
        <v>208991599</v>
      </c>
      <c r="I10" t="str">
        <v>Star Wars: Episode IV - A New Hope </v>
      </c>
      <c r="J10">
        <f t="shared" si="1"/>
        <v>449935665</v>
      </c>
    </row>
    <row r="11" spans="1:10" x14ac:dyDescent="0.2">
      <c r="A11" t="s">
        <v>35</v>
      </c>
      <c r="B11">
        <v>301956980</v>
      </c>
      <c r="C11">
        <v>250000000</v>
      </c>
      <c r="D11">
        <f t="shared" si="0"/>
        <v>51956980</v>
      </c>
      <c r="I11" t="str">
        <v>E.T. the Extra-Terrestrial </v>
      </c>
      <c r="J11">
        <f t="shared" si="1"/>
        <v>424449459</v>
      </c>
    </row>
    <row r="12" spans="1:10" x14ac:dyDescent="0.2">
      <c r="A12" t="s">
        <v>38</v>
      </c>
      <c r="B12">
        <v>330249062</v>
      </c>
      <c r="C12">
        <v>250000000</v>
      </c>
      <c r="D12">
        <f t="shared" si="0"/>
        <v>80249062</v>
      </c>
    </row>
    <row r="13" spans="1:10" x14ac:dyDescent="0.2">
      <c r="A13" t="s">
        <v>40</v>
      </c>
      <c r="B13">
        <v>200069408</v>
      </c>
      <c r="C13">
        <v>209000000</v>
      </c>
      <c r="D13">
        <f t="shared" si="0"/>
        <v>-8930592</v>
      </c>
    </row>
    <row r="14" spans="1:10" x14ac:dyDescent="0.2">
      <c r="A14" t="s">
        <v>42</v>
      </c>
      <c r="B14">
        <v>168368427</v>
      </c>
      <c r="C14">
        <v>200000000</v>
      </c>
      <c r="D14">
        <f t="shared" si="0"/>
        <v>-31631573</v>
      </c>
    </row>
    <row r="15" spans="1:10" x14ac:dyDescent="0.2">
      <c r="A15" t="s">
        <v>45</v>
      </c>
      <c r="B15">
        <v>423032628</v>
      </c>
      <c r="C15">
        <v>225000000</v>
      </c>
      <c r="D15">
        <f t="shared" si="0"/>
        <v>198032628</v>
      </c>
    </row>
    <row r="16" spans="1:10" x14ac:dyDescent="0.2">
      <c r="A16" t="s">
        <v>46</v>
      </c>
      <c r="B16">
        <v>89289910</v>
      </c>
      <c r="C16">
        <v>215000000</v>
      </c>
      <c r="D16">
        <f t="shared" si="0"/>
        <v>-125710090</v>
      </c>
    </row>
    <row r="17" spans="1:4" x14ac:dyDescent="0.2">
      <c r="A17" t="s">
        <v>48</v>
      </c>
      <c r="B17">
        <v>291021565</v>
      </c>
      <c r="C17">
        <v>225000000</v>
      </c>
      <c r="D17">
        <f t="shared" si="0"/>
        <v>66021565</v>
      </c>
    </row>
    <row r="18" spans="1:4" x14ac:dyDescent="0.2">
      <c r="A18" t="s">
        <v>49</v>
      </c>
      <c r="B18">
        <v>141614023</v>
      </c>
      <c r="C18">
        <v>225000000</v>
      </c>
      <c r="D18">
        <f t="shared" si="0"/>
        <v>-83385977</v>
      </c>
    </row>
    <row r="19" spans="1:4" x14ac:dyDescent="0.2">
      <c r="A19" t="s">
        <v>52</v>
      </c>
      <c r="B19">
        <v>623279547</v>
      </c>
      <c r="C19">
        <v>220000000</v>
      </c>
      <c r="D19">
        <f t="shared" si="0"/>
        <v>403279547</v>
      </c>
    </row>
    <row r="20" spans="1:4" x14ac:dyDescent="0.2">
      <c r="A20" t="s">
        <v>53</v>
      </c>
      <c r="B20">
        <v>241063875</v>
      </c>
      <c r="C20">
        <v>250000000</v>
      </c>
      <c r="D20">
        <f t="shared" si="0"/>
        <v>-8936125</v>
      </c>
    </row>
    <row r="21" spans="1:4" x14ac:dyDescent="0.2">
      <c r="A21" t="s">
        <v>55</v>
      </c>
      <c r="B21">
        <v>179020854</v>
      </c>
      <c r="C21">
        <v>225000000</v>
      </c>
      <c r="D21">
        <f t="shared" si="0"/>
        <v>-45979146</v>
      </c>
    </row>
    <row r="22" spans="1:4" x14ac:dyDescent="0.2">
      <c r="A22" t="s">
        <v>58</v>
      </c>
      <c r="B22">
        <v>255108370</v>
      </c>
      <c r="C22">
        <v>250000000</v>
      </c>
      <c r="D22">
        <f t="shared" si="0"/>
        <v>5108370</v>
      </c>
    </row>
    <row r="23" spans="1:4" x14ac:dyDescent="0.2">
      <c r="A23" t="s">
        <v>61</v>
      </c>
      <c r="B23">
        <v>262030663</v>
      </c>
      <c r="C23">
        <v>230000000</v>
      </c>
      <c r="D23">
        <f t="shared" si="0"/>
        <v>32030663</v>
      </c>
    </row>
    <row r="24" spans="1:4" x14ac:dyDescent="0.2">
      <c r="A24" t="s">
        <v>63</v>
      </c>
      <c r="B24">
        <v>105219735</v>
      </c>
      <c r="C24">
        <v>200000000</v>
      </c>
      <c r="D24">
        <f t="shared" si="0"/>
        <v>-94780265</v>
      </c>
    </row>
    <row r="25" spans="1:4" x14ac:dyDescent="0.2">
      <c r="A25" t="s">
        <v>66</v>
      </c>
      <c r="B25">
        <v>258355354</v>
      </c>
      <c r="C25">
        <v>225000000</v>
      </c>
      <c r="D25">
        <f t="shared" si="0"/>
        <v>33355354</v>
      </c>
    </row>
    <row r="26" spans="1:4" x14ac:dyDescent="0.2">
      <c r="A26" t="s">
        <v>67</v>
      </c>
      <c r="B26">
        <v>70083519</v>
      </c>
      <c r="C26">
        <v>180000000</v>
      </c>
      <c r="D26">
        <f t="shared" si="0"/>
        <v>-109916481</v>
      </c>
    </row>
    <row r="27" spans="1:4" x14ac:dyDescent="0.2">
      <c r="A27" t="s">
        <v>70</v>
      </c>
      <c r="B27">
        <v>218051260</v>
      </c>
      <c r="C27">
        <v>207000000</v>
      </c>
      <c r="D27">
        <f t="shared" si="0"/>
        <v>11051260</v>
      </c>
    </row>
    <row r="28" spans="1:4" x14ac:dyDescent="0.2">
      <c r="A28" t="s">
        <v>72</v>
      </c>
      <c r="B28">
        <v>658672302</v>
      </c>
      <c r="C28">
        <v>200000000</v>
      </c>
      <c r="D28">
        <f t="shared" si="0"/>
        <v>458672302</v>
      </c>
    </row>
    <row r="29" spans="1:4" x14ac:dyDescent="0.2">
      <c r="A29" t="s">
        <v>74</v>
      </c>
      <c r="B29">
        <v>407197282</v>
      </c>
      <c r="C29">
        <v>250000000</v>
      </c>
      <c r="D29">
        <f t="shared" si="0"/>
        <v>157197282</v>
      </c>
    </row>
    <row r="30" spans="1:4" x14ac:dyDescent="0.2">
      <c r="A30" t="s">
        <v>76</v>
      </c>
      <c r="B30">
        <v>65173160</v>
      </c>
      <c r="C30">
        <v>209000000</v>
      </c>
      <c r="D30">
        <f t="shared" si="0"/>
        <v>-143826840</v>
      </c>
    </row>
    <row r="31" spans="1:4" x14ac:dyDescent="0.2">
      <c r="A31" t="s">
        <v>79</v>
      </c>
      <c r="B31">
        <v>652177271</v>
      </c>
      <c r="C31">
        <v>150000000</v>
      </c>
      <c r="D31">
        <f t="shared" si="0"/>
        <v>502177271</v>
      </c>
    </row>
    <row r="32" spans="1:4" x14ac:dyDescent="0.2">
      <c r="A32" t="s">
        <v>81</v>
      </c>
      <c r="B32">
        <v>304360277</v>
      </c>
      <c r="C32">
        <v>200000000</v>
      </c>
      <c r="D32">
        <f t="shared" si="0"/>
        <v>104360277</v>
      </c>
    </row>
    <row r="33" spans="1:4" x14ac:dyDescent="0.2">
      <c r="A33" t="s">
        <v>82</v>
      </c>
      <c r="B33">
        <v>373377893</v>
      </c>
      <c r="C33">
        <v>200000000</v>
      </c>
      <c r="D33">
        <f t="shared" si="0"/>
        <v>173377893</v>
      </c>
    </row>
    <row r="34" spans="1:4" x14ac:dyDescent="0.2">
      <c r="A34" t="s">
        <v>84</v>
      </c>
      <c r="B34">
        <v>408992272</v>
      </c>
      <c r="C34">
        <v>200000000</v>
      </c>
      <c r="D34">
        <f t="shared" si="0"/>
        <v>208992272</v>
      </c>
    </row>
    <row r="35" spans="1:4" x14ac:dyDescent="0.2">
      <c r="A35" t="s">
        <v>86</v>
      </c>
      <c r="B35">
        <v>334185206</v>
      </c>
      <c r="C35">
        <v>200000000</v>
      </c>
      <c r="D35">
        <f t="shared" si="0"/>
        <v>134185206</v>
      </c>
    </row>
    <row r="36" spans="1:4" x14ac:dyDescent="0.2">
      <c r="A36" t="s">
        <v>88</v>
      </c>
      <c r="B36">
        <v>234360014</v>
      </c>
      <c r="C36">
        <v>210000000</v>
      </c>
      <c r="D36">
        <f t="shared" si="0"/>
        <v>24360014</v>
      </c>
    </row>
    <row r="37" spans="1:4" x14ac:dyDescent="0.2">
      <c r="A37" t="s">
        <v>91</v>
      </c>
      <c r="B37">
        <v>268488329</v>
      </c>
      <c r="C37">
        <v>200000000</v>
      </c>
      <c r="D37">
        <f t="shared" si="0"/>
        <v>68488329</v>
      </c>
    </row>
    <row r="38" spans="1:4" x14ac:dyDescent="0.2">
      <c r="A38" t="s">
        <v>94</v>
      </c>
      <c r="B38">
        <v>402076689</v>
      </c>
      <c r="C38">
        <v>200000000</v>
      </c>
      <c r="D38">
        <f t="shared" si="0"/>
        <v>202076689</v>
      </c>
    </row>
    <row r="39" spans="1:4" x14ac:dyDescent="0.2">
      <c r="A39" t="s">
        <v>96</v>
      </c>
      <c r="B39">
        <v>245428137</v>
      </c>
      <c r="C39">
        <v>210000000</v>
      </c>
      <c r="D39">
        <f t="shared" si="0"/>
        <v>35428137</v>
      </c>
    </row>
    <row r="40" spans="1:4" x14ac:dyDescent="0.2">
      <c r="A40" t="s">
        <v>97</v>
      </c>
      <c r="B40">
        <v>234903076</v>
      </c>
      <c r="C40">
        <v>215000000</v>
      </c>
      <c r="D40">
        <f t="shared" si="0"/>
        <v>19903076</v>
      </c>
    </row>
    <row r="41" spans="1:4" x14ac:dyDescent="0.2">
      <c r="A41" t="s">
        <v>98</v>
      </c>
      <c r="B41">
        <v>202853933</v>
      </c>
      <c r="C41">
        <v>200000000</v>
      </c>
      <c r="D41">
        <f t="shared" si="0"/>
        <v>2853933</v>
      </c>
    </row>
    <row r="42" spans="1:4" x14ac:dyDescent="0.2">
      <c r="A42" t="s">
        <v>99</v>
      </c>
      <c r="B42">
        <v>172051787</v>
      </c>
      <c r="C42">
        <v>170000000</v>
      </c>
      <c r="D42">
        <f t="shared" si="0"/>
        <v>2051787</v>
      </c>
    </row>
    <row r="43" spans="1:4" x14ac:dyDescent="0.2">
      <c r="A43" t="s">
        <v>101</v>
      </c>
      <c r="B43">
        <v>191450875</v>
      </c>
      <c r="C43">
        <v>200000000</v>
      </c>
      <c r="D43">
        <f t="shared" si="0"/>
        <v>-8549125</v>
      </c>
    </row>
    <row r="44" spans="1:4" x14ac:dyDescent="0.2">
      <c r="A44" t="s">
        <v>104</v>
      </c>
      <c r="B44">
        <v>116593191</v>
      </c>
      <c r="C44">
        <v>200000000</v>
      </c>
      <c r="D44">
        <f t="shared" si="0"/>
        <v>-83406809</v>
      </c>
    </row>
    <row r="45" spans="1:4" x14ac:dyDescent="0.2">
      <c r="A45" t="s">
        <v>106</v>
      </c>
      <c r="B45">
        <v>414984497</v>
      </c>
      <c r="C45">
        <v>200000000</v>
      </c>
      <c r="D45">
        <f t="shared" si="0"/>
        <v>214984497</v>
      </c>
    </row>
    <row r="46" spans="1:4" x14ac:dyDescent="0.2">
      <c r="A46" t="s">
        <v>108</v>
      </c>
      <c r="B46">
        <v>125320003</v>
      </c>
      <c r="C46">
        <v>200000000</v>
      </c>
      <c r="D46">
        <f t="shared" si="0"/>
        <v>-74679997</v>
      </c>
    </row>
    <row r="47" spans="1:4" x14ac:dyDescent="0.2">
      <c r="A47" t="s">
        <v>110</v>
      </c>
      <c r="B47">
        <v>350034110</v>
      </c>
      <c r="C47">
        <v>190000000</v>
      </c>
      <c r="D47">
        <f t="shared" si="0"/>
        <v>160034110</v>
      </c>
    </row>
    <row r="48" spans="1:4" x14ac:dyDescent="0.2">
      <c r="A48" t="s">
        <v>113</v>
      </c>
      <c r="B48">
        <v>202351611</v>
      </c>
      <c r="C48">
        <v>190000000</v>
      </c>
      <c r="D48">
        <f t="shared" si="0"/>
        <v>12351611</v>
      </c>
    </row>
    <row r="49" spans="1:4" x14ac:dyDescent="0.2">
      <c r="A49" t="s">
        <v>115</v>
      </c>
      <c r="B49">
        <v>233914986</v>
      </c>
      <c r="C49">
        <v>200000000</v>
      </c>
      <c r="D49">
        <f t="shared" si="0"/>
        <v>33914986</v>
      </c>
    </row>
    <row r="50" spans="1:4" x14ac:dyDescent="0.2">
      <c r="A50" t="s">
        <v>116</v>
      </c>
      <c r="B50">
        <v>228756232</v>
      </c>
      <c r="C50">
        <v>190000000</v>
      </c>
      <c r="D50">
        <f t="shared" si="0"/>
        <v>38756232</v>
      </c>
    </row>
    <row r="51" spans="1:4" x14ac:dyDescent="0.2">
      <c r="A51" t="s">
        <v>118</v>
      </c>
      <c r="B51">
        <v>65171860</v>
      </c>
      <c r="C51">
        <v>195000000</v>
      </c>
      <c r="D51">
        <f t="shared" si="0"/>
        <v>-129828140</v>
      </c>
    </row>
    <row r="52" spans="1:4" x14ac:dyDescent="0.2">
      <c r="A52" t="s">
        <v>119</v>
      </c>
      <c r="B52">
        <v>144812796</v>
      </c>
      <c r="C52">
        <v>105000000</v>
      </c>
      <c r="D52">
        <f t="shared" si="0"/>
        <v>39812796</v>
      </c>
    </row>
    <row r="53" spans="1:4" x14ac:dyDescent="0.2">
      <c r="A53" t="s">
        <v>121</v>
      </c>
      <c r="B53">
        <v>90755643</v>
      </c>
      <c r="C53">
        <v>200000000</v>
      </c>
      <c r="D53">
        <f t="shared" si="0"/>
        <v>-109244357</v>
      </c>
    </row>
    <row r="54" spans="1:4" x14ac:dyDescent="0.2">
      <c r="A54" t="s">
        <v>123</v>
      </c>
      <c r="B54">
        <v>101785482</v>
      </c>
      <c r="C54">
        <v>190000000</v>
      </c>
      <c r="D54">
        <f t="shared" si="0"/>
        <v>-88214518</v>
      </c>
    </row>
    <row r="55" spans="1:4" x14ac:dyDescent="0.2">
      <c r="A55" t="s">
        <v>125</v>
      </c>
      <c r="B55">
        <v>352358779</v>
      </c>
      <c r="C55">
        <v>195000000</v>
      </c>
      <c r="D55">
        <f t="shared" si="0"/>
        <v>157358779</v>
      </c>
    </row>
    <row r="56" spans="1:4" x14ac:dyDescent="0.2">
      <c r="A56" t="s">
        <v>126</v>
      </c>
      <c r="B56">
        <v>317011114</v>
      </c>
      <c r="C56">
        <v>185000000</v>
      </c>
      <c r="D56">
        <f t="shared" si="0"/>
        <v>132011114</v>
      </c>
    </row>
    <row r="57" spans="1:4" x14ac:dyDescent="0.2">
      <c r="A57" t="s">
        <v>128</v>
      </c>
      <c r="B57">
        <v>123070338</v>
      </c>
      <c r="C57">
        <v>20000000</v>
      </c>
      <c r="D57">
        <f t="shared" si="0"/>
        <v>103070338</v>
      </c>
    </row>
    <row r="58" spans="1:4" x14ac:dyDescent="0.2">
      <c r="A58" t="s">
        <v>130</v>
      </c>
      <c r="B58">
        <v>237282182</v>
      </c>
      <c r="C58">
        <v>185000000</v>
      </c>
      <c r="D58">
        <f t="shared" si="0"/>
        <v>52282182</v>
      </c>
    </row>
    <row r="59" spans="1:4" x14ac:dyDescent="0.2">
      <c r="A59" t="s">
        <v>132</v>
      </c>
      <c r="B59">
        <v>130468626</v>
      </c>
      <c r="C59">
        <v>185000000</v>
      </c>
      <c r="D59">
        <f t="shared" si="0"/>
        <v>-54531374</v>
      </c>
    </row>
    <row r="60" spans="1:4" x14ac:dyDescent="0.2">
      <c r="A60" t="s">
        <v>134</v>
      </c>
      <c r="B60">
        <v>223806889</v>
      </c>
      <c r="C60">
        <v>180000000</v>
      </c>
      <c r="D60">
        <f t="shared" si="0"/>
        <v>43806889</v>
      </c>
    </row>
    <row r="61" spans="1:4" x14ac:dyDescent="0.2">
      <c r="A61" t="s">
        <v>136</v>
      </c>
      <c r="B61">
        <v>140080850</v>
      </c>
      <c r="C61">
        <v>140000000</v>
      </c>
      <c r="D61">
        <f t="shared" si="0"/>
        <v>80850</v>
      </c>
    </row>
    <row r="62" spans="1:4" x14ac:dyDescent="0.2">
      <c r="A62" t="s">
        <v>138</v>
      </c>
      <c r="B62">
        <v>166112167</v>
      </c>
      <c r="C62">
        <v>200000000</v>
      </c>
      <c r="D62">
        <f t="shared" si="0"/>
        <v>-33887833</v>
      </c>
    </row>
    <row r="63" spans="1:4" x14ac:dyDescent="0.2">
      <c r="A63" t="s">
        <v>140</v>
      </c>
      <c r="B63">
        <v>137850096</v>
      </c>
      <c r="C63">
        <v>200000000</v>
      </c>
      <c r="D63">
        <f t="shared" si="0"/>
        <v>-62149904</v>
      </c>
    </row>
    <row r="64" spans="1:4" x14ac:dyDescent="0.2">
      <c r="A64" t="s">
        <v>143</v>
      </c>
      <c r="B64">
        <v>47375327</v>
      </c>
      <c r="C64">
        <v>176000000</v>
      </c>
      <c r="D64">
        <f t="shared" si="0"/>
        <v>-128624673</v>
      </c>
    </row>
    <row r="65" spans="1:4" x14ac:dyDescent="0.2">
      <c r="A65" t="s">
        <v>145</v>
      </c>
      <c r="B65">
        <v>124051759</v>
      </c>
      <c r="C65">
        <v>180000000</v>
      </c>
      <c r="D65">
        <f t="shared" si="0"/>
        <v>-55948241</v>
      </c>
    </row>
    <row r="66" spans="1:4" x14ac:dyDescent="0.2">
      <c r="A66" t="s">
        <v>146</v>
      </c>
      <c r="B66">
        <v>291709845</v>
      </c>
      <c r="C66">
        <v>180000000</v>
      </c>
      <c r="D66">
        <f t="shared" ref="D66:D129" si="2">B66-C66</f>
        <v>111709845</v>
      </c>
    </row>
    <row r="67" spans="1:4" x14ac:dyDescent="0.2">
      <c r="A67" t="s">
        <v>147</v>
      </c>
      <c r="B67">
        <v>154985087</v>
      </c>
      <c r="C67">
        <v>178000000</v>
      </c>
      <c r="D67">
        <f t="shared" si="2"/>
        <v>-23014913</v>
      </c>
    </row>
    <row r="68" spans="1:4" x14ac:dyDescent="0.2">
      <c r="A68" t="s">
        <v>148</v>
      </c>
      <c r="B68">
        <v>533316061</v>
      </c>
      <c r="C68">
        <v>185000000</v>
      </c>
      <c r="D68">
        <f t="shared" si="2"/>
        <v>348316061</v>
      </c>
    </row>
    <row r="69" spans="1:4" x14ac:dyDescent="0.2">
      <c r="A69" t="s">
        <v>150</v>
      </c>
      <c r="B69">
        <v>292979556</v>
      </c>
      <c r="C69">
        <v>175000000</v>
      </c>
      <c r="D69">
        <f t="shared" si="2"/>
        <v>117979556</v>
      </c>
    </row>
    <row r="70" spans="1:4" x14ac:dyDescent="0.2">
      <c r="A70" t="s">
        <v>153</v>
      </c>
      <c r="B70">
        <v>198332128</v>
      </c>
      <c r="C70">
        <v>175000000</v>
      </c>
      <c r="D70">
        <f t="shared" si="2"/>
        <v>23332128</v>
      </c>
    </row>
    <row r="71" spans="1:4" x14ac:dyDescent="0.2">
      <c r="A71" t="s">
        <v>156</v>
      </c>
      <c r="B71">
        <v>318298180</v>
      </c>
      <c r="C71">
        <v>140000000</v>
      </c>
      <c r="D71">
        <f t="shared" si="2"/>
        <v>178298180</v>
      </c>
    </row>
    <row r="72" spans="1:4" x14ac:dyDescent="0.2">
      <c r="A72" t="s">
        <v>158</v>
      </c>
      <c r="B72">
        <v>73820094</v>
      </c>
      <c r="C72">
        <v>170000000</v>
      </c>
      <c r="D72">
        <f t="shared" si="2"/>
        <v>-96179906</v>
      </c>
    </row>
    <row r="73" spans="1:4" x14ac:dyDescent="0.2">
      <c r="A73" t="s">
        <v>161</v>
      </c>
      <c r="B73">
        <v>113745408</v>
      </c>
      <c r="C73">
        <v>170000000</v>
      </c>
      <c r="D73">
        <f t="shared" si="2"/>
        <v>-56254592</v>
      </c>
    </row>
    <row r="74" spans="1:4" x14ac:dyDescent="0.2">
      <c r="A74" t="s">
        <v>163</v>
      </c>
      <c r="B74">
        <v>102176165</v>
      </c>
      <c r="C74">
        <v>145000000</v>
      </c>
      <c r="D74">
        <f t="shared" si="2"/>
        <v>-42823835</v>
      </c>
    </row>
    <row r="75" spans="1:4" x14ac:dyDescent="0.2">
      <c r="A75" t="s">
        <v>166</v>
      </c>
      <c r="B75">
        <v>161087183</v>
      </c>
      <c r="C75">
        <v>175000000</v>
      </c>
      <c r="D75">
        <f t="shared" si="2"/>
        <v>-13912817</v>
      </c>
    </row>
    <row r="76" spans="1:4" x14ac:dyDescent="0.2">
      <c r="A76" t="s">
        <v>169</v>
      </c>
      <c r="B76">
        <v>100289690</v>
      </c>
      <c r="C76">
        <v>175000000</v>
      </c>
      <c r="D76">
        <f t="shared" si="2"/>
        <v>-74710310</v>
      </c>
    </row>
    <row r="77" spans="1:4" x14ac:dyDescent="0.2">
      <c r="A77" t="s">
        <v>172</v>
      </c>
      <c r="B77">
        <v>100189501</v>
      </c>
      <c r="C77">
        <v>178000000</v>
      </c>
      <c r="D77">
        <f t="shared" si="2"/>
        <v>-77810499</v>
      </c>
    </row>
    <row r="78" spans="1:4" x14ac:dyDescent="0.2">
      <c r="A78" t="s">
        <v>174</v>
      </c>
      <c r="B78">
        <v>88246220</v>
      </c>
      <c r="C78">
        <v>175000000</v>
      </c>
      <c r="D78">
        <f t="shared" si="2"/>
        <v>-86753780</v>
      </c>
    </row>
    <row r="79" spans="1:4" x14ac:dyDescent="0.2">
      <c r="A79" t="s">
        <v>176</v>
      </c>
      <c r="B79">
        <v>150167630</v>
      </c>
      <c r="C79">
        <v>175000000</v>
      </c>
      <c r="D79">
        <f t="shared" si="2"/>
        <v>-24832370</v>
      </c>
    </row>
    <row r="80" spans="1:4" x14ac:dyDescent="0.2">
      <c r="A80" t="s">
        <v>178</v>
      </c>
      <c r="B80">
        <v>356454367</v>
      </c>
      <c r="C80">
        <v>175000000</v>
      </c>
      <c r="D80">
        <f t="shared" si="2"/>
        <v>181454367</v>
      </c>
    </row>
    <row r="81" spans="1:4" x14ac:dyDescent="0.2">
      <c r="A81" t="s">
        <v>180</v>
      </c>
      <c r="B81">
        <v>362645141</v>
      </c>
      <c r="C81">
        <v>175000000</v>
      </c>
      <c r="D81">
        <f t="shared" si="2"/>
        <v>187645141</v>
      </c>
    </row>
    <row r="82" spans="1:4" x14ac:dyDescent="0.2">
      <c r="A82" t="s">
        <v>182</v>
      </c>
      <c r="B82">
        <v>312057433</v>
      </c>
      <c r="C82">
        <v>200000000</v>
      </c>
      <c r="D82">
        <f t="shared" si="2"/>
        <v>112057433</v>
      </c>
    </row>
    <row r="83" spans="1:4" x14ac:dyDescent="0.2">
      <c r="A83" t="s">
        <v>183</v>
      </c>
      <c r="B83">
        <v>155111815</v>
      </c>
      <c r="C83">
        <v>170000000</v>
      </c>
      <c r="D83">
        <f t="shared" si="2"/>
        <v>-14888185</v>
      </c>
    </row>
    <row r="84" spans="1:4" x14ac:dyDescent="0.2">
      <c r="A84" t="s">
        <v>186</v>
      </c>
      <c r="B84">
        <v>241407328</v>
      </c>
      <c r="C84">
        <v>180000000</v>
      </c>
      <c r="D84">
        <f t="shared" si="2"/>
        <v>61407328</v>
      </c>
    </row>
    <row r="85" spans="1:4" x14ac:dyDescent="0.2">
      <c r="A85" t="s">
        <v>189</v>
      </c>
      <c r="B85">
        <v>208543795</v>
      </c>
      <c r="C85">
        <v>170000000</v>
      </c>
      <c r="D85">
        <f t="shared" si="2"/>
        <v>38543795</v>
      </c>
    </row>
    <row r="86" spans="1:4" x14ac:dyDescent="0.2">
      <c r="A86" t="s">
        <v>192</v>
      </c>
      <c r="B86">
        <v>25440971</v>
      </c>
      <c r="C86">
        <v>20000000</v>
      </c>
      <c r="D86">
        <f t="shared" si="2"/>
        <v>5440971</v>
      </c>
    </row>
    <row r="87" spans="1:4" x14ac:dyDescent="0.2">
      <c r="A87" t="s">
        <v>195</v>
      </c>
      <c r="B87">
        <v>38297305</v>
      </c>
      <c r="C87">
        <v>175000000</v>
      </c>
      <c r="D87">
        <f t="shared" si="2"/>
        <v>-136702695</v>
      </c>
    </row>
    <row r="88" spans="1:4" x14ac:dyDescent="0.2">
      <c r="A88" t="s">
        <v>197</v>
      </c>
      <c r="B88">
        <v>259746958</v>
      </c>
      <c r="C88">
        <v>170000000</v>
      </c>
      <c r="D88">
        <f t="shared" si="2"/>
        <v>89746958</v>
      </c>
    </row>
    <row r="89" spans="1:4" x14ac:dyDescent="0.2">
      <c r="A89" t="s">
        <v>198</v>
      </c>
      <c r="B89">
        <v>238371987</v>
      </c>
      <c r="C89">
        <v>165000000</v>
      </c>
      <c r="D89">
        <f t="shared" si="2"/>
        <v>73371987</v>
      </c>
    </row>
    <row r="90" spans="1:4" x14ac:dyDescent="0.2">
      <c r="A90" t="s">
        <v>200</v>
      </c>
      <c r="B90">
        <v>93417865</v>
      </c>
      <c r="C90">
        <v>190000000</v>
      </c>
      <c r="D90">
        <f t="shared" si="2"/>
        <v>-96582135</v>
      </c>
    </row>
    <row r="91" spans="1:4" x14ac:dyDescent="0.2">
      <c r="A91" t="s">
        <v>203</v>
      </c>
      <c r="B91">
        <v>222487711</v>
      </c>
      <c r="C91">
        <v>165000000</v>
      </c>
      <c r="D91">
        <f t="shared" si="2"/>
        <v>57487711</v>
      </c>
    </row>
    <row r="92" spans="1:4" x14ac:dyDescent="0.2">
      <c r="A92" t="s">
        <v>206</v>
      </c>
      <c r="B92">
        <v>189412677</v>
      </c>
      <c r="C92">
        <v>165000000</v>
      </c>
      <c r="D92">
        <f t="shared" si="2"/>
        <v>24412677</v>
      </c>
    </row>
    <row r="93" spans="1:4" x14ac:dyDescent="0.2">
      <c r="A93" t="s">
        <v>209</v>
      </c>
      <c r="B93">
        <v>665426</v>
      </c>
      <c r="C93">
        <v>165000000</v>
      </c>
      <c r="D93">
        <f t="shared" si="2"/>
        <v>-164334574</v>
      </c>
    </row>
    <row r="94" spans="1:4" x14ac:dyDescent="0.2">
      <c r="A94" t="s">
        <v>211</v>
      </c>
      <c r="B94">
        <v>102315545</v>
      </c>
      <c r="C94">
        <v>165000000</v>
      </c>
      <c r="D94">
        <f t="shared" si="2"/>
        <v>-62684455</v>
      </c>
    </row>
    <row r="95" spans="1:4" x14ac:dyDescent="0.2">
      <c r="A95" t="s">
        <v>212</v>
      </c>
      <c r="B95">
        <v>217387997</v>
      </c>
      <c r="C95">
        <v>165000000</v>
      </c>
      <c r="D95">
        <f t="shared" si="2"/>
        <v>52387997</v>
      </c>
    </row>
    <row r="96" spans="1:4" x14ac:dyDescent="0.2">
      <c r="A96" t="s">
        <v>214</v>
      </c>
      <c r="B96">
        <v>150350192</v>
      </c>
      <c r="C96">
        <v>200000000</v>
      </c>
      <c r="D96">
        <f t="shared" si="2"/>
        <v>-49649808</v>
      </c>
    </row>
    <row r="97" spans="1:4" x14ac:dyDescent="0.2">
      <c r="A97" t="s">
        <v>217</v>
      </c>
      <c r="B97">
        <v>333130696</v>
      </c>
      <c r="C97">
        <v>170000000</v>
      </c>
      <c r="D97">
        <f t="shared" si="2"/>
        <v>163130696</v>
      </c>
    </row>
    <row r="98" spans="1:4" x14ac:dyDescent="0.2">
      <c r="A98" t="s">
        <v>219</v>
      </c>
      <c r="B98">
        <v>187991439</v>
      </c>
      <c r="C98">
        <v>165000000</v>
      </c>
      <c r="D98">
        <f t="shared" si="2"/>
        <v>22991439</v>
      </c>
    </row>
    <row r="99" spans="1:4" x14ac:dyDescent="0.2">
      <c r="A99" t="s">
        <v>221</v>
      </c>
      <c r="B99">
        <v>292568851</v>
      </c>
      <c r="C99">
        <v>160000000</v>
      </c>
      <c r="D99">
        <f t="shared" si="2"/>
        <v>132568851</v>
      </c>
    </row>
    <row r="100" spans="1:4" x14ac:dyDescent="0.2">
      <c r="A100" t="s">
        <v>222</v>
      </c>
      <c r="B100">
        <v>25440971</v>
      </c>
      <c r="C100">
        <v>20000000</v>
      </c>
      <c r="D100">
        <f t="shared" si="2"/>
        <v>5440971</v>
      </c>
    </row>
    <row r="101" spans="1:4" x14ac:dyDescent="0.2">
      <c r="A101" t="s">
        <v>226</v>
      </c>
      <c r="B101">
        <v>303001229</v>
      </c>
      <c r="C101">
        <v>180000000</v>
      </c>
      <c r="D101">
        <f t="shared" si="2"/>
        <v>123001229</v>
      </c>
    </row>
    <row r="102" spans="1:4" x14ac:dyDescent="0.2">
      <c r="A102" t="s">
        <v>227</v>
      </c>
      <c r="B102">
        <v>144512310</v>
      </c>
      <c r="C102">
        <v>38000000</v>
      </c>
      <c r="D102">
        <f t="shared" si="2"/>
        <v>106512310</v>
      </c>
    </row>
    <row r="103" spans="1:4" x14ac:dyDescent="0.2">
      <c r="A103" t="s">
        <v>228</v>
      </c>
      <c r="B103">
        <v>127490802</v>
      </c>
      <c r="C103">
        <v>150000000</v>
      </c>
      <c r="D103">
        <f t="shared" si="2"/>
        <v>-22509198</v>
      </c>
    </row>
    <row r="104" spans="1:4" x14ac:dyDescent="0.2">
      <c r="A104" t="s">
        <v>231</v>
      </c>
      <c r="B104">
        <v>146405371</v>
      </c>
      <c r="C104">
        <v>160000000</v>
      </c>
      <c r="D104">
        <f t="shared" si="2"/>
        <v>-13594629</v>
      </c>
    </row>
    <row r="105" spans="1:4" x14ac:dyDescent="0.2">
      <c r="A105" t="s">
        <v>233</v>
      </c>
      <c r="B105">
        <v>281666058</v>
      </c>
      <c r="C105">
        <v>160000000</v>
      </c>
      <c r="D105">
        <f t="shared" si="2"/>
        <v>121666058</v>
      </c>
    </row>
    <row r="106" spans="1:4" x14ac:dyDescent="0.2">
      <c r="A106" t="s">
        <v>236</v>
      </c>
      <c r="B106">
        <v>63143812</v>
      </c>
      <c r="C106">
        <v>150000000</v>
      </c>
      <c r="D106">
        <f t="shared" si="2"/>
        <v>-86856188</v>
      </c>
    </row>
    <row r="107" spans="1:4" x14ac:dyDescent="0.2">
      <c r="A107" t="s">
        <v>238</v>
      </c>
      <c r="B107">
        <v>60655503</v>
      </c>
      <c r="C107">
        <v>160000000</v>
      </c>
      <c r="D107">
        <f t="shared" si="2"/>
        <v>-99344497</v>
      </c>
    </row>
    <row r="108" spans="1:4" x14ac:dyDescent="0.2">
      <c r="A108" t="s">
        <v>241</v>
      </c>
      <c r="B108">
        <v>76846624</v>
      </c>
      <c r="C108">
        <v>170000000</v>
      </c>
      <c r="D108">
        <f t="shared" si="2"/>
        <v>-93153376</v>
      </c>
    </row>
    <row r="109" spans="1:4" x14ac:dyDescent="0.2">
      <c r="A109" t="s">
        <v>243</v>
      </c>
      <c r="B109">
        <v>320706665</v>
      </c>
      <c r="C109">
        <v>160000000</v>
      </c>
      <c r="D109">
        <f t="shared" si="2"/>
        <v>160706665</v>
      </c>
    </row>
    <row r="110" spans="1:4" x14ac:dyDescent="0.2">
      <c r="A110" t="s">
        <v>245</v>
      </c>
      <c r="B110">
        <v>46978995</v>
      </c>
      <c r="C110">
        <v>160000000</v>
      </c>
      <c r="D110">
        <f t="shared" si="2"/>
        <v>-113021005</v>
      </c>
    </row>
    <row r="111" spans="1:4" x14ac:dyDescent="0.2">
      <c r="A111" t="s">
        <v>247</v>
      </c>
      <c r="B111">
        <v>89732035</v>
      </c>
      <c r="C111">
        <v>155000000</v>
      </c>
      <c r="D111">
        <f t="shared" si="2"/>
        <v>-65267965</v>
      </c>
    </row>
    <row r="112" spans="1:4" x14ac:dyDescent="0.2">
      <c r="A112" t="s">
        <v>249</v>
      </c>
      <c r="B112">
        <v>104383624</v>
      </c>
      <c r="C112">
        <v>155000000</v>
      </c>
      <c r="D112">
        <f t="shared" si="2"/>
        <v>-50616376</v>
      </c>
    </row>
    <row r="113" spans="1:4" x14ac:dyDescent="0.2">
      <c r="A113" t="s">
        <v>251</v>
      </c>
      <c r="B113">
        <v>198539855</v>
      </c>
      <c r="C113">
        <v>140000000</v>
      </c>
      <c r="D113">
        <f t="shared" si="2"/>
        <v>58539855</v>
      </c>
    </row>
    <row r="114" spans="1:4" x14ac:dyDescent="0.2">
      <c r="A114" t="s">
        <v>253</v>
      </c>
      <c r="B114">
        <v>318759914</v>
      </c>
      <c r="C114">
        <v>150000000</v>
      </c>
      <c r="D114">
        <f t="shared" si="2"/>
        <v>168759914</v>
      </c>
    </row>
    <row r="115" spans="1:4" x14ac:dyDescent="0.2">
      <c r="A115" t="s">
        <v>254</v>
      </c>
      <c r="B115">
        <v>34293771</v>
      </c>
      <c r="C115">
        <v>155000000</v>
      </c>
      <c r="D115">
        <f t="shared" si="2"/>
        <v>-120706229</v>
      </c>
    </row>
    <row r="116" spans="1:4" x14ac:dyDescent="0.2">
      <c r="A116" t="s">
        <v>257</v>
      </c>
      <c r="B116">
        <v>292000866</v>
      </c>
      <c r="C116">
        <v>150000000</v>
      </c>
      <c r="D116">
        <f t="shared" si="2"/>
        <v>142000866</v>
      </c>
    </row>
    <row r="117" spans="1:4" x14ac:dyDescent="0.2">
      <c r="A117" t="s">
        <v>258</v>
      </c>
      <c r="B117">
        <v>289994397</v>
      </c>
      <c r="C117">
        <v>150000000</v>
      </c>
      <c r="D117">
        <f t="shared" si="2"/>
        <v>139994397</v>
      </c>
    </row>
    <row r="118" spans="1:4" x14ac:dyDescent="0.2">
      <c r="A118" t="s">
        <v>259</v>
      </c>
      <c r="B118">
        <v>227946274</v>
      </c>
      <c r="C118">
        <v>150000000</v>
      </c>
      <c r="D118">
        <f t="shared" si="2"/>
        <v>77946274</v>
      </c>
    </row>
    <row r="119" spans="1:4" x14ac:dyDescent="0.2">
      <c r="A119" t="s">
        <v>261</v>
      </c>
      <c r="B119">
        <v>256386216</v>
      </c>
      <c r="C119">
        <v>150000000</v>
      </c>
      <c r="D119">
        <f t="shared" si="2"/>
        <v>106386216</v>
      </c>
    </row>
    <row r="120" spans="1:4" x14ac:dyDescent="0.2">
      <c r="A120" t="s">
        <v>263</v>
      </c>
      <c r="B120">
        <v>206456431</v>
      </c>
      <c r="C120">
        <v>150000000</v>
      </c>
      <c r="D120">
        <f t="shared" si="2"/>
        <v>56456431</v>
      </c>
    </row>
    <row r="121" spans="1:4" x14ac:dyDescent="0.2">
      <c r="A121" t="s">
        <v>265</v>
      </c>
      <c r="B121">
        <v>206435493</v>
      </c>
      <c r="C121">
        <v>150000000</v>
      </c>
      <c r="D121">
        <f t="shared" si="2"/>
        <v>56435493</v>
      </c>
    </row>
    <row r="122" spans="1:4" x14ac:dyDescent="0.2">
      <c r="A122" t="s">
        <v>267</v>
      </c>
      <c r="B122">
        <v>205343774</v>
      </c>
      <c r="C122">
        <v>150000000</v>
      </c>
      <c r="D122">
        <f t="shared" si="2"/>
        <v>55343774</v>
      </c>
    </row>
    <row r="123" spans="1:4" x14ac:dyDescent="0.2">
      <c r="A123" t="s">
        <v>268</v>
      </c>
      <c r="B123">
        <v>179982968</v>
      </c>
      <c r="C123">
        <v>150000000</v>
      </c>
      <c r="D123">
        <f t="shared" si="2"/>
        <v>29982968</v>
      </c>
    </row>
    <row r="124" spans="1:4" x14ac:dyDescent="0.2">
      <c r="A124" t="s">
        <v>271</v>
      </c>
      <c r="B124">
        <v>177243721</v>
      </c>
      <c r="C124">
        <v>150000000</v>
      </c>
      <c r="D124">
        <f t="shared" si="2"/>
        <v>27243721</v>
      </c>
    </row>
    <row r="125" spans="1:4" x14ac:dyDescent="0.2">
      <c r="A125" t="s">
        <v>273</v>
      </c>
      <c r="B125">
        <v>179883016</v>
      </c>
      <c r="C125">
        <v>150000000</v>
      </c>
      <c r="D125">
        <f t="shared" si="2"/>
        <v>29883016</v>
      </c>
    </row>
    <row r="126" spans="1:4" x14ac:dyDescent="0.2">
      <c r="A126" t="s">
        <v>275</v>
      </c>
      <c r="B126">
        <v>139259759</v>
      </c>
      <c r="C126">
        <v>150000000</v>
      </c>
      <c r="D126">
        <f t="shared" si="2"/>
        <v>-10740241</v>
      </c>
    </row>
    <row r="127" spans="1:4" x14ac:dyDescent="0.2">
      <c r="A127" t="s">
        <v>276</v>
      </c>
      <c r="B127">
        <v>400736600</v>
      </c>
      <c r="C127">
        <v>150000000</v>
      </c>
      <c r="D127">
        <f t="shared" si="2"/>
        <v>250736600</v>
      </c>
    </row>
    <row r="128" spans="1:4" x14ac:dyDescent="0.2">
      <c r="A128" t="s">
        <v>279</v>
      </c>
      <c r="B128">
        <v>281492479</v>
      </c>
      <c r="C128">
        <v>150000000</v>
      </c>
      <c r="D128">
        <f t="shared" si="2"/>
        <v>131492479</v>
      </c>
    </row>
    <row r="129" spans="1:4" x14ac:dyDescent="0.2">
      <c r="A129" t="s">
        <v>280</v>
      </c>
      <c r="B129">
        <v>206360018</v>
      </c>
      <c r="C129">
        <v>170000000</v>
      </c>
      <c r="D129">
        <f t="shared" si="2"/>
        <v>36360018</v>
      </c>
    </row>
    <row r="130" spans="1:4" x14ac:dyDescent="0.2">
      <c r="A130" t="s">
        <v>281</v>
      </c>
      <c r="B130">
        <v>153629485</v>
      </c>
      <c r="C130">
        <v>150000000</v>
      </c>
      <c r="D130">
        <f t="shared" ref="D130:D193" si="3">B130-C130</f>
        <v>3629485</v>
      </c>
    </row>
    <row r="131" spans="1:4" x14ac:dyDescent="0.2">
      <c r="A131" t="s">
        <v>283</v>
      </c>
      <c r="B131">
        <v>133375846</v>
      </c>
      <c r="C131">
        <v>150000000</v>
      </c>
      <c r="D131">
        <f t="shared" si="3"/>
        <v>-16624154</v>
      </c>
    </row>
    <row r="132" spans="1:4" x14ac:dyDescent="0.2">
      <c r="A132" t="s">
        <v>286</v>
      </c>
      <c r="B132">
        <v>181015141</v>
      </c>
      <c r="C132">
        <v>150000000</v>
      </c>
      <c r="D132">
        <f t="shared" si="3"/>
        <v>31015141</v>
      </c>
    </row>
    <row r="133" spans="1:4" x14ac:dyDescent="0.2">
      <c r="A133" t="s">
        <v>288</v>
      </c>
      <c r="B133">
        <v>114053579</v>
      </c>
      <c r="C133">
        <v>150000000</v>
      </c>
      <c r="D133">
        <f t="shared" si="3"/>
        <v>-35946421</v>
      </c>
    </row>
    <row r="134" spans="1:4" x14ac:dyDescent="0.2">
      <c r="A134" t="s">
        <v>291</v>
      </c>
      <c r="B134">
        <v>119420252</v>
      </c>
      <c r="C134">
        <v>150000000</v>
      </c>
      <c r="D134">
        <f t="shared" si="3"/>
        <v>-30579748</v>
      </c>
    </row>
    <row r="135" spans="1:4" x14ac:dyDescent="0.2">
      <c r="A135" t="s">
        <v>294</v>
      </c>
      <c r="B135">
        <v>83640426</v>
      </c>
      <c r="C135">
        <v>150000000</v>
      </c>
      <c r="D135">
        <f t="shared" si="3"/>
        <v>-66359574</v>
      </c>
    </row>
    <row r="136" spans="1:4" x14ac:dyDescent="0.2">
      <c r="A136" t="s">
        <v>296</v>
      </c>
      <c r="B136">
        <v>79711678</v>
      </c>
      <c r="C136">
        <v>100000000</v>
      </c>
      <c r="D136">
        <f t="shared" si="3"/>
        <v>-20288322</v>
      </c>
    </row>
    <row r="137" spans="1:4" x14ac:dyDescent="0.2">
      <c r="A137" t="s">
        <v>298</v>
      </c>
      <c r="B137">
        <v>195000874</v>
      </c>
      <c r="C137">
        <v>150000000</v>
      </c>
      <c r="D137">
        <f t="shared" si="3"/>
        <v>45000874</v>
      </c>
    </row>
    <row r="138" spans="1:4" x14ac:dyDescent="0.2">
      <c r="A138" t="s">
        <v>300</v>
      </c>
      <c r="B138">
        <v>61937495</v>
      </c>
      <c r="C138">
        <v>150000000</v>
      </c>
      <c r="D138">
        <f t="shared" si="3"/>
        <v>-88062505</v>
      </c>
    </row>
    <row r="139" spans="1:4" x14ac:dyDescent="0.2">
      <c r="A139" t="s">
        <v>303</v>
      </c>
      <c r="B139">
        <v>126597121</v>
      </c>
      <c r="C139">
        <v>150000000</v>
      </c>
      <c r="D139">
        <f t="shared" si="3"/>
        <v>-23402879</v>
      </c>
    </row>
    <row r="140" spans="1:4" x14ac:dyDescent="0.2">
      <c r="A140" t="s">
        <v>305</v>
      </c>
      <c r="B140">
        <v>165230261</v>
      </c>
      <c r="C140">
        <v>150000000</v>
      </c>
      <c r="D140">
        <f t="shared" si="3"/>
        <v>15230261</v>
      </c>
    </row>
    <row r="141" spans="1:4" x14ac:dyDescent="0.2">
      <c r="A141" t="s">
        <v>307</v>
      </c>
      <c r="B141">
        <v>131564731</v>
      </c>
      <c r="C141">
        <v>150000000</v>
      </c>
      <c r="D141">
        <f t="shared" si="3"/>
        <v>-18435269</v>
      </c>
    </row>
    <row r="142" spans="1:4" x14ac:dyDescent="0.2">
      <c r="A142" t="s">
        <v>309</v>
      </c>
      <c r="B142">
        <v>133382309</v>
      </c>
      <c r="C142">
        <v>150000000</v>
      </c>
      <c r="D142">
        <f t="shared" si="3"/>
        <v>-16617691</v>
      </c>
    </row>
    <row r="143" spans="1:4" x14ac:dyDescent="0.2">
      <c r="A143" t="s">
        <v>310</v>
      </c>
      <c r="B143">
        <v>73103784</v>
      </c>
      <c r="C143">
        <v>150000000</v>
      </c>
      <c r="D143">
        <f t="shared" si="3"/>
        <v>-76896216</v>
      </c>
    </row>
    <row r="144" spans="1:4" x14ac:dyDescent="0.2">
      <c r="A144" t="s">
        <v>312</v>
      </c>
      <c r="B144">
        <v>21379315</v>
      </c>
      <c r="C144">
        <v>150000000</v>
      </c>
      <c r="D144">
        <f t="shared" si="3"/>
        <v>-128620685</v>
      </c>
    </row>
    <row r="145" spans="1:4" x14ac:dyDescent="0.2">
      <c r="A145" t="s">
        <v>314</v>
      </c>
      <c r="B145">
        <v>64459316</v>
      </c>
      <c r="C145">
        <v>149000000</v>
      </c>
      <c r="D145">
        <f t="shared" si="3"/>
        <v>-84540684</v>
      </c>
    </row>
    <row r="146" spans="1:4" x14ac:dyDescent="0.2">
      <c r="A146" t="s">
        <v>316</v>
      </c>
      <c r="B146">
        <v>34964818</v>
      </c>
      <c r="C146">
        <v>150000000</v>
      </c>
      <c r="D146">
        <f t="shared" si="3"/>
        <v>-115035182</v>
      </c>
    </row>
    <row r="147" spans="1:4" x14ac:dyDescent="0.2">
      <c r="A147" t="s">
        <v>318</v>
      </c>
      <c r="B147">
        <v>111505642</v>
      </c>
      <c r="C147">
        <v>145000000</v>
      </c>
      <c r="D147">
        <f t="shared" si="3"/>
        <v>-33494358</v>
      </c>
    </row>
    <row r="148" spans="1:4" x14ac:dyDescent="0.2">
      <c r="A148" t="s">
        <v>320</v>
      </c>
      <c r="B148">
        <v>133228348</v>
      </c>
      <c r="C148">
        <v>175000000</v>
      </c>
      <c r="D148">
        <f t="shared" si="3"/>
        <v>-41771652</v>
      </c>
    </row>
    <row r="149" spans="1:4" x14ac:dyDescent="0.2">
      <c r="A149" t="s">
        <v>322</v>
      </c>
      <c r="B149">
        <v>216366733</v>
      </c>
      <c r="C149">
        <v>145000000</v>
      </c>
      <c r="D149">
        <f t="shared" si="3"/>
        <v>71366733</v>
      </c>
    </row>
    <row r="150" spans="1:4" x14ac:dyDescent="0.2">
      <c r="A150" t="s">
        <v>323</v>
      </c>
      <c r="B150">
        <v>160201106</v>
      </c>
      <c r="C150">
        <v>142000000</v>
      </c>
      <c r="D150">
        <f t="shared" si="3"/>
        <v>18201106</v>
      </c>
    </row>
    <row r="151" spans="1:4" x14ac:dyDescent="0.2">
      <c r="A151" t="s">
        <v>325</v>
      </c>
      <c r="B151">
        <v>118099659</v>
      </c>
      <c r="C151">
        <v>144000000</v>
      </c>
      <c r="D151">
        <f t="shared" si="3"/>
        <v>-25900341</v>
      </c>
    </row>
    <row r="152" spans="1:4" x14ac:dyDescent="0.2">
      <c r="A152" t="s">
        <v>328</v>
      </c>
      <c r="B152">
        <v>201573391</v>
      </c>
      <c r="C152">
        <v>140000000</v>
      </c>
      <c r="D152">
        <f t="shared" si="3"/>
        <v>61573391</v>
      </c>
    </row>
    <row r="153" spans="1:4" x14ac:dyDescent="0.2">
      <c r="A153" t="s">
        <v>329</v>
      </c>
      <c r="B153">
        <v>190418803</v>
      </c>
      <c r="C153">
        <v>140000000</v>
      </c>
      <c r="D153">
        <f t="shared" si="3"/>
        <v>50418803</v>
      </c>
    </row>
    <row r="154" spans="1:4" x14ac:dyDescent="0.2">
      <c r="A154" t="s">
        <v>331</v>
      </c>
      <c r="B154">
        <v>82161969</v>
      </c>
      <c r="C154">
        <v>150000000</v>
      </c>
      <c r="D154">
        <f t="shared" si="3"/>
        <v>-67838031</v>
      </c>
    </row>
    <row r="155" spans="1:4" x14ac:dyDescent="0.2">
      <c r="A155" t="s">
        <v>333</v>
      </c>
      <c r="B155">
        <v>143523463</v>
      </c>
      <c r="C155">
        <v>145000000</v>
      </c>
      <c r="D155">
        <f t="shared" si="3"/>
        <v>-1476537</v>
      </c>
    </row>
    <row r="156" spans="1:4" x14ac:dyDescent="0.2">
      <c r="A156" t="s">
        <v>335</v>
      </c>
      <c r="B156">
        <v>209364921</v>
      </c>
      <c r="C156">
        <v>145000000</v>
      </c>
      <c r="D156">
        <f t="shared" si="3"/>
        <v>64364921</v>
      </c>
    </row>
    <row r="157" spans="1:4" x14ac:dyDescent="0.2">
      <c r="A157" t="s">
        <v>336</v>
      </c>
      <c r="B157">
        <v>103400692</v>
      </c>
      <c r="C157">
        <v>145000000</v>
      </c>
      <c r="D157">
        <f t="shared" si="3"/>
        <v>-41599308</v>
      </c>
    </row>
    <row r="158" spans="1:4" x14ac:dyDescent="0.2">
      <c r="A158" t="s">
        <v>338</v>
      </c>
      <c r="B158">
        <v>110332737</v>
      </c>
      <c r="C158">
        <v>100000000</v>
      </c>
      <c r="D158">
        <f t="shared" si="3"/>
        <v>10332737</v>
      </c>
    </row>
    <row r="159" spans="1:4" x14ac:dyDescent="0.2">
      <c r="A159" t="s">
        <v>341</v>
      </c>
      <c r="B159">
        <v>111110575</v>
      </c>
      <c r="C159">
        <v>140000000</v>
      </c>
      <c r="D159">
        <f t="shared" si="3"/>
        <v>-28889425</v>
      </c>
    </row>
    <row r="160" spans="1:4" x14ac:dyDescent="0.2">
      <c r="A160" t="s">
        <v>344</v>
      </c>
      <c r="B160">
        <v>65007045</v>
      </c>
      <c r="C160">
        <v>140000000</v>
      </c>
      <c r="D160">
        <f t="shared" si="3"/>
        <v>-74992955</v>
      </c>
    </row>
    <row r="161" spans="1:4" x14ac:dyDescent="0.2">
      <c r="A161" t="s">
        <v>346</v>
      </c>
      <c r="B161">
        <v>257704099</v>
      </c>
      <c r="C161">
        <v>150000000</v>
      </c>
      <c r="D161">
        <f t="shared" si="3"/>
        <v>107704099</v>
      </c>
    </row>
    <row r="162" spans="1:4" x14ac:dyDescent="0.2">
      <c r="A162" t="s">
        <v>347</v>
      </c>
      <c r="B162">
        <v>403706375</v>
      </c>
      <c r="C162">
        <v>139000000</v>
      </c>
      <c r="D162">
        <f t="shared" si="3"/>
        <v>264706375</v>
      </c>
    </row>
    <row r="163" spans="1:4" x14ac:dyDescent="0.2">
      <c r="A163" t="s">
        <v>348</v>
      </c>
      <c r="B163">
        <v>176997107</v>
      </c>
      <c r="C163">
        <v>145000000</v>
      </c>
      <c r="D163">
        <f t="shared" si="3"/>
        <v>31997107</v>
      </c>
    </row>
    <row r="164" spans="1:4" x14ac:dyDescent="0.2">
      <c r="A164" t="s">
        <v>350</v>
      </c>
      <c r="B164">
        <v>31141074</v>
      </c>
      <c r="C164">
        <v>140000000</v>
      </c>
      <c r="D164">
        <f t="shared" si="3"/>
        <v>-108858926</v>
      </c>
    </row>
    <row r="165" spans="1:4" x14ac:dyDescent="0.2">
      <c r="A165" t="s">
        <v>352</v>
      </c>
      <c r="B165">
        <v>31704416</v>
      </c>
      <c r="C165">
        <v>135000000</v>
      </c>
      <c r="D165">
        <f t="shared" si="3"/>
        <v>-103295584</v>
      </c>
    </row>
    <row r="166" spans="1:4" x14ac:dyDescent="0.2">
      <c r="A166" t="s">
        <v>353</v>
      </c>
      <c r="B166">
        <v>107503316</v>
      </c>
      <c r="C166">
        <v>130000000</v>
      </c>
      <c r="D166">
        <f t="shared" si="3"/>
        <v>-22496684</v>
      </c>
    </row>
    <row r="167" spans="1:4" x14ac:dyDescent="0.2">
      <c r="A167" t="s">
        <v>355</v>
      </c>
      <c r="B167">
        <v>129734803</v>
      </c>
      <c r="C167">
        <v>140000000</v>
      </c>
      <c r="D167">
        <f t="shared" si="3"/>
        <v>-10265197</v>
      </c>
    </row>
    <row r="168" spans="1:4" x14ac:dyDescent="0.2">
      <c r="A168" t="s">
        <v>357</v>
      </c>
      <c r="B168">
        <v>132122995</v>
      </c>
      <c r="C168">
        <v>137000000</v>
      </c>
      <c r="D168">
        <f t="shared" si="3"/>
        <v>-4877005</v>
      </c>
    </row>
    <row r="169" spans="1:4" x14ac:dyDescent="0.2">
      <c r="A169" t="s">
        <v>359</v>
      </c>
      <c r="B169">
        <v>122512052</v>
      </c>
      <c r="C169">
        <v>130000000</v>
      </c>
      <c r="D169">
        <f t="shared" si="3"/>
        <v>-7487948</v>
      </c>
    </row>
    <row r="170" spans="1:4" x14ac:dyDescent="0.2">
      <c r="A170" t="s">
        <v>361</v>
      </c>
      <c r="B170">
        <v>68642452</v>
      </c>
      <c r="C170">
        <v>130000000</v>
      </c>
      <c r="D170">
        <f t="shared" si="3"/>
        <v>-61357548</v>
      </c>
    </row>
    <row r="171" spans="1:4" x14ac:dyDescent="0.2">
      <c r="A171" t="s">
        <v>364</v>
      </c>
      <c r="B171">
        <v>32131830</v>
      </c>
      <c r="C171">
        <v>137000000</v>
      </c>
      <c r="D171">
        <f t="shared" si="3"/>
        <v>-104868170</v>
      </c>
    </row>
    <row r="172" spans="1:4" x14ac:dyDescent="0.2">
      <c r="A172" t="s">
        <v>367</v>
      </c>
      <c r="B172">
        <v>176636816</v>
      </c>
      <c r="C172">
        <v>140000000</v>
      </c>
      <c r="D172">
        <f t="shared" si="3"/>
        <v>36636816</v>
      </c>
    </row>
    <row r="173" spans="1:4" x14ac:dyDescent="0.2">
      <c r="A173" t="s">
        <v>368</v>
      </c>
      <c r="B173">
        <v>126930660</v>
      </c>
      <c r="C173">
        <v>135000000</v>
      </c>
      <c r="D173">
        <f t="shared" si="3"/>
        <v>-8069340</v>
      </c>
    </row>
    <row r="174" spans="1:4" x14ac:dyDescent="0.2">
      <c r="A174" t="s">
        <v>369</v>
      </c>
      <c r="B174">
        <v>93926386</v>
      </c>
      <c r="C174">
        <v>150000000</v>
      </c>
      <c r="D174">
        <f t="shared" si="3"/>
        <v>-56073614</v>
      </c>
    </row>
    <row r="175" spans="1:4" x14ac:dyDescent="0.2">
      <c r="A175" t="s">
        <v>372</v>
      </c>
      <c r="B175">
        <v>292298923</v>
      </c>
      <c r="C175">
        <v>120000000</v>
      </c>
      <c r="D175">
        <f t="shared" si="3"/>
        <v>172298923</v>
      </c>
    </row>
    <row r="176" spans="1:4" x14ac:dyDescent="0.2">
      <c r="A176" t="s">
        <v>375</v>
      </c>
      <c r="B176">
        <v>63992328</v>
      </c>
      <c r="C176">
        <v>135000000</v>
      </c>
      <c r="D176">
        <f t="shared" si="3"/>
        <v>-71007672</v>
      </c>
    </row>
    <row r="177" spans="1:4" x14ac:dyDescent="0.2">
      <c r="A177" t="s">
        <v>377</v>
      </c>
      <c r="B177">
        <v>134518390</v>
      </c>
      <c r="C177">
        <v>150000000</v>
      </c>
      <c r="D177">
        <f t="shared" si="3"/>
        <v>-15481610</v>
      </c>
    </row>
    <row r="178" spans="1:4" x14ac:dyDescent="0.2">
      <c r="A178" t="s">
        <v>379</v>
      </c>
      <c r="B178">
        <v>25440971</v>
      </c>
      <c r="C178">
        <v>1500000</v>
      </c>
      <c r="D178">
        <f t="shared" si="3"/>
        <v>23940971</v>
      </c>
    </row>
    <row r="179" spans="1:4" x14ac:dyDescent="0.2">
      <c r="A179" t="s">
        <v>381</v>
      </c>
      <c r="B179">
        <v>52792307</v>
      </c>
      <c r="C179">
        <v>140000000</v>
      </c>
      <c r="D179">
        <f t="shared" si="3"/>
        <v>-87207693</v>
      </c>
    </row>
    <row r="180" spans="1:4" x14ac:dyDescent="0.2">
      <c r="A180" t="s">
        <v>382</v>
      </c>
      <c r="B180">
        <v>183635922</v>
      </c>
      <c r="C180">
        <v>135000000</v>
      </c>
      <c r="D180">
        <f t="shared" si="3"/>
        <v>48635922</v>
      </c>
    </row>
    <row r="181" spans="1:4" x14ac:dyDescent="0.2">
      <c r="A181" t="s">
        <v>385</v>
      </c>
      <c r="B181">
        <v>83024900</v>
      </c>
      <c r="C181">
        <v>135000000</v>
      </c>
      <c r="D181">
        <f t="shared" si="3"/>
        <v>-51975100</v>
      </c>
    </row>
    <row r="182" spans="1:4" x14ac:dyDescent="0.2">
      <c r="A182" t="s">
        <v>387</v>
      </c>
      <c r="B182">
        <v>123207194</v>
      </c>
      <c r="C182">
        <v>135000000</v>
      </c>
      <c r="D182">
        <f t="shared" si="3"/>
        <v>-11792806</v>
      </c>
    </row>
    <row r="183" spans="1:4" x14ac:dyDescent="0.2">
      <c r="A183" t="s">
        <v>389</v>
      </c>
      <c r="B183">
        <v>83348920</v>
      </c>
      <c r="C183">
        <v>132000000</v>
      </c>
      <c r="D183">
        <f t="shared" si="3"/>
        <v>-48651080</v>
      </c>
    </row>
    <row r="184" spans="1:4" x14ac:dyDescent="0.2">
      <c r="A184" t="s">
        <v>390</v>
      </c>
      <c r="B184">
        <v>227137090</v>
      </c>
      <c r="C184">
        <v>110000000</v>
      </c>
      <c r="D184">
        <f t="shared" si="3"/>
        <v>117137090</v>
      </c>
    </row>
    <row r="185" spans="1:4" x14ac:dyDescent="0.2">
      <c r="A185" t="s">
        <v>393</v>
      </c>
      <c r="B185">
        <v>215395021</v>
      </c>
      <c r="C185">
        <v>130000000</v>
      </c>
      <c r="D185">
        <f t="shared" si="3"/>
        <v>85395021</v>
      </c>
    </row>
    <row r="186" spans="1:4" x14ac:dyDescent="0.2">
      <c r="A186" t="s">
        <v>395</v>
      </c>
      <c r="B186">
        <v>180191634</v>
      </c>
      <c r="C186">
        <v>130000000</v>
      </c>
      <c r="D186">
        <f t="shared" si="3"/>
        <v>50191634</v>
      </c>
    </row>
    <row r="187" spans="1:4" x14ac:dyDescent="0.2">
      <c r="A187" t="s">
        <v>397</v>
      </c>
      <c r="B187">
        <v>424645577</v>
      </c>
      <c r="C187">
        <v>130000000</v>
      </c>
      <c r="D187">
        <f t="shared" si="3"/>
        <v>294645577</v>
      </c>
    </row>
    <row r="188" spans="1:4" x14ac:dyDescent="0.2">
      <c r="A188" t="s">
        <v>399</v>
      </c>
      <c r="B188">
        <v>177343675</v>
      </c>
      <c r="C188">
        <v>135000000</v>
      </c>
      <c r="D188">
        <f t="shared" si="3"/>
        <v>42343675</v>
      </c>
    </row>
    <row r="189" spans="1:4" x14ac:dyDescent="0.2">
      <c r="A189" t="s">
        <v>402</v>
      </c>
      <c r="B189">
        <v>234277056</v>
      </c>
      <c r="C189">
        <v>132000000</v>
      </c>
      <c r="D189">
        <f t="shared" si="3"/>
        <v>102277056</v>
      </c>
    </row>
    <row r="190" spans="1:4" x14ac:dyDescent="0.2">
      <c r="A190" t="s">
        <v>403</v>
      </c>
      <c r="B190">
        <v>138396624</v>
      </c>
      <c r="C190">
        <v>130000000</v>
      </c>
      <c r="D190">
        <f t="shared" si="3"/>
        <v>8396624</v>
      </c>
    </row>
    <row r="191" spans="1:4" x14ac:dyDescent="0.2">
      <c r="A191" t="s">
        <v>404</v>
      </c>
      <c r="B191">
        <v>149234747</v>
      </c>
      <c r="C191">
        <v>130000000</v>
      </c>
      <c r="D191">
        <f t="shared" si="3"/>
        <v>19234747</v>
      </c>
    </row>
    <row r="192" spans="1:4" x14ac:dyDescent="0.2">
      <c r="A192" t="s">
        <v>405</v>
      </c>
      <c r="B192">
        <v>118311368</v>
      </c>
      <c r="C192">
        <v>110000000</v>
      </c>
      <c r="D192">
        <f t="shared" si="3"/>
        <v>8311368</v>
      </c>
    </row>
    <row r="193" spans="1:4" x14ac:dyDescent="0.2">
      <c r="A193" t="s">
        <v>408</v>
      </c>
      <c r="B193">
        <v>101160529</v>
      </c>
      <c r="C193">
        <v>125000000</v>
      </c>
      <c r="D193">
        <f t="shared" si="3"/>
        <v>-23839471</v>
      </c>
    </row>
    <row r="194" spans="1:4" x14ac:dyDescent="0.2">
      <c r="A194" t="s">
        <v>410</v>
      </c>
      <c r="B194">
        <v>77564037</v>
      </c>
      <c r="C194">
        <v>135000000</v>
      </c>
      <c r="D194">
        <f t="shared" ref="D194:D257" si="4">B194-C194</f>
        <v>-57435963</v>
      </c>
    </row>
    <row r="195" spans="1:4" x14ac:dyDescent="0.2">
      <c r="A195" t="s">
        <v>412</v>
      </c>
      <c r="B195">
        <v>249358727</v>
      </c>
      <c r="C195">
        <v>130000000</v>
      </c>
      <c r="D195">
        <f t="shared" si="4"/>
        <v>119358727</v>
      </c>
    </row>
    <row r="196" spans="1:4" x14ac:dyDescent="0.2">
      <c r="A196" t="s">
        <v>414</v>
      </c>
      <c r="B196">
        <v>49551662</v>
      </c>
      <c r="C196">
        <v>130000000</v>
      </c>
      <c r="D196">
        <f t="shared" si="4"/>
        <v>-80448338</v>
      </c>
    </row>
    <row r="197" spans="1:4" x14ac:dyDescent="0.2">
      <c r="A197" t="s">
        <v>416</v>
      </c>
      <c r="B197">
        <v>60522097</v>
      </c>
      <c r="C197">
        <v>130000000</v>
      </c>
      <c r="D197">
        <f t="shared" si="4"/>
        <v>-69477903</v>
      </c>
    </row>
    <row r="198" spans="1:4" x14ac:dyDescent="0.2">
      <c r="A198" t="s">
        <v>417</v>
      </c>
      <c r="B198">
        <v>137748063</v>
      </c>
      <c r="C198">
        <v>127500000</v>
      </c>
      <c r="D198">
        <f t="shared" si="4"/>
        <v>10248063</v>
      </c>
    </row>
    <row r="199" spans="1:4" x14ac:dyDescent="0.2">
      <c r="A199" t="s">
        <v>420</v>
      </c>
      <c r="B199">
        <v>25440971</v>
      </c>
      <c r="C199">
        <v>20000000</v>
      </c>
      <c r="D199">
        <f t="shared" si="4"/>
        <v>5440971</v>
      </c>
    </row>
    <row r="200" spans="1:4" x14ac:dyDescent="0.2">
      <c r="A200" t="s">
        <v>423</v>
      </c>
      <c r="B200">
        <v>113733726</v>
      </c>
      <c r="C200">
        <v>127000000</v>
      </c>
      <c r="D200">
        <f t="shared" si="4"/>
        <v>-13266274</v>
      </c>
    </row>
    <row r="201" spans="1:4" x14ac:dyDescent="0.2">
      <c r="A201" t="s">
        <v>424</v>
      </c>
      <c r="B201">
        <v>148337537</v>
      </c>
      <c r="C201">
        <v>130000000</v>
      </c>
      <c r="D201">
        <f t="shared" si="4"/>
        <v>18337537</v>
      </c>
    </row>
    <row r="202" spans="1:4" x14ac:dyDescent="0.2">
      <c r="A202" t="s">
        <v>427</v>
      </c>
      <c r="B202">
        <v>317557891</v>
      </c>
      <c r="C202">
        <v>125000000</v>
      </c>
      <c r="D202">
        <f t="shared" si="4"/>
        <v>192557891</v>
      </c>
    </row>
    <row r="203" spans="1:4" x14ac:dyDescent="0.2">
      <c r="A203" t="s">
        <v>429</v>
      </c>
      <c r="B203">
        <v>33592415</v>
      </c>
      <c r="C203">
        <v>130000000</v>
      </c>
      <c r="D203">
        <f t="shared" si="4"/>
        <v>-96407585</v>
      </c>
    </row>
    <row r="204" spans="1:4" x14ac:dyDescent="0.2">
      <c r="A204" t="s">
        <v>432</v>
      </c>
      <c r="B204">
        <v>305388685</v>
      </c>
      <c r="C204">
        <v>140000000</v>
      </c>
      <c r="D204">
        <f t="shared" si="4"/>
        <v>165388685</v>
      </c>
    </row>
    <row r="205" spans="1:4" x14ac:dyDescent="0.2">
      <c r="A205" t="s">
        <v>433</v>
      </c>
      <c r="B205">
        <v>25440971</v>
      </c>
      <c r="C205">
        <v>20000000</v>
      </c>
      <c r="D205">
        <f t="shared" si="4"/>
        <v>5440971</v>
      </c>
    </row>
    <row r="206" spans="1:4" x14ac:dyDescent="0.2">
      <c r="A206" t="s">
        <v>435</v>
      </c>
      <c r="B206">
        <v>337103873</v>
      </c>
      <c r="C206">
        <v>125000000</v>
      </c>
      <c r="D206">
        <f t="shared" si="4"/>
        <v>212103873</v>
      </c>
    </row>
    <row r="207" spans="1:4" x14ac:dyDescent="0.2">
      <c r="A207" t="s">
        <v>436</v>
      </c>
      <c r="B207">
        <v>217536138</v>
      </c>
      <c r="C207">
        <v>125000000</v>
      </c>
      <c r="D207">
        <f t="shared" si="4"/>
        <v>92536138</v>
      </c>
    </row>
    <row r="208" spans="1:4" x14ac:dyDescent="0.2">
      <c r="A208" t="s">
        <v>437</v>
      </c>
      <c r="B208">
        <v>131536019</v>
      </c>
      <c r="C208">
        <v>103000000</v>
      </c>
      <c r="D208">
        <f t="shared" si="4"/>
        <v>28536019</v>
      </c>
    </row>
    <row r="209" spans="1:4" x14ac:dyDescent="0.2">
      <c r="A209" t="s">
        <v>440</v>
      </c>
      <c r="B209">
        <v>214948780</v>
      </c>
      <c r="C209">
        <v>110000000</v>
      </c>
      <c r="D209">
        <f t="shared" si="4"/>
        <v>104948780</v>
      </c>
    </row>
    <row r="210" spans="1:4" x14ac:dyDescent="0.2">
      <c r="A210" t="s">
        <v>441</v>
      </c>
      <c r="B210">
        <v>209805005</v>
      </c>
      <c r="C210">
        <v>125000000</v>
      </c>
      <c r="D210">
        <f t="shared" si="4"/>
        <v>84805005</v>
      </c>
    </row>
    <row r="211" spans="1:4" x14ac:dyDescent="0.2">
      <c r="A211" t="s">
        <v>442</v>
      </c>
      <c r="B211">
        <v>186830669</v>
      </c>
      <c r="C211">
        <v>125000000</v>
      </c>
      <c r="D211">
        <f t="shared" si="4"/>
        <v>61830669</v>
      </c>
    </row>
    <row r="212" spans="1:4" x14ac:dyDescent="0.2">
      <c r="A212" t="s">
        <v>445</v>
      </c>
      <c r="B212">
        <v>163192114</v>
      </c>
      <c r="C212">
        <v>125000000</v>
      </c>
      <c r="D212">
        <f t="shared" si="4"/>
        <v>38192114</v>
      </c>
    </row>
    <row r="213" spans="1:4" x14ac:dyDescent="0.2">
      <c r="A213" t="s">
        <v>446</v>
      </c>
      <c r="B213">
        <v>119412921</v>
      </c>
      <c r="C213">
        <v>65000000</v>
      </c>
      <c r="D213">
        <f t="shared" si="4"/>
        <v>54412921</v>
      </c>
    </row>
    <row r="214" spans="1:4" x14ac:dyDescent="0.2">
      <c r="A214" t="s">
        <v>448</v>
      </c>
      <c r="B214">
        <v>32694788</v>
      </c>
      <c r="C214">
        <v>85000000</v>
      </c>
      <c r="D214">
        <f t="shared" si="4"/>
        <v>-52305212</v>
      </c>
    </row>
    <row r="215" spans="1:4" x14ac:dyDescent="0.2">
      <c r="A215" t="s">
        <v>451</v>
      </c>
      <c r="B215">
        <v>113165635</v>
      </c>
      <c r="C215">
        <v>125000000</v>
      </c>
      <c r="D215">
        <f t="shared" si="4"/>
        <v>-11834365</v>
      </c>
    </row>
    <row r="216" spans="1:4" x14ac:dyDescent="0.2">
      <c r="A216" t="s">
        <v>453</v>
      </c>
      <c r="B216">
        <v>107285004</v>
      </c>
      <c r="C216">
        <v>125000000</v>
      </c>
      <c r="D216">
        <f t="shared" si="4"/>
        <v>-17714996</v>
      </c>
    </row>
    <row r="217" spans="1:4" x14ac:dyDescent="0.2">
      <c r="A217" t="s">
        <v>456</v>
      </c>
      <c r="B217">
        <v>260031035</v>
      </c>
      <c r="C217">
        <v>123000000</v>
      </c>
      <c r="D217">
        <f t="shared" si="4"/>
        <v>137031035</v>
      </c>
    </row>
    <row r="218" spans="1:4" x14ac:dyDescent="0.2">
      <c r="A218" t="s">
        <v>457</v>
      </c>
      <c r="B218">
        <v>186739919</v>
      </c>
      <c r="C218">
        <v>125000000</v>
      </c>
      <c r="D218">
        <f t="shared" si="4"/>
        <v>61739919</v>
      </c>
    </row>
    <row r="219" spans="1:4" x14ac:dyDescent="0.2">
      <c r="A219" t="s">
        <v>458</v>
      </c>
      <c r="B219">
        <v>215397307</v>
      </c>
      <c r="C219">
        <v>125000000</v>
      </c>
      <c r="D219">
        <f t="shared" si="4"/>
        <v>90397307</v>
      </c>
    </row>
    <row r="220" spans="1:4" x14ac:dyDescent="0.2">
      <c r="A220" t="s">
        <v>460</v>
      </c>
      <c r="B220">
        <v>182618434</v>
      </c>
      <c r="C220">
        <v>140000000</v>
      </c>
      <c r="D220">
        <f t="shared" si="4"/>
        <v>42618434</v>
      </c>
    </row>
    <row r="221" spans="1:4" x14ac:dyDescent="0.2">
      <c r="A221" t="s">
        <v>461</v>
      </c>
      <c r="B221">
        <v>131920333</v>
      </c>
      <c r="C221">
        <v>130000000</v>
      </c>
      <c r="D221">
        <f t="shared" si="4"/>
        <v>1920333</v>
      </c>
    </row>
    <row r="222" spans="1:4" x14ac:dyDescent="0.2">
      <c r="A222" t="s">
        <v>463</v>
      </c>
      <c r="B222">
        <v>124976634</v>
      </c>
      <c r="C222">
        <v>120000000</v>
      </c>
      <c r="D222">
        <f t="shared" si="4"/>
        <v>4976634</v>
      </c>
    </row>
    <row r="223" spans="1:4" x14ac:dyDescent="0.2">
      <c r="A223" t="s">
        <v>465</v>
      </c>
      <c r="B223">
        <v>115802596</v>
      </c>
      <c r="C223">
        <v>110000000</v>
      </c>
      <c r="D223">
        <f t="shared" si="4"/>
        <v>5802596</v>
      </c>
    </row>
    <row r="224" spans="1:4" x14ac:dyDescent="0.2">
      <c r="A224" t="s">
        <v>468</v>
      </c>
      <c r="B224">
        <v>108521835</v>
      </c>
      <c r="C224">
        <v>120000000</v>
      </c>
      <c r="D224">
        <f t="shared" si="4"/>
        <v>-11478165</v>
      </c>
    </row>
    <row r="225" spans="1:4" x14ac:dyDescent="0.2">
      <c r="A225" t="s">
        <v>469</v>
      </c>
      <c r="B225">
        <v>100685880</v>
      </c>
      <c r="C225">
        <v>120000000</v>
      </c>
      <c r="D225">
        <f t="shared" si="4"/>
        <v>-19314120</v>
      </c>
    </row>
    <row r="226" spans="1:4" x14ac:dyDescent="0.2">
      <c r="A226" t="s">
        <v>471</v>
      </c>
      <c r="B226">
        <v>126464904</v>
      </c>
      <c r="C226">
        <v>130000000</v>
      </c>
      <c r="D226">
        <f t="shared" si="4"/>
        <v>-3535096</v>
      </c>
    </row>
    <row r="227" spans="1:4" x14ac:dyDescent="0.2">
      <c r="A227" t="s">
        <v>473</v>
      </c>
      <c r="B227">
        <v>64736114</v>
      </c>
      <c r="C227">
        <v>120000000</v>
      </c>
      <c r="D227">
        <f t="shared" si="4"/>
        <v>-55263886</v>
      </c>
    </row>
    <row r="228" spans="1:4" x14ac:dyDescent="0.2">
      <c r="A228" t="s">
        <v>474</v>
      </c>
      <c r="B228">
        <v>93050117</v>
      </c>
      <c r="C228">
        <v>115000000</v>
      </c>
      <c r="D228">
        <f t="shared" si="4"/>
        <v>-21949883</v>
      </c>
    </row>
    <row r="229" spans="1:4" x14ac:dyDescent="0.2">
      <c r="A229" t="s">
        <v>477</v>
      </c>
      <c r="B229">
        <v>57637485</v>
      </c>
      <c r="C229">
        <v>105000000</v>
      </c>
      <c r="D229">
        <f t="shared" si="4"/>
        <v>-47362515</v>
      </c>
    </row>
    <row r="230" spans="1:4" x14ac:dyDescent="0.2">
      <c r="A230" t="s">
        <v>479</v>
      </c>
      <c r="B230">
        <v>58607007</v>
      </c>
      <c r="C230">
        <v>100000000</v>
      </c>
      <c r="D230">
        <f t="shared" si="4"/>
        <v>-41392993</v>
      </c>
    </row>
    <row r="231" spans="1:4" x14ac:dyDescent="0.2">
      <c r="A231" t="s">
        <v>482</v>
      </c>
      <c r="B231">
        <v>43929341</v>
      </c>
      <c r="C231">
        <v>120000000</v>
      </c>
      <c r="D231">
        <f t="shared" si="4"/>
        <v>-76070659</v>
      </c>
    </row>
    <row r="232" spans="1:4" x14ac:dyDescent="0.2">
      <c r="A232" t="s">
        <v>484</v>
      </c>
      <c r="B232">
        <v>30212620</v>
      </c>
      <c r="C232">
        <v>120000000</v>
      </c>
      <c r="D232">
        <f t="shared" si="4"/>
        <v>-89787380</v>
      </c>
    </row>
    <row r="233" spans="1:4" x14ac:dyDescent="0.2">
      <c r="A233" t="s">
        <v>487</v>
      </c>
      <c r="B233">
        <v>76418654</v>
      </c>
      <c r="C233">
        <v>117000000</v>
      </c>
      <c r="D233">
        <f t="shared" si="4"/>
        <v>-40581346</v>
      </c>
    </row>
    <row r="234" spans="1:4" x14ac:dyDescent="0.2">
      <c r="A234" t="s">
        <v>490</v>
      </c>
      <c r="B234">
        <v>89021735</v>
      </c>
      <c r="C234">
        <v>120000000</v>
      </c>
      <c r="D234">
        <f t="shared" si="4"/>
        <v>-30978265</v>
      </c>
    </row>
    <row r="235" spans="1:4" x14ac:dyDescent="0.2">
      <c r="A235" t="s">
        <v>492</v>
      </c>
      <c r="B235">
        <v>380262555</v>
      </c>
      <c r="C235">
        <v>113000000</v>
      </c>
      <c r="D235">
        <f t="shared" si="4"/>
        <v>267262555</v>
      </c>
    </row>
    <row r="236" spans="1:4" x14ac:dyDescent="0.2">
      <c r="A236" t="s">
        <v>494</v>
      </c>
      <c r="B236">
        <v>310675583</v>
      </c>
      <c r="C236">
        <v>115000000</v>
      </c>
      <c r="D236">
        <f t="shared" si="4"/>
        <v>195675583</v>
      </c>
    </row>
    <row r="237" spans="1:4" x14ac:dyDescent="0.2">
      <c r="A237" t="s">
        <v>495</v>
      </c>
      <c r="B237">
        <v>289907418</v>
      </c>
      <c r="C237">
        <v>115000000</v>
      </c>
      <c r="D237">
        <f t="shared" si="4"/>
        <v>174907418</v>
      </c>
    </row>
    <row r="238" spans="1:4" x14ac:dyDescent="0.2">
      <c r="A238" t="s">
        <v>496</v>
      </c>
      <c r="B238">
        <v>132550960</v>
      </c>
      <c r="C238">
        <v>120000000</v>
      </c>
      <c r="D238">
        <f t="shared" si="4"/>
        <v>12550960</v>
      </c>
    </row>
    <row r="239" spans="1:4" x14ac:dyDescent="0.2">
      <c r="A239" t="s">
        <v>497</v>
      </c>
      <c r="B239">
        <v>474544677</v>
      </c>
      <c r="C239">
        <v>115000000</v>
      </c>
      <c r="D239">
        <f t="shared" si="4"/>
        <v>359544677</v>
      </c>
    </row>
    <row r="240" spans="1:4" x14ac:dyDescent="0.2">
      <c r="A240" t="s">
        <v>498</v>
      </c>
      <c r="B240">
        <v>187165546</v>
      </c>
      <c r="C240">
        <v>135000000</v>
      </c>
      <c r="D240">
        <f t="shared" si="4"/>
        <v>52165546</v>
      </c>
    </row>
    <row r="241" spans="1:4" x14ac:dyDescent="0.2">
      <c r="A241" t="s">
        <v>500</v>
      </c>
      <c r="B241">
        <v>25440971</v>
      </c>
      <c r="C241">
        <v>78000000</v>
      </c>
      <c r="D241">
        <f t="shared" si="4"/>
        <v>-52559029</v>
      </c>
    </row>
    <row r="242" spans="1:4" x14ac:dyDescent="0.2">
      <c r="A242" t="s">
        <v>503</v>
      </c>
      <c r="B242">
        <v>40911830</v>
      </c>
      <c r="C242">
        <v>115000000</v>
      </c>
      <c r="D242">
        <f t="shared" si="4"/>
        <v>-74088170</v>
      </c>
    </row>
    <row r="243" spans="1:4" x14ac:dyDescent="0.2">
      <c r="A243" t="s">
        <v>505</v>
      </c>
      <c r="B243">
        <v>47952020</v>
      </c>
      <c r="C243">
        <v>115000000</v>
      </c>
      <c r="D243">
        <f t="shared" si="4"/>
        <v>-67047980</v>
      </c>
    </row>
    <row r="244" spans="1:4" x14ac:dyDescent="0.2">
      <c r="A244" t="s">
        <v>507</v>
      </c>
      <c r="B244">
        <v>190871240</v>
      </c>
      <c r="C244">
        <v>125000000</v>
      </c>
      <c r="D244">
        <f t="shared" si="4"/>
        <v>65871240</v>
      </c>
    </row>
    <row r="245" spans="1:4" x14ac:dyDescent="0.2">
      <c r="A245" t="s">
        <v>508</v>
      </c>
      <c r="B245">
        <v>274084951</v>
      </c>
      <c r="C245">
        <v>100000000</v>
      </c>
      <c r="D245">
        <f t="shared" si="4"/>
        <v>174084951</v>
      </c>
    </row>
    <row r="246" spans="1:4" x14ac:dyDescent="0.2">
      <c r="A246" t="s">
        <v>510</v>
      </c>
      <c r="B246">
        <v>67155742</v>
      </c>
      <c r="C246">
        <v>116000000</v>
      </c>
      <c r="D246">
        <f t="shared" si="4"/>
        <v>-48844258</v>
      </c>
    </row>
    <row r="247" spans="1:4" x14ac:dyDescent="0.2">
      <c r="A247" t="s">
        <v>512</v>
      </c>
      <c r="B247">
        <v>81638674</v>
      </c>
      <c r="C247">
        <v>135000000</v>
      </c>
      <c r="D247">
        <f t="shared" si="4"/>
        <v>-53361326</v>
      </c>
    </row>
    <row r="248" spans="1:4" x14ac:dyDescent="0.2">
      <c r="A248" t="s">
        <v>514</v>
      </c>
      <c r="B248">
        <v>56114221</v>
      </c>
      <c r="C248">
        <v>120000000</v>
      </c>
      <c r="D248">
        <f t="shared" si="4"/>
        <v>-63885779</v>
      </c>
    </row>
    <row r="249" spans="1:4" x14ac:dyDescent="0.2">
      <c r="A249" t="s">
        <v>516</v>
      </c>
      <c r="B249">
        <v>250863268</v>
      </c>
      <c r="C249">
        <v>110000000</v>
      </c>
      <c r="D249">
        <f t="shared" si="4"/>
        <v>140863268</v>
      </c>
    </row>
    <row r="250" spans="1:4" x14ac:dyDescent="0.2">
      <c r="A250" t="s">
        <v>518</v>
      </c>
      <c r="B250">
        <v>155181732</v>
      </c>
      <c r="C250">
        <v>110000000</v>
      </c>
      <c r="D250">
        <f t="shared" si="4"/>
        <v>45181732</v>
      </c>
    </row>
    <row r="251" spans="1:4" x14ac:dyDescent="0.2">
      <c r="A251" t="s">
        <v>520</v>
      </c>
      <c r="B251">
        <v>125332007</v>
      </c>
      <c r="C251">
        <v>110000000</v>
      </c>
      <c r="D251">
        <f t="shared" si="4"/>
        <v>15332007</v>
      </c>
    </row>
    <row r="252" spans="1:4" x14ac:dyDescent="0.2">
      <c r="A252" t="s">
        <v>522</v>
      </c>
      <c r="B252">
        <v>113330342</v>
      </c>
      <c r="C252">
        <v>110000000</v>
      </c>
      <c r="D252">
        <f t="shared" si="4"/>
        <v>3330342</v>
      </c>
    </row>
    <row r="253" spans="1:4" x14ac:dyDescent="0.2">
      <c r="A253" t="s">
        <v>523</v>
      </c>
      <c r="B253">
        <v>125531634</v>
      </c>
      <c r="C253">
        <v>110000000</v>
      </c>
      <c r="D253">
        <f t="shared" si="4"/>
        <v>15531634</v>
      </c>
    </row>
    <row r="254" spans="1:4" x14ac:dyDescent="0.2">
      <c r="A254" t="s">
        <v>526</v>
      </c>
      <c r="B254">
        <v>186336103</v>
      </c>
      <c r="C254">
        <v>120000000</v>
      </c>
      <c r="D254">
        <f t="shared" si="4"/>
        <v>66336103</v>
      </c>
    </row>
    <row r="255" spans="1:4" x14ac:dyDescent="0.2">
      <c r="A255" t="s">
        <v>528</v>
      </c>
      <c r="B255">
        <v>129995817</v>
      </c>
      <c r="C255">
        <v>110000000</v>
      </c>
      <c r="D255">
        <f t="shared" si="4"/>
        <v>19995817</v>
      </c>
    </row>
    <row r="256" spans="1:4" x14ac:dyDescent="0.2">
      <c r="A256" t="s">
        <v>529</v>
      </c>
      <c r="B256">
        <v>102608827</v>
      </c>
      <c r="C256">
        <v>110000000</v>
      </c>
      <c r="D256">
        <f t="shared" si="4"/>
        <v>-7391173</v>
      </c>
    </row>
    <row r="257" spans="1:4" x14ac:dyDescent="0.2">
      <c r="A257" t="s">
        <v>531</v>
      </c>
      <c r="B257">
        <v>42776259</v>
      </c>
      <c r="C257">
        <v>112000000</v>
      </c>
      <c r="D257">
        <f t="shared" si="4"/>
        <v>-69223741</v>
      </c>
    </row>
    <row r="258" spans="1:4" x14ac:dyDescent="0.2">
      <c r="A258" t="s">
        <v>532</v>
      </c>
      <c r="B258">
        <v>98780042</v>
      </c>
      <c r="C258">
        <v>120000000</v>
      </c>
      <c r="D258">
        <f t="shared" ref="D258:D321" si="5">B258-C258</f>
        <v>-21219958</v>
      </c>
    </row>
    <row r="259" spans="1:4" x14ac:dyDescent="0.2">
      <c r="A259" t="s">
        <v>535</v>
      </c>
      <c r="B259">
        <v>25440971</v>
      </c>
      <c r="C259">
        <v>20000000</v>
      </c>
      <c r="D259">
        <f t="shared" si="5"/>
        <v>5440971</v>
      </c>
    </row>
    <row r="260" spans="1:4" x14ac:dyDescent="0.2">
      <c r="A260" t="s">
        <v>537</v>
      </c>
      <c r="B260">
        <v>106369117</v>
      </c>
      <c r="C260">
        <v>110000000</v>
      </c>
      <c r="D260">
        <f t="shared" si="5"/>
        <v>-3630883</v>
      </c>
    </row>
    <row r="261" spans="1:4" x14ac:dyDescent="0.2">
      <c r="A261" t="s">
        <v>540</v>
      </c>
      <c r="B261">
        <v>142614158</v>
      </c>
      <c r="C261">
        <v>110000000</v>
      </c>
      <c r="D261">
        <f t="shared" si="5"/>
        <v>32614158</v>
      </c>
    </row>
    <row r="262" spans="1:4" x14ac:dyDescent="0.2">
      <c r="A262" t="s">
        <v>542</v>
      </c>
      <c r="B262">
        <v>50026353</v>
      </c>
      <c r="C262">
        <v>110000000</v>
      </c>
      <c r="D262">
        <f t="shared" si="5"/>
        <v>-59973647</v>
      </c>
    </row>
    <row r="263" spans="1:4" x14ac:dyDescent="0.2">
      <c r="A263" t="s">
        <v>545</v>
      </c>
      <c r="B263">
        <v>66002193</v>
      </c>
      <c r="C263">
        <v>110000000</v>
      </c>
      <c r="D263">
        <f t="shared" si="5"/>
        <v>-43997807</v>
      </c>
    </row>
    <row r="264" spans="1:4" x14ac:dyDescent="0.2">
      <c r="A264" t="s">
        <v>547</v>
      </c>
      <c r="B264">
        <v>85463309</v>
      </c>
      <c r="C264">
        <v>110000000</v>
      </c>
      <c r="D264">
        <f t="shared" si="5"/>
        <v>-24536691</v>
      </c>
    </row>
    <row r="265" spans="1:4" x14ac:dyDescent="0.2">
      <c r="A265" t="s">
        <v>549</v>
      </c>
      <c r="B265">
        <v>71017784</v>
      </c>
      <c r="C265">
        <v>105000000</v>
      </c>
      <c r="D265">
        <f t="shared" si="5"/>
        <v>-33982216</v>
      </c>
    </row>
    <row r="266" spans="1:4" x14ac:dyDescent="0.2">
      <c r="A266" t="s">
        <v>550</v>
      </c>
      <c r="B266">
        <v>48068396</v>
      </c>
      <c r="C266">
        <v>160000000</v>
      </c>
      <c r="D266">
        <f t="shared" si="5"/>
        <v>-111931604</v>
      </c>
    </row>
    <row r="267" spans="1:4" x14ac:dyDescent="0.2">
      <c r="A267" t="s">
        <v>553</v>
      </c>
      <c r="B267">
        <v>61656849</v>
      </c>
      <c r="C267">
        <v>110000000</v>
      </c>
      <c r="D267">
        <f t="shared" si="5"/>
        <v>-48343151</v>
      </c>
    </row>
    <row r="268" spans="1:4" x14ac:dyDescent="0.2">
      <c r="A268" t="s">
        <v>554</v>
      </c>
      <c r="B268">
        <v>134520804</v>
      </c>
      <c r="C268">
        <v>110000000</v>
      </c>
      <c r="D268">
        <f t="shared" si="5"/>
        <v>24520804</v>
      </c>
    </row>
    <row r="269" spans="1:4" x14ac:dyDescent="0.2">
      <c r="A269" t="s">
        <v>556</v>
      </c>
      <c r="B269">
        <v>313837577</v>
      </c>
      <c r="C269">
        <v>93000000</v>
      </c>
      <c r="D269">
        <f t="shared" si="5"/>
        <v>220837577</v>
      </c>
    </row>
    <row r="270" spans="1:4" x14ac:dyDescent="0.2">
      <c r="A270" t="s">
        <v>557</v>
      </c>
      <c r="B270">
        <v>24004159</v>
      </c>
      <c r="C270">
        <v>110000000</v>
      </c>
      <c r="D270">
        <f t="shared" si="5"/>
        <v>-85995841</v>
      </c>
    </row>
    <row r="271" spans="1:4" x14ac:dyDescent="0.2">
      <c r="A271" t="s">
        <v>560</v>
      </c>
      <c r="B271">
        <v>58183966</v>
      </c>
      <c r="C271">
        <v>107000000</v>
      </c>
      <c r="D271">
        <f t="shared" si="5"/>
        <v>-48816034</v>
      </c>
    </row>
    <row r="272" spans="1:4" x14ac:dyDescent="0.2">
      <c r="A272" t="s">
        <v>563</v>
      </c>
      <c r="B272">
        <v>100446895</v>
      </c>
      <c r="C272">
        <v>109000000</v>
      </c>
      <c r="D272">
        <f t="shared" si="5"/>
        <v>-8553105</v>
      </c>
    </row>
    <row r="273" spans="1:4" x14ac:dyDescent="0.2">
      <c r="A273" t="s">
        <v>565</v>
      </c>
      <c r="B273">
        <v>144795350</v>
      </c>
      <c r="C273">
        <v>120000000</v>
      </c>
      <c r="D273">
        <f t="shared" si="5"/>
        <v>24795350</v>
      </c>
    </row>
    <row r="274" spans="1:4" x14ac:dyDescent="0.2">
      <c r="A274" t="s">
        <v>567</v>
      </c>
      <c r="B274">
        <v>47396698</v>
      </c>
      <c r="C274">
        <v>130000000</v>
      </c>
      <c r="D274">
        <f t="shared" si="5"/>
        <v>-82603302</v>
      </c>
    </row>
    <row r="275" spans="1:4" x14ac:dyDescent="0.2">
      <c r="A275" t="s">
        <v>568</v>
      </c>
      <c r="B275">
        <v>140015224</v>
      </c>
      <c r="C275">
        <v>133000000</v>
      </c>
      <c r="D275">
        <f t="shared" si="5"/>
        <v>7015224</v>
      </c>
    </row>
    <row r="276" spans="1:4" x14ac:dyDescent="0.2">
      <c r="A276" t="s">
        <v>569</v>
      </c>
      <c r="B276">
        <v>104374107</v>
      </c>
      <c r="C276">
        <v>105000000</v>
      </c>
      <c r="D276">
        <f t="shared" si="5"/>
        <v>-625893</v>
      </c>
    </row>
    <row r="277" spans="1:4" x14ac:dyDescent="0.2">
      <c r="A277" t="s">
        <v>572</v>
      </c>
      <c r="B277">
        <v>228430993</v>
      </c>
      <c r="C277">
        <v>108000000</v>
      </c>
      <c r="D277">
        <f t="shared" si="5"/>
        <v>120430993</v>
      </c>
    </row>
    <row r="278" spans="1:4" x14ac:dyDescent="0.2">
      <c r="A278" t="s">
        <v>573</v>
      </c>
      <c r="B278">
        <v>25440971</v>
      </c>
      <c r="C278">
        <v>20000000</v>
      </c>
      <c r="D278">
        <f t="shared" si="5"/>
        <v>5440971</v>
      </c>
    </row>
    <row r="279" spans="1:4" x14ac:dyDescent="0.2">
      <c r="A279" t="s">
        <v>576</v>
      </c>
      <c r="B279">
        <v>35799026</v>
      </c>
      <c r="C279">
        <v>126000000</v>
      </c>
      <c r="D279">
        <f t="shared" si="5"/>
        <v>-90200974</v>
      </c>
    </row>
    <row r="280" spans="1:4" x14ac:dyDescent="0.2">
      <c r="A280" t="s">
        <v>578</v>
      </c>
      <c r="B280">
        <v>6712451</v>
      </c>
      <c r="C280">
        <v>90000000</v>
      </c>
      <c r="D280">
        <f t="shared" si="5"/>
        <v>-83287549</v>
      </c>
    </row>
    <row r="281" spans="1:4" x14ac:dyDescent="0.2">
      <c r="A281" t="s">
        <v>581</v>
      </c>
      <c r="B281">
        <v>101643008</v>
      </c>
      <c r="C281">
        <v>90000000</v>
      </c>
      <c r="D281">
        <f t="shared" si="5"/>
        <v>11643008</v>
      </c>
    </row>
    <row r="282" spans="1:4" x14ac:dyDescent="0.2">
      <c r="A282" t="s">
        <v>583</v>
      </c>
      <c r="B282">
        <v>187670866</v>
      </c>
      <c r="C282">
        <v>103000000</v>
      </c>
      <c r="D282">
        <f t="shared" si="5"/>
        <v>84670866</v>
      </c>
    </row>
    <row r="283" spans="1:4" x14ac:dyDescent="0.2">
      <c r="A283" t="s">
        <v>585</v>
      </c>
      <c r="B283">
        <v>132014112</v>
      </c>
      <c r="C283">
        <v>102000000</v>
      </c>
      <c r="D283">
        <f t="shared" si="5"/>
        <v>30014112</v>
      </c>
    </row>
    <row r="284" spans="1:4" x14ac:dyDescent="0.2">
      <c r="A284" t="s">
        <v>586</v>
      </c>
      <c r="B284">
        <v>261970615</v>
      </c>
      <c r="C284">
        <v>100000000</v>
      </c>
      <c r="D284">
        <f t="shared" si="5"/>
        <v>161970615</v>
      </c>
    </row>
    <row r="285" spans="1:4" x14ac:dyDescent="0.2">
      <c r="A285" t="s">
        <v>587</v>
      </c>
      <c r="B285">
        <v>167007184</v>
      </c>
      <c r="C285">
        <v>150000000</v>
      </c>
      <c r="D285">
        <f t="shared" si="5"/>
        <v>17007184</v>
      </c>
    </row>
    <row r="286" spans="1:4" x14ac:dyDescent="0.2">
      <c r="A286" t="s">
        <v>588</v>
      </c>
      <c r="B286">
        <v>180011740</v>
      </c>
      <c r="C286">
        <v>100000000</v>
      </c>
      <c r="D286">
        <f t="shared" si="5"/>
        <v>80011740</v>
      </c>
    </row>
    <row r="287" spans="1:4" x14ac:dyDescent="0.2">
      <c r="A287" t="s">
        <v>589</v>
      </c>
      <c r="B287">
        <v>204843350</v>
      </c>
      <c r="C287">
        <v>102000000</v>
      </c>
      <c r="D287">
        <f t="shared" si="5"/>
        <v>102843350</v>
      </c>
    </row>
    <row r="288" spans="1:4" x14ac:dyDescent="0.2">
      <c r="A288" t="s">
        <v>590</v>
      </c>
      <c r="B288">
        <v>97030725</v>
      </c>
      <c r="C288">
        <v>100000000</v>
      </c>
      <c r="D288">
        <f t="shared" si="5"/>
        <v>-2969275</v>
      </c>
    </row>
    <row r="289" spans="1:4" x14ac:dyDescent="0.2">
      <c r="A289" t="s">
        <v>592</v>
      </c>
      <c r="B289">
        <v>130127620</v>
      </c>
      <c r="C289">
        <v>100000000</v>
      </c>
      <c r="D289">
        <f t="shared" si="5"/>
        <v>30127620</v>
      </c>
    </row>
    <row r="290" spans="1:4" x14ac:dyDescent="0.2">
      <c r="A290" t="s">
        <v>594</v>
      </c>
      <c r="B290">
        <v>146282411</v>
      </c>
      <c r="C290">
        <v>115000000</v>
      </c>
      <c r="D290">
        <f t="shared" si="5"/>
        <v>31282411</v>
      </c>
    </row>
    <row r="291" spans="1:4" x14ac:dyDescent="0.2">
      <c r="A291" t="s">
        <v>596</v>
      </c>
      <c r="B291">
        <v>65452312</v>
      </c>
      <c r="C291">
        <v>100000000</v>
      </c>
      <c r="D291">
        <f t="shared" si="5"/>
        <v>-34547688</v>
      </c>
    </row>
    <row r="292" spans="1:4" x14ac:dyDescent="0.2">
      <c r="A292" t="s">
        <v>598</v>
      </c>
      <c r="B292">
        <v>148383780</v>
      </c>
      <c r="C292">
        <v>100000000</v>
      </c>
      <c r="D292">
        <f t="shared" si="5"/>
        <v>48383780</v>
      </c>
    </row>
    <row r="293" spans="1:4" x14ac:dyDescent="0.2">
      <c r="A293" t="s">
        <v>600</v>
      </c>
      <c r="B293">
        <v>119219978</v>
      </c>
      <c r="C293">
        <v>100000000</v>
      </c>
      <c r="D293">
        <f t="shared" si="5"/>
        <v>19219978</v>
      </c>
    </row>
    <row r="294" spans="1:4" x14ac:dyDescent="0.2">
      <c r="A294" t="s">
        <v>603</v>
      </c>
      <c r="B294">
        <v>101228120</v>
      </c>
      <c r="C294">
        <v>100000000</v>
      </c>
      <c r="D294">
        <f t="shared" si="5"/>
        <v>1228120</v>
      </c>
    </row>
    <row r="295" spans="1:4" x14ac:dyDescent="0.2">
      <c r="A295" t="s">
        <v>606</v>
      </c>
      <c r="B295">
        <v>162804648</v>
      </c>
      <c r="C295">
        <v>100000000</v>
      </c>
      <c r="D295">
        <f t="shared" si="5"/>
        <v>62804648</v>
      </c>
    </row>
    <row r="296" spans="1:4" x14ac:dyDescent="0.2">
      <c r="A296" t="s">
        <v>609</v>
      </c>
      <c r="B296">
        <v>100117603</v>
      </c>
      <c r="C296">
        <v>100000000</v>
      </c>
      <c r="D296">
        <f t="shared" si="5"/>
        <v>117603</v>
      </c>
    </row>
    <row r="297" spans="1:4" x14ac:dyDescent="0.2">
      <c r="A297" t="s">
        <v>612</v>
      </c>
      <c r="B297">
        <v>89296573</v>
      </c>
      <c r="C297">
        <v>100000000</v>
      </c>
      <c r="D297">
        <f t="shared" si="5"/>
        <v>-10703427</v>
      </c>
    </row>
    <row r="298" spans="1:4" x14ac:dyDescent="0.2">
      <c r="A298" t="s">
        <v>614</v>
      </c>
      <c r="B298">
        <v>85017401</v>
      </c>
      <c r="C298">
        <v>92000000</v>
      </c>
      <c r="D298">
        <f t="shared" si="5"/>
        <v>-6982599</v>
      </c>
    </row>
    <row r="299" spans="1:4" x14ac:dyDescent="0.2">
      <c r="A299" t="s">
        <v>616</v>
      </c>
      <c r="B299">
        <v>173005002</v>
      </c>
      <c r="C299">
        <v>100000000</v>
      </c>
      <c r="D299">
        <f t="shared" si="5"/>
        <v>73005002</v>
      </c>
    </row>
    <row r="300" spans="1:4" x14ac:dyDescent="0.2">
      <c r="A300" t="s">
        <v>618</v>
      </c>
      <c r="B300">
        <v>75030163</v>
      </c>
      <c r="C300">
        <v>100000000</v>
      </c>
      <c r="D300">
        <f t="shared" si="5"/>
        <v>-24969837</v>
      </c>
    </row>
    <row r="301" spans="1:4" x14ac:dyDescent="0.2">
      <c r="A301" t="s">
        <v>620</v>
      </c>
      <c r="B301">
        <v>77222184</v>
      </c>
      <c r="C301">
        <v>100000000</v>
      </c>
      <c r="D301">
        <f t="shared" si="5"/>
        <v>-22777816</v>
      </c>
    </row>
    <row r="302" spans="1:4" x14ac:dyDescent="0.2">
      <c r="A302" t="s">
        <v>622</v>
      </c>
      <c r="B302">
        <v>107515297</v>
      </c>
      <c r="C302">
        <v>100000000</v>
      </c>
      <c r="D302">
        <f t="shared" si="5"/>
        <v>7515297</v>
      </c>
    </row>
    <row r="303" spans="1:4" x14ac:dyDescent="0.2">
      <c r="A303" t="s">
        <v>624</v>
      </c>
      <c r="B303">
        <v>67631157</v>
      </c>
      <c r="C303">
        <v>100000000</v>
      </c>
      <c r="D303">
        <f t="shared" si="5"/>
        <v>-32368843</v>
      </c>
    </row>
    <row r="304" spans="1:4" x14ac:dyDescent="0.2">
      <c r="A304" t="s">
        <v>627</v>
      </c>
      <c r="B304">
        <v>66862068</v>
      </c>
      <c r="C304">
        <v>83000000</v>
      </c>
      <c r="D304">
        <f t="shared" si="5"/>
        <v>-16137932</v>
      </c>
    </row>
    <row r="305" spans="1:4" x14ac:dyDescent="0.2">
      <c r="A305" t="s">
        <v>630</v>
      </c>
      <c r="B305">
        <v>57366262</v>
      </c>
      <c r="C305">
        <v>100000000</v>
      </c>
      <c r="D305">
        <f t="shared" si="5"/>
        <v>-42633738</v>
      </c>
    </row>
    <row r="306" spans="1:4" x14ac:dyDescent="0.2">
      <c r="A306" t="s">
        <v>632</v>
      </c>
      <c r="B306">
        <v>116866727</v>
      </c>
      <c r="C306">
        <v>100000000</v>
      </c>
      <c r="D306">
        <f t="shared" si="5"/>
        <v>16866727</v>
      </c>
    </row>
    <row r="307" spans="1:4" x14ac:dyDescent="0.2">
      <c r="A307" t="s">
        <v>634</v>
      </c>
      <c r="B307">
        <v>184031112</v>
      </c>
      <c r="C307">
        <v>100000000</v>
      </c>
      <c r="D307">
        <f t="shared" si="5"/>
        <v>84031112</v>
      </c>
    </row>
    <row r="308" spans="1:4" x14ac:dyDescent="0.2">
      <c r="A308" t="s">
        <v>635</v>
      </c>
      <c r="B308">
        <v>54700065</v>
      </c>
      <c r="C308">
        <v>105000000</v>
      </c>
      <c r="D308">
        <f t="shared" si="5"/>
        <v>-50299935</v>
      </c>
    </row>
    <row r="309" spans="1:4" x14ac:dyDescent="0.2">
      <c r="A309" t="s">
        <v>637</v>
      </c>
      <c r="B309">
        <v>27098580</v>
      </c>
      <c r="C309">
        <v>102000000</v>
      </c>
      <c r="D309">
        <f t="shared" si="5"/>
        <v>-74901420</v>
      </c>
    </row>
    <row r="310" spans="1:4" x14ac:dyDescent="0.2">
      <c r="A310" t="s">
        <v>640</v>
      </c>
      <c r="B310">
        <v>55673333</v>
      </c>
      <c r="C310">
        <v>80000000</v>
      </c>
      <c r="D310">
        <f t="shared" si="5"/>
        <v>-24326667</v>
      </c>
    </row>
    <row r="311" spans="1:4" x14ac:dyDescent="0.2">
      <c r="A311" t="s">
        <v>642</v>
      </c>
      <c r="B311">
        <v>40198710</v>
      </c>
      <c r="C311">
        <v>100000000</v>
      </c>
      <c r="D311">
        <f t="shared" si="5"/>
        <v>-59801290</v>
      </c>
    </row>
    <row r="312" spans="1:4" x14ac:dyDescent="0.2">
      <c r="A312" t="s">
        <v>645</v>
      </c>
      <c r="B312">
        <v>72660029</v>
      </c>
      <c r="C312">
        <v>100000000</v>
      </c>
      <c r="D312">
        <f t="shared" si="5"/>
        <v>-27339971</v>
      </c>
    </row>
    <row r="313" spans="1:4" x14ac:dyDescent="0.2">
      <c r="A313" t="s">
        <v>646</v>
      </c>
      <c r="B313">
        <v>38120554</v>
      </c>
      <c r="C313">
        <v>140000000</v>
      </c>
      <c r="D313">
        <f t="shared" si="5"/>
        <v>-101879446</v>
      </c>
    </row>
    <row r="314" spans="1:4" x14ac:dyDescent="0.2">
      <c r="A314" t="s">
        <v>647</v>
      </c>
      <c r="B314">
        <v>49392095</v>
      </c>
      <c r="C314">
        <v>100000000</v>
      </c>
      <c r="D314">
        <f t="shared" si="5"/>
        <v>-50607905</v>
      </c>
    </row>
    <row r="315" spans="1:4" x14ac:dyDescent="0.2">
      <c r="A315" t="s">
        <v>650</v>
      </c>
      <c r="B315">
        <v>39292022</v>
      </c>
      <c r="C315">
        <v>90000000</v>
      </c>
      <c r="D315">
        <f t="shared" si="5"/>
        <v>-50707978</v>
      </c>
    </row>
    <row r="316" spans="1:4" x14ac:dyDescent="0.2">
      <c r="A316" t="s">
        <v>652</v>
      </c>
      <c r="B316">
        <v>28772222</v>
      </c>
      <c r="C316">
        <v>105000000</v>
      </c>
      <c r="D316">
        <f t="shared" si="5"/>
        <v>-76227778</v>
      </c>
    </row>
    <row r="317" spans="1:4" x14ac:dyDescent="0.2">
      <c r="A317" t="s">
        <v>655</v>
      </c>
      <c r="B317">
        <v>17010646</v>
      </c>
      <c r="C317">
        <v>84000000</v>
      </c>
      <c r="D317">
        <f t="shared" si="5"/>
        <v>-66989354</v>
      </c>
    </row>
    <row r="318" spans="1:4" x14ac:dyDescent="0.2">
      <c r="A318" t="s">
        <v>657</v>
      </c>
      <c r="B318">
        <v>24985612</v>
      </c>
      <c r="C318">
        <v>100000000</v>
      </c>
      <c r="D318">
        <f t="shared" si="5"/>
        <v>-75014388</v>
      </c>
    </row>
    <row r="319" spans="1:4" x14ac:dyDescent="0.2">
      <c r="A319" t="s">
        <v>659</v>
      </c>
      <c r="B319">
        <v>4411102</v>
      </c>
      <c r="C319">
        <v>100000000</v>
      </c>
      <c r="D319">
        <f t="shared" si="5"/>
        <v>-95588898</v>
      </c>
    </row>
    <row r="320" spans="1:4" x14ac:dyDescent="0.2">
      <c r="A320" t="s">
        <v>662</v>
      </c>
      <c r="B320">
        <v>35024475</v>
      </c>
      <c r="C320">
        <v>100000000</v>
      </c>
      <c r="D320">
        <f t="shared" si="5"/>
        <v>-64975525</v>
      </c>
    </row>
    <row r="321" spans="1:4" x14ac:dyDescent="0.2">
      <c r="A321" t="s">
        <v>664</v>
      </c>
      <c r="B321">
        <v>130174897</v>
      </c>
      <c r="C321">
        <v>99000000</v>
      </c>
      <c r="D321">
        <f t="shared" si="5"/>
        <v>31174897</v>
      </c>
    </row>
    <row r="322" spans="1:4" x14ac:dyDescent="0.2">
      <c r="A322" t="s">
        <v>666</v>
      </c>
      <c r="B322">
        <v>10200000</v>
      </c>
      <c r="C322">
        <v>10000000</v>
      </c>
      <c r="D322">
        <f t="shared" ref="D322:D385" si="6">B322-C322</f>
        <v>200000</v>
      </c>
    </row>
    <row r="323" spans="1:4" x14ac:dyDescent="0.2">
      <c r="A323" t="s">
        <v>669</v>
      </c>
      <c r="B323">
        <v>202007640</v>
      </c>
      <c r="C323">
        <v>98000000</v>
      </c>
      <c r="D323">
        <f t="shared" si="6"/>
        <v>104007640</v>
      </c>
    </row>
    <row r="324" spans="1:4" x14ac:dyDescent="0.2">
      <c r="A324" t="s">
        <v>671</v>
      </c>
      <c r="B324">
        <v>77679638</v>
      </c>
      <c r="C324">
        <v>100000000</v>
      </c>
      <c r="D324">
        <f t="shared" si="6"/>
        <v>-22320362</v>
      </c>
    </row>
    <row r="325" spans="1:4" x14ac:dyDescent="0.2">
      <c r="A325" t="s">
        <v>673</v>
      </c>
      <c r="B325">
        <v>9213</v>
      </c>
      <c r="C325">
        <v>94000000</v>
      </c>
      <c r="D325">
        <f t="shared" si="6"/>
        <v>-93990787</v>
      </c>
    </row>
    <row r="326" spans="1:4" x14ac:dyDescent="0.2">
      <c r="A326" t="s">
        <v>677</v>
      </c>
      <c r="B326">
        <v>58867694</v>
      </c>
      <c r="C326">
        <v>100000000</v>
      </c>
      <c r="D326">
        <f t="shared" si="6"/>
        <v>-41132306</v>
      </c>
    </row>
    <row r="327" spans="1:4" x14ac:dyDescent="0.2">
      <c r="A327" t="s">
        <v>680</v>
      </c>
      <c r="B327">
        <v>59475623</v>
      </c>
      <c r="C327">
        <v>90000000</v>
      </c>
      <c r="D327">
        <f t="shared" si="6"/>
        <v>-30524377</v>
      </c>
    </row>
    <row r="328" spans="1:4" x14ac:dyDescent="0.2">
      <c r="A328" t="s">
        <v>683</v>
      </c>
      <c r="B328">
        <v>108638745</v>
      </c>
      <c r="C328">
        <v>92000000</v>
      </c>
      <c r="D328">
        <f t="shared" si="6"/>
        <v>16638745</v>
      </c>
    </row>
    <row r="329" spans="1:4" x14ac:dyDescent="0.2">
      <c r="A329" t="s">
        <v>685</v>
      </c>
      <c r="B329">
        <v>86897182</v>
      </c>
      <c r="C329">
        <v>95000000</v>
      </c>
      <c r="D329">
        <f t="shared" si="6"/>
        <v>-8102818</v>
      </c>
    </row>
    <row r="330" spans="1:4" x14ac:dyDescent="0.2">
      <c r="A330" t="s">
        <v>687</v>
      </c>
      <c r="B330">
        <v>63540020</v>
      </c>
      <c r="C330">
        <v>93000000</v>
      </c>
      <c r="D330">
        <f t="shared" si="6"/>
        <v>-29459980</v>
      </c>
    </row>
    <row r="331" spans="1:4" x14ac:dyDescent="0.2">
      <c r="A331" t="s">
        <v>689</v>
      </c>
      <c r="B331">
        <v>95328937</v>
      </c>
      <c r="C331">
        <v>100000000</v>
      </c>
      <c r="D331">
        <f t="shared" si="6"/>
        <v>-4671063</v>
      </c>
    </row>
    <row r="332" spans="1:4" x14ac:dyDescent="0.2">
      <c r="A332" t="s">
        <v>691</v>
      </c>
      <c r="B332">
        <v>50802661</v>
      </c>
      <c r="C332">
        <v>95000000</v>
      </c>
      <c r="D332">
        <f t="shared" si="6"/>
        <v>-44197339</v>
      </c>
    </row>
    <row r="333" spans="1:4" x14ac:dyDescent="0.2">
      <c r="A333" t="s">
        <v>694</v>
      </c>
      <c r="B333">
        <v>161317423</v>
      </c>
      <c r="C333">
        <v>95000000</v>
      </c>
      <c r="D333">
        <f t="shared" si="6"/>
        <v>66317423</v>
      </c>
    </row>
    <row r="334" spans="1:4" x14ac:dyDescent="0.2">
      <c r="A334" t="s">
        <v>695</v>
      </c>
      <c r="B334">
        <v>201148159</v>
      </c>
      <c r="C334">
        <v>95000000</v>
      </c>
      <c r="D334">
        <f t="shared" si="6"/>
        <v>106148159</v>
      </c>
    </row>
    <row r="335" spans="1:4" x14ac:dyDescent="0.2">
      <c r="A335" t="s">
        <v>697</v>
      </c>
      <c r="B335">
        <v>43982842</v>
      </c>
      <c r="C335">
        <v>65000000</v>
      </c>
      <c r="D335">
        <f t="shared" si="6"/>
        <v>-21017158</v>
      </c>
    </row>
    <row r="336" spans="1:4" x14ac:dyDescent="0.2">
      <c r="A336" t="s">
        <v>699</v>
      </c>
      <c r="B336">
        <v>380838870</v>
      </c>
      <c r="C336">
        <v>94000000</v>
      </c>
      <c r="D336">
        <f t="shared" si="6"/>
        <v>286838870</v>
      </c>
    </row>
    <row r="337" spans="1:4" x14ac:dyDescent="0.2">
      <c r="A337" t="s">
        <v>700</v>
      </c>
      <c r="B337">
        <v>377019252</v>
      </c>
      <c r="C337">
        <v>94000000</v>
      </c>
      <c r="D337">
        <f t="shared" si="6"/>
        <v>283019252</v>
      </c>
    </row>
    <row r="338" spans="1:4" x14ac:dyDescent="0.2">
      <c r="A338" t="s">
        <v>701</v>
      </c>
      <c r="B338">
        <v>340478898</v>
      </c>
      <c r="C338">
        <v>94000000</v>
      </c>
      <c r="D338">
        <f t="shared" si="6"/>
        <v>246478898</v>
      </c>
    </row>
    <row r="339" spans="1:4" x14ac:dyDescent="0.2">
      <c r="A339" t="s">
        <v>702</v>
      </c>
      <c r="B339">
        <v>17176900</v>
      </c>
      <c r="C339">
        <v>95000000</v>
      </c>
      <c r="D339">
        <f t="shared" si="6"/>
        <v>-77823100</v>
      </c>
    </row>
    <row r="340" spans="1:4" x14ac:dyDescent="0.2">
      <c r="A340" t="s">
        <v>704</v>
      </c>
      <c r="B340">
        <v>131144183</v>
      </c>
      <c r="C340">
        <v>115000000</v>
      </c>
      <c r="D340">
        <f t="shared" si="6"/>
        <v>16144183</v>
      </c>
    </row>
    <row r="341" spans="1:4" x14ac:dyDescent="0.2">
      <c r="A341" t="s">
        <v>705</v>
      </c>
      <c r="B341">
        <v>23014504</v>
      </c>
      <c r="C341">
        <v>100000000</v>
      </c>
      <c r="D341">
        <f t="shared" si="6"/>
        <v>-76985496</v>
      </c>
    </row>
    <row r="342" spans="1:4" x14ac:dyDescent="0.2">
      <c r="A342" t="s">
        <v>708</v>
      </c>
      <c r="B342">
        <v>181166115</v>
      </c>
      <c r="C342">
        <v>93000000</v>
      </c>
      <c r="D342">
        <f t="shared" si="6"/>
        <v>88166115</v>
      </c>
    </row>
    <row r="343" spans="1:4" x14ac:dyDescent="0.2">
      <c r="A343" t="s">
        <v>709</v>
      </c>
      <c r="B343">
        <v>176740650</v>
      </c>
      <c r="C343">
        <v>93000000</v>
      </c>
      <c r="D343">
        <f t="shared" si="6"/>
        <v>83740650</v>
      </c>
    </row>
    <row r="344" spans="1:4" x14ac:dyDescent="0.2">
      <c r="A344" t="s">
        <v>711</v>
      </c>
      <c r="B344">
        <v>71148699</v>
      </c>
      <c r="C344">
        <v>90000000</v>
      </c>
      <c r="D344">
        <f t="shared" si="6"/>
        <v>-18851301</v>
      </c>
    </row>
    <row r="345" spans="1:4" x14ac:dyDescent="0.2">
      <c r="A345" t="s">
        <v>713</v>
      </c>
      <c r="B345">
        <v>67344392</v>
      </c>
      <c r="C345">
        <v>92000000</v>
      </c>
      <c r="D345">
        <f t="shared" si="6"/>
        <v>-24655608</v>
      </c>
    </row>
    <row r="346" spans="1:4" x14ac:dyDescent="0.2">
      <c r="A346" t="s">
        <v>715</v>
      </c>
      <c r="B346">
        <v>22406362</v>
      </c>
      <c r="C346">
        <v>107000000</v>
      </c>
      <c r="D346">
        <f t="shared" si="6"/>
        <v>-84593638</v>
      </c>
    </row>
    <row r="347" spans="1:4" x14ac:dyDescent="0.2">
      <c r="A347" t="s">
        <v>718</v>
      </c>
      <c r="B347">
        <v>261437578</v>
      </c>
      <c r="C347">
        <v>92000000</v>
      </c>
      <c r="D347">
        <f t="shared" si="6"/>
        <v>169437578</v>
      </c>
    </row>
    <row r="348" spans="1:4" x14ac:dyDescent="0.2">
      <c r="A348" t="s">
        <v>720</v>
      </c>
      <c r="B348">
        <v>11000000</v>
      </c>
      <c r="C348">
        <v>98000000</v>
      </c>
      <c r="D348">
        <f t="shared" si="6"/>
        <v>-87000000</v>
      </c>
    </row>
    <row r="349" spans="1:4" x14ac:dyDescent="0.2">
      <c r="A349" t="s">
        <v>722</v>
      </c>
      <c r="B349">
        <v>88761720</v>
      </c>
      <c r="C349">
        <v>95000000</v>
      </c>
      <c r="D349">
        <f t="shared" si="6"/>
        <v>-6238280</v>
      </c>
    </row>
    <row r="350" spans="1:4" x14ac:dyDescent="0.2">
      <c r="A350" t="s">
        <v>723</v>
      </c>
      <c r="B350">
        <v>250147615</v>
      </c>
      <c r="C350">
        <v>90000000</v>
      </c>
      <c r="D350">
        <f t="shared" si="6"/>
        <v>160147615</v>
      </c>
    </row>
    <row r="351" spans="1:4" x14ac:dyDescent="0.2">
      <c r="A351" t="s">
        <v>725</v>
      </c>
      <c r="B351">
        <v>245823397</v>
      </c>
      <c r="C351">
        <v>90000000</v>
      </c>
      <c r="D351">
        <f t="shared" si="6"/>
        <v>155823397</v>
      </c>
    </row>
    <row r="352" spans="1:4" x14ac:dyDescent="0.2">
      <c r="A352" t="s">
        <v>726</v>
      </c>
      <c r="B352">
        <v>81557479</v>
      </c>
      <c r="C352">
        <v>100000000</v>
      </c>
      <c r="D352">
        <f t="shared" si="6"/>
        <v>-18442521</v>
      </c>
    </row>
    <row r="353" spans="1:4" x14ac:dyDescent="0.2">
      <c r="A353" t="s">
        <v>727</v>
      </c>
      <c r="B353">
        <v>226138454</v>
      </c>
      <c r="C353">
        <v>90000000</v>
      </c>
      <c r="D353">
        <f t="shared" si="6"/>
        <v>136138454</v>
      </c>
    </row>
    <row r="354" spans="1:4" x14ac:dyDescent="0.2">
      <c r="A354" t="s">
        <v>728</v>
      </c>
      <c r="B354">
        <v>155370362</v>
      </c>
      <c r="C354">
        <v>100000000</v>
      </c>
      <c r="D354">
        <f t="shared" si="6"/>
        <v>55370362</v>
      </c>
    </row>
    <row r="355" spans="1:4" x14ac:dyDescent="0.2">
      <c r="A355" t="s">
        <v>730</v>
      </c>
      <c r="B355">
        <v>124870275</v>
      </c>
      <c r="C355">
        <v>100000000</v>
      </c>
      <c r="D355">
        <f t="shared" si="6"/>
        <v>24870275</v>
      </c>
    </row>
    <row r="356" spans="1:4" x14ac:dyDescent="0.2">
      <c r="A356" t="s">
        <v>733</v>
      </c>
      <c r="B356">
        <v>196573705</v>
      </c>
      <c r="C356">
        <v>90000000</v>
      </c>
      <c r="D356">
        <f t="shared" si="6"/>
        <v>106573705</v>
      </c>
    </row>
    <row r="357" spans="1:4" x14ac:dyDescent="0.2">
      <c r="A357" t="s">
        <v>734</v>
      </c>
      <c r="B357">
        <v>58229120</v>
      </c>
      <c r="C357">
        <v>90000000</v>
      </c>
      <c r="D357">
        <f t="shared" si="6"/>
        <v>-31770880</v>
      </c>
    </row>
    <row r="358" spans="1:4" x14ac:dyDescent="0.2">
      <c r="A358" t="s">
        <v>737</v>
      </c>
      <c r="B358">
        <v>125305545</v>
      </c>
      <c r="C358">
        <v>92000000</v>
      </c>
      <c r="D358">
        <f t="shared" si="6"/>
        <v>33305545</v>
      </c>
    </row>
    <row r="359" spans="1:4" x14ac:dyDescent="0.2">
      <c r="A359" t="s">
        <v>739</v>
      </c>
      <c r="B359">
        <v>132373442</v>
      </c>
      <c r="C359">
        <v>90000000</v>
      </c>
      <c r="D359">
        <f t="shared" si="6"/>
        <v>42373442</v>
      </c>
    </row>
    <row r="360" spans="1:4" x14ac:dyDescent="0.2">
      <c r="A360" t="s">
        <v>741</v>
      </c>
      <c r="B360">
        <v>120618403</v>
      </c>
      <c r="C360">
        <v>90000000</v>
      </c>
      <c r="D360">
        <f t="shared" si="6"/>
        <v>30618403</v>
      </c>
    </row>
    <row r="361" spans="1:4" x14ac:dyDescent="0.2">
      <c r="A361" t="s">
        <v>744</v>
      </c>
      <c r="B361">
        <v>110416702</v>
      </c>
      <c r="C361">
        <v>92000000</v>
      </c>
      <c r="D361">
        <f t="shared" si="6"/>
        <v>18416702</v>
      </c>
    </row>
    <row r="362" spans="1:4" x14ac:dyDescent="0.2">
      <c r="A362" t="s">
        <v>746</v>
      </c>
      <c r="B362">
        <v>102515793</v>
      </c>
      <c r="C362">
        <v>90000000</v>
      </c>
      <c r="D362">
        <f t="shared" si="6"/>
        <v>12515793</v>
      </c>
    </row>
    <row r="363" spans="1:4" x14ac:dyDescent="0.2">
      <c r="A363" t="s">
        <v>748</v>
      </c>
      <c r="B363">
        <v>100012500</v>
      </c>
      <c r="C363">
        <v>90000000</v>
      </c>
      <c r="D363">
        <f t="shared" si="6"/>
        <v>10012500</v>
      </c>
    </row>
    <row r="364" spans="1:4" x14ac:dyDescent="0.2">
      <c r="A364" t="s">
        <v>749</v>
      </c>
      <c r="B364">
        <v>209019489</v>
      </c>
      <c r="C364">
        <v>90000000</v>
      </c>
      <c r="D364">
        <f t="shared" si="6"/>
        <v>119019489</v>
      </c>
    </row>
    <row r="365" spans="1:4" x14ac:dyDescent="0.2">
      <c r="A365" t="s">
        <v>750</v>
      </c>
      <c r="B365">
        <v>25440971</v>
      </c>
      <c r="C365">
        <v>20000000</v>
      </c>
      <c r="D365">
        <f t="shared" si="6"/>
        <v>5440971</v>
      </c>
    </row>
    <row r="366" spans="1:4" x14ac:dyDescent="0.2">
      <c r="A366" t="s">
        <v>753</v>
      </c>
      <c r="B366">
        <v>84037039</v>
      </c>
      <c r="C366">
        <v>120000000</v>
      </c>
      <c r="D366">
        <f t="shared" si="6"/>
        <v>-35962961</v>
      </c>
    </row>
    <row r="367" spans="1:4" x14ac:dyDescent="0.2">
      <c r="A367" t="s">
        <v>755</v>
      </c>
      <c r="B367">
        <v>85884815</v>
      </c>
      <c r="C367">
        <v>90000000</v>
      </c>
      <c r="D367">
        <f t="shared" si="6"/>
        <v>-4115185</v>
      </c>
    </row>
    <row r="368" spans="1:4" x14ac:dyDescent="0.2">
      <c r="A368" t="s">
        <v>758</v>
      </c>
      <c r="B368">
        <v>83077470</v>
      </c>
      <c r="C368">
        <v>75000000</v>
      </c>
      <c r="D368">
        <f t="shared" si="6"/>
        <v>8077470</v>
      </c>
    </row>
    <row r="369" spans="1:4" x14ac:dyDescent="0.2">
      <c r="A369" t="s">
        <v>760</v>
      </c>
      <c r="B369">
        <v>100018837</v>
      </c>
      <c r="C369">
        <v>90000000</v>
      </c>
      <c r="D369">
        <f t="shared" si="6"/>
        <v>10018837</v>
      </c>
    </row>
    <row r="370" spans="1:4" x14ac:dyDescent="0.2">
      <c r="A370" t="s">
        <v>762</v>
      </c>
      <c r="B370">
        <v>78747585</v>
      </c>
      <c r="C370">
        <v>88000000</v>
      </c>
      <c r="D370">
        <f t="shared" si="6"/>
        <v>-9252415</v>
      </c>
    </row>
    <row r="371" spans="1:4" x14ac:dyDescent="0.2">
      <c r="A371" t="s">
        <v>764</v>
      </c>
      <c r="B371">
        <v>78616689</v>
      </c>
      <c r="C371">
        <v>100000000</v>
      </c>
      <c r="D371">
        <f t="shared" si="6"/>
        <v>-21383311</v>
      </c>
    </row>
    <row r="372" spans="1:4" x14ac:dyDescent="0.2">
      <c r="A372" t="s">
        <v>765</v>
      </c>
      <c r="B372">
        <v>75817994</v>
      </c>
      <c r="C372">
        <v>90000000</v>
      </c>
      <c r="D372">
        <f t="shared" si="6"/>
        <v>-14182006</v>
      </c>
    </row>
    <row r="373" spans="1:4" x14ac:dyDescent="0.2">
      <c r="A373" t="s">
        <v>767</v>
      </c>
      <c r="B373">
        <v>100853835</v>
      </c>
      <c r="C373">
        <v>90000000</v>
      </c>
      <c r="D373">
        <f t="shared" si="6"/>
        <v>10853835</v>
      </c>
    </row>
    <row r="374" spans="1:4" x14ac:dyDescent="0.2">
      <c r="A374" t="s">
        <v>769</v>
      </c>
      <c r="B374">
        <v>73209340</v>
      </c>
      <c r="C374">
        <v>95000000</v>
      </c>
      <c r="D374">
        <f t="shared" si="6"/>
        <v>-21790660</v>
      </c>
    </row>
    <row r="375" spans="1:4" x14ac:dyDescent="0.2">
      <c r="A375" t="s">
        <v>771</v>
      </c>
      <c r="B375">
        <v>72515360</v>
      </c>
      <c r="C375">
        <v>80000000</v>
      </c>
      <c r="D375">
        <f t="shared" si="6"/>
        <v>-7484640</v>
      </c>
    </row>
    <row r="376" spans="1:4" x14ac:dyDescent="0.2">
      <c r="A376" t="s">
        <v>775</v>
      </c>
      <c r="B376">
        <v>68558662</v>
      </c>
      <c r="C376">
        <v>90000000</v>
      </c>
      <c r="D376">
        <f t="shared" si="6"/>
        <v>-21441338</v>
      </c>
    </row>
    <row r="377" spans="1:4" x14ac:dyDescent="0.2">
      <c r="A377" t="s">
        <v>777</v>
      </c>
      <c r="B377">
        <v>65653758</v>
      </c>
      <c r="C377">
        <v>95000000</v>
      </c>
      <c r="D377">
        <f t="shared" si="6"/>
        <v>-29346242</v>
      </c>
    </row>
    <row r="378" spans="1:4" x14ac:dyDescent="0.2">
      <c r="A378" t="s">
        <v>778</v>
      </c>
      <c r="B378">
        <v>64685359</v>
      </c>
      <c r="C378">
        <v>90000000</v>
      </c>
      <c r="D378">
        <f t="shared" si="6"/>
        <v>-25314641</v>
      </c>
    </row>
    <row r="379" spans="1:4" x14ac:dyDescent="0.2">
      <c r="A379" t="s">
        <v>780</v>
      </c>
      <c r="B379">
        <v>61355436</v>
      </c>
      <c r="C379">
        <v>68000000</v>
      </c>
      <c r="D379">
        <f t="shared" si="6"/>
        <v>-6644564</v>
      </c>
    </row>
    <row r="380" spans="1:4" x14ac:dyDescent="0.2">
      <c r="A380" t="s">
        <v>781</v>
      </c>
      <c r="B380">
        <v>26871</v>
      </c>
      <c r="C380">
        <v>92000000</v>
      </c>
      <c r="D380">
        <f t="shared" si="6"/>
        <v>-91973129</v>
      </c>
    </row>
    <row r="381" spans="1:4" x14ac:dyDescent="0.2">
      <c r="A381" t="s">
        <v>782</v>
      </c>
      <c r="B381">
        <v>60874615</v>
      </c>
      <c r="C381">
        <v>90000000</v>
      </c>
      <c r="D381">
        <f t="shared" si="6"/>
        <v>-29125385</v>
      </c>
    </row>
    <row r="382" spans="1:4" x14ac:dyDescent="0.2">
      <c r="A382" t="s">
        <v>784</v>
      </c>
      <c r="B382">
        <v>143618384</v>
      </c>
      <c r="C382">
        <v>90000000</v>
      </c>
      <c r="D382">
        <f t="shared" si="6"/>
        <v>53618384</v>
      </c>
    </row>
    <row r="383" spans="1:4" x14ac:dyDescent="0.2">
      <c r="A383" t="s">
        <v>785</v>
      </c>
      <c r="B383">
        <v>58220776</v>
      </c>
      <c r="C383">
        <v>100000000</v>
      </c>
      <c r="D383">
        <f t="shared" si="6"/>
        <v>-41779224</v>
      </c>
    </row>
    <row r="384" spans="1:4" x14ac:dyDescent="0.2">
      <c r="A384" t="s">
        <v>787</v>
      </c>
      <c r="B384">
        <v>47474112</v>
      </c>
      <c r="C384">
        <v>90000000</v>
      </c>
      <c r="D384">
        <f t="shared" si="6"/>
        <v>-42525888</v>
      </c>
    </row>
    <row r="385" spans="1:4" x14ac:dyDescent="0.2">
      <c r="A385" t="s">
        <v>789</v>
      </c>
      <c r="B385">
        <v>42877165</v>
      </c>
      <c r="C385">
        <v>86000000</v>
      </c>
      <c r="D385">
        <f t="shared" si="6"/>
        <v>-43122835</v>
      </c>
    </row>
    <row r="386" spans="1:4" x14ac:dyDescent="0.2">
      <c r="A386" t="s">
        <v>791</v>
      </c>
      <c r="B386">
        <v>35168677</v>
      </c>
      <c r="C386">
        <v>100000000</v>
      </c>
      <c r="D386">
        <f t="shared" ref="D386:D449" si="7">B386-C386</f>
        <v>-64831323</v>
      </c>
    </row>
    <row r="387" spans="1:4" x14ac:dyDescent="0.2">
      <c r="A387" t="s">
        <v>793</v>
      </c>
      <c r="B387">
        <v>37567440</v>
      </c>
      <c r="C387">
        <v>20000000</v>
      </c>
      <c r="D387">
        <f t="shared" si="7"/>
        <v>17567440</v>
      </c>
    </row>
    <row r="388" spans="1:4" x14ac:dyDescent="0.2">
      <c r="A388" t="s">
        <v>795</v>
      </c>
      <c r="B388">
        <v>61644321</v>
      </c>
      <c r="C388">
        <v>88000000</v>
      </c>
      <c r="D388">
        <f t="shared" si="7"/>
        <v>-26355679</v>
      </c>
    </row>
    <row r="389" spans="1:4" x14ac:dyDescent="0.2">
      <c r="A389" t="s">
        <v>796</v>
      </c>
      <c r="B389">
        <v>190562</v>
      </c>
      <c r="C389">
        <v>90000000</v>
      </c>
      <c r="D389">
        <f t="shared" si="7"/>
        <v>-89809438</v>
      </c>
    </row>
    <row r="390" spans="1:4" x14ac:dyDescent="0.2">
      <c r="A390" t="s">
        <v>799</v>
      </c>
      <c r="B390">
        <v>120147445</v>
      </c>
      <c r="C390">
        <v>87000000</v>
      </c>
      <c r="D390">
        <f t="shared" si="7"/>
        <v>33147445</v>
      </c>
    </row>
    <row r="391" spans="1:4" x14ac:dyDescent="0.2">
      <c r="A391" t="s">
        <v>802</v>
      </c>
      <c r="B391">
        <v>241688385</v>
      </c>
      <c r="C391">
        <v>92000000</v>
      </c>
      <c r="D391">
        <f t="shared" si="7"/>
        <v>149688385</v>
      </c>
    </row>
    <row r="392" spans="1:4" x14ac:dyDescent="0.2">
      <c r="A392" t="s">
        <v>803</v>
      </c>
      <c r="B392">
        <v>233630478</v>
      </c>
      <c r="C392">
        <v>90000000</v>
      </c>
      <c r="D392">
        <f t="shared" si="7"/>
        <v>143630478</v>
      </c>
    </row>
    <row r="393" spans="1:4" x14ac:dyDescent="0.2">
      <c r="A393" t="s">
        <v>805</v>
      </c>
      <c r="B393">
        <v>197992827</v>
      </c>
      <c r="C393">
        <v>100000000</v>
      </c>
      <c r="D393">
        <f t="shared" si="7"/>
        <v>97992827</v>
      </c>
    </row>
    <row r="394" spans="1:4" x14ac:dyDescent="0.2">
      <c r="A394" t="s">
        <v>807</v>
      </c>
      <c r="B394">
        <v>176049130</v>
      </c>
      <c r="C394">
        <v>75000000</v>
      </c>
      <c r="D394">
        <f t="shared" si="7"/>
        <v>101049130</v>
      </c>
    </row>
    <row r="395" spans="1:4" x14ac:dyDescent="0.2">
      <c r="A395" t="s">
        <v>808</v>
      </c>
      <c r="B395">
        <v>172620724</v>
      </c>
      <c r="C395">
        <v>85000000</v>
      </c>
      <c r="D395">
        <f t="shared" si="7"/>
        <v>87620724</v>
      </c>
    </row>
    <row r="396" spans="1:4" x14ac:dyDescent="0.2">
      <c r="A396" t="s">
        <v>809</v>
      </c>
      <c r="B396">
        <v>183405771</v>
      </c>
      <c r="C396">
        <v>85000000</v>
      </c>
      <c r="D396">
        <f t="shared" si="7"/>
        <v>98405771</v>
      </c>
    </row>
    <row r="397" spans="1:4" x14ac:dyDescent="0.2">
      <c r="A397" t="s">
        <v>810</v>
      </c>
      <c r="B397">
        <v>20315324</v>
      </c>
      <c r="C397">
        <v>75000000</v>
      </c>
      <c r="D397">
        <f t="shared" si="7"/>
        <v>-54684676</v>
      </c>
    </row>
    <row r="398" spans="1:4" x14ac:dyDescent="0.2">
      <c r="A398" t="s">
        <v>812</v>
      </c>
      <c r="B398">
        <v>148313048</v>
      </c>
      <c r="C398">
        <v>85000000</v>
      </c>
      <c r="D398">
        <f t="shared" si="7"/>
        <v>63313048</v>
      </c>
    </row>
    <row r="399" spans="1:4" x14ac:dyDescent="0.2">
      <c r="A399" t="s">
        <v>814</v>
      </c>
      <c r="B399">
        <v>127706877</v>
      </c>
      <c r="C399">
        <v>85000000</v>
      </c>
      <c r="D399">
        <f t="shared" si="7"/>
        <v>42706877</v>
      </c>
    </row>
    <row r="400" spans="1:4" x14ac:dyDescent="0.2">
      <c r="A400" t="s">
        <v>817</v>
      </c>
      <c r="B400">
        <v>25440971</v>
      </c>
      <c r="C400">
        <v>20000000</v>
      </c>
      <c r="D400">
        <f t="shared" si="7"/>
        <v>5440971</v>
      </c>
    </row>
    <row r="401" spans="1:4" x14ac:dyDescent="0.2">
      <c r="A401" t="s">
        <v>819</v>
      </c>
      <c r="B401">
        <v>126149655</v>
      </c>
      <c r="C401">
        <v>85000000</v>
      </c>
      <c r="D401">
        <f t="shared" si="7"/>
        <v>41149655</v>
      </c>
    </row>
    <row r="402" spans="1:4" x14ac:dyDescent="0.2">
      <c r="A402" t="s">
        <v>821</v>
      </c>
      <c r="B402">
        <v>66941559</v>
      </c>
      <c r="C402">
        <v>85000000</v>
      </c>
      <c r="D402">
        <f t="shared" si="7"/>
        <v>-18058441</v>
      </c>
    </row>
    <row r="403" spans="1:4" x14ac:dyDescent="0.2">
      <c r="A403" t="s">
        <v>823</v>
      </c>
      <c r="B403">
        <v>78009155</v>
      </c>
      <c r="C403">
        <v>75000000</v>
      </c>
      <c r="D403">
        <f t="shared" si="7"/>
        <v>3009155</v>
      </c>
    </row>
    <row r="404" spans="1:4" x14ac:dyDescent="0.2">
      <c r="A404" t="s">
        <v>824</v>
      </c>
      <c r="B404">
        <v>63224849</v>
      </c>
      <c r="C404">
        <v>85000000</v>
      </c>
      <c r="D404">
        <f t="shared" si="7"/>
        <v>-21775151</v>
      </c>
    </row>
    <row r="405" spans="1:4" x14ac:dyDescent="0.2">
      <c r="A405" t="s">
        <v>826</v>
      </c>
      <c r="B405">
        <v>111544445</v>
      </c>
      <c r="C405">
        <v>90000000</v>
      </c>
      <c r="D405">
        <f t="shared" si="7"/>
        <v>21544445</v>
      </c>
    </row>
    <row r="406" spans="1:4" x14ac:dyDescent="0.2">
      <c r="A406" t="s">
        <v>827</v>
      </c>
      <c r="B406">
        <v>112703470</v>
      </c>
      <c r="C406">
        <v>85000000</v>
      </c>
      <c r="D406">
        <f t="shared" si="7"/>
        <v>27703470</v>
      </c>
    </row>
    <row r="407" spans="1:4" x14ac:dyDescent="0.2">
      <c r="A407" t="s">
        <v>828</v>
      </c>
      <c r="B407">
        <v>117144465</v>
      </c>
      <c r="C407">
        <v>85000000</v>
      </c>
      <c r="D407">
        <f t="shared" si="7"/>
        <v>32144465</v>
      </c>
    </row>
    <row r="408" spans="1:4" x14ac:dyDescent="0.2">
      <c r="A408" t="s">
        <v>829</v>
      </c>
      <c r="B408">
        <v>84303558</v>
      </c>
      <c r="C408">
        <v>85000000</v>
      </c>
      <c r="D408">
        <f t="shared" si="7"/>
        <v>-696442</v>
      </c>
    </row>
    <row r="409" spans="1:4" x14ac:dyDescent="0.2">
      <c r="A409" t="s">
        <v>831</v>
      </c>
      <c r="B409">
        <v>150832203</v>
      </c>
      <c r="C409">
        <v>85000000</v>
      </c>
      <c r="D409">
        <f t="shared" si="7"/>
        <v>65832203</v>
      </c>
    </row>
    <row r="410" spans="1:4" x14ac:dyDescent="0.2">
      <c r="A410" t="s">
        <v>833</v>
      </c>
      <c r="B410">
        <v>51396781</v>
      </c>
      <c r="C410">
        <v>68000000</v>
      </c>
      <c r="D410">
        <f t="shared" si="7"/>
        <v>-16603219</v>
      </c>
    </row>
    <row r="411" spans="1:4" x14ac:dyDescent="0.2">
      <c r="A411" t="s">
        <v>835</v>
      </c>
      <c r="B411">
        <v>47592825</v>
      </c>
      <c r="C411">
        <v>85000000</v>
      </c>
      <c r="D411">
        <f t="shared" si="7"/>
        <v>-37407175</v>
      </c>
    </row>
    <row r="412" spans="1:4" x14ac:dyDescent="0.2">
      <c r="A412" t="s">
        <v>836</v>
      </c>
      <c r="B412">
        <v>50016394</v>
      </c>
      <c r="C412">
        <v>70000000</v>
      </c>
      <c r="D412">
        <f t="shared" si="7"/>
        <v>-19983606</v>
      </c>
    </row>
    <row r="413" spans="1:4" x14ac:dyDescent="0.2">
      <c r="A413" t="s">
        <v>838</v>
      </c>
      <c r="B413">
        <v>57010853</v>
      </c>
      <c r="C413">
        <v>85000000</v>
      </c>
      <c r="D413">
        <f t="shared" si="7"/>
        <v>-27989147</v>
      </c>
    </row>
    <row r="414" spans="1:4" x14ac:dyDescent="0.2">
      <c r="A414" t="s">
        <v>839</v>
      </c>
      <c r="B414">
        <v>62494975</v>
      </c>
      <c r="C414">
        <v>85000000</v>
      </c>
      <c r="D414">
        <f t="shared" si="7"/>
        <v>-22505025</v>
      </c>
    </row>
    <row r="415" spans="1:4" x14ac:dyDescent="0.2">
      <c r="A415" t="s">
        <v>840</v>
      </c>
      <c r="B415">
        <v>46440491</v>
      </c>
      <c r="C415">
        <v>100000000</v>
      </c>
      <c r="D415">
        <f t="shared" si="7"/>
        <v>-53559509</v>
      </c>
    </row>
    <row r="416" spans="1:4" x14ac:dyDescent="0.2">
      <c r="A416" t="s">
        <v>842</v>
      </c>
      <c r="B416">
        <v>44606335</v>
      </c>
      <c r="C416">
        <v>90000000</v>
      </c>
      <c r="D416">
        <f t="shared" si="7"/>
        <v>-45393665</v>
      </c>
    </row>
    <row r="417" spans="1:4" x14ac:dyDescent="0.2">
      <c r="A417" t="s">
        <v>844</v>
      </c>
      <c r="B417">
        <v>40048332</v>
      </c>
      <c r="C417">
        <v>85000000</v>
      </c>
      <c r="D417">
        <f t="shared" si="7"/>
        <v>-44951668</v>
      </c>
    </row>
    <row r="418" spans="1:4" x14ac:dyDescent="0.2">
      <c r="A418" t="s">
        <v>846</v>
      </c>
      <c r="B418">
        <v>25440971</v>
      </c>
      <c r="C418">
        <v>20000000</v>
      </c>
      <c r="D418">
        <f t="shared" si="7"/>
        <v>5440971</v>
      </c>
    </row>
    <row r="419" spans="1:4" x14ac:dyDescent="0.2">
      <c r="A419" t="s">
        <v>849</v>
      </c>
      <c r="B419">
        <v>64933670</v>
      </c>
      <c r="C419">
        <v>85000000</v>
      </c>
      <c r="D419">
        <f t="shared" si="7"/>
        <v>-20066330</v>
      </c>
    </row>
    <row r="420" spans="1:4" x14ac:dyDescent="0.2">
      <c r="A420" t="s">
        <v>852</v>
      </c>
      <c r="B420">
        <v>31494270</v>
      </c>
      <c r="C420">
        <v>60000000</v>
      </c>
      <c r="D420">
        <f t="shared" si="7"/>
        <v>-28505730</v>
      </c>
    </row>
    <row r="421" spans="1:4" x14ac:dyDescent="0.2">
      <c r="A421" t="s">
        <v>855</v>
      </c>
      <c r="B421">
        <v>31111260</v>
      </c>
      <c r="C421">
        <v>60000000</v>
      </c>
      <c r="D421">
        <f t="shared" si="7"/>
        <v>-28888740</v>
      </c>
    </row>
    <row r="422" spans="1:4" x14ac:dyDescent="0.2">
      <c r="A422" t="s">
        <v>857</v>
      </c>
      <c r="B422">
        <v>123307945</v>
      </c>
      <c r="C422">
        <v>65000000</v>
      </c>
      <c r="D422">
        <f t="shared" si="7"/>
        <v>58307945</v>
      </c>
    </row>
    <row r="423" spans="1:4" x14ac:dyDescent="0.2">
      <c r="A423" t="s">
        <v>860</v>
      </c>
      <c r="B423">
        <v>153288182</v>
      </c>
      <c r="C423">
        <v>84000000</v>
      </c>
      <c r="D423">
        <f t="shared" si="7"/>
        <v>69288182</v>
      </c>
    </row>
    <row r="424" spans="1:4" x14ac:dyDescent="0.2">
      <c r="A424" t="s">
        <v>862</v>
      </c>
      <c r="B424">
        <v>13401683</v>
      </c>
      <c r="C424">
        <v>35000000</v>
      </c>
      <c r="D424">
        <f t="shared" si="7"/>
        <v>-21598317</v>
      </c>
    </row>
    <row r="425" spans="1:4" x14ac:dyDescent="0.2">
      <c r="A425" t="s">
        <v>864</v>
      </c>
      <c r="B425">
        <v>137340146</v>
      </c>
      <c r="C425">
        <v>70000000</v>
      </c>
      <c r="D425">
        <f t="shared" si="7"/>
        <v>67340146</v>
      </c>
    </row>
    <row r="426" spans="1:4" x14ac:dyDescent="0.2">
      <c r="A426" t="s">
        <v>866</v>
      </c>
      <c r="B426">
        <v>25440971</v>
      </c>
      <c r="C426">
        <v>8000000</v>
      </c>
      <c r="D426">
        <f t="shared" si="7"/>
        <v>17440971</v>
      </c>
    </row>
    <row r="427" spans="1:4" x14ac:dyDescent="0.2">
      <c r="A427" t="s">
        <v>868</v>
      </c>
      <c r="B427">
        <v>43575716</v>
      </c>
      <c r="C427">
        <v>85000000</v>
      </c>
      <c r="D427">
        <f t="shared" si="7"/>
        <v>-41424284</v>
      </c>
    </row>
    <row r="428" spans="1:4" x14ac:dyDescent="0.2">
      <c r="A428" t="s">
        <v>870</v>
      </c>
      <c r="B428">
        <v>80170146</v>
      </c>
      <c r="C428">
        <v>85000000</v>
      </c>
      <c r="D428">
        <f t="shared" si="7"/>
        <v>-4829854</v>
      </c>
    </row>
    <row r="429" spans="1:4" x14ac:dyDescent="0.2">
      <c r="A429" t="s">
        <v>871</v>
      </c>
      <c r="B429">
        <v>75754670</v>
      </c>
      <c r="C429">
        <v>85000000</v>
      </c>
      <c r="D429">
        <f t="shared" si="7"/>
        <v>-9245330</v>
      </c>
    </row>
    <row r="430" spans="1:4" x14ac:dyDescent="0.2">
      <c r="A430" t="s">
        <v>873</v>
      </c>
      <c r="B430">
        <v>33048353</v>
      </c>
      <c r="C430">
        <v>65000000</v>
      </c>
      <c r="D430">
        <f t="shared" si="7"/>
        <v>-31951647</v>
      </c>
    </row>
    <row r="431" spans="1:4" x14ac:dyDescent="0.2">
      <c r="A431" t="s">
        <v>875</v>
      </c>
      <c r="B431">
        <v>34543701</v>
      </c>
      <c r="C431">
        <v>82000000</v>
      </c>
      <c r="D431">
        <f t="shared" si="7"/>
        <v>-47456299</v>
      </c>
    </row>
    <row r="432" spans="1:4" x14ac:dyDescent="0.2">
      <c r="A432" t="s">
        <v>876</v>
      </c>
      <c r="B432">
        <v>242589580</v>
      </c>
      <c r="C432">
        <v>81000000</v>
      </c>
      <c r="D432">
        <f t="shared" si="7"/>
        <v>161589580</v>
      </c>
    </row>
    <row r="433" spans="1:4" x14ac:dyDescent="0.2">
      <c r="A433" t="s">
        <v>878</v>
      </c>
      <c r="B433">
        <v>102981571</v>
      </c>
      <c r="C433">
        <v>80000000</v>
      </c>
      <c r="D433">
        <f t="shared" si="7"/>
        <v>22981571</v>
      </c>
    </row>
    <row r="434" spans="1:4" x14ac:dyDescent="0.2">
      <c r="A434" t="s">
        <v>880</v>
      </c>
      <c r="B434">
        <v>180965237</v>
      </c>
      <c r="C434">
        <v>80000000</v>
      </c>
      <c r="D434">
        <f t="shared" si="7"/>
        <v>100965237</v>
      </c>
    </row>
    <row r="435" spans="1:4" x14ac:dyDescent="0.2">
      <c r="A435" t="s">
        <v>881</v>
      </c>
      <c r="B435">
        <v>407999255</v>
      </c>
      <c r="C435">
        <v>78000000</v>
      </c>
      <c r="D435">
        <f t="shared" si="7"/>
        <v>329999255</v>
      </c>
    </row>
    <row r="436" spans="1:4" x14ac:dyDescent="0.2">
      <c r="A436" t="s">
        <v>882</v>
      </c>
      <c r="B436">
        <v>254455986</v>
      </c>
      <c r="C436">
        <v>80000000</v>
      </c>
      <c r="D436">
        <f t="shared" si="7"/>
        <v>174455986</v>
      </c>
    </row>
    <row r="437" spans="1:4" x14ac:dyDescent="0.2">
      <c r="A437" t="s">
        <v>884</v>
      </c>
      <c r="B437">
        <v>162831698</v>
      </c>
      <c r="C437">
        <v>80000000</v>
      </c>
      <c r="D437">
        <f t="shared" si="7"/>
        <v>82831698</v>
      </c>
    </row>
    <row r="438" spans="1:4" x14ac:dyDescent="0.2">
      <c r="A438" t="s">
        <v>885</v>
      </c>
      <c r="B438">
        <v>155019340</v>
      </c>
      <c r="C438">
        <v>80000000</v>
      </c>
      <c r="D438">
        <f t="shared" si="7"/>
        <v>75019340</v>
      </c>
    </row>
    <row r="439" spans="1:4" x14ac:dyDescent="0.2">
      <c r="A439" t="s">
        <v>886</v>
      </c>
      <c r="B439">
        <v>145771527</v>
      </c>
      <c r="C439">
        <v>80000000</v>
      </c>
      <c r="D439">
        <f t="shared" si="7"/>
        <v>65771527</v>
      </c>
    </row>
    <row r="440" spans="1:4" x14ac:dyDescent="0.2">
      <c r="A440" t="s">
        <v>888</v>
      </c>
      <c r="B440">
        <v>82506325</v>
      </c>
      <c r="C440">
        <v>20000000</v>
      </c>
      <c r="D440">
        <f t="shared" si="7"/>
        <v>62506325</v>
      </c>
    </row>
    <row r="441" spans="1:4" x14ac:dyDescent="0.2">
      <c r="A441" t="s">
        <v>890</v>
      </c>
      <c r="B441">
        <v>140459099</v>
      </c>
      <c r="C441">
        <v>75000000</v>
      </c>
      <c r="D441">
        <f t="shared" si="7"/>
        <v>65459099</v>
      </c>
    </row>
    <row r="442" spans="1:4" x14ac:dyDescent="0.2">
      <c r="A442" t="s">
        <v>893</v>
      </c>
      <c r="B442">
        <v>53215979</v>
      </c>
      <c r="C442">
        <v>84000000</v>
      </c>
      <c r="D442">
        <f t="shared" si="7"/>
        <v>-30784021</v>
      </c>
    </row>
    <row r="443" spans="1:4" x14ac:dyDescent="0.2">
      <c r="A443" t="s">
        <v>894</v>
      </c>
      <c r="B443">
        <v>158115031</v>
      </c>
      <c r="C443">
        <v>82000000</v>
      </c>
      <c r="D443">
        <f t="shared" si="7"/>
        <v>76115031</v>
      </c>
    </row>
    <row r="444" spans="1:4" x14ac:dyDescent="0.2">
      <c r="A444" t="s">
        <v>896</v>
      </c>
      <c r="B444">
        <v>133103929</v>
      </c>
      <c r="C444">
        <v>75000000</v>
      </c>
      <c r="D444">
        <f t="shared" si="7"/>
        <v>58103929</v>
      </c>
    </row>
    <row r="445" spans="1:4" x14ac:dyDescent="0.2">
      <c r="A445" t="s">
        <v>897</v>
      </c>
      <c r="B445">
        <v>133668525</v>
      </c>
      <c r="C445">
        <v>80000000</v>
      </c>
      <c r="D445">
        <f t="shared" si="7"/>
        <v>53668525</v>
      </c>
    </row>
    <row r="446" spans="1:4" x14ac:dyDescent="0.2">
      <c r="A446" t="s">
        <v>898</v>
      </c>
      <c r="B446">
        <v>130313314</v>
      </c>
      <c r="C446">
        <v>80000000</v>
      </c>
      <c r="D446">
        <f t="shared" si="7"/>
        <v>50313314</v>
      </c>
    </row>
    <row r="447" spans="1:4" x14ac:dyDescent="0.2">
      <c r="A447" t="s">
        <v>899</v>
      </c>
      <c r="B447">
        <v>124590960</v>
      </c>
      <c r="C447">
        <v>80000000</v>
      </c>
      <c r="D447">
        <f t="shared" si="7"/>
        <v>44590960</v>
      </c>
    </row>
    <row r="448" spans="1:4" x14ac:dyDescent="0.2">
      <c r="A448" t="s">
        <v>900</v>
      </c>
      <c r="B448">
        <v>127968405</v>
      </c>
      <c r="C448">
        <v>80000000</v>
      </c>
      <c r="D448">
        <f t="shared" si="7"/>
        <v>47968405</v>
      </c>
    </row>
    <row r="449" spans="1:4" x14ac:dyDescent="0.2">
      <c r="A449" t="s">
        <v>901</v>
      </c>
      <c r="B449">
        <v>120136047</v>
      </c>
      <c r="C449">
        <v>80000000</v>
      </c>
      <c r="D449">
        <f t="shared" si="7"/>
        <v>40136047</v>
      </c>
    </row>
    <row r="450" spans="1:4" x14ac:dyDescent="0.2">
      <c r="A450" t="s">
        <v>903</v>
      </c>
      <c r="B450">
        <v>128200012</v>
      </c>
      <c r="C450">
        <v>75000000</v>
      </c>
      <c r="D450">
        <f t="shared" ref="D450:D513" si="8">B450-C450</f>
        <v>53200012</v>
      </c>
    </row>
    <row r="451" spans="1:4" x14ac:dyDescent="0.2">
      <c r="A451" t="s">
        <v>904</v>
      </c>
      <c r="B451">
        <v>112225777</v>
      </c>
      <c r="C451">
        <v>80000000</v>
      </c>
      <c r="D451">
        <f t="shared" si="8"/>
        <v>32225777</v>
      </c>
    </row>
    <row r="452" spans="1:4" x14ac:dyDescent="0.2">
      <c r="A452" t="s">
        <v>905</v>
      </c>
      <c r="B452">
        <v>109993847</v>
      </c>
      <c r="C452">
        <v>80000000</v>
      </c>
      <c r="D452">
        <f t="shared" si="8"/>
        <v>29993847</v>
      </c>
    </row>
    <row r="453" spans="1:4" x14ac:dyDescent="0.2">
      <c r="A453" t="s">
        <v>908</v>
      </c>
      <c r="B453">
        <v>104054514</v>
      </c>
      <c r="C453">
        <v>80000000</v>
      </c>
      <c r="D453">
        <f t="shared" si="8"/>
        <v>24054514</v>
      </c>
    </row>
    <row r="454" spans="1:4" x14ac:dyDescent="0.2">
      <c r="A454" t="s">
        <v>909</v>
      </c>
      <c r="B454">
        <v>103028109</v>
      </c>
      <c r="C454">
        <v>80000000</v>
      </c>
      <c r="D454">
        <f t="shared" si="8"/>
        <v>23028109</v>
      </c>
    </row>
    <row r="455" spans="1:4" x14ac:dyDescent="0.2">
      <c r="A455" t="s">
        <v>910</v>
      </c>
      <c r="B455">
        <v>25440971</v>
      </c>
      <c r="C455">
        <v>20000000</v>
      </c>
      <c r="D455">
        <f t="shared" si="8"/>
        <v>5440971</v>
      </c>
    </row>
    <row r="456" spans="1:4" x14ac:dyDescent="0.2">
      <c r="A456" t="s">
        <v>912</v>
      </c>
      <c r="B456">
        <v>101087161</v>
      </c>
      <c r="C456">
        <v>75000000</v>
      </c>
      <c r="D456">
        <f t="shared" si="8"/>
        <v>26087161</v>
      </c>
    </row>
    <row r="457" spans="1:4" x14ac:dyDescent="0.2">
      <c r="A457" t="s">
        <v>913</v>
      </c>
      <c r="B457">
        <v>101111837</v>
      </c>
      <c r="C457">
        <v>80000000</v>
      </c>
      <c r="D457">
        <f t="shared" si="8"/>
        <v>21111837</v>
      </c>
    </row>
    <row r="458" spans="1:4" x14ac:dyDescent="0.2">
      <c r="A458" t="s">
        <v>915</v>
      </c>
      <c r="B458">
        <v>95632614</v>
      </c>
      <c r="C458">
        <v>79000000</v>
      </c>
      <c r="D458">
        <f t="shared" si="8"/>
        <v>16632614</v>
      </c>
    </row>
    <row r="459" spans="1:4" x14ac:dyDescent="0.2">
      <c r="A459" t="s">
        <v>918</v>
      </c>
      <c r="B459">
        <v>94822707</v>
      </c>
      <c r="C459">
        <v>80000000</v>
      </c>
      <c r="D459">
        <f t="shared" si="8"/>
        <v>14822707</v>
      </c>
    </row>
    <row r="460" spans="1:4" x14ac:dyDescent="0.2">
      <c r="A460" t="s">
        <v>920</v>
      </c>
      <c r="B460">
        <v>92969824</v>
      </c>
      <c r="C460">
        <v>80000000</v>
      </c>
      <c r="D460">
        <f t="shared" si="8"/>
        <v>12969824</v>
      </c>
    </row>
    <row r="461" spans="1:4" x14ac:dyDescent="0.2">
      <c r="A461" t="s">
        <v>923</v>
      </c>
      <c r="B461">
        <v>91188905</v>
      </c>
      <c r="C461">
        <v>80000000</v>
      </c>
      <c r="D461">
        <f t="shared" si="8"/>
        <v>11188905</v>
      </c>
    </row>
    <row r="462" spans="1:4" x14ac:dyDescent="0.2">
      <c r="A462" t="s">
        <v>925</v>
      </c>
      <c r="B462">
        <v>90443603</v>
      </c>
      <c r="C462">
        <v>80000000</v>
      </c>
      <c r="D462">
        <f t="shared" si="8"/>
        <v>10443603</v>
      </c>
    </row>
    <row r="463" spans="1:4" x14ac:dyDescent="0.2">
      <c r="A463" t="s">
        <v>928</v>
      </c>
      <c r="B463">
        <v>82226474</v>
      </c>
      <c r="C463">
        <v>65000000</v>
      </c>
      <c r="D463">
        <f t="shared" si="8"/>
        <v>17226474</v>
      </c>
    </row>
    <row r="464" spans="1:4" x14ac:dyDescent="0.2">
      <c r="A464" t="s">
        <v>930</v>
      </c>
      <c r="B464">
        <v>79363785</v>
      </c>
      <c r="C464">
        <v>80000000</v>
      </c>
      <c r="D464">
        <f t="shared" si="8"/>
        <v>-636215</v>
      </c>
    </row>
    <row r="465" spans="1:4" x14ac:dyDescent="0.2">
      <c r="A465" t="s">
        <v>933</v>
      </c>
      <c r="B465">
        <v>76081498</v>
      </c>
      <c r="C465">
        <v>75000000</v>
      </c>
      <c r="D465">
        <f t="shared" si="8"/>
        <v>1081498</v>
      </c>
    </row>
    <row r="466" spans="1:4" x14ac:dyDescent="0.2">
      <c r="A466" t="s">
        <v>935</v>
      </c>
      <c r="B466">
        <v>85707116</v>
      </c>
      <c r="C466">
        <v>68000000</v>
      </c>
      <c r="D466">
        <f t="shared" si="8"/>
        <v>17707116</v>
      </c>
    </row>
    <row r="467" spans="1:4" x14ac:dyDescent="0.2">
      <c r="A467" t="s">
        <v>936</v>
      </c>
      <c r="B467">
        <v>74329966</v>
      </c>
      <c r="C467">
        <v>70000000</v>
      </c>
      <c r="D467">
        <f t="shared" si="8"/>
        <v>4329966</v>
      </c>
    </row>
    <row r="468" spans="1:4" x14ac:dyDescent="0.2">
      <c r="A468" t="s">
        <v>939</v>
      </c>
      <c r="B468">
        <v>100169068</v>
      </c>
      <c r="C468">
        <v>80000000</v>
      </c>
      <c r="D468">
        <f t="shared" si="8"/>
        <v>20169068</v>
      </c>
    </row>
    <row r="469" spans="1:4" x14ac:dyDescent="0.2">
      <c r="A469" t="s">
        <v>941</v>
      </c>
      <c r="B469">
        <v>73215310</v>
      </c>
      <c r="C469">
        <v>80000000</v>
      </c>
      <c r="D469">
        <f t="shared" si="8"/>
        <v>-6784690</v>
      </c>
    </row>
    <row r="470" spans="1:4" x14ac:dyDescent="0.2">
      <c r="A470" t="s">
        <v>944</v>
      </c>
      <c r="B470">
        <v>80360866</v>
      </c>
      <c r="C470">
        <v>80000000</v>
      </c>
      <c r="D470">
        <f t="shared" si="8"/>
        <v>360866</v>
      </c>
    </row>
    <row r="471" spans="1:4" x14ac:dyDescent="0.2">
      <c r="A471" t="s">
        <v>946</v>
      </c>
      <c r="B471">
        <v>69102910</v>
      </c>
      <c r="C471">
        <v>80000000</v>
      </c>
      <c r="D471">
        <f t="shared" si="8"/>
        <v>-10897090</v>
      </c>
    </row>
    <row r="472" spans="1:4" x14ac:dyDescent="0.2">
      <c r="A472" t="s">
        <v>949</v>
      </c>
      <c r="B472">
        <v>65948711</v>
      </c>
      <c r="C472">
        <v>80000000</v>
      </c>
      <c r="D472">
        <f t="shared" si="8"/>
        <v>-14051289</v>
      </c>
    </row>
    <row r="473" spans="1:4" x14ac:dyDescent="0.2">
      <c r="A473" t="s">
        <v>951</v>
      </c>
      <c r="B473">
        <v>821997</v>
      </c>
      <c r="C473">
        <v>20000000</v>
      </c>
      <c r="D473">
        <f t="shared" si="8"/>
        <v>-19178003</v>
      </c>
    </row>
    <row r="474" spans="1:4" x14ac:dyDescent="0.2">
      <c r="A474" t="s">
        <v>953</v>
      </c>
      <c r="B474">
        <v>169692572</v>
      </c>
      <c r="C474">
        <v>80000000</v>
      </c>
      <c r="D474">
        <f t="shared" si="8"/>
        <v>89692572</v>
      </c>
    </row>
    <row r="475" spans="1:4" x14ac:dyDescent="0.2">
      <c r="A475" t="s">
        <v>954</v>
      </c>
      <c r="B475">
        <v>25440971</v>
      </c>
      <c r="C475">
        <v>20000000</v>
      </c>
      <c r="D475">
        <f t="shared" si="8"/>
        <v>5440971</v>
      </c>
    </row>
    <row r="476" spans="1:4" x14ac:dyDescent="0.2">
      <c r="A476" t="s">
        <v>955</v>
      </c>
      <c r="B476">
        <v>60507228</v>
      </c>
      <c r="C476">
        <v>80000000</v>
      </c>
      <c r="D476">
        <f t="shared" si="8"/>
        <v>-19492772</v>
      </c>
    </row>
    <row r="477" spans="1:4" x14ac:dyDescent="0.2">
      <c r="A477" t="s">
        <v>958</v>
      </c>
      <c r="B477">
        <v>56684819</v>
      </c>
      <c r="C477">
        <v>80000000</v>
      </c>
      <c r="D477">
        <f t="shared" si="8"/>
        <v>-23315181</v>
      </c>
    </row>
    <row r="478" spans="1:4" x14ac:dyDescent="0.2">
      <c r="A478" t="s">
        <v>959</v>
      </c>
      <c r="B478">
        <v>50628009</v>
      </c>
      <c r="C478">
        <v>90000000</v>
      </c>
      <c r="D478">
        <f t="shared" si="8"/>
        <v>-39371991</v>
      </c>
    </row>
    <row r="479" spans="1:4" x14ac:dyDescent="0.2">
      <c r="A479" t="s">
        <v>961</v>
      </c>
      <c r="B479">
        <v>69772969</v>
      </c>
      <c r="C479">
        <v>80000000</v>
      </c>
      <c r="D479">
        <f t="shared" si="8"/>
        <v>-10227031</v>
      </c>
    </row>
    <row r="480" spans="1:4" x14ac:dyDescent="0.2">
      <c r="A480" t="s">
        <v>962</v>
      </c>
      <c r="B480">
        <v>45356386</v>
      </c>
      <c r="C480">
        <v>75000000</v>
      </c>
      <c r="D480">
        <f t="shared" si="8"/>
        <v>-29643614</v>
      </c>
    </row>
    <row r="481" spans="1:4" x14ac:dyDescent="0.2">
      <c r="A481" t="s">
        <v>964</v>
      </c>
      <c r="B481">
        <v>55350897</v>
      </c>
      <c r="C481">
        <v>85000000</v>
      </c>
      <c r="D481">
        <f t="shared" si="8"/>
        <v>-29649103</v>
      </c>
    </row>
    <row r="482" spans="1:4" x14ac:dyDescent="0.2">
      <c r="A482" t="s">
        <v>966</v>
      </c>
      <c r="B482">
        <v>39442871</v>
      </c>
      <c r="C482">
        <v>80000000</v>
      </c>
      <c r="D482">
        <f t="shared" si="8"/>
        <v>-40557129</v>
      </c>
    </row>
    <row r="483" spans="1:4" x14ac:dyDescent="0.2">
      <c r="A483" t="s">
        <v>969</v>
      </c>
      <c r="B483">
        <v>37899638</v>
      </c>
      <c r="C483">
        <v>88000000</v>
      </c>
      <c r="D483">
        <f t="shared" si="8"/>
        <v>-50100362</v>
      </c>
    </row>
    <row r="484" spans="1:4" x14ac:dyDescent="0.2">
      <c r="A484" t="s">
        <v>972</v>
      </c>
      <c r="B484">
        <v>37754208</v>
      </c>
      <c r="C484">
        <v>70000000</v>
      </c>
      <c r="D484">
        <f t="shared" si="8"/>
        <v>-32245792</v>
      </c>
    </row>
    <row r="485" spans="1:4" x14ac:dyDescent="0.2">
      <c r="A485" t="s">
        <v>973</v>
      </c>
      <c r="B485">
        <v>25440971</v>
      </c>
      <c r="C485">
        <v>20000000</v>
      </c>
      <c r="D485">
        <f t="shared" si="8"/>
        <v>5440971</v>
      </c>
    </row>
    <row r="486" spans="1:4" x14ac:dyDescent="0.2">
      <c r="A486" t="s">
        <v>976</v>
      </c>
      <c r="B486">
        <v>27779888</v>
      </c>
      <c r="C486">
        <v>20000000</v>
      </c>
      <c r="D486">
        <f t="shared" si="8"/>
        <v>7779888</v>
      </c>
    </row>
    <row r="487" spans="1:4" x14ac:dyDescent="0.2">
      <c r="A487" t="s">
        <v>977</v>
      </c>
      <c r="B487">
        <v>38542418</v>
      </c>
      <c r="C487">
        <v>80000000</v>
      </c>
      <c r="D487">
        <f t="shared" si="8"/>
        <v>-41457582</v>
      </c>
    </row>
    <row r="488" spans="1:4" x14ac:dyDescent="0.2">
      <c r="A488" t="s">
        <v>979</v>
      </c>
      <c r="B488">
        <v>34566746</v>
      </c>
      <c r="C488">
        <v>80000000</v>
      </c>
      <c r="D488">
        <f t="shared" si="8"/>
        <v>-45433254</v>
      </c>
    </row>
    <row r="489" spans="1:4" x14ac:dyDescent="0.2">
      <c r="A489" t="s">
        <v>981</v>
      </c>
      <c r="B489">
        <v>32885565</v>
      </c>
      <c r="C489">
        <v>80000000</v>
      </c>
      <c r="D489">
        <f t="shared" si="8"/>
        <v>-47114435</v>
      </c>
    </row>
    <row r="490" spans="1:4" x14ac:dyDescent="0.2">
      <c r="A490" t="s">
        <v>982</v>
      </c>
      <c r="B490">
        <v>36073232</v>
      </c>
      <c r="C490">
        <v>80000000</v>
      </c>
      <c r="D490">
        <f t="shared" si="8"/>
        <v>-43926768</v>
      </c>
    </row>
    <row r="491" spans="1:4" x14ac:dyDescent="0.2">
      <c r="A491" t="s">
        <v>985</v>
      </c>
      <c r="B491">
        <v>21471685</v>
      </c>
      <c r="C491">
        <v>44000000</v>
      </c>
      <c r="D491">
        <f t="shared" si="8"/>
        <v>-22528315</v>
      </c>
    </row>
    <row r="492" spans="1:4" x14ac:dyDescent="0.2">
      <c r="A492" t="s">
        <v>987</v>
      </c>
      <c r="B492">
        <v>20950820</v>
      </c>
      <c r="C492">
        <v>80000000</v>
      </c>
      <c r="D492">
        <f t="shared" si="8"/>
        <v>-59049180</v>
      </c>
    </row>
    <row r="493" spans="1:4" x14ac:dyDescent="0.2">
      <c r="A493" t="s">
        <v>989</v>
      </c>
      <c r="B493">
        <v>19673424</v>
      </c>
      <c r="C493">
        <v>80000000</v>
      </c>
      <c r="D493">
        <f t="shared" si="8"/>
        <v>-60326576</v>
      </c>
    </row>
    <row r="494" spans="1:4" x14ac:dyDescent="0.2">
      <c r="A494" t="s">
        <v>991</v>
      </c>
      <c r="B494">
        <v>19480739</v>
      </c>
      <c r="C494">
        <v>80000000</v>
      </c>
      <c r="D494">
        <f t="shared" si="8"/>
        <v>-60519261</v>
      </c>
    </row>
    <row r="495" spans="1:4" x14ac:dyDescent="0.2">
      <c r="A495" t="s">
        <v>992</v>
      </c>
      <c r="B495">
        <v>17593391</v>
      </c>
      <c r="C495">
        <v>80000000</v>
      </c>
      <c r="D495">
        <f t="shared" si="8"/>
        <v>-62406609</v>
      </c>
    </row>
    <row r="496" spans="1:4" x14ac:dyDescent="0.2">
      <c r="A496" t="s">
        <v>994</v>
      </c>
      <c r="B496">
        <v>18318000</v>
      </c>
      <c r="C496">
        <v>80000000</v>
      </c>
      <c r="D496">
        <f t="shared" si="8"/>
        <v>-61682000</v>
      </c>
    </row>
    <row r="497" spans="1:4" x14ac:dyDescent="0.2">
      <c r="A497" t="s">
        <v>995</v>
      </c>
      <c r="B497">
        <v>27356090</v>
      </c>
      <c r="C497">
        <v>90000000</v>
      </c>
      <c r="D497">
        <f t="shared" si="8"/>
        <v>-62643910</v>
      </c>
    </row>
    <row r="498" spans="1:4" x14ac:dyDescent="0.2">
      <c r="A498" t="s">
        <v>996</v>
      </c>
      <c r="B498">
        <v>17473245</v>
      </c>
      <c r="C498">
        <v>70000000</v>
      </c>
      <c r="D498">
        <f t="shared" si="8"/>
        <v>-52526755</v>
      </c>
    </row>
    <row r="499" spans="1:4" x14ac:dyDescent="0.2">
      <c r="A499" t="s">
        <v>998</v>
      </c>
      <c r="B499">
        <v>15131330</v>
      </c>
      <c r="C499">
        <v>86000000</v>
      </c>
      <c r="D499">
        <f t="shared" si="8"/>
        <v>-70868670</v>
      </c>
    </row>
    <row r="500" spans="1:4" x14ac:dyDescent="0.2">
      <c r="A500" t="s">
        <v>999</v>
      </c>
      <c r="B500">
        <v>19406406</v>
      </c>
      <c r="C500">
        <v>40000000</v>
      </c>
      <c r="D500">
        <f t="shared" si="8"/>
        <v>-20593594</v>
      </c>
    </row>
    <row r="501" spans="1:4" x14ac:dyDescent="0.2">
      <c r="A501" t="s">
        <v>1002</v>
      </c>
      <c r="B501">
        <v>1891821</v>
      </c>
      <c r="C501">
        <v>52000000</v>
      </c>
      <c r="D501">
        <f t="shared" si="8"/>
        <v>-50108179</v>
      </c>
    </row>
    <row r="502" spans="1:4" x14ac:dyDescent="0.2">
      <c r="A502" t="s">
        <v>1003</v>
      </c>
      <c r="B502">
        <v>23219748</v>
      </c>
      <c r="C502">
        <v>80000000</v>
      </c>
      <c r="D502">
        <f t="shared" si="8"/>
        <v>-56780252</v>
      </c>
    </row>
    <row r="503" spans="1:4" x14ac:dyDescent="0.2">
      <c r="A503" t="s">
        <v>1005</v>
      </c>
      <c r="B503">
        <v>25440971</v>
      </c>
      <c r="C503">
        <v>8000000</v>
      </c>
      <c r="D503">
        <f t="shared" si="8"/>
        <v>17440971</v>
      </c>
    </row>
    <row r="504" spans="1:4" x14ac:dyDescent="0.2">
      <c r="A504" t="s">
        <v>1008</v>
      </c>
      <c r="B504">
        <v>170708996</v>
      </c>
      <c r="C504">
        <v>58000000</v>
      </c>
      <c r="D504">
        <f t="shared" si="8"/>
        <v>112708996</v>
      </c>
    </row>
    <row r="505" spans="1:4" x14ac:dyDescent="0.2">
      <c r="A505" t="s">
        <v>1009</v>
      </c>
      <c r="B505">
        <v>422783777</v>
      </c>
      <c r="C505">
        <v>45000000</v>
      </c>
      <c r="D505">
        <f t="shared" si="8"/>
        <v>377783777</v>
      </c>
    </row>
    <row r="506" spans="1:4" x14ac:dyDescent="0.2">
      <c r="A506" t="s">
        <v>1011</v>
      </c>
      <c r="B506">
        <v>103812241</v>
      </c>
      <c r="C506">
        <v>79000000</v>
      </c>
      <c r="D506">
        <f t="shared" si="8"/>
        <v>24812241</v>
      </c>
    </row>
    <row r="507" spans="1:4" x14ac:dyDescent="0.2">
      <c r="A507" t="s">
        <v>1012</v>
      </c>
      <c r="B507">
        <v>119793567</v>
      </c>
      <c r="C507">
        <v>78000000</v>
      </c>
      <c r="D507">
        <f t="shared" si="8"/>
        <v>41793567</v>
      </c>
    </row>
    <row r="508" spans="1:4" x14ac:dyDescent="0.2">
      <c r="A508" t="s">
        <v>1015</v>
      </c>
      <c r="B508">
        <v>92930005</v>
      </c>
      <c r="C508">
        <v>78000000</v>
      </c>
      <c r="D508">
        <f t="shared" si="8"/>
        <v>14930005</v>
      </c>
    </row>
    <row r="509" spans="1:4" x14ac:dyDescent="0.2">
      <c r="A509" t="s">
        <v>1016</v>
      </c>
      <c r="B509">
        <v>67286731</v>
      </c>
      <c r="C509">
        <v>100000000</v>
      </c>
      <c r="D509">
        <f t="shared" si="8"/>
        <v>-32713269</v>
      </c>
    </row>
    <row r="510" spans="1:4" x14ac:dyDescent="0.2">
      <c r="A510" t="s">
        <v>1017</v>
      </c>
      <c r="B510">
        <v>74158157</v>
      </c>
      <c r="C510">
        <v>79000000</v>
      </c>
      <c r="D510">
        <f t="shared" si="8"/>
        <v>-4841843</v>
      </c>
    </row>
    <row r="511" spans="1:4" x14ac:dyDescent="0.2">
      <c r="A511" t="s">
        <v>1018</v>
      </c>
      <c r="B511">
        <v>127083765</v>
      </c>
      <c r="C511">
        <v>76000000</v>
      </c>
      <c r="D511">
        <f t="shared" si="8"/>
        <v>51083765</v>
      </c>
    </row>
    <row r="512" spans="1:4" x14ac:dyDescent="0.2">
      <c r="A512" t="s">
        <v>1020</v>
      </c>
      <c r="B512">
        <v>1339152</v>
      </c>
      <c r="C512">
        <v>81200000</v>
      </c>
      <c r="D512">
        <f t="shared" si="8"/>
        <v>-79860848</v>
      </c>
    </row>
    <row r="513" spans="1:4" x14ac:dyDescent="0.2">
      <c r="A513" t="s">
        <v>1022</v>
      </c>
      <c r="B513">
        <v>15071514</v>
      </c>
      <c r="C513">
        <v>80000000</v>
      </c>
      <c r="D513">
        <f t="shared" si="8"/>
        <v>-64928486</v>
      </c>
    </row>
    <row r="514" spans="1:4" x14ac:dyDescent="0.2">
      <c r="A514" t="s">
        <v>1025</v>
      </c>
      <c r="B514">
        <v>26000610</v>
      </c>
      <c r="C514">
        <v>76000000</v>
      </c>
      <c r="D514">
        <f t="shared" ref="D514:D577" si="9">B514-C514</f>
        <v>-49999390</v>
      </c>
    </row>
    <row r="515" spans="1:4" x14ac:dyDescent="0.2">
      <c r="A515" t="s">
        <v>1027</v>
      </c>
      <c r="B515">
        <v>323505540</v>
      </c>
      <c r="C515">
        <v>75000000</v>
      </c>
      <c r="D515">
        <f t="shared" si="9"/>
        <v>248505540</v>
      </c>
    </row>
    <row r="516" spans="1:4" x14ac:dyDescent="0.2">
      <c r="A516" t="s">
        <v>1030</v>
      </c>
      <c r="B516">
        <v>66462600</v>
      </c>
      <c r="C516">
        <v>78000000</v>
      </c>
      <c r="D516">
        <f t="shared" si="9"/>
        <v>-11537400</v>
      </c>
    </row>
    <row r="517" spans="1:4" x14ac:dyDescent="0.2">
      <c r="A517" t="s">
        <v>1032</v>
      </c>
      <c r="B517">
        <v>368049635</v>
      </c>
      <c r="C517">
        <v>76000000</v>
      </c>
      <c r="D517">
        <f t="shared" si="9"/>
        <v>292049635</v>
      </c>
    </row>
    <row r="518" spans="1:4" x14ac:dyDescent="0.2">
      <c r="A518" t="s">
        <v>1034</v>
      </c>
      <c r="B518">
        <v>306124059</v>
      </c>
      <c r="C518">
        <v>75000000</v>
      </c>
      <c r="D518">
        <f t="shared" si="9"/>
        <v>231124059</v>
      </c>
    </row>
    <row r="519" spans="1:4" x14ac:dyDescent="0.2">
      <c r="A519" t="s">
        <v>1035</v>
      </c>
      <c r="B519">
        <v>229074524</v>
      </c>
      <c r="C519">
        <v>73000000</v>
      </c>
      <c r="D519">
        <f t="shared" si="9"/>
        <v>156074524</v>
      </c>
    </row>
    <row r="520" spans="1:4" x14ac:dyDescent="0.2">
      <c r="A520" t="s">
        <v>1036</v>
      </c>
      <c r="B520">
        <v>193136719</v>
      </c>
      <c r="C520">
        <v>75000000</v>
      </c>
      <c r="D520">
        <f t="shared" si="9"/>
        <v>118136719</v>
      </c>
    </row>
    <row r="521" spans="1:4" x14ac:dyDescent="0.2">
      <c r="A521" t="s">
        <v>1037</v>
      </c>
      <c r="B521">
        <v>35286428</v>
      </c>
      <c r="C521">
        <v>76000000</v>
      </c>
      <c r="D521">
        <f t="shared" si="9"/>
        <v>-40713572</v>
      </c>
    </row>
    <row r="522" spans="1:4" x14ac:dyDescent="0.2">
      <c r="A522" t="s">
        <v>1038</v>
      </c>
      <c r="B522">
        <v>157299717</v>
      </c>
      <c r="C522">
        <v>75000000</v>
      </c>
      <c r="D522">
        <f t="shared" si="9"/>
        <v>82299717</v>
      </c>
    </row>
    <row r="523" spans="1:4" x14ac:dyDescent="0.2">
      <c r="A523" t="s">
        <v>1039</v>
      </c>
      <c r="B523">
        <v>134568845</v>
      </c>
      <c r="C523">
        <v>75000000</v>
      </c>
      <c r="D523">
        <f t="shared" si="9"/>
        <v>59568845</v>
      </c>
    </row>
    <row r="524" spans="1:4" x14ac:dyDescent="0.2">
      <c r="A524" t="s">
        <v>1041</v>
      </c>
      <c r="B524">
        <v>134006721</v>
      </c>
      <c r="C524">
        <v>75000000</v>
      </c>
      <c r="D524">
        <f t="shared" si="9"/>
        <v>59006721</v>
      </c>
    </row>
    <row r="525" spans="1:4" x14ac:dyDescent="0.2">
      <c r="A525" t="s">
        <v>1042</v>
      </c>
      <c r="B525">
        <v>195329763</v>
      </c>
      <c r="C525">
        <v>80000000</v>
      </c>
      <c r="D525">
        <f t="shared" si="9"/>
        <v>115329763</v>
      </c>
    </row>
    <row r="526" spans="1:4" x14ac:dyDescent="0.2">
      <c r="A526" t="s">
        <v>1043</v>
      </c>
      <c r="B526">
        <v>120776832</v>
      </c>
      <c r="C526">
        <v>75000000</v>
      </c>
      <c r="D526">
        <f t="shared" si="9"/>
        <v>45776832</v>
      </c>
    </row>
    <row r="527" spans="1:4" x14ac:dyDescent="0.2">
      <c r="A527" t="s">
        <v>1044</v>
      </c>
      <c r="B527">
        <v>118823091</v>
      </c>
      <c r="C527">
        <v>75000000</v>
      </c>
      <c r="D527">
        <f t="shared" si="9"/>
        <v>43823091</v>
      </c>
    </row>
    <row r="528" spans="1:4" x14ac:dyDescent="0.2">
      <c r="A528" t="s">
        <v>1046</v>
      </c>
      <c r="B528">
        <v>41814863</v>
      </c>
      <c r="C528">
        <v>50000000</v>
      </c>
      <c r="D528">
        <f t="shared" si="9"/>
        <v>-8185137</v>
      </c>
    </row>
    <row r="529" spans="1:4" x14ac:dyDescent="0.2">
      <c r="A529" t="s">
        <v>1048</v>
      </c>
      <c r="B529">
        <v>97360069</v>
      </c>
      <c r="C529">
        <v>75000000</v>
      </c>
      <c r="D529">
        <f t="shared" si="9"/>
        <v>22360069</v>
      </c>
    </row>
    <row r="530" spans="1:4" x14ac:dyDescent="0.2">
      <c r="A530" t="s">
        <v>1051</v>
      </c>
      <c r="B530">
        <v>117698894</v>
      </c>
      <c r="C530">
        <v>75000000</v>
      </c>
      <c r="D530">
        <f t="shared" si="9"/>
        <v>42698894</v>
      </c>
    </row>
    <row r="531" spans="1:4" x14ac:dyDescent="0.2">
      <c r="A531" t="s">
        <v>1052</v>
      </c>
      <c r="B531">
        <v>162001186</v>
      </c>
      <c r="C531">
        <v>80000000</v>
      </c>
      <c r="D531">
        <f t="shared" si="9"/>
        <v>82001186</v>
      </c>
    </row>
    <row r="532" spans="1:4" x14ac:dyDescent="0.2">
      <c r="A532" t="s">
        <v>1053</v>
      </c>
      <c r="B532">
        <v>77032279</v>
      </c>
      <c r="C532">
        <v>60000000</v>
      </c>
      <c r="D532">
        <f t="shared" si="9"/>
        <v>17032279</v>
      </c>
    </row>
    <row r="533" spans="1:4" x14ac:dyDescent="0.2">
      <c r="A533" t="s">
        <v>1054</v>
      </c>
      <c r="B533">
        <v>25440971</v>
      </c>
      <c r="C533">
        <v>20000000</v>
      </c>
      <c r="D533">
        <f t="shared" si="9"/>
        <v>5440971</v>
      </c>
    </row>
    <row r="534" spans="1:4" x14ac:dyDescent="0.2">
      <c r="A534" t="s">
        <v>1055</v>
      </c>
      <c r="B534">
        <v>73023275</v>
      </c>
      <c r="C534">
        <v>35000000</v>
      </c>
      <c r="D534">
        <f t="shared" si="9"/>
        <v>38023275</v>
      </c>
    </row>
    <row r="535" spans="1:4" x14ac:dyDescent="0.2">
      <c r="A535" t="s">
        <v>1057</v>
      </c>
      <c r="B535">
        <v>68473360</v>
      </c>
      <c r="C535">
        <v>75000000</v>
      </c>
      <c r="D535">
        <f t="shared" si="9"/>
        <v>-6526640</v>
      </c>
    </row>
    <row r="536" spans="1:4" x14ac:dyDescent="0.2">
      <c r="A536" t="s">
        <v>1058</v>
      </c>
      <c r="B536">
        <v>66636385</v>
      </c>
      <c r="C536">
        <v>75000000</v>
      </c>
      <c r="D536">
        <f t="shared" si="9"/>
        <v>-8363615</v>
      </c>
    </row>
    <row r="537" spans="1:4" x14ac:dyDescent="0.2">
      <c r="A537" t="s">
        <v>1061</v>
      </c>
      <c r="B537">
        <v>160762022</v>
      </c>
      <c r="C537">
        <v>75000000</v>
      </c>
      <c r="D537">
        <f t="shared" si="9"/>
        <v>85762022</v>
      </c>
    </row>
    <row r="538" spans="1:4" x14ac:dyDescent="0.2">
      <c r="A538" t="s">
        <v>1062</v>
      </c>
      <c r="B538">
        <v>103338338</v>
      </c>
      <c r="C538">
        <v>70000000</v>
      </c>
      <c r="D538">
        <f t="shared" si="9"/>
        <v>33338338</v>
      </c>
    </row>
    <row r="539" spans="1:4" x14ac:dyDescent="0.2">
      <c r="A539" t="s">
        <v>1064</v>
      </c>
      <c r="B539">
        <v>25440971</v>
      </c>
      <c r="C539">
        <v>20000000</v>
      </c>
      <c r="D539">
        <f t="shared" si="9"/>
        <v>5440971</v>
      </c>
    </row>
    <row r="540" spans="1:4" x14ac:dyDescent="0.2">
      <c r="A540" t="s">
        <v>1066</v>
      </c>
      <c r="B540">
        <v>55808744</v>
      </c>
      <c r="C540">
        <v>53000000</v>
      </c>
      <c r="D540">
        <f t="shared" si="9"/>
        <v>2808744</v>
      </c>
    </row>
    <row r="541" spans="1:4" x14ac:dyDescent="0.2">
      <c r="A541" t="s">
        <v>1069</v>
      </c>
      <c r="B541">
        <v>47379090</v>
      </c>
      <c r="C541">
        <v>70000000</v>
      </c>
      <c r="D541">
        <f t="shared" si="9"/>
        <v>-22620910</v>
      </c>
    </row>
    <row r="542" spans="1:4" x14ac:dyDescent="0.2">
      <c r="A542" t="s">
        <v>1070</v>
      </c>
      <c r="B542">
        <v>43426961</v>
      </c>
      <c r="C542">
        <v>70000000</v>
      </c>
      <c r="D542">
        <f t="shared" si="9"/>
        <v>-26573039</v>
      </c>
    </row>
    <row r="543" spans="1:4" x14ac:dyDescent="0.2">
      <c r="A543" t="s">
        <v>1072</v>
      </c>
      <c r="B543">
        <v>47000485</v>
      </c>
      <c r="C543">
        <v>75000000</v>
      </c>
      <c r="D543">
        <f t="shared" si="9"/>
        <v>-27999515</v>
      </c>
    </row>
    <row r="544" spans="1:4" x14ac:dyDescent="0.2">
      <c r="A544" t="s">
        <v>1075</v>
      </c>
      <c r="B544">
        <v>45434443</v>
      </c>
      <c r="C544">
        <v>75000000</v>
      </c>
      <c r="D544">
        <f t="shared" si="9"/>
        <v>-29565557</v>
      </c>
    </row>
    <row r="545" spans="1:4" x14ac:dyDescent="0.2">
      <c r="A545" t="s">
        <v>1076</v>
      </c>
      <c r="B545">
        <v>42044321</v>
      </c>
      <c r="C545">
        <v>80000000</v>
      </c>
      <c r="D545">
        <f t="shared" si="9"/>
        <v>-37955679</v>
      </c>
    </row>
    <row r="546" spans="1:4" x14ac:dyDescent="0.2">
      <c r="A546" t="s">
        <v>1077</v>
      </c>
      <c r="B546">
        <v>73661010</v>
      </c>
      <c r="C546">
        <v>75000000</v>
      </c>
      <c r="D546">
        <f t="shared" si="9"/>
        <v>-1338990</v>
      </c>
    </row>
    <row r="547" spans="1:4" x14ac:dyDescent="0.2">
      <c r="A547" t="s">
        <v>1080</v>
      </c>
      <c r="B547">
        <v>41523271</v>
      </c>
      <c r="C547">
        <v>80000000</v>
      </c>
      <c r="D547">
        <f t="shared" si="9"/>
        <v>-38476729</v>
      </c>
    </row>
    <row r="548" spans="1:4" x14ac:dyDescent="0.2">
      <c r="A548" t="s">
        <v>1083</v>
      </c>
      <c r="B548">
        <v>37600435</v>
      </c>
      <c r="C548">
        <v>55000000</v>
      </c>
      <c r="D548">
        <f t="shared" si="9"/>
        <v>-17399565</v>
      </c>
    </row>
    <row r="549" spans="1:4" x14ac:dyDescent="0.2">
      <c r="A549" t="s">
        <v>1086</v>
      </c>
      <c r="B549">
        <v>39251128</v>
      </c>
      <c r="C549">
        <v>75000000</v>
      </c>
      <c r="D549">
        <f t="shared" si="9"/>
        <v>-35748872</v>
      </c>
    </row>
    <row r="550" spans="1:4" x14ac:dyDescent="0.2">
      <c r="A550" t="s">
        <v>1089</v>
      </c>
      <c r="B550">
        <v>83503161</v>
      </c>
      <c r="C550">
        <v>75000000</v>
      </c>
      <c r="D550">
        <f t="shared" si="9"/>
        <v>8503161</v>
      </c>
    </row>
    <row r="551" spans="1:4" x14ac:dyDescent="0.2">
      <c r="A551" t="s">
        <v>1091</v>
      </c>
      <c r="B551">
        <v>34636443</v>
      </c>
      <c r="C551">
        <v>52000000</v>
      </c>
      <c r="D551">
        <f t="shared" si="9"/>
        <v>-17363557</v>
      </c>
    </row>
    <row r="552" spans="1:4" x14ac:dyDescent="0.2">
      <c r="A552" t="s">
        <v>1093</v>
      </c>
      <c r="B552">
        <v>22751979</v>
      </c>
      <c r="C552">
        <v>75000000</v>
      </c>
      <c r="D552">
        <f t="shared" si="9"/>
        <v>-52248021</v>
      </c>
    </row>
    <row r="553" spans="1:4" x14ac:dyDescent="0.2">
      <c r="A553" t="s">
        <v>1096</v>
      </c>
      <c r="B553">
        <v>30013346</v>
      </c>
      <c r="C553">
        <v>75000000</v>
      </c>
      <c r="D553">
        <f t="shared" si="9"/>
        <v>-44986654</v>
      </c>
    </row>
    <row r="554" spans="1:4" x14ac:dyDescent="0.2">
      <c r="A554" t="s">
        <v>1098</v>
      </c>
      <c r="B554">
        <v>14567883</v>
      </c>
      <c r="C554">
        <v>75000000</v>
      </c>
      <c r="D554">
        <f t="shared" si="9"/>
        <v>-60432117</v>
      </c>
    </row>
    <row r="555" spans="1:4" x14ac:dyDescent="0.2">
      <c r="A555" t="s">
        <v>1100</v>
      </c>
      <c r="B555">
        <v>90820</v>
      </c>
      <c r="C555">
        <v>20000000</v>
      </c>
      <c r="D555">
        <f t="shared" si="9"/>
        <v>-19909180</v>
      </c>
    </row>
    <row r="556" spans="1:4" x14ac:dyDescent="0.2">
      <c r="A556" t="s">
        <v>1103</v>
      </c>
      <c r="B556">
        <v>5409517</v>
      </c>
      <c r="C556">
        <v>75000000</v>
      </c>
      <c r="D556">
        <f t="shared" si="9"/>
        <v>-69590483</v>
      </c>
    </row>
    <row r="557" spans="1:4" x14ac:dyDescent="0.2">
      <c r="A557" t="s">
        <v>1106</v>
      </c>
      <c r="B557">
        <v>21009180</v>
      </c>
      <c r="C557">
        <v>45000000</v>
      </c>
      <c r="D557">
        <f t="shared" si="9"/>
        <v>-23990820</v>
      </c>
    </row>
    <row r="558" spans="1:4" x14ac:dyDescent="0.2">
      <c r="A558" t="s">
        <v>1107</v>
      </c>
      <c r="B558">
        <v>94999143</v>
      </c>
      <c r="C558">
        <v>75000000</v>
      </c>
      <c r="D558">
        <f t="shared" si="9"/>
        <v>19999143</v>
      </c>
    </row>
    <row r="559" spans="1:4" x14ac:dyDescent="0.2">
      <c r="A559" t="s">
        <v>1108</v>
      </c>
      <c r="B559">
        <v>336029560</v>
      </c>
      <c r="C559">
        <v>74000000</v>
      </c>
      <c r="D559">
        <f t="shared" si="9"/>
        <v>262029560</v>
      </c>
    </row>
    <row r="560" spans="1:4" x14ac:dyDescent="0.2">
      <c r="A560" t="s">
        <v>1110</v>
      </c>
      <c r="B560">
        <v>36381716</v>
      </c>
      <c r="C560">
        <v>82000000</v>
      </c>
      <c r="D560">
        <f t="shared" si="9"/>
        <v>-45618284</v>
      </c>
    </row>
    <row r="561" spans="1:4" x14ac:dyDescent="0.2">
      <c r="A561" t="s">
        <v>1111</v>
      </c>
      <c r="B561">
        <v>55585389</v>
      </c>
      <c r="C561">
        <v>69000000</v>
      </c>
      <c r="D561">
        <f t="shared" si="9"/>
        <v>-13414611</v>
      </c>
    </row>
    <row r="562" spans="1:4" x14ac:dyDescent="0.2">
      <c r="A562" t="s">
        <v>1112</v>
      </c>
      <c r="B562">
        <v>36976367</v>
      </c>
      <c r="C562">
        <v>75000000</v>
      </c>
      <c r="D562">
        <f t="shared" si="9"/>
        <v>-38023633</v>
      </c>
    </row>
    <row r="563" spans="1:4" x14ac:dyDescent="0.2">
      <c r="A563" t="s">
        <v>1113</v>
      </c>
      <c r="B563">
        <v>107225164</v>
      </c>
      <c r="C563">
        <v>73000000</v>
      </c>
      <c r="D563">
        <f t="shared" si="9"/>
        <v>34225164</v>
      </c>
    </row>
    <row r="564" spans="1:4" x14ac:dyDescent="0.2">
      <c r="A564" t="s">
        <v>1116</v>
      </c>
      <c r="B564">
        <v>70224196</v>
      </c>
      <c r="C564">
        <v>70000000</v>
      </c>
      <c r="D564">
        <f t="shared" si="9"/>
        <v>224196</v>
      </c>
    </row>
    <row r="565" spans="1:4" x14ac:dyDescent="0.2">
      <c r="A565" t="s">
        <v>1118</v>
      </c>
      <c r="B565">
        <v>51814190</v>
      </c>
      <c r="C565">
        <v>75000000</v>
      </c>
      <c r="D565">
        <f t="shared" si="9"/>
        <v>-23185810</v>
      </c>
    </row>
    <row r="566" spans="1:4" x14ac:dyDescent="0.2">
      <c r="A566" t="s">
        <v>1120</v>
      </c>
      <c r="B566">
        <v>47456450</v>
      </c>
      <c r="C566">
        <v>70000000</v>
      </c>
      <c r="D566">
        <f t="shared" si="9"/>
        <v>-22543550</v>
      </c>
    </row>
    <row r="567" spans="1:4" x14ac:dyDescent="0.2">
      <c r="A567" t="s">
        <v>1121</v>
      </c>
      <c r="B567">
        <v>148213377</v>
      </c>
      <c r="C567">
        <v>73000000</v>
      </c>
      <c r="D567">
        <f t="shared" si="9"/>
        <v>75213377</v>
      </c>
    </row>
    <row r="568" spans="1:4" x14ac:dyDescent="0.2">
      <c r="A568" t="s">
        <v>1123</v>
      </c>
      <c r="B568">
        <v>112950721</v>
      </c>
      <c r="C568">
        <v>72000000</v>
      </c>
      <c r="D568">
        <f t="shared" si="9"/>
        <v>40950721</v>
      </c>
    </row>
    <row r="569" spans="1:4" x14ac:dyDescent="0.2">
      <c r="A569" t="s">
        <v>1125</v>
      </c>
      <c r="B569">
        <v>75600000</v>
      </c>
      <c r="C569">
        <v>72000000</v>
      </c>
      <c r="D569">
        <f t="shared" si="9"/>
        <v>3600000</v>
      </c>
    </row>
    <row r="570" spans="1:4" x14ac:dyDescent="0.2">
      <c r="A570" t="s">
        <v>1128</v>
      </c>
      <c r="B570">
        <v>62647540</v>
      </c>
      <c r="C570">
        <v>70000000</v>
      </c>
      <c r="D570">
        <f t="shared" si="9"/>
        <v>-7352460</v>
      </c>
    </row>
    <row r="571" spans="1:4" x14ac:dyDescent="0.2">
      <c r="A571" t="s">
        <v>1129</v>
      </c>
      <c r="B571">
        <v>183132370</v>
      </c>
      <c r="C571">
        <v>75000000</v>
      </c>
      <c r="D571">
        <f t="shared" si="9"/>
        <v>108132370</v>
      </c>
    </row>
    <row r="572" spans="1:4" x14ac:dyDescent="0.2">
      <c r="A572" t="s">
        <v>1132</v>
      </c>
      <c r="B572">
        <v>27796042</v>
      </c>
      <c r="C572">
        <v>72000000</v>
      </c>
      <c r="D572">
        <f t="shared" si="9"/>
        <v>-44203958</v>
      </c>
    </row>
    <row r="573" spans="1:4" x14ac:dyDescent="0.2">
      <c r="A573" t="s">
        <v>1134</v>
      </c>
      <c r="B573">
        <v>32616869</v>
      </c>
      <c r="C573">
        <v>72000000</v>
      </c>
      <c r="D573">
        <f t="shared" si="9"/>
        <v>-39383131</v>
      </c>
    </row>
    <row r="574" spans="1:4" x14ac:dyDescent="0.2">
      <c r="A574" t="s">
        <v>1136</v>
      </c>
      <c r="B574">
        <v>18947630</v>
      </c>
      <c r="C574">
        <v>59660000</v>
      </c>
      <c r="D574">
        <f t="shared" si="9"/>
        <v>-40712370</v>
      </c>
    </row>
    <row r="575" spans="1:4" x14ac:dyDescent="0.2">
      <c r="A575" t="s">
        <v>1138</v>
      </c>
      <c r="B575">
        <v>114195633</v>
      </c>
      <c r="C575">
        <v>60000000</v>
      </c>
      <c r="D575">
        <f t="shared" si="9"/>
        <v>54195633</v>
      </c>
    </row>
    <row r="576" spans="1:4" x14ac:dyDescent="0.2">
      <c r="A576" t="s">
        <v>1140</v>
      </c>
      <c r="B576">
        <v>144156464</v>
      </c>
      <c r="C576">
        <v>71500000</v>
      </c>
      <c r="D576">
        <f t="shared" si="9"/>
        <v>72656464</v>
      </c>
    </row>
    <row r="577" spans="1:4" x14ac:dyDescent="0.2">
      <c r="A577" t="s">
        <v>1142</v>
      </c>
      <c r="B577">
        <v>227965690</v>
      </c>
      <c r="C577">
        <v>72000000</v>
      </c>
      <c r="D577">
        <f t="shared" si="9"/>
        <v>155965690</v>
      </c>
    </row>
    <row r="578" spans="1:4" x14ac:dyDescent="0.2">
      <c r="A578" t="s">
        <v>1143</v>
      </c>
      <c r="B578">
        <v>436471036</v>
      </c>
      <c r="C578">
        <v>150000000</v>
      </c>
      <c r="D578">
        <f t="shared" ref="D578:D641" si="10">B578-C578</f>
        <v>286471036</v>
      </c>
    </row>
    <row r="579" spans="1:4" x14ac:dyDescent="0.2">
      <c r="A579" t="s">
        <v>1145</v>
      </c>
      <c r="B579">
        <v>244052771</v>
      </c>
      <c r="C579">
        <v>120000000</v>
      </c>
      <c r="D579">
        <f t="shared" si="10"/>
        <v>124052771</v>
      </c>
    </row>
    <row r="580" spans="1:4" x14ac:dyDescent="0.2">
      <c r="A580" t="s">
        <v>1146</v>
      </c>
      <c r="B580">
        <v>152149590</v>
      </c>
      <c r="C580">
        <v>70000000</v>
      </c>
      <c r="D580">
        <f t="shared" si="10"/>
        <v>82149590</v>
      </c>
    </row>
    <row r="581" spans="1:4" x14ac:dyDescent="0.2">
      <c r="A581" t="s">
        <v>1148</v>
      </c>
      <c r="B581">
        <v>141204016</v>
      </c>
      <c r="C581">
        <v>70000000</v>
      </c>
      <c r="D581">
        <f t="shared" si="10"/>
        <v>71204016</v>
      </c>
    </row>
    <row r="582" spans="1:4" x14ac:dyDescent="0.2">
      <c r="A582" t="s">
        <v>1149</v>
      </c>
      <c r="B582">
        <v>162495848</v>
      </c>
      <c r="C582">
        <v>74000000</v>
      </c>
      <c r="D582">
        <f t="shared" si="10"/>
        <v>88495848</v>
      </c>
    </row>
    <row r="583" spans="1:4" x14ac:dyDescent="0.2">
      <c r="A583" t="s">
        <v>1151</v>
      </c>
      <c r="B583">
        <v>136448821</v>
      </c>
      <c r="C583">
        <v>80000000</v>
      </c>
      <c r="D583">
        <f t="shared" si="10"/>
        <v>56448821</v>
      </c>
    </row>
    <row r="584" spans="1:4" x14ac:dyDescent="0.2">
      <c r="A584" t="s">
        <v>1152</v>
      </c>
      <c r="B584">
        <v>120523073</v>
      </c>
      <c r="C584">
        <v>75000000</v>
      </c>
      <c r="D584">
        <f t="shared" si="10"/>
        <v>45523073</v>
      </c>
    </row>
    <row r="585" spans="1:4" x14ac:dyDescent="0.2">
      <c r="A585" t="s">
        <v>1154</v>
      </c>
      <c r="B585">
        <v>119654900</v>
      </c>
      <c r="C585">
        <v>70000000</v>
      </c>
      <c r="D585">
        <f t="shared" si="10"/>
        <v>49654900</v>
      </c>
    </row>
    <row r="586" spans="1:4" x14ac:dyDescent="0.2">
      <c r="A586" t="s">
        <v>1155</v>
      </c>
      <c r="B586">
        <v>117541000</v>
      </c>
      <c r="C586">
        <v>70000000</v>
      </c>
      <c r="D586">
        <f t="shared" si="10"/>
        <v>47541000</v>
      </c>
    </row>
    <row r="587" spans="1:4" x14ac:dyDescent="0.2">
      <c r="A587" t="s">
        <v>1156</v>
      </c>
      <c r="B587">
        <v>116643346</v>
      </c>
      <c r="C587">
        <v>80000000</v>
      </c>
      <c r="D587">
        <f t="shared" si="10"/>
        <v>36643346</v>
      </c>
    </row>
    <row r="588" spans="1:4" x14ac:dyDescent="0.2">
      <c r="A588" t="s">
        <v>1159</v>
      </c>
      <c r="B588">
        <v>25440971</v>
      </c>
      <c r="C588">
        <v>20000000</v>
      </c>
      <c r="D588">
        <f t="shared" si="10"/>
        <v>5440971</v>
      </c>
    </row>
    <row r="589" spans="1:4" x14ac:dyDescent="0.2">
      <c r="A589" t="s">
        <v>1161</v>
      </c>
      <c r="B589">
        <v>100614858</v>
      </c>
      <c r="C589">
        <v>68000000</v>
      </c>
      <c r="D589">
        <f t="shared" si="10"/>
        <v>32614858</v>
      </c>
    </row>
    <row r="590" spans="1:4" x14ac:dyDescent="0.2">
      <c r="A590" t="s">
        <v>1164</v>
      </c>
      <c r="B590">
        <v>42272747</v>
      </c>
      <c r="C590">
        <v>70000000</v>
      </c>
      <c r="D590">
        <f t="shared" si="10"/>
        <v>-27727253</v>
      </c>
    </row>
    <row r="591" spans="1:4" x14ac:dyDescent="0.2">
      <c r="A591" t="s">
        <v>1166</v>
      </c>
      <c r="B591">
        <v>80281096</v>
      </c>
      <c r="C591">
        <v>60000000</v>
      </c>
      <c r="D591">
        <f t="shared" si="10"/>
        <v>20281096</v>
      </c>
    </row>
    <row r="592" spans="1:4" x14ac:dyDescent="0.2">
      <c r="A592" t="s">
        <v>1167</v>
      </c>
      <c r="B592">
        <v>219613391</v>
      </c>
      <c r="C592">
        <v>75000000</v>
      </c>
      <c r="D592">
        <f t="shared" si="10"/>
        <v>144613391</v>
      </c>
    </row>
    <row r="593" spans="1:4" x14ac:dyDescent="0.2">
      <c r="A593" t="s">
        <v>1169</v>
      </c>
      <c r="B593">
        <v>78120196</v>
      </c>
      <c r="C593">
        <v>75000000</v>
      </c>
      <c r="D593">
        <f t="shared" si="10"/>
        <v>3120196</v>
      </c>
    </row>
    <row r="594" spans="1:4" x14ac:dyDescent="0.2">
      <c r="A594" t="s">
        <v>1171</v>
      </c>
      <c r="B594">
        <v>98895417</v>
      </c>
      <c r="C594">
        <v>70000000</v>
      </c>
      <c r="D594">
        <f t="shared" si="10"/>
        <v>28895417</v>
      </c>
    </row>
    <row r="595" spans="1:4" x14ac:dyDescent="0.2">
      <c r="A595" t="s">
        <v>1172</v>
      </c>
      <c r="B595">
        <v>70117571</v>
      </c>
      <c r="C595">
        <v>58000000</v>
      </c>
      <c r="D595">
        <f t="shared" si="10"/>
        <v>12117571</v>
      </c>
    </row>
    <row r="596" spans="1:4" x14ac:dyDescent="0.2">
      <c r="A596" t="s">
        <v>1174</v>
      </c>
      <c r="B596">
        <v>83552429</v>
      </c>
      <c r="C596">
        <v>70000000</v>
      </c>
      <c r="D596">
        <f t="shared" si="10"/>
        <v>13552429</v>
      </c>
    </row>
    <row r="597" spans="1:4" x14ac:dyDescent="0.2">
      <c r="A597" t="s">
        <v>1175</v>
      </c>
      <c r="B597">
        <v>66257002</v>
      </c>
      <c r="C597">
        <v>70000000</v>
      </c>
      <c r="D597">
        <f t="shared" si="10"/>
        <v>-3742998</v>
      </c>
    </row>
    <row r="598" spans="1:4" x14ac:dyDescent="0.2">
      <c r="A598" t="s">
        <v>1176</v>
      </c>
      <c r="B598">
        <v>65012000</v>
      </c>
      <c r="C598">
        <v>70000000</v>
      </c>
      <c r="D598">
        <f t="shared" si="10"/>
        <v>-4988000</v>
      </c>
    </row>
    <row r="599" spans="1:4" x14ac:dyDescent="0.2">
      <c r="A599" t="s">
        <v>1178</v>
      </c>
      <c r="B599">
        <v>79883359</v>
      </c>
      <c r="C599">
        <v>66000000</v>
      </c>
      <c r="D599">
        <f t="shared" si="10"/>
        <v>13883359</v>
      </c>
    </row>
    <row r="600" spans="1:4" x14ac:dyDescent="0.2">
      <c r="A600" t="s">
        <v>1180</v>
      </c>
      <c r="B600">
        <v>78031620</v>
      </c>
      <c r="C600">
        <v>70000000</v>
      </c>
      <c r="D600">
        <f t="shared" si="10"/>
        <v>8031620</v>
      </c>
    </row>
    <row r="601" spans="1:4" x14ac:dyDescent="0.2">
      <c r="A601" t="s">
        <v>1182</v>
      </c>
      <c r="B601">
        <v>54222000</v>
      </c>
      <c r="C601">
        <v>69500000</v>
      </c>
      <c r="D601">
        <f t="shared" si="10"/>
        <v>-15278000</v>
      </c>
    </row>
    <row r="602" spans="1:4" x14ac:dyDescent="0.2">
      <c r="A602" t="s">
        <v>1183</v>
      </c>
      <c r="B602">
        <v>52474616</v>
      </c>
      <c r="C602">
        <v>70000000</v>
      </c>
      <c r="D602">
        <f t="shared" si="10"/>
        <v>-17525384</v>
      </c>
    </row>
    <row r="603" spans="1:4" x14ac:dyDescent="0.2">
      <c r="A603" t="s">
        <v>1185</v>
      </c>
      <c r="B603">
        <v>55942830</v>
      </c>
      <c r="C603">
        <v>70000000</v>
      </c>
      <c r="D603">
        <f t="shared" si="10"/>
        <v>-14057170</v>
      </c>
    </row>
    <row r="604" spans="1:4" x14ac:dyDescent="0.2">
      <c r="A604" t="s">
        <v>1188</v>
      </c>
      <c r="B604">
        <v>40932372</v>
      </c>
      <c r="C604">
        <v>70000000</v>
      </c>
      <c r="D604">
        <f t="shared" si="10"/>
        <v>-29067628</v>
      </c>
    </row>
    <row r="605" spans="1:4" x14ac:dyDescent="0.2">
      <c r="A605" t="s">
        <v>1189</v>
      </c>
      <c r="B605">
        <v>38345403</v>
      </c>
      <c r="C605">
        <v>70000000</v>
      </c>
      <c r="D605">
        <f t="shared" si="10"/>
        <v>-31654597</v>
      </c>
    </row>
    <row r="606" spans="1:4" x14ac:dyDescent="0.2">
      <c r="A606" t="s">
        <v>1191</v>
      </c>
      <c r="B606">
        <v>37901509</v>
      </c>
      <c r="C606">
        <v>70000000</v>
      </c>
      <c r="D606">
        <f t="shared" si="10"/>
        <v>-32098491</v>
      </c>
    </row>
    <row r="607" spans="1:4" x14ac:dyDescent="0.2">
      <c r="A607" t="s">
        <v>1193</v>
      </c>
      <c r="B607">
        <v>48430355</v>
      </c>
      <c r="C607">
        <v>70000000</v>
      </c>
      <c r="D607">
        <f t="shared" si="10"/>
        <v>-21569645</v>
      </c>
    </row>
    <row r="608" spans="1:4" x14ac:dyDescent="0.2">
      <c r="A608" t="s">
        <v>1194</v>
      </c>
      <c r="B608">
        <v>30157016</v>
      </c>
      <c r="C608">
        <v>70000000</v>
      </c>
      <c r="D608">
        <f t="shared" si="10"/>
        <v>-39842984</v>
      </c>
    </row>
    <row r="609" spans="1:4" x14ac:dyDescent="0.2">
      <c r="A609" t="s">
        <v>1195</v>
      </c>
      <c r="B609">
        <v>28031250</v>
      </c>
      <c r="C609">
        <v>60000000</v>
      </c>
      <c r="D609">
        <f t="shared" si="10"/>
        <v>-31968750</v>
      </c>
    </row>
    <row r="610" spans="1:4" x14ac:dyDescent="0.2">
      <c r="A610" t="s">
        <v>1198</v>
      </c>
      <c r="B610">
        <v>33105600</v>
      </c>
      <c r="C610">
        <v>70000000</v>
      </c>
      <c r="D610">
        <f t="shared" si="10"/>
        <v>-36894400</v>
      </c>
    </row>
    <row r="611" spans="1:4" x14ac:dyDescent="0.2">
      <c r="A611" t="s">
        <v>1199</v>
      </c>
      <c r="B611">
        <v>62321039</v>
      </c>
      <c r="C611">
        <v>70000000</v>
      </c>
      <c r="D611">
        <f t="shared" si="10"/>
        <v>-7678961</v>
      </c>
    </row>
    <row r="612" spans="1:4" x14ac:dyDescent="0.2">
      <c r="A612" t="s">
        <v>1202</v>
      </c>
      <c r="B612">
        <v>38509342</v>
      </c>
      <c r="C612">
        <v>75000000</v>
      </c>
      <c r="D612">
        <f t="shared" si="10"/>
        <v>-36490658</v>
      </c>
    </row>
    <row r="613" spans="1:4" x14ac:dyDescent="0.2">
      <c r="A613" t="s">
        <v>1204</v>
      </c>
      <c r="B613">
        <v>19076815</v>
      </c>
      <c r="C613">
        <v>60000000</v>
      </c>
      <c r="D613">
        <f t="shared" si="10"/>
        <v>-40923185</v>
      </c>
    </row>
    <row r="614" spans="1:4" x14ac:dyDescent="0.2">
      <c r="A614" t="s">
        <v>1206</v>
      </c>
      <c r="B614">
        <v>25093607</v>
      </c>
      <c r="C614">
        <v>35000000</v>
      </c>
      <c r="D614">
        <f t="shared" si="10"/>
        <v>-9906393</v>
      </c>
    </row>
    <row r="615" spans="1:4" x14ac:dyDescent="0.2">
      <c r="A615" t="s">
        <v>1208</v>
      </c>
      <c r="B615">
        <v>18990542</v>
      </c>
      <c r="C615">
        <v>70000000</v>
      </c>
      <c r="D615">
        <f t="shared" si="10"/>
        <v>-51009458</v>
      </c>
    </row>
    <row r="616" spans="1:4" x14ac:dyDescent="0.2">
      <c r="A616" t="s">
        <v>1210</v>
      </c>
      <c r="B616">
        <v>14294842</v>
      </c>
      <c r="C616">
        <v>70000000</v>
      </c>
      <c r="D616">
        <f t="shared" si="10"/>
        <v>-55705158</v>
      </c>
    </row>
    <row r="617" spans="1:4" x14ac:dyDescent="0.2">
      <c r="A617" t="s">
        <v>1212</v>
      </c>
      <c r="B617">
        <v>19819494</v>
      </c>
      <c r="C617">
        <v>70000000</v>
      </c>
      <c r="D617">
        <f t="shared" si="10"/>
        <v>-50180506</v>
      </c>
    </row>
    <row r="618" spans="1:4" x14ac:dyDescent="0.2">
      <c r="A618" t="s">
        <v>1214</v>
      </c>
      <c r="B618">
        <v>13596911</v>
      </c>
      <c r="C618">
        <v>70000000</v>
      </c>
      <c r="D618">
        <f t="shared" si="10"/>
        <v>-56403089</v>
      </c>
    </row>
    <row r="619" spans="1:4" x14ac:dyDescent="0.2">
      <c r="A619" t="s">
        <v>1217</v>
      </c>
      <c r="B619">
        <v>8460990</v>
      </c>
      <c r="C619">
        <v>70000000</v>
      </c>
      <c r="D619">
        <f t="shared" si="10"/>
        <v>-61539010</v>
      </c>
    </row>
    <row r="620" spans="1:4" x14ac:dyDescent="0.2">
      <c r="A620" t="s">
        <v>1219</v>
      </c>
      <c r="B620">
        <v>7097125</v>
      </c>
      <c r="C620">
        <v>70000000</v>
      </c>
      <c r="D620">
        <f t="shared" si="10"/>
        <v>-62902875</v>
      </c>
    </row>
    <row r="621" spans="1:4" x14ac:dyDescent="0.2">
      <c r="A621" t="s">
        <v>1220</v>
      </c>
      <c r="B621">
        <v>37760080</v>
      </c>
      <c r="C621">
        <v>70000000</v>
      </c>
      <c r="D621">
        <f t="shared" si="10"/>
        <v>-32239920</v>
      </c>
    </row>
    <row r="622" spans="1:4" x14ac:dyDescent="0.2">
      <c r="A622" t="s">
        <v>1222</v>
      </c>
      <c r="B622">
        <v>5851188</v>
      </c>
      <c r="C622">
        <v>70000000</v>
      </c>
      <c r="D622">
        <f t="shared" si="10"/>
        <v>-64148812</v>
      </c>
    </row>
    <row r="623" spans="1:4" x14ac:dyDescent="0.2">
      <c r="A623" t="s">
        <v>1224</v>
      </c>
      <c r="B623">
        <v>25121291</v>
      </c>
      <c r="C623">
        <v>50000000</v>
      </c>
      <c r="D623">
        <f t="shared" si="10"/>
        <v>-24878709</v>
      </c>
    </row>
    <row r="624" spans="1:4" x14ac:dyDescent="0.2">
      <c r="A624" t="s">
        <v>1227</v>
      </c>
      <c r="B624">
        <v>18821279</v>
      </c>
      <c r="C624">
        <v>70000000</v>
      </c>
      <c r="D624">
        <f t="shared" si="10"/>
        <v>-51178721</v>
      </c>
    </row>
    <row r="625" spans="1:4" x14ac:dyDescent="0.2">
      <c r="A625" t="s">
        <v>1228</v>
      </c>
      <c r="B625">
        <v>118471320</v>
      </c>
      <c r="C625">
        <v>68000000</v>
      </c>
      <c r="D625">
        <f t="shared" si="10"/>
        <v>50471320</v>
      </c>
    </row>
    <row r="626" spans="1:4" x14ac:dyDescent="0.2">
      <c r="A626" t="s">
        <v>1230</v>
      </c>
      <c r="B626">
        <v>300523113</v>
      </c>
      <c r="C626">
        <v>68000000</v>
      </c>
      <c r="D626">
        <f t="shared" si="10"/>
        <v>232523113</v>
      </c>
    </row>
    <row r="627" spans="1:4" x14ac:dyDescent="0.2">
      <c r="A627" t="s">
        <v>1232</v>
      </c>
      <c r="B627">
        <v>71069884</v>
      </c>
      <c r="C627">
        <v>68000000</v>
      </c>
      <c r="D627">
        <f t="shared" si="10"/>
        <v>3069884</v>
      </c>
    </row>
    <row r="628" spans="1:4" x14ac:dyDescent="0.2">
      <c r="A628" t="s">
        <v>1233</v>
      </c>
      <c r="B628">
        <v>251501645</v>
      </c>
      <c r="C628">
        <v>69000000</v>
      </c>
      <c r="D628">
        <f t="shared" si="10"/>
        <v>182501645</v>
      </c>
    </row>
    <row r="629" spans="1:4" x14ac:dyDescent="0.2">
      <c r="A629" t="s">
        <v>1234</v>
      </c>
      <c r="B629">
        <v>35324232</v>
      </c>
      <c r="C629">
        <v>68000000</v>
      </c>
      <c r="D629">
        <f t="shared" si="10"/>
        <v>-32675768</v>
      </c>
    </row>
    <row r="630" spans="1:4" x14ac:dyDescent="0.2">
      <c r="A630" t="s">
        <v>1237</v>
      </c>
      <c r="B630">
        <v>81257500</v>
      </c>
      <c r="C630">
        <v>68000000</v>
      </c>
      <c r="D630">
        <f t="shared" si="10"/>
        <v>13257500</v>
      </c>
    </row>
    <row r="631" spans="1:4" x14ac:dyDescent="0.2">
      <c r="A631" t="s">
        <v>1239</v>
      </c>
      <c r="B631">
        <v>617840</v>
      </c>
      <c r="C631">
        <v>70000000</v>
      </c>
      <c r="D631">
        <f t="shared" si="10"/>
        <v>-69382160</v>
      </c>
    </row>
    <row r="632" spans="1:4" x14ac:dyDescent="0.2">
      <c r="A632" t="s">
        <v>1242</v>
      </c>
      <c r="B632">
        <v>29655590</v>
      </c>
      <c r="C632">
        <v>65000000</v>
      </c>
      <c r="D632">
        <f t="shared" si="10"/>
        <v>-35344410</v>
      </c>
    </row>
    <row r="633" spans="1:4" x14ac:dyDescent="0.2">
      <c r="A633" t="s">
        <v>1244</v>
      </c>
      <c r="B633">
        <v>45045037</v>
      </c>
      <c r="C633">
        <v>36000000</v>
      </c>
      <c r="D633">
        <f t="shared" si="10"/>
        <v>9045037</v>
      </c>
    </row>
    <row r="634" spans="1:4" x14ac:dyDescent="0.2">
      <c r="A634" t="s">
        <v>1245</v>
      </c>
      <c r="B634">
        <v>28965197</v>
      </c>
      <c r="C634">
        <v>68000000</v>
      </c>
      <c r="D634">
        <f t="shared" si="10"/>
        <v>-39034803</v>
      </c>
    </row>
    <row r="635" spans="1:4" x14ac:dyDescent="0.2">
      <c r="A635" t="s">
        <v>1247</v>
      </c>
      <c r="B635">
        <v>27550735</v>
      </c>
      <c r="C635">
        <v>20000000</v>
      </c>
      <c r="D635">
        <f t="shared" si="10"/>
        <v>7550735</v>
      </c>
    </row>
    <row r="636" spans="1:4" x14ac:dyDescent="0.2">
      <c r="A636" t="s">
        <v>1250</v>
      </c>
      <c r="B636">
        <v>39380442</v>
      </c>
      <c r="C636">
        <v>70000000</v>
      </c>
      <c r="D636">
        <f t="shared" si="10"/>
        <v>-30619558</v>
      </c>
    </row>
    <row r="637" spans="1:4" x14ac:dyDescent="0.2">
      <c r="A637" t="s">
        <v>1251</v>
      </c>
      <c r="B637">
        <v>72980108</v>
      </c>
      <c r="C637">
        <v>20000000</v>
      </c>
      <c r="D637">
        <f t="shared" si="10"/>
        <v>52980108</v>
      </c>
    </row>
    <row r="638" spans="1:4" x14ac:dyDescent="0.2">
      <c r="A638" t="s">
        <v>1252</v>
      </c>
      <c r="B638">
        <v>37516013</v>
      </c>
      <c r="C638">
        <v>69000000</v>
      </c>
      <c r="D638">
        <f t="shared" si="10"/>
        <v>-31483987</v>
      </c>
    </row>
    <row r="639" spans="1:4" x14ac:dyDescent="0.2">
      <c r="A639" t="s">
        <v>1253</v>
      </c>
      <c r="B639">
        <v>87704396</v>
      </c>
      <c r="C639">
        <v>66000000</v>
      </c>
      <c r="D639">
        <f t="shared" si="10"/>
        <v>21704396</v>
      </c>
    </row>
    <row r="640" spans="1:4" x14ac:dyDescent="0.2">
      <c r="A640" t="s">
        <v>1254</v>
      </c>
      <c r="B640">
        <v>25440971</v>
      </c>
      <c r="C640">
        <v>20000000</v>
      </c>
      <c r="D640">
        <f t="shared" si="10"/>
        <v>5440971</v>
      </c>
    </row>
    <row r="641" spans="1:4" x14ac:dyDescent="0.2">
      <c r="A641" t="s">
        <v>1255</v>
      </c>
      <c r="B641">
        <v>83892374</v>
      </c>
      <c r="C641">
        <v>66000000</v>
      </c>
      <c r="D641">
        <f t="shared" si="10"/>
        <v>17892374</v>
      </c>
    </row>
    <row r="642" spans="1:4" x14ac:dyDescent="0.2">
      <c r="A642" t="s">
        <v>1257</v>
      </c>
      <c r="B642">
        <v>5932060</v>
      </c>
      <c r="C642">
        <v>35000000</v>
      </c>
      <c r="D642">
        <f t="shared" ref="D642:D705" si="11">B642-C642</f>
        <v>-29067940</v>
      </c>
    </row>
    <row r="643" spans="1:4" x14ac:dyDescent="0.2">
      <c r="A643" t="s">
        <v>1260</v>
      </c>
      <c r="B643">
        <v>216119491</v>
      </c>
      <c r="C643">
        <v>70000000</v>
      </c>
      <c r="D643">
        <f t="shared" si="11"/>
        <v>146119491</v>
      </c>
    </row>
    <row r="644" spans="1:4" x14ac:dyDescent="0.2">
      <c r="A644" t="s">
        <v>1261</v>
      </c>
      <c r="B644">
        <v>43568507</v>
      </c>
      <c r="C644">
        <v>66000000</v>
      </c>
      <c r="D644">
        <f t="shared" si="11"/>
        <v>-22431493</v>
      </c>
    </row>
    <row r="645" spans="1:4" x14ac:dyDescent="0.2">
      <c r="A645" t="s">
        <v>1263</v>
      </c>
      <c r="B645">
        <v>182805123</v>
      </c>
      <c r="C645">
        <v>70000000</v>
      </c>
      <c r="D645">
        <f t="shared" si="11"/>
        <v>112805123</v>
      </c>
    </row>
    <row r="646" spans="1:4" x14ac:dyDescent="0.2">
      <c r="A646" t="s">
        <v>1265</v>
      </c>
      <c r="B646">
        <v>176387405</v>
      </c>
      <c r="C646">
        <v>59000000</v>
      </c>
      <c r="D646">
        <f t="shared" si="11"/>
        <v>117387405</v>
      </c>
    </row>
    <row r="647" spans="1:4" x14ac:dyDescent="0.2">
      <c r="A647" t="s">
        <v>1266</v>
      </c>
      <c r="B647">
        <v>33685268</v>
      </c>
      <c r="C647">
        <v>68000000</v>
      </c>
      <c r="D647">
        <f t="shared" si="11"/>
        <v>-34314732</v>
      </c>
    </row>
    <row r="648" spans="1:4" x14ac:dyDescent="0.2">
      <c r="A648" t="s">
        <v>1268</v>
      </c>
      <c r="B648">
        <v>182204440</v>
      </c>
      <c r="C648">
        <v>65000000</v>
      </c>
      <c r="D648">
        <f t="shared" si="11"/>
        <v>117204440</v>
      </c>
    </row>
    <row r="649" spans="1:4" x14ac:dyDescent="0.2">
      <c r="A649" t="s">
        <v>1269</v>
      </c>
      <c r="B649">
        <v>171383253</v>
      </c>
      <c r="C649">
        <v>63000000</v>
      </c>
      <c r="D649">
        <f t="shared" si="11"/>
        <v>108383253</v>
      </c>
    </row>
    <row r="650" spans="1:4" x14ac:dyDescent="0.2">
      <c r="A650" t="s">
        <v>1270</v>
      </c>
      <c r="B650">
        <v>172071312</v>
      </c>
      <c r="C650">
        <v>62000000</v>
      </c>
      <c r="D650">
        <f t="shared" si="11"/>
        <v>110071312</v>
      </c>
    </row>
    <row r="651" spans="1:4" x14ac:dyDescent="0.2">
      <c r="A651" t="s">
        <v>1271</v>
      </c>
      <c r="B651">
        <v>139225854</v>
      </c>
      <c r="C651">
        <v>60000000</v>
      </c>
      <c r="D651">
        <f t="shared" si="11"/>
        <v>79225854</v>
      </c>
    </row>
    <row r="652" spans="1:4" x14ac:dyDescent="0.2">
      <c r="A652" t="s">
        <v>1273</v>
      </c>
      <c r="B652">
        <v>148775460</v>
      </c>
      <c r="C652">
        <v>61000000</v>
      </c>
      <c r="D652">
        <f t="shared" si="11"/>
        <v>87775460</v>
      </c>
    </row>
    <row r="653" spans="1:4" x14ac:dyDescent="0.2">
      <c r="A653" t="s">
        <v>1275</v>
      </c>
      <c r="B653">
        <v>115731542</v>
      </c>
      <c r="C653">
        <v>65000000</v>
      </c>
      <c r="D653">
        <f t="shared" si="11"/>
        <v>50731542</v>
      </c>
    </row>
    <row r="654" spans="1:4" x14ac:dyDescent="0.2">
      <c r="A654" t="s">
        <v>1277</v>
      </c>
      <c r="B654">
        <v>100468793</v>
      </c>
      <c r="C654">
        <v>65000000</v>
      </c>
      <c r="D654">
        <f t="shared" si="11"/>
        <v>35468793</v>
      </c>
    </row>
    <row r="655" spans="1:4" x14ac:dyDescent="0.2">
      <c r="A655" t="s">
        <v>1278</v>
      </c>
      <c r="B655">
        <v>93771072</v>
      </c>
      <c r="C655">
        <v>65000000</v>
      </c>
      <c r="D655">
        <f t="shared" si="11"/>
        <v>28771072</v>
      </c>
    </row>
    <row r="656" spans="1:4" x14ac:dyDescent="0.2">
      <c r="A656" t="s">
        <v>1280</v>
      </c>
      <c r="B656">
        <v>100448498</v>
      </c>
      <c r="C656">
        <v>65000000</v>
      </c>
      <c r="D656">
        <f t="shared" si="11"/>
        <v>35448498</v>
      </c>
    </row>
    <row r="657" spans="1:4" x14ac:dyDescent="0.2">
      <c r="A657" t="s">
        <v>1281</v>
      </c>
      <c r="B657">
        <v>115603980</v>
      </c>
      <c r="C657">
        <v>65000000</v>
      </c>
      <c r="D657">
        <f t="shared" si="11"/>
        <v>50603980</v>
      </c>
    </row>
    <row r="658" spans="1:4" x14ac:dyDescent="0.2">
      <c r="A658" t="s">
        <v>1284</v>
      </c>
      <c r="B658">
        <v>90454043</v>
      </c>
      <c r="C658">
        <v>65000000</v>
      </c>
      <c r="D658">
        <f t="shared" si="11"/>
        <v>25454043</v>
      </c>
    </row>
    <row r="659" spans="1:4" x14ac:dyDescent="0.2">
      <c r="A659" t="s">
        <v>1286</v>
      </c>
      <c r="B659">
        <v>84049211</v>
      </c>
      <c r="C659">
        <v>70000000</v>
      </c>
      <c r="D659">
        <f t="shared" si="11"/>
        <v>14049211</v>
      </c>
    </row>
    <row r="660" spans="1:4" x14ac:dyDescent="0.2">
      <c r="A660" t="s">
        <v>1287</v>
      </c>
      <c r="B660">
        <v>70450000</v>
      </c>
      <c r="C660">
        <v>50000000</v>
      </c>
      <c r="D660">
        <f t="shared" si="11"/>
        <v>20450000</v>
      </c>
    </row>
    <row r="661" spans="1:4" x14ac:dyDescent="0.2">
      <c r="A661" t="s">
        <v>1288</v>
      </c>
      <c r="B661">
        <v>69688384</v>
      </c>
      <c r="C661">
        <v>60000000</v>
      </c>
      <c r="D661">
        <f t="shared" si="11"/>
        <v>9688384</v>
      </c>
    </row>
    <row r="662" spans="1:4" x14ac:dyDescent="0.2">
      <c r="A662" t="s">
        <v>1289</v>
      </c>
      <c r="B662">
        <v>70236496</v>
      </c>
      <c r="C662">
        <v>63000000</v>
      </c>
      <c r="D662">
        <f t="shared" si="11"/>
        <v>7236496</v>
      </c>
    </row>
    <row r="663" spans="1:4" x14ac:dyDescent="0.2">
      <c r="A663" t="s">
        <v>1290</v>
      </c>
      <c r="B663">
        <v>63695760</v>
      </c>
      <c r="C663">
        <v>65000000</v>
      </c>
      <c r="D663">
        <f t="shared" si="11"/>
        <v>-1304240</v>
      </c>
    </row>
    <row r="664" spans="1:4" x14ac:dyDescent="0.2">
      <c r="A664" t="s">
        <v>1291</v>
      </c>
      <c r="B664">
        <v>59617068</v>
      </c>
      <c r="C664">
        <v>65000000</v>
      </c>
      <c r="D664">
        <f t="shared" si="11"/>
        <v>-5382932</v>
      </c>
    </row>
    <row r="665" spans="1:4" x14ac:dyDescent="0.2">
      <c r="A665" t="s">
        <v>1293</v>
      </c>
      <c r="B665">
        <v>55637680</v>
      </c>
      <c r="C665">
        <v>65000000</v>
      </c>
      <c r="D665">
        <f t="shared" si="11"/>
        <v>-9362320</v>
      </c>
    </row>
    <row r="666" spans="1:4" x14ac:dyDescent="0.2">
      <c r="A666" t="s">
        <v>1295</v>
      </c>
      <c r="B666">
        <v>85911262</v>
      </c>
      <c r="C666">
        <v>65000000</v>
      </c>
      <c r="D666">
        <f t="shared" si="11"/>
        <v>20911262</v>
      </c>
    </row>
    <row r="667" spans="1:4" x14ac:dyDescent="0.2">
      <c r="A667" t="s">
        <v>1298</v>
      </c>
      <c r="B667">
        <v>53846915</v>
      </c>
      <c r="C667">
        <v>50100000</v>
      </c>
      <c r="D667">
        <f t="shared" si="11"/>
        <v>3746915</v>
      </c>
    </row>
    <row r="668" spans="1:4" x14ac:dyDescent="0.2">
      <c r="A668" t="s">
        <v>1300</v>
      </c>
      <c r="B668">
        <v>54758461</v>
      </c>
      <c r="C668">
        <v>65000000</v>
      </c>
      <c r="D668">
        <f t="shared" si="11"/>
        <v>-10241539</v>
      </c>
    </row>
    <row r="669" spans="1:4" x14ac:dyDescent="0.2">
      <c r="A669" t="s">
        <v>1301</v>
      </c>
      <c r="B669">
        <v>52397389</v>
      </c>
      <c r="C669">
        <v>65000000</v>
      </c>
      <c r="D669">
        <f t="shared" si="11"/>
        <v>-12602611</v>
      </c>
    </row>
    <row r="670" spans="1:4" x14ac:dyDescent="0.2">
      <c r="A670" t="s">
        <v>1304</v>
      </c>
      <c r="B670">
        <v>25440971</v>
      </c>
      <c r="C670">
        <v>16900000</v>
      </c>
      <c r="D670">
        <f t="shared" si="11"/>
        <v>8540971</v>
      </c>
    </row>
    <row r="671" spans="1:4" x14ac:dyDescent="0.2">
      <c r="A671" t="s">
        <v>1305</v>
      </c>
      <c r="B671">
        <v>38966057</v>
      </c>
      <c r="C671">
        <v>65000000</v>
      </c>
      <c r="D671">
        <f t="shared" si="11"/>
        <v>-26033943</v>
      </c>
    </row>
    <row r="672" spans="1:4" x14ac:dyDescent="0.2">
      <c r="A672" t="s">
        <v>1306</v>
      </c>
      <c r="B672">
        <v>42345531</v>
      </c>
      <c r="C672">
        <v>65000000</v>
      </c>
      <c r="D672">
        <f t="shared" si="11"/>
        <v>-22654469</v>
      </c>
    </row>
    <row r="673" spans="1:4" x14ac:dyDescent="0.2">
      <c r="A673" t="s">
        <v>1307</v>
      </c>
      <c r="B673">
        <v>36064910</v>
      </c>
      <c r="C673">
        <v>45000000</v>
      </c>
      <c r="D673">
        <f t="shared" si="11"/>
        <v>-8935090</v>
      </c>
    </row>
    <row r="674" spans="1:4" x14ac:dyDescent="0.2">
      <c r="A674" t="s">
        <v>1308</v>
      </c>
      <c r="B674">
        <v>33328051</v>
      </c>
      <c r="C674">
        <v>65000000</v>
      </c>
      <c r="D674">
        <f t="shared" si="11"/>
        <v>-31671949</v>
      </c>
    </row>
    <row r="675" spans="1:4" x14ac:dyDescent="0.2">
      <c r="A675" t="s">
        <v>1309</v>
      </c>
      <c r="B675">
        <v>32598931</v>
      </c>
      <c r="C675">
        <v>65000000</v>
      </c>
      <c r="D675">
        <f t="shared" si="11"/>
        <v>-32401069</v>
      </c>
    </row>
    <row r="676" spans="1:4" x14ac:dyDescent="0.2">
      <c r="A676" t="s">
        <v>1311</v>
      </c>
      <c r="B676">
        <v>28045540</v>
      </c>
      <c r="C676">
        <v>65000000</v>
      </c>
      <c r="D676">
        <f t="shared" si="11"/>
        <v>-36954460</v>
      </c>
    </row>
    <row r="677" spans="1:4" x14ac:dyDescent="0.2">
      <c r="A677" t="s">
        <v>1312</v>
      </c>
      <c r="B677">
        <v>37023395</v>
      </c>
      <c r="C677">
        <v>63000000</v>
      </c>
      <c r="D677">
        <f t="shared" si="11"/>
        <v>-25976605</v>
      </c>
    </row>
    <row r="678" spans="1:4" x14ac:dyDescent="0.2">
      <c r="A678" t="s">
        <v>1313</v>
      </c>
      <c r="B678">
        <v>43532294</v>
      </c>
      <c r="C678">
        <v>65000000</v>
      </c>
      <c r="D678">
        <f t="shared" si="11"/>
        <v>-21467706</v>
      </c>
    </row>
    <row r="679" spans="1:4" x14ac:dyDescent="0.2">
      <c r="A679" t="s">
        <v>1315</v>
      </c>
      <c r="B679">
        <v>25440971</v>
      </c>
      <c r="C679">
        <v>20000000</v>
      </c>
      <c r="D679">
        <f t="shared" si="11"/>
        <v>5440971</v>
      </c>
    </row>
    <row r="680" spans="1:4" x14ac:dyDescent="0.2">
      <c r="A680" t="s">
        <v>1316</v>
      </c>
      <c r="B680">
        <v>17218080</v>
      </c>
      <c r="C680">
        <v>70000000</v>
      </c>
      <c r="D680">
        <f t="shared" si="11"/>
        <v>-52781920</v>
      </c>
    </row>
    <row r="681" spans="1:4" x14ac:dyDescent="0.2">
      <c r="A681" t="s">
        <v>1318</v>
      </c>
      <c r="B681">
        <v>10014234</v>
      </c>
      <c r="C681">
        <v>65000000</v>
      </c>
      <c r="D681">
        <f t="shared" si="11"/>
        <v>-54985766</v>
      </c>
    </row>
    <row r="682" spans="1:4" x14ac:dyDescent="0.2">
      <c r="A682" t="s">
        <v>1319</v>
      </c>
      <c r="B682">
        <v>19059018</v>
      </c>
      <c r="C682">
        <v>65000000</v>
      </c>
      <c r="D682">
        <f t="shared" si="11"/>
        <v>-45940982</v>
      </c>
    </row>
    <row r="683" spans="1:4" x14ac:dyDescent="0.2">
      <c r="A683" t="s">
        <v>1322</v>
      </c>
      <c r="B683">
        <v>1987287</v>
      </c>
      <c r="C683">
        <v>50000000</v>
      </c>
      <c r="D683">
        <f t="shared" si="11"/>
        <v>-48012713</v>
      </c>
    </row>
    <row r="684" spans="1:4" x14ac:dyDescent="0.2">
      <c r="A684" t="s">
        <v>1324</v>
      </c>
      <c r="B684">
        <v>24407944</v>
      </c>
      <c r="C684">
        <v>43000000</v>
      </c>
      <c r="D684">
        <f t="shared" si="11"/>
        <v>-18592056</v>
      </c>
    </row>
    <row r="685" spans="1:4" x14ac:dyDescent="0.2">
      <c r="A685" t="s">
        <v>1325</v>
      </c>
      <c r="B685">
        <v>13750556</v>
      </c>
      <c r="C685">
        <v>65000000</v>
      </c>
      <c r="D685">
        <f t="shared" si="11"/>
        <v>-51249444</v>
      </c>
    </row>
    <row r="686" spans="1:4" x14ac:dyDescent="0.2">
      <c r="A686" t="s">
        <v>1327</v>
      </c>
      <c r="B686">
        <v>31054924</v>
      </c>
      <c r="C686">
        <v>64000000</v>
      </c>
      <c r="D686">
        <f t="shared" si="11"/>
        <v>-32945076</v>
      </c>
    </row>
    <row r="687" spans="1:4" x14ac:dyDescent="0.2">
      <c r="A687" t="s">
        <v>1329</v>
      </c>
      <c r="B687">
        <v>43247140</v>
      </c>
      <c r="C687">
        <v>55000000</v>
      </c>
      <c r="D687">
        <f t="shared" si="11"/>
        <v>-11752860</v>
      </c>
    </row>
    <row r="688" spans="1:4" x14ac:dyDescent="0.2">
      <c r="A688" t="s">
        <v>1332</v>
      </c>
      <c r="B688">
        <v>2208939</v>
      </c>
      <c r="C688">
        <v>50000000</v>
      </c>
      <c r="D688">
        <f t="shared" si="11"/>
        <v>-47791061</v>
      </c>
    </row>
    <row r="689" spans="1:4" x14ac:dyDescent="0.2">
      <c r="A689" t="s">
        <v>1334</v>
      </c>
      <c r="B689">
        <v>213079163</v>
      </c>
      <c r="C689">
        <v>63000000</v>
      </c>
      <c r="D689">
        <f t="shared" si="11"/>
        <v>150079163</v>
      </c>
    </row>
    <row r="690" spans="1:4" x14ac:dyDescent="0.2">
      <c r="A690" t="s">
        <v>1335</v>
      </c>
      <c r="B690">
        <v>19548064</v>
      </c>
      <c r="C690">
        <v>65000000</v>
      </c>
      <c r="D690">
        <f t="shared" si="11"/>
        <v>-45451936</v>
      </c>
    </row>
    <row r="691" spans="1:4" x14ac:dyDescent="0.2">
      <c r="A691" t="s">
        <v>1336</v>
      </c>
      <c r="B691">
        <v>356784000</v>
      </c>
      <c r="C691">
        <v>63000000</v>
      </c>
      <c r="D691">
        <f t="shared" si="11"/>
        <v>293784000</v>
      </c>
    </row>
    <row r="692" spans="1:4" x14ac:dyDescent="0.2">
      <c r="A692" t="s">
        <v>1337</v>
      </c>
      <c r="B692">
        <v>25052000</v>
      </c>
      <c r="C692">
        <v>63000000</v>
      </c>
      <c r="D692">
        <f t="shared" si="11"/>
        <v>-37948000</v>
      </c>
    </row>
    <row r="693" spans="1:4" x14ac:dyDescent="0.2">
      <c r="A693" t="s">
        <v>1339</v>
      </c>
      <c r="B693">
        <v>122012710</v>
      </c>
      <c r="C693">
        <v>62000000</v>
      </c>
      <c r="D693">
        <f t="shared" si="11"/>
        <v>60012710</v>
      </c>
    </row>
    <row r="694" spans="1:4" x14ac:dyDescent="0.2">
      <c r="A694" t="s">
        <v>1340</v>
      </c>
      <c r="B694">
        <v>72413</v>
      </c>
      <c r="C694">
        <v>65000000</v>
      </c>
      <c r="D694">
        <f t="shared" si="11"/>
        <v>-64927587</v>
      </c>
    </row>
    <row r="695" spans="1:4" x14ac:dyDescent="0.2">
      <c r="A695" t="s">
        <v>1342</v>
      </c>
      <c r="B695">
        <v>58255287</v>
      </c>
      <c r="C695">
        <v>64000000</v>
      </c>
      <c r="D695">
        <f t="shared" si="11"/>
        <v>-5744713</v>
      </c>
    </row>
    <row r="696" spans="1:4" x14ac:dyDescent="0.2">
      <c r="A696" t="s">
        <v>1344</v>
      </c>
      <c r="B696">
        <v>77086030</v>
      </c>
      <c r="C696">
        <v>62000000</v>
      </c>
      <c r="D696">
        <f t="shared" si="11"/>
        <v>15086030</v>
      </c>
    </row>
    <row r="697" spans="1:4" x14ac:dyDescent="0.2">
      <c r="A697" t="s">
        <v>1346</v>
      </c>
      <c r="B697">
        <v>65000000</v>
      </c>
      <c r="C697">
        <v>62000000</v>
      </c>
      <c r="D697">
        <f t="shared" si="11"/>
        <v>3000000</v>
      </c>
    </row>
    <row r="698" spans="1:4" x14ac:dyDescent="0.2">
      <c r="A698" t="s">
        <v>1348</v>
      </c>
      <c r="B698">
        <v>32178777</v>
      </c>
      <c r="C698">
        <v>62000000</v>
      </c>
      <c r="D698">
        <f t="shared" si="11"/>
        <v>-29821223</v>
      </c>
    </row>
    <row r="699" spans="1:4" x14ac:dyDescent="0.2">
      <c r="A699" t="s">
        <v>1351</v>
      </c>
      <c r="B699">
        <v>15738632</v>
      </c>
      <c r="C699">
        <v>42000000</v>
      </c>
      <c r="D699">
        <f t="shared" si="11"/>
        <v>-26261368</v>
      </c>
    </row>
    <row r="700" spans="1:4" x14ac:dyDescent="0.2">
      <c r="A700" t="s">
        <v>1353</v>
      </c>
      <c r="B700">
        <v>54116191</v>
      </c>
      <c r="C700">
        <v>44000000</v>
      </c>
      <c r="D700">
        <f t="shared" si="11"/>
        <v>10116191</v>
      </c>
    </row>
    <row r="701" spans="1:4" x14ac:dyDescent="0.2">
      <c r="A701" t="s">
        <v>1355</v>
      </c>
      <c r="B701">
        <v>118153533</v>
      </c>
      <c r="C701">
        <v>61000000</v>
      </c>
      <c r="D701">
        <f t="shared" si="11"/>
        <v>57153533</v>
      </c>
    </row>
    <row r="702" spans="1:4" x14ac:dyDescent="0.2">
      <c r="A702" t="s">
        <v>1358</v>
      </c>
      <c r="B702">
        <v>108012170</v>
      </c>
      <c r="C702">
        <v>63000000</v>
      </c>
      <c r="D702">
        <f t="shared" si="11"/>
        <v>45012170</v>
      </c>
    </row>
    <row r="703" spans="1:4" x14ac:dyDescent="0.2">
      <c r="A703" t="s">
        <v>1360</v>
      </c>
      <c r="B703">
        <v>210592590</v>
      </c>
      <c r="C703">
        <v>65000000</v>
      </c>
      <c r="D703">
        <f t="shared" si="11"/>
        <v>145592590</v>
      </c>
    </row>
    <row r="704" spans="1:4" x14ac:dyDescent="0.2">
      <c r="A704" t="s">
        <v>1361</v>
      </c>
      <c r="B704">
        <v>279167575</v>
      </c>
      <c r="C704">
        <v>80000000</v>
      </c>
      <c r="D704">
        <f t="shared" si="11"/>
        <v>199167575</v>
      </c>
    </row>
    <row r="705" spans="1:4" x14ac:dyDescent="0.2">
      <c r="A705" t="s">
        <v>1362</v>
      </c>
      <c r="B705">
        <v>143151473</v>
      </c>
      <c r="C705">
        <v>60000000</v>
      </c>
      <c r="D705">
        <f t="shared" si="11"/>
        <v>83151473</v>
      </c>
    </row>
    <row r="706" spans="1:4" x14ac:dyDescent="0.2">
      <c r="A706" t="s">
        <v>1365</v>
      </c>
      <c r="B706">
        <v>136801374</v>
      </c>
      <c r="C706">
        <v>60000000</v>
      </c>
      <c r="D706">
        <f t="shared" ref="D706:D769" si="12">B706-C706</f>
        <v>76801374</v>
      </c>
    </row>
    <row r="707" spans="1:4" x14ac:dyDescent="0.2">
      <c r="A707" t="s">
        <v>1367</v>
      </c>
      <c r="B707">
        <v>168213584</v>
      </c>
      <c r="C707">
        <v>20000000</v>
      </c>
      <c r="D707">
        <f t="shared" si="12"/>
        <v>148213584</v>
      </c>
    </row>
    <row r="708" spans="1:4" x14ac:dyDescent="0.2">
      <c r="A708" t="s">
        <v>1368</v>
      </c>
      <c r="B708">
        <v>135381507</v>
      </c>
      <c r="C708">
        <v>150000000</v>
      </c>
      <c r="D708">
        <f t="shared" si="12"/>
        <v>-14618493</v>
      </c>
    </row>
    <row r="709" spans="1:4" x14ac:dyDescent="0.2">
      <c r="A709" t="s">
        <v>1369</v>
      </c>
      <c r="B709">
        <v>167735396</v>
      </c>
      <c r="C709">
        <v>61000000</v>
      </c>
      <c r="D709">
        <f t="shared" si="12"/>
        <v>106735396</v>
      </c>
    </row>
    <row r="710" spans="1:4" x14ac:dyDescent="0.2">
      <c r="A710" t="s">
        <v>1370</v>
      </c>
      <c r="B710">
        <v>121468960</v>
      </c>
      <c r="C710">
        <v>60000000</v>
      </c>
      <c r="D710">
        <f t="shared" si="12"/>
        <v>61468960</v>
      </c>
    </row>
    <row r="711" spans="1:4" x14ac:dyDescent="0.2">
      <c r="A711" t="s">
        <v>1371</v>
      </c>
      <c r="B711">
        <v>106635996</v>
      </c>
      <c r="C711">
        <v>58000000</v>
      </c>
      <c r="D711">
        <f t="shared" si="12"/>
        <v>48635996</v>
      </c>
    </row>
    <row r="712" spans="1:4" x14ac:dyDescent="0.2">
      <c r="A712" t="s">
        <v>1372</v>
      </c>
      <c r="B712">
        <v>102678089</v>
      </c>
      <c r="C712">
        <v>95000000</v>
      </c>
      <c r="D712">
        <f t="shared" si="12"/>
        <v>7678089</v>
      </c>
    </row>
    <row r="713" spans="1:4" x14ac:dyDescent="0.2">
      <c r="A713" t="s">
        <v>1373</v>
      </c>
      <c r="B713">
        <v>125603360</v>
      </c>
      <c r="C713">
        <v>60000000</v>
      </c>
      <c r="D713">
        <f t="shared" si="12"/>
        <v>65603360</v>
      </c>
    </row>
    <row r="714" spans="1:4" x14ac:dyDescent="0.2">
      <c r="A714" t="s">
        <v>1374</v>
      </c>
      <c r="B714">
        <v>101217900</v>
      </c>
      <c r="C714">
        <v>70000000</v>
      </c>
      <c r="D714">
        <f t="shared" si="12"/>
        <v>31217900</v>
      </c>
    </row>
    <row r="715" spans="1:4" x14ac:dyDescent="0.2">
      <c r="A715" t="s">
        <v>1377</v>
      </c>
      <c r="B715">
        <v>104148781</v>
      </c>
      <c r="C715">
        <v>60000000</v>
      </c>
      <c r="D715">
        <f t="shared" si="12"/>
        <v>44148781</v>
      </c>
    </row>
    <row r="716" spans="1:4" x14ac:dyDescent="0.2">
      <c r="A716" t="s">
        <v>1378</v>
      </c>
      <c r="B716">
        <v>75573300</v>
      </c>
      <c r="C716">
        <v>61000000</v>
      </c>
      <c r="D716">
        <f t="shared" si="12"/>
        <v>14573300</v>
      </c>
    </row>
    <row r="717" spans="1:4" x14ac:dyDescent="0.2">
      <c r="A717" t="s">
        <v>1379</v>
      </c>
      <c r="B717">
        <v>93375151</v>
      </c>
      <c r="C717">
        <v>60000000</v>
      </c>
      <c r="D717">
        <f t="shared" si="12"/>
        <v>33375151</v>
      </c>
    </row>
    <row r="718" spans="1:4" x14ac:dyDescent="0.2">
      <c r="A718" t="s">
        <v>1380</v>
      </c>
      <c r="B718">
        <v>106126012</v>
      </c>
      <c r="C718">
        <v>60000000</v>
      </c>
      <c r="D718">
        <f t="shared" si="12"/>
        <v>46126012</v>
      </c>
    </row>
    <row r="719" spans="1:4" x14ac:dyDescent="0.2">
      <c r="A719" t="s">
        <v>1381</v>
      </c>
      <c r="B719">
        <v>93307796</v>
      </c>
      <c r="C719">
        <v>60000000</v>
      </c>
      <c r="D719">
        <f t="shared" si="12"/>
        <v>33307796</v>
      </c>
    </row>
    <row r="720" spans="1:4" x14ac:dyDescent="0.2">
      <c r="A720" t="s">
        <v>1383</v>
      </c>
      <c r="B720">
        <v>90646554</v>
      </c>
      <c r="C720">
        <v>105000000</v>
      </c>
      <c r="D720">
        <f t="shared" si="12"/>
        <v>-14353446</v>
      </c>
    </row>
    <row r="721" spans="1:4" x14ac:dyDescent="0.2">
      <c r="A721" t="s">
        <v>1384</v>
      </c>
      <c r="B721">
        <v>109176215</v>
      </c>
      <c r="C721">
        <v>60000000</v>
      </c>
      <c r="D721">
        <f t="shared" si="12"/>
        <v>49176215</v>
      </c>
    </row>
    <row r="722" spans="1:4" x14ac:dyDescent="0.2">
      <c r="A722" t="s">
        <v>1386</v>
      </c>
      <c r="B722">
        <v>82670733</v>
      </c>
      <c r="C722">
        <v>60000000</v>
      </c>
      <c r="D722">
        <f t="shared" si="12"/>
        <v>22670733</v>
      </c>
    </row>
    <row r="723" spans="1:4" x14ac:dyDescent="0.2">
      <c r="A723" t="s">
        <v>1387</v>
      </c>
      <c r="B723">
        <v>82569532</v>
      </c>
      <c r="C723">
        <v>60000000</v>
      </c>
      <c r="D723">
        <f t="shared" si="12"/>
        <v>22569532</v>
      </c>
    </row>
    <row r="724" spans="1:4" x14ac:dyDescent="0.2">
      <c r="A724" t="s">
        <v>1388</v>
      </c>
      <c r="B724">
        <v>81687587</v>
      </c>
      <c r="C724">
        <v>61000000</v>
      </c>
      <c r="D724">
        <f t="shared" si="12"/>
        <v>20687587</v>
      </c>
    </row>
    <row r="725" spans="1:4" x14ac:dyDescent="0.2">
      <c r="A725" t="s">
        <v>1390</v>
      </c>
      <c r="B725">
        <v>80574010</v>
      </c>
      <c r="C725">
        <v>60000000</v>
      </c>
      <c r="D725">
        <f t="shared" si="12"/>
        <v>20574010</v>
      </c>
    </row>
    <row r="726" spans="1:4" x14ac:dyDescent="0.2">
      <c r="A726" t="s">
        <v>1392</v>
      </c>
      <c r="B726">
        <v>75764085</v>
      </c>
      <c r="C726">
        <v>60000000</v>
      </c>
      <c r="D726">
        <f t="shared" si="12"/>
        <v>15764085</v>
      </c>
    </row>
    <row r="727" spans="1:4" x14ac:dyDescent="0.2">
      <c r="A727" t="s">
        <v>1393</v>
      </c>
      <c r="B727">
        <v>90356857</v>
      </c>
      <c r="C727">
        <v>58000000</v>
      </c>
      <c r="D727">
        <f t="shared" si="12"/>
        <v>32356857</v>
      </c>
    </row>
    <row r="728" spans="1:4" x14ac:dyDescent="0.2">
      <c r="A728" t="s">
        <v>1394</v>
      </c>
      <c r="B728">
        <v>75530832</v>
      </c>
      <c r="C728">
        <v>55000000</v>
      </c>
      <c r="D728">
        <f t="shared" si="12"/>
        <v>20530832</v>
      </c>
    </row>
    <row r="729" spans="1:4" x14ac:dyDescent="0.2">
      <c r="A729" t="s">
        <v>1395</v>
      </c>
      <c r="B729">
        <v>75370763</v>
      </c>
      <c r="C729">
        <v>60000000</v>
      </c>
      <c r="D729">
        <f t="shared" si="12"/>
        <v>15370763</v>
      </c>
    </row>
    <row r="730" spans="1:4" x14ac:dyDescent="0.2">
      <c r="A730" t="s">
        <v>1398</v>
      </c>
      <c r="B730">
        <v>100003492</v>
      </c>
      <c r="C730">
        <v>65000000</v>
      </c>
      <c r="D730">
        <f t="shared" si="12"/>
        <v>35003492</v>
      </c>
    </row>
    <row r="731" spans="1:4" x14ac:dyDescent="0.2">
      <c r="A731" t="s">
        <v>1399</v>
      </c>
      <c r="B731">
        <v>90341670</v>
      </c>
      <c r="C731">
        <v>60000000</v>
      </c>
      <c r="D731">
        <f t="shared" si="12"/>
        <v>30341670</v>
      </c>
    </row>
    <row r="732" spans="1:4" x14ac:dyDescent="0.2">
      <c r="A732" t="s">
        <v>1400</v>
      </c>
      <c r="B732">
        <v>74540762</v>
      </c>
      <c r="C732">
        <v>55000000</v>
      </c>
      <c r="D732">
        <f t="shared" si="12"/>
        <v>19540762</v>
      </c>
    </row>
    <row r="733" spans="1:4" x14ac:dyDescent="0.2">
      <c r="A733" t="s">
        <v>1402</v>
      </c>
      <c r="B733">
        <v>80033643</v>
      </c>
      <c r="C733">
        <v>60000000</v>
      </c>
      <c r="D733">
        <f t="shared" si="12"/>
        <v>20033643</v>
      </c>
    </row>
    <row r="734" spans="1:4" x14ac:dyDescent="0.2">
      <c r="A734" t="s">
        <v>1403</v>
      </c>
      <c r="B734">
        <v>73648142</v>
      </c>
      <c r="C734">
        <v>60000000</v>
      </c>
      <c r="D734">
        <f t="shared" si="12"/>
        <v>13648142</v>
      </c>
    </row>
    <row r="735" spans="1:4" x14ac:dyDescent="0.2">
      <c r="A735" t="s">
        <v>1404</v>
      </c>
      <c r="B735">
        <v>71844424</v>
      </c>
      <c r="C735">
        <v>60000000</v>
      </c>
      <c r="D735">
        <f t="shared" si="12"/>
        <v>11844424</v>
      </c>
    </row>
    <row r="736" spans="1:4" x14ac:dyDescent="0.2">
      <c r="A736" t="s">
        <v>1407</v>
      </c>
      <c r="B736">
        <v>75638743</v>
      </c>
      <c r="C736">
        <v>60000000</v>
      </c>
      <c r="D736">
        <f t="shared" si="12"/>
        <v>15638743</v>
      </c>
    </row>
    <row r="737" spans="1:4" x14ac:dyDescent="0.2">
      <c r="A737" t="s">
        <v>1409</v>
      </c>
      <c r="B737">
        <v>66734992</v>
      </c>
      <c r="C737">
        <v>60000000</v>
      </c>
      <c r="D737">
        <f t="shared" si="12"/>
        <v>6734992</v>
      </c>
    </row>
    <row r="738" spans="1:4" x14ac:dyDescent="0.2">
      <c r="A738" t="s">
        <v>1411</v>
      </c>
      <c r="B738">
        <v>75280058</v>
      </c>
      <c r="C738">
        <v>60000000</v>
      </c>
      <c r="D738">
        <f t="shared" si="12"/>
        <v>15280058</v>
      </c>
    </row>
    <row r="739" spans="1:4" x14ac:dyDescent="0.2">
      <c r="A739" t="s">
        <v>1413</v>
      </c>
      <c r="B739">
        <v>64505912</v>
      </c>
      <c r="C739">
        <v>48000000</v>
      </c>
      <c r="D739">
        <f t="shared" si="12"/>
        <v>16505912</v>
      </c>
    </row>
    <row r="740" spans="1:4" x14ac:dyDescent="0.2">
      <c r="A740" t="s">
        <v>1414</v>
      </c>
      <c r="B740">
        <v>77862546</v>
      </c>
      <c r="C740">
        <v>70000000</v>
      </c>
      <c r="D740">
        <f t="shared" si="12"/>
        <v>7862546</v>
      </c>
    </row>
    <row r="741" spans="1:4" x14ac:dyDescent="0.2">
      <c r="A741" t="s">
        <v>1415</v>
      </c>
      <c r="B741">
        <v>61112916</v>
      </c>
      <c r="C741">
        <v>50000000</v>
      </c>
      <c r="D741">
        <f t="shared" si="12"/>
        <v>11112916</v>
      </c>
    </row>
    <row r="742" spans="1:4" x14ac:dyDescent="0.2">
      <c r="A742" t="s">
        <v>1417</v>
      </c>
      <c r="B742">
        <v>88200225</v>
      </c>
      <c r="C742">
        <v>60000000</v>
      </c>
      <c r="D742">
        <f t="shared" si="12"/>
        <v>28200225</v>
      </c>
    </row>
    <row r="743" spans="1:4" x14ac:dyDescent="0.2">
      <c r="A743" t="s">
        <v>1418</v>
      </c>
      <c r="B743">
        <v>60573641</v>
      </c>
      <c r="C743">
        <v>60000000</v>
      </c>
      <c r="D743">
        <f t="shared" si="12"/>
        <v>573641</v>
      </c>
    </row>
    <row r="744" spans="1:4" x14ac:dyDescent="0.2">
      <c r="A744" t="s">
        <v>1420</v>
      </c>
      <c r="B744">
        <v>59035104</v>
      </c>
      <c r="C744">
        <v>66000000</v>
      </c>
      <c r="D744">
        <f t="shared" si="12"/>
        <v>-6964896</v>
      </c>
    </row>
    <row r="745" spans="1:4" x14ac:dyDescent="0.2">
      <c r="A745" t="s">
        <v>1422</v>
      </c>
      <c r="B745">
        <v>56702901</v>
      </c>
      <c r="C745">
        <v>60000000</v>
      </c>
      <c r="D745">
        <f t="shared" si="12"/>
        <v>-3297099</v>
      </c>
    </row>
    <row r="746" spans="1:4" x14ac:dyDescent="0.2">
      <c r="A746" t="s">
        <v>1424</v>
      </c>
      <c r="B746">
        <v>55994557</v>
      </c>
      <c r="C746">
        <v>60000000</v>
      </c>
      <c r="D746">
        <f t="shared" si="12"/>
        <v>-4005443</v>
      </c>
    </row>
    <row r="747" spans="1:4" x14ac:dyDescent="0.2">
      <c r="A747" t="s">
        <v>1426</v>
      </c>
      <c r="B747">
        <v>54910560</v>
      </c>
      <c r="C747">
        <v>60000000</v>
      </c>
      <c r="D747">
        <f t="shared" si="12"/>
        <v>-5089440</v>
      </c>
    </row>
    <row r="748" spans="1:4" x14ac:dyDescent="0.2">
      <c r="A748" t="s">
        <v>1427</v>
      </c>
      <c r="B748">
        <v>53789313</v>
      </c>
      <c r="C748">
        <v>60000000</v>
      </c>
      <c r="D748">
        <f t="shared" si="12"/>
        <v>-6210687</v>
      </c>
    </row>
    <row r="749" spans="1:4" x14ac:dyDescent="0.2">
      <c r="A749" t="s">
        <v>1428</v>
      </c>
      <c r="B749">
        <v>51045801</v>
      </c>
      <c r="C749">
        <v>60000000</v>
      </c>
      <c r="D749">
        <f t="shared" si="12"/>
        <v>-8954199</v>
      </c>
    </row>
    <row r="750" spans="1:4" x14ac:dyDescent="0.2">
      <c r="A750" t="s">
        <v>1430</v>
      </c>
      <c r="B750">
        <v>50818750</v>
      </c>
      <c r="C750">
        <v>60000000</v>
      </c>
      <c r="D750">
        <f t="shared" si="12"/>
        <v>-9181250</v>
      </c>
    </row>
    <row r="751" spans="1:4" x14ac:dyDescent="0.2">
      <c r="A751" t="s">
        <v>1432</v>
      </c>
      <c r="B751">
        <v>25440971</v>
      </c>
      <c r="C751">
        <v>20000000</v>
      </c>
      <c r="D751">
        <f t="shared" si="12"/>
        <v>5440971</v>
      </c>
    </row>
    <row r="752" spans="1:4" x14ac:dyDescent="0.2">
      <c r="A752" t="s">
        <v>1433</v>
      </c>
      <c r="B752">
        <v>50189179</v>
      </c>
      <c r="C752">
        <v>60000000</v>
      </c>
      <c r="D752">
        <f t="shared" si="12"/>
        <v>-9810821</v>
      </c>
    </row>
    <row r="753" spans="1:4" x14ac:dyDescent="0.2">
      <c r="A753" t="s">
        <v>1435</v>
      </c>
      <c r="B753">
        <v>50024083</v>
      </c>
      <c r="C753">
        <v>60000000</v>
      </c>
      <c r="D753">
        <f t="shared" si="12"/>
        <v>-9975917</v>
      </c>
    </row>
    <row r="754" spans="1:4" x14ac:dyDescent="0.2">
      <c r="A754" t="s">
        <v>1437</v>
      </c>
      <c r="B754">
        <v>50549107</v>
      </c>
      <c r="C754">
        <v>60000000</v>
      </c>
      <c r="D754">
        <f t="shared" si="12"/>
        <v>-9450893</v>
      </c>
    </row>
    <row r="755" spans="1:4" x14ac:dyDescent="0.2">
      <c r="A755" t="s">
        <v>1438</v>
      </c>
      <c r="B755">
        <v>56443482</v>
      </c>
      <c r="C755">
        <v>60000000</v>
      </c>
      <c r="D755">
        <f t="shared" si="12"/>
        <v>-3556518</v>
      </c>
    </row>
    <row r="756" spans="1:4" x14ac:dyDescent="0.2">
      <c r="A756" t="s">
        <v>1441</v>
      </c>
      <c r="B756">
        <v>62401264</v>
      </c>
      <c r="C756">
        <v>60000000</v>
      </c>
      <c r="D756">
        <f t="shared" si="12"/>
        <v>2401264</v>
      </c>
    </row>
    <row r="757" spans="1:4" x14ac:dyDescent="0.2">
      <c r="A757" t="s">
        <v>1443</v>
      </c>
      <c r="B757">
        <v>47748610</v>
      </c>
      <c r="C757">
        <v>75000000</v>
      </c>
      <c r="D757">
        <f t="shared" si="12"/>
        <v>-27251390</v>
      </c>
    </row>
    <row r="758" spans="1:4" x14ac:dyDescent="0.2">
      <c r="A758" t="s">
        <v>1446</v>
      </c>
      <c r="B758">
        <v>46975183</v>
      </c>
      <c r="C758">
        <v>61000000</v>
      </c>
      <c r="D758">
        <f t="shared" si="12"/>
        <v>-14024817</v>
      </c>
    </row>
    <row r="759" spans="1:4" x14ac:dyDescent="0.2">
      <c r="A759" t="s">
        <v>1447</v>
      </c>
      <c r="B759">
        <v>50807639</v>
      </c>
      <c r="C759">
        <v>60000000</v>
      </c>
      <c r="D759">
        <f t="shared" si="12"/>
        <v>-9192361</v>
      </c>
    </row>
    <row r="760" spans="1:4" x14ac:dyDescent="0.2">
      <c r="A760" t="s">
        <v>1449</v>
      </c>
      <c r="B760">
        <v>46611204</v>
      </c>
      <c r="C760">
        <v>48000000</v>
      </c>
      <c r="D760">
        <f t="shared" si="12"/>
        <v>-1388796</v>
      </c>
    </row>
    <row r="761" spans="1:4" x14ac:dyDescent="0.2">
      <c r="A761" t="s">
        <v>1451</v>
      </c>
      <c r="B761">
        <v>257756197</v>
      </c>
      <c r="C761">
        <v>60000000</v>
      </c>
      <c r="D761">
        <f t="shared" si="12"/>
        <v>197756197</v>
      </c>
    </row>
    <row r="762" spans="1:4" x14ac:dyDescent="0.2">
      <c r="A762" t="s">
        <v>1452</v>
      </c>
      <c r="B762">
        <v>48472213</v>
      </c>
      <c r="C762">
        <v>45000000</v>
      </c>
      <c r="D762">
        <f t="shared" si="12"/>
        <v>3472213</v>
      </c>
    </row>
    <row r="763" spans="1:4" x14ac:dyDescent="0.2">
      <c r="A763" t="s">
        <v>1454</v>
      </c>
      <c r="B763">
        <v>43060566</v>
      </c>
      <c r="C763">
        <v>60000000</v>
      </c>
      <c r="D763">
        <f t="shared" si="12"/>
        <v>-16939434</v>
      </c>
    </row>
    <row r="764" spans="1:4" x14ac:dyDescent="0.2">
      <c r="A764" t="s">
        <v>1455</v>
      </c>
      <c r="B764">
        <v>45996718</v>
      </c>
      <c r="C764">
        <v>60000000</v>
      </c>
      <c r="D764">
        <f t="shared" si="12"/>
        <v>-14003282</v>
      </c>
    </row>
    <row r="765" spans="1:4" x14ac:dyDescent="0.2">
      <c r="A765" t="s">
        <v>1457</v>
      </c>
      <c r="B765">
        <v>43337279</v>
      </c>
      <c r="C765">
        <v>60000000</v>
      </c>
      <c r="D765">
        <f t="shared" si="12"/>
        <v>-16662721</v>
      </c>
    </row>
    <row r="766" spans="1:4" x14ac:dyDescent="0.2">
      <c r="A766" t="s">
        <v>1460</v>
      </c>
      <c r="B766">
        <v>37479778</v>
      </c>
      <c r="C766">
        <v>60000000</v>
      </c>
      <c r="D766">
        <f t="shared" si="12"/>
        <v>-22520222</v>
      </c>
    </row>
    <row r="767" spans="1:4" x14ac:dyDescent="0.2">
      <c r="A767" t="s">
        <v>1462</v>
      </c>
      <c r="B767">
        <v>36965395</v>
      </c>
      <c r="C767">
        <v>20000000</v>
      </c>
      <c r="D767">
        <f t="shared" si="12"/>
        <v>16965395</v>
      </c>
    </row>
    <row r="768" spans="1:4" x14ac:dyDescent="0.2">
      <c r="A768" t="s">
        <v>1464</v>
      </c>
      <c r="B768">
        <v>40559930</v>
      </c>
      <c r="C768">
        <v>60000000</v>
      </c>
      <c r="D768">
        <f t="shared" si="12"/>
        <v>-19440070</v>
      </c>
    </row>
    <row r="769" spans="1:4" x14ac:dyDescent="0.2">
      <c r="A769" t="s">
        <v>1466</v>
      </c>
      <c r="B769">
        <v>36830057</v>
      </c>
      <c r="C769">
        <v>65000000</v>
      </c>
      <c r="D769">
        <f t="shared" si="12"/>
        <v>-28169943</v>
      </c>
    </row>
    <row r="770" spans="1:4" x14ac:dyDescent="0.2">
      <c r="A770" t="s">
        <v>1468</v>
      </c>
      <c r="B770">
        <v>36279230</v>
      </c>
      <c r="C770">
        <v>60000000</v>
      </c>
      <c r="D770">
        <f t="shared" ref="D770:D833" si="13">B770-C770</f>
        <v>-23720770</v>
      </c>
    </row>
    <row r="771" spans="1:4" x14ac:dyDescent="0.2">
      <c r="A771" t="s">
        <v>1469</v>
      </c>
      <c r="B771">
        <v>42194060</v>
      </c>
      <c r="C771">
        <v>70000000</v>
      </c>
      <c r="D771">
        <f t="shared" si="13"/>
        <v>-27805940</v>
      </c>
    </row>
    <row r="772" spans="1:4" x14ac:dyDescent="0.2">
      <c r="A772" t="s">
        <v>1471</v>
      </c>
      <c r="B772">
        <v>43119879</v>
      </c>
      <c r="C772">
        <v>60000000</v>
      </c>
      <c r="D772">
        <f t="shared" si="13"/>
        <v>-16880121</v>
      </c>
    </row>
    <row r="773" spans="1:4" x14ac:dyDescent="0.2">
      <c r="A773" t="s">
        <v>1473</v>
      </c>
      <c r="B773">
        <v>35096190</v>
      </c>
      <c r="C773">
        <v>60000000</v>
      </c>
      <c r="D773">
        <f t="shared" si="13"/>
        <v>-24903810</v>
      </c>
    </row>
    <row r="774" spans="1:4" x14ac:dyDescent="0.2">
      <c r="A774" t="s">
        <v>1476</v>
      </c>
      <c r="B774">
        <v>35754555</v>
      </c>
      <c r="C774">
        <v>20000000</v>
      </c>
      <c r="D774">
        <f t="shared" si="13"/>
        <v>15754555</v>
      </c>
    </row>
    <row r="775" spans="1:4" x14ac:dyDescent="0.2">
      <c r="A775" t="s">
        <v>1478</v>
      </c>
      <c r="B775">
        <v>43290977</v>
      </c>
      <c r="C775">
        <v>80000000</v>
      </c>
      <c r="D775">
        <f t="shared" si="13"/>
        <v>-36709023</v>
      </c>
    </row>
    <row r="776" spans="1:4" x14ac:dyDescent="0.2">
      <c r="A776" t="s">
        <v>1479</v>
      </c>
      <c r="B776">
        <v>33927476</v>
      </c>
      <c r="C776">
        <v>40000000</v>
      </c>
      <c r="D776">
        <f t="shared" si="13"/>
        <v>-6072524</v>
      </c>
    </row>
    <row r="777" spans="1:4" x14ac:dyDescent="0.2">
      <c r="A777" t="s">
        <v>1481</v>
      </c>
      <c r="B777">
        <v>32122249</v>
      </c>
      <c r="C777">
        <v>60000000</v>
      </c>
      <c r="D777">
        <f t="shared" si="13"/>
        <v>-27877751</v>
      </c>
    </row>
    <row r="778" spans="1:4" x14ac:dyDescent="0.2">
      <c r="A778" t="s">
        <v>1482</v>
      </c>
      <c r="B778">
        <v>40076438</v>
      </c>
      <c r="C778">
        <v>60000000</v>
      </c>
      <c r="D778">
        <f t="shared" si="13"/>
        <v>-19923562</v>
      </c>
    </row>
    <row r="779" spans="1:4" x14ac:dyDescent="0.2">
      <c r="A779" t="s">
        <v>1483</v>
      </c>
      <c r="B779">
        <v>32940507</v>
      </c>
      <c r="C779">
        <v>60000000</v>
      </c>
      <c r="D779">
        <f t="shared" si="13"/>
        <v>-27059493</v>
      </c>
    </row>
    <row r="780" spans="1:4" x14ac:dyDescent="0.2">
      <c r="A780" t="s">
        <v>1485</v>
      </c>
      <c r="B780">
        <v>31670931</v>
      </c>
      <c r="C780">
        <v>60000000</v>
      </c>
      <c r="D780">
        <f t="shared" si="13"/>
        <v>-28329069</v>
      </c>
    </row>
    <row r="781" spans="1:4" x14ac:dyDescent="0.2">
      <c r="A781" t="s">
        <v>1487</v>
      </c>
      <c r="B781">
        <v>30695227</v>
      </c>
      <c r="C781">
        <v>60000000</v>
      </c>
      <c r="D781">
        <f t="shared" si="13"/>
        <v>-29304773</v>
      </c>
    </row>
    <row r="782" spans="1:4" x14ac:dyDescent="0.2">
      <c r="A782" t="s">
        <v>1489</v>
      </c>
      <c r="B782">
        <v>32522352</v>
      </c>
      <c r="C782">
        <v>60000000</v>
      </c>
      <c r="D782">
        <f t="shared" si="13"/>
        <v>-27477648</v>
      </c>
    </row>
    <row r="783" spans="1:4" x14ac:dyDescent="0.2">
      <c r="A783" t="s">
        <v>1491</v>
      </c>
      <c r="B783">
        <v>28424210</v>
      </c>
      <c r="C783">
        <v>20000000</v>
      </c>
      <c r="D783">
        <f t="shared" si="13"/>
        <v>8424210</v>
      </c>
    </row>
    <row r="784" spans="1:4" x14ac:dyDescent="0.2">
      <c r="A784" t="s">
        <v>1492</v>
      </c>
      <c r="B784">
        <v>26082914</v>
      </c>
      <c r="C784">
        <v>87000000</v>
      </c>
      <c r="D784">
        <f t="shared" si="13"/>
        <v>-60917086</v>
      </c>
    </row>
    <row r="785" spans="1:4" x14ac:dyDescent="0.2">
      <c r="A785" t="s">
        <v>1493</v>
      </c>
      <c r="B785">
        <v>29136626</v>
      </c>
      <c r="C785">
        <v>60000000</v>
      </c>
      <c r="D785">
        <f t="shared" si="13"/>
        <v>-30863374</v>
      </c>
    </row>
    <row r="786" spans="1:4" x14ac:dyDescent="0.2">
      <c r="A786" t="s">
        <v>1496</v>
      </c>
      <c r="B786">
        <v>26288320</v>
      </c>
      <c r="C786">
        <v>60000000</v>
      </c>
      <c r="D786">
        <f t="shared" si="13"/>
        <v>-33711680</v>
      </c>
    </row>
    <row r="787" spans="1:4" x14ac:dyDescent="0.2">
      <c r="A787" t="s">
        <v>1499</v>
      </c>
      <c r="B787">
        <v>26616590</v>
      </c>
      <c r="C787">
        <v>60000000</v>
      </c>
      <c r="D787">
        <f t="shared" si="13"/>
        <v>-33383410</v>
      </c>
    </row>
    <row r="788" spans="1:4" x14ac:dyDescent="0.2">
      <c r="A788" t="s">
        <v>1501</v>
      </c>
      <c r="B788">
        <v>30063805</v>
      </c>
      <c r="C788">
        <v>60000000</v>
      </c>
      <c r="D788">
        <f t="shared" si="13"/>
        <v>-29936195</v>
      </c>
    </row>
    <row r="789" spans="1:4" x14ac:dyDescent="0.2">
      <c r="A789" t="s">
        <v>1503</v>
      </c>
      <c r="B789">
        <v>22518325</v>
      </c>
      <c r="C789">
        <v>50000000</v>
      </c>
      <c r="D789">
        <f t="shared" si="13"/>
        <v>-27481675</v>
      </c>
    </row>
    <row r="790" spans="1:4" x14ac:dyDescent="0.2">
      <c r="A790" t="s">
        <v>1504</v>
      </c>
      <c r="B790">
        <v>13082288</v>
      </c>
      <c r="C790">
        <v>60000000</v>
      </c>
      <c r="D790">
        <f t="shared" si="13"/>
        <v>-46917712</v>
      </c>
    </row>
    <row r="791" spans="1:4" x14ac:dyDescent="0.2">
      <c r="A791" t="s">
        <v>1507</v>
      </c>
      <c r="B791">
        <v>18208078</v>
      </c>
      <c r="C791">
        <v>60000000</v>
      </c>
      <c r="D791">
        <f t="shared" si="13"/>
        <v>-41791922</v>
      </c>
    </row>
    <row r="792" spans="1:4" x14ac:dyDescent="0.2">
      <c r="A792" t="s">
        <v>1509</v>
      </c>
      <c r="B792">
        <v>14218868</v>
      </c>
      <c r="C792">
        <v>65000000</v>
      </c>
      <c r="D792">
        <f t="shared" si="13"/>
        <v>-50781132</v>
      </c>
    </row>
    <row r="793" spans="1:4" x14ac:dyDescent="0.2">
      <c r="A793" t="s">
        <v>1511</v>
      </c>
      <c r="B793">
        <v>22451</v>
      </c>
      <c r="C793">
        <v>60000000</v>
      </c>
      <c r="D793">
        <f t="shared" si="13"/>
        <v>-59977549</v>
      </c>
    </row>
    <row r="794" spans="1:4" x14ac:dyDescent="0.2">
      <c r="A794" t="s">
        <v>1514</v>
      </c>
      <c r="B794">
        <v>31165421</v>
      </c>
      <c r="C794">
        <v>60000000</v>
      </c>
      <c r="D794">
        <f t="shared" si="13"/>
        <v>-28834579</v>
      </c>
    </row>
    <row r="795" spans="1:4" x14ac:dyDescent="0.2">
      <c r="A795" t="s">
        <v>1517</v>
      </c>
      <c r="B795">
        <v>11802056</v>
      </c>
      <c r="C795">
        <v>60000000</v>
      </c>
      <c r="D795">
        <f t="shared" si="13"/>
        <v>-48197944</v>
      </c>
    </row>
    <row r="796" spans="1:4" x14ac:dyDescent="0.2">
      <c r="A796" t="s">
        <v>1519</v>
      </c>
      <c r="B796">
        <v>25472967</v>
      </c>
      <c r="C796">
        <v>30000000</v>
      </c>
      <c r="D796">
        <f t="shared" si="13"/>
        <v>-4527033</v>
      </c>
    </row>
    <row r="797" spans="1:4" x14ac:dyDescent="0.2">
      <c r="A797" t="s">
        <v>1522</v>
      </c>
      <c r="B797">
        <v>22362500</v>
      </c>
      <c r="C797">
        <v>55000000</v>
      </c>
      <c r="D797">
        <f t="shared" si="13"/>
        <v>-32637500</v>
      </c>
    </row>
    <row r="798" spans="1:4" x14ac:dyDescent="0.2">
      <c r="A798" t="s">
        <v>1523</v>
      </c>
      <c r="B798">
        <v>17281832</v>
      </c>
      <c r="C798">
        <v>60000000</v>
      </c>
      <c r="D798">
        <f t="shared" si="13"/>
        <v>-42718168</v>
      </c>
    </row>
    <row r="799" spans="1:4" x14ac:dyDescent="0.2">
      <c r="A799" t="s">
        <v>1525</v>
      </c>
      <c r="B799">
        <v>19781879</v>
      </c>
      <c r="C799">
        <v>60000000</v>
      </c>
      <c r="D799">
        <f t="shared" si="13"/>
        <v>-40218121</v>
      </c>
    </row>
    <row r="800" spans="1:4" x14ac:dyDescent="0.2">
      <c r="A800" t="s">
        <v>1526</v>
      </c>
      <c r="B800">
        <v>7605668</v>
      </c>
      <c r="C800">
        <v>60000000</v>
      </c>
      <c r="D800">
        <f t="shared" si="13"/>
        <v>-52394332</v>
      </c>
    </row>
    <row r="801" spans="1:4" x14ac:dyDescent="0.2">
      <c r="A801" t="s">
        <v>1529</v>
      </c>
      <c r="B801">
        <v>4535117</v>
      </c>
      <c r="C801">
        <v>60000000</v>
      </c>
      <c r="D801">
        <f t="shared" si="13"/>
        <v>-55464883</v>
      </c>
    </row>
    <row r="802" spans="1:4" x14ac:dyDescent="0.2">
      <c r="A802" t="s">
        <v>1531</v>
      </c>
      <c r="B802">
        <v>4426297</v>
      </c>
      <c r="C802">
        <v>35000000</v>
      </c>
      <c r="D802">
        <f t="shared" si="13"/>
        <v>-30573703</v>
      </c>
    </row>
    <row r="803" spans="1:4" x14ac:dyDescent="0.2">
      <c r="A803" t="s">
        <v>1532</v>
      </c>
      <c r="B803">
        <v>25440971</v>
      </c>
      <c r="C803">
        <v>68005000</v>
      </c>
      <c r="D803">
        <f t="shared" si="13"/>
        <v>-42564029</v>
      </c>
    </row>
    <row r="804" spans="1:4" x14ac:dyDescent="0.2">
      <c r="A804" t="s">
        <v>1534</v>
      </c>
      <c r="B804">
        <v>10166502</v>
      </c>
      <c r="C804">
        <v>80000000</v>
      </c>
      <c r="D804">
        <f t="shared" si="13"/>
        <v>-69833498</v>
      </c>
    </row>
    <row r="805" spans="1:4" x14ac:dyDescent="0.2">
      <c r="A805" t="s">
        <v>1537</v>
      </c>
      <c r="B805">
        <v>363024263</v>
      </c>
      <c r="C805">
        <v>58000000</v>
      </c>
      <c r="D805">
        <f t="shared" si="13"/>
        <v>305024263</v>
      </c>
    </row>
    <row r="806" spans="1:4" x14ac:dyDescent="0.2">
      <c r="A806" t="s">
        <v>1540</v>
      </c>
      <c r="B806">
        <v>12065985</v>
      </c>
      <c r="C806">
        <v>60000000</v>
      </c>
      <c r="D806">
        <f t="shared" si="13"/>
        <v>-47934015</v>
      </c>
    </row>
    <row r="807" spans="1:4" x14ac:dyDescent="0.2">
      <c r="A807" t="s">
        <v>1542</v>
      </c>
      <c r="B807">
        <v>350123553</v>
      </c>
      <c r="C807">
        <v>58800000</v>
      </c>
      <c r="D807">
        <f t="shared" si="13"/>
        <v>291323553</v>
      </c>
    </row>
    <row r="808" spans="1:4" x14ac:dyDescent="0.2">
      <c r="A808" t="s">
        <v>1544</v>
      </c>
      <c r="B808">
        <v>80021740</v>
      </c>
      <c r="C808">
        <v>58000000</v>
      </c>
      <c r="D808">
        <f t="shared" si="13"/>
        <v>22021740</v>
      </c>
    </row>
    <row r="809" spans="1:4" x14ac:dyDescent="0.2">
      <c r="A809" t="s">
        <v>1546</v>
      </c>
      <c r="B809">
        <v>25440971</v>
      </c>
      <c r="C809">
        <v>3000000</v>
      </c>
      <c r="D809">
        <f t="shared" si="13"/>
        <v>22440971</v>
      </c>
    </row>
    <row r="810" spans="1:4" x14ac:dyDescent="0.2">
      <c r="A810" t="s">
        <v>1547</v>
      </c>
      <c r="B810">
        <v>48291624</v>
      </c>
      <c r="C810">
        <v>58000000</v>
      </c>
      <c r="D810">
        <f t="shared" si="13"/>
        <v>-9708376</v>
      </c>
    </row>
    <row r="811" spans="1:4" x14ac:dyDescent="0.2">
      <c r="A811" t="s">
        <v>1548</v>
      </c>
      <c r="B811">
        <v>35231365</v>
      </c>
      <c r="C811">
        <v>60000000</v>
      </c>
      <c r="D811">
        <f t="shared" si="13"/>
        <v>-24768635</v>
      </c>
    </row>
    <row r="812" spans="1:4" x14ac:dyDescent="0.2">
      <c r="A812" t="s">
        <v>1550</v>
      </c>
      <c r="B812">
        <v>53715611</v>
      </c>
      <c r="C812">
        <v>63000000</v>
      </c>
      <c r="D812">
        <f t="shared" si="13"/>
        <v>-9284389</v>
      </c>
    </row>
    <row r="813" spans="1:4" x14ac:dyDescent="0.2">
      <c r="A813" t="s">
        <v>1553</v>
      </c>
      <c r="B813">
        <v>31199215</v>
      </c>
      <c r="C813">
        <v>58000000</v>
      </c>
      <c r="D813">
        <f t="shared" si="13"/>
        <v>-26800785</v>
      </c>
    </row>
    <row r="814" spans="1:4" x14ac:dyDescent="0.2">
      <c r="A814" t="s">
        <v>1555</v>
      </c>
      <c r="B814">
        <v>25440971</v>
      </c>
      <c r="C814">
        <v>20000000</v>
      </c>
      <c r="D814">
        <f t="shared" si="13"/>
        <v>5440971</v>
      </c>
    </row>
    <row r="815" spans="1:4" x14ac:dyDescent="0.2">
      <c r="A815" t="s">
        <v>1557</v>
      </c>
      <c r="B815">
        <v>29580087</v>
      </c>
      <c r="C815">
        <v>58000000</v>
      </c>
      <c r="D815">
        <f t="shared" si="13"/>
        <v>-28419913</v>
      </c>
    </row>
    <row r="816" spans="1:4" x14ac:dyDescent="0.2">
      <c r="A816" t="s">
        <v>1558</v>
      </c>
      <c r="B816">
        <v>44665963</v>
      </c>
      <c r="C816">
        <v>58000000</v>
      </c>
      <c r="D816">
        <f t="shared" si="13"/>
        <v>-13334037</v>
      </c>
    </row>
    <row r="817" spans="1:4" x14ac:dyDescent="0.2">
      <c r="A817" t="s">
        <v>1559</v>
      </c>
      <c r="B817">
        <v>60128566</v>
      </c>
      <c r="C817">
        <v>60000000</v>
      </c>
      <c r="D817">
        <f t="shared" si="13"/>
        <v>128566</v>
      </c>
    </row>
    <row r="818" spans="1:4" x14ac:dyDescent="0.2">
      <c r="A818" t="s">
        <v>1560</v>
      </c>
      <c r="B818">
        <v>49875589</v>
      </c>
      <c r="C818">
        <v>58000000</v>
      </c>
      <c r="D818">
        <f t="shared" si="13"/>
        <v>-8124411</v>
      </c>
    </row>
    <row r="819" spans="1:4" x14ac:dyDescent="0.2">
      <c r="A819" t="s">
        <v>1562</v>
      </c>
      <c r="B819">
        <v>25440971</v>
      </c>
      <c r="C819">
        <v>20000000</v>
      </c>
      <c r="D819">
        <f t="shared" si="13"/>
        <v>5440971</v>
      </c>
    </row>
    <row r="820" spans="1:4" x14ac:dyDescent="0.2">
      <c r="A820" t="s">
        <v>1563</v>
      </c>
      <c r="B820">
        <v>60984028</v>
      </c>
      <c r="C820">
        <v>57000000</v>
      </c>
      <c r="D820">
        <f t="shared" si="13"/>
        <v>3984028</v>
      </c>
    </row>
    <row r="821" spans="1:4" x14ac:dyDescent="0.2">
      <c r="A821" t="s">
        <v>1564</v>
      </c>
      <c r="B821">
        <v>36931089</v>
      </c>
      <c r="C821">
        <v>70000000</v>
      </c>
      <c r="D821">
        <f t="shared" si="13"/>
        <v>-33068911</v>
      </c>
    </row>
    <row r="822" spans="1:4" x14ac:dyDescent="0.2">
      <c r="A822" t="s">
        <v>1566</v>
      </c>
      <c r="B822">
        <v>51317350</v>
      </c>
      <c r="C822">
        <v>57000000</v>
      </c>
      <c r="D822">
        <f t="shared" si="13"/>
        <v>-5682650</v>
      </c>
    </row>
    <row r="823" spans="1:4" x14ac:dyDescent="0.2">
      <c r="A823" t="s">
        <v>1567</v>
      </c>
      <c r="B823">
        <v>28328132</v>
      </c>
      <c r="C823">
        <v>58000000</v>
      </c>
      <c r="D823">
        <f t="shared" si="13"/>
        <v>-29671868</v>
      </c>
    </row>
    <row r="824" spans="1:4" x14ac:dyDescent="0.2">
      <c r="A824" t="s">
        <v>1569</v>
      </c>
      <c r="B824">
        <v>51774002</v>
      </c>
      <c r="C824">
        <v>57000000</v>
      </c>
      <c r="D824">
        <f t="shared" si="13"/>
        <v>-5225998</v>
      </c>
    </row>
    <row r="825" spans="1:4" x14ac:dyDescent="0.2">
      <c r="A825" t="s">
        <v>1571</v>
      </c>
      <c r="B825">
        <v>25528495</v>
      </c>
      <c r="C825">
        <v>57000000</v>
      </c>
      <c r="D825">
        <f t="shared" si="13"/>
        <v>-31471505</v>
      </c>
    </row>
    <row r="826" spans="1:4" x14ac:dyDescent="0.2">
      <c r="A826" t="s">
        <v>1574</v>
      </c>
      <c r="B826">
        <v>25440971</v>
      </c>
      <c r="C826">
        <v>20000000</v>
      </c>
      <c r="D826">
        <f t="shared" si="13"/>
        <v>5440971</v>
      </c>
    </row>
    <row r="827" spans="1:4" x14ac:dyDescent="0.2">
      <c r="A827" t="s">
        <v>1575</v>
      </c>
      <c r="B827">
        <v>113006880</v>
      </c>
      <c r="C827">
        <v>56000000</v>
      </c>
      <c r="D827">
        <f t="shared" si="13"/>
        <v>57006880</v>
      </c>
    </row>
    <row r="828" spans="1:4" x14ac:dyDescent="0.2">
      <c r="A828" t="s">
        <v>1577</v>
      </c>
      <c r="B828">
        <v>45860039</v>
      </c>
      <c r="C828">
        <v>56000000</v>
      </c>
      <c r="D828">
        <f t="shared" si="13"/>
        <v>-10139961</v>
      </c>
    </row>
    <row r="829" spans="1:4" x14ac:dyDescent="0.2">
      <c r="A829" t="s">
        <v>1580</v>
      </c>
      <c r="B829">
        <v>329691196</v>
      </c>
      <c r="C829">
        <v>55000000</v>
      </c>
      <c r="D829">
        <f t="shared" si="13"/>
        <v>274691196</v>
      </c>
    </row>
    <row r="830" spans="1:4" x14ac:dyDescent="0.2">
      <c r="A830" t="s">
        <v>1581</v>
      </c>
      <c r="B830">
        <v>217326336</v>
      </c>
      <c r="C830">
        <v>60000000</v>
      </c>
      <c r="D830">
        <f t="shared" si="13"/>
        <v>157326336</v>
      </c>
    </row>
    <row r="831" spans="1:4" x14ac:dyDescent="0.2">
      <c r="A831" t="s">
        <v>1582</v>
      </c>
      <c r="B831">
        <v>166225040</v>
      </c>
      <c r="C831">
        <v>55000000</v>
      </c>
      <c r="D831">
        <f t="shared" si="13"/>
        <v>111225040</v>
      </c>
    </row>
    <row r="832" spans="1:4" x14ac:dyDescent="0.2">
      <c r="A832" t="s">
        <v>1583</v>
      </c>
      <c r="B832">
        <v>141600000</v>
      </c>
      <c r="C832">
        <v>55000000</v>
      </c>
      <c r="D832">
        <f t="shared" si="13"/>
        <v>86600000</v>
      </c>
    </row>
    <row r="833" spans="1:4" x14ac:dyDescent="0.2">
      <c r="A833" t="s">
        <v>1586</v>
      </c>
      <c r="B833">
        <v>134218018</v>
      </c>
      <c r="C833">
        <v>55000000</v>
      </c>
      <c r="D833">
        <f t="shared" si="13"/>
        <v>79218018</v>
      </c>
    </row>
    <row r="834" spans="1:4" x14ac:dyDescent="0.2">
      <c r="A834" t="s">
        <v>1588</v>
      </c>
      <c r="B834">
        <v>128769345</v>
      </c>
      <c r="C834">
        <v>54000000</v>
      </c>
      <c r="D834">
        <f t="shared" ref="D834:D897" si="14">B834-C834</f>
        <v>74769345</v>
      </c>
    </row>
    <row r="835" spans="1:4" x14ac:dyDescent="0.2">
      <c r="A835" t="s">
        <v>1589</v>
      </c>
      <c r="B835">
        <v>177575142</v>
      </c>
      <c r="C835">
        <v>70000000</v>
      </c>
      <c r="D835">
        <f t="shared" si="14"/>
        <v>107575142</v>
      </c>
    </row>
    <row r="836" spans="1:4" x14ac:dyDescent="0.2">
      <c r="A836" t="s">
        <v>1590</v>
      </c>
      <c r="B836">
        <v>105263257</v>
      </c>
      <c r="C836">
        <v>55000000</v>
      </c>
      <c r="D836">
        <f t="shared" si="14"/>
        <v>50263257</v>
      </c>
    </row>
    <row r="837" spans="1:4" x14ac:dyDescent="0.2">
      <c r="A837" t="s">
        <v>1593</v>
      </c>
      <c r="B837">
        <v>104354205</v>
      </c>
      <c r="C837">
        <v>55000000</v>
      </c>
      <c r="D837">
        <f t="shared" si="14"/>
        <v>49354205</v>
      </c>
    </row>
    <row r="838" spans="1:4" x14ac:dyDescent="0.2">
      <c r="A838" t="s">
        <v>1595</v>
      </c>
      <c r="B838">
        <v>107100855</v>
      </c>
      <c r="C838">
        <v>55000000</v>
      </c>
      <c r="D838">
        <f t="shared" si="14"/>
        <v>52100855</v>
      </c>
    </row>
    <row r="839" spans="1:4" x14ac:dyDescent="0.2">
      <c r="A839" t="s">
        <v>1596</v>
      </c>
      <c r="B839">
        <v>98711404</v>
      </c>
      <c r="C839">
        <v>55000000</v>
      </c>
      <c r="D839">
        <f t="shared" si="14"/>
        <v>43711404</v>
      </c>
    </row>
    <row r="840" spans="1:4" x14ac:dyDescent="0.2">
      <c r="A840" t="s">
        <v>1597</v>
      </c>
      <c r="B840">
        <v>100328194</v>
      </c>
      <c r="C840">
        <v>50000000</v>
      </c>
      <c r="D840">
        <f t="shared" si="14"/>
        <v>50328194</v>
      </c>
    </row>
    <row r="841" spans="1:4" x14ac:dyDescent="0.2">
      <c r="A841" t="s">
        <v>1598</v>
      </c>
      <c r="B841">
        <v>101530738</v>
      </c>
      <c r="C841">
        <v>55000000</v>
      </c>
      <c r="D841">
        <f t="shared" si="14"/>
        <v>46530738</v>
      </c>
    </row>
    <row r="842" spans="1:4" x14ac:dyDescent="0.2">
      <c r="A842" t="s">
        <v>1599</v>
      </c>
      <c r="B842">
        <v>93815117</v>
      </c>
      <c r="C842">
        <v>55000000</v>
      </c>
      <c r="D842">
        <f t="shared" si="14"/>
        <v>38815117</v>
      </c>
    </row>
    <row r="843" spans="1:4" x14ac:dyDescent="0.2">
      <c r="A843" t="s">
        <v>1601</v>
      </c>
      <c r="B843">
        <v>91400000</v>
      </c>
      <c r="C843">
        <v>53000000</v>
      </c>
      <c r="D843">
        <f t="shared" si="14"/>
        <v>38400000</v>
      </c>
    </row>
    <row r="844" spans="1:4" x14ac:dyDescent="0.2">
      <c r="A844" t="s">
        <v>1602</v>
      </c>
      <c r="B844">
        <v>162586036</v>
      </c>
      <c r="C844">
        <v>55000000</v>
      </c>
      <c r="D844">
        <f t="shared" si="14"/>
        <v>107586036</v>
      </c>
    </row>
    <row r="845" spans="1:4" x14ac:dyDescent="0.2">
      <c r="A845" t="s">
        <v>1604</v>
      </c>
      <c r="B845">
        <v>89706988</v>
      </c>
      <c r="C845">
        <v>55000000</v>
      </c>
      <c r="D845">
        <f t="shared" si="14"/>
        <v>34706988</v>
      </c>
    </row>
    <row r="846" spans="1:4" x14ac:dyDescent="0.2">
      <c r="A846" t="s">
        <v>1605</v>
      </c>
      <c r="B846">
        <v>83000000</v>
      </c>
      <c r="C846">
        <v>55000000</v>
      </c>
      <c r="D846">
        <f t="shared" si="14"/>
        <v>28000000</v>
      </c>
    </row>
    <row r="847" spans="1:4" x14ac:dyDescent="0.2">
      <c r="A847" t="s">
        <v>1606</v>
      </c>
      <c r="B847">
        <v>78745923</v>
      </c>
      <c r="C847">
        <v>55000000</v>
      </c>
      <c r="D847">
        <f t="shared" si="14"/>
        <v>23745923</v>
      </c>
    </row>
    <row r="848" spans="1:4" x14ac:dyDescent="0.2">
      <c r="A848" t="s">
        <v>1607</v>
      </c>
      <c r="B848">
        <v>70098138</v>
      </c>
      <c r="C848">
        <v>30000000</v>
      </c>
      <c r="D848">
        <f t="shared" si="14"/>
        <v>40098138</v>
      </c>
    </row>
    <row r="849" spans="1:4" x14ac:dyDescent="0.2">
      <c r="A849" t="s">
        <v>1608</v>
      </c>
      <c r="B849">
        <v>66365290</v>
      </c>
      <c r="C849">
        <v>55000000</v>
      </c>
      <c r="D849">
        <f t="shared" si="14"/>
        <v>11365290</v>
      </c>
    </row>
    <row r="850" spans="1:4" x14ac:dyDescent="0.2">
      <c r="A850" t="s">
        <v>1609</v>
      </c>
      <c r="B850">
        <v>25440971</v>
      </c>
      <c r="C850">
        <v>1400000</v>
      </c>
      <c r="D850">
        <f t="shared" si="14"/>
        <v>24040971</v>
      </c>
    </row>
    <row r="851" spans="1:4" x14ac:dyDescent="0.2">
      <c r="A851" t="s">
        <v>1610</v>
      </c>
      <c r="B851">
        <v>66207920</v>
      </c>
      <c r="C851">
        <v>30000000</v>
      </c>
      <c r="D851">
        <f t="shared" si="14"/>
        <v>36207920</v>
      </c>
    </row>
    <row r="852" spans="1:4" x14ac:dyDescent="0.2">
      <c r="A852" t="s">
        <v>1611</v>
      </c>
      <c r="B852">
        <v>63408614</v>
      </c>
      <c r="C852">
        <v>55000000</v>
      </c>
      <c r="D852">
        <f t="shared" si="14"/>
        <v>8408614</v>
      </c>
    </row>
    <row r="853" spans="1:4" x14ac:dyDescent="0.2">
      <c r="A853" t="s">
        <v>1612</v>
      </c>
      <c r="B853">
        <v>58422650</v>
      </c>
      <c r="C853">
        <v>55000000</v>
      </c>
      <c r="D853">
        <f t="shared" si="14"/>
        <v>3422650</v>
      </c>
    </row>
    <row r="854" spans="1:4" x14ac:dyDescent="0.2">
      <c r="A854" t="s">
        <v>1613</v>
      </c>
      <c r="B854">
        <v>56932305</v>
      </c>
      <c r="C854">
        <v>55000000</v>
      </c>
      <c r="D854">
        <f t="shared" si="14"/>
        <v>1932305</v>
      </c>
    </row>
    <row r="855" spans="1:4" x14ac:dyDescent="0.2">
      <c r="A855" t="s">
        <v>1616</v>
      </c>
      <c r="B855">
        <v>68750000</v>
      </c>
      <c r="C855">
        <v>55000000</v>
      </c>
      <c r="D855">
        <f t="shared" si="14"/>
        <v>13750000</v>
      </c>
    </row>
    <row r="856" spans="1:4" x14ac:dyDescent="0.2">
      <c r="A856" t="s">
        <v>1617</v>
      </c>
      <c r="B856">
        <v>68218041</v>
      </c>
      <c r="C856">
        <v>55000000</v>
      </c>
      <c r="D856">
        <f t="shared" si="14"/>
        <v>13218041</v>
      </c>
    </row>
    <row r="857" spans="1:4" x14ac:dyDescent="0.2">
      <c r="A857" t="s">
        <v>1618</v>
      </c>
      <c r="B857">
        <v>25040293</v>
      </c>
      <c r="C857">
        <v>55000000</v>
      </c>
      <c r="D857">
        <f t="shared" si="14"/>
        <v>-29959707</v>
      </c>
    </row>
    <row r="858" spans="1:4" x14ac:dyDescent="0.2">
      <c r="A858" t="s">
        <v>1619</v>
      </c>
      <c r="B858">
        <v>55747724</v>
      </c>
      <c r="C858">
        <v>55000000</v>
      </c>
      <c r="D858">
        <f t="shared" si="14"/>
        <v>747724</v>
      </c>
    </row>
    <row r="859" spans="1:4" x14ac:dyDescent="0.2">
      <c r="A859" t="s">
        <v>1621</v>
      </c>
      <c r="B859">
        <v>55473600</v>
      </c>
      <c r="C859">
        <v>50000000</v>
      </c>
      <c r="D859">
        <f t="shared" si="14"/>
        <v>5473600</v>
      </c>
    </row>
    <row r="860" spans="1:4" x14ac:dyDescent="0.2">
      <c r="A860" t="s">
        <v>1622</v>
      </c>
      <c r="B860">
        <v>49994804</v>
      </c>
      <c r="C860">
        <v>55000000</v>
      </c>
      <c r="D860">
        <f t="shared" si="14"/>
        <v>-5005196</v>
      </c>
    </row>
    <row r="861" spans="1:4" x14ac:dyDescent="0.2">
      <c r="A861" t="s">
        <v>1625</v>
      </c>
      <c r="B861">
        <v>41609593</v>
      </c>
      <c r="C861">
        <v>55000000</v>
      </c>
      <c r="D861">
        <f t="shared" si="14"/>
        <v>-13390407</v>
      </c>
    </row>
    <row r="862" spans="1:4" x14ac:dyDescent="0.2">
      <c r="A862" t="s">
        <v>1627</v>
      </c>
      <c r="B862">
        <v>38553833</v>
      </c>
      <c r="C862">
        <v>55000000</v>
      </c>
      <c r="D862">
        <f t="shared" si="14"/>
        <v>-16446167</v>
      </c>
    </row>
    <row r="863" spans="1:4" x14ac:dyDescent="0.2">
      <c r="A863" t="s">
        <v>1629</v>
      </c>
      <c r="B863">
        <v>76137505</v>
      </c>
      <c r="C863">
        <v>55000000</v>
      </c>
      <c r="D863">
        <f t="shared" si="14"/>
        <v>21137505</v>
      </c>
    </row>
    <row r="864" spans="1:4" x14ac:dyDescent="0.2">
      <c r="A864" t="s">
        <v>1631</v>
      </c>
      <c r="B864">
        <v>34350553</v>
      </c>
      <c r="C864">
        <v>68000000</v>
      </c>
      <c r="D864">
        <f t="shared" si="14"/>
        <v>-33649447</v>
      </c>
    </row>
    <row r="865" spans="1:4" x14ac:dyDescent="0.2">
      <c r="A865" t="s">
        <v>1633</v>
      </c>
      <c r="B865">
        <v>34238611</v>
      </c>
      <c r="C865">
        <v>55000000</v>
      </c>
      <c r="D865">
        <f t="shared" si="14"/>
        <v>-20761389</v>
      </c>
    </row>
    <row r="866" spans="1:4" x14ac:dyDescent="0.2">
      <c r="A866" t="s">
        <v>1635</v>
      </c>
      <c r="B866">
        <v>34098563</v>
      </c>
      <c r="C866">
        <v>55000000</v>
      </c>
      <c r="D866">
        <f t="shared" si="14"/>
        <v>-20901437</v>
      </c>
    </row>
    <row r="867" spans="1:4" x14ac:dyDescent="0.2">
      <c r="A867" t="s">
        <v>1636</v>
      </c>
      <c r="B867">
        <v>33828318</v>
      </c>
      <c r="C867">
        <v>55000000</v>
      </c>
      <c r="D867">
        <f t="shared" si="14"/>
        <v>-21171682</v>
      </c>
    </row>
    <row r="868" spans="1:4" x14ac:dyDescent="0.2">
      <c r="A868" t="s">
        <v>1637</v>
      </c>
      <c r="B868">
        <v>33472850</v>
      </c>
      <c r="C868">
        <v>55000000</v>
      </c>
      <c r="D868">
        <f t="shared" si="14"/>
        <v>-21527150</v>
      </c>
    </row>
    <row r="869" spans="1:4" x14ac:dyDescent="0.2">
      <c r="A869" t="s">
        <v>1639</v>
      </c>
      <c r="B869">
        <v>31051126</v>
      </c>
      <c r="C869">
        <v>55000000</v>
      </c>
      <c r="D869">
        <f t="shared" si="14"/>
        <v>-23948874</v>
      </c>
    </row>
    <row r="870" spans="1:4" x14ac:dyDescent="0.2">
      <c r="A870" t="s">
        <v>1641</v>
      </c>
      <c r="B870">
        <v>35707327</v>
      </c>
      <c r="C870">
        <v>55000000</v>
      </c>
      <c r="D870">
        <f t="shared" si="14"/>
        <v>-19292673</v>
      </c>
    </row>
    <row r="871" spans="1:4" x14ac:dyDescent="0.2">
      <c r="A871" t="s">
        <v>1642</v>
      </c>
      <c r="B871">
        <v>20550712</v>
      </c>
      <c r="C871">
        <v>50000000</v>
      </c>
      <c r="D871">
        <f t="shared" si="14"/>
        <v>-29449288</v>
      </c>
    </row>
    <row r="872" spans="1:4" x14ac:dyDescent="0.2">
      <c r="A872" t="s">
        <v>1643</v>
      </c>
      <c r="B872">
        <v>18573791</v>
      </c>
      <c r="C872">
        <v>55000000</v>
      </c>
      <c r="D872">
        <f t="shared" si="14"/>
        <v>-36426209</v>
      </c>
    </row>
    <row r="873" spans="1:4" x14ac:dyDescent="0.2">
      <c r="A873" t="s">
        <v>1645</v>
      </c>
      <c r="B873">
        <v>51225796</v>
      </c>
      <c r="C873">
        <v>70000000</v>
      </c>
      <c r="D873">
        <f t="shared" si="14"/>
        <v>-18774204</v>
      </c>
    </row>
    <row r="874" spans="1:4" x14ac:dyDescent="0.2">
      <c r="A874" t="s">
        <v>1647</v>
      </c>
      <c r="B874">
        <v>16264475</v>
      </c>
      <c r="C874">
        <v>55000000</v>
      </c>
      <c r="D874">
        <f t="shared" si="14"/>
        <v>-38735525</v>
      </c>
    </row>
    <row r="875" spans="1:4" x14ac:dyDescent="0.2">
      <c r="A875" t="s">
        <v>1649</v>
      </c>
      <c r="B875">
        <v>25857987</v>
      </c>
      <c r="C875">
        <v>62000000</v>
      </c>
      <c r="D875">
        <f t="shared" si="14"/>
        <v>-36142013</v>
      </c>
    </row>
    <row r="876" spans="1:4" x14ac:dyDescent="0.2">
      <c r="A876" t="s">
        <v>1651</v>
      </c>
      <c r="B876">
        <v>12870569</v>
      </c>
      <c r="C876">
        <v>56000000</v>
      </c>
      <c r="D876">
        <f t="shared" si="14"/>
        <v>-43129431</v>
      </c>
    </row>
    <row r="877" spans="1:4" x14ac:dyDescent="0.2">
      <c r="A877" t="s">
        <v>1653</v>
      </c>
      <c r="B877">
        <v>11466088</v>
      </c>
      <c r="C877">
        <v>71000000</v>
      </c>
      <c r="D877">
        <f t="shared" si="14"/>
        <v>-59533912</v>
      </c>
    </row>
    <row r="878" spans="1:4" x14ac:dyDescent="0.2">
      <c r="A878" t="s">
        <v>1655</v>
      </c>
      <c r="B878">
        <v>16088610</v>
      </c>
      <c r="C878">
        <v>55000000</v>
      </c>
      <c r="D878">
        <f t="shared" si="14"/>
        <v>-38911390</v>
      </c>
    </row>
    <row r="879" spans="1:4" x14ac:dyDescent="0.2">
      <c r="A879" t="s">
        <v>1658</v>
      </c>
      <c r="B879">
        <v>51178893</v>
      </c>
      <c r="C879">
        <v>50000000</v>
      </c>
      <c r="D879">
        <f t="shared" si="14"/>
        <v>1178893</v>
      </c>
    </row>
    <row r="880" spans="1:4" x14ac:dyDescent="0.2">
      <c r="A880" t="s">
        <v>1660</v>
      </c>
      <c r="B880">
        <v>6768055</v>
      </c>
      <c r="C880">
        <v>57000000</v>
      </c>
      <c r="D880">
        <f t="shared" si="14"/>
        <v>-50231945</v>
      </c>
    </row>
    <row r="881" spans="1:4" x14ac:dyDescent="0.2">
      <c r="A881" t="s">
        <v>1661</v>
      </c>
      <c r="B881">
        <v>39440655</v>
      </c>
      <c r="C881">
        <v>55000000</v>
      </c>
      <c r="D881">
        <f t="shared" si="14"/>
        <v>-15559345</v>
      </c>
    </row>
    <row r="882" spans="1:4" x14ac:dyDescent="0.2">
      <c r="A882" t="s">
        <v>1664</v>
      </c>
      <c r="B882">
        <v>6167817</v>
      </c>
      <c r="C882">
        <v>47000000</v>
      </c>
      <c r="D882">
        <f t="shared" si="14"/>
        <v>-40832183</v>
      </c>
    </row>
    <row r="883" spans="1:4" x14ac:dyDescent="0.2">
      <c r="A883" t="s">
        <v>1666</v>
      </c>
      <c r="B883">
        <v>25440971</v>
      </c>
      <c r="C883">
        <v>2000000</v>
      </c>
      <c r="D883">
        <f t="shared" si="14"/>
        <v>23440971</v>
      </c>
    </row>
    <row r="884" spans="1:4" x14ac:dyDescent="0.2">
      <c r="A884" t="s">
        <v>1668</v>
      </c>
      <c r="B884">
        <v>25440971</v>
      </c>
      <c r="C884">
        <v>55000000</v>
      </c>
      <c r="D884">
        <f t="shared" si="14"/>
        <v>-29559029</v>
      </c>
    </row>
    <row r="885" spans="1:4" x14ac:dyDescent="0.2">
      <c r="A885" t="s">
        <v>1671</v>
      </c>
      <c r="B885">
        <v>81645152</v>
      </c>
      <c r="C885">
        <v>54000000</v>
      </c>
      <c r="D885">
        <f t="shared" si="14"/>
        <v>27645152</v>
      </c>
    </row>
    <row r="886" spans="1:4" x14ac:dyDescent="0.2">
      <c r="A886" t="s">
        <v>1672</v>
      </c>
      <c r="B886">
        <v>69951824</v>
      </c>
      <c r="C886">
        <v>55000000</v>
      </c>
      <c r="D886">
        <f t="shared" si="14"/>
        <v>14951824</v>
      </c>
    </row>
    <row r="887" spans="1:4" x14ac:dyDescent="0.2">
      <c r="A887" t="s">
        <v>1673</v>
      </c>
      <c r="B887">
        <v>9483821</v>
      </c>
      <c r="C887">
        <v>55000000</v>
      </c>
      <c r="D887">
        <f t="shared" si="14"/>
        <v>-45516179</v>
      </c>
    </row>
    <row r="888" spans="1:4" x14ac:dyDescent="0.2">
      <c r="A888" t="s">
        <v>1674</v>
      </c>
      <c r="B888">
        <v>66676062</v>
      </c>
      <c r="C888">
        <v>54000000</v>
      </c>
      <c r="D888">
        <f t="shared" si="14"/>
        <v>12676062</v>
      </c>
    </row>
    <row r="889" spans="1:4" x14ac:dyDescent="0.2">
      <c r="A889" t="s">
        <v>1676</v>
      </c>
      <c r="B889">
        <v>26838389</v>
      </c>
      <c r="C889">
        <v>57000000</v>
      </c>
      <c r="D889">
        <f t="shared" si="14"/>
        <v>-30161611</v>
      </c>
    </row>
    <row r="890" spans="1:4" x14ac:dyDescent="0.2">
      <c r="A890" t="s">
        <v>1677</v>
      </c>
      <c r="B890">
        <v>75604320</v>
      </c>
      <c r="C890">
        <v>54000000</v>
      </c>
      <c r="D890">
        <f t="shared" si="14"/>
        <v>21604320</v>
      </c>
    </row>
    <row r="891" spans="1:4" x14ac:dyDescent="0.2">
      <c r="A891" t="s">
        <v>1678</v>
      </c>
      <c r="B891">
        <v>108200000</v>
      </c>
      <c r="C891">
        <v>54000000</v>
      </c>
      <c r="D891">
        <f t="shared" si="14"/>
        <v>54200000</v>
      </c>
    </row>
    <row r="892" spans="1:4" x14ac:dyDescent="0.2">
      <c r="A892" t="s">
        <v>1680</v>
      </c>
      <c r="B892">
        <v>5660084</v>
      </c>
      <c r="C892">
        <v>54000000</v>
      </c>
      <c r="D892">
        <f t="shared" si="14"/>
        <v>-48339916</v>
      </c>
    </row>
    <row r="893" spans="1:4" x14ac:dyDescent="0.2">
      <c r="A893" t="s">
        <v>1681</v>
      </c>
      <c r="B893">
        <v>7221458</v>
      </c>
      <c r="C893">
        <v>55000000</v>
      </c>
      <c r="D893">
        <f t="shared" si="14"/>
        <v>-47778542</v>
      </c>
    </row>
    <row r="894" spans="1:4" x14ac:dyDescent="0.2">
      <c r="A894" t="s">
        <v>1682</v>
      </c>
      <c r="B894">
        <v>70327868</v>
      </c>
      <c r="C894">
        <v>46000000</v>
      </c>
      <c r="D894">
        <f t="shared" si="14"/>
        <v>24327868</v>
      </c>
    </row>
    <row r="895" spans="1:4" x14ac:dyDescent="0.2">
      <c r="A895" t="s">
        <v>1683</v>
      </c>
      <c r="B895">
        <v>58297830</v>
      </c>
      <c r="C895">
        <v>50000000</v>
      </c>
      <c r="D895">
        <f t="shared" si="14"/>
        <v>8297830</v>
      </c>
    </row>
    <row r="896" spans="1:4" x14ac:dyDescent="0.2">
      <c r="A896" t="s">
        <v>1685</v>
      </c>
      <c r="B896">
        <v>57386369</v>
      </c>
      <c r="C896">
        <v>52500000</v>
      </c>
      <c r="D896">
        <f t="shared" si="14"/>
        <v>4886369</v>
      </c>
    </row>
    <row r="897" spans="1:4" x14ac:dyDescent="0.2">
      <c r="A897" t="s">
        <v>1686</v>
      </c>
      <c r="B897">
        <v>45207112</v>
      </c>
      <c r="C897">
        <v>53000000</v>
      </c>
      <c r="D897">
        <f t="shared" si="14"/>
        <v>-7792888</v>
      </c>
    </row>
    <row r="898" spans="1:4" x14ac:dyDescent="0.2">
      <c r="A898" t="s">
        <v>1687</v>
      </c>
      <c r="B898">
        <v>62563543</v>
      </c>
      <c r="C898">
        <v>53000000</v>
      </c>
      <c r="D898">
        <f t="shared" ref="D898:D961" si="15">B898-C898</f>
        <v>9563543</v>
      </c>
    </row>
    <row r="899" spans="1:4" x14ac:dyDescent="0.2">
      <c r="A899" t="s">
        <v>1689</v>
      </c>
      <c r="B899">
        <v>33574332</v>
      </c>
      <c r="C899">
        <v>90000000</v>
      </c>
      <c r="D899">
        <f t="shared" si="15"/>
        <v>-56425668</v>
      </c>
    </row>
    <row r="900" spans="1:4" x14ac:dyDescent="0.2">
      <c r="A900" t="s">
        <v>1690</v>
      </c>
      <c r="B900">
        <v>73343413</v>
      </c>
      <c r="C900">
        <v>50000000</v>
      </c>
      <c r="D900">
        <f t="shared" si="15"/>
        <v>23343413</v>
      </c>
    </row>
    <row r="901" spans="1:4" x14ac:dyDescent="0.2">
      <c r="A901" t="s">
        <v>1691</v>
      </c>
      <c r="B901">
        <v>25031037</v>
      </c>
      <c r="C901">
        <v>53000000</v>
      </c>
      <c r="D901">
        <f t="shared" si="15"/>
        <v>-27968963</v>
      </c>
    </row>
    <row r="902" spans="1:4" x14ac:dyDescent="0.2">
      <c r="A902" t="s">
        <v>1694</v>
      </c>
      <c r="B902">
        <v>22843047</v>
      </c>
      <c r="C902">
        <v>55000000</v>
      </c>
      <c r="D902">
        <f t="shared" si="15"/>
        <v>-32156953</v>
      </c>
    </row>
    <row r="903" spans="1:4" x14ac:dyDescent="0.2">
      <c r="A903" t="s">
        <v>1696</v>
      </c>
      <c r="B903">
        <v>5755286</v>
      </c>
      <c r="C903">
        <v>55000000</v>
      </c>
      <c r="D903">
        <f t="shared" si="15"/>
        <v>-49244714</v>
      </c>
    </row>
    <row r="904" spans="1:4" x14ac:dyDescent="0.2">
      <c r="A904" t="s">
        <v>1699</v>
      </c>
      <c r="B904">
        <v>164435221</v>
      </c>
      <c r="C904">
        <v>52000000</v>
      </c>
      <c r="D904">
        <f t="shared" si="15"/>
        <v>112435221</v>
      </c>
    </row>
    <row r="905" spans="1:4" x14ac:dyDescent="0.2">
      <c r="A905" t="s">
        <v>1700</v>
      </c>
      <c r="B905">
        <v>95720716</v>
      </c>
      <c r="C905">
        <v>40000000</v>
      </c>
      <c r="D905">
        <f t="shared" si="15"/>
        <v>55720716</v>
      </c>
    </row>
    <row r="906" spans="1:4" x14ac:dyDescent="0.2">
      <c r="A906" t="s">
        <v>1701</v>
      </c>
      <c r="B906">
        <v>118683135</v>
      </c>
      <c r="C906">
        <v>52000000</v>
      </c>
      <c r="D906">
        <f t="shared" si="15"/>
        <v>66683135</v>
      </c>
    </row>
    <row r="907" spans="1:4" x14ac:dyDescent="0.2">
      <c r="A907" t="s">
        <v>1702</v>
      </c>
      <c r="B907">
        <v>143704210</v>
      </c>
      <c r="C907">
        <v>52000000</v>
      </c>
      <c r="D907">
        <f t="shared" si="15"/>
        <v>91704210</v>
      </c>
    </row>
    <row r="908" spans="1:4" x14ac:dyDescent="0.2">
      <c r="A908" t="s">
        <v>1705</v>
      </c>
      <c r="B908">
        <v>110476776</v>
      </c>
      <c r="C908">
        <v>52000000</v>
      </c>
      <c r="D908">
        <f t="shared" si="15"/>
        <v>58476776</v>
      </c>
    </row>
    <row r="909" spans="1:4" x14ac:dyDescent="0.2">
      <c r="A909" t="s">
        <v>1706</v>
      </c>
      <c r="B909">
        <v>80270227</v>
      </c>
      <c r="C909">
        <v>50000000</v>
      </c>
      <c r="D909">
        <f t="shared" si="15"/>
        <v>30270227</v>
      </c>
    </row>
    <row r="910" spans="1:4" x14ac:dyDescent="0.2">
      <c r="A910" t="s">
        <v>1708</v>
      </c>
      <c r="B910">
        <v>36385763</v>
      </c>
      <c r="C910">
        <v>52000000</v>
      </c>
      <c r="D910">
        <f t="shared" si="15"/>
        <v>-15614237</v>
      </c>
    </row>
    <row r="911" spans="1:4" x14ac:dyDescent="0.2">
      <c r="A911" t="s">
        <v>1710</v>
      </c>
      <c r="B911">
        <v>37035845</v>
      </c>
      <c r="C911">
        <v>52000000</v>
      </c>
      <c r="D911">
        <f t="shared" si="15"/>
        <v>-14964155</v>
      </c>
    </row>
    <row r="912" spans="1:4" x14ac:dyDescent="0.2">
      <c r="A912" t="s">
        <v>1712</v>
      </c>
      <c r="B912">
        <v>34580635</v>
      </c>
      <c r="C912">
        <v>52000000</v>
      </c>
      <c r="D912">
        <f t="shared" si="15"/>
        <v>-17419365</v>
      </c>
    </row>
    <row r="913" spans="1:4" x14ac:dyDescent="0.2">
      <c r="A913" t="s">
        <v>1714</v>
      </c>
      <c r="B913">
        <v>42438300</v>
      </c>
      <c r="C913">
        <v>52000000</v>
      </c>
      <c r="D913">
        <f t="shared" si="15"/>
        <v>-9561700</v>
      </c>
    </row>
    <row r="914" spans="1:4" x14ac:dyDescent="0.2">
      <c r="A914" t="s">
        <v>1715</v>
      </c>
      <c r="B914">
        <v>23324666</v>
      </c>
      <c r="C914">
        <v>52000000</v>
      </c>
      <c r="D914">
        <f t="shared" si="15"/>
        <v>-28675334</v>
      </c>
    </row>
    <row r="915" spans="1:4" x14ac:dyDescent="0.2">
      <c r="A915" t="s">
        <v>1717</v>
      </c>
      <c r="B915">
        <v>23020488</v>
      </c>
      <c r="C915">
        <v>52000000</v>
      </c>
      <c r="D915">
        <f t="shared" si="15"/>
        <v>-28979512</v>
      </c>
    </row>
    <row r="916" spans="1:4" x14ac:dyDescent="0.2">
      <c r="A916" t="s">
        <v>1719</v>
      </c>
      <c r="B916">
        <v>90567722</v>
      </c>
      <c r="C916">
        <v>51000000</v>
      </c>
      <c r="D916">
        <f t="shared" si="15"/>
        <v>39567722</v>
      </c>
    </row>
    <row r="917" spans="1:4" x14ac:dyDescent="0.2">
      <c r="A917" t="s">
        <v>1720</v>
      </c>
      <c r="B917">
        <v>72601713</v>
      </c>
      <c r="C917">
        <v>51000000</v>
      </c>
      <c r="D917">
        <f t="shared" si="15"/>
        <v>21601713</v>
      </c>
    </row>
    <row r="918" spans="1:4" x14ac:dyDescent="0.2">
      <c r="A918" t="s">
        <v>1722</v>
      </c>
      <c r="B918">
        <v>35092918</v>
      </c>
      <c r="C918">
        <v>20000000</v>
      </c>
      <c r="D918">
        <f t="shared" si="15"/>
        <v>15092918</v>
      </c>
    </row>
    <row r="919" spans="1:4" x14ac:dyDescent="0.2">
      <c r="A919" t="s">
        <v>1724</v>
      </c>
      <c r="B919">
        <v>296623634</v>
      </c>
      <c r="C919">
        <v>50000000</v>
      </c>
      <c r="D919">
        <f t="shared" si="15"/>
        <v>246623634</v>
      </c>
    </row>
    <row r="920" spans="1:4" x14ac:dyDescent="0.2">
      <c r="A920" t="s">
        <v>1725</v>
      </c>
      <c r="B920">
        <v>267652016</v>
      </c>
      <c r="C920">
        <v>60000000</v>
      </c>
      <c r="D920">
        <f t="shared" si="15"/>
        <v>207652016</v>
      </c>
    </row>
    <row r="921" spans="1:4" x14ac:dyDescent="0.2">
      <c r="A921" t="s">
        <v>1726</v>
      </c>
      <c r="B921">
        <v>62453315</v>
      </c>
      <c r="C921">
        <v>50200000</v>
      </c>
      <c r="D921">
        <f t="shared" si="15"/>
        <v>12253315</v>
      </c>
    </row>
    <row r="922" spans="1:4" x14ac:dyDescent="0.2">
      <c r="A922" t="s">
        <v>1729</v>
      </c>
      <c r="B922">
        <v>165500000</v>
      </c>
      <c r="C922">
        <v>48000000</v>
      </c>
      <c r="D922">
        <f t="shared" si="15"/>
        <v>117500000</v>
      </c>
    </row>
    <row r="923" spans="1:4" x14ac:dyDescent="0.2">
      <c r="A923" t="s">
        <v>1730</v>
      </c>
      <c r="B923">
        <v>153620822</v>
      </c>
      <c r="C923">
        <v>50000000</v>
      </c>
      <c r="D923">
        <f t="shared" si="15"/>
        <v>103620822</v>
      </c>
    </row>
    <row r="924" spans="1:4" x14ac:dyDescent="0.2">
      <c r="A924" t="s">
        <v>1731</v>
      </c>
      <c r="B924">
        <v>218628680</v>
      </c>
      <c r="C924">
        <v>50000000</v>
      </c>
      <c r="D924">
        <f t="shared" si="15"/>
        <v>168628680</v>
      </c>
    </row>
    <row r="925" spans="1:4" x14ac:dyDescent="0.2">
      <c r="A925" t="s">
        <v>1732</v>
      </c>
      <c r="B925">
        <v>147637474</v>
      </c>
      <c r="C925">
        <v>50000000</v>
      </c>
      <c r="D925">
        <f t="shared" si="15"/>
        <v>97637474</v>
      </c>
    </row>
    <row r="926" spans="1:4" x14ac:dyDescent="0.2">
      <c r="A926" t="s">
        <v>1733</v>
      </c>
      <c r="B926">
        <v>135014968</v>
      </c>
      <c r="C926">
        <v>50000000</v>
      </c>
      <c r="D926">
        <f t="shared" si="15"/>
        <v>85014968</v>
      </c>
    </row>
    <row r="927" spans="1:4" x14ac:dyDescent="0.2">
      <c r="A927" t="s">
        <v>1735</v>
      </c>
      <c r="B927">
        <v>2175312</v>
      </c>
      <c r="C927">
        <v>50000000</v>
      </c>
      <c r="D927">
        <f t="shared" si="15"/>
        <v>-47824688</v>
      </c>
    </row>
    <row r="928" spans="1:4" x14ac:dyDescent="0.2">
      <c r="A928" t="s">
        <v>1736</v>
      </c>
      <c r="B928">
        <v>126203320</v>
      </c>
      <c r="C928">
        <v>50000000</v>
      </c>
      <c r="D928">
        <f t="shared" si="15"/>
        <v>76203320</v>
      </c>
    </row>
    <row r="929" spans="1:4" x14ac:dyDescent="0.2">
      <c r="A929" t="s">
        <v>1737</v>
      </c>
      <c r="B929">
        <v>126975169</v>
      </c>
      <c r="C929">
        <v>50000000</v>
      </c>
      <c r="D929">
        <f t="shared" si="15"/>
        <v>76975169</v>
      </c>
    </row>
    <row r="930" spans="1:4" x14ac:dyDescent="0.2">
      <c r="A930" t="s">
        <v>1739</v>
      </c>
      <c r="B930">
        <v>125548685</v>
      </c>
      <c r="C930">
        <v>52000000</v>
      </c>
      <c r="D930">
        <f t="shared" si="15"/>
        <v>73548685</v>
      </c>
    </row>
    <row r="931" spans="1:4" x14ac:dyDescent="0.2">
      <c r="A931" t="s">
        <v>1740</v>
      </c>
      <c r="B931">
        <v>105807520</v>
      </c>
      <c r="C931">
        <v>50000000</v>
      </c>
      <c r="D931">
        <f t="shared" si="15"/>
        <v>55807520</v>
      </c>
    </row>
    <row r="932" spans="1:4" x14ac:dyDescent="0.2">
      <c r="A932" t="s">
        <v>1741</v>
      </c>
      <c r="B932">
        <v>191616238</v>
      </c>
      <c r="C932">
        <v>50000000</v>
      </c>
      <c r="D932">
        <f t="shared" si="15"/>
        <v>141616238</v>
      </c>
    </row>
    <row r="933" spans="1:4" x14ac:dyDescent="0.2">
      <c r="A933" t="s">
        <v>1742</v>
      </c>
      <c r="B933">
        <v>105264608</v>
      </c>
      <c r="C933">
        <v>60000000</v>
      </c>
      <c r="D933">
        <f t="shared" si="15"/>
        <v>45264608</v>
      </c>
    </row>
    <row r="934" spans="1:4" x14ac:dyDescent="0.2">
      <c r="A934" t="s">
        <v>1745</v>
      </c>
      <c r="B934">
        <v>97680195</v>
      </c>
      <c r="C934">
        <v>70000000</v>
      </c>
      <c r="D934">
        <f t="shared" si="15"/>
        <v>27680195</v>
      </c>
    </row>
    <row r="935" spans="1:4" x14ac:dyDescent="0.2">
      <c r="A935" t="s">
        <v>1746</v>
      </c>
      <c r="B935">
        <v>126088877</v>
      </c>
      <c r="C935">
        <v>50000000</v>
      </c>
      <c r="D935">
        <f t="shared" si="15"/>
        <v>76088877</v>
      </c>
    </row>
    <row r="936" spans="1:4" x14ac:dyDescent="0.2">
      <c r="A936" t="s">
        <v>1748</v>
      </c>
      <c r="B936">
        <v>91030827</v>
      </c>
      <c r="C936">
        <v>50000000</v>
      </c>
      <c r="D936">
        <f t="shared" si="15"/>
        <v>41030827</v>
      </c>
    </row>
    <row r="937" spans="1:4" x14ac:dyDescent="0.2">
      <c r="A937" t="s">
        <v>1749</v>
      </c>
      <c r="B937">
        <v>150315155</v>
      </c>
      <c r="C937">
        <v>50000000</v>
      </c>
      <c r="D937">
        <f t="shared" si="15"/>
        <v>100315155</v>
      </c>
    </row>
    <row r="938" spans="1:4" x14ac:dyDescent="0.2">
      <c r="A938" t="s">
        <v>1750</v>
      </c>
      <c r="B938">
        <v>127997349</v>
      </c>
      <c r="C938">
        <v>50000000</v>
      </c>
      <c r="D938">
        <f t="shared" si="15"/>
        <v>77997349</v>
      </c>
    </row>
    <row r="939" spans="1:4" x14ac:dyDescent="0.2">
      <c r="A939" t="s">
        <v>1752</v>
      </c>
      <c r="B939">
        <v>88504640</v>
      </c>
      <c r="C939">
        <v>45000000</v>
      </c>
      <c r="D939">
        <f t="shared" si="15"/>
        <v>43504640</v>
      </c>
    </row>
    <row r="940" spans="1:4" x14ac:dyDescent="0.2">
      <c r="A940" t="s">
        <v>1754</v>
      </c>
      <c r="B940">
        <v>81517441</v>
      </c>
      <c r="C940">
        <v>50000000</v>
      </c>
      <c r="D940">
        <f t="shared" si="15"/>
        <v>31517441</v>
      </c>
    </row>
    <row r="941" spans="1:4" x14ac:dyDescent="0.2">
      <c r="A941" t="s">
        <v>1756</v>
      </c>
      <c r="B941">
        <v>81022333</v>
      </c>
      <c r="C941">
        <v>50000000</v>
      </c>
      <c r="D941">
        <f t="shared" si="15"/>
        <v>31022333</v>
      </c>
    </row>
    <row r="942" spans="1:4" x14ac:dyDescent="0.2">
      <c r="A942" t="s">
        <v>1758</v>
      </c>
      <c r="B942">
        <v>75621915</v>
      </c>
      <c r="C942">
        <v>20000000</v>
      </c>
      <c r="D942">
        <f t="shared" si="15"/>
        <v>55621915</v>
      </c>
    </row>
    <row r="943" spans="1:4" x14ac:dyDescent="0.2">
      <c r="A943" t="s">
        <v>1759</v>
      </c>
      <c r="B943">
        <v>79948113</v>
      </c>
      <c r="C943">
        <v>50000000</v>
      </c>
      <c r="D943">
        <f t="shared" si="15"/>
        <v>29948113</v>
      </c>
    </row>
    <row r="944" spans="1:4" x14ac:dyDescent="0.2">
      <c r="A944" t="s">
        <v>1760</v>
      </c>
      <c r="B944">
        <v>88658172</v>
      </c>
      <c r="C944">
        <v>50000000</v>
      </c>
      <c r="D944">
        <f t="shared" si="15"/>
        <v>38658172</v>
      </c>
    </row>
    <row r="945" spans="1:4" x14ac:dyDescent="0.2">
      <c r="A945" t="s">
        <v>1761</v>
      </c>
      <c r="B945">
        <v>75888270</v>
      </c>
      <c r="C945">
        <v>20000000</v>
      </c>
      <c r="D945">
        <f t="shared" si="15"/>
        <v>55888270</v>
      </c>
    </row>
    <row r="946" spans="1:4" x14ac:dyDescent="0.2">
      <c r="A946" t="s">
        <v>1764</v>
      </c>
      <c r="B946">
        <v>84244877</v>
      </c>
      <c r="C946">
        <v>50000000</v>
      </c>
      <c r="D946">
        <f t="shared" si="15"/>
        <v>34244877</v>
      </c>
    </row>
    <row r="947" spans="1:4" x14ac:dyDescent="0.2">
      <c r="A947" t="s">
        <v>1765</v>
      </c>
      <c r="B947">
        <v>75367693</v>
      </c>
      <c r="C947">
        <v>35000000</v>
      </c>
      <c r="D947">
        <f t="shared" si="15"/>
        <v>40367693</v>
      </c>
    </row>
    <row r="948" spans="1:4" x14ac:dyDescent="0.2">
      <c r="A948" t="s">
        <v>1767</v>
      </c>
      <c r="B948">
        <v>73701902</v>
      </c>
      <c r="C948">
        <v>60000000</v>
      </c>
      <c r="D948">
        <f t="shared" si="15"/>
        <v>13701902</v>
      </c>
    </row>
    <row r="949" spans="1:4" x14ac:dyDescent="0.2">
      <c r="A949" t="s">
        <v>1769</v>
      </c>
      <c r="B949">
        <v>75605492</v>
      </c>
      <c r="C949">
        <v>50000000</v>
      </c>
      <c r="D949">
        <f t="shared" si="15"/>
        <v>25605492</v>
      </c>
    </row>
    <row r="950" spans="1:4" x14ac:dyDescent="0.2">
      <c r="A950" t="s">
        <v>1771</v>
      </c>
      <c r="B950">
        <v>67823573</v>
      </c>
      <c r="C950">
        <v>50000000</v>
      </c>
      <c r="D950">
        <f t="shared" si="15"/>
        <v>17823573</v>
      </c>
    </row>
    <row r="951" spans="1:4" x14ac:dyDescent="0.2">
      <c r="A951" t="s">
        <v>1772</v>
      </c>
      <c r="B951">
        <v>91439400</v>
      </c>
      <c r="C951">
        <v>50000000</v>
      </c>
      <c r="D951">
        <f t="shared" si="15"/>
        <v>41439400</v>
      </c>
    </row>
    <row r="952" spans="1:4" x14ac:dyDescent="0.2">
      <c r="A952" t="s">
        <v>1774</v>
      </c>
      <c r="B952">
        <v>67128202</v>
      </c>
      <c r="C952">
        <v>65000000</v>
      </c>
      <c r="D952">
        <f t="shared" si="15"/>
        <v>2128202</v>
      </c>
    </row>
    <row r="953" spans="1:4" x14ac:dyDescent="0.2">
      <c r="A953" t="s">
        <v>1777</v>
      </c>
      <c r="B953">
        <v>70496802</v>
      </c>
      <c r="C953">
        <v>54000000</v>
      </c>
      <c r="D953">
        <f t="shared" si="15"/>
        <v>16496802</v>
      </c>
    </row>
    <row r="954" spans="1:4" x14ac:dyDescent="0.2">
      <c r="A954" t="s">
        <v>1779</v>
      </c>
      <c r="B954">
        <v>60470220</v>
      </c>
      <c r="C954">
        <v>50000000</v>
      </c>
      <c r="D954">
        <f t="shared" si="15"/>
        <v>10470220</v>
      </c>
    </row>
    <row r="955" spans="1:4" x14ac:dyDescent="0.2">
      <c r="A955" t="s">
        <v>1780</v>
      </c>
      <c r="B955">
        <v>25440971</v>
      </c>
      <c r="C955">
        <v>20000000</v>
      </c>
      <c r="D955">
        <f t="shared" si="15"/>
        <v>5440971</v>
      </c>
    </row>
    <row r="956" spans="1:4" x14ac:dyDescent="0.2">
      <c r="A956" t="s">
        <v>1781</v>
      </c>
      <c r="B956">
        <v>58336565</v>
      </c>
      <c r="C956">
        <v>50000000</v>
      </c>
      <c r="D956">
        <f t="shared" si="15"/>
        <v>8336565</v>
      </c>
    </row>
    <row r="957" spans="1:4" x14ac:dyDescent="0.2">
      <c r="A957" t="s">
        <v>1783</v>
      </c>
      <c r="B957">
        <v>66002004</v>
      </c>
      <c r="C957">
        <v>50000000</v>
      </c>
      <c r="D957">
        <f t="shared" si="15"/>
        <v>16002004</v>
      </c>
    </row>
    <row r="958" spans="1:4" x14ac:dyDescent="0.2">
      <c r="A958" t="s">
        <v>1786</v>
      </c>
      <c r="B958">
        <v>54997476</v>
      </c>
      <c r="C958">
        <v>50000000</v>
      </c>
      <c r="D958">
        <f t="shared" si="15"/>
        <v>4997476</v>
      </c>
    </row>
    <row r="959" spans="1:4" x14ac:dyDescent="0.2">
      <c r="A959" t="s">
        <v>1788</v>
      </c>
      <c r="B959">
        <v>55682070</v>
      </c>
      <c r="C959">
        <v>50000000</v>
      </c>
      <c r="D959">
        <f t="shared" si="15"/>
        <v>5682070</v>
      </c>
    </row>
    <row r="960" spans="1:4" x14ac:dyDescent="0.2">
      <c r="A960" t="s">
        <v>1790</v>
      </c>
      <c r="B960">
        <v>52752475</v>
      </c>
      <c r="C960">
        <v>50000000</v>
      </c>
      <c r="D960">
        <f t="shared" si="15"/>
        <v>2752475</v>
      </c>
    </row>
    <row r="961" spans="1:4" x14ac:dyDescent="0.2">
      <c r="A961" t="s">
        <v>1792</v>
      </c>
      <c r="B961">
        <v>55092830</v>
      </c>
      <c r="C961">
        <v>60000000</v>
      </c>
      <c r="D961">
        <f t="shared" si="15"/>
        <v>-4907170</v>
      </c>
    </row>
    <row r="962" spans="1:4" x14ac:dyDescent="0.2">
      <c r="A962" t="s">
        <v>1793</v>
      </c>
      <c r="B962">
        <v>50815288</v>
      </c>
      <c r="C962">
        <v>50000000</v>
      </c>
      <c r="D962">
        <f t="shared" ref="D962:D1025" si="16">B962-C962</f>
        <v>815288</v>
      </c>
    </row>
    <row r="963" spans="1:4" x14ac:dyDescent="0.2">
      <c r="A963" t="s">
        <v>1795</v>
      </c>
      <c r="B963">
        <v>52822418</v>
      </c>
      <c r="C963">
        <v>50000000</v>
      </c>
      <c r="D963">
        <f t="shared" si="16"/>
        <v>2822418</v>
      </c>
    </row>
    <row r="964" spans="1:4" x14ac:dyDescent="0.2">
      <c r="A964" t="s">
        <v>1796</v>
      </c>
      <c r="B964">
        <v>50150619</v>
      </c>
      <c r="C964">
        <v>50000000</v>
      </c>
      <c r="D964">
        <f t="shared" si="16"/>
        <v>150619</v>
      </c>
    </row>
    <row r="965" spans="1:4" x14ac:dyDescent="0.2">
      <c r="A965" t="s">
        <v>1798</v>
      </c>
      <c r="B965">
        <v>48745150</v>
      </c>
      <c r="C965">
        <v>50000000</v>
      </c>
      <c r="D965">
        <f t="shared" si="16"/>
        <v>-1254850</v>
      </c>
    </row>
    <row r="966" spans="1:4" x14ac:dyDescent="0.2">
      <c r="A966" t="s">
        <v>1800</v>
      </c>
      <c r="B966">
        <v>50007168</v>
      </c>
      <c r="C966">
        <v>50000000</v>
      </c>
      <c r="D966">
        <f t="shared" si="16"/>
        <v>7168</v>
      </c>
    </row>
    <row r="967" spans="1:4" x14ac:dyDescent="0.2">
      <c r="A967" t="s">
        <v>1801</v>
      </c>
      <c r="B967">
        <v>48154732</v>
      </c>
      <c r="C967">
        <v>50000000</v>
      </c>
      <c r="D967">
        <f t="shared" si="16"/>
        <v>-1845268</v>
      </c>
    </row>
    <row r="968" spans="1:4" x14ac:dyDescent="0.2">
      <c r="A968" t="s">
        <v>1802</v>
      </c>
      <c r="B968">
        <v>48265581</v>
      </c>
      <c r="C968">
        <v>50000000</v>
      </c>
      <c r="D968">
        <f t="shared" si="16"/>
        <v>-1734419</v>
      </c>
    </row>
    <row r="969" spans="1:4" x14ac:dyDescent="0.2">
      <c r="A969" t="s">
        <v>1803</v>
      </c>
      <c r="B969">
        <v>46982632</v>
      </c>
      <c r="C969">
        <v>50000000</v>
      </c>
      <c r="D969">
        <f t="shared" si="16"/>
        <v>-3017368</v>
      </c>
    </row>
    <row r="970" spans="1:4" x14ac:dyDescent="0.2">
      <c r="A970" t="s">
        <v>1806</v>
      </c>
      <c r="B970">
        <v>44737059</v>
      </c>
      <c r="C970">
        <v>50000000</v>
      </c>
      <c r="D970">
        <f t="shared" si="16"/>
        <v>-5262941</v>
      </c>
    </row>
    <row r="971" spans="1:4" x14ac:dyDescent="0.2">
      <c r="A971" t="s">
        <v>1808</v>
      </c>
      <c r="B971">
        <v>56724080</v>
      </c>
      <c r="C971">
        <v>50000000</v>
      </c>
      <c r="D971">
        <f t="shared" si="16"/>
        <v>6724080</v>
      </c>
    </row>
    <row r="972" spans="1:4" x14ac:dyDescent="0.2">
      <c r="A972" t="s">
        <v>1810</v>
      </c>
      <c r="B972">
        <v>44484065</v>
      </c>
      <c r="C972">
        <v>50000000</v>
      </c>
      <c r="D972">
        <f t="shared" si="16"/>
        <v>-5515935</v>
      </c>
    </row>
    <row r="973" spans="1:4" x14ac:dyDescent="0.2">
      <c r="A973" t="s">
        <v>1811</v>
      </c>
      <c r="B973">
        <v>47553512</v>
      </c>
      <c r="C973">
        <v>50000000</v>
      </c>
      <c r="D973">
        <f t="shared" si="16"/>
        <v>-2446488</v>
      </c>
    </row>
    <row r="974" spans="1:4" x14ac:dyDescent="0.2">
      <c r="A974" t="s">
        <v>1813</v>
      </c>
      <c r="B974">
        <v>42610000</v>
      </c>
      <c r="C974">
        <v>55000000</v>
      </c>
      <c r="D974">
        <f t="shared" si="16"/>
        <v>-12390000</v>
      </c>
    </row>
    <row r="975" spans="1:4" x14ac:dyDescent="0.2">
      <c r="A975" t="s">
        <v>1815</v>
      </c>
      <c r="B975">
        <v>41482207</v>
      </c>
      <c r="C975">
        <v>50000000</v>
      </c>
      <c r="D975">
        <f t="shared" si="16"/>
        <v>-8517793</v>
      </c>
    </row>
    <row r="976" spans="1:4" x14ac:dyDescent="0.2">
      <c r="A976" t="s">
        <v>1816</v>
      </c>
      <c r="B976">
        <v>47105085</v>
      </c>
      <c r="C976">
        <v>50000000</v>
      </c>
      <c r="D976">
        <f t="shared" si="16"/>
        <v>-2894915</v>
      </c>
    </row>
    <row r="977" spans="1:4" x14ac:dyDescent="0.2">
      <c r="A977" t="s">
        <v>1817</v>
      </c>
      <c r="B977">
        <v>41256277</v>
      </c>
      <c r="C977">
        <v>50000000</v>
      </c>
      <c r="D977">
        <f t="shared" si="16"/>
        <v>-8743723</v>
      </c>
    </row>
    <row r="978" spans="1:4" x14ac:dyDescent="0.2">
      <c r="A978" t="s">
        <v>1818</v>
      </c>
      <c r="B978">
        <v>50740078</v>
      </c>
      <c r="C978">
        <v>45000000</v>
      </c>
      <c r="D978">
        <f t="shared" si="16"/>
        <v>5740078</v>
      </c>
    </row>
    <row r="979" spans="1:4" x14ac:dyDescent="0.2">
      <c r="A979" t="s">
        <v>1820</v>
      </c>
      <c r="B979">
        <v>40203020</v>
      </c>
      <c r="C979">
        <v>40000000</v>
      </c>
      <c r="D979">
        <f t="shared" si="16"/>
        <v>203020</v>
      </c>
    </row>
    <row r="980" spans="1:4" x14ac:dyDescent="0.2">
      <c r="A980" t="s">
        <v>1822</v>
      </c>
      <c r="B980">
        <v>40905277</v>
      </c>
      <c r="C980">
        <v>50000000</v>
      </c>
      <c r="D980">
        <f t="shared" si="16"/>
        <v>-9094723</v>
      </c>
    </row>
    <row r="981" spans="1:4" x14ac:dyDescent="0.2">
      <c r="A981" t="s">
        <v>1825</v>
      </c>
      <c r="B981">
        <v>38590500</v>
      </c>
      <c r="C981">
        <v>50000000</v>
      </c>
      <c r="D981">
        <f t="shared" si="16"/>
        <v>-11409500</v>
      </c>
    </row>
    <row r="982" spans="1:4" x14ac:dyDescent="0.2">
      <c r="A982" t="s">
        <v>1827</v>
      </c>
      <c r="B982">
        <v>39177541</v>
      </c>
      <c r="C982">
        <v>50000000</v>
      </c>
      <c r="D982">
        <f t="shared" si="16"/>
        <v>-10822459</v>
      </c>
    </row>
    <row r="983" spans="1:4" x14ac:dyDescent="0.2">
      <c r="A983" t="s">
        <v>1828</v>
      </c>
      <c r="B983">
        <v>39778599</v>
      </c>
      <c r="C983">
        <v>50000000</v>
      </c>
      <c r="D983">
        <f t="shared" si="16"/>
        <v>-10221401</v>
      </c>
    </row>
    <row r="984" spans="1:4" x14ac:dyDescent="0.2">
      <c r="A984" t="s">
        <v>1830</v>
      </c>
      <c r="B984">
        <v>37486138</v>
      </c>
      <c r="C984">
        <v>50000000</v>
      </c>
      <c r="D984">
        <f t="shared" si="16"/>
        <v>-12513862</v>
      </c>
    </row>
    <row r="985" spans="1:4" x14ac:dyDescent="0.2">
      <c r="A985" t="s">
        <v>1831</v>
      </c>
      <c r="B985">
        <v>38105077</v>
      </c>
      <c r="C985">
        <v>40000000</v>
      </c>
      <c r="D985">
        <f t="shared" si="16"/>
        <v>-1894923</v>
      </c>
    </row>
    <row r="986" spans="1:4" x14ac:dyDescent="0.2">
      <c r="A986" t="s">
        <v>1832</v>
      </c>
      <c r="B986">
        <v>35168395</v>
      </c>
      <c r="C986">
        <v>50000000</v>
      </c>
      <c r="D986">
        <f t="shared" si="16"/>
        <v>-14831605</v>
      </c>
    </row>
    <row r="987" spans="1:4" x14ac:dyDescent="0.2">
      <c r="A987" t="s">
        <v>1833</v>
      </c>
      <c r="B987">
        <v>25440971</v>
      </c>
      <c r="C987">
        <v>20000000</v>
      </c>
      <c r="D987">
        <f t="shared" si="16"/>
        <v>5440971</v>
      </c>
    </row>
    <row r="988" spans="1:4" x14ac:dyDescent="0.2">
      <c r="A988" t="s">
        <v>1834</v>
      </c>
      <c r="B988">
        <v>32800000</v>
      </c>
      <c r="C988">
        <v>40000000</v>
      </c>
      <c r="D988">
        <f t="shared" si="16"/>
        <v>-7200000</v>
      </c>
    </row>
    <row r="989" spans="1:4" x14ac:dyDescent="0.2">
      <c r="A989" t="s">
        <v>1837</v>
      </c>
      <c r="B989">
        <v>33643461</v>
      </c>
      <c r="C989">
        <v>50000000</v>
      </c>
      <c r="D989">
        <f t="shared" si="16"/>
        <v>-16356539</v>
      </c>
    </row>
    <row r="990" spans="1:4" x14ac:dyDescent="0.2">
      <c r="A990" t="s">
        <v>1838</v>
      </c>
      <c r="B990">
        <v>32741596</v>
      </c>
      <c r="C990">
        <v>50000000</v>
      </c>
      <c r="D990">
        <f t="shared" si="16"/>
        <v>-17258404</v>
      </c>
    </row>
    <row r="991" spans="1:4" x14ac:dyDescent="0.2">
      <c r="A991" t="s">
        <v>1840</v>
      </c>
      <c r="B991">
        <v>31874869</v>
      </c>
      <c r="C991">
        <v>50000000</v>
      </c>
      <c r="D991">
        <f t="shared" si="16"/>
        <v>-18125131</v>
      </c>
    </row>
    <row r="992" spans="1:4" x14ac:dyDescent="0.2">
      <c r="A992" t="s">
        <v>1842</v>
      </c>
      <c r="B992">
        <v>30306268</v>
      </c>
      <c r="C992">
        <v>50000000</v>
      </c>
      <c r="D992">
        <f t="shared" si="16"/>
        <v>-19693732</v>
      </c>
    </row>
    <row r="993" spans="1:4" x14ac:dyDescent="0.2">
      <c r="A993" t="s">
        <v>1843</v>
      </c>
      <c r="B993">
        <v>27667947</v>
      </c>
      <c r="C993">
        <v>50000000</v>
      </c>
      <c r="D993">
        <f t="shared" si="16"/>
        <v>-22332053</v>
      </c>
    </row>
    <row r="994" spans="1:4" x14ac:dyDescent="0.2">
      <c r="A994" t="s">
        <v>1845</v>
      </c>
      <c r="B994">
        <v>27067160</v>
      </c>
      <c r="C994">
        <v>50000000</v>
      </c>
      <c r="D994">
        <f t="shared" si="16"/>
        <v>-22932840</v>
      </c>
    </row>
    <row r="995" spans="1:4" x14ac:dyDescent="0.2">
      <c r="A995" t="s">
        <v>1846</v>
      </c>
      <c r="B995">
        <v>26616999</v>
      </c>
      <c r="C995">
        <v>40000000</v>
      </c>
      <c r="D995">
        <f t="shared" si="16"/>
        <v>-13383001</v>
      </c>
    </row>
    <row r="996" spans="1:4" x14ac:dyDescent="0.2">
      <c r="A996" t="s">
        <v>1848</v>
      </c>
      <c r="B996">
        <v>26536120</v>
      </c>
      <c r="C996">
        <v>50000000</v>
      </c>
      <c r="D996">
        <f t="shared" si="16"/>
        <v>-23463880</v>
      </c>
    </row>
    <row r="997" spans="1:4" x14ac:dyDescent="0.2">
      <c r="A997" t="s">
        <v>1849</v>
      </c>
      <c r="B997">
        <v>26199517</v>
      </c>
      <c r="C997">
        <v>50000000</v>
      </c>
      <c r="D997">
        <f t="shared" si="16"/>
        <v>-23800483</v>
      </c>
    </row>
    <row r="998" spans="1:4" x14ac:dyDescent="0.2">
      <c r="A998" t="s">
        <v>1850</v>
      </c>
      <c r="B998">
        <v>25450527</v>
      </c>
      <c r="C998">
        <v>50000000</v>
      </c>
      <c r="D998">
        <f t="shared" si="16"/>
        <v>-24549473</v>
      </c>
    </row>
    <row r="999" spans="1:4" x14ac:dyDescent="0.2">
      <c r="A999" t="s">
        <v>1851</v>
      </c>
      <c r="B999">
        <v>25407250</v>
      </c>
      <c r="C999">
        <v>50000000</v>
      </c>
      <c r="D999">
        <f t="shared" si="16"/>
        <v>-24592750</v>
      </c>
    </row>
    <row r="1000" spans="1:4" x14ac:dyDescent="0.2">
      <c r="A1000" t="s">
        <v>1853</v>
      </c>
      <c r="B1000">
        <v>25440971</v>
      </c>
      <c r="C1000">
        <v>20000000</v>
      </c>
      <c r="D1000">
        <f t="shared" si="16"/>
        <v>5440971</v>
      </c>
    </row>
    <row r="1001" spans="1:4" x14ac:dyDescent="0.2">
      <c r="A1001" t="s">
        <v>1854</v>
      </c>
      <c r="B1001">
        <v>23159305</v>
      </c>
      <c r="C1001">
        <v>70000000</v>
      </c>
      <c r="D1001">
        <f t="shared" si="16"/>
        <v>-46840695</v>
      </c>
    </row>
    <row r="1002" spans="1:4" x14ac:dyDescent="0.2">
      <c r="A1002" t="s">
        <v>1855</v>
      </c>
      <c r="B1002">
        <v>24006726</v>
      </c>
      <c r="C1002">
        <v>50000000</v>
      </c>
      <c r="D1002">
        <f t="shared" si="16"/>
        <v>-25993274</v>
      </c>
    </row>
    <row r="1003" spans="1:4" x14ac:dyDescent="0.2">
      <c r="A1003" t="s">
        <v>1858</v>
      </c>
      <c r="B1003">
        <v>20389967</v>
      </c>
      <c r="C1003">
        <v>50000000</v>
      </c>
      <c r="D1003">
        <f t="shared" si="16"/>
        <v>-29610033</v>
      </c>
    </row>
    <row r="1004" spans="1:4" x14ac:dyDescent="0.2">
      <c r="A1004" t="s">
        <v>1860</v>
      </c>
      <c r="B1004">
        <v>19593740</v>
      </c>
      <c r="C1004">
        <v>50000000</v>
      </c>
      <c r="D1004">
        <f t="shared" si="16"/>
        <v>-30406260</v>
      </c>
    </row>
    <row r="1005" spans="1:4" x14ac:dyDescent="0.2">
      <c r="A1005" t="s">
        <v>1861</v>
      </c>
      <c r="B1005">
        <v>19118247</v>
      </c>
      <c r="C1005">
        <v>40000000</v>
      </c>
      <c r="D1005">
        <f t="shared" si="16"/>
        <v>-20881753</v>
      </c>
    </row>
    <row r="1006" spans="1:4" x14ac:dyDescent="0.2">
      <c r="A1006" t="s">
        <v>1862</v>
      </c>
      <c r="B1006">
        <v>26442251</v>
      </c>
      <c r="C1006">
        <v>50000000</v>
      </c>
      <c r="D1006">
        <f t="shared" si="16"/>
        <v>-23557749</v>
      </c>
    </row>
    <row r="1007" spans="1:4" x14ac:dyDescent="0.2">
      <c r="A1007" t="s">
        <v>1863</v>
      </c>
      <c r="B1007">
        <v>17114882</v>
      </c>
      <c r="C1007">
        <v>25000000</v>
      </c>
      <c r="D1007">
        <f t="shared" si="16"/>
        <v>-7885118</v>
      </c>
    </row>
    <row r="1008" spans="1:4" x14ac:dyDescent="0.2">
      <c r="A1008" t="s">
        <v>1865</v>
      </c>
      <c r="B1008">
        <v>18472363</v>
      </c>
      <c r="C1008">
        <v>50000000</v>
      </c>
      <c r="D1008">
        <f t="shared" si="16"/>
        <v>-31527637</v>
      </c>
    </row>
    <row r="1009" spans="1:4" x14ac:dyDescent="0.2">
      <c r="A1009" t="s">
        <v>1867</v>
      </c>
      <c r="B1009">
        <v>14131298</v>
      </c>
      <c r="C1009">
        <v>390000000</v>
      </c>
      <c r="D1009">
        <f t="shared" si="16"/>
        <v>-375868702</v>
      </c>
    </row>
    <row r="1010" spans="1:4" x14ac:dyDescent="0.2">
      <c r="A1010" t="s">
        <v>1868</v>
      </c>
      <c r="B1010">
        <v>21557240</v>
      </c>
      <c r="C1010">
        <v>49900000</v>
      </c>
      <c r="D1010">
        <f t="shared" si="16"/>
        <v>-28342760</v>
      </c>
    </row>
    <row r="1011" spans="1:4" x14ac:dyDescent="0.2">
      <c r="A1011" t="s">
        <v>1871</v>
      </c>
      <c r="B1011">
        <v>21283440</v>
      </c>
      <c r="C1011">
        <v>55000000</v>
      </c>
      <c r="D1011">
        <f t="shared" si="16"/>
        <v>-33716560</v>
      </c>
    </row>
    <row r="1012" spans="1:4" x14ac:dyDescent="0.2">
      <c r="A1012" t="s">
        <v>1873</v>
      </c>
      <c r="B1012">
        <v>10556196</v>
      </c>
      <c r="C1012">
        <v>50000000</v>
      </c>
      <c r="D1012">
        <f t="shared" si="16"/>
        <v>-39443804</v>
      </c>
    </row>
    <row r="1013" spans="1:4" x14ac:dyDescent="0.2">
      <c r="A1013" t="s">
        <v>1875</v>
      </c>
      <c r="B1013">
        <v>16671505</v>
      </c>
      <c r="C1013">
        <v>50000000</v>
      </c>
      <c r="D1013">
        <f t="shared" si="16"/>
        <v>-33328495</v>
      </c>
    </row>
    <row r="1014" spans="1:4" x14ac:dyDescent="0.2">
      <c r="A1014" t="s">
        <v>1878</v>
      </c>
      <c r="B1014">
        <v>10400000</v>
      </c>
      <c r="C1014">
        <v>50000000</v>
      </c>
      <c r="D1014">
        <f t="shared" si="16"/>
        <v>-39600000</v>
      </c>
    </row>
    <row r="1015" spans="1:4" x14ac:dyDescent="0.2">
      <c r="A1015" t="s">
        <v>1879</v>
      </c>
      <c r="B1015">
        <v>9528092</v>
      </c>
      <c r="C1015">
        <v>22000000</v>
      </c>
      <c r="D1015">
        <f t="shared" si="16"/>
        <v>-12471908</v>
      </c>
    </row>
    <row r="1016" spans="1:4" x14ac:dyDescent="0.2">
      <c r="A1016" t="s">
        <v>1880</v>
      </c>
      <c r="B1016">
        <v>25440971</v>
      </c>
      <c r="C1016">
        <v>20000000</v>
      </c>
      <c r="D1016">
        <f t="shared" si="16"/>
        <v>5440971</v>
      </c>
    </row>
    <row r="1017" spans="1:4" x14ac:dyDescent="0.2">
      <c r="A1017" t="s">
        <v>1881</v>
      </c>
      <c r="B1017">
        <v>10137232</v>
      </c>
      <c r="C1017">
        <v>50000000</v>
      </c>
      <c r="D1017">
        <f t="shared" si="16"/>
        <v>-39862768</v>
      </c>
    </row>
    <row r="1018" spans="1:4" x14ac:dyDescent="0.2">
      <c r="A1018" t="s">
        <v>1883</v>
      </c>
      <c r="B1018">
        <v>9795017</v>
      </c>
      <c r="C1018">
        <v>50000000</v>
      </c>
      <c r="D1018">
        <f t="shared" si="16"/>
        <v>-40204983</v>
      </c>
    </row>
    <row r="1019" spans="1:4" x14ac:dyDescent="0.2">
      <c r="A1019" t="s">
        <v>1884</v>
      </c>
      <c r="B1019">
        <v>20488579</v>
      </c>
      <c r="C1019">
        <v>50000000</v>
      </c>
      <c r="D1019">
        <f t="shared" si="16"/>
        <v>-29511421</v>
      </c>
    </row>
    <row r="1020" spans="1:4" x14ac:dyDescent="0.2">
      <c r="A1020" t="s">
        <v>1885</v>
      </c>
      <c r="B1020">
        <v>19445217</v>
      </c>
      <c r="C1020">
        <v>60000000</v>
      </c>
      <c r="D1020">
        <f t="shared" si="16"/>
        <v>-40554783</v>
      </c>
    </row>
    <row r="1021" spans="1:4" x14ac:dyDescent="0.2">
      <c r="A1021" t="s">
        <v>1887</v>
      </c>
      <c r="B1021">
        <v>8355815</v>
      </c>
      <c r="C1021">
        <v>55000000</v>
      </c>
      <c r="D1021">
        <f t="shared" si="16"/>
        <v>-46644185</v>
      </c>
    </row>
    <row r="1022" spans="1:4" x14ac:dyDescent="0.2">
      <c r="A1022" t="s">
        <v>1889</v>
      </c>
      <c r="B1022">
        <v>28837115</v>
      </c>
      <c r="C1022">
        <v>50000000</v>
      </c>
      <c r="D1022">
        <f t="shared" si="16"/>
        <v>-21162885</v>
      </c>
    </row>
    <row r="1023" spans="1:4" x14ac:dyDescent="0.2">
      <c r="A1023" t="s">
        <v>1890</v>
      </c>
      <c r="B1023">
        <v>6471394</v>
      </c>
      <c r="C1023">
        <v>50000000</v>
      </c>
      <c r="D1023">
        <f t="shared" si="16"/>
        <v>-43528606</v>
      </c>
    </row>
    <row r="1024" spans="1:4" x14ac:dyDescent="0.2">
      <c r="A1024" t="s">
        <v>1892</v>
      </c>
      <c r="B1024">
        <v>6291602</v>
      </c>
      <c r="C1024">
        <v>50000000</v>
      </c>
      <c r="D1024">
        <f t="shared" si="16"/>
        <v>-43708398</v>
      </c>
    </row>
    <row r="1025" spans="1:4" x14ac:dyDescent="0.2">
      <c r="A1025" t="s">
        <v>1894</v>
      </c>
      <c r="B1025">
        <v>10706786</v>
      </c>
      <c r="C1025">
        <v>50000000</v>
      </c>
      <c r="D1025">
        <f t="shared" si="16"/>
        <v>-39293214</v>
      </c>
    </row>
    <row r="1026" spans="1:4" x14ac:dyDescent="0.2">
      <c r="A1026" t="s">
        <v>1896</v>
      </c>
      <c r="B1026">
        <v>8742261</v>
      </c>
      <c r="C1026">
        <v>18000000</v>
      </c>
      <c r="D1026">
        <f t="shared" ref="D1026:D1089" si="17">B1026-C1026</f>
        <v>-9257739</v>
      </c>
    </row>
    <row r="1027" spans="1:4" x14ac:dyDescent="0.2">
      <c r="A1027" t="s">
        <v>1897</v>
      </c>
      <c r="B1027">
        <v>43905746</v>
      </c>
      <c r="C1027">
        <v>49000000</v>
      </c>
      <c r="D1027">
        <f t="shared" si="17"/>
        <v>-5094254</v>
      </c>
    </row>
    <row r="1028" spans="1:4" x14ac:dyDescent="0.2">
      <c r="A1028" t="s">
        <v>1899</v>
      </c>
      <c r="B1028">
        <v>25440971</v>
      </c>
      <c r="C1028">
        <v>20000000</v>
      </c>
      <c r="D1028">
        <f t="shared" si="17"/>
        <v>5440971</v>
      </c>
    </row>
    <row r="1029" spans="1:4" x14ac:dyDescent="0.2">
      <c r="A1029" t="s">
        <v>1901</v>
      </c>
      <c r="B1029">
        <v>21413502</v>
      </c>
      <c r="C1029">
        <v>40000000</v>
      </c>
      <c r="D1029">
        <f t="shared" si="17"/>
        <v>-18586498</v>
      </c>
    </row>
    <row r="1030" spans="1:4" x14ac:dyDescent="0.2">
      <c r="A1030" t="s">
        <v>1903</v>
      </c>
      <c r="B1030">
        <v>7994115</v>
      </c>
      <c r="C1030">
        <v>20000000</v>
      </c>
      <c r="D1030">
        <f t="shared" si="17"/>
        <v>-12005885</v>
      </c>
    </row>
    <row r="1031" spans="1:4" x14ac:dyDescent="0.2">
      <c r="A1031" t="s">
        <v>1906</v>
      </c>
      <c r="B1031">
        <v>124107476</v>
      </c>
      <c r="C1031">
        <v>48000000</v>
      </c>
      <c r="D1031">
        <f t="shared" si="17"/>
        <v>76107476</v>
      </c>
    </row>
    <row r="1032" spans="1:4" x14ac:dyDescent="0.2">
      <c r="A1032" t="s">
        <v>1907</v>
      </c>
      <c r="B1032">
        <v>197171806</v>
      </c>
      <c r="C1032">
        <v>48000000</v>
      </c>
      <c r="D1032">
        <f t="shared" si="17"/>
        <v>149171806</v>
      </c>
    </row>
    <row r="1033" spans="1:4" x14ac:dyDescent="0.2">
      <c r="A1033" t="s">
        <v>1908</v>
      </c>
      <c r="B1033">
        <v>12802907</v>
      </c>
      <c r="C1033">
        <v>20000000</v>
      </c>
      <c r="D1033">
        <f t="shared" si="17"/>
        <v>-7197093</v>
      </c>
    </row>
    <row r="1034" spans="1:4" x14ac:dyDescent="0.2">
      <c r="A1034" t="s">
        <v>1909</v>
      </c>
      <c r="B1034">
        <v>31569268</v>
      </c>
      <c r="C1034">
        <v>49000000</v>
      </c>
      <c r="D1034">
        <f t="shared" si="17"/>
        <v>-17430732</v>
      </c>
    </row>
    <row r="1035" spans="1:4" x14ac:dyDescent="0.2">
      <c r="A1035" t="s">
        <v>1911</v>
      </c>
      <c r="B1035">
        <v>66488090</v>
      </c>
      <c r="C1035">
        <v>48000000</v>
      </c>
      <c r="D1035">
        <f t="shared" si="17"/>
        <v>18488090</v>
      </c>
    </row>
    <row r="1036" spans="1:4" x14ac:dyDescent="0.2">
      <c r="A1036" t="s">
        <v>1912</v>
      </c>
      <c r="B1036">
        <v>95308367</v>
      </c>
      <c r="C1036">
        <v>48000000</v>
      </c>
      <c r="D1036">
        <f t="shared" si="17"/>
        <v>47308367</v>
      </c>
    </row>
    <row r="1037" spans="1:4" x14ac:dyDescent="0.2">
      <c r="A1037" t="s">
        <v>1913</v>
      </c>
      <c r="B1037">
        <v>25440971</v>
      </c>
      <c r="C1037">
        <v>1500000</v>
      </c>
      <c r="D1037">
        <f t="shared" si="17"/>
        <v>23940971</v>
      </c>
    </row>
    <row r="1038" spans="1:4" x14ac:dyDescent="0.2">
      <c r="A1038" t="s">
        <v>1916</v>
      </c>
      <c r="B1038">
        <v>60652036</v>
      </c>
      <c r="C1038">
        <v>48000000</v>
      </c>
      <c r="D1038">
        <f t="shared" si="17"/>
        <v>12652036</v>
      </c>
    </row>
    <row r="1039" spans="1:4" x14ac:dyDescent="0.2">
      <c r="A1039" t="s">
        <v>1918</v>
      </c>
      <c r="B1039">
        <v>1206135</v>
      </c>
      <c r="C1039">
        <v>50000000</v>
      </c>
      <c r="D1039">
        <f t="shared" si="17"/>
        <v>-48793865</v>
      </c>
    </row>
    <row r="1040" spans="1:4" x14ac:dyDescent="0.2">
      <c r="A1040" t="s">
        <v>1919</v>
      </c>
      <c r="B1040">
        <v>56607223</v>
      </c>
      <c r="C1040">
        <v>48000000</v>
      </c>
      <c r="D1040">
        <f t="shared" si="17"/>
        <v>8607223</v>
      </c>
    </row>
    <row r="1041" spans="1:4" x14ac:dyDescent="0.2">
      <c r="A1041" t="s">
        <v>1920</v>
      </c>
      <c r="B1041">
        <v>50173190</v>
      </c>
      <c r="C1041">
        <v>48000000</v>
      </c>
      <c r="D1041">
        <f t="shared" si="17"/>
        <v>2173190</v>
      </c>
    </row>
    <row r="1042" spans="1:4" x14ac:dyDescent="0.2">
      <c r="A1042" t="s">
        <v>1922</v>
      </c>
      <c r="B1042">
        <v>47095453</v>
      </c>
      <c r="C1042">
        <v>48000000</v>
      </c>
      <c r="D1042">
        <f t="shared" si="17"/>
        <v>-904547</v>
      </c>
    </row>
    <row r="1043" spans="1:4" x14ac:dyDescent="0.2">
      <c r="A1043" t="s">
        <v>1923</v>
      </c>
      <c r="B1043">
        <v>37879996</v>
      </c>
      <c r="C1043">
        <v>48000000</v>
      </c>
      <c r="D1043">
        <f t="shared" si="17"/>
        <v>-10120004</v>
      </c>
    </row>
    <row r="1044" spans="1:4" x14ac:dyDescent="0.2">
      <c r="A1044" t="s">
        <v>1924</v>
      </c>
      <c r="B1044">
        <v>25900000</v>
      </c>
      <c r="C1044">
        <v>58000000</v>
      </c>
      <c r="D1044">
        <f t="shared" si="17"/>
        <v>-32100000</v>
      </c>
    </row>
    <row r="1045" spans="1:4" x14ac:dyDescent="0.2">
      <c r="A1045" t="s">
        <v>1926</v>
      </c>
      <c r="B1045">
        <v>53574088</v>
      </c>
      <c r="C1045">
        <v>55000000</v>
      </c>
      <c r="D1045">
        <f t="shared" si="17"/>
        <v>-1425912</v>
      </c>
    </row>
    <row r="1046" spans="1:4" x14ac:dyDescent="0.2">
      <c r="A1046" t="s">
        <v>1928</v>
      </c>
      <c r="B1046">
        <v>89253340</v>
      </c>
      <c r="C1046">
        <v>48000000</v>
      </c>
      <c r="D1046">
        <f t="shared" si="17"/>
        <v>41253340</v>
      </c>
    </row>
    <row r="1047" spans="1:4" x14ac:dyDescent="0.2">
      <c r="A1047" t="s">
        <v>1930</v>
      </c>
      <c r="B1047">
        <v>37339525</v>
      </c>
      <c r="C1047">
        <v>48000000</v>
      </c>
      <c r="D1047">
        <f t="shared" si="17"/>
        <v>-10660475</v>
      </c>
    </row>
    <row r="1048" spans="1:4" x14ac:dyDescent="0.2">
      <c r="A1048" t="s">
        <v>1931</v>
      </c>
      <c r="B1048">
        <v>60154431</v>
      </c>
      <c r="C1048">
        <v>47000000</v>
      </c>
      <c r="D1048">
        <f t="shared" si="17"/>
        <v>13154431</v>
      </c>
    </row>
    <row r="1049" spans="1:4" x14ac:dyDescent="0.2">
      <c r="A1049" t="s">
        <v>1933</v>
      </c>
      <c r="B1049">
        <v>528972</v>
      </c>
      <c r="C1049">
        <v>20000000</v>
      </c>
      <c r="D1049">
        <f t="shared" si="17"/>
        <v>-19471028</v>
      </c>
    </row>
    <row r="1050" spans="1:4" x14ac:dyDescent="0.2">
      <c r="A1050" t="s">
        <v>1937</v>
      </c>
      <c r="B1050">
        <v>103738726</v>
      </c>
      <c r="C1050">
        <v>100000000</v>
      </c>
      <c r="D1050">
        <f t="shared" si="17"/>
        <v>3738726</v>
      </c>
    </row>
    <row r="1051" spans="1:4" x14ac:dyDescent="0.2">
      <c r="A1051" t="s">
        <v>1940</v>
      </c>
      <c r="B1051">
        <v>69304264</v>
      </c>
      <c r="C1051">
        <v>48000000</v>
      </c>
      <c r="D1051">
        <f t="shared" si="17"/>
        <v>21304264</v>
      </c>
    </row>
    <row r="1052" spans="1:4" x14ac:dyDescent="0.2">
      <c r="A1052" t="s">
        <v>1942</v>
      </c>
      <c r="B1052">
        <v>29781453</v>
      </c>
      <c r="C1052">
        <v>48000000</v>
      </c>
      <c r="D1052">
        <f t="shared" si="17"/>
        <v>-18218547</v>
      </c>
    </row>
    <row r="1053" spans="1:4" x14ac:dyDescent="0.2">
      <c r="A1053" t="s">
        <v>1944</v>
      </c>
      <c r="B1053">
        <v>25440971</v>
      </c>
      <c r="C1053">
        <v>14000000</v>
      </c>
      <c r="D1053">
        <f t="shared" si="17"/>
        <v>11440971</v>
      </c>
    </row>
    <row r="1054" spans="1:4" x14ac:dyDescent="0.2">
      <c r="A1054" t="s">
        <v>1946</v>
      </c>
      <c r="B1054">
        <v>25440971</v>
      </c>
      <c r="C1054">
        <v>1000000</v>
      </c>
      <c r="D1054">
        <f t="shared" si="17"/>
        <v>24440971</v>
      </c>
    </row>
    <row r="1055" spans="1:4" x14ac:dyDescent="0.2">
      <c r="A1055" t="s">
        <v>1949</v>
      </c>
      <c r="B1055">
        <v>15519841</v>
      </c>
      <c r="C1055">
        <v>47000000</v>
      </c>
      <c r="D1055">
        <f t="shared" si="17"/>
        <v>-31480159</v>
      </c>
    </row>
    <row r="1056" spans="1:4" x14ac:dyDescent="0.2">
      <c r="A1056" t="s">
        <v>1951</v>
      </c>
      <c r="B1056">
        <v>5600000</v>
      </c>
      <c r="C1056">
        <v>47000000</v>
      </c>
      <c r="D1056">
        <f t="shared" si="17"/>
        <v>-41400000</v>
      </c>
    </row>
    <row r="1057" spans="1:4" x14ac:dyDescent="0.2">
      <c r="A1057" t="s">
        <v>1953</v>
      </c>
      <c r="B1057">
        <v>126805112</v>
      </c>
      <c r="C1057">
        <v>46000000</v>
      </c>
      <c r="D1057">
        <f t="shared" si="17"/>
        <v>80805112</v>
      </c>
    </row>
    <row r="1058" spans="1:4" x14ac:dyDescent="0.2">
      <c r="A1058" t="s">
        <v>1955</v>
      </c>
      <c r="B1058">
        <v>93607673</v>
      </c>
      <c r="C1058">
        <v>48000000</v>
      </c>
      <c r="D1058">
        <f t="shared" si="17"/>
        <v>45607673</v>
      </c>
    </row>
    <row r="1059" spans="1:4" x14ac:dyDescent="0.2">
      <c r="A1059" t="s">
        <v>1956</v>
      </c>
      <c r="B1059">
        <v>67263182</v>
      </c>
      <c r="C1059">
        <v>46000000</v>
      </c>
      <c r="D1059">
        <f t="shared" si="17"/>
        <v>21263182</v>
      </c>
    </row>
    <row r="1060" spans="1:4" x14ac:dyDescent="0.2">
      <c r="A1060" t="s">
        <v>1957</v>
      </c>
      <c r="B1060">
        <v>92001027</v>
      </c>
      <c r="C1060">
        <v>45000000</v>
      </c>
      <c r="D1060">
        <f t="shared" si="17"/>
        <v>47001027</v>
      </c>
    </row>
    <row r="1061" spans="1:4" x14ac:dyDescent="0.2">
      <c r="A1061" t="s">
        <v>1959</v>
      </c>
      <c r="B1061">
        <v>10539414</v>
      </c>
      <c r="C1061">
        <v>47000000</v>
      </c>
      <c r="D1061">
        <f t="shared" si="17"/>
        <v>-36460586</v>
      </c>
    </row>
    <row r="1062" spans="1:4" x14ac:dyDescent="0.2">
      <c r="A1062" t="s">
        <v>1961</v>
      </c>
      <c r="B1062">
        <v>58918501</v>
      </c>
      <c r="C1062">
        <v>46000000</v>
      </c>
      <c r="D1062">
        <f t="shared" si="17"/>
        <v>12918501</v>
      </c>
    </row>
    <row r="1063" spans="1:4" x14ac:dyDescent="0.2">
      <c r="A1063" t="s">
        <v>1963</v>
      </c>
      <c r="B1063">
        <v>181395380</v>
      </c>
      <c r="C1063">
        <v>45000000</v>
      </c>
      <c r="D1063">
        <f t="shared" si="17"/>
        <v>136395380</v>
      </c>
    </row>
    <row r="1064" spans="1:4" x14ac:dyDescent="0.2">
      <c r="A1064" t="s">
        <v>1964</v>
      </c>
      <c r="B1064">
        <v>14946229</v>
      </c>
      <c r="C1064">
        <v>25000000</v>
      </c>
      <c r="D1064">
        <f t="shared" si="17"/>
        <v>-10053771</v>
      </c>
    </row>
    <row r="1065" spans="1:4" x14ac:dyDescent="0.2">
      <c r="A1065" t="s">
        <v>1967</v>
      </c>
      <c r="B1065">
        <v>25440971</v>
      </c>
      <c r="C1065">
        <v>48000000</v>
      </c>
      <c r="D1065">
        <f t="shared" si="17"/>
        <v>-22559029</v>
      </c>
    </row>
    <row r="1066" spans="1:4" x14ac:dyDescent="0.2">
      <c r="A1066" t="s">
        <v>1969</v>
      </c>
      <c r="B1066">
        <v>130512915</v>
      </c>
      <c r="C1066">
        <v>45000000</v>
      </c>
      <c r="D1066">
        <f t="shared" si="17"/>
        <v>85512915</v>
      </c>
    </row>
    <row r="1067" spans="1:4" x14ac:dyDescent="0.2">
      <c r="A1067" t="s">
        <v>1970</v>
      </c>
      <c r="B1067">
        <v>139852971</v>
      </c>
      <c r="C1067">
        <v>45000000</v>
      </c>
      <c r="D1067">
        <f t="shared" si="17"/>
        <v>94852971</v>
      </c>
    </row>
    <row r="1068" spans="1:4" x14ac:dyDescent="0.2">
      <c r="A1068" t="s">
        <v>1971</v>
      </c>
      <c r="B1068">
        <v>110000082</v>
      </c>
      <c r="C1068">
        <v>48000000</v>
      </c>
      <c r="D1068">
        <f t="shared" si="17"/>
        <v>62000082</v>
      </c>
    </row>
    <row r="1069" spans="1:4" x14ac:dyDescent="0.2">
      <c r="A1069" t="s">
        <v>1973</v>
      </c>
      <c r="B1069">
        <v>106807667</v>
      </c>
      <c r="C1069">
        <v>45000000</v>
      </c>
      <c r="D1069">
        <f t="shared" si="17"/>
        <v>61807667</v>
      </c>
    </row>
    <row r="1070" spans="1:4" x14ac:dyDescent="0.2">
      <c r="A1070" t="s">
        <v>1975</v>
      </c>
      <c r="B1070">
        <v>101702060</v>
      </c>
      <c r="C1070">
        <v>45000000</v>
      </c>
      <c r="D1070">
        <f t="shared" si="17"/>
        <v>56702060</v>
      </c>
    </row>
    <row r="1071" spans="1:4" x14ac:dyDescent="0.2">
      <c r="A1071" t="s">
        <v>1977</v>
      </c>
      <c r="B1071">
        <v>95149435</v>
      </c>
      <c r="C1071">
        <v>40000000</v>
      </c>
      <c r="D1071">
        <f t="shared" si="17"/>
        <v>55149435</v>
      </c>
    </row>
    <row r="1072" spans="1:4" x14ac:dyDescent="0.2">
      <c r="A1072" t="s">
        <v>1978</v>
      </c>
      <c r="B1072">
        <v>100768056</v>
      </c>
      <c r="C1072">
        <v>45000000</v>
      </c>
      <c r="D1072">
        <f t="shared" si="17"/>
        <v>55768056</v>
      </c>
    </row>
    <row r="1073" spans="1:4" x14ac:dyDescent="0.2">
      <c r="A1073" t="s">
        <v>1979</v>
      </c>
      <c r="B1073">
        <v>92115211</v>
      </c>
      <c r="C1073">
        <v>45000000</v>
      </c>
      <c r="D1073">
        <f t="shared" si="17"/>
        <v>47115211</v>
      </c>
    </row>
    <row r="1074" spans="1:4" x14ac:dyDescent="0.2">
      <c r="A1074" t="s">
        <v>1980</v>
      </c>
      <c r="B1074">
        <v>93452056</v>
      </c>
      <c r="C1074">
        <v>45000000</v>
      </c>
      <c r="D1074">
        <f t="shared" si="17"/>
        <v>48452056</v>
      </c>
    </row>
    <row r="1075" spans="1:4" x14ac:dyDescent="0.2">
      <c r="A1075" t="s">
        <v>1981</v>
      </c>
      <c r="B1075">
        <v>83287363</v>
      </c>
      <c r="C1075">
        <v>45000000</v>
      </c>
      <c r="D1075">
        <f t="shared" si="17"/>
        <v>38287363</v>
      </c>
    </row>
    <row r="1076" spans="1:4" x14ac:dyDescent="0.2">
      <c r="A1076" t="s">
        <v>1982</v>
      </c>
      <c r="B1076">
        <v>82931301</v>
      </c>
      <c r="C1076">
        <v>60000000</v>
      </c>
      <c r="D1076">
        <f t="shared" si="17"/>
        <v>22931301</v>
      </c>
    </row>
    <row r="1077" spans="1:4" x14ac:dyDescent="0.2">
      <c r="A1077" t="s">
        <v>1983</v>
      </c>
      <c r="B1077">
        <v>60962878</v>
      </c>
      <c r="C1077">
        <v>46000000</v>
      </c>
      <c r="D1077">
        <f t="shared" si="17"/>
        <v>14962878</v>
      </c>
    </row>
    <row r="1078" spans="1:4" x14ac:dyDescent="0.2">
      <c r="A1078" t="s">
        <v>1985</v>
      </c>
      <c r="B1078">
        <v>76261036</v>
      </c>
      <c r="C1078">
        <v>45000000</v>
      </c>
      <c r="D1078">
        <f t="shared" si="17"/>
        <v>31261036</v>
      </c>
    </row>
    <row r="1079" spans="1:4" x14ac:dyDescent="0.2">
      <c r="A1079" t="s">
        <v>1986</v>
      </c>
      <c r="B1079">
        <v>71423726</v>
      </c>
      <c r="C1079">
        <v>45000000</v>
      </c>
      <c r="D1079">
        <f t="shared" si="17"/>
        <v>26423726</v>
      </c>
    </row>
    <row r="1080" spans="1:4" x14ac:dyDescent="0.2">
      <c r="A1080" t="s">
        <v>1987</v>
      </c>
      <c r="B1080">
        <v>71277420</v>
      </c>
      <c r="C1080">
        <v>45000000</v>
      </c>
      <c r="D1080">
        <f t="shared" si="17"/>
        <v>26277420</v>
      </c>
    </row>
    <row r="1081" spans="1:4" x14ac:dyDescent="0.2">
      <c r="A1081" t="s">
        <v>1988</v>
      </c>
      <c r="B1081">
        <v>88625922</v>
      </c>
      <c r="C1081">
        <v>45000000</v>
      </c>
      <c r="D1081">
        <f t="shared" si="17"/>
        <v>43625922</v>
      </c>
    </row>
    <row r="1082" spans="1:4" x14ac:dyDescent="0.2">
      <c r="A1082" t="s">
        <v>1990</v>
      </c>
      <c r="B1082">
        <v>70001065</v>
      </c>
      <c r="C1082">
        <v>45000000</v>
      </c>
      <c r="D1082">
        <f t="shared" si="17"/>
        <v>25001065</v>
      </c>
    </row>
    <row r="1083" spans="1:4" x14ac:dyDescent="0.2">
      <c r="A1083" t="s">
        <v>1992</v>
      </c>
      <c r="B1083">
        <v>67253092</v>
      </c>
      <c r="C1083">
        <v>30000000</v>
      </c>
      <c r="D1083">
        <f t="shared" si="17"/>
        <v>37253092</v>
      </c>
    </row>
    <row r="1084" spans="1:4" x14ac:dyDescent="0.2">
      <c r="A1084" t="s">
        <v>1994</v>
      </c>
      <c r="B1084">
        <v>66790248</v>
      </c>
      <c r="C1084">
        <v>45000000</v>
      </c>
      <c r="D1084">
        <f t="shared" si="17"/>
        <v>21790248</v>
      </c>
    </row>
    <row r="1085" spans="1:4" x14ac:dyDescent="0.2">
      <c r="A1085" t="s">
        <v>1996</v>
      </c>
      <c r="B1085">
        <v>65557989</v>
      </c>
      <c r="C1085">
        <v>45000000</v>
      </c>
      <c r="D1085">
        <f t="shared" si="17"/>
        <v>20557989</v>
      </c>
    </row>
    <row r="1086" spans="1:4" x14ac:dyDescent="0.2">
      <c r="A1086" t="s">
        <v>1999</v>
      </c>
      <c r="B1086">
        <v>60786269</v>
      </c>
      <c r="C1086">
        <v>45000000</v>
      </c>
      <c r="D1086">
        <f t="shared" si="17"/>
        <v>15786269</v>
      </c>
    </row>
    <row r="1087" spans="1:4" x14ac:dyDescent="0.2">
      <c r="A1087" t="s">
        <v>2001</v>
      </c>
      <c r="B1087">
        <v>59365105</v>
      </c>
      <c r="C1087">
        <v>45000000</v>
      </c>
      <c r="D1087">
        <f t="shared" si="17"/>
        <v>14365105</v>
      </c>
    </row>
    <row r="1088" spans="1:4" x14ac:dyDescent="0.2">
      <c r="A1088" t="s">
        <v>2002</v>
      </c>
      <c r="B1088">
        <v>162792677</v>
      </c>
      <c r="C1088">
        <v>120000000</v>
      </c>
      <c r="D1088">
        <f t="shared" si="17"/>
        <v>42792677</v>
      </c>
    </row>
    <row r="1089" spans="1:4" x14ac:dyDescent="0.2">
      <c r="A1089" t="s">
        <v>2003</v>
      </c>
      <c r="B1089">
        <v>31598308</v>
      </c>
      <c r="C1089">
        <v>35000000</v>
      </c>
      <c r="D1089">
        <f t="shared" si="17"/>
        <v>-3401692</v>
      </c>
    </row>
    <row r="1090" spans="1:4" x14ac:dyDescent="0.2">
      <c r="A1090" t="s">
        <v>2004</v>
      </c>
      <c r="B1090">
        <v>57362581</v>
      </c>
      <c r="C1090">
        <v>45000000</v>
      </c>
      <c r="D1090">
        <f t="shared" ref="D1090:D1153" si="18">B1090-C1090</f>
        <v>12362581</v>
      </c>
    </row>
    <row r="1091" spans="1:4" x14ac:dyDescent="0.2">
      <c r="A1091" t="s">
        <v>2006</v>
      </c>
      <c r="B1091">
        <v>53854588</v>
      </c>
      <c r="C1091">
        <v>45000000</v>
      </c>
      <c r="D1091">
        <f t="shared" si="18"/>
        <v>8854588</v>
      </c>
    </row>
    <row r="1092" spans="1:4" x14ac:dyDescent="0.2">
      <c r="A1092" t="s">
        <v>2007</v>
      </c>
      <c r="B1092">
        <v>25440971</v>
      </c>
      <c r="C1092">
        <v>2500000</v>
      </c>
      <c r="D1092">
        <f t="shared" si="18"/>
        <v>22940971</v>
      </c>
    </row>
    <row r="1093" spans="1:4" x14ac:dyDescent="0.2">
      <c r="A1093" t="s">
        <v>2009</v>
      </c>
      <c r="B1093">
        <v>52580895</v>
      </c>
      <c r="C1093">
        <v>45000000</v>
      </c>
      <c r="D1093">
        <f t="shared" si="18"/>
        <v>7580895</v>
      </c>
    </row>
    <row r="1094" spans="1:4" x14ac:dyDescent="0.2">
      <c r="A1094" t="s">
        <v>2011</v>
      </c>
      <c r="B1094">
        <v>51019112</v>
      </c>
      <c r="C1094">
        <v>50000000</v>
      </c>
      <c r="D1094">
        <f t="shared" si="18"/>
        <v>1019112</v>
      </c>
    </row>
    <row r="1095" spans="1:4" x14ac:dyDescent="0.2">
      <c r="A1095" t="s">
        <v>2013</v>
      </c>
      <c r="B1095">
        <v>48114556</v>
      </c>
      <c r="C1095">
        <v>26000000</v>
      </c>
      <c r="D1095">
        <f t="shared" si="18"/>
        <v>22114556</v>
      </c>
    </row>
    <row r="1096" spans="1:4" x14ac:dyDescent="0.2">
      <c r="A1096" t="s">
        <v>2015</v>
      </c>
      <c r="B1096">
        <v>50648679</v>
      </c>
      <c r="C1096">
        <v>45000000</v>
      </c>
      <c r="D1096">
        <f t="shared" si="18"/>
        <v>5648679</v>
      </c>
    </row>
    <row r="1097" spans="1:4" x14ac:dyDescent="0.2">
      <c r="A1097" t="s">
        <v>2017</v>
      </c>
      <c r="B1097">
        <v>46280507</v>
      </c>
      <c r="C1097">
        <v>40000000</v>
      </c>
      <c r="D1097">
        <f t="shared" si="18"/>
        <v>6280507</v>
      </c>
    </row>
    <row r="1098" spans="1:4" x14ac:dyDescent="0.2">
      <c r="A1098" t="s">
        <v>2018</v>
      </c>
      <c r="B1098">
        <v>38360195</v>
      </c>
      <c r="C1098">
        <v>45000000</v>
      </c>
      <c r="D1098">
        <f t="shared" si="18"/>
        <v>-6639805</v>
      </c>
    </row>
    <row r="1099" spans="1:4" x14ac:dyDescent="0.2">
      <c r="A1099" t="s">
        <v>2019</v>
      </c>
      <c r="B1099">
        <v>46815748</v>
      </c>
      <c r="C1099">
        <v>45000000</v>
      </c>
      <c r="D1099">
        <f t="shared" si="18"/>
        <v>1815748</v>
      </c>
    </row>
    <row r="1100" spans="1:4" x14ac:dyDescent="0.2">
      <c r="A1100" t="s">
        <v>2020</v>
      </c>
      <c r="B1100">
        <v>35617599</v>
      </c>
      <c r="C1100">
        <v>45000000</v>
      </c>
      <c r="D1100">
        <f t="shared" si="18"/>
        <v>-9382401</v>
      </c>
    </row>
    <row r="1101" spans="1:4" x14ac:dyDescent="0.2">
      <c r="A1101" t="s">
        <v>2022</v>
      </c>
      <c r="B1101">
        <v>47307550</v>
      </c>
      <c r="C1101">
        <v>45000000</v>
      </c>
      <c r="D1101">
        <f t="shared" si="18"/>
        <v>2307550</v>
      </c>
    </row>
    <row r="1102" spans="1:4" x14ac:dyDescent="0.2">
      <c r="A1102" t="s">
        <v>2023</v>
      </c>
      <c r="B1102">
        <v>32003620</v>
      </c>
      <c r="C1102">
        <v>25000000</v>
      </c>
      <c r="D1102">
        <f t="shared" si="18"/>
        <v>7003620</v>
      </c>
    </row>
    <row r="1103" spans="1:4" x14ac:dyDescent="0.2">
      <c r="A1103" t="s">
        <v>2025</v>
      </c>
      <c r="B1103">
        <v>27972410</v>
      </c>
      <c r="C1103">
        <v>35000000</v>
      </c>
      <c r="D1103">
        <f t="shared" si="18"/>
        <v>-7027590</v>
      </c>
    </row>
    <row r="1104" spans="1:4" x14ac:dyDescent="0.2">
      <c r="A1104" t="s">
        <v>2027</v>
      </c>
      <c r="B1104">
        <v>28133159</v>
      </c>
      <c r="C1104">
        <v>50000000</v>
      </c>
      <c r="D1104">
        <f t="shared" si="18"/>
        <v>-21866841</v>
      </c>
    </row>
    <row r="1105" spans="1:4" x14ac:dyDescent="0.2">
      <c r="A1105" t="s">
        <v>2029</v>
      </c>
      <c r="B1105">
        <v>27400000</v>
      </c>
      <c r="C1105">
        <v>40000000</v>
      </c>
      <c r="D1105">
        <f t="shared" si="18"/>
        <v>-12600000</v>
      </c>
    </row>
    <row r="1106" spans="1:4" x14ac:dyDescent="0.2">
      <c r="A1106" t="s">
        <v>2031</v>
      </c>
      <c r="B1106">
        <v>24343673</v>
      </c>
      <c r="C1106">
        <v>45000000</v>
      </c>
      <c r="D1106">
        <f t="shared" si="18"/>
        <v>-20656327</v>
      </c>
    </row>
    <row r="1107" spans="1:4" x14ac:dyDescent="0.2">
      <c r="A1107" t="s">
        <v>2034</v>
      </c>
      <c r="B1107">
        <v>22877808</v>
      </c>
      <c r="C1107">
        <v>35000000</v>
      </c>
      <c r="D1107">
        <f t="shared" si="18"/>
        <v>-12122192</v>
      </c>
    </row>
    <row r="1108" spans="1:4" x14ac:dyDescent="0.2">
      <c r="A1108" t="s">
        <v>2035</v>
      </c>
      <c r="B1108">
        <v>36883539</v>
      </c>
      <c r="C1108">
        <v>52000000</v>
      </c>
      <c r="D1108">
        <f t="shared" si="18"/>
        <v>-15116461</v>
      </c>
    </row>
    <row r="1109" spans="1:4" x14ac:dyDescent="0.2">
      <c r="A1109" t="s">
        <v>2036</v>
      </c>
      <c r="B1109">
        <v>22531698</v>
      </c>
      <c r="C1109">
        <v>70000000</v>
      </c>
      <c r="D1109">
        <f t="shared" si="18"/>
        <v>-47468302</v>
      </c>
    </row>
    <row r="1110" spans="1:4" x14ac:dyDescent="0.2">
      <c r="A1110" t="s">
        <v>2038</v>
      </c>
      <c r="B1110">
        <v>20400913</v>
      </c>
      <c r="C1110">
        <v>45000000</v>
      </c>
      <c r="D1110">
        <f t="shared" si="18"/>
        <v>-24599087</v>
      </c>
    </row>
    <row r="1111" spans="1:4" x14ac:dyDescent="0.2">
      <c r="A1111" t="s">
        <v>2040</v>
      </c>
      <c r="B1111">
        <v>20101861</v>
      </c>
      <c r="C1111">
        <v>45000000</v>
      </c>
      <c r="D1111">
        <f t="shared" si="18"/>
        <v>-24898139</v>
      </c>
    </row>
    <row r="1112" spans="1:4" x14ac:dyDescent="0.2">
      <c r="A1112" t="s">
        <v>2041</v>
      </c>
      <c r="B1112">
        <v>25200412</v>
      </c>
      <c r="C1112">
        <v>45000000</v>
      </c>
      <c r="D1112">
        <f t="shared" si="18"/>
        <v>-19799588</v>
      </c>
    </row>
    <row r="1113" spans="1:4" x14ac:dyDescent="0.2">
      <c r="A1113" t="s">
        <v>2044</v>
      </c>
      <c r="B1113">
        <v>19719930</v>
      </c>
      <c r="C1113">
        <v>45000000</v>
      </c>
      <c r="D1113">
        <f t="shared" si="18"/>
        <v>-25280070</v>
      </c>
    </row>
    <row r="1114" spans="1:4" x14ac:dyDescent="0.2">
      <c r="A1114" t="s">
        <v>2046</v>
      </c>
      <c r="B1114">
        <v>19377727</v>
      </c>
      <c r="C1114">
        <v>45000000</v>
      </c>
      <c r="D1114">
        <f t="shared" si="18"/>
        <v>-25622273</v>
      </c>
    </row>
    <row r="1115" spans="1:4" x14ac:dyDescent="0.2">
      <c r="A1115" t="s">
        <v>2049</v>
      </c>
      <c r="B1115">
        <v>17300889</v>
      </c>
      <c r="C1115">
        <v>45000000</v>
      </c>
      <c r="D1115">
        <f t="shared" si="18"/>
        <v>-27699111</v>
      </c>
    </row>
    <row r="1116" spans="1:4" x14ac:dyDescent="0.2">
      <c r="A1116" t="s">
        <v>2051</v>
      </c>
      <c r="B1116">
        <v>15527125</v>
      </c>
      <c r="C1116">
        <v>57000000</v>
      </c>
      <c r="D1116">
        <f t="shared" si="18"/>
        <v>-41472875</v>
      </c>
    </row>
    <row r="1117" spans="1:4" x14ac:dyDescent="0.2">
      <c r="A1117" t="s">
        <v>2053</v>
      </c>
      <c r="B1117">
        <v>13560960</v>
      </c>
      <c r="C1117">
        <v>50000000</v>
      </c>
      <c r="D1117">
        <f t="shared" si="18"/>
        <v>-36439040</v>
      </c>
    </row>
    <row r="1118" spans="1:4" x14ac:dyDescent="0.2">
      <c r="A1118" t="s">
        <v>2055</v>
      </c>
      <c r="B1118">
        <v>15523168</v>
      </c>
      <c r="C1118">
        <v>45000000</v>
      </c>
      <c r="D1118">
        <f t="shared" si="18"/>
        <v>-29476832</v>
      </c>
    </row>
    <row r="1119" spans="1:4" x14ac:dyDescent="0.2">
      <c r="A1119" t="s">
        <v>2056</v>
      </c>
      <c r="B1119">
        <v>11146409</v>
      </c>
      <c r="C1119">
        <v>45000000</v>
      </c>
      <c r="D1119">
        <f t="shared" si="18"/>
        <v>-33853591</v>
      </c>
    </row>
    <row r="1120" spans="1:4" x14ac:dyDescent="0.2">
      <c r="A1120" t="s">
        <v>2057</v>
      </c>
      <c r="B1120">
        <v>7916887</v>
      </c>
      <c r="C1120">
        <v>45000000</v>
      </c>
      <c r="D1120">
        <f t="shared" si="18"/>
        <v>-37083113</v>
      </c>
    </row>
    <row r="1121" spans="1:4" x14ac:dyDescent="0.2">
      <c r="A1121" t="s">
        <v>2059</v>
      </c>
      <c r="B1121">
        <v>6565495</v>
      </c>
      <c r="C1121">
        <v>45000000</v>
      </c>
      <c r="D1121">
        <f t="shared" si="18"/>
        <v>-38434505</v>
      </c>
    </row>
    <row r="1122" spans="1:4" x14ac:dyDescent="0.2">
      <c r="A1122" t="s">
        <v>2060</v>
      </c>
      <c r="B1122">
        <v>15279680</v>
      </c>
      <c r="C1122">
        <v>40000000</v>
      </c>
      <c r="D1122">
        <f t="shared" si="18"/>
        <v>-24720320</v>
      </c>
    </row>
    <row r="1123" spans="1:4" x14ac:dyDescent="0.2">
      <c r="A1123" t="s">
        <v>2062</v>
      </c>
      <c r="B1123">
        <v>7262288</v>
      </c>
      <c r="C1123">
        <v>40000000</v>
      </c>
      <c r="D1123">
        <f t="shared" si="18"/>
        <v>-32737712</v>
      </c>
    </row>
    <row r="1124" spans="1:4" x14ac:dyDescent="0.2">
      <c r="A1124" t="s">
        <v>2064</v>
      </c>
      <c r="B1124">
        <v>4584886</v>
      </c>
      <c r="C1124">
        <v>45000000</v>
      </c>
      <c r="D1124">
        <f t="shared" si="18"/>
        <v>-40415114</v>
      </c>
    </row>
    <row r="1125" spans="1:4" x14ac:dyDescent="0.2">
      <c r="A1125" t="s">
        <v>2065</v>
      </c>
      <c r="B1125">
        <v>25440971</v>
      </c>
      <c r="C1125">
        <v>20000000</v>
      </c>
      <c r="D1125">
        <f t="shared" si="18"/>
        <v>5440971</v>
      </c>
    </row>
    <row r="1126" spans="1:4" x14ac:dyDescent="0.2">
      <c r="A1126" t="s">
        <v>2067</v>
      </c>
      <c r="B1126">
        <v>2154540</v>
      </c>
      <c r="C1126">
        <v>45000000</v>
      </c>
      <c r="D1126">
        <f t="shared" si="18"/>
        <v>-42845460</v>
      </c>
    </row>
    <row r="1127" spans="1:4" x14ac:dyDescent="0.2">
      <c r="A1127" t="s">
        <v>2069</v>
      </c>
      <c r="B1127">
        <v>8129455</v>
      </c>
      <c r="C1127">
        <v>45000000</v>
      </c>
      <c r="D1127">
        <f t="shared" si="18"/>
        <v>-36870545</v>
      </c>
    </row>
    <row r="1128" spans="1:4" x14ac:dyDescent="0.2">
      <c r="A1128" t="s">
        <v>2071</v>
      </c>
      <c r="B1128">
        <v>25440971</v>
      </c>
      <c r="C1128">
        <v>65000000</v>
      </c>
      <c r="D1128">
        <f t="shared" si="18"/>
        <v>-39559029</v>
      </c>
    </row>
    <row r="1129" spans="1:4" x14ac:dyDescent="0.2">
      <c r="A1129" t="s">
        <v>2074</v>
      </c>
      <c r="B1129">
        <v>136019448</v>
      </c>
      <c r="C1129">
        <v>44500000</v>
      </c>
      <c r="D1129">
        <f t="shared" si="18"/>
        <v>91519448</v>
      </c>
    </row>
    <row r="1130" spans="1:4" x14ac:dyDescent="0.2">
      <c r="A1130" t="s">
        <v>2077</v>
      </c>
      <c r="B1130">
        <v>183875760</v>
      </c>
      <c r="C1130">
        <v>44000000</v>
      </c>
      <c r="D1130">
        <f t="shared" si="18"/>
        <v>139875760</v>
      </c>
    </row>
    <row r="1131" spans="1:4" x14ac:dyDescent="0.2">
      <c r="A1131" t="s">
        <v>2079</v>
      </c>
      <c r="B1131">
        <v>67061228</v>
      </c>
      <c r="C1131">
        <v>40000000</v>
      </c>
      <c r="D1131">
        <f t="shared" si="18"/>
        <v>27061228</v>
      </c>
    </row>
    <row r="1132" spans="1:4" x14ac:dyDescent="0.2">
      <c r="A1132" t="s">
        <v>2080</v>
      </c>
      <c r="B1132">
        <v>53300852</v>
      </c>
      <c r="C1132">
        <v>44000000</v>
      </c>
      <c r="D1132">
        <f t="shared" si="18"/>
        <v>9300852</v>
      </c>
    </row>
    <row r="1133" spans="1:4" x14ac:dyDescent="0.2">
      <c r="A1133" t="s">
        <v>2081</v>
      </c>
      <c r="B1133">
        <v>150415432</v>
      </c>
      <c r="C1133">
        <v>44000000</v>
      </c>
      <c r="D1133">
        <f t="shared" si="18"/>
        <v>106415432</v>
      </c>
    </row>
    <row r="1134" spans="1:4" x14ac:dyDescent="0.2">
      <c r="A1134" t="s">
        <v>2082</v>
      </c>
      <c r="B1134">
        <v>44834712</v>
      </c>
      <c r="C1134">
        <v>44000000</v>
      </c>
      <c r="D1134">
        <f t="shared" si="18"/>
        <v>834712</v>
      </c>
    </row>
    <row r="1135" spans="1:4" x14ac:dyDescent="0.2">
      <c r="A1135" t="s">
        <v>2084</v>
      </c>
      <c r="B1135">
        <v>84300000</v>
      </c>
      <c r="C1135">
        <v>2600000</v>
      </c>
      <c r="D1135">
        <f t="shared" si="18"/>
        <v>81700000</v>
      </c>
    </row>
    <row r="1136" spans="1:4" x14ac:dyDescent="0.2">
      <c r="A1136" t="s">
        <v>2087</v>
      </c>
      <c r="B1136">
        <v>1500000</v>
      </c>
      <c r="C1136">
        <v>44000000</v>
      </c>
      <c r="D1136">
        <f t="shared" si="18"/>
        <v>-42500000</v>
      </c>
    </row>
    <row r="1137" spans="1:4" x14ac:dyDescent="0.2">
      <c r="A1137" t="s">
        <v>2090</v>
      </c>
      <c r="B1137">
        <v>62318875</v>
      </c>
      <c r="C1137">
        <v>50000000</v>
      </c>
      <c r="D1137">
        <f t="shared" si="18"/>
        <v>12318875</v>
      </c>
    </row>
    <row r="1138" spans="1:4" x14ac:dyDescent="0.2">
      <c r="A1138" t="s">
        <v>2091</v>
      </c>
      <c r="B1138">
        <v>5773519</v>
      </c>
      <c r="C1138">
        <v>40000000</v>
      </c>
      <c r="D1138">
        <f t="shared" si="18"/>
        <v>-34226481</v>
      </c>
    </row>
    <row r="1139" spans="1:4" x14ac:dyDescent="0.2">
      <c r="A1139" t="s">
        <v>2093</v>
      </c>
      <c r="B1139">
        <v>51768623</v>
      </c>
      <c r="C1139">
        <v>43000000</v>
      </c>
      <c r="D1139">
        <f t="shared" si="18"/>
        <v>8768623</v>
      </c>
    </row>
    <row r="1140" spans="1:4" x14ac:dyDescent="0.2">
      <c r="A1140" t="s">
        <v>2095</v>
      </c>
      <c r="B1140">
        <v>37035515</v>
      </c>
      <c r="C1140">
        <v>43000000</v>
      </c>
      <c r="D1140">
        <f t="shared" si="18"/>
        <v>-5964485</v>
      </c>
    </row>
    <row r="1141" spans="1:4" x14ac:dyDescent="0.2">
      <c r="A1141" t="s">
        <v>2096</v>
      </c>
      <c r="B1141">
        <v>24520892</v>
      </c>
      <c r="C1141">
        <v>45000000</v>
      </c>
      <c r="D1141">
        <f t="shared" si="18"/>
        <v>-20479108</v>
      </c>
    </row>
    <row r="1142" spans="1:4" x14ac:dyDescent="0.2">
      <c r="A1142" t="s">
        <v>2097</v>
      </c>
      <c r="B1142">
        <v>24430272</v>
      </c>
      <c r="C1142">
        <v>43000000</v>
      </c>
      <c r="D1142">
        <f t="shared" si="18"/>
        <v>-18569728</v>
      </c>
    </row>
    <row r="1143" spans="1:4" x14ac:dyDescent="0.2">
      <c r="A1143" t="s">
        <v>2099</v>
      </c>
      <c r="B1143">
        <v>158348400</v>
      </c>
      <c r="C1143">
        <v>42000000</v>
      </c>
      <c r="D1143">
        <f t="shared" si="18"/>
        <v>116348400</v>
      </c>
    </row>
    <row r="1144" spans="1:4" x14ac:dyDescent="0.2">
      <c r="A1144" t="s">
        <v>2100</v>
      </c>
      <c r="B1144">
        <v>31136950</v>
      </c>
      <c r="C1144">
        <v>44000000</v>
      </c>
      <c r="D1144">
        <f t="shared" si="18"/>
        <v>-12863050</v>
      </c>
    </row>
    <row r="1145" spans="1:4" x14ac:dyDescent="0.2">
      <c r="A1145" t="s">
        <v>2102</v>
      </c>
      <c r="B1145">
        <v>29113588</v>
      </c>
      <c r="C1145">
        <v>40000000</v>
      </c>
      <c r="D1145">
        <f t="shared" si="18"/>
        <v>-10886412</v>
      </c>
    </row>
    <row r="1146" spans="1:4" x14ac:dyDescent="0.2">
      <c r="A1146" t="s">
        <v>2103</v>
      </c>
      <c r="B1146">
        <v>138447667</v>
      </c>
      <c r="C1146">
        <v>42000000</v>
      </c>
      <c r="D1146">
        <f t="shared" si="18"/>
        <v>96447667</v>
      </c>
    </row>
    <row r="1147" spans="1:4" x14ac:dyDescent="0.2">
      <c r="A1147" t="s">
        <v>2104</v>
      </c>
      <c r="B1147">
        <v>116006080</v>
      </c>
      <c r="C1147">
        <v>42000000</v>
      </c>
      <c r="D1147">
        <f t="shared" si="18"/>
        <v>74006080</v>
      </c>
    </row>
    <row r="1148" spans="1:4" x14ac:dyDescent="0.2">
      <c r="A1148" t="s">
        <v>2105</v>
      </c>
      <c r="B1148">
        <v>106793915</v>
      </c>
      <c r="C1148">
        <v>45000000</v>
      </c>
      <c r="D1148">
        <f t="shared" si="18"/>
        <v>61793915</v>
      </c>
    </row>
    <row r="1149" spans="1:4" x14ac:dyDescent="0.2">
      <c r="A1149" t="s">
        <v>2106</v>
      </c>
      <c r="B1149">
        <v>87856565</v>
      </c>
      <c r="C1149">
        <v>42000000</v>
      </c>
      <c r="D1149">
        <f t="shared" si="18"/>
        <v>45856565</v>
      </c>
    </row>
    <row r="1150" spans="1:4" x14ac:dyDescent="0.2">
      <c r="A1150" t="s">
        <v>2108</v>
      </c>
      <c r="B1150">
        <v>70100000</v>
      </c>
      <c r="C1150">
        <v>40000000</v>
      </c>
      <c r="D1150">
        <f t="shared" si="18"/>
        <v>30100000</v>
      </c>
    </row>
    <row r="1151" spans="1:4" x14ac:dyDescent="0.2">
      <c r="A1151" t="s">
        <v>2110</v>
      </c>
      <c r="B1151">
        <v>159578352</v>
      </c>
      <c r="C1151">
        <v>43000000</v>
      </c>
      <c r="D1151">
        <f t="shared" si="18"/>
        <v>116578352</v>
      </c>
    </row>
    <row r="1152" spans="1:4" x14ac:dyDescent="0.2">
      <c r="A1152" t="s">
        <v>2111</v>
      </c>
      <c r="B1152">
        <v>57750000</v>
      </c>
      <c r="C1152">
        <v>31115000</v>
      </c>
      <c r="D1152">
        <f t="shared" si="18"/>
        <v>26635000</v>
      </c>
    </row>
    <row r="1153" spans="1:4" x14ac:dyDescent="0.2">
      <c r="A1153" t="s">
        <v>2114</v>
      </c>
      <c r="B1153">
        <v>45290318</v>
      </c>
      <c r="C1153">
        <v>42000000</v>
      </c>
      <c r="D1153">
        <f t="shared" si="18"/>
        <v>3290318</v>
      </c>
    </row>
    <row r="1154" spans="1:4" x14ac:dyDescent="0.2">
      <c r="A1154" t="s">
        <v>2115</v>
      </c>
      <c r="B1154">
        <v>41543207</v>
      </c>
      <c r="C1154">
        <v>42000000</v>
      </c>
      <c r="D1154">
        <f t="shared" ref="D1154:D1217" si="19">B1154-C1154</f>
        <v>-456793</v>
      </c>
    </row>
    <row r="1155" spans="1:4" x14ac:dyDescent="0.2">
      <c r="A1155" t="s">
        <v>2116</v>
      </c>
      <c r="B1155">
        <v>41252428</v>
      </c>
      <c r="C1155">
        <v>42000000</v>
      </c>
      <c r="D1155">
        <f t="shared" si="19"/>
        <v>-747572</v>
      </c>
    </row>
    <row r="1156" spans="1:4" x14ac:dyDescent="0.2">
      <c r="A1156" t="s">
        <v>2118</v>
      </c>
      <c r="B1156">
        <v>35228696</v>
      </c>
      <c r="C1156">
        <v>32000000</v>
      </c>
      <c r="D1156">
        <f t="shared" si="19"/>
        <v>3228696</v>
      </c>
    </row>
    <row r="1157" spans="1:4" x14ac:dyDescent="0.2">
      <c r="A1157" t="s">
        <v>2121</v>
      </c>
      <c r="B1157">
        <v>59992760</v>
      </c>
      <c r="C1157">
        <v>42000000</v>
      </c>
      <c r="D1157">
        <f t="shared" si="19"/>
        <v>17992760</v>
      </c>
    </row>
    <row r="1158" spans="1:4" x14ac:dyDescent="0.2">
      <c r="A1158" t="s">
        <v>2122</v>
      </c>
      <c r="B1158">
        <v>34667015</v>
      </c>
      <c r="C1158">
        <v>32000000</v>
      </c>
      <c r="D1158">
        <f t="shared" si="19"/>
        <v>2667015</v>
      </c>
    </row>
    <row r="1159" spans="1:4" x14ac:dyDescent="0.2">
      <c r="A1159" t="s">
        <v>2124</v>
      </c>
      <c r="B1159">
        <v>37652565</v>
      </c>
      <c r="C1159">
        <v>42000000</v>
      </c>
      <c r="D1159">
        <f t="shared" si="19"/>
        <v>-4347435</v>
      </c>
    </row>
    <row r="1160" spans="1:4" x14ac:dyDescent="0.2">
      <c r="A1160" t="s">
        <v>2126</v>
      </c>
      <c r="B1160">
        <v>24375436</v>
      </c>
      <c r="C1160">
        <v>42000000</v>
      </c>
      <c r="D1160">
        <f t="shared" si="19"/>
        <v>-17624564</v>
      </c>
    </row>
    <row r="1161" spans="1:4" x14ac:dyDescent="0.2">
      <c r="A1161" t="s">
        <v>2128</v>
      </c>
      <c r="B1161">
        <v>20915465</v>
      </c>
      <c r="C1161">
        <v>42000000</v>
      </c>
      <c r="D1161">
        <f t="shared" si="19"/>
        <v>-21084535</v>
      </c>
    </row>
    <row r="1162" spans="1:4" x14ac:dyDescent="0.2">
      <c r="A1162" t="s">
        <v>2130</v>
      </c>
      <c r="B1162">
        <v>24127895</v>
      </c>
      <c r="C1162">
        <v>50000000</v>
      </c>
      <c r="D1162">
        <f t="shared" si="19"/>
        <v>-25872105</v>
      </c>
    </row>
    <row r="1163" spans="1:4" x14ac:dyDescent="0.2">
      <c r="A1163" t="s">
        <v>2131</v>
      </c>
      <c r="B1163">
        <v>84961</v>
      </c>
      <c r="C1163">
        <v>31000000</v>
      </c>
      <c r="D1163">
        <f t="shared" si="19"/>
        <v>-30915039</v>
      </c>
    </row>
    <row r="1164" spans="1:4" x14ac:dyDescent="0.2">
      <c r="A1164" t="s">
        <v>2132</v>
      </c>
      <c r="B1164">
        <v>26404753</v>
      </c>
      <c r="C1164">
        <v>40000000</v>
      </c>
      <c r="D1164">
        <f t="shared" si="19"/>
        <v>-13595247</v>
      </c>
    </row>
    <row r="1165" spans="1:4" x14ac:dyDescent="0.2">
      <c r="A1165" t="s">
        <v>2134</v>
      </c>
      <c r="B1165">
        <v>6105175</v>
      </c>
      <c r="C1165">
        <v>44000000</v>
      </c>
      <c r="D1165">
        <f t="shared" si="19"/>
        <v>-37894825</v>
      </c>
    </row>
    <row r="1166" spans="1:4" x14ac:dyDescent="0.2">
      <c r="A1166" t="s">
        <v>2136</v>
      </c>
      <c r="B1166">
        <v>5664251</v>
      </c>
      <c r="C1166">
        <v>45000000</v>
      </c>
      <c r="D1166">
        <f t="shared" si="19"/>
        <v>-39335749</v>
      </c>
    </row>
    <row r="1167" spans="1:4" x14ac:dyDescent="0.2">
      <c r="A1167" t="s">
        <v>2139</v>
      </c>
      <c r="B1167">
        <v>25440971</v>
      </c>
      <c r="C1167">
        <v>20000000</v>
      </c>
      <c r="D1167">
        <f t="shared" si="19"/>
        <v>5440971</v>
      </c>
    </row>
    <row r="1168" spans="1:4" x14ac:dyDescent="0.2">
      <c r="A1168" t="s">
        <v>2141</v>
      </c>
      <c r="B1168">
        <v>1260917</v>
      </c>
      <c r="C1168">
        <v>27000000</v>
      </c>
      <c r="D1168">
        <f t="shared" si="19"/>
        <v>-25739083</v>
      </c>
    </row>
    <row r="1169" spans="1:4" x14ac:dyDescent="0.2">
      <c r="A1169" t="s">
        <v>2142</v>
      </c>
      <c r="B1169">
        <v>116724075</v>
      </c>
      <c r="C1169">
        <v>41000000</v>
      </c>
      <c r="D1169">
        <f t="shared" si="19"/>
        <v>75724075</v>
      </c>
    </row>
    <row r="1170" spans="1:4" x14ac:dyDescent="0.2">
      <c r="A1170" t="s">
        <v>2144</v>
      </c>
      <c r="B1170">
        <v>25440971</v>
      </c>
      <c r="C1170">
        <v>20000000</v>
      </c>
      <c r="D1170">
        <f t="shared" si="19"/>
        <v>5440971</v>
      </c>
    </row>
    <row r="1171" spans="1:4" x14ac:dyDescent="0.2">
      <c r="A1171" t="s">
        <v>2146</v>
      </c>
      <c r="B1171">
        <v>56083966</v>
      </c>
      <c r="C1171">
        <v>65000000</v>
      </c>
      <c r="D1171">
        <f t="shared" si="19"/>
        <v>-8916034</v>
      </c>
    </row>
    <row r="1172" spans="1:4" x14ac:dyDescent="0.2">
      <c r="A1172" t="s">
        <v>2147</v>
      </c>
      <c r="B1172">
        <v>22108977</v>
      </c>
      <c r="C1172">
        <v>41000000</v>
      </c>
      <c r="D1172">
        <f t="shared" si="19"/>
        <v>-18891023</v>
      </c>
    </row>
    <row r="1173" spans="1:4" x14ac:dyDescent="0.2">
      <c r="A1173" t="s">
        <v>2149</v>
      </c>
      <c r="B1173">
        <v>293501675</v>
      </c>
      <c r="C1173">
        <v>40000000</v>
      </c>
      <c r="D1173">
        <f t="shared" si="19"/>
        <v>253501675</v>
      </c>
    </row>
    <row r="1174" spans="1:4" x14ac:dyDescent="0.2">
      <c r="A1174" t="s">
        <v>2150</v>
      </c>
      <c r="B1174">
        <v>18600911</v>
      </c>
      <c r="C1174">
        <v>42000000</v>
      </c>
      <c r="D1174">
        <f t="shared" si="19"/>
        <v>-23399089</v>
      </c>
    </row>
    <row r="1175" spans="1:4" x14ac:dyDescent="0.2">
      <c r="A1175" t="s">
        <v>2152</v>
      </c>
      <c r="B1175">
        <v>7204138</v>
      </c>
      <c r="C1175">
        <v>41000000</v>
      </c>
      <c r="D1175">
        <f t="shared" si="19"/>
        <v>-33795862</v>
      </c>
    </row>
    <row r="1176" spans="1:4" x14ac:dyDescent="0.2">
      <c r="A1176" t="s">
        <v>2153</v>
      </c>
      <c r="B1176">
        <v>90800000</v>
      </c>
      <c r="C1176">
        <v>8000000</v>
      </c>
      <c r="D1176">
        <f t="shared" si="19"/>
        <v>82800000</v>
      </c>
    </row>
    <row r="1177" spans="1:4" x14ac:dyDescent="0.2">
      <c r="A1177" t="s">
        <v>2156</v>
      </c>
      <c r="B1177">
        <v>150117807</v>
      </c>
      <c r="C1177">
        <v>40000000</v>
      </c>
      <c r="D1177">
        <f t="shared" si="19"/>
        <v>110117807</v>
      </c>
    </row>
    <row r="1178" spans="1:4" x14ac:dyDescent="0.2">
      <c r="A1178" t="s">
        <v>2157</v>
      </c>
      <c r="B1178">
        <v>163947053</v>
      </c>
      <c r="C1178">
        <v>40000000</v>
      </c>
      <c r="D1178">
        <f t="shared" si="19"/>
        <v>123947053</v>
      </c>
    </row>
    <row r="1179" spans="1:4" x14ac:dyDescent="0.2">
      <c r="A1179" t="s">
        <v>2159</v>
      </c>
      <c r="B1179">
        <v>116735231</v>
      </c>
      <c r="C1179">
        <v>70000000</v>
      </c>
      <c r="D1179">
        <f t="shared" si="19"/>
        <v>46735231</v>
      </c>
    </row>
    <row r="1180" spans="1:4" x14ac:dyDescent="0.2">
      <c r="A1180" t="s">
        <v>2161</v>
      </c>
      <c r="B1180">
        <v>118500000</v>
      </c>
      <c r="C1180">
        <v>40000000</v>
      </c>
      <c r="D1180">
        <f t="shared" si="19"/>
        <v>78500000</v>
      </c>
    </row>
    <row r="1181" spans="1:4" x14ac:dyDescent="0.2">
      <c r="A1181" t="s">
        <v>2162</v>
      </c>
      <c r="B1181">
        <v>126546825</v>
      </c>
      <c r="C1181">
        <v>40000000</v>
      </c>
      <c r="D1181">
        <f t="shared" si="19"/>
        <v>86546825</v>
      </c>
    </row>
    <row r="1182" spans="1:4" x14ac:dyDescent="0.2">
      <c r="A1182" t="s">
        <v>2163</v>
      </c>
      <c r="B1182">
        <v>166147885</v>
      </c>
      <c r="C1182">
        <v>40000000</v>
      </c>
      <c r="D1182">
        <f t="shared" si="19"/>
        <v>126147885</v>
      </c>
    </row>
    <row r="1183" spans="1:4" x14ac:dyDescent="0.2">
      <c r="A1183" t="s">
        <v>2165</v>
      </c>
      <c r="B1183">
        <v>111760631</v>
      </c>
      <c r="C1183">
        <v>38000000</v>
      </c>
      <c r="D1183">
        <f t="shared" si="19"/>
        <v>73760631</v>
      </c>
    </row>
    <row r="1184" spans="1:4" x14ac:dyDescent="0.2">
      <c r="A1184" t="s">
        <v>2166</v>
      </c>
      <c r="B1184">
        <v>108706165</v>
      </c>
      <c r="C1184">
        <v>40000000</v>
      </c>
      <c r="D1184">
        <f t="shared" si="19"/>
        <v>68706165</v>
      </c>
    </row>
    <row r="1185" spans="1:4" x14ac:dyDescent="0.2">
      <c r="A1185" t="s">
        <v>2167</v>
      </c>
      <c r="B1185">
        <v>138614544</v>
      </c>
      <c r="C1185">
        <v>40000000</v>
      </c>
      <c r="D1185">
        <f t="shared" si="19"/>
        <v>98614544</v>
      </c>
    </row>
    <row r="1186" spans="1:4" x14ac:dyDescent="0.2">
      <c r="A1186" t="s">
        <v>2168</v>
      </c>
      <c r="B1186">
        <v>125069696</v>
      </c>
      <c r="C1186">
        <v>40000000</v>
      </c>
      <c r="D1186">
        <f t="shared" si="19"/>
        <v>85069696</v>
      </c>
    </row>
    <row r="1187" spans="1:4" x14ac:dyDescent="0.2">
      <c r="A1187" t="s">
        <v>2170</v>
      </c>
      <c r="B1187">
        <v>107458785</v>
      </c>
      <c r="C1187">
        <v>40000000</v>
      </c>
      <c r="D1187">
        <f t="shared" si="19"/>
        <v>67458785</v>
      </c>
    </row>
    <row r="1188" spans="1:4" x14ac:dyDescent="0.2">
      <c r="A1188" t="s">
        <v>2172</v>
      </c>
      <c r="B1188">
        <v>102310175</v>
      </c>
      <c r="C1188">
        <v>40000000</v>
      </c>
      <c r="D1188">
        <f t="shared" si="19"/>
        <v>62310175</v>
      </c>
    </row>
    <row r="1189" spans="1:4" x14ac:dyDescent="0.2">
      <c r="A1189" t="s">
        <v>2173</v>
      </c>
      <c r="B1189">
        <v>96917897</v>
      </c>
      <c r="C1189">
        <v>40000000</v>
      </c>
      <c r="D1189">
        <f t="shared" si="19"/>
        <v>56917897</v>
      </c>
    </row>
    <row r="1190" spans="1:4" x14ac:dyDescent="0.2">
      <c r="A1190" t="s">
        <v>2174</v>
      </c>
      <c r="B1190">
        <v>93952276</v>
      </c>
      <c r="C1190">
        <v>40000000</v>
      </c>
      <c r="D1190">
        <f t="shared" si="19"/>
        <v>53952276</v>
      </c>
    </row>
    <row r="1191" spans="1:4" x14ac:dyDescent="0.2">
      <c r="A1191" t="s">
        <v>2176</v>
      </c>
      <c r="B1191">
        <v>90703745</v>
      </c>
      <c r="C1191">
        <v>45000000</v>
      </c>
      <c r="D1191">
        <f t="shared" si="19"/>
        <v>45703745</v>
      </c>
    </row>
    <row r="1192" spans="1:4" x14ac:dyDescent="0.2">
      <c r="A1192" t="s">
        <v>2177</v>
      </c>
      <c r="B1192">
        <v>89138076</v>
      </c>
      <c r="C1192">
        <v>40000000</v>
      </c>
      <c r="D1192">
        <f t="shared" si="19"/>
        <v>49138076</v>
      </c>
    </row>
    <row r="1193" spans="1:4" x14ac:dyDescent="0.2">
      <c r="A1193" t="s">
        <v>2179</v>
      </c>
      <c r="B1193">
        <v>87666629</v>
      </c>
      <c r="C1193">
        <v>40000000</v>
      </c>
      <c r="D1193">
        <f t="shared" si="19"/>
        <v>47666629</v>
      </c>
    </row>
    <row r="1194" spans="1:4" x14ac:dyDescent="0.2">
      <c r="A1194" t="s">
        <v>2181</v>
      </c>
      <c r="B1194">
        <v>90353764</v>
      </c>
      <c r="C1194">
        <v>40000000</v>
      </c>
      <c r="D1194">
        <f t="shared" si="19"/>
        <v>50353764</v>
      </c>
    </row>
    <row r="1195" spans="1:4" x14ac:dyDescent="0.2">
      <c r="A1195" t="s">
        <v>2183</v>
      </c>
      <c r="B1195">
        <v>82522790</v>
      </c>
      <c r="C1195">
        <v>40000000</v>
      </c>
      <c r="D1195">
        <f t="shared" si="19"/>
        <v>42522790</v>
      </c>
    </row>
    <row r="1196" spans="1:4" x14ac:dyDescent="0.2">
      <c r="A1196" t="s">
        <v>2185</v>
      </c>
      <c r="B1196">
        <v>94125426</v>
      </c>
      <c r="C1196">
        <v>40000000</v>
      </c>
      <c r="D1196">
        <f t="shared" si="19"/>
        <v>54125426</v>
      </c>
    </row>
    <row r="1197" spans="1:4" x14ac:dyDescent="0.2">
      <c r="A1197" t="s">
        <v>2187</v>
      </c>
      <c r="B1197">
        <v>95001343</v>
      </c>
      <c r="C1197">
        <v>40000000</v>
      </c>
      <c r="D1197">
        <f t="shared" si="19"/>
        <v>55001343</v>
      </c>
    </row>
    <row r="1198" spans="1:4" x14ac:dyDescent="0.2">
      <c r="A1198" t="s">
        <v>2188</v>
      </c>
      <c r="B1198">
        <v>81292135</v>
      </c>
      <c r="C1198">
        <v>40000000</v>
      </c>
      <c r="D1198">
        <f t="shared" si="19"/>
        <v>41292135</v>
      </c>
    </row>
    <row r="1199" spans="1:4" x14ac:dyDescent="0.2">
      <c r="A1199" t="s">
        <v>2189</v>
      </c>
      <c r="B1199">
        <v>86208010</v>
      </c>
      <c r="C1199">
        <v>35000000</v>
      </c>
      <c r="D1199">
        <f t="shared" si="19"/>
        <v>51208010</v>
      </c>
    </row>
    <row r="1200" spans="1:4" x14ac:dyDescent="0.2">
      <c r="A1200" t="s">
        <v>2190</v>
      </c>
      <c r="B1200">
        <v>81593527</v>
      </c>
      <c r="C1200">
        <v>40000000</v>
      </c>
      <c r="D1200">
        <f t="shared" si="19"/>
        <v>41593527</v>
      </c>
    </row>
    <row r="1201" spans="1:4" x14ac:dyDescent="0.2">
      <c r="A1201" t="s">
        <v>2191</v>
      </c>
      <c r="B1201">
        <v>75274748</v>
      </c>
      <c r="C1201">
        <v>35000000</v>
      </c>
      <c r="D1201">
        <f t="shared" si="19"/>
        <v>40274748</v>
      </c>
    </row>
    <row r="1202" spans="1:4" x14ac:dyDescent="0.2">
      <c r="A1202" t="s">
        <v>2192</v>
      </c>
      <c r="B1202">
        <v>90835030</v>
      </c>
      <c r="C1202">
        <v>40000000</v>
      </c>
      <c r="D1202">
        <f t="shared" si="19"/>
        <v>50835030</v>
      </c>
    </row>
    <row r="1203" spans="1:4" x14ac:dyDescent="0.2">
      <c r="A1203" t="s">
        <v>2193</v>
      </c>
      <c r="B1203">
        <v>72455275</v>
      </c>
      <c r="C1203">
        <v>40000000</v>
      </c>
      <c r="D1203">
        <f t="shared" si="19"/>
        <v>32455275</v>
      </c>
    </row>
    <row r="1204" spans="1:4" x14ac:dyDescent="0.2">
      <c r="A1204" t="s">
        <v>2195</v>
      </c>
      <c r="B1204">
        <v>75305995</v>
      </c>
      <c r="C1204">
        <v>40000000</v>
      </c>
      <c r="D1204">
        <f t="shared" si="19"/>
        <v>35305995</v>
      </c>
    </row>
    <row r="1205" spans="1:4" x14ac:dyDescent="0.2">
      <c r="A1205" t="s">
        <v>2196</v>
      </c>
      <c r="B1205">
        <v>74098862</v>
      </c>
      <c r="C1205">
        <v>40000000</v>
      </c>
      <c r="D1205">
        <f t="shared" si="19"/>
        <v>34098862</v>
      </c>
    </row>
    <row r="1206" spans="1:4" x14ac:dyDescent="0.2">
      <c r="A1206" t="s">
        <v>2197</v>
      </c>
      <c r="B1206">
        <v>72266306</v>
      </c>
      <c r="C1206">
        <v>40000000</v>
      </c>
      <c r="D1206">
        <f t="shared" si="19"/>
        <v>32266306</v>
      </c>
    </row>
    <row r="1207" spans="1:4" x14ac:dyDescent="0.2">
      <c r="A1207" t="s">
        <v>2198</v>
      </c>
      <c r="B1207">
        <v>71347010</v>
      </c>
      <c r="C1207">
        <v>40000000</v>
      </c>
      <c r="D1207">
        <f t="shared" si="19"/>
        <v>31347010</v>
      </c>
    </row>
    <row r="1208" spans="1:4" x14ac:dyDescent="0.2">
      <c r="A1208" t="s">
        <v>2199</v>
      </c>
      <c r="B1208">
        <v>70836296</v>
      </c>
      <c r="C1208">
        <v>40000000</v>
      </c>
      <c r="D1208">
        <f t="shared" si="19"/>
        <v>30836296</v>
      </c>
    </row>
    <row r="1209" spans="1:4" x14ac:dyDescent="0.2">
      <c r="A1209" t="s">
        <v>2200</v>
      </c>
      <c r="B1209">
        <v>70405498</v>
      </c>
      <c r="C1209">
        <v>40000000</v>
      </c>
      <c r="D1209">
        <f t="shared" si="19"/>
        <v>30405498</v>
      </c>
    </row>
    <row r="1210" spans="1:4" x14ac:dyDescent="0.2">
      <c r="A1210" t="s">
        <v>2201</v>
      </c>
      <c r="B1210">
        <v>70163652</v>
      </c>
      <c r="C1210">
        <v>40000000</v>
      </c>
      <c r="D1210">
        <f t="shared" si="19"/>
        <v>30163652</v>
      </c>
    </row>
    <row r="1211" spans="1:4" x14ac:dyDescent="0.2">
      <c r="A1211" t="s">
        <v>2202</v>
      </c>
      <c r="B1211">
        <v>66808615</v>
      </c>
      <c r="C1211">
        <v>34000000</v>
      </c>
      <c r="D1211">
        <f t="shared" si="19"/>
        <v>32808615</v>
      </c>
    </row>
    <row r="1212" spans="1:4" x14ac:dyDescent="0.2">
      <c r="A1212" t="s">
        <v>2204</v>
      </c>
      <c r="B1212">
        <v>64149837</v>
      </c>
      <c r="C1212">
        <v>20000000</v>
      </c>
      <c r="D1212">
        <f t="shared" si="19"/>
        <v>44149837</v>
      </c>
    </row>
    <row r="1213" spans="1:4" x14ac:dyDescent="0.2">
      <c r="A1213" t="s">
        <v>2206</v>
      </c>
      <c r="B1213">
        <v>83906114</v>
      </c>
      <c r="C1213">
        <v>40000000</v>
      </c>
      <c r="D1213">
        <f t="shared" si="19"/>
        <v>43906114</v>
      </c>
    </row>
    <row r="1214" spans="1:4" x14ac:dyDescent="0.2">
      <c r="A1214" t="s">
        <v>2208</v>
      </c>
      <c r="B1214">
        <v>66466372</v>
      </c>
      <c r="C1214">
        <v>40000000</v>
      </c>
      <c r="D1214">
        <f t="shared" si="19"/>
        <v>26466372</v>
      </c>
    </row>
    <row r="1215" spans="1:4" x14ac:dyDescent="0.2">
      <c r="A1215" t="s">
        <v>2210</v>
      </c>
      <c r="B1215">
        <v>72306065</v>
      </c>
      <c r="C1215">
        <v>40000000</v>
      </c>
      <c r="D1215">
        <f t="shared" si="19"/>
        <v>32306065</v>
      </c>
    </row>
    <row r="1216" spans="1:4" x14ac:dyDescent="0.2">
      <c r="A1216" t="s">
        <v>2211</v>
      </c>
      <c r="B1216">
        <v>59068786</v>
      </c>
      <c r="C1216">
        <v>40000000</v>
      </c>
      <c r="D1216">
        <f t="shared" si="19"/>
        <v>19068786</v>
      </c>
    </row>
    <row r="1217" spans="1:4" x14ac:dyDescent="0.2">
      <c r="A1217" t="s">
        <v>2212</v>
      </c>
      <c r="B1217">
        <v>60923325</v>
      </c>
      <c r="C1217">
        <v>20000000</v>
      </c>
      <c r="D1217">
        <f t="shared" si="19"/>
        <v>40923325</v>
      </c>
    </row>
    <row r="1218" spans="1:4" x14ac:dyDescent="0.2">
      <c r="A1218" t="s">
        <v>2215</v>
      </c>
      <c r="B1218">
        <v>57887882</v>
      </c>
      <c r="C1218">
        <v>50000000</v>
      </c>
      <c r="D1218">
        <f t="shared" ref="D1218:D1281" si="20">B1218-C1218</f>
        <v>7887882</v>
      </c>
    </row>
    <row r="1219" spans="1:4" x14ac:dyDescent="0.2">
      <c r="A1219" t="s">
        <v>2216</v>
      </c>
      <c r="B1219">
        <v>53955614</v>
      </c>
      <c r="C1219">
        <v>40000000</v>
      </c>
      <c r="D1219">
        <f t="shared" si="20"/>
        <v>13955614</v>
      </c>
    </row>
    <row r="1220" spans="1:4" x14ac:dyDescent="0.2">
      <c r="A1220" t="s">
        <v>2217</v>
      </c>
      <c r="B1220">
        <v>54967359</v>
      </c>
      <c r="C1220">
        <v>40000000</v>
      </c>
      <c r="D1220">
        <f t="shared" si="20"/>
        <v>14967359</v>
      </c>
    </row>
    <row r="1221" spans="1:4" x14ac:dyDescent="0.2">
      <c r="A1221" t="s">
        <v>2219</v>
      </c>
      <c r="B1221">
        <v>54228104</v>
      </c>
      <c r="C1221">
        <v>35000000</v>
      </c>
      <c r="D1221">
        <f t="shared" si="20"/>
        <v>19228104</v>
      </c>
    </row>
    <row r="1222" spans="1:4" x14ac:dyDescent="0.2">
      <c r="A1222" t="s">
        <v>2221</v>
      </c>
      <c r="B1222">
        <v>57981889</v>
      </c>
      <c r="C1222">
        <v>40000000</v>
      </c>
      <c r="D1222">
        <f t="shared" si="20"/>
        <v>17981889</v>
      </c>
    </row>
    <row r="1223" spans="1:4" x14ac:dyDescent="0.2">
      <c r="A1223" t="s">
        <v>2222</v>
      </c>
      <c r="B1223">
        <v>61094903</v>
      </c>
      <c r="C1223">
        <v>30000000</v>
      </c>
      <c r="D1223">
        <f t="shared" si="20"/>
        <v>31094903</v>
      </c>
    </row>
    <row r="1224" spans="1:4" x14ac:dyDescent="0.2">
      <c r="A1224" t="s">
        <v>2223</v>
      </c>
      <c r="B1224">
        <v>53082743</v>
      </c>
      <c r="C1224">
        <v>40000000</v>
      </c>
      <c r="D1224">
        <f t="shared" si="20"/>
        <v>13082743</v>
      </c>
    </row>
    <row r="1225" spans="1:4" x14ac:dyDescent="0.2">
      <c r="A1225" t="s">
        <v>2224</v>
      </c>
      <c r="B1225">
        <v>54414716</v>
      </c>
      <c r="C1225">
        <v>42000000</v>
      </c>
      <c r="D1225">
        <f t="shared" si="20"/>
        <v>12414716</v>
      </c>
    </row>
    <row r="1226" spans="1:4" x14ac:dyDescent="0.2">
      <c r="A1226" t="s">
        <v>2225</v>
      </c>
      <c r="B1226">
        <v>57011847</v>
      </c>
      <c r="C1226">
        <v>40000000</v>
      </c>
      <c r="D1226">
        <f t="shared" si="20"/>
        <v>17011847</v>
      </c>
    </row>
    <row r="1227" spans="1:4" x14ac:dyDescent="0.2">
      <c r="A1227" t="s">
        <v>2227</v>
      </c>
      <c r="B1227">
        <v>50859889</v>
      </c>
      <c r="C1227">
        <v>40000000</v>
      </c>
      <c r="D1227">
        <f t="shared" si="20"/>
        <v>10859889</v>
      </c>
    </row>
    <row r="1228" spans="1:4" x14ac:dyDescent="0.2">
      <c r="A1228" t="s">
        <v>2229</v>
      </c>
      <c r="B1228">
        <v>51185897</v>
      </c>
      <c r="C1228">
        <v>30000000</v>
      </c>
      <c r="D1228">
        <f t="shared" si="20"/>
        <v>21185897</v>
      </c>
    </row>
    <row r="1229" spans="1:4" x14ac:dyDescent="0.2">
      <c r="A1229" t="s">
        <v>2230</v>
      </c>
      <c r="B1229">
        <v>52000688</v>
      </c>
      <c r="C1229">
        <v>40000000</v>
      </c>
      <c r="D1229">
        <f t="shared" si="20"/>
        <v>12000688</v>
      </c>
    </row>
    <row r="1230" spans="1:4" x14ac:dyDescent="0.2">
      <c r="A1230" t="s">
        <v>2232</v>
      </c>
      <c r="B1230">
        <v>49851591</v>
      </c>
      <c r="C1230">
        <v>40000000</v>
      </c>
      <c r="D1230">
        <f t="shared" si="20"/>
        <v>9851591</v>
      </c>
    </row>
    <row r="1231" spans="1:4" x14ac:dyDescent="0.2">
      <c r="A1231" t="s">
        <v>2233</v>
      </c>
      <c r="B1231">
        <v>47781388</v>
      </c>
      <c r="C1231">
        <v>40000000</v>
      </c>
      <c r="D1231">
        <f t="shared" si="20"/>
        <v>7781388</v>
      </c>
    </row>
    <row r="1232" spans="1:4" x14ac:dyDescent="0.2">
      <c r="A1232" t="s">
        <v>2234</v>
      </c>
      <c r="B1232">
        <v>52320979</v>
      </c>
      <c r="C1232">
        <v>40000000</v>
      </c>
      <c r="D1232">
        <f t="shared" si="20"/>
        <v>12320979</v>
      </c>
    </row>
    <row r="1233" spans="1:4" x14ac:dyDescent="0.2">
      <c r="A1233" t="s">
        <v>2236</v>
      </c>
      <c r="B1233">
        <v>47806295</v>
      </c>
      <c r="C1233">
        <v>43000000</v>
      </c>
      <c r="D1233">
        <f t="shared" si="20"/>
        <v>4806295</v>
      </c>
    </row>
    <row r="1234" spans="1:4" x14ac:dyDescent="0.2">
      <c r="A1234" t="s">
        <v>2237</v>
      </c>
      <c r="B1234">
        <v>51853450</v>
      </c>
      <c r="C1234">
        <v>25000000</v>
      </c>
      <c r="D1234">
        <f t="shared" si="20"/>
        <v>26853450</v>
      </c>
    </row>
    <row r="1235" spans="1:4" x14ac:dyDescent="0.2">
      <c r="A1235" t="s">
        <v>2239</v>
      </c>
      <c r="B1235">
        <v>46012734</v>
      </c>
      <c r="C1235">
        <v>40000000</v>
      </c>
      <c r="D1235">
        <f t="shared" si="20"/>
        <v>6012734</v>
      </c>
    </row>
    <row r="1236" spans="1:4" x14ac:dyDescent="0.2">
      <c r="A1236" t="s">
        <v>2241</v>
      </c>
      <c r="B1236">
        <v>47034272</v>
      </c>
      <c r="C1236">
        <v>40000000</v>
      </c>
      <c r="D1236">
        <f t="shared" si="20"/>
        <v>7034272</v>
      </c>
    </row>
    <row r="1237" spans="1:4" x14ac:dyDescent="0.2">
      <c r="A1237" t="s">
        <v>2243</v>
      </c>
      <c r="B1237">
        <v>45856732</v>
      </c>
      <c r="C1237">
        <v>40000000</v>
      </c>
      <c r="D1237">
        <f t="shared" si="20"/>
        <v>5856732</v>
      </c>
    </row>
    <row r="1238" spans="1:4" x14ac:dyDescent="0.2">
      <c r="A1238" t="s">
        <v>2244</v>
      </c>
      <c r="B1238">
        <v>59588068</v>
      </c>
      <c r="C1238">
        <v>40000000</v>
      </c>
      <c r="D1238">
        <f t="shared" si="20"/>
        <v>19588068</v>
      </c>
    </row>
    <row r="1239" spans="1:4" x14ac:dyDescent="0.2">
      <c r="A1239" t="s">
        <v>2245</v>
      </c>
      <c r="B1239">
        <v>44175394</v>
      </c>
      <c r="C1239">
        <v>36000000</v>
      </c>
      <c r="D1239">
        <f t="shared" si="20"/>
        <v>8175394</v>
      </c>
    </row>
    <row r="1240" spans="1:4" x14ac:dyDescent="0.2">
      <c r="A1240" t="s">
        <v>2247</v>
      </c>
      <c r="B1240">
        <v>45500797</v>
      </c>
      <c r="C1240">
        <v>40000000</v>
      </c>
      <c r="D1240">
        <f t="shared" si="20"/>
        <v>5500797</v>
      </c>
    </row>
    <row r="1241" spans="1:4" x14ac:dyDescent="0.2">
      <c r="A1241" t="s">
        <v>2248</v>
      </c>
      <c r="B1241">
        <v>41797066</v>
      </c>
      <c r="C1241">
        <v>40000000</v>
      </c>
      <c r="D1241">
        <f t="shared" si="20"/>
        <v>1797066</v>
      </c>
    </row>
    <row r="1242" spans="1:4" x14ac:dyDescent="0.2">
      <c r="A1242" t="s">
        <v>2250</v>
      </c>
      <c r="B1242">
        <v>38087756</v>
      </c>
      <c r="C1242">
        <v>40000000</v>
      </c>
      <c r="D1242">
        <f t="shared" si="20"/>
        <v>-1912244</v>
      </c>
    </row>
    <row r="1243" spans="1:4" x14ac:dyDescent="0.2">
      <c r="A1243" t="s">
        <v>2251</v>
      </c>
      <c r="B1243">
        <v>37752931</v>
      </c>
      <c r="C1243">
        <v>40000000</v>
      </c>
      <c r="D1243">
        <f t="shared" si="20"/>
        <v>-2247069</v>
      </c>
    </row>
    <row r="1244" spans="1:4" x14ac:dyDescent="0.2">
      <c r="A1244" t="s">
        <v>2253</v>
      </c>
      <c r="B1244">
        <v>50562555</v>
      </c>
      <c r="C1244">
        <v>20000000</v>
      </c>
      <c r="D1244">
        <f t="shared" si="20"/>
        <v>30562555</v>
      </c>
    </row>
    <row r="1245" spans="1:4" x14ac:dyDescent="0.2">
      <c r="A1245" t="s">
        <v>2255</v>
      </c>
      <c r="B1245">
        <v>37371385</v>
      </c>
      <c r="C1245">
        <v>40000000</v>
      </c>
      <c r="D1245">
        <f t="shared" si="20"/>
        <v>-2628615</v>
      </c>
    </row>
    <row r="1246" spans="1:4" x14ac:dyDescent="0.2">
      <c r="A1246" t="s">
        <v>2257</v>
      </c>
      <c r="B1246">
        <v>37101011</v>
      </c>
      <c r="C1246">
        <v>40000000</v>
      </c>
      <c r="D1246">
        <f t="shared" si="20"/>
        <v>-2898989</v>
      </c>
    </row>
    <row r="1247" spans="1:4" x14ac:dyDescent="0.2">
      <c r="A1247" t="s">
        <v>2258</v>
      </c>
      <c r="B1247">
        <v>38176892</v>
      </c>
      <c r="C1247">
        <v>40000000</v>
      </c>
      <c r="D1247">
        <f t="shared" si="20"/>
        <v>-1823108</v>
      </c>
    </row>
    <row r="1248" spans="1:4" x14ac:dyDescent="0.2">
      <c r="A1248" t="s">
        <v>2259</v>
      </c>
      <c r="B1248">
        <v>36283504</v>
      </c>
      <c r="C1248">
        <v>40000000</v>
      </c>
      <c r="D1248">
        <f t="shared" si="20"/>
        <v>-3716496</v>
      </c>
    </row>
    <row r="1249" spans="1:4" x14ac:dyDescent="0.2">
      <c r="A1249" t="s">
        <v>2260</v>
      </c>
      <c r="B1249">
        <v>35183792</v>
      </c>
      <c r="C1249">
        <v>38000000</v>
      </c>
      <c r="D1249">
        <f t="shared" si="20"/>
        <v>-2816208</v>
      </c>
    </row>
    <row r="1250" spans="1:4" x14ac:dyDescent="0.2">
      <c r="A1250" t="s">
        <v>2261</v>
      </c>
      <c r="B1250">
        <v>38543473</v>
      </c>
      <c r="C1250">
        <v>40000000</v>
      </c>
      <c r="D1250">
        <f t="shared" si="20"/>
        <v>-1456527</v>
      </c>
    </row>
    <row r="1251" spans="1:4" x14ac:dyDescent="0.2">
      <c r="A1251" t="s">
        <v>2263</v>
      </c>
      <c r="B1251">
        <v>36037909</v>
      </c>
      <c r="C1251">
        <v>60000000</v>
      </c>
      <c r="D1251">
        <f t="shared" si="20"/>
        <v>-23962091</v>
      </c>
    </row>
    <row r="1252" spans="1:4" x14ac:dyDescent="0.2">
      <c r="A1252" t="s">
        <v>2265</v>
      </c>
      <c r="B1252">
        <v>42575718</v>
      </c>
      <c r="C1252">
        <v>40000000</v>
      </c>
      <c r="D1252">
        <f t="shared" si="20"/>
        <v>2575718</v>
      </c>
    </row>
    <row r="1253" spans="1:4" x14ac:dyDescent="0.2">
      <c r="A1253" t="s">
        <v>2266</v>
      </c>
      <c r="B1253">
        <v>33864342</v>
      </c>
      <c r="C1253">
        <v>40000000</v>
      </c>
      <c r="D1253">
        <f t="shared" si="20"/>
        <v>-6135658</v>
      </c>
    </row>
    <row r="1254" spans="1:4" x14ac:dyDescent="0.2">
      <c r="A1254" t="s">
        <v>2268</v>
      </c>
      <c r="B1254">
        <v>33508922</v>
      </c>
      <c r="C1254">
        <v>40000000</v>
      </c>
      <c r="D1254">
        <f t="shared" si="20"/>
        <v>-6491078</v>
      </c>
    </row>
    <row r="1255" spans="1:4" x14ac:dyDescent="0.2">
      <c r="A1255" t="s">
        <v>2269</v>
      </c>
      <c r="B1255">
        <v>42071069</v>
      </c>
      <c r="C1255">
        <v>30000000</v>
      </c>
      <c r="D1255">
        <f t="shared" si="20"/>
        <v>12071069</v>
      </c>
    </row>
    <row r="1256" spans="1:4" x14ac:dyDescent="0.2">
      <c r="A1256" t="s">
        <v>2270</v>
      </c>
      <c r="B1256">
        <v>25440971</v>
      </c>
      <c r="C1256">
        <v>20000000</v>
      </c>
      <c r="D1256">
        <f t="shared" si="20"/>
        <v>5440971</v>
      </c>
    </row>
    <row r="1257" spans="1:4" x14ac:dyDescent="0.2">
      <c r="A1257" t="s">
        <v>2271</v>
      </c>
      <c r="B1257">
        <v>32853640</v>
      </c>
      <c r="C1257">
        <v>40000000</v>
      </c>
      <c r="D1257">
        <f t="shared" si="20"/>
        <v>-7146360</v>
      </c>
    </row>
    <row r="1258" spans="1:4" x14ac:dyDescent="0.2">
      <c r="A1258" t="s">
        <v>2272</v>
      </c>
      <c r="B1258">
        <v>42615685</v>
      </c>
      <c r="C1258">
        <v>40000000</v>
      </c>
      <c r="D1258">
        <f t="shared" si="20"/>
        <v>2615685</v>
      </c>
    </row>
    <row r="1259" spans="1:4" x14ac:dyDescent="0.2">
      <c r="A1259" t="s">
        <v>2273</v>
      </c>
      <c r="B1259">
        <v>32055248</v>
      </c>
      <c r="C1259">
        <v>25000000</v>
      </c>
      <c r="D1259">
        <f t="shared" si="20"/>
        <v>7055248</v>
      </c>
    </row>
    <row r="1260" spans="1:4" x14ac:dyDescent="0.2">
      <c r="A1260" t="s">
        <v>2275</v>
      </c>
      <c r="B1260">
        <v>31836745</v>
      </c>
      <c r="C1260">
        <v>40000000</v>
      </c>
      <c r="D1260">
        <f t="shared" si="20"/>
        <v>-8163255</v>
      </c>
    </row>
    <row r="1261" spans="1:4" x14ac:dyDescent="0.2">
      <c r="A1261" t="s">
        <v>2278</v>
      </c>
      <c r="B1261">
        <v>30993544</v>
      </c>
      <c r="C1261">
        <v>40000000</v>
      </c>
      <c r="D1261">
        <f t="shared" si="20"/>
        <v>-9006456</v>
      </c>
    </row>
    <row r="1262" spans="1:4" x14ac:dyDescent="0.2">
      <c r="A1262" t="s">
        <v>2279</v>
      </c>
      <c r="B1262">
        <v>30981850</v>
      </c>
      <c r="C1262">
        <v>40000000</v>
      </c>
      <c r="D1262">
        <f t="shared" si="20"/>
        <v>-9018150</v>
      </c>
    </row>
    <row r="1263" spans="1:4" x14ac:dyDescent="0.2">
      <c r="A1263" t="s">
        <v>2281</v>
      </c>
      <c r="B1263">
        <v>30199105</v>
      </c>
      <c r="C1263">
        <v>40000000</v>
      </c>
      <c r="D1263">
        <f t="shared" si="20"/>
        <v>-9800895</v>
      </c>
    </row>
    <row r="1264" spans="1:4" x14ac:dyDescent="0.2">
      <c r="A1264" t="s">
        <v>2283</v>
      </c>
      <c r="B1264">
        <v>29077547</v>
      </c>
      <c r="C1264">
        <v>40000000</v>
      </c>
      <c r="D1264">
        <f t="shared" si="20"/>
        <v>-10922453</v>
      </c>
    </row>
    <row r="1265" spans="1:4" x14ac:dyDescent="0.2">
      <c r="A1265" t="s">
        <v>2284</v>
      </c>
      <c r="B1265">
        <v>29374178</v>
      </c>
      <c r="C1265">
        <v>40000000</v>
      </c>
      <c r="D1265">
        <f t="shared" si="20"/>
        <v>-10625822</v>
      </c>
    </row>
    <row r="1266" spans="1:4" x14ac:dyDescent="0.2">
      <c r="A1266" t="s">
        <v>2286</v>
      </c>
      <c r="B1266">
        <v>28535768</v>
      </c>
      <c r="C1266">
        <v>40000000</v>
      </c>
      <c r="D1266">
        <f t="shared" si="20"/>
        <v>-11464232</v>
      </c>
    </row>
    <row r="1267" spans="1:4" x14ac:dyDescent="0.2">
      <c r="A1267" t="s">
        <v>2287</v>
      </c>
      <c r="B1267">
        <v>27663982</v>
      </c>
      <c r="C1267">
        <v>40000000</v>
      </c>
      <c r="D1267">
        <f t="shared" si="20"/>
        <v>-12336018</v>
      </c>
    </row>
    <row r="1268" spans="1:4" x14ac:dyDescent="0.2">
      <c r="A1268" t="s">
        <v>2288</v>
      </c>
      <c r="B1268">
        <v>27053815</v>
      </c>
      <c r="C1268">
        <v>40000000</v>
      </c>
      <c r="D1268">
        <f t="shared" si="20"/>
        <v>-12946185</v>
      </c>
    </row>
    <row r="1269" spans="1:4" x14ac:dyDescent="0.2">
      <c r="A1269" t="s">
        <v>2289</v>
      </c>
      <c r="B1269">
        <v>26814957</v>
      </c>
      <c r="C1269">
        <v>35000000</v>
      </c>
      <c r="D1269">
        <f t="shared" si="20"/>
        <v>-8185043</v>
      </c>
    </row>
    <row r="1270" spans="1:4" x14ac:dyDescent="0.2">
      <c r="A1270" t="s">
        <v>2291</v>
      </c>
      <c r="B1270">
        <v>25178165</v>
      </c>
      <c r="C1270">
        <v>40000000</v>
      </c>
      <c r="D1270">
        <f t="shared" si="20"/>
        <v>-14821835</v>
      </c>
    </row>
    <row r="1271" spans="1:4" x14ac:dyDescent="0.2">
      <c r="A1271" t="s">
        <v>2293</v>
      </c>
      <c r="B1271">
        <v>25117498</v>
      </c>
      <c r="C1271">
        <v>40000000</v>
      </c>
      <c r="D1271">
        <f t="shared" si="20"/>
        <v>-14882502</v>
      </c>
    </row>
    <row r="1272" spans="1:4" x14ac:dyDescent="0.2">
      <c r="A1272" t="s">
        <v>2294</v>
      </c>
      <c r="B1272">
        <v>32645</v>
      </c>
      <c r="C1272">
        <v>500000</v>
      </c>
      <c r="D1272">
        <f t="shared" si="20"/>
        <v>-467355</v>
      </c>
    </row>
    <row r="1273" spans="1:4" x14ac:dyDescent="0.2">
      <c r="A1273" t="s">
        <v>2295</v>
      </c>
      <c r="B1273">
        <v>24332324</v>
      </c>
      <c r="C1273">
        <v>40000000</v>
      </c>
      <c r="D1273">
        <f t="shared" si="20"/>
        <v>-15667676</v>
      </c>
    </row>
    <row r="1274" spans="1:4" x14ac:dyDescent="0.2">
      <c r="A1274" t="s">
        <v>2296</v>
      </c>
      <c r="B1274">
        <v>36665854</v>
      </c>
      <c r="C1274">
        <v>40000000</v>
      </c>
      <c r="D1274">
        <f t="shared" si="20"/>
        <v>-3334146</v>
      </c>
    </row>
    <row r="1275" spans="1:4" x14ac:dyDescent="0.2">
      <c r="A1275" t="s">
        <v>2297</v>
      </c>
      <c r="B1275">
        <v>22717758</v>
      </c>
      <c r="C1275">
        <v>40000000</v>
      </c>
      <c r="D1275">
        <f t="shared" si="20"/>
        <v>-17282242</v>
      </c>
    </row>
    <row r="1276" spans="1:4" x14ac:dyDescent="0.2">
      <c r="A1276" t="s">
        <v>2300</v>
      </c>
      <c r="B1276">
        <v>22433915</v>
      </c>
      <c r="C1276">
        <v>60000000</v>
      </c>
      <c r="D1276">
        <f t="shared" si="20"/>
        <v>-37566085</v>
      </c>
    </row>
    <row r="1277" spans="1:4" x14ac:dyDescent="0.2">
      <c r="A1277" t="s">
        <v>2301</v>
      </c>
      <c r="B1277">
        <v>22326247</v>
      </c>
      <c r="C1277">
        <v>60000000</v>
      </c>
      <c r="D1277">
        <f t="shared" si="20"/>
        <v>-37673753</v>
      </c>
    </row>
    <row r="1278" spans="1:4" x14ac:dyDescent="0.2">
      <c r="A1278" t="s">
        <v>2303</v>
      </c>
      <c r="B1278">
        <v>21176322</v>
      </c>
      <c r="C1278">
        <v>40000000</v>
      </c>
      <c r="D1278">
        <f t="shared" si="20"/>
        <v>-18823678</v>
      </c>
    </row>
    <row r="1279" spans="1:4" x14ac:dyDescent="0.2">
      <c r="A1279" t="s">
        <v>2305</v>
      </c>
      <c r="B1279">
        <v>20300000</v>
      </c>
      <c r="C1279">
        <v>40000000</v>
      </c>
      <c r="D1279">
        <f t="shared" si="20"/>
        <v>-19700000</v>
      </c>
    </row>
    <row r="1280" spans="1:4" x14ac:dyDescent="0.2">
      <c r="A1280" t="s">
        <v>2306</v>
      </c>
      <c r="B1280">
        <v>20302961</v>
      </c>
      <c r="C1280">
        <v>45000000</v>
      </c>
      <c r="D1280">
        <f t="shared" si="20"/>
        <v>-24697039</v>
      </c>
    </row>
    <row r="1281" spans="1:4" x14ac:dyDescent="0.2">
      <c r="A1281" t="s">
        <v>2307</v>
      </c>
      <c r="B1281">
        <v>15962471</v>
      </c>
      <c r="C1281">
        <v>40000000</v>
      </c>
      <c r="D1281">
        <f t="shared" si="20"/>
        <v>-24037529</v>
      </c>
    </row>
    <row r="1282" spans="1:4" x14ac:dyDescent="0.2">
      <c r="A1282" t="s">
        <v>2309</v>
      </c>
      <c r="B1282">
        <v>14942422</v>
      </c>
      <c r="C1282">
        <v>40000000</v>
      </c>
      <c r="D1282">
        <f t="shared" ref="D1282:D1345" si="21">B1282-C1282</f>
        <v>-25057578</v>
      </c>
    </row>
    <row r="1283" spans="1:4" x14ac:dyDescent="0.2">
      <c r="A1283" t="s">
        <v>2310</v>
      </c>
      <c r="B1283">
        <v>14967182</v>
      </c>
      <c r="C1283">
        <v>40000000</v>
      </c>
      <c r="D1283">
        <f t="shared" si="21"/>
        <v>-25032818</v>
      </c>
    </row>
    <row r="1284" spans="1:4" x14ac:dyDescent="0.2">
      <c r="A1284" t="s">
        <v>2312</v>
      </c>
      <c r="B1284">
        <v>18996755</v>
      </c>
      <c r="C1284">
        <v>45000000</v>
      </c>
      <c r="D1284">
        <f t="shared" si="21"/>
        <v>-26003245</v>
      </c>
    </row>
    <row r="1285" spans="1:4" x14ac:dyDescent="0.2">
      <c r="A1285" t="s">
        <v>2314</v>
      </c>
      <c r="B1285">
        <v>14375181</v>
      </c>
      <c r="C1285">
        <v>51000000</v>
      </c>
      <c r="D1285">
        <f t="shared" si="21"/>
        <v>-36624819</v>
      </c>
    </row>
    <row r="1286" spans="1:4" x14ac:dyDescent="0.2">
      <c r="A1286" t="s">
        <v>2317</v>
      </c>
      <c r="B1286">
        <v>20999103</v>
      </c>
      <c r="C1286">
        <v>40000000</v>
      </c>
      <c r="D1286">
        <f t="shared" si="21"/>
        <v>-19000897</v>
      </c>
    </row>
    <row r="1287" spans="1:4" x14ac:dyDescent="0.2">
      <c r="A1287" t="s">
        <v>2319</v>
      </c>
      <c r="B1287">
        <v>14448589</v>
      </c>
      <c r="C1287">
        <v>40000000</v>
      </c>
      <c r="D1287">
        <f t="shared" si="21"/>
        <v>-25551411</v>
      </c>
    </row>
    <row r="1288" spans="1:4" x14ac:dyDescent="0.2">
      <c r="A1288" t="s">
        <v>2320</v>
      </c>
      <c r="B1288">
        <v>14358033</v>
      </c>
      <c r="C1288">
        <v>40000000</v>
      </c>
      <c r="D1288">
        <f t="shared" si="21"/>
        <v>-25641967</v>
      </c>
    </row>
    <row r="1289" spans="1:4" x14ac:dyDescent="0.2">
      <c r="A1289" t="s">
        <v>2322</v>
      </c>
      <c r="B1289">
        <v>33201661</v>
      </c>
      <c r="C1289">
        <v>77000000</v>
      </c>
      <c r="D1289">
        <f t="shared" si="21"/>
        <v>-43798339</v>
      </c>
    </row>
    <row r="1290" spans="1:4" x14ac:dyDescent="0.2">
      <c r="A1290" t="s">
        <v>2323</v>
      </c>
      <c r="B1290">
        <v>14018364</v>
      </c>
      <c r="C1290">
        <v>30000000</v>
      </c>
      <c r="D1290">
        <f t="shared" si="21"/>
        <v>-15981636</v>
      </c>
    </row>
    <row r="1291" spans="1:4" x14ac:dyDescent="0.2">
      <c r="A1291" t="s">
        <v>2326</v>
      </c>
      <c r="B1291">
        <v>13395939</v>
      </c>
      <c r="C1291">
        <v>60000000</v>
      </c>
      <c r="D1291">
        <f t="shared" si="21"/>
        <v>-46604061</v>
      </c>
    </row>
    <row r="1292" spans="1:4" x14ac:dyDescent="0.2">
      <c r="A1292" t="s">
        <v>2328</v>
      </c>
      <c r="B1292">
        <v>20113965</v>
      </c>
      <c r="C1292">
        <v>40000000</v>
      </c>
      <c r="D1292">
        <f t="shared" si="21"/>
        <v>-19886035</v>
      </c>
    </row>
    <row r="1293" spans="1:4" x14ac:dyDescent="0.2">
      <c r="A1293" t="s">
        <v>2329</v>
      </c>
      <c r="B1293">
        <v>13376506</v>
      </c>
      <c r="C1293">
        <v>40000000</v>
      </c>
      <c r="D1293">
        <f t="shared" si="21"/>
        <v>-26623494</v>
      </c>
    </row>
    <row r="1294" spans="1:4" x14ac:dyDescent="0.2">
      <c r="A1294" t="s">
        <v>2331</v>
      </c>
      <c r="B1294">
        <v>13208023</v>
      </c>
      <c r="C1294">
        <v>42000000</v>
      </c>
      <c r="D1294">
        <f t="shared" si="21"/>
        <v>-28791977</v>
      </c>
    </row>
    <row r="1295" spans="1:4" x14ac:dyDescent="0.2">
      <c r="A1295" t="s">
        <v>2334</v>
      </c>
      <c r="B1295">
        <v>13838130</v>
      </c>
      <c r="C1295">
        <v>40000000</v>
      </c>
      <c r="D1295">
        <f t="shared" si="21"/>
        <v>-26161870</v>
      </c>
    </row>
    <row r="1296" spans="1:4" x14ac:dyDescent="0.2">
      <c r="A1296" t="s">
        <v>2335</v>
      </c>
      <c r="B1296">
        <v>9652000</v>
      </c>
      <c r="C1296">
        <v>40000000</v>
      </c>
      <c r="D1296">
        <f t="shared" si="21"/>
        <v>-30348000</v>
      </c>
    </row>
    <row r="1297" spans="1:4" x14ac:dyDescent="0.2">
      <c r="A1297" t="s">
        <v>2336</v>
      </c>
      <c r="B1297">
        <v>12081447</v>
      </c>
      <c r="C1297">
        <v>20000000</v>
      </c>
      <c r="D1297">
        <f t="shared" si="21"/>
        <v>-7918553</v>
      </c>
    </row>
    <row r="1298" spans="1:4" x14ac:dyDescent="0.2">
      <c r="A1298" t="s">
        <v>2338</v>
      </c>
      <c r="B1298">
        <v>7000000</v>
      </c>
      <c r="C1298">
        <v>36000000</v>
      </c>
      <c r="D1298">
        <f t="shared" si="21"/>
        <v>-29000000</v>
      </c>
    </row>
    <row r="1299" spans="1:4" x14ac:dyDescent="0.2">
      <c r="A1299" t="s">
        <v>2340</v>
      </c>
      <c r="B1299">
        <v>10431220</v>
      </c>
      <c r="C1299">
        <v>24000000</v>
      </c>
      <c r="D1299">
        <f t="shared" si="21"/>
        <v>-13568780</v>
      </c>
    </row>
    <row r="1300" spans="1:4" x14ac:dyDescent="0.2">
      <c r="A1300" t="s">
        <v>2342</v>
      </c>
      <c r="B1300">
        <v>10326062</v>
      </c>
      <c r="C1300">
        <v>33000000</v>
      </c>
      <c r="D1300">
        <f t="shared" si="21"/>
        <v>-22673938</v>
      </c>
    </row>
    <row r="1301" spans="1:4" x14ac:dyDescent="0.2">
      <c r="A1301" t="s">
        <v>2345</v>
      </c>
      <c r="B1301">
        <v>6114237</v>
      </c>
      <c r="C1301">
        <v>40000000</v>
      </c>
      <c r="D1301">
        <f t="shared" si="21"/>
        <v>-33885763</v>
      </c>
    </row>
    <row r="1302" spans="1:4" x14ac:dyDescent="0.2">
      <c r="A1302" t="s">
        <v>2346</v>
      </c>
      <c r="B1302">
        <v>4835968</v>
      </c>
      <c r="C1302">
        <v>40000000</v>
      </c>
      <c r="D1302">
        <f t="shared" si="21"/>
        <v>-35164032</v>
      </c>
    </row>
    <row r="1303" spans="1:4" x14ac:dyDescent="0.2">
      <c r="A1303" t="s">
        <v>2347</v>
      </c>
      <c r="B1303">
        <v>4777007</v>
      </c>
      <c r="C1303">
        <v>40000000</v>
      </c>
      <c r="D1303">
        <f t="shared" si="21"/>
        <v>-35222993</v>
      </c>
    </row>
    <row r="1304" spans="1:4" x14ac:dyDescent="0.2">
      <c r="A1304" t="s">
        <v>2350</v>
      </c>
      <c r="B1304">
        <v>3675072</v>
      </c>
      <c r="C1304">
        <v>26000000</v>
      </c>
      <c r="D1304">
        <f t="shared" si="21"/>
        <v>-22324928</v>
      </c>
    </row>
    <row r="1305" spans="1:4" x14ac:dyDescent="0.2">
      <c r="A1305" t="s">
        <v>2351</v>
      </c>
      <c r="B1305">
        <v>18438149</v>
      </c>
      <c r="C1305">
        <v>40000000</v>
      </c>
      <c r="D1305">
        <f t="shared" si="21"/>
        <v>-21561851</v>
      </c>
    </row>
    <row r="1306" spans="1:4" x14ac:dyDescent="0.2">
      <c r="A1306" t="s">
        <v>2352</v>
      </c>
      <c r="B1306">
        <v>511920</v>
      </c>
      <c r="C1306">
        <v>40000000</v>
      </c>
      <c r="D1306">
        <f t="shared" si="21"/>
        <v>-39488080</v>
      </c>
    </row>
    <row r="1307" spans="1:4" x14ac:dyDescent="0.2">
      <c r="A1307" t="s">
        <v>2355</v>
      </c>
      <c r="B1307">
        <v>10640645</v>
      </c>
      <c r="C1307">
        <v>40000000</v>
      </c>
      <c r="D1307">
        <f t="shared" si="21"/>
        <v>-29359355</v>
      </c>
    </row>
    <row r="1308" spans="1:4" x14ac:dyDescent="0.2">
      <c r="A1308" t="s">
        <v>2356</v>
      </c>
      <c r="B1308">
        <v>652526</v>
      </c>
      <c r="C1308">
        <v>40000000</v>
      </c>
      <c r="D1308">
        <f t="shared" si="21"/>
        <v>-39347474</v>
      </c>
    </row>
    <row r="1309" spans="1:4" x14ac:dyDescent="0.2">
      <c r="A1309" t="s">
        <v>2359</v>
      </c>
      <c r="B1309">
        <v>80050171</v>
      </c>
      <c r="C1309">
        <v>20000000</v>
      </c>
      <c r="D1309">
        <f t="shared" si="21"/>
        <v>60050171</v>
      </c>
    </row>
    <row r="1310" spans="1:4" x14ac:dyDescent="0.2">
      <c r="A1310" t="s">
        <v>2360</v>
      </c>
      <c r="B1310">
        <v>7564000</v>
      </c>
      <c r="C1310">
        <v>20000000</v>
      </c>
      <c r="D1310">
        <f t="shared" si="21"/>
        <v>-12436000</v>
      </c>
    </row>
    <row r="1311" spans="1:4" x14ac:dyDescent="0.2">
      <c r="A1311" t="s">
        <v>2361</v>
      </c>
      <c r="B1311">
        <v>876671</v>
      </c>
      <c r="C1311">
        <v>25000000</v>
      </c>
      <c r="D1311">
        <f t="shared" si="21"/>
        <v>-24123329</v>
      </c>
    </row>
    <row r="1312" spans="1:4" x14ac:dyDescent="0.2">
      <c r="A1312" t="s">
        <v>2364</v>
      </c>
      <c r="B1312">
        <v>2869369</v>
      </c>
      <c r="C1312">
        <v>30000000</v>
      </c>
      <c r="D1312">
        <f t="shared" si="21"/>
        <v>-27130631</v>
      </c>
    </row>
    <row r="1313" spans="1:4" x14ac:dyDescent="0.2">
      <c r="A1313" t="s">
        <v>2365</v>
      </c>
      <c r="B1313">
        <v>128978</v>
      </c>
      <c r="C1313">
        <v>40000000</v>
      </c>
      <c r="D1313">
        <f t="shared" si="21"/>
        <v>-39871022</v>
      </c>
    </row>
    <row r="1314" spans="1:4" x14ac:dyDescent="0.2">
      <c r="A1314" t="s">
        <v>2367</v>
      </c>
      <c r="B1314">
        <v>77231</v>
      </c>
      <c r="C1314">
        <v>25000000</v>
      </c>
      <c r="D1314">
        <f t="shared" si="21"/>
        <v>-24922769</v>
      </c>
    </row>
    <row r="1315" spans="1:4" x14ac:dyDescent="0.2">
      <c r="A1315" t="s">
        <v>2369</v>
      </c>
      <c r="B1315">
        <v>4563029</v>
      </c>
      <c r="C1315">
        <v>39200000</v>
      </c>
      <c r="D1315">
        <f t="shared" si="21"/>
        <v>-34636971</v>
      </c>
    </row>
    <row r="1316" spans="1:4" x14ac:dyDescent="0.2">
      <c r="A1316" t="s">
        <v>2371</v>
      </c>
      <c r="B1316">
        <v>25440971</v>
      </c>
      <c r="C1316">
        <v>25000000</v>
      </c>
      <c r="D1316">
        <f t="shared" si="21"/>
        <v>440971</v>
      </c>
    </row>
    <row r="1317" spans="1:4" x14ac:dyDescent="0.2">
      <c r="A1317" t="s">
        <v>2373</v>
      </c>
      <c r="B1317">
        <v>463730</v>
      </c>
      <c r="C1317">
        <v>20000000</v>
      </c>
      <c r="D1317">
        <f t="shared" si="21"/>
        <v>-19536270</v>
      </c>
    </row>
    <row r="1318" spans="1:4" x14ac:dyDescent="0.2">
      <c r="A1318" t="s">
        <v>2375</v>
      </c>
      <c r="B1318">
        <v>50693162</v>
      </c>
      <c r="C1318">
        <v>23000000</v>
      </c>
      <c r="D1318">
        <f t="shared" si="21"/>
        <v>27693162</v>
      </c>
    </row>
    <row r="1319" spans="1:4" x14ac:dyDescent="0.2">
      <c r="A1319" t="s">
        <v>2377</v>
      </c>
      <c r="B1319">
        <v>6498000</v>
      </c>
      <c r="C1319">
        <v>18026148</v>
      </c>
      <c r="D1319">
        <f t="shared" si="21"/>
        <v>-11528148</v>
      </c>
    </row>
    <row r="1320" spans="1:4" x14ac:dyDescent="0.2">
      <c r="A1320" t="s">
        <v>2381</v>
      </c>
      <c r="B1320">
        <v>63411478</v>
      </c>
      <c r="C1320">
        <v>39000000</v>
      </c>
      <c r="D1320">
        <f t="shared" si="21"/>
        <v>24411478</v>
      </c>
    </row>
    <row r="1321" spans="1:4" x14ac:dyDescent="0.2">
      <c r="A1321" t="s">
        <v>2383</v>
      </c>
      <c r="B1321">
        <v>42640890</v>
      </c>
      <c r="C1321">
        <v>20000000</v>
      </c>
      <c r="D1321">
        <f t="shared" si="21"/>
        <v>22640890</v>
      </c>
    </row>
    <row r="1322" spans="1:4" x14ac:dyDescent="0.2">
      <c r="A1322" t="s">
        <v>2384</v>
      </c>
      <c r="B1322">
        <v>35287788</v>
      </c>
      <c r="C1322">
        <v>39000000</v>
      </c>
      <c r="D1322">
        <f t="shared" si="21"/>
        <v>-3712212</v>
      </c>
    </row>
    <row r="1323" spans="1:4" x14ac:dyDescent="0.2">
      <c r="A1323" t="s">
        <v>2386</v>
      </c>
      <c r="B1323">
        <v>25335935</v>
      </c>
      <c r="C1323">
        <v>40000000</v>
      </c>
      <c r="D1323">
        <f t="shared" si="21"/>
        <v>-14664065</v>
      </c>
    </row>
    <row r="1324" spans="1:4" x14ac:dyDescent="0.2">
      <c r="A1324" t="s">
        <v>2387</v>
      </c>
      <c r="B1324">
        <v>5881504</v>
      </c>
      <c r="C1324">
        <v>39000000</v>
      </c>
      <c r="D1324">
        <f t="shared" si="21"/>
        <v>-33118496</v>
      </c>
    </row>
    <row r="1325" spans="1:4" x14ac:dyDescent="0.2">
      <c r="A1325" t="s">
        <v>2390</v>
      </c>
      <c r="B1325">
        <v>60000000</v>
      </c>
      <c r="C1325">
        <v>39000000</v>
      </c>
      <c r="D1325">
        <f t="shared" si="21"/>
        <v>21000000</v>
      </c>
    </row>
    <row r="1326" spans="1:4" x14ac:dyDescent="0.2">
      <c r="A1326" t="s">
        <v>2391</v>
      </c>
      <c r="B1326">
        <v>29802761</v>
      </c>
      <c r="C1326">
        <v>40000000</v>
      </c>
      <c r="D1326">
        <f t="shared" si="21"/>
        <v>-10197239</v>
      </c>
    </row>
    <row r="1327" spans="1:4" x14ac:dyDescent="0.2">
      <c r="A1327" t="s">
        <v>2392</v>
      </c>
      <c r="B1327">
        <v>626809</v>
      </c>
      <c r="C1327">
        <v>553632000</v>
      </c>
      <c r="D1327">
        <f t="shared" si="21"/>
        <v>-553005191</v>
      </c>
    </row>
    <row r="1328" spans="1:4" x14ac:dyDescent="0.2">
      <c r="A1328" t="s">
        <v>2393</v>
      </c>
      <c r="B1328">
        <v>127214072</v>
      </c>
      <c r="C1328">
        <v>38000000</v>
      </c>
      <c r="D1328">
        <f t="shared" si="21"/>
        <v>89214072</v>
      </c>
    </row>
    <row r="1329" spans="1:4" x14ac:dyDescent="0.2">
      <c r="A1329" t="s">
        <v>2394</v>
      </c>
      <c r="B1329">
        <v>88915214</v>
      </c>
      <c r="C1329">
        <v>38000000</v>
      </c>
      <c r="D1329">
        <f t="shared" si="21"/>
        <v>50915214</v>
      </c>
    </row>
    <row r="1330" spans="1:4" x14ac:dyDescent="0.2">
      <c r="A1330" t="s">
        <v>2395</v>
      </c>
      <c r="B1330">
        <v>30400000</v>
      </c>
      <c r="C1330">
        <v>39000000</v>
      </c>
      <c r="D1330">
        <f t="shared" si="21"/>
        <v>-8600000</v>
      </c>
    </row>
    <row r="1331" spans="1:4" x14ac:dyDescent="0.2">
      <c r="A1331" t="s">
        <v>2397</v>
      </c>
      <c r="B1331">
        <v>85570368</v>
      </c>
      <c r="C1331">
        <v>38000000</v>
      </c>
      <c r="D1331">
        <f t="shared" si="21"/>
        <v>47570368</v>
      </c>
    </row>
    <row r="1332" spans="1:4" x14ac:dyDescent="0.2">
      <c r="A1332" t="s">
        <v>2398</v>
      </c>
      <c r="B1332">
        <v>75668868</v>
      </c>
      <c r="C1332">
        <v>35000000</v>
      </c>
      <c r="D1332">
        <f t="shared" si="21"/>
        <v>40668868</v>
      </c>
    </row>
    <row r="1333" spans="1:4" x14ac:dyDescent="0.2">
      <c r="A1333" t="s">
        <v>2400</v>
      </c>
      <c r="B1333">
        <v>6594136</v>
      </c>
      <c r="C1333">
        <v>38600000</v>
      </c>
      <c r="D1333">
        <f t="shared" si="21"/>
        <v>-32005864</v>
      </c>
    </row>
    <row r="1334" spans="1:4" x14ac:dyDescent="0.2">
      <c r="A1334" t="s">
        <v>2403</v>
      </c>
      <c r="B1334">
        <v>58700247</v>
      </c>
      <c r="C1334">
        <v>38000000</v>
      </c>
      <c r="D1334">
        <f t="shared" si="21"/>
        <v>20700247</v>
      </c>
    </row>
    <row r="1335" spans="1:4" x14ac:dyDescent="0.2">
      <c r="A1335" t="s">
        <v>2404</v>
      </c>
      <c r="B1335">
        <v>25440971</v>
      </c>
      <c r="C1335">
        <v>20000000</v>
      </c>
      <c r="D1335">
        <f t="shared" si="21"/>
        <v>5440971</v>
      </c>
    </row>
    <row r="1336" spans="1:4" x14ac:dyDescent="0.2">
      <c r="A1336" t="s">
        <v>2405</v>
      </c>
      <c r="B1336">
        <v>25440971</v>
      </c>
      <c r="C1336">
        <v>40000000</v>
      </c>
      <c r="D1336">
        <f t="shared" si="21"/>
        <v>-14559029</v>
      </c>
    </row>
    <row r="1337" spans="1:4" x14ac:dyDescent="0.2">
      <c r="A1337" t="s">
        <v>2407</v>
      </c>
      <c r="B1337">
        <v>50668906</v>
      </c>
      <c r="C1337">
        <v>38000000</v>
      </c>
      <c r="D1337">
        <f t="shared" si="21"/>
        <v>12668906</v>
      </c>
    </row>
    <row r="1338" spans="1:4" x14ac:dyDescent="0.2">
      <c r="A1338" t="s">
        <v>2409</v>
      </c>
      <c r="B1338">
        <v>39177215</v>
      </c>
      <c r="C1338">
        <v>38000000</v>
      </c>
      <c r="D1338">
        <f t="shared" si="21"/>
        <v>1177215</v>
      </c>
    </row>
    <row r="1339" spans="1:4" x14ac:dyDescent="0.2">
      <c r="A1339" t="s">
        <v>2410</v>
      </c>
      <c r="B1339">
        <v>40334024</v>
      </c>
      <c r="C1339">
        <v>35000000</v>
      </c>
      <c r="D1339">
        <f t="shared" si="21"/>
        <v>5334024</v>
      </c>
    </row>
    <row r="1340" spans="1:4" x14ac:dyDescent="0.2">
      <c r="A1340" t="s">
        <v>2412</v>
      </c>
      <c r="B1340">
        <v>71038190</v>
      </c>
      <c r="C1340">
        <v>30000000</v>
      </c>
      <c r="D1340">
        <f t="shared" si="21"/>
        <v>41038190</v>
      </c>
    </row>
    <row r="1341" spans="1:4" x14ac:dyDescent="0.2">
      <c r="A1341" t="s">
        <v>2413</v>
      </c>
      <c r="B1341">
        <v>24044532</v>
      </c>
      <c r="C1341">
        <v>38000000</v>
      </c>
      <c r="D1341">
        <f t="shared" si="21"/>
        <v>-13955468</v>
      </c>
    </row>
    <row r="1342" spans="1:4" x14ac:dyDescent="0.2">
      <c r="A1342" t="s">
        <v>2415</v>
      </c>
      <c r="B1342">
        <v>22770864</v>
      </c>
      <c r="C1342">
        <v>38000000</v>
      </c>
      <c r="D1342">
        <f t="shared" si="21"/>
        <v>-15229136</v>
      </c>
    </row>
    <row r="1343" spans="1:4" x14ac:dyDescent="0.2">
      <c r="A1343" t="s">
        <v>2416</v>
      </c>
      <c r="B1343">
        <v>18653746</v>
      </c>
      <c r="C1343">
        <v>38000000</v>
      </c>
      <c r="D1343">
        <f t="shared" si="21"/>
        <v>-19346254</v>
      </c>
    </row>
    <row r="1344" spans="1:4" x14ac:dyDescent="0.2">
      <c r="A1344" t="s">
        <v>2417</v>
      </c>
      <c r="B1344">
        <v>17305211</v>
      </c>
      <c r="C1344">
        <v>38000000</v>
      </c>
      <c r="D1344">
        <f t="shared" si="21"/>
        <v>-20694789</v>
      </c>
    </row>
    <row r="1345" spans="1:4" x14ac:dyDescent="0.2">
      <c r="A1345" t="s">
        <v>2418</v>
      </c>
      <c r="B1345">
        <v>16991902</v>
      </c>
      <c r="C1345">
        <v>57000000</v>
      </c>
      <c r="D1345">
        <f t="shared" si="21"/>
        <v>-40008098</v>
      </c>
    </row>
    <row r="1346" spans="1:4" x14ac:dyDescent="0.2">
      <c r="A1346" t="s">
        <v>2419</v>
      </c>
      <c r="B1346">
        <v>47536959</v>
      </c>
      <c r="C1346">
        <v>10000000</v>
      </c>
      <c r="D1346">
        <f t="shared" ref="D1346:D1409" si="22">B1346-C1346</f>
        <v>37536959</v>
      </c>
    </row>
    <row r="1347" spans="1:4" x14ac:dyDescent="0.2">
      <c r="A1347" t="s">
        <v>2421</v>
      </c>
      <c r="B1347">
        <v>10300000</v>
      </c>
      <c r="C1347">
        <v>38000000</v>
      </c>
      <c r="D1347">
        <f t="shared" si="22"/>
        <v>-27700000</v>
      </c>
    </row>
    <row r="1348" spans="1:4" x14ac:dyDescent="0.2">
      <c r="A1348" t="s">
        <v>2423</v>
      </c>
      <c r="B1348">
        <v>13782838</v>
      </c>
      <c r="C1348">
        <v>15000000</v>
      </c>
      <c r="D1348">
        <f t="shared" si="22"/>
        <v>-1217162</v>
      </c>
    </row>
    <row r="1349" spans="1:4" x14ac:dyDescent="0.2">
      <c r="A1349" t="s">
        <v>2425</v>
      </c>
      <c r="B1349">
        <v>41997790</v>
      </c>
      <c r="C1349">
        <v>38000000</v>
      </c>
      <c r="D1349">
        <f t="shared" si="22"/>
        <v>3997790</v>
      </c>
    </row>
    <row r="1350" spans="1:4" x14ac:dyDescent="0.2">
      <c r="A1350" t="s">
        <v>2426</v>
      </c>
      <c r="B1350">
        <v>6482195</v>
      </c>
      <c r="C1350">
        <v>37000000</v>
      </c>
      <c r="D1350">
        <f t="shared" si="22"/>
        <v>-30517805</v>
      </c>
    </row>
    <row r="1351" spans="1:4" x14ac:dyDescent="0.2">
      <c r="A1351" t="s">
        <v>2428</v>
      </c>
      <c r="B1351">
        <v>623374</v>
      </c>
      <c r="C1351">
        <v>38000000</v>
      </c>
      <c r="D1351">
        <f t="shared" si="22"/>
        <v>-37376626</v>
      </c>
    </row>
    <row r="1352" spans="1:4" x14ac:dyDescent="0.2">
      <c r="A1352" t="s">
        <v>2431</v>
      </c>
      <c r="B1352">
        <v>7871693</v>
      </c>
      <c r="C1352">
        <v>55000000</v>
      </c>
      <c r="D1352">
        <f t="shared" si="22"/>
        <v>-47128307</v>
      </c>
    </row>
    <row r="1353" spans="1:4" x14ac:dyDescent="0.2">
      <c r="A1353" t="s">
        <v>2433</v>
      </c>
      <c r="B1353">
        <v>16377274</v>
      </c>
      <c r="C1353">
        <v>32000000</v>
      </c>
      <c r="D1353">
        <f t="shared" si="22"/>
        <v>-15622726</v>
      </c>
    </row>
    <row r="1354" spans="1:4" x14ac:dyDescent="0.2">
      <c r="A1354" t="s">
        <v>2435</v>
      </c>
      <c r="B1354">
        <v>25440971</v>
      </c>
      <c r="C1354">
        <v>38000000</v>
      </c>
      <c r="D1354">
        <f t="shared" si="22"/>
        <v>-12559029</v>
      </c>
    </row>
    <row r="1355" spans="1:4" x14ac:dyDescent="0.2">
      <c r="A1355" t="s">
        <v>2438</v>
      </c>
      <c r="B1355">
        <v>9589875</v>
      </c>
      <c r="C1355">
        <v>40000000</v>
      </c>
      <c r="D1355">
        <f t="shared" si="22"/>
        <v>-30410125</v>
      </c>
    </row>
    <row r="1356" spans="1:4" x14ac:dyDescent="0.2">
      <c r="A1356" t="s">
        <v>2439</v>
      </c>
      <c r="B1356">
        <v>34912982</v>
      </c>
      <c r="C1356">
        <v>38000000</v>
      </c>
      <c r="D1356">
        <f t="shared" si="22"/>
        <v>-3087018</v>
      </c>
    </row>
    <row r="1357" spans="1:4" x14ac:dyDescent="0.2">
      <c r="A1357" t="s">
        <v>2441</v>
      </c>
      <c r="B1357">
        <v>109712885</v>
      </c>
      <c r="C1357">
        <v>35000000</v>
      </c>
      <c r="D1357">
        <f t="shared" si="22"/>
        <v>74712885</v>
      </c>
    </row>
    <row r="1358" spans="1:4" x14ac:dyDescent="0.2">
      <c r="A1358" t="s">
        <v>2443</v>
      </c>
      <c r="B1358">
        <v>92173235</v>
      </c>
      <c r="C1358">
        <v>37000000</v>
      </c>
      <c r="D1358">
        <f t="shared" si="22"/>
        <v>55173235</v>
      </c>
    </row>
    <row r="1359" spans="1:4" x14ac:dyDescent="0.2">
      <c r="A1359" t="s">
        <v>2444</v>
      </c>
      <c r="B1359">
        <v>41102171</v>
      </c>
      <c r="C1359">
        <v>40000000</v>
      </c>
      <c r="D1359">
        <f t="shared" si="22"/>
        <v>1102171</v>
      </c>
    </row>
    <row r="1360" spans="1:4" x14ac:dyDescent="0.2">
      <c r="A1360" t="s">
        <v>2446</v>
      </c>
      <c r="B1360">
        <v>60338891</v>
      </c>
      <c r="C1360">
        <v>37000000</v>
      </c>
      <c r="D1360">
        <f t="shared" si="22"/>
        <v>23338891</v>
      </c>
    </row>
    <row r="1361" spans="1:4" x14ac:dyDescent="0.2">
      <c r="A1361" t="s">
        <v>2448</v>
      </c>
      <c r="B1361">
        <v>48006503</v>
      </c>
      <c r="C1361">
        <v>37000000</v>
      </c>
      <c r="D1361">
        <f t="shared" si="22"/>
        <v>11006503</v>
      </c>
    </row>
    <row r="1362" spans="1:4" x14ac:dyDescent="0.2">
      <c r="A1362" t="s">
        <v>2450</v>
      </c>
      <c r="B1362">
        <v>26903709</v>
      </c>
      <c r="C1362">
        <v>38000000</v>
      </c>
      <c r="D1362">
        <f t="shared" si="22"/>
        <v>-11096291</v>
      </c>
    </row>
    <row r="1363" spans="1:4" x14ac:dyDescent="0.2">
      <c r="A1363" t="s">
        <v>2452</v>
      </c>
      <c r="B1363">
        <v>22450975</v>
      </c>
      <c r="C1363">
        <v>37000000</v>
      </c>
      <c r="D1363">
        <f t="shared" si="22"/>
        <v>-14549025</v>
      </c>
    </row>
    <row r="1364" spans="1:4" x14ac:dyDescent="0.2">
      <c r="A1364" t="s">
        <v>2453</v>
      </c>
      <c r="B1364">
        <v>44867349</v>
      </c>
      <c r="C1364">
        <v>37000000</v>
      </c>
      <c r="D1364">
        <f t="shared" si="22"/>
        <v>7867349</v>
      </c>
    </row>
    <row r="1365" spans="1:4" x14ac:dyDescent="0.2">
      <c r="A1365" t="s">
        <v>2455</v>
      </c>
      <c r="B1365">
        <v>46813366</v>
      </c>
      <c r="C1365">
        <v>38000000</v>
      </c>
      <c r="D1365">
        <f t="shared" si="22"/>
        <v>8813366</v>
      </c>
    </row>
    <row r="1366" spans="1:4" x14ac:dyDescent="0.2">
      <c r="A1366" t="s">
        <v>2457</v>
      </c>
      <c r="B1366">
        <v>72279690</v>
      </c>
      <c r="C1366">
        <v>37000000</v>
      </c>
      <c r="D1366">
        <f t="shared" si="22"/>
        <v>35279690</v>
      </c>
    </row>
    <row r="1367" spans="1:4" x14ac:dyDescent="0.2">
      <c r="A1367" t="s">
        <v>2460</v>
      </c>
      <c r="B1367">
        <v>191449475</v>
      </c>
      <c r="C1367">
        <v>37000000</v>
      </c>
      <c r="D1367">
        <f t="shared" si="22"/>
        <v>154449475</v>
      </c>
    </row>
    <row r="1368" spans="1:4" x14ac:dyDescent="0.2">
      <c r="A1368" t="s">
        <v>2461</v>
      </c>
      <c r="B1368">
        <v>71026631</v>
      </c>
      <c r="C1368">
        <v>36000000</v>
      </c>
      <c r="D1368">
        <f t="shared" si="22"/>
        <v>35026631</v>
      </c>
    </row>
    <row r="1369" spans="1:4" x14ac:dyDescent="0.2">
      <c r="A1369" t="s">
        <v>2462</v>
      </c>
      <c r="B1369">
        <v>68208190</v>
      </c>
      <c r="C1369">
        <v>65000000</v>
      </c>
      <c r="D1369">
        <f t="shared" si="22"/>
        <v>3208190</v>
      </c>
    </row>
    <row r="1370" spans="1:4" x14ac:dyDescent="0.2">
      <c r="A1370" t="s">
        <v>2463</v>
      </c>
      <c r="B1370">
        <v>150368971</v>
      </c>
      <c r="C1370">
        <v>37000000</v>
      </c>
      <c r="D1370">
        <f t="shared" si="22"/>
        <v>113368971</v>
      </c>
    </row>
    <row r="1371" spans="1:4" x14ac:dyDescent="0.2">
      <c r="A1371" t="s">
        <v>2464</v>
      </c>
      <c r="B1371">
        <v>25440971</v>
      </c>
      <c r="C1371">
        <v>29500000</v>
      </c>
      <c r="D1371">
        <f t="shared" si="22"/>
        <v>-4059029</v>
      </c>
    </row>
    <row r="1372" spans="1:4" x14ac:dyDescent="0.2">
      <c r="A1372" t="s">
        <v>2466</v>
      </c>
      <c r="B1372">
        <v>50129186</v>
      </c>
      <c r="C1372">
        <v>36000000</v>
      </c>
      <c r="D1372">
        <f t="shared" si="22"/>
        <v>14129186</v>
      </c>
    </row>
    <row r="1373" spans="1:4" x14ac:dyDescent="0.2">
      <c r="A1373" t="s">
        <v>2467</v>
      </c>
      <c r="B1373">
        <v>55500000</v>
      </c>
      <c r="C1373">
        <v>36000000</v>
      </c>
      <c r="D1373">
        <f t="shared" si="22"/>
        <v>19500000</v>
      </c>
    </row>
    <row r="1374" spans="1:4" x14ac:dyDescent="0.2">
      <c r="A1374" t="s">
        <v>2469</v>
      </c>
      <c r="B1374">
        <v>50213619</v>
      </c>
      <c r="C1374">
        <v>36000000</v>
      </c>
      <c r="D1374">
        <f t="shared" si="22"/>
        <v>14213619</v>
      </c>
    </row>
    <row r="1375" spans="1:4" x14ac:dyDescent="0.2">
      <c r="A1375" t="s">
        <v>2471</v>
      </c>
      <c r="B1375">
        <v>42019483</v>
      </c>
      <c r="C1375">
        <v>36000000</v>
      </c>
      <c r="D1375">
        <f t="shared" si="22"/>
        <v>6019483</v>
      </c>
    </row>
    <row r="1376" spans="1:4" x14ac:dyDescent="0.2">
      <c r="A1376" t="s">
        <v>2472</v>
      </c>
      <c r="B1376">
        <v>23360779</v>
      </c>
      <c r="C1376">
        <v>34000000</v>
      </c>
      <c r="D1376">
        <f t="shared" si="22"/>
        <v>-10639221</v>
      </c>
    </row>
    <row r="1377" spans="1:4" x14ac:dyDescent="0.2">
      <c r="A1377" t="s">
        <v>2474</v>
      </c>
      <c r="B1377">
        <v>26183197</v>
      </c>
      <c r="C1377">
        <v>36000000</v>
      </c>
      <c r="D1377">
        <f t="shared" si="22"/>
        <v>-9816803</v>
      </c>
    </row>
    <row r="1378" spans="1:4" x14ac:dyDescent="0.2">
      <c r="A1378" t="s">
        <v>2475</v>
      </c>
      <c r="B1378">
        <v>20991497</v>
      </c>
      <c r="C1378">
        <v>37000000</v>
      </c>
      <c r="D1378">
        <f t="shared" si="22"/>
        <v>-16008503</v>
      </c>
    </row>
    <row r="1379" spans="1:4" x14ac:dyDescent="0.2">
      <c r="A1379" t="s">
        <v>2476</v>
      </c>
      <c r="B1379">
        <v>13052741</v>
      </c>
      <c r="C1379">
        <v>36000000</v>
      </c>
      <c r="D1379">
        <f t="shared" si="22"/>
        <v>-22947259</v>
      </c>
    </row>
    <row r="1380" spans="1:4" x14ac:dyDescent="0.2">
      <c r="A1380" t="s">
        <v>2477</v>
      </c>
      <c r="B1380">
        <v>14378353</v>
      </c>
      <c r="C1380">
        <v>36000000</v>
      </c>
      <c r="D1380">
        <f t="shared" si="22"/>
        <v>-21621647</v>
      </c>
    </row>
    <row r="1381" spans="1:4" x14ac:dyDescent="0.2">
      <c r="A1381" t="s">
        <v>2479</v>
      </c>
      <c r="B1381">
        <v>33037754</v>
      </c>
      <c r="C1381">
        <v>37000000</v>
      </c>
      <c r="D1381">
        <f t="shared" si="22"/>
        <v>-3962246</v>
      </c>
    </row>
    <row r="1382" spans="1:4" x14ac:dyDescent="0.2">
      <c r="A1382" t="s">
        <v>2480</v>
      </c>
      <c r="B1382">
        <v>12339633</v>
      </c>
      <c r="C1382">
        <v>36000000</v>
      </c>
      <c r="D1382">
        <f t="shared" si="22"/>
        <v>-23660367</v>
      </c>
    </row>
    <row r="1383" spans="1:4" x14ac:dyDescent="0.2">
      <c r="A1383" t="s">
        <v>2481</v>
      </c>
      <c r="B1383">
        <v>2954405</v>
      </c>
      <c r="C1383">
        <v>36000000</v>
      </c>
      <c r="D1383">
        <f t="shared" si="22"/>
        <v>-33045595</v>
      </c>
    </row>
    <row r="1384" spans="1:4" x14ac:dyDescent="0.2">
      <c r="A1384" t="s">
        <v>2483</v>
      </c>
      <c r="B1384">
        <v>30105968</v>
      </c>
      <c r="C1384">
        <v>37000000</v>
      </c>
      <c r="D1384">
        <f t="shared" si="22"/>
        <v>-6894032</v>
      </c>
    </row>
    <row r="1385" spans="1:4" x14ac:dyDescent="0.2">
      <c r="A1385" t="s">
        <v>2484</v>
      </c>
      <c r="B1385">
        <v>37788228</v>
      </c>
      <c r="C1385">
        <v>35200000</v>
      </c>
      <c r="D1385">
        <f t="shared" si="22"/>
        <v>2588228</v>
      </c>
    </row>
    <row r="1386" spans="1:4" x14ac:dyDescent="0.2">
      <c r="A1386" t="s">
        <v>2486</v>
      </c>
      <c r="B1386">
        <v>277313371</v>
      </c>
      <c r="C1386">
        <v>35000000</v>
      </c>
      <c r="D1386">
        <f t="shared" si="22"/>
        <v>242313371</v>
      </c>
    </row>
    <row r="1387" spans="1:4" x14ac:dyDescent="0.2">
      <c r="A1387" t="s">
        <v>2487</v>
      </c>
      <c r="B1387">
        <v>2126511</v>
      </c>
      <c r="C1387">
        <v>36000000</v>
      </c>
      <c r="D1387">
        <f t="shared" si="22"/>
        <v>-33873489</v>
      </c>
    </row>
    <row r="1388" spans="1:4" x14ac:dyDescent="0.2">
      <c r="A1388" t="s">
        <v>2491</v>
      </c>
      <c r="B1388">
        <v>205399422</v>
      </c>
      <c r="C1388">
        <v>33000000</v>
      </c>
      <c r="D1388">
        <f t="shared" si="22"/>
        <v>172399422</v>
      </c>
    </row>
    <row r="1389" spans="1:4" x14ac:dyDescent="0.2">
      <c r="A1389" t="s">
        <v>2492</v>
      </c>
      <c r="B1389">
        <v>251188924</v>
      </c>
      <c r="C1389">
        <v>35000000</v>
      </c>
      <c r="D1389">
        <f t="shared" si="22"/>
        <v>216188924</v>
      </c>
    </row>
    <row r="1390" spans="1:4" x14ac:dyDescent="0.2">
      <c r="A1390" t="s">
        <v>2493</v>
      </c>
      <c r="B1390">
        <v>1068392</v>
      </c>
      <c r="C1390">
        <v>36000000</v>
      </c>
      <c r="D1390">
        <f t="shared" si="22"/>
        <v>-34931608</v>
      </c>
    </row>
    <row r="1391" spans="1:4" x14ac:dyDescent="0.2">
      <c r="A1391" t="s">
        <v>2495</v>
      </c>
      <c r="B1391">
        <v>144731527</v>
      </c>
      <c r="C1391">
        <v>35000000</v>
      </c>
      <c r="D1391">
        <f t="shared" si="22"/>
        <v>109731527</v>
      </c>
    </row>
    <row r="1392" spans="1:4" x14ac:dyDescent="0.2">
      <c r="A1392" t="s">
        <v>2496</v>
      </c>
      <c r="B1392">
        <v>255950375</v>
      </c>
      <c r="C1392">
        <v>29000000</v>
      </c>
      <c r="D1392">
        <f t="shared" si="22"/>
        <v>226950375</v>
      </c>
    </row>
    <row r="1393" spans="1:4" x14ac:dyDescent="0.2">
      <c r="A1393" t="s">
        <v>2497</v>
      </c>
      <c r="B1393">
        <v>25440971</v>
      </c>
      <c r="C1393">
        <v>20000000</v>
      </c>
      <c r="D1393">
        <f t="shared" si="22"/>
        <v>5440971</v>
      </c>
    </row>
    <row r="1394" spans="1:4" x14ac:dyDescent="0.2">
      <c r="A1394" t="s">
        <v>2498</v>
      </c>
      <c r="B1394">
        <v>112692062</v>
      </c>
      <c r="C1394">
        <v>35000000</v>
      </c>
      <c r="D1394">
        <f t="shared" si="22"/>
        <v>77692062</v>
      </c>
    </row>
    <row r="1395" spans="1:4" x14ac:dyDescent="0.2">
      <c r="A1395" t="s">
        <v>2499</v>
      </c>
      <c r="B1395">
        <v>117528646</v>
      </c>
      <c r="C1395">
        <v>35000000</v>
      </c>
      <c r="D1395">
        <f t="shared" si="22"/>
        <v>82528646</v>
      </c>
    </row>
    <row r="1396" spans="1:4" x14ac:dyDescent="0.2">
      <c r="A1396" t="s">
        <v>2500</v>
      </c>
      <c r="B1396">
        <v>171031347</v>
      </c>
      <c r="C1396">
        <v>38000000</v>
      </c>
      <c r="D1396">
        <f t="shared" si="22"/>
        <v>133031347</v>
      </c>
    </row>
    <row r="1397" spans="1:4" x14ac:dyDescent="0.2">
      <c r="A1397" t="s">
        <v>2501</v>
      </c>
      <c r="B1397">
        <v>124732962</v>
      </c>
      <c r="C1397">
        <v>35000000</v>
      </c>
      <c r="D1397">
        <f t="shared" si="22"/>
        <v>89732962</v>
      </c>
    </row>
    <row r="1398" spans="1:4" x14ac:dyDescent="0.2">
      <c r="A1398" t="s">
        <v>2502</v>
      </c>
      <c r="B1398">
        <v>82300000</v>
      </c>
      <c r="C1398">
        <v>35000000</v>
      </c>
      <c r="D1398">
        <f t="shared" si="22"/>
        <v>47300000</v>
      </c>
    </row>
    <row r="1399" spans="1:4" x14ac:dyDescent="0.2">
      <c r="A1399" t="s">
        <v>2504</v>
      </c>
      <c r="B1399">
        <v>134455175</v>
      </c>
      <c r="C1399">
        <v>35000000</v>
      </c>
      <c r="D1399">
        <f t="shared" si="22"/>
        <v>99455175</v>
      </c>
    </row>
    <row r="1400" spans="1:4" x14ac:dyDescent="0.2">
      <c r="A1400" t="s">
        <v>2505</v>
      </c>
      <c r="B1400">
        <v>79100000</v>
      </c>
      <c r="C1400">
        <v>35000000</v>
      </c>
      <c r="D1400">
        <f t="shared" si="22"/>
        <v>44100000</v>
      </c>
    </row>
    <row r="1401" spans="1:4" x14ac:dyDescent="0.2">
      <c r="A1401" t="s">
        <v>2506</v>
      </c>
      <c r="B1401">
        <v>81159365</v>
      </c>
      <c r="C1401">
        <v>35000000</v>
      </c>
      <c r="D1401">
        <f t="shared" si="22"/>
        <v>46159365</v>
      </c>
    </row>
    <row r="1402" spans="1:4" x14ac:dyDescent="0.2">
      <c r="A1402" t="s">
        <v>2507</v>
      </c>
      <c r="B1402">
        <v>110008260</v>
      </c>
      <c r="C1402">
        <v>35000000</v>
      </c>
      <c r="D1402">
        <f t="shared" si="22"/>
        <v>75008260</v>
      </c>
    </row>
    <row r="1403" spans="1:4" x14ac:dyDescent="0.2">
      <c r="A1403" t="s">
        <v>2508</v>
      </c>
      <c r="B1403">
        <v>67962333</v>
      </c>
      <c r="C1403">
        <v>35000000</v>
      </c>
      <c r="D1403">
        <f t="shared" si="22"/>
        <v>32962333</v>
      </c>
    </row>
    <row r="1404" spans="1:4" x14ac:dyDescent="0.2">
      <c r="A1404" t="s">
        <v>2510</v>
      </c>
      <c r="B1404">
        <v>78651430</v>
      </c>
      <c r="C1404">
        <v>27000000</v>
      </c>
      <c r="D1404">
        <f t="shared" si="22"/>
        <v>51651430</v>
      </c>
    </row>
    <row r="1405" spans="1:4" x14ac:dyDescent="0.2">
      <c r="A1405" t="s">
        <v>2511</v>
      </c>
      <c r="B1405">
        <v>64604977</v>
      </c>
      <c r="C1405">
        <v>35000000</v>
      </c>
      <c r="D1405">
        <f t="shared" si="22"/>
        <v>29604977</v>
      </c>
    </row>
    <row r="1406" spans="1:4" x14ac:dyDescent="0.2">
      <c r="A1406" t="s">
        <v>2512</v>
      </c>
      <c r="B1406">
        <v>63939454</v>
      </c>
      <c r="C1406">
        <v>35000000</v>
      </c>
      <c r="D1406">
        <f t="shared" si="22"/>
        <v>28939454</v>
      </c>
    </row>
    <row r="1407" spans="1:4" x14ac:dyDescent="0.2">
      <c r="A1407" t="s">
        <v>2514</v>
      </c>
      <c r="B1407">
        <v>63826569</v>
      </c>
      <c r="C1407">
        <v>35000000</v>
      </c>
      <c r="D1407">
        <f t="shared" si="22"/>
        <v>28826569</v>
      </c>
    </row>
    <row r="1408" spans="1:4" x14ac:dyDescent="0.2">
      <c r="A1408" t="s">
        <v>2515</v>
      </c>
      <c r="B1408">
        <v>60054449</v>
      </c>
      <c r="C1408">
        <v>35000000</v>
      </c>
      <c r="D1408">
        <f t="shared" si="22"/>
        <v>25054449</v>
      </c>
    </row>
    <row r="1409" spans="1:4" x14ac:dyDescent="0.2">
      <c r="A1409" t="s">
        <v>2516</v>
      </c>
      <c r="B1409">
        <v>26505000</v>
      </c>
      <c r="C1409">
        <v>1800000</v>
      </c>
      <c r="D1409">
        <f t="shared" si="22"/>
        <v>24705000</v>
      </c>
    </row>
    <row r="1410" spans="1:4" x14ac:dyDescent="0.2">
      <c r="A1410" t="s">
        <v>2517</v>
      </c>
      <c r="B1410">
        <v>61280963</v>
      </c>
      <c r="C1410">
        <v>33000000</v>
      </c>
      <c r="D1410">
        <f t="shared" ref="D1410:D1473" si="23">B1410-C1410</f>
        <v>28280963</v>
      </c>
    </row>
    <row r="1411" spans="1:4" x14ac:dyDescent="0.2">
      <c r="A1411" t="s">
        <v>2518</v>
      </c>
      <c r="B1411">
        <v>56876365</v>
      </c>
      <c r="C1411">
        <v>35000000</v>
      </c>
      <c r="D1411">
        <f t="shared" si="23"/>
        <v>21876365</v>
      </c>
    </row>
    <row r="1412" spans="1:4" x14ac:dyDescent="0.2">
      <c r="A1412" t="s">
        <v>2519</v>
      </c>
      <c r="B1412">
        <v>59699513</v>
      </c>
      <c r="C1412">
        <v>35000000</v>
      </c>
      <c r="D1412">
        <f t="shared" si="23"/>
        <v>24699513</v>
      </c>
    </row>
    <row r="1413" spans="1:4" x14ac:dyDescent="0.2">
      <c r="A1413" t="s">
        <v>2521</v>
      </c>
      <c r="B1413">
        <v>54132596</v>
      </c>
      <c r="C1413">
        <v>34000000</v>
      </c>
      <c r="D1413">
        <f t="shared" si="23"/>
        <v>20132596</v>
      </c>
    </row>
    <row r="1414" spans="1:4" x14ac:dyDescent="0.2">
      <c r="A1414" t="s">
        <v>2523</v>
      </c>
      <c r="B1414">
        <v>52277485</v>
      </c>
      <c r="C1414">
        <v>35000000</v>
      </c>
      <c r="D1414">
        <f t="shared" si="23"/>
        <v>17277485</v>
      </c>
    </row>
    <row r="1415" spans="1:4" x14ac:dyDescent="0.2">
      <c r="A1415" t="s">
        <v>2525</v>
      </c>
      <c r="B1415">
        <v>55802754</v>
      </c>
      <c r="C1415">
        <v>35000000</v>
      </c>
      <c r="D1415">
        <f t="shared" si="23"/>
        <v>20802754</v>
      </c>
    </row>
    <row r="1416" spans="1:4" x14ac:dyDescent="0.2">
      <c r="A1416" t="s">
        <v>2526</v>
      </c>
      <c r="B1416">
        <v>55291815</v>
      </c>
      <c r="C1416">
        <v>35000000</v>
      </c>
      <c r="D1416">
        <f t="shared" si="23"/>
        <v>20291815</v>
      </c>
    </row>
    <row r="1417" spans="1:4" x14ac:dyDescent="0.2">
      <c r="A1417" t="s">
        <v>2527</v>
      </c>
      <c r="B1417">
        <v>83299761</v>
      </c>
      <c r="C1417">
        <v>35000000</v>
      </c>
      <c r="D1417">
        <f t="shared" si="23"/>
        <v>48299761</v>
      </c>
    </row>
    <row r="1418" spans="1:4" x14ac:dyDescent="0.2">
      <c r="A1418" t="s">
        <v>2529</v>
      </c>
      <c r="B1418">
        <v>48169908</v>
      </c>
      <c r="C1418">
        <v>33000000</v>
      </c>
      <c r="D1418">
        <f t="shared" si="23"/>
        <v>15169908</v>
      </c>
    </row>
    <row r="1419" spans="1:4" x14ac:dyDescent="0.2">
      <c r="A1419" t="s">
        <v>2530</v>
      </c>
      <c r="B1419">
        <v>67523385</v>
      </c>
      <c r="C1419">
        <v>35000000</v>
      </c>
      <c r="D1419">
        <f t="shared" si="23"/>
        <v>32523385</v>
      </c>
    </row>
    <row r="1420" spans="1:4" x14ac:dyDescent="0.2">
      <c r="A1420" t="s">
        <v>2531</v>
      </c>
      <c r="B1420">
        <v>49474048</v>
      </c>
      <c r="C1420">
        <v>35000000</v>
      </c>
      <c r="D1420">
        <f t="shared" si="23"/>
        <v>14474048</v>
      </c>
    </row>
    <row r="1421" spans="1:4" x14ac:dyDescent="0.2">
      <c r="A1421" t="s">
        <v>2532</v>
      </c>
      <c r="B1421">
        <v>45802315</v>
      </c>
      <c r="C1421">
        <v>35000000</v>
      </c>
      <c r="D1421">
        <f t="shared" si="23"/>
        <v>10802315</v>
      </c>
    </row>
    <row r="1422" spans="1:4" x14ac:dyDescent="0.2">
      <c r="A1422" t="s">
        <v>2534</v>
      </c>
      <c r="B1422">
        <v>43792641</v>
      </c>
      <c r="C1422">
        <v>35000000</v>
      </c>
      <c r="D1422">
        <f t="shared" si="23"/>
        <v>8792641</v>
      </c>
    </row>
    <row r="1423" spans="1:4" x14ac:dyDescent="0.2">
      <c r="A1423" t="s">
        <v>2535</v>
      </c>
      <c r="B1423">
        <v>57651794</v>
      </c>
      <c r="C1423">
        <v>33000000</v>
      </c>
      <c r="D1423">
        <f t="shared" si="23"/>
        <v>24651794</v>
      </c>
    </row>
    <row r="1424" spans="1:4" x14ac:dyDescent="0.2">
      <c r="A1424" t="s">
        <v>2536</v>
      </c>
      <c r="B1424">
        <v>43894863</v>
      </c>
      <c r="C1424">
        <v>30000000</v>
      </c>
      <c r="D1424">
        <f t="shared" si="23"/>
        <v>13894863</v>
      </c>
    </row>
    <row r="1425" spans="1:4" x14ac:dyDescent="0.2">
      <c r="A1425" t="s">
        <v>2538</v>
      </c>
      <c r="B1425">
        <v>41954997</v>
      </c>
      <c r="C1425">
        <v>35000000</v>
      </c>
      <c r="D1425">
        <f t="shared" si="23"/>
        <v>6954997</v>
      </c>
    </row>
    <row r="1426" spans="1:4" x14ac:dyDescent="0.2">
      <c r="A1426" t="s">
        <v>2539</v>
      </c>
      <c r="B1426">
        <v>39532308</v>
      </c>
      <c r="C1426">
        <v>33000000</v>
      </c>
      <c r="D1426">
        <f t="shared" si="23"/>
        <v>6532308</v>
      </c>
    </row>
    <row r="1427" spans="1:4" x14ac:dyDescent="0.2">
      <c r="A1427" t="s">
        <v>2540</v>
      </c>
      <c r="B1427">
        <v>76600000</v>
      </c>
      <c r="C1427">
        <v>10700000</v>
      </c>
      <c r="D1427">
        <f t="shared" si="23"/>
        <v>65900000</v>
      </c>
    </row>
    <row r="1428" spans="1:4" x14ac:dyDescent="0.2">
      <c r="A1428" t="s">
        <v>2543</v>
      </c>
      <c r="B1428">
        <v>39692139</v>
      </c>
      <c r="C1428">
        <v>35000000</v>
      </c>
      <c r="D1428">
        <f t="shared" si="23"/>
        <v>4692139</v>
      </c>
    </row>
    <row r="1429" spans="1:4" x14ac:dyDescent="0.2">
      <c r="A1429" t="s">
        <v>2544</v>
      </c>
      <c r="B1429">
        <v>40687294</v>
      </c>
      <c r="C1429">
        <v>35000000</v>
      </c>
      <c r="D1429">
        <f t="shared" si="23"/>
        <v>5687294</v>
      </c>
    </row>
    <row r="1430" spans="1:4" x14ac:dyDescent="0.2">
      <c r="A1430" t="s">
        <v>2545</v>
      </c>
      <c r="B1430">
        <v>37553932</v>
      </c>
      <c r="C1430">
        <v>40000000</v>
      </c>
      <c r="D1430">
        <f t="shared" si="23"/>
        <v>-2446068</v>
      </c>
    </row>
    <row r="1431" spans="1:4" x14ac:dyDescent="0.2">
      <c r="A1431" t="s">
        <v>2546</v>
      </c>
      <c r="B1431">
        <v>37481242</v>
      </c>
      <c r="C1431">
        <v>35000000</v>
      </c>
      <c r="D1431">
        <f t="shared" si="23"/>
        <v>2481242</v>
      </c>
    </row>
    <row r="1432" spans="1:4" x14ac:dyDescent="0.2">
      <c r="A1432" t="s">
        <v>2548</v>
      </c>
      <c r="B1432">
        <v>39026186</v>
      </c>
      <c r="C1432">
        <v>35000000</v>
      </c>
      <c r="D1432">
        <f t="shared" si="23"/>
        <v>4026186</v>
      </c>
    </row>
    <row r="1433" spans="1:4" x14ac:dyDescent="0.2">
      <c r="A1433" t="s">
        <v>2550</v>
      </c>
      <c r="B1433">
        <v>25440971</v>
      </c>
      <c r="C1433">
        <v>20000000</v>
      </c>
      <c r="D1433">
        <f t="shared" si="23"/>
        <v>5440971</v>
      </c>
    </row>
    <row r="1434" spans="1:4" x14ac:dyDescent="0.2">
      <c r="A1434" t="s">
        <v>2551</v>
      </c>
      <c r="B1434">
        <v>33422806</v>
      </c>
      <c r="C1434">
        <v>50000000</v>
      </c>
      <c r="D1434">
        <f t="shared" si="23"/>
        <v>-16577194</v>
      </c>
    </row>
    <row r="1435" spans="1:4" x14ac:dyDescent="0.2">
      <c r="A1435" t="s">
        <v>2553</v>
      </c>
      <c r="B1435">
        <v>25440971</v>
      </c>
      <c r="C1435">
        <v>20000000</v>
      </c>
      <c r="D1435">
        <f t="shared" si="23"/>
        <v>5440971</v>
      </c>
    </row>
    <row r="1436" spans="1:4" x14ac:dyDescent="0.2">
      <c r="A1436" t="s">
        <v>2556</v>
      </c>
      <c r="B1436">
        <v>33423521</v>
      </c>
      <c r="C1436">
        <v>35000000</v>
      </c>
      <c r="D1436">
        <f t="shared" si="23"/>
        <v>-1576479</v>
      </c>
    </row>
    <row r="1437" spans="1:4" x14ac:dyDescent="0.2">
      <c r="A1437" t="s">
        <v>2558</v>
      </c>
      <c r="B1437">
        <v>32519322</v>
      </c>
      <c r="C1437">
        <v>35000000</v>
      </c>
      <c r="D1437">
        <f t="shared" si="23"/>
        <v>-2480678</v>
      </c>
    </row>
    <row r="1438" spans="1:4" x14ac:dyDescent="0.2">
      <c r="A1438" t="s">
        <v>2559</v>
      </c>
      <c r="B1438">
        <v>37617947</v>
      </c>
      <c r="C1438">
        <v>30000000</v>
      </c>
      <c r="D1438">
        <f t="shared" si="23"/>
        <v>7617947</v>
      </c>
    </row>
    <row r="1439" spans="1:4" x14ac:dyDescent="0.2">
      <c r="A1439" t="s">
        <v>2560</v>
      </c>
      <c r="B1439">
        <v>32048809</v>
      </c>
      <c r="C1439">
        <v>30000000</v>
      </c>
      <c r="D1439">
        <f t="shared" si="23"/>
        <v>2048809</v>
      </c>
    </row>
    <row r="1440" spans="1:4" x14ac:dyDescent="0.2">
      <c r="A1440" t="s">
        <v>2561</v>
      </c>
      <c r="B1440">
        <v>33987757</v>
      </c>
      <c r="C1440">
        <v>27000000</v>
      </c>
      <c r="D1440">
        <f t="shared" si="23"/>
        <v>6987757</v>
      </c>
    </row>
    <row r="1441" spans="1:4" x14ac:dyDescent="0.2">
      <c r="A1441" t="s">
        <v>2562</v>
      </c>
      <c r="B1441">
        <v>37304950</v>
      </c>
      <c r="C1441">
        <v>35000000</v>
      </c>
      <c r="D1441">
        <f t="shared" si="23"/>
        <v>2304950</v>
      </c>
    </row>
    <row r="1442" spans="1:4" x14ac:dyDescent="0.2">
      <c r="A1442" t="s">
        <v>2563</v>
      </c>
      <c r="B1442">
        <v>30691439</v>
      </c>
      <c r="C1442">
        <v>35000000</v>
      </c>
      <c r="D1442">
        <f t="shared" si="23"/>
        <v>-4308561</v>
      </c>
    </row>
    <row r="1443" spans="1:4" x14ac:dyDescent="0.2">
      <c r="A1443" t="s">
        <v>2565</v>
      </c>
      <c r="B1443">
        <v>30307804</v>
      </c>
      <c r="C1443">
        <v>35000000</v>
      </c>
      <c r="D1443">
        <f t="shared" si="23"/>
        <v>-4692196</v>
      </c>
    </row>
    <row r="1444" spans="1:4" x14ac:dyDescent="0.2">
      <c r="A1444" t="s">
        <v>2567</v>
      </c>
      <c r="B1444">
        <v>30669413</v>
      </c>
      <c r="C1444">
        <v>35000000</v>
      </c>
      <c r="D1444">
        <f t="shared" si="23"/>
        <v>-4330587</v>
      </c>
    </row>
    <row r="1445" spans="1:4" x14ac:dyDescent="0.2">
      <c r="A1445" t="s">
        <v>2568</v>
      </c>
      <c r="B1445">
        <v>28687835</v>
      </c>
      <c r="C1445">
        <v>35000000</v>
      </c>
      <c r="D1445">
        <f t="shared" si="23"/>
        <v>-6312165</v>
      </c>
    </row>
    <row r="1446" spans="1:4" x14ac:dyDescent="0.2">
      <c r="A1446" t="s">
        <v>2569</v>
      </c>
      <c r="B1446">
        <v>26494611</v>
      </c>
      <c r="C1446">
        <v>35000000</v>
      </c>
      <c r="D1446">
        <f t="shared" si="23"/>
        <v>-8505389</v>
      </c>
    </row>
    <row r="1447" spans="1:4" x14ac:dyDescent="0.2">
      <c r="A1447" t="s">
        <v>2572</v>
      </c>
      <c r="B1447">
        <v>25440971</v>
      </c>
      <c r="C1447">
        <v>20000000</v>
      </c>
      <c r="D1447">
        <f t="shared" si="23"/>
        <v>5440971</v>
      </c>
    </row>
    <row r="1448" spans="1:4" x14ac:dyDescent="0.2">
      <c r="A1448" t="s">
        <v>2574</v>
      </c>
      <c r="B1448">
        <v>25266129</v>
      </c>
      <c r="C1448">
        <v>35000000</v>
      </c>
      <c r="D1448">
        <f t="shared" si="23"/>
        <v>-9733871</v>
      </c>
    </row>
    <row r="1449" spans="1:4" x14ac:dyDescent="0.2">
      <c r="A1449" t="s">
        <v>2575</v>
      </c>
      <c r="B1449">
        <v>25863915</v>
      </c>
      <c r="C1449">
        <v>35000000</v>
      </c>
      <c r="D1449">
        <f t="shared" si="23"/>
        <v>-9136085</v>
      </c>
    </row>
    <row r="1450" spans="1:4" x14ac:dyDescent="0.2">
      <c r="A1450" t="s">
        <v>2576</v>
      </c>
      <c r="B1450">
        <v>25078937</v>
      </c>
      <c r="C1450">
        <v>30000000</v>
      </c>
      <c r="D1450">
        <f t="shared" si="23"/>
        <v>-4921063</v>
      </c>
    </row>
    <row r="1451" spans="1:4" x14ac:dyDescent="0.2">
      <c r="A1451" t="s">
        <v>2577</v>
      </c>
      <c r="B1451">
        <v>25440971</v>
      </c>
      <c r="C1451">
        <v>19000000</v>
      </c>
      <c r="D1451">
        <f t="shared" si="23"/>
        <v>6440971</v>
      </c>
    </row>
    <row r="1452" spans="1:4" x14ac:dyDescent="0.2">
      <c r="A1452" t="s">
        <v>2579</v>
      </c>
      <c r="B1452">
        <v>28995450</v>
      </c>
      <c r="C1452">
        <v>35000000</v>
      </c>
      <c r="D1452">
        <f t="shared" si="23"/>
        <v>-6004550</v>
      </c>
    </row>
    <row r="1453" spans="1:4" x14ac:dyDescent="0.2">
      <c r="A1453" t="s">
        <v>2581</v>
      </c>
      <c r="B1453">
        <v>24276500</v>
      </c>
      <c r="C1453">
        <v>35000000</v>
      </c>
      <c r="D1453">
        <f t="shared" si="23"/>
        <v>-10723500</v>
      </c>
    </row>
    <row r="1454" spans="1:4" x14ac:dyDescent="0.2">
      <c r="A1454" t="s">
        <v>2582</v>
      </c>
      <c r="B1454">
        <v>20981633</v>
      </c>
      <c r="C1454">
        <v>30000000</v>
      </c>
      <c r="D1454">
        <f t="shared" si="23"/>
        <v>-9018367</v>
      </c>
    </row>
    <row r="1455" spans="1:4" x14ac:dyDescent="0.2">
      <c r="A1455" t="s">
        <v>2584</v>
      </c>
      <c r="B1455">
        <v>22913677</v>
      </c>
      <c r="C1455">
        <v>35000000</v>
      </c>
      <c r="D1455">
        <f t="shared" si="23"/>
        <v>-12086323</v>
      </c>
    </row>
    <row r="1456" spans="1:4" x14ac:dyDescent="0.2">
      <c r="A1456" t="s">
        <v>2586</v>
      </c>
      <c r="B1456">
        <v>34531832</v>
      </c>
      <c r="C1456">
        <v>35000000</v>
      </c>
      <c r="D1456">
        <f t="shared" si="23"/>
        <v>-468168</v>
      </c>
    </row>
    <row r="1457" spans="1:4" x14ac:dyDescent="0.2">
      <c r="A1457" t="s">
        <v>2588</v>
      </c>
      <c r="B1457">
        <v>28064226</v>
      </c>
      <c r="C1457">
        <v>35000000</v>
      </c>
      <c r="D1457">
        <f t="shared" si="23"/>
        <v>-6935774</v>
      </c>
    </row>
    <row r="1458" spans="1:4" x14ac:dyDescent="0.2">
      <c r="A1458" t="s">
        <v>2589</v>
      </c>
      <c r="B1458">
        <v>19447478</v>
      </c>
      <c r="C1458">
        <v>35000000</v>
      </c>
      <c r="D1458">
        <f t="shared" si="23"/>
        <v>-15552522</v>
      </c>
    </row>
    <row r="1459" spans="1:4" x14ac:dyDescent="0.2">
      <c r="A1459" t="s">
        <v>2592</v>
      </c>
      <c r="B1459">
        <v>19389454</v>
      </c>
      <c r="C1459">
        <v>55000000</v>
      </c>
      <c r="D1459">
        <f t="shared" si="23"/>
        <v>-35610546</v>
      </c>
    </row>
    <row r="1460" spans="1:4" x14ac:dyDescent="0.2">
      <c r="A1460" t="s">
        <v>2593</v>
      </c>
      <c r="B1460">
        <v>25871834</v>
      </c>
      <c r="C1460">
        <v>35000000</v>
      </c>
      <c r="D1460">
        <f t="shared" si="23"/>
        <v>-9128166</v>
      </c>
    </row>
    <row r="1461" spans="1:4" x14ac:dyDescent="0.2">
      <c r="A1461" t="s">
        <v>2596</v>
      </c>
      <c r="B1461">
        <v>19692608</v>
      </c>
      <c r="C1461">
        <v>35000000</v>
      </c>
      <c r="D1461">
        <f t="shared" si="23"/>
        <v>-15307392</v>
      </c>
    </row>
    <row r="1462" spans="1:4" x14ac:dyDescent="0.2">
      <c r="A1462" t="s">
        <v>2598</v>
      </c>
      <c r="B1462">
        <v>19294901</v>
      </c>
      <c r="C1462">
        <v>35000000</v>
      </c>
      <c r="D1462">
        <f t="shared" si="23"/>
        <v>-15705099</v>
      </c>
    </row>
    <row r="1463" spans="1:4" x14ac:dyDescent="0.2">
      <c r="A1463" t="s">
        <v>2600</v>
      </c>
      <c r="B1463">
        <v>20275446</v>
      </c>
      <c r="C1463">
        <v>35000000</v>
      </c>
      <c r="D1463">
        <f t="shared" si="23"/>
        <v>-14724554</v>
      </c>
    </row>
    <row r="1464" spans="1:4" x14ac:dyDescent="0.2">
      <c r="A1464" t="s">
        <v>2601</v>
      </c>
      <c r="B1464">
        <v>34507079</v>
      </c>
      <c r="C1464">
        <v>35000000</v>
      </c>
      <c r="D1464">
        <f t="shared" si="23"/>
        <v>-492921</v>
      </c>
    </row>
    <row r="1465" spans="1:4" x14ac:dyDescent="0.2">
      <c r="A1465" t="s">
        <v>2602</v>
      </c>
      <c r="B1465">
        <v>18306166</v>
      </c>
      <c r="C1465">
        <v>35000000</v>
      </c>
      <c r="D1465">
        <f t="shared" si="23"/>
        <v>-16693834</v>
      </c>
    </row>
    <row r="1466" spans="1:4" x14ac:dyDescent="0.2">
      <c r="A1466" t="s">
        <v>2603</v>
      </c>
      <c r="B1466">
        <v>17609982</v>
      </c>
      <c r="C1466">
        <v>35000000</v>
      </c>
      <c r="D1466">
        <f t="shared" si="23"/>
        <v>-17390018</v>
      </c>
    </row>
    <row r="1467" spans="1:4" x14ac:dyDescent="0.2">
      <c r="A1467" t="s">
        <v>2604</v>
      </c>
      <c r="B1467">
        <v>16831505</v>
      </c>
      <c r="C1467">
        <v>31000000</v>
      </c>
      <c r="D1467">
        <f t="shared" si="23"/>
        <v>-14168495</v>
      </c>
    </row>
    <row r="1468" spans="1:4" x14ac:dyDescent="0.2">
      <c r="A1468" t="s">
        <v>2605</v>
      </c>
      <c r="B1468">
        <v>17596256</v>
      </c>
      <c r="C1468">
        <v>35000000</v>
      </c>
      <c r="D1468">
        <f t="shared" si="23"/>
        <v>-17403744</v>
      </c>
    </row>
    <row r="1469" spans="1:4" x14ac:dyDescent="0.2">
      <c r="A1469" t="s">
        <v>2606</v>
      </c>
      <c r="B1469">
        <v>25440971</v>
      </c>
      <c r="C1469">
        <v>30000000</v>
      </c>
      <c r="D1469">
        <f t="shared" si="23"/>
        <v>-4559029</v>
      </c>
    </row>
    <row r="1470" spans="1:4" x14ac:dyDescent="0.2">
      <c r="A1470" t="s">
        <v>2608</v>
      </c>
      <c r="B1470">
        <v>25440971</v>
      </c>
      <c r="C1470">
        <v>27000000</v>
      </c>
      <c r="D1470">
        <f t="shared" si="23"/>
        <v>-1559029</v>
      </c>
    </row>
    <row r="1471" spans="1:4" x14ac:dyDescent="0.2">
      <c r="A1471" t="s">
        <v>2610</v>
      </c>
      <c r="B1471">
        <v>14998070</v>
      </c>
      <c r="C1471">
        <v>35000000</v>
      </c>
      <c r="D1471">
        <f t="shared" si="23"/>
        <v>-20001930</v>
      </c>
    </row>
    <row r="1472" spans="1:4" x14ac:dyDescent="0.2">
      <c r="A1472" t="s">
        <v>2612</v>
      </c>
      <c r="B1472">
        <v>14587732</v>
      </c>
      <c r="C1472">
        <v>35000000</v>
      </c>
      <c r="D1472">
        <f t="shared" si="23"/>
        <v>-20412268</v>
      </c>
    </row>
    <row r="1473" spans="1:4" x14ac:dyDescent="0.2">
      <c r="A1473" t="s">
        <v>2613</v>
      </c>
      <c r="B1473">
        <v>18317151</v>
      </c>
      <c r="C1473">
        <v>35000000</v>
      </c>
      <c r="D1473">
        <f t="shared" si="23"/>
        <v>-16682849</v>
      </c>
    </row>
    <row r="1474" spans="1:4" x14ac:dyDescent="0.2">
      <c r="A1474" t="s">
        <v>2614</v>
      </c>
      <c r="B1474">
        <v>11405825</v>
      </c>
      <c r="C1474">
        <v>35000000</v>
      </c>
      <c r="D1474">
        <f t="shared" ref="D1474:D1537" si="24">B1474-C1474</f>
        <v>-23594175</v>
      </c>
    </row>
    <row r="1475" spans="1:4" x14ac:dyDescent="0.2">
      <c r="A1475" t="s">
        <v>2616</v>
      </c>
      <c r="B1475">
        <v>13264986</v>
      </c>
      <c r="C1475">
        <v>35000000</v>
      </c>
      <c r="D1475">
        <f t="shared" si="24"/>
        <v>-21735014</v>
      </c>
    </row>
    <row r="1476" spans="1:4" x14ac:dyDescent="0.2">
      <c r="A1476" t="s">
        <v>2618</v>
      </c>
      <c r="B1476">
        <v>10991381</v>
      </c>
      <c r="C1476">
        <v>35000000</v>
      </c>
      <c r="D1476">
        <f t="shared" si="24"/>
        <v>-24008619</v>
      </c>
    </row>
    <row r="1477" spans="1:4" x14ac:dyDescent="0.2">
      <c r="A1477" t="s">
        <v>2620</v>
      </c>
      <c r="B1477">
        <v>10268846</v>
      </c>
      <c r="C1477">
        <v>35000000</v>
      </c>
      <c r="D1477">
        <f t="shared" si="24"/>
        <v>-24731154</v>
      </c>
    </row>
    <row r="1478" spans="1:4" x14ac:dyDescent="0.2">
      <c r="A1478" t="s">
        <v>2621</v>
      </c>
      <c r="B1478">
        <v>13303319</v>
      </c>
      <c r="C1478">
        <v>32000000</v>
      </c>
      <c r="D1478">
        <f t="shared" si="24"/>
        <v>-18696681</v>
      </c>
    </row>
    <row r="1479" spans="1:4" x14ac:dyDescent="0.2">
      <c r="A1479" t="s">
        <v>2622</v>
      </c>
      <c r="B1479">
        <v>10076136</v>
      </c>
      <c r="C1479">
        <v>35000000</v>
      </c>
      <c r="D1479">
        <f t="shared" si="24"/>
        <v>-24923864</v>
      </c>
    </row>
    <row r="1480" spans="1:4" x14ac:dyDescent="0.2">
      <c r="A1480" t="s">
        <v>2624</v>
      </c>
      <c r="B1480">
        <v>10499968</v>
      </c>
      <c r="C1480">
        <v>35000000</v>
      </c>
      <c r="D1480">
        <f t="shared" si="24"/>
        <v>-24500032</v>
      </c>
    </row>
    <row r="1481" spans="1:4" x14ac:dyDescent="0.2">
      <c r="A1481" t="s">
        <v>2625</v>
      </c>
      <c r="B1481">
        <v>7659747</v>
      </c>
      <c r="C1481">
        <v>38000000</v>
      </c>
      <c r="D1481">
        <f t="shared" si="24"/>
        <v>-30340253</v>
      </c>
    </row>
    <row r="1482" spans="1:4" x14ac:dyDescent="0.2">
      <c r="A1482" t="s">
        <v>2626</v>
      </c>
      <c r="B1482">
        <v>7948159</v>
      </c>
      <c r="C1482">
        <v>35000000</v>
      </c>
      <c r="D1482">
        <f t="shared" si="24"/>
        <v>-27051841</v>
      </c>
    </row>
    <row r="1483" spans="1:4" x14ac:dyDescent="0.2">
      <c r="A1483" t="s">
        <v>2628</v>
      </c>
      <c r="B1483">
        <v>11631245</v>
      </c>
      <c r="C1483">
        <v>35000000</v>
      </c>
      <c r="D1483">
        <f t="shared" si="24"/>
        <v>-23368755</v>
      </c>
    </row>
    <row r="1484" spans="1:4" x14ac:dyDescent="0.2">
      <c r="A1484" t="s">
        <v>2630</v>
      </c>
      <c r="B1484">
        <v>10137502</v>
      </c>
      <c r="C1484">
        <v>35000000</v>
      </c>
      <c r="D1484">
        <f t="shared" si="24"/>
        <v>-24862498</v>
      </c>
    </row>
    <row r="1485" spans="1:4" x14ac:dyDescent="0.2">
      <c r="A1485" t="s">
        <v>2632</v>
      </c>
      <c r="B1485">
        <v>6448817</v>
      </c>
      <c r="C1485">
        <v>35000000</v>
      </c>
      <c r="D1485">
        <f t="shared" si="24"/>
        <v>-28551183</v>
      </c>
    </row>
    <row r="1486" spans="1:4" x14ac:dyDescent="0.2">
      <c r="A1486" t="s">
        <v>2634</v>
      </c>
      <c r="B1486">
        <v>7458269</v>
      </c>
      <c r="C1486">
        <v>35000000</v>
      </c>
      <c r="D1486">
        <f t="shared" si="24"/>
        <v>-27541731</v>
      </c>
    </row>
    <row r="1487" spans="1:4" x14ac:dyDescent="0.2">
      <c r="A1487" t="s">
        <v>2635</v>
      </c>
      <c r="B1487">
        <v>25440971</v>
      </c>
      <c r="C1487">
        <v>20000000</v>
      </c>
      <c r="D1487">
        <f t="shared" si="24"/>
        <v>5440971</v>
      </c>
    </row>
    <row r="1488" spans="1:4" x14ac:dyDescent="0.2">
      <c r="A1488" t="s">
        <v>2636</v>
      </c>
      <c r="B1488">
        <v>4651977</v>
      </c>
      <c r="C1488">
        <v>35000000</v>
      </c>
      <c r="D1488">
        <f t="shared" si="24"/>
        <v>-30348023</v>
      </c>
    </row>
    <row r="1489" spans="1:4" x14ac:dyDescent="0.2">
      <c r="A1489" t="s">
        <v>2637</v>
      </c>
      <c r="B1489">
        <v>4496583</v>
      </c>
      <c r="C1489">
        <v>35000000</v>
      </c>
      <c r="D1489">
        <f t="shared" si="24"/>
        <v>-30503417</v>
      </c>
    </row>
    <row r="1490" spans="1:4" x14ac:dyDescent="0.2">
      <c r="A1490" t="s">
        <v>2638</v>
      </c>
      <c r="B1490">
        <v>2221994</v>
      </c>
      <c r="C1490">
        <v>35000000</v>
      </c>
      <c r="D1490">
        <f t="shared" si="24"/>
        <v>-32778006</v>
      </c>
    </row>
    <row r="1491" spans="1:4" x14ac:dyDescent="0.2">
      <c r="A1491" t="s">
        <v>2640</v>
      </c>
      <c r="B1491">
        <v>6592103</v>
      </c>
      <c r="C1491">
        <v>35000000</v>
      </c>
      <c r="D1491">
        <f t="shared" si="24"/>
        <v>-28407897</v>
      </c>
    </row>
    <row r="1492" spans="1:4" x14ac:dyDescent="0.2">
      <c r="A1492" t="s">
        <v>2641</v>
      </c>
      <c r="B1492">
        <v>25440971</v>
      </c>
      <c r="C1492">
        <v>35000000</v>
      </c>
      <c r="D1492">
        <f t="shared" si="24"/>
        <v>-9559029</v>
      </c>
    </row>
    <row r="1493" spans="1:4" x14ac:dyDescent="0.2">
      <c r="A1493" t="s">
        <v>2643</v>
      </c>
      <c r="B1493">
        <v>1877179</v>
      </c>
      <c r="C1493">
        <v>20000000</v>
      </c>
      <c r="D1493">
        <f t="shared" si="24"/>
        <v>-18122821</v>
      </c>
    </row>
    <row r="1494" spans="1:4" x14ac:dyDescent="0.2">
      <c r="A1494" t="s">
        <v>2645</v>
      </c>
      <c r="B1494">
        <v>630779</v>
      </c>
      <c r="C1494">
        <v>35000000</v>
      </c>
      <c r="D1494">
        <f t="shared" si="24"/>
        <v>-34369221</v>
      </c>
    </row>
    <row r="1495" spans="1:4" x14ac:dyDescent="0.2">
      <c r="A1495" t="s">
        <v>2647</v>
      </c>
      <c r="B1495">
        <v>5100937</v>
      </c>
      <c r="C1495">
        <v>20000000</v>
      </c>
      <c r="D1495">
        <f t="shared" si="24"/>
        <v>-14899063</v>
      </c>
    </row>
    <row r="1496" spans="1:4" x14ac:dyDescent="0.2">
      <c r="A1496" t="s">
        <v>2648</v>
      </c>
      <c r="B1496">
        <v>25440971</v>
      </c>
      <c r="C1496">
        <v>32000000</v>
      </c>
      <c r="D1496">
        <f t="shared" si="24"/>
        <v>-6559029</v>
      </c>
    </row>
    <row r="1497" spans="1:4" x14ac:dyDescent="0.2">
      <c r="A1497" t="s">
        <v>2651</v>
      </c>
      <c r="B1497">
        <v>25440971</v>
      </c>
      <c r="C1497">
        <v>23000000</v>
      </c>
      <c r="D1497">
        <f t="shared" si="24"/>
        <v>2440971</v>
      </c>
    </row>
    <row r="1498" spans="1:4" x14ac:dyDescent="0.2">
      <c r="A1498" t="s">
        <v>2653</v>
      </c>
      <c r="B1498">
        <v>102413606</v>
      </c>
      <c r="C1498">
        <v>34000000</v>
      </c>
      <c r="D1498">
        <f t="shared" si="24"/>
        <v>68413606</v>
      </c>
    </row>
    <row r="1499" spans="1:4" x14ac:dyDescent="0.2">
      <c r="A1499" t="s">
        <v>2654</v>
      </c>
      <c r="B1499">
        <v>10214013</v>
      </c>
      <c r="C1499">
        <v>35000000</v>
      </c>
      <c r="D1499">
        <f t="shared" si="24"/>
        <v>-24785987</v>
      </c>
    </row>
    <row r="1500" spans="1:4" x14ac:dyDescent="0.2">
      <c r="A1500" t="s">
        <v>2656</v>
      </c>
      <c r="B1500">
        <v>32000000</v>
      </c>
      <c r="C1500">
        <v>30000000</v>
      </c>
      <c r="D1500">
        <f t="shared" si="24"/>
        <v>2000000</v>
      </c>
    </row>
    <row r="1501" spans="1:4" x14ac:dyDescent="0.2">
      <c r="A1501" t="s">
        <v>2657</v>
      </c>
      <c r="B1501">
        <v>10139254</v>
      </c>
      <c r="C1501">
        <v>35000000</v>
      </c>
      <c r="D1501">
        <f t="shared" si="24"/>
        <v>-24860746</v>
      </c>
    </row>
    <row r="1502" spans="1:4" x14ac:dyDescent="0.2">
      <c r="A1502" t="s">
        <v>2658</v>
      </c>
      <c r="B1502">
        <v>11227940</v>
      </c>
      <c r="C1502">
        <v>34000000</v>
      </c>
      <c r="D1502">
        <f t="shared" si="24"/>
        <v>-22772060</v>
      </c>
    </row>
    <row r="1503" spans="1:4" x14ac:dyDescent="0.2">
      <c r="A1503" t="s">
        <v>2661</v>
      </c>
      <c r="B1503">
        <v>183125</v>
      </c>
      <c r="C1503">
        <v>35000000</v>
      </c>
      <c r="D1503">
        <f t="shared" si="24"/>
        <v>-34816875</v>
      </c>
    </row>
    <row r="1504" spans="1:4" x14ac:dyDescent="0.2">
      <c r="A1504" t="s">
        <v>2662</v>
      </c>
      <c r="B1504">
        <v>15081783</v>
      </c>
      <c r="C1504">
        <v>34000000</v>
      </c>
      <c r="D1504">
        <f t="shared" si="24"/>
        <v>-18918217</v>
      </c>
    </row>
    <row r="1505" spans="1:4" x14ac:dyDescent="0.2">
      <c r="A1505" t="s">
        <v>2664</v>
      </c>
      <c r="B1505">
        <v>37432299</v>
      </c>
      <c r="C1505">
        <v>34000000</v>
      </c>
      <c r="D1505">
        <f t="shared" si="24"/>
        <v>3432299</v>
      </c>
    </row>
    <row r="1506" spans="1:4" x14ac:dyDescent="0.2">
      <c r="A1506" t="s">
        <v>2666</v>
      </c>
      <c r="B1506">
        <v>10654581</v>
      </c>
      <c r="C1506">
        <v>34000000</v>
      </c>
      <c r="D1506">
        <f t="shared" si="24"/>
        <v>-23345419</v>
      </c>
    </row>
    <row r="1507" spans="1:4" x14ac:dyDescent="0.2">
      <c r="A1507" t="s">
        <v>2668</v>
      </c>
      <c r="B1507">
        <v>6543194</v>
      </c>
      <c r="C1507">
        <v>34000000</v>
      </c>
      <c r="D1507">
        <f t="shared" si="24"/>
        <v>-27456806</v>
      </c>
    </row>
    <row r="1508" spans="1:4" x14ac:dyDescent="0.2">
      <c r="A1508" t="s">
        <v>2670</v>
      </c>
      <c r="B1508">
        <v>13101142</v>
      </c>
      <c r="C1508">
        <v>35000000</v>
      </c>
      <c r="D1508">
        <f t="shared" si="24"/>
        <v>-21898858</v>
      </c>
    </row>
    <row r="1509" spans="1:4" x14ac:dyDescent="0.2">
      <c r="A1509" t="s">
        <v>2671</v>
      </c>
      <c r="B1509">
        <v>8324748</v>
      </c>
      <c r="C1509">
        <v>35000000</v>
      </c>
      <c r="D1509">
        <f t="shared" si="24"/>
        <v>-26675252</v>
      </c>
    </row>
    <row r="1510" spans="1:4" x14ac:dyDescent="0.2">
      <c r="A1510" t="s">
        <v>2672</v>
      </c>
      <c r="B1510">
        <v>25440971</v>
      </c>
      <c r="C1510">
        <v>35000000</v>
      </c>
      <c r="D1510">
        <f t="shared" si="24"/>
        <v>-9559029</v>
      </c>
    </row>
    <row r="1511" spans="1:4" x14ac:dyDescent="0.2">
      <c r="A1511" t="s">
        <v>2673</v>
      </c>
      <c r="B1511">
        <v>141340178</v>
      </c>
      <c r="C1511">
        <v>40000000</v>
      </c>
      <c r="D1511">
        <f t="shared" si="24"/>
        <v>101340178</v>
      </c>
    </row>
    <row r="1512" spans="1:4" x14ac:dyDescent="0.2">
      <c r="A1512" t="s">
        <v>2674</v>
      </c>
      <c r="B1512">
        <v>51758599</v>
      </c>
      <c r="C1512">
        <v>33000000</v>
      </c>
      <c r="D1512">
        <f t="shared" si="24"/>
        <v>18758599</v>
      </c>
    </row>
    <row r="1513" spans="1:4" x14ac:dyDescent="0.2">
      <c r="A1513" t="s">
        <v>2675</v>
      </c>
      <c r="B1513">
        <v>117559438</v>
      </c>
      <c r="C1513">
        <v>30000000</v>
      </c>
      <c r="D1513">
        <f t="shared" si="24"/>
        <v>87559438</v>
      </c>
    </row>
    <row r="1514" spans="1:4" x14ac:dyDescent="0.2">
      <c r="A1514" t="s">
        <v>2676</v>
      </c>
      <c r="B1514">
        <v>4091</v>
      </c>
      <c r="C1514">
        <v>34000000</v>
      </c>
      <c r="D1514">
        <f t="shared" si="24"/>
        <v>-33995909</v>
      </c>
    </row>
    <row r="1515" spans="1:4" x14ac:dyDescent="0.2">
      <c r="A1515" t="s">
        <v>2678</v>
      </c>
      <c r="B1515">
        <v>21426805</v>
      </c>
      <c r="C1515">
        <v>30000000</v>
      </c>
      <c r="D1515">
        <f t="shared" si="24"/>
        <v>-8573195</v>
      </c>
    </row>
    <row r="1516" spans="1:4" x14ac:dyDescent="0.2">
      <c r="A1516" t="s">
        <v>2680</v>
      </c>
      <c r="B1516">
        <v>35057332</v>
      </c>
      <c r="C1516">
        <v>33000000</v>
      </c>
      <c r="D1516">
        <f t="shared" si="24"/>
        <v>2057332</v>
      </c>
    </row>
    <row r="1517" spans="1:4" x14ac:dyDescent="0.2">
      <c r="A1517" t="s">
        <v>2683</v>
      </c>
      <c r="B1517">
        <v>34014398</v>
      </c>
      <c r="C1517">
        <v>33000000</v>
      </c>
      <c r="D1517">
        <f t="shared" si="24"/>
        <v>1014398</v>
      </c>
    </row>
    <row r="1518" spans="1:4" x14ac:dyDescent="0.2">
      <c r="A1518" t="s">
        <v>2685</v>
      </c>
      <c r="B1518">
        <v>28927720</v>
      </c>
      <c r="C1518">
        <v>33000000</v>
      </c>
      <c r="D1518">
        <f t="shared" si="24"/>
        <v>-4072280</v>
      </c>
    </row>
    <row r="1519" spans="1:4" x14ac:dyDescent="0.2">
      <c r="A1519" t="s">
        <v>2687</v>
      </c>
      <c r="B1519">
        <v>33682273</v>
      </c>
      <c r="C1519">
        <v>33000000</v>
      </c>
      <c r="D1519">
        <f t="shared" si="24"/>
        <v>682273</v>
      </c>
    </row>
    <row r="1520" spans="1:4" x14ac:dyDescent="0.2">
      <c r="A1520" t="s">
        <v>2689</v>
      </c>
      <c r="B1520">
        <v>4280577</v>
      </c>
      <c r="C1520">
        <v>10000000</v>
      </c>
      <c r="D1520">
        <f t="shared" si="24"/>
        <v>-5719423</v>
      </c>
    </row>
    <row r="1521" spans="1:4" x14ac:dyDescent="0.2">
      <c r="A1521" t="s">
        <v>2691</v>
      </c>
      <c r="B1521">
        <v>17120019</v>
      </c>
      <c r="C1521">
        <v>30000000</v>
      </c>
      <c r="D1521">
        <f t="shared" si="24"/>
        <v>-12879981</v>
      </c>
    </row>
    <row r="1522" spans="1:4" x14ac:dyDescent="0.2">
      <c r="A1522" t="s">
        <v>2693</v>
      </c>
      <c r="B1522">
        <v>8406264</v>
      </c>
      <c r="C1522">
        <v>38000000</v>
      </c>
      <c r="D1522">
        <f t="shared" si="24"/>
        <v>-29593736</v>
      </c>
    </row>
    <row r="1523" spans="1:4" x14ac:dyDescent="0.2">
      <c r="A1523" t="s">
        <v>2694</v>
      </c>
      <c r="B1523">
        <v>309125409</v>
      </c>
      <c r="C1523">
        <v>32500000</v>
      </c>
      <c r="D1523">
        <f t="shared" si="24"/>
        <v>276625409</v>
      </c>
    </row>
    <row r="1524" spans="1:4" x14ac:dyDescent="0.2">
      <c r="A1524" t="s">
        <v>2696</v>
      </c>
      <c r="B1524">
        <v>10955425</v>
      </c>
      <c r="C1524">
        <v>30000000</v>
      </c>
      <c r="D1524">
        <f t="shared" si="24"/>
        <v>-19044575</v>
      </c>
    </row>
    <row r="1525" spans="1:4" x14ac:dyDescent="0.2">
      <c r="A1525" t="s">
        <v>2698</v>
      </c>
      <c r="B1525">
        <v>34180954</v>
      </c>
      <c r="C1525">
        <v>32000000</v>
      </c>
      <c r="D1525">
        <f t="shared" si="24"/>
        <v>2180954</v>
      </c>
    </row>
    <row r="1526" spans="1:4" x14ac:dyDescent="0.2">
      <c r="A1526" t="s">
        <v>2699</v>
      </c>
      <c r="B1526">
        <v>17225675</v>
      </c>
      <c r="C1526">
        <v>20000000</v>
      </c>
      <c r="D1526">
        <f t="shared" si="24"/>
        <v>-2774325</v>
      </c>
    </row>
    <row r="1527" spans="1:4" x14ac:dyDescent="0.2">
      <c r="A1527" t="s">
        <v>2701</v>
      </c>
      <c r="B1527">
        <v>173381405</v>
      </c>
      <c r="C1527">
        <v>33000000</v>
      </c>
      <c r="D1527">
        <f t="shared" si="24"/>
        <v>140381405</v>
      </c>
    </row>
    <row r="1528" spans="1:4" x14ac:dyDescent="0.2">
      <c r="A1528" t="s">
        <v>2702</v>
      </c>
      <c r="B1528">
        <v>104632573</v>
      </c>
      <c r="C1528">
        <v>32000000</v>
      </c>
      <c r="D1528">
        <f t="shared" si="24"/>
        <v>72632573</v>
      </c>
    </row>
    <row r="1529" spans="1:4" x14ac:dyDescent="0.2">
      <c r="A1529" t="s">
        <v>2703</v>
      </c>
      <c r="B1529">
        <v>81150692</v>
      </c>
      <c r="C1529">
        <v>35000000</v>
      </c>
      <c r="D1529">
        <f t="shared" si="24"/>
        <v>46150692</v>
      </c>
    </row>
    <row r="1530" spans="1:4" x14ac:dyDescent="0.2">
      <c r="A1530" t="s">
        <v>2705</v>
      </c>
      <c r="B1530">
        <v>60328558</v>
      </c>
      <c r="C1530">
        <v>32000000</v>
      </c>
      <c r="D1530">
        <f t="shared" si="24"/>
        <v>28328558</v>
      </c>
    </row>
    <row r="1531" spans="1:4" x14ac:dyDescent="0.2">
      <c r="A1531" t="s">
        <v>2707</v>
      </c>
      <c r="B1531">
        <v>80197993</v>
      </c>
      <c r="C1531">
        <v>32000000</v>
      </c>
      <c r="D1531">
        <f t="shared" si="24"/>
        <v>48197993</v>
      </c>
    </row>
    <row r="1532" spans="1:4" x14ac:dyDescent="0.2">
      <c r="A1532" t="s">
        <v>2710</v>
      </c>
      <c r="B1532">
        <v>169076745</v>
      </c>
      <c r="C1532">
        <v>32500000</v>
      </c>
      <c r="D1532">
        <f t="shared" si="24"/>
        <v>136576745</v>
      </c>
    </row>
    <row r="1533" spans="1:4" x14ac:dyDescent="0.2">
      <c r="A1533" t="s">
        <v>2711</v>
      </c>
      <c r="B1533">
        <v>101470202</v>
      </c>
      <c r="C1533">
        <v>32000000</v>
      </c>
      <c r="D1533">
        <f t="shared" si="24"/>
        <v>69470202</v>
      </c>
    </row>
    <row r="1534" spans="1:4" x14ac:dyDescent="0.2">
      <c r="A1534" t="s">
        <v>2712</v>
      </c>
      <c r="B1534">
        <v>50041732</v>
      </c>
      <c r="C1534">
        <v>29000000</v>
      </c>
      <c r="D1534">
        <f t="shared" si="24"/>
        <v>21041732</v>
      </c>
    </row>
    <row r="1535" spans="1:4" x14ac:dyDescent="0.2">
      <c r="A1535" t="s">
        <v>2714</v>
      </c>
      <c r="B1535">
        <v>48814909</v>
      </c>
      <c r="C1535">
        <v>32000000</v>
      </c>
      <c r="D1535">
        <f t="shared" si="24"/>
        <v>16814909</v>
      </c>
    </row>
    <row r="1536" spans="1:4" x14ac:dyDescent="0.2">
      <c r="A1536" t="s">
        <v>2715</v>
      </c>
      <c r="B1536">
        <v>57744720</v>
      </c>
      <c r="C1536">
        <v>20000000</v>
      </c>
      <c r="D1536">
        <f t="shared" si="24"/>
        <v>37744720</v>
      </c>
    </row>
    <row r="1537" spans="1:4" x14ac:dyDescent="0.2">
      <c r="A1537" t="s">
        <v>2717</v>
      </c>
      <c r="B1537">
        <v>21784432</v>
      </c>
      <c r="C1537">
        <v>35000000</v>
      </c>
      <c r="D1537">
        <f t="shared" si="24"/>
        <v>-13215568</v>
      </c>
    </row>
    <row r="1538" spans="1:4" x14ac:dyDescent="0.2">
      <c r="A1538" t="s">
        <v>2719</v>
      </c>
      <c r="B1538">
        <v>37911876</v>
      </c>
      <c r="C1538">
        <v>32000000</v>
      </c>
      <c r="D1538">
        <f t="shared" ref="D1538:D1601" si="25">B1538-C1538</f>
        <v>5911876</v>
      </c>
    </row>
    <row r="1539" spans="1:4" x14ac:dyDescent="0.2">
      <c r="A1539" t="s">
        <v>2720</v>
      </c>
      <c r="B1539">
        <v>54696902</v>
      </c>
      <c r="C1539">
        <v>32000000</v>
      </c>
      <c r="D1539">
        <f t="shared" si="25"/>
        <v>22696902</v>
      </c>
    </row>
    <row r="1540" spans="1:4" x14ac:dyDescent="0.2">
      <c r="A1540" t="s">
        <v>2721</v>
      </c>
      <c r="B1540">
        <v>36733909</v>
      </c>
      <c r="C1540">
        <v>32000000</v>
      </c>
      <c r="D1540">
        <f t="shared" si="25"/>
        <v>4733909</v>
      </c>
    </row>
    <row r="1541" spans="1:4" x14ac:dyDescent="0.2">
      <c r="A1541" t="s">
        <v>2722</v>
      </c>
      <c r="B1541">
        <v>35063732</v>
      </c>
      <c r="C1541">
        <v>32000000</v>
      </c>
      <c r="D1541">
        <f t="shared" si="25"/>
        <v>3063732</v>
      </c>
    </row>
    <row r="1542" spans="1:4" x14ac:dyDescent="0.2">
      <c r="A1542" t="s">
        <v>2723</v>
      </c>
      <c r="B1542">
        <v>99462</v>
      </c>
      <c r="C1542">
        <v>33000000</v>
      </c>
      <c r="D1542">
        <f t="shared" si="25"/>
        <v>-32900538</v>
      </c>
    </row>
    <row r="1543" spans="1:4" x14ac:dyDescent="0.2">
      <c r="A1543" t="s">
        <v>2725</v>
      </c>
      <c r="B1543">
        <v>25440971</v>
      </c>
      <c r="C1543">
        <v>35000000</v>
      </c>
      <c r="D1543">
        <f t="shared" si="25"/>
        <v>-9559029</v>
      </c>
    </row>
    <row r="1544" spans="1:4" x14ac:dyDescent="0.2">
      <c r="A1544" t="s">
        <v>2727</v>
      </c>
      <c r="B1544">
        <v>32701088</v>
      </c>
      <c r="C1544">
        <v>32000000</v>
      </c>
      <c r="D1544">
        <f t="shared" si="25"/>
        <v>701088</v>
      </c>
    </row>
    <row r="1545" spans="1:4" x14ac:dyDescent="0.2">
      <c r="A1545" t="s">
        <v>2730</v>
      </c>
      <c r="B1545">
        <v>31493782</v>
      </c>
      <c r="C1545">
        <v>32000000</v>
      </c>
      <c r="D1545">
        <f t="shared" si="25"/>
        <v>-506218</v>
      </c>
    </row>
    <row r="1546" spans="1:4" x14ac:dyDescent="0.2">
      <c r="A1546" t="s">
        <v>2731</v>
      </c>
      <c r="B1546">
        <v>43095600</v>
      </c>
      <c r="C1546">
        <v>32000000</v>
      </c>
      <c r="D1546">
        <f t="shared" si="25"/>
        <v>11095600</v>
      </c>
    </row>
    <row r="1547" spans="1:4" x14ac:dyDescent="0.2">
      <c r="A1547" t="s">
        <v>2732</v>
      </c>
      <c r="B1547">
        <v>18636537</v>
      </c>
      <c r="C1547">
        <v>32000000</v>
      </c>
      <c r="D1547">
        <f t="shared" si="25"/>
        <v>-13363463</v>
      </c>
    </row>
    <row r="1548" spans="1:4" x14ac:dyDescent="0.2">
      <c r="A1548" t="s">
        <v>2734</v>
      </c>
      <c r="B1548">
        <v>17848322</v>
      </c>
      <c r="C1548">
        <v>28000000</v>
      </c>
      <c r="D1548">
        <f t="shared" si="25"/>
        <v>-10151678</v>
      </c>
    </row>
    <row r="1549" spans="1:4" x14ac:dyDescent="0.2">
      <c r="A1549" t="s">
        <v>2735</v>
      </c>
      <c r="B1549">
        <v>16640210</v>
      </c>
      <c r="C1549">
        <v>55000000</v>
      </c>
      <c r="D1549">
        <f t="shared" si="25"/>
        <v>-38359790</v>
      </c>
    </row>
    <row r="1550" spans="1:4" x14ac:dyDescent="0.2">
      <c r="A1550" t="s">
        <v>2736</v>
      </c>
      <c r="B1550">
        <v>13763130</v>
      </c>
      <c r="C1550">
        <v>32000000</v>
      </c>
      <c r="D1550">
        <f t="shared" si="25"/>
        <v>-18236870</v>
      </c>
    </row>
    <row r="1551" spans="1:4" x14ac:dyDescent="0.2">
      <c r="A1551" t="s">
        <v>2738</v>
      </c>
      <c r="B1551">
        <v>10956379</v>
      </c>
      <c r="C1551">
        <v>35000000</v>
      </c>
      <c r="D1551">
        <f t="shared" si="25"/>
        <v>-24043621</v>
      </c>
    </row>
    <row r="1552" spans="1:4" x14ac:dyDescent="0.2">
      <c r="A1552" t="s">
        <v>2741</v>
      </c>
      <c r="B1552">
        <v>4357000</v>
      </c>
      <c r="C1552">
        <v>30000000</v>
      </c>
      <c r="D1552">
        <f t="shared" si="25"/>
        <v>-25643000</v>
      </c>
    </row>
    <row r="1553" spans="1:4" x14ac:dyDescent="0.2">
      <c r="A1553" t="s">
        <v>2742</v>
      </c>
      <c r="B1553">
        <v>22525921</v>
      </c>
      <c r="C1553">
        <v>30000000</v>
      </c>
      <c r="D1553">
        <f t="shared" si="25"/>
        <v>-7474079</v>
      </c>
    </row>
    <row r="1554" spans="1:4" x14ac:dyDescent="0.2">
      <c r="A1554" t="s">
        <v>2744</v>
      </c>
      <c r="B1554">
        <v>3562749</v>
      </c>
      <c r="C1554">
        <v>32000000</v>
      </c>
      <c r="D1554">
        <f t="shared" si="25"/>
        <v>-28437251</v>
      </c>
    </row>
    <row r="1555" spans="1:4" x14ac:dyDescent="0.2">
      <c r="A1555" t="s">
        <v>2746</v>
      </c>
      <c r="B1555">
        <v>2899970</v>
      </c>
      <c r="C1555">
        <v>32000000</v>
      </c>
      <c r="D1555">
        <f t="shared" si="25"/>
        <v>-29100030</v>
      </c>
    </row>
    <row r="1556" spans="1:4" x14ac:dyDescent="0.2">
      <c r="A1556" t="s">
        <v>2748</v>
      </c>
      <c r="B1556">
        <v>1304837</v>
      </c>
      <c r="C1556">
        <v>32000000</v>
      </c>
      <c r="D1556">
        <f t="shared" si="25"/>
        <v>-30695163</v>
      </c>
    </row>
    <row r="1557" spans="1:4" x14ac:dyDescent="0.2">
      <c r="A1557" t="s">
        <v>2749</v>
      </c>
      <c r="B1557">
        <v>25440971</v>
      </c>
      <c r="C1557">
        <v>32000000</v>
      </c>
      <c r="D1557">
        <f t="shared" si="25"/>
        <v>-6559029</v>
      </c>
    </row>
    <row r="1558" spans="1:4" x14ac:dyDescent="0.2">
      <c r="A1558" t="s">
        <v>2752</v>
      </c>
      <c r="B1558">
        <v>78800000</v>
      </c>
      <c r="C1558">
        <v>31500000</v>
      </c>
      <c r="D1558">
        <f t="shared" si="25"/>
        <v>47300000</v>
      </c>
    </row>
    <row r="1559" spans="1:4" x14ac:dyDescent="0.2">
      <c r="A1559" t="s">
        <v>2753</v>
      </c>
      <c r="B1559">
        <v>17797316</v>
      </c>
      <c r="C1559">
        <v>32000000</v>
      </c>
      <c r="D1559">
        <f t="shared" si="25"/>
        <v>-14202684</v>
      </c>
    </row>
    <row r="1560" spans="1:4" x14ac:dyDescent="0.2">
      <c r="A1560" t="s">
        <v>2755</v>
      </c>
      <c r="B1560">
        <v>82528097</v>
      </c>
      <c r="C1560">
        <v>6500000</v>
      </c>
      <c r="D1560">
        <f t="shared" si="25"/>
        <v>76028097</v>
      </c>
    </row>
    <row r="1561" spans="1:4" x14ac:dyDescent="0.2">
      <c r="A1561" t="s">
        <v>2756</v>
      </c>
      <c r="B1561">
        <v>14268533</v>
      </c>
      <c r="C1561">
        <v>31500000</v>
      </c>
      <c r="D1561">
        <f t="shared" si="25"/>
        <v>-17231467</v>
      </c>
    </row>
    <row r="1562" spans="1:4" x14ac:dyDescent="0.2">
      <c r="A1562" t="s">
        <v>2759</v>
      </c>
      <c r="B1562">
        <v>87100000</v>
      </c>
      <c r="C1562">
        <v>31000000</v>
      </c>
      <c r="D1562">
        <f t="shared" si="25"/>
        <v>56100000</v>
      </c>
    </row>
    <row r="1563" spans="1:4" x14ac:dyDescent="0.2">
      <c r="A1563" t="s">
        <v>2760</v>
      </c>
      <c r="B1563">
        <v>93749203</v>
      </c>
      <c r="C1563">
        <v>31000000</v>
      </c>
      <c r="D1563">
        <f t="shared" si="25"/>
        <v>62749203</v>
      </c>
    </row>
    <row r="1564" spans="1:4" x14ac:dyDescent="0.2">
      <c r="A1564" t="s">
        <v>2761</v>
      </c>
      <c r="B1564">
        <v>62700000</v>
      </c>
      <c r="C1564">
        <v>34000000</v>
      </c>
      <c r="D1564">
        <f t="shared" si="25"/>
        <v>28700000</v>
      </c>
    </row>
    <row r="1565" spans="1:4" x14ac:dyDescent="0.2">
      <c r="A1565" t="s">
        <v>2763</v>
      </c>
      <c r="B1565">
        <v>59073773</v>
      </c>
      <c r="C1565">
        <v>25000000</v>
      </c>
      <c r="D1565">
        <f t="shared" si="25"/>
        <v>34073773</v>
      </c>
    </row>
    <row r="1566" spans="1:4" x14ac:dyDescent="0.2">
      <c r="A1566" t="s">
        <v>2765</v>
      </c>
      <c r="B1566">
        <v>24185781</v>
      </c>
      <c r="C1566">
        <v>31000000</v>
      </c>
      <c r="D1566">
        <f t="shared" si="25"/>
        <v>-6814219</v>
      </c>
    </row>
    <row r="1567" spans="1:4" x14ac:dyDescent="0.2">
      <c r="A1567" t="s">
        <v>2767</v>
      </c>
      <c r="B1567">
        <v>53133888</v>
      </c>
      <c r="C1567">
        <v>31000000</v>
      </c>
      <c r="D1567">
        <f t="shared" si="25"/>
        <v>22133888</v>
      </c>
    </row>
    <row r="1568" spans="1:4" x14ac:dyDescent="0.2">
      <c r="A1568" t="s">
        <v>2769</v>
      </c>
      <c r="B1568">
        <v>44983704</v>
      </c>
      <c r="C1568">
        <v>31000000</v>
      </c>
      <c r="D1568">
        <f t="shared" si="25"/>
        <v>13983704</v>
      </c>
    </row>
    <row r="1569" spans="1:4" x14ac:dyDescent="0.2">
      <c r="A1569" t="s">
        <v>2771</v>
      </c>
      <c r="B1569">
        <v>58879132</v>
      </c>
      <c r="C1569">
        <v>31000000</v>
      </c>
      <c r="D1569">
        <f t="shared" si="25"/>
        <v>27879132</v>
      </c>
    </row>
    <row r="1570" spans="1:4" x14ac:dyDescent="0.2">
      <c r="A1570" t="s">
        <v>2773</v>
      </c>
      <c r="B1570">
        <v>72077000</v>
      </c>
      <c r="C1570">
        <v>30250000</v>
      </c>
      <c r="D1570">
        <f t="shared" si="25"/>
        <v>41827000</v>
      </c>
    </row>
    <row r="1571" spans="1:4" x14ac:dyDescent="0.2">
      <c r="A1571" t="s">
        <v>2774</v>
      </c>
      <c r="B1571">
        <v>170684505</v>
      </c>
      <c r="C1571">
        <v>45000000</v>
      </c>
      <c r="D1571">
        <f t="shared" si="25"/>
        <v>125684505</v>
      </c>
    </row>
    <row r="1572" spans="1:4" x14ac:dyDescent="0.2">
      <c r="A1572" t="s">
        <v>2776</v>
      </c>
      <c r="B1572">
        <v>163479795</v>
      </c>
      <c r="C1572">
        <v>34200000</v>
      </c>
      <c r="D1572">
        <f t="shared" si="25"/>
        <v>129279795</v>
      </c>
    </row>
    <row r="1573" spans="1:4" x14ac:dyDescent="0.2">
      <c r="A1573" t="s">
        <v>2777</v>
      </c>
      <c r="B1573">
        <v>145096820</v>
      </c>
      <c r="C1573">
        <v>30000000</v>
      </c>
      <c r="D1573">
        <f t="shared" si="25"/>
        <v>115096820</v>
      </c>
    </row>
    <row r="1574" spans="1:4" x14ac:dyDescent="0.2">
      <c r="A1574" t="s">
        <v>2779</v>
      </c>
      <c r="B1574">
        <v>191796233</v>
      </c>
      <c r="C1574">
        <v>30000000</v>
      </c>
      <c r="D1574">
        <f t="shared" si="25"/>
        <v>161796233</v>
      </c>
    </row>
    <row r="1575" spans="1:4" x14ac:dyDescent="0.2">
      <c r="A1575" t="s">
        <v>2780</v>
      </c>
      <c r="B1575">
        <v>121248145</v>
      </c>
      <c r="C1575">
        <v>25000000</v>
      </c>
      <c r="D1575">
        <f t="shared" si="25"/>
        <v>96248145</v>
      </c>
    </row>
    <row r="1576" spans="1:4" x14ac:dyDescent="0.2">
      <c r="A1576" t="s">
        <v>2781</v>
      </c>
      <c r="B1576">
        <v>125014030</v>
      </c>
      <c r="C1576">
        <v>30000000</v>
      </c>
      <c r="D1576">
        <f t="shared" si="25"/>
        <v>95014030</v>
      </c>
    </row>
    <row r="1577" spans="1:4" x14ac:dyDescent="0.2">
      <c r="A1577" t="s">
        <v>2783</v>
      </c>
      <c r="B1577">
        <v>11854694</v>
      </c>
      <c r="C1577">
        <v>31000000</v>
      </c>
      <c r="D1577">
        <f t="shared" si="25"/>
        <v>-19145306</v>
      </c>
    </row>
    <row r="1578" spans="1:4" x14ac:dyDescent="0.2">
      <c r="A1578" t="s">
        <v>2785</v>
      </c>
      <c r="B1578">
        <v>115648585</v>
      </c>
      <c r="C1578">
        <v>30000000</v>
      </c>
      <c r="D1578">
        <f t="shared" si="25"/>
        <v>85648585</v>
      </c>
    </row>
    <row r="1579" spans="1:4" x14ac:dyDescent="0.2">
      <c r="A1579" t="s">
        <v>2786</v>
      </c>
      <c r="B1579">
        <v>122012643</v>
      </c>
      <c r="C1579">
        <v>30000000</v>
      </c>
      <c r="D1579">
        <f t="shared" si="25"/>
        <v>92012643</v>
      </c>
    </row>
    <row r="1580" spans="1:4" x14ac:dyDescent="0.2">
      <c r="A1580" t="s">
        <v>2787</v>
      </c>
      <c r="B1580">
        <v>116631310</v>
      </c>
      <c r="C1580">
        <v>30000000</v>
      </c>
      <c r="D1580">
        <f t="shared" si="25"/>
        <v>86631310</v>
      </c>
    </row>
    <row r="1581" spans="1:4" x14ac:dyDescent="0.2">
      <c r="A1581" t="s">
        <v>2788</v>
      </c>
      <c r="B1581">
        <v>114324072</v>
      </c>
      <c r="C1581">
        <v>20000000</v>
      </c>
      <c r="D1581">
        <f t="shared" si="25"/>
        <v>94324072</v>
      </c>
    </row>
    <row r="1582" spans="1:4" x14ac:dyDescent="0.2">
      <c r="A1582" t="s">
        <v>2789</v>
      </c>
      <c r="B1582">
        <v>113502246</v>
      </c>
      <c r="C1582">
        <v>38000000</v>
      </c>
      <c r="D1582">
        <f t="shared" si="25"/>
        <v>75502246</v>
      </c>
    </row>
    <row r="1583" spans="1:4" x14ac:dyDescent="0.2">
      <c r="A1583" t="s">
        <v>2790</v>
      </c>
      <c r="B1583">
        <v>108360000</v>
      </c>
      <c r="C1583">
        <v>30000000</v>
      </c>
      <c r="D1583">
        <f t="shared" si="25"/>
        <v>78360000</v>
      </c>
    </row>
    <row r="1584" spans="1:4" x14ac:dyDescent="0.2">
      <c r="A1584" t="s">
        <v>2791</v>
      </c>
      <c r="B1584">
        <v>108244774</v>
      </c>
      <c r="C1584">
        <v>37000000</v>
      </c>
      <c r="D1584">
        <f t="shared" si="25"/>
        <v>71244774</v>
      </c>
    </row>
    <row r="1585" spans="1:4" x14ac:dyDescent="0.2">
      <c r="A1585" t="s">
        <v>2792</v>
      </c>
      <c r="B1585">
        <v>105444419</v>
      </c>
      <c r="C1585">
        <v>26000000</v>
      </c>
      <c r="D1585">
        <f t="shared" si="25"/>
        <v>79444419</v>
      </c>
    </row>
    <row r="1586" spans="1:4" x14ac:dyDescent="0.2">
      <c r="A1586" t="s">
        <v>2793</v>
      </c>
      <c r="B1586">
        <v>100125340</v>
      </c>
      <c r="C1586">
        <v>33000000</v>
      </c>
      <c r="D1586">
        <f t="shared" si="25"/>
        <v>67125340</v>
      </c>
    </row>
    <row r="1587" spans="1:4" x14ac:dyDescent="0.2">
      <c r="A1587" t="s">
        <v>2794</v>
      </c>
      <c r="B1587">
        <v>115646235</v>
      </c>
      <c r="C1587">
        <v>30000000</v>
      </c>
      <c r="D1587">
        <f t="shared" si="25"/>
        <v>85646235</v>
      </c>
    </row>
    <row r="1588" spans="1:4" x14ac:dyDescent="0.2">
      <c r="A1588" t="s">
        <v>2795</v>
      </c>
      <c r="B1588">
        <v>85416609</v>
      </c>
      <c r="C1588">
        <v>30000000</v>
      </c>
      <c r="D1588">
        <f t="shared" si="25"/>
        <v>55416609</v>
      </c>
    </row>
    <row r="1589" spans="1:4" x14ac:dyDescent="0.2">
      <c r="A1589" t="s">
        <v>2797</v>
      </c>
      <c r="B1589">
        <v>90135191</v>
      </c>
      <c r="C1589">
        <v>25000000</v>
      </c>
      <c r="D1589">
        <f t="shared" si="25"/>
        <v>65135191</v>
      </c>
    </row>
    <row r="1590" spans="1:4" x14ac:dyDescent="0.2">
      <c r="A1590" t="s">
        <v>2798</v>
      </c>
      <c r="B1590">
        <v>100422786</v>
      </c>
      <c r="C1590">
        <v>30000000</v>
      </c>
      <c r="D1590">
        <f t="shared" si="25"/>
        <v>70422786</v>
      </c>
    </row>
    <row r="1591" spans="1:4" x14ac:dyDescent="0.2">
      <c r="A1591" t="s">
        <v>2799</v>
      </c>
      <c r="B1591">
        <v>106694016</v>
      </c>
      <c r="C1591">
        <v>30000000</v>
      </c>
      <c r="D1591">
        <f t="shared" si="25"/>
        <v>76694016</v>
      </c>
    </row>
    <row r="1592" spans="1:4" x14ac:dyDescent="0.2">
      <c r="A1592" t="s">
        <v>2800</v>
      </c>
      <c r="B1592">
        <v>64286</v>
      </c>
      <c r="C1592">
        <v>29000000</v>
      </c>
      <c r="D1592">
        <f t="shared" si="25"/>
        <v>-28935714</v>
      </c>
    </row>
    <row r="1593" spans="1:4" x14ac:dyDescent="0.2">
      <c r="A1593" t="s">
        <v>2801</v>
      </c>
      <c r="B1593">
        <v>76806312</v>
      </c>
      <c r="C1593">
        <v>30000000</v>
      </c>
      <c r="D1593">
        <f t="shared" si="25"/>
        <v>46806312</v>
      </c>
    </row>
    <row r="1594" spans="1:4" x14ac:dyDescent="0.2">
      <c r="A1594" t="s">
        <v>2802</v>
      </c>
      <c r="B1594">
        <v>79566871</v>
      </c>
      <c r="C1594">
        <v>30000000</v>
      </c>
      <c r="D1594">
        <f t="shared" si="25"/>
        <v>49566871</v>
      </c>
    </row>
    <row r="1595" spans="1:4" x14ac:dyDescent="0.2">
      <c r="A1595" t="s">
        <v>2804</v>
      </c>
      <c r="B1595">
        <v>76501438</v>
      </c>
      <c r="C1595">
        <v>30000000</v>
      </c>
      <c r="D1595">
        <f t="shared" si="25"/>
        <v>46501438</v>
      </c>
    </row>
    <row r="1596" spans="1:4" x14ac:dyDescent="0.2">
      <c r="A1596" t="s">
        <v>2806</v>
      </c>
      <c r="B1596">
        <v>74787599</v>
      </c>
      <c r="C1596">
        <v>30000000</v>
      </c>
      <c r="D1596">
        <f t="shared" si="25"/>
        <v>44787599</v>
      </c>
    </row>
    <row r="1597" spans="1:4" x14ac:dyDescent="0.2">
      <c r="A1597" t="s">
        <v>2807</v>
      </c>
      <c r="B1597">
        <v>66528842</v>
      </c>
      <c r="C1597">
        <v>30000000</v>
      </c>
      <c r="D1597">
        <f t="shared" si="25"/>
        <v>36528842</v>
      </c>
    </row>
    <row r="1598" spans="1:4" x14ac:dyDescent="0.2">
      <c r="A1598" t="s">
        <v>2808</v>
      </c>
      <c r="B1598">
        <v>83813460</v>
      </c>
      <c r="C1598">
        <v>25000000</v>
      </c>
      <c r="D1598">
        <f t="shared" si="25"/>
        <v>58813460</v>
      </c>
    </row>
    <row r="1599" spans="1:4" x14ac:dyDescent="0.2">
      <c r="A1599" t="s">
        <v>2810</v>
      </c>
      <c r="B1599">
        <v>65010106</v>
      </c>
      <c r="C1599">
        <v>30000000</v>
      </c>
      <c r="D1599">
        <f t="shared" si="25"/>
        <v>35010106</v>
      </c>
    </row>
    <row r="1600" spans="1:4" x14ac:dyDescent="0.2">
      <c r="A1600" t="s">
        <v>2812</v>
      </c>
      <c r="B1600">
        <v>66359959</v>
      </c>
      <c r="C1600">
        <v>35000000</v>
      </c>
      <c r="D1600">
        <f t="shared" si="25"/>
        <v>31359959</v>
      </c>
    </row>
    <row r="1601" spans="1:4" x14ac:dyDescent="0.2">
      <c r="A1601" t="s">
        <v>2815</v>
      </c>
      <c r="B1601">
        <v>66468315</v>
      </c>
      <c r="C1601">
        <v>30000000</v>
      </c>
      <c r="D1601">
        <f t="shared" si="25"/>
        <v>36468315</v>
      </c>
    </row>
    <row r="1602" spans="1:4" x14ac:dyDescent="0.2">
      <c r="A1602" t="s">
        <v>2817</v>
      </c>
      <c r="B1602">
        <v>64172251</v>
      </c>
      <c r="C1602">
        <v>30000000</v>
      </c>
      <c r="D1602">
        <f t="shared" ref="D1602:D1665" si="26">B1602-C1602</f>
        <v>34172251</v>
      </c>
    </row>
    <row r="1603" spans="1:4" x14ac:dyDescent="0.2">
      <c r="A1603" t="s">
        <v>2818</v>
      </c>
      <c r="B1603">
        <v>66600000</v>
      </c>
      <c r="C1603">
        <v>30000000</v>
      </c>
      <c r="D1603">
        <f t="shared" si="26"/>
        <v>36600000</v>
      </c>
    </row>
    <row r="1604" spans="1:4" x14ac:dyDescent="0.2">
      <c r="A1604" t="s">
        <v>2820</v>
      </c>
      <c r="B1604">
        <v>63536011</v>
      </c>
      <c r="C1604">
        <v>30000000</v>
      </c>
      <c r="D1604">
        <f t="shared" si="26"/>
        <v>33536011</v>
      </c>
    </row>
    <row r="1605" spans="1:4" x14ac:dyDescent="0.2">
      <c r="A1605" t="s">
        <v>2821</v>
      </c>
      <c r="B1605">
        <v>62877175</v>
      </c>
      <c r="C1605">
        <v>30000000</v>
      </c>
      <c r="D1605">
        <f t="shared" si="26"/>
        <v>32877175</v>
      </c>
    </row>
    <row r="1606" spans="1:4" x14ac:dyDescent="0.2">
      <c r="A1606" t="s">
        <v>2822</v>
      </c>
      <c r="B1606">
        <v>25440971</v>
      </c>
      <c r="C1606">
        <v>20000000</v>
      </c>
      <c r="D1606">
        <f t="shared" si="26"/>
        <v>5440971</v>
      </c>
    </row>
    <row r="1607" spans="1:4" x14ac:dyDescent="0.2">
      <c r="A1607" t="s">
        <v>2823</v>
      </c>
      <c r="B1607">
        <v>74484168</v>
      </c>
      <c r="C1607">
        <v>45000000</v>
      </c>
      <c r="D1607">
        <f t="shared" si="26"/>
        <v>29484168</v>
      </c>
    </row>
    <row r="1608" spans="1:4" x14ac:dyDescent="0.2">
      <c r="A1608" t="s">
        <v>2824</v>
      </c>
      <c r="B1608">
        <v>60269340</v>
      </c>
      <c r="C1608">
        <v>30000000</v>
      </c>
      <c r="D1608">
        <f t="shared" si="26"/>
        <v>30269340</v>
      </c>
    </row>
    <row r="1609" spans="1:4" x14ac:dyDescent="0.2">
      <c r="A1609" t="s">
        <v>2826</v>
      </c>
      <c r="B1609">
        <v>60033780</v>
      </c>
      <c r="C1609">
        <v>30000000</v>
      </c>
      <c r="D1609">
        <f t="shared" si="26"/>
        <v>30033780</v>
      </c>
    </row>
    <row r="1610" spans="1:4" x14ac:dyDescent="0.2">
      <c r="A1610" t="s">
        <v>2828</v>
      </c>
      <c r="B1610">
        <v>58715510</v>
      </c>
      <c r="C1610">
        <v>30000000</v>
      </c>
      <c r="D1610">
        <f t="shared" si="26"/>
        <v>28715510</v>
      </c>
    </row>
    <row r="1611" spans="1:4" x14ac:dyDescent="0.2">
      <c r="A1611" t="s">
        <v>2829</v>
      </c>
      <c r="B1611">
        <v>58156435</v>
      </c>
      <c r="C1611">
        <v>19000000</v>
      </c>
      <c r="D1611">
        <f t="shared" si="26"/>
        <v>39156435</v>
      </c>
    </row>
    <row r="1612" spans="1:4" x14ac:dyDescent="0.2">
      <c r="A1612" t="s">
        <v>2830</v>
      </c>
      <c r="B1612">
        <v>56044241</v>
      </c>
      <c r="C1612">
        <v>37000000</v>
      </c>
      <c r="D1612">
        <f t="shared" si="26"/>
        <v>19044241</v>
      </c>
    </row>
    <row r="1613" spans="1:4" x14ac:dyDescent="0.2">
      <c r="A1613" t="s">
        <v>2831</v>
      </c>
      <c r="B1613">
        <v>56816662</v>
      </c>
      <c r="C1613">
        <v>17000000</v>
      </c>
      <c r="D1613">
        <f t="shared" si="26"/>
        <v>39816662</v>
      </c>
    </row>
    <row r="1614" spans="1:4" x14ac:dyDescent="0.2">
      <c r="A1614" t="s">
        <v>2833</v>
      </c>
      <c r="B1614">
        <v>64238770</v>
      </c>
      <c r="C1614">
        <v>42000000</v>
      </c>
      <c r="D1614">
        <f t="shared" si="26"/>
        <v>22238770</v>
      </c>
    </row>
    <row r="1615" spans="1:4" x14ac:dyDescent="0.2">
      <c r="A1615" t="s">
        <v>2835</v>
      </c>
      <c r="B1615">
        <v>52937130</v>
      </c>
      <c r="C1615">
        <v>30000000</v>
      </c>
      <c r="D1615">
        <f t="shared" si="26"/>
        <v>22937130</v>
      </c>
    </row>
    <row r="1616" spans="1:4" x14ac:dyDescent="0.2">
      <c r="A1616" t="s">
        <v>2837</v>
      </c>
      <c r="B1616">
        <v>52799004</v>
      </c>
      <c r="C1616">
        <v>55000000</v>
      </c>
      <c r="D1616">
        <f t="shared" si="26"/>
        <v>-2200996</v>
      </c>
    </row>
    <row r="1617" spans="1:4" x14ac:dyDescent="0.2">
      <c r="A1617" t="s">
        <v>2838</v>
      </c>
      <c r="B1617">
        <v>55210049</v>
      </c>
      <c r="C1617">
        <v>27800000</v>
      </c>
      <c r="D1617">
        <f t="shared" si="26"/>
        <v>27410049</v>
      </c>
    </row>
    <row r="1618" spans="1:4" x14ac:dyDescent="0.2">
      <c r="A1618" t="s">
        <v>2840</v>
      </c>
      <c r="B1618">
        <v>51432423</v>
      </c>
      <c r="C1618">
        <v>30000000</v>
      </c>
      <c r="D1618">
        <f t="shared" si="26"/>
        <v>21432423</v>
      </c>
    </row>
    <row r="1619" spans="1:4" x14ac:dyDescent="0.2">
      <c r="A1619" t="s">
        <v>2842</v>
      </c>
      <c r="B1619">
        <v>51109400</v>
      </c>
      <c r="C1619">
        <v>30000000</v>
      </c>
      <c r="D1619">
        <f t="shared" si="26"/>
        <v>21109400</v>
      </c>
    </row>
    <row r="1620" spans="1:4" x14ac:dyDescent="0.2">
      <c r="A1620" t="s">
        <v>2843</v>
      </c>
      <c r="B1620">
        <v>50300000</v>
      </c>
      <c r="C1620">
        <v>30000000</v>
      </c>
      <c r="D1620">
        <f t="shared" si="26"/>
        <v>20300000</v>
      </c>
    </row>
    <row r="1621" spans="1:4" x14ac:dyDescent="0.2">
      <c r="A1621" t="s">
        <v>2844</v>
      </c>
      <c r="B1621">
        <v>56068547</v>
      </c>
      <c r="C1621">
        <v>30000000</v>
      </c>
      <c r="D1621">
        <f t="shared" si="26"/>
        <v>26068547</v>
      </c>
    </row>
    <row r="1622" spans="1:4" x14ac:dyDescent="0.2">
      <c r="A1622" t="s">
        <v>2847</v>
      </c>
      <c r="B1622">
        <v>53680848</v>
      </c>
      <c r="C1622">
        <v>30000000</v>
      </c>
      <c r="D1622">
        <f t="shared" si="26"/>
        <v>23680848</v>
      </c>
    </row>
    <row r="1623" spans="1:4" x14ac:dyDescent="0.2">
      <c r="A1623" t="s">
        <v>2848</v>
      </c>
      <c r="B1623">
        <v>49186871</v>
      </c>
      <c r="C1623">
        <v>20000000</v>
      </c>
      <c r="D1623">
        <f t="shared" si="26"/>
        <v>29186871</v>
      </c>
    </row>
    <row r="1624" spans="1:4" x14ac:dyDescent="0.2">
      <c r="A1624" t="s">
        <v>2850</v>
      </c>
      <c r="B1624">
        <v>50921738</v>
      </c>
      <c r="C1624">
        <v>30000000</v>
      </c>
      <c r="D1624">
        <f t="shared" si="26"/>
        <v>20921738</v>
      </c>
    </row>
    <row r="1625" spans="1:4" x14ac:dyDescent="0.2">
      <c r="A1625" t="s">
        <v>2851</v>
      </c>
      <c r="B1625">
        <v>53021560</v>
      </c>
      <c r="C1625">
        <v>30000000</v>
      </c>
      <c r="D1625">
        <f t="shared" si="26"/>
        <v>23021560</v>
      </c>
    </row>
    <row r="1626" spans="1:4" x14ac:dyDescent="0.2">
      <c r="A1626" t="s">
        <v>2852</v>
      </c>
      <c r="B1626">
        <v>45645204</v>
      </c>
      <c r="C1626">
        <v>30000000</v>
      </c>
      <c r="D1626">
        <f t="shared" si="26"/>
        <v>15645204</v>
      </c>
    </row>
    <row r="1627" spans="1:4" x14ac:dyDescent="0.2">
      <c r="A1627" t="s">
        <v>2853</v>
      </c>
      <c r="B1627">
        <v>44328238</v>
      </c>
      <c r="C1627">
        <v>20000000</v>
      </c>
      <c r="D1627">
        <f t="shared" si="26"/>
        <v>24328238</v>
      </c>
    </row>
    <row r="1628" spans="1:4" x14ac:dyDescent="0.2">
      <c r="A1628" t="s">
        <v>2854</v>
      </c>
      <c r="B1628">
        <v>53337608</v>
      </c>
      <c r="C1628">
        <v>40000000</v>
      </c>
      <c r="D1628">
        <f t="shared" si="26"/>
        <v>13337608</v>
      </c>
    </row>
    <row r="1629" spans="1:4" x14ac:dyDescent="0.2">
      <c r="A1629" t="s">
        <v>2856</v>
      </c>
      <c r="B1629">
        <v>42643187</v>
      </c>
      <c r="C1629">
        <v>20000000</v>
      </c>
      <c r="D1629">
        <f t="shared" si="26"/>
        <v>22643187</v>
      </c>
    </row>
    <row r="1630" spans="1:4" x14ac:dyDescent="0.2">
      <c r="A1630" t="s">
        <v>2858</v>
      </c>
      <c r="B1630">
        <v>46875468</v>
      </c>
      <c r="C1630">
        <v>30000000</v>
      </c>
      <c r="D1630">
        <f t="shared" si="26"/>
        <v>16875468</v>
      </c>
    </row>
    <row r="1631" spans="1:4" x14ac:dyDescent="0.2">
      <c r="A1631" t="s">
        <v>2859</v>
      </c>
      <c r="B1631">
        <v>52418902</v>
      </c>
      <c r="C1631">
        <v>30000000</v>
      </c>
      <c r="D1631">
        <f t="shared" si="26"/>
        <v>22418902</v>
      </c>
    </row>
    <row r="1632" spans="1:4" x14ac:dyDescent="0.2">
      <c r="A1632" t="s">
        <v>2860</v>
      </c>
      <c r="B1632">
        <v>42057340</v>
      </c>
      <c r="C1632">
        <v>30000000</v>
      </c>
      <c r="D1632">
        <f t="shared" si="26"/>
        <v>12057340</v>
      </c>
    </row>
    <row r="1633" spans="1:4" x14ac:dyDescent="0.2">
      <c r="A1633" t="s">
        <v>2861</v>
      </c>
      <c r="B1633">
        <v>42478175</v>
      </c>
      <c r="C1633">
        <v>25000000</v>
      </c>
      <c r="D1633">
        <f t="shared" si="26"/>
        <v>17478175</v>
      </c>
    </row>
    <row r="1634" spans="1:4" x14ac:dyDescent="0.2">
      <c r="A1634" t="s">
        <v>2863</v>
      </c>
      <c r="B1634">
        <v>41407470</v>
      </c>
      <c r="C1634">
        <v>30000000</v>
      </c>
      <c r="D1634">
        <f t="shared" si="26"/>
        <v>11407470</v>
      </c>
    </row>
    <row r="1635" spans="1:4" x14ac:dyDescent="0.2">
      <c r="A1635" t="s">
        <v>2865</v>
      </c>
      <c r="B1635">
        <v>42385520</v>
      </c>
      <c r="C1635">
        <v>30000000</v>
      </c>
      <c r="D1635">
        <f t="shared" si="26"/>
        <v>12385520</v>
      </c>
    </row>
    <row r="1636" spans="1:4" x14ac:dyDescent="0.2">
      <c r="A1636" t="s">
        <v>2866</v>
      </c>
      <c r="B1636">
        <v>40118420</v>
      </c>
      <c r="C1636">
        <v>30000000</v>
      </c>
      <c r="D1636">
        <f t="shared" si="26"/>
        <v>10118420</v>
      </c>
    </row>
    <row r="1637" spans="1:4" x14ac:dyDescent="0.2">
      <c r="A1637" t="s">
        <v>2867</v>
      </c>
      <c r="B1637">
        <v>40137776</v>
      </c>
      <c r="C1637">
        <v>38000000</v>
      </c>
      <c r="D1637">
        <f t="shared" si="26"/>
        <v>2137776</v>
      </c>
    </row>
    <row r="1638" spans="1:4" x14ac:dyDescent="0.2">
      <c r="A1638" t="s">
        <v>2868</v>
      </c>
      <c r="B1638">
        <v>39568996</v>
      </c>
      <c r="C1638">
        <v>32000000</v>
      </c>
      <c r="D1638">
        <f t="shared" si="26"/>
        <v>7568996</v>
      </c>
    </row>
    <row r="1639" spans="1:4" x14ac:dyDescent="0.2">
      <c r="A1639" t="s">
        <v>2869</v>
      </c>
      <c r="B1639">
        <v>42043633</v>
      </c>
      <c r="C1639">
        <v>30000000</v>
      </c>
      <c r="D1639">
        <f t="shared" si="26"/>
        <v>12043633</v>
      </c>
    </row>
    <row r="1640" spans="1:4" x14ac:dyDescent="0.2">
      <c r="A1640" t="s">
        <v>2871</v>
      </c>
      <c r="B1640">
        <v>38232624</v>
      </c>
      <c r="C1640">
        <v>30000000</v>
      </c>
      <c r="D1640">
        <f t="shared" si="26"/>
        <v>8232624</v>
      </c>
    </row>
    <row r="1641" spans="1:4" x14ac:dyDescent="0.2">
      <c r="A1641" t="s">
        <v>2873</v>
      </c>
      <c r="B1641">
        <v>38413606</v>
      </c>
      <c r="C1641">
        <v>30000000</v>
      </c>
      <c r="D1641">
        <f t="shared" si="26"/>
        <v>8413606</v>
      </c>
    </row>
    <row r="1642" spans="1:4" x14ac:dyDescent="0.2">
      <c r="A1642" t="s">
        <v>2874</v>
      </c>
      <c r="B1642">
        <v>38122105</v>
      </c>
      <c r="C1642">
        <v>27000000</v>
      </c>
      <c r="D1642">
        <f t="shared" si="26"/>
        <v>11122105</v>
      </c>
    </row>
    <row r="1643" spans="1:4" x14ac:dyDescent="0.2">
      <c r="A1643" t="s">
        <v>2876</v>
      </c>
      <c r="B1643">
        <v>38747385</v>
      </c>
      <c r="C1643">
        <v>25000000</v>
      </c>
      <c r="D1643">
        <f t="shared" si="26"/>
        <v>13747385</v>
      </c>
    </row>
    <row r="1644" spans="1:4" x14ac:dyDescent="0.2">
      <c r="A1644" t="s">
        <v>2878</v>
      </c>
      <c r="B1644">
        <v>40247512</v>
      </c>
      <c r="C1644">
        <v>30000000</v>
      </c>
      <c r="D1644">
        <f t="shared" si="26"/>
        <v>10247512</v>
      </c>
    </row>
    <row r="1645" spans="1:4" x14ac:dyDescent="0.2">
      <c r="A1645" t="s">
        <v>2879</v>
      </c>
      <c r="B1645">
        <v>25440971</v>
      </c>
      <c r="C1645">
        <v>20000000</v>
      </c>
      <c r="D1645">
        <f t="shared" si="26"/>
        <v>5440971</v>
      </c>
    </row>
    <row r="1646" spans="1:4" x14ac:dyDescent="0.2">
      <c r="A1646" t="s">
        <v>2880</v>
      </c>
      <c r="B1646">
        <v>35927406</v>
      </c>
      <c r="C1646">
        <v>30000000</v>
      </c>
      <c r="D1646">
        <f t="shared" si="26"/>
        <v>5927406</v>
      </c>
    </row>
    <row r="1647" spans="1:4" x14ac:dyDescent="0.2">
      <c r="A1647" t="s">
        <v>2882</v>
      </c>
      <c r="B1647">
        <v>35565975</v>
      </c>
      <c r="C1647">
        <v>30000000</v>
      </c>
      <c r="D1647">
        <f t="shared" si="26"/>
        <v>5565975</v>
      </c>
    </row>
    <row r="1648" spans="1:4" x14ac:dyDescent="0.2">
      <c r="A1648" t="s">
        <v>2884</v>
      </c>
      <c r="B1648">
        <v>35266619</v>
      </c>
      <c r="C1648">
        <v>30000000</v>
      </c>
      <c r="D1648">
        <f t="shared" si="26"/>
        <v>5266619</v>
      </c>
    </row>
    <row r="1649" spans="1:4" x14ac:dyDescent="0.2">
      <c r="A1649" t="s">
        <v>2886</v>
      </c>
      <c r="B1649">
        <v>34703228</v>
      </c>
      <c r="C1649">
        <v>30000000</v>
      </c>
      <c r="D1649">
        <f t="shared" si="26"/>
        <v>4703228</v>
      </c>
    </row>
    <row r="1650" spans="1:4" x14ac:dyDescent="0.2">
      <c r="A1650" t="s">
        <v>2888</v>
      </c>
      <c r="B1650">
        <v>25440971</v>
      </c>
      <c r="C1650">
        <v>20000000</v>
      </c>
      <c r="D1650">
        <f t="shared" si="26"/>
        <v>5440971</v>
      </c>
    </row>
    <row r="1651" spans="1:4" x14ac:dyDescent="0.2">
      <c r="A1651" t="s">
        <v>2889</v>
      </c>
      <c r="B1651">
        <v>38432823</v>
      </c>
      <c r="C1651">
        <v>30000000</v>
      </c>
      <c r="D1651">
        <f t="shared" si="26"/>
        <v>8432823</v>
      </c>
    </row>
    <row r="1652" spans="1:4" x14ac:dyDescent="0.2">
      <c r="A1652" t="s">
        <v>2892</v>
      </c>
      <c r="B1652">
        <v>32095318</v>
      </c>
      <c r="C1652">
        <v>45000000</v>
      </c>
      <c r="D1652">
        <f t="shared" si="26"/>
        <v>-12904682</v>
      </c>
    </row>
    <row r="1653" spans="1:4" x14ac:dyDescent="0.2">
      <c r="A1653" t="s">
        <v>2893</v>
      </c>
      <c r="B1653">
        <v>31743332</v>
      </c>
      <c r="C1653">
        <v>30000000</v>
      </c>
      <c r="D1653">
        <f t="shared" si="26"/>
        <v>1743332</v>
      </c>
    </row>
    <row r="1654" spans="1:4" x14ac:dyDescent="0.2">
      <c r="A1654" t="s">
        <v>2896</v>
      </c>
      <c r="B1654">
        <v>32154410</v>
      </c>
      <c r="C1654">
        <v>30000000</v>
      </c>
      <c r="D1654">
        <f t="shared" si="26"/>
        <v>2154410</v>
      </c>
    </row>
    <row r="1655" spans="1:4" x14ac:dyDescent="0.2">
      <c r="A1655" t="s">
        <v>2897</v>
      </c>
      <c r="B1655">
        <v>28165882</v>
      </c>
      <c r="C1655">
        <v>20000000</v>
      </c>
      <c r="D1655">
        <f t="shared" si="26"/>
        <v>8165882</v>
      </c>
    </row>
    <row r="1656" spans="1:4" x14ac:dyDescent="0.2">
      <c r="A1656" t="s">
        <v>2899</v>
      </c>
      <c r="B1656">
        <v>26687172</v>
      </c>
      <c r="C1656">
        <v>30000000</v>
      </c>
      <c r="D1656">
        <f t="shared" si="26"/>
        <v>-3312828</v>
      </c>
    </row>
    <row r="1657" spans="1:4" x14ac:dyDescent="0.2">
      <c r="A1657" t="s">
        <v>2901</v>
      </c>
      <c r="B1657">
        <v>26096584</v>
      </c>
      <c r="C1657">
        <v>19000000</v>
      </c>
      <c r="D1657">
        <f t="shared" si="26"/>
        <v>7096584</v>
      </c>
    </row>
    <row r="1658" spans="1:4" x14ac:dyDescent="0.2">
      <c r="A1658" t="s">
        <v>2903</v>
      </c>
      <c r="B1658">
        <v>26525834</v>
      </c>
      <c r="C1658">
        <v>30000000</v>
      </c>
      <c r="D1658">
        <f t="shared" si="26"/>
        <v>-3474166</v>
      </c>
    </row>
    <row r="1659" spans="1:4" x14ac:dyDescent="0.2">
      <c r="A1659" t="s">
        <v>2904</v>
      </c>
      <c r="B1659">
        <v>30513940</v>
      </c>
      <c r="C1659">
        <v>30000000</v>
      </c>
      <c r="D1659">
        <f t="shared" si="26"/>
        <v>513940</v>
      </c>
    </row>
    <row r="1660" spans="1:4" x14ac:dyDescent="0.2">
      <c r="A1660" t="s">
        <v>2906</v>
      </c>
      <c r="B1660">
        <v>23209440</v>
      </c>
      <c r="C1660">
        <v>30000000</v>
      </c>
      <c r="D1660">
        <f t="shared" si="26"/>
        <v>-6790560</v>
      </c>
    </row>
    <row r="1661" spans="1:4" x14ac:dyDescent="0.2">
      <c r="A1661" t="s">
        <v>2907</v>
      </c>
      <c r="B1661">
        <v>24048000</v>
      </c>
      <c r="C1661">
        <v>30000000</v>
      </c>
      <c r="D1661">
        <f t="shared" si="26"/>
        <v>-5952000</v>
      </c>
    </row>
    <row r="1662" spans="1:4" x14ac:dyDescent="0.2">
      <c r="A1662" t="s">
        <v>2909</v>
      </c>
      <c r="B1662">
        <v>22526144</v>
      </c>
      <c r="C1662">
        <v>30000000</v>
      </c>
      <c r="D1662">
        <f t="shared" si="26"/>
        <v>-7473856</v>
      </c>
    </row>
    <row r="1663" spans="1:4" x14ac:dyDescent="0.2">
      <c r="A1663" t="s">
        <v>2910</v>
      </c>
      <c r="B1663">
        <v>30523568</v>
      </c>
      <c r="C1663">
        <v>30000000</v>
      </c>
      <c r="D1663">
        <f t="shared" si="26"/>
        <v>523568</v>
      </c>
    </row>
    <row r="1664" spans="1:4" x14ac:dyDescent="0.2">
      <c r="A1664" t="s">
        <v>2911</v>
      </c>
      <c r="B1664">
        <v>23070045</v>
      </c>
      <c r="C1664">
        <v>30000000</v>
      </c>
      <c r="D1664">
        <f t="shared" si="26"/>
        <v>-6929955</v>
      </c>
    </row>
    <row r="1665" spans="1:4" x14ac:dyDescent="0.2">
      <c r="A1665" t="s">
        <v>2913</v>
      </c>
      <c r="B1665">
        <v>20422207</v>
      </c>
      <c r="C1665">
        <v>35000000</v>
      </c>
      <c r="D1665">
        <f t="shared" si="26"/>
        <v>-14577793</v>
      </c>
    </row>
    <row r="1666" spans="1:4" x14ac:dyDescent="0.2">
      <c r="A1666" t="s">
        <v>2915</v>
      </c>
      <c r="B1666">
        <v>28644770</v>
      </c>
      <c r="C1666">
        <v>30000000</v>
      </c>
      <c r="D1666">
        <f t="shared" ref="D1666:D1729" si="27">B1666-C1666</f>
        <v>-1355230</v>
      </c>
    </row>
    <row r="1667" spans="1:4" x14ac:dyDescent="0.2">
      <c r="A1667" t="s">
        <v>2916</v>
      </c>
      <c r="B1667">
        <v>21800302</v>
      </c>
      <c r="C1667">
        <v>30000000</v>
      </c>
      <c r="D1667">
        <f t="shared" si="27"/>
        <v>-8199698</v>
      </c>
    </row>
    <row r="1668" spans="1:4" x14ac:dyDescent="0.2">
      <c r="A1668" t="s">
        <v>2918</v>
      </c>
      <c r="B1668">
        <v>21129348</v>
      </c>
      <c r="C1668">
        <v>35000000</v>
      </c>
      <c r="D1668">
        <f t="shared" si="27"/>
        <v>-13870652</v>
      </c>
    </row>
    <row r="1669" spans="1:4" x14ac:dyDescent="0.2">
      <c r="A1669" t="s">
        <v>2920</v>
      </c>
      <c r="B1669">
        <v>18500966</v>
      </c>
      <c r="C1669">
        <v>30000000</v>
      </c>
      <c r="D1669">
        <f t="shared" si="27"/>
        <v>-11499034</v>
      </c>
    </row>
    <row r="1670" spans="1:4" x14ac:dyDescent="0.2">
      <c r="A1670" t="s">
        <v>2922</v>
      </c>
      <c r="B1670">
        <v>19976073</v>
      </c>
      <c r="C1670">
        <v>20000000</v>
      </c>
      <c r="D1670">
        <f t="shared" si="27"/>
        <v>-23927</v>
      </c>
    </row>
    <row r="1671" spans="1:4" x14ac:dyDescent="0.2">
      <c r="A1671" t="s">
        <v>2924</v>
      </c>
      <c r="B1671">
        <v>18967571</v>
      </c>
      <c r="C1671">
        <v>30000000</v>
      </c>
      <c r="D1671">
        <f t="shared" si="27"/>
        <v>-11032429</v>
      </c>
    </row>
    <row r="1672" spans="1:4" x14ac:dyDescent="0.2">
      <c r="A1672" t="s">
        <v>2925</v>
      </c>
      <c r="B1672">
        <v>17100000</v>
      </c>
      <c r="C1672">
        <v>25000000</v>
      </c>
      <c r="D1672">
        <f t="shared" si="27"/>
        <v>-7900000</v>
      </c>
    </row>
    <row r="1673" spans="1:4" x14ac:dyDescent="0.2">
      <c r="A1673" t="s">
        <v>2928</v>
      </c>
      <c r="B1673">
        <v>17266505</v>
      </c>
      <c r="C1673">
        <v>30000000</v>
      </c>
      <c r="D1673">
        <f t="shared" si="27"/>
        <v>-12733495</v>
      </c>
    </row>
    <row r="1674" spans="1:4" x14ac:dyDescent="0.2">
      <c r="A1674" t="s">
        <v>2931</v>
      </c>
      <c r="B1674">
        <v>32357532</v>
      </c>
      <c r="C1674">
        <v>30000000</v>
      </c>
      <c r="D1674">
        <f t="shared" si="27"/>
        <v>2357532</v>
      </c>
    </row>
    <row r="1675" spans="1:4" x14ac:dyDescent="0.2">
      <c r="A1675" t="s">
        <v>2932</v>
      </c>
      <c r="B1675">
        <v>16930884</v>
      </c>
      <c r="C1675">
        <v>30000000</v>
      </c>
      <c r="D1675">
        <f t="shared" si="27"/>
        <v>-13069116</v>
      </c>
    </row>
    <row r="1676" spans="1:4" x14ac:dyDescent="0.2">
      <c r="A1676" t="s">
        <v>2933</v>
      </c>
      <c r="B1676">
        <v>18324242</v>
      </c>
      <c r="C1676">
        <v>35000000</v>
      </c>
      <c r="D1676">
        <f t="shared" si="27"/>
        <v>-16675758</v>
      </c>
    </row>
    <row r="1677" spans="1:4" x14ac:dyDescent="0.2">
      <c r="A1677" t="s">
        <v>2935</v>
      </c>
      <c r="B1677">
        <v>16323969</v>
      </c>
      <c r="C1677">
        <v>40000000</v>
      </c>
      <c r="D1677">
        <f t="shared" si="27"/>
        <v>-23676031</v>
      </c>
    </row>
    <row r="1678" spans="1:4" x14ac:dyDescent="0.2">
      <c r="A1678" t="s">
        <v>2936</v>
      </c>
      <c r="B1678">
        <v>16999046</v>
      </c>
      <c r="C1678">
        <v>26000000</v>
      </c>
      <c r="D1678">
        <f t="shared" si="27"/>
        <v>-9000954</v>
      </c>
    </row>
    <row r="1679" spans="1:4" x14ac:dyDescent="0.2">
      <c r="A1679" t="s">
        <v>2938</v>
      </c>
      <c r="B1679">
        <v>16295774</v>
      </c>
      <c r="C1679">
        <v>35000000</v>
      </c>
      <c r="D1679">
        <f t="shared" si="27"/>
        <v>-18704226</v>
      </c>
    </row>
    <row r="1680" spans="1:4" x14ac:dyDescent="0.2">
      <c r="A1680" t="s">
        <v>2940</v>
      </c>
      <c r="B1680">
        <v>15709385</v>
      </c>
      <c r="C1680">
        <v>30000000</v>
      </c>
      <c r="D1680">
        <f t="shared" si="27"/>
        <v>-14290615</v>
      </c>
    </row>
    <row r="1681" spans="1:4" x14ac:dyDescent="0.2">
      <c r="A1681" t="s">
        <v>2942</v>
      </c>
      <c r="B1681">
        <v>14888028</v>
      </c>
      <c r="C1681">
        <v>30000000</v>
      </c>
      <c r="D1681">
        <f t="shared" si="27"/>
        <v>-15111972</v>
      </c>
    </row>
    <row r="1682" spans="1:4" x14ac:dyDescent="0.2">
      <c r="A1682" t="s">
        <v>2945</v>
      </c>
      <c r="B1682">
        <v>14208384</v>
      </c>
      <c r="C1682">
        <v>30000000</v>
      </c>
      <c r="D1682">
        <f t="shared" si="27"/>
        <v>-15791616</v>
      </c>
    </row>
    <row r="1683" spans="1:4" x14ac:dyDescent="0.2">
      <c r="A1683" t="s">
        <v>2946</v>
      </c>
      <c r="B1683">
        <v>12831121</v>
      </c>
      <c r="C1683">
        <v>30000000</v>
      </c>
      <c r="D1683">
        <f t="shared" si="27"/>
        <v>-17168879</v>
      </c>
    </row>
    <row r="1684" spans="1:4" x14ac:dyDescent="0.2">
      <c r="A1684" t="s">
        <v>2947</v>
      </c>
      <c r="B1684">
        <v>18298649</v>
      </c>
      <c r="C1684">
        <v>30000000</v>
      </c>
      <c r="D1684">
        <f t="shared" si="27"/>
        <v>-11701351</v>
      </c>
    </row>
    <row r="1685" spans="1:4" x14ac:dyDescent="0.2">
      <c r="A1685" t="s">
        <v>2948</v>
      </c>
      <c r="B1685">
        <v>12712093</v>
      </c>
      <c r="C1685">
        <v>30000000</v>
      </c>
      <c r="D1685">
        <f t="shared" si="27"/>
        <v>-17287907</v>
      </c>
    </row>
    <row r="1686" spans="1:4" x14ac:dyDescent="0.2">
      <c r="A1686" t="s">
        <v>2949</v>
      </c>
      <c r="B1686">
        <v>11576087</v>
      </c>
      <c r="C1686">
        <v>30000000</v>
      </c>
      <c r="D1686">
        <f t="shared" si="27"/>
        <v>-18423913</v>
      </c>
    </row>
    <row r="1687" spans="1:4" x14ac:dyDescent="0.2">
      <c r="A1687" t="s">
        <v>2951</v>
      </c>
      <c r="B1687">
        <v>11900000</v>
      </c>
      <c r="C1687">
        <v>30000000</v>
      </c>
      <c r="D1687">
        <f t="shared" si="27"/>
        <v>-18100000</v>
      </c>
    </row>
    <row r="1688" spans="1:4" x14ac:dyDescent="0.2">
      <c r="A1688" t="s">
        <v>2952</v>
      </c>
      <c r="B1688">
        <v>9353573</v>
      </c>
      <c r="C1688">
        <v>45000000</v>
      </c>
      <c r="D1688">
        <f t="shared" si="27"/>
        <v>-35646427</v>
      </c>
    </row>
    <row r="1689" spans="1:4" x14ac:dyDescent="0.2">
      <c r="A1689" t="s">
        <v>2953</v>
      </c>
      <c r="B1689">
        <v>12026670</v>
      </c>
      <c r="C1689">
        <v>45000000</v>
      </c>
      <c r="D1689">
        <f t="shared" si="27"/>
        <v>-32973330</v>
      </c>
    </row>
    <row r="1690" spans="1:4" x14ac:dyDescent="0.2">
      <c r="A1690" t="s">
        <v>2955</v>
      </c>
      <c r="B1690">
        <v>14334645</v>
      </c>
      <c r="C1690">
        <v>25000000</v>
      </c>
      <c r="D1690">
        <f t="shared" si="27"/>
        <v>-10665355</v>
      </c>
    </row>
    <row r="1691" spans="1:4" x14ac:dyDescent="0.2">
      <c r="A1691" t="s">
        <v>2957</v>
      </c>
      <c r="B1691">
        <v>12189514</v>
      </c>
      <c r="C1691">
        <v>23000000</v>
      </c>
      <c r="D1691">
        <f t="shared" si="27"/>
        <v>-10810486</v>
      </c>
    </row>
    <row r="1692" spans="1:4" x14ac:dyDescent="0.2">
      <c r="A1692" t="s">
        <v>2959</v>
      </c>
      <c r="B1692">
        <v>10134754</v>
      </c>
      <c r="C1692">
        <v>30000000</v>
      </c>
      <c r="D1692">
        <f t="shared" si="27"/>
        <v>-19865246</v>
      </c>
    </row>
    <row r="1693" spans="1:4" x14ac:dyDescent="0.2">
      <c r="A1693" t="s">
        <v>2961</v>
      </c>
      <c r="B1693">
        <v>8535575</v>
      </c>
      <c r="C1693">
        <v>30000000</v>
      </c>
      <c r="D1693">
        <f t="shared" si="27"/>
        <v>-21464425</v>
      </c>
    </row>
    <row r="1694" spans="1:4" x14ac:dyDescent="0.2">
      <c r="A1694" t="s">
        <v>2962</v>
      </c>
      <c r="B1694">
        <v>7689458</v>
      </c>
      <c r="C1694">
        <v>40000000</v>
      </c>
      <c r="D1694">
        <f t="shared" si="27"/>
        <v>-32310542</v>
      </c>
    </row>
    <row r="1695" spans="1:4" x14ac:dyDescent="0.2">
      <c r="A1695" t="s">
        <v>2964</v>
      </c>
      <c r="B1695">
        <v>7501404</v>
      </c>
      <c r="C1695">
        <v>20000000</v>
      </c>
      <c r="D1695">
        <f t="shared" si="27"/>
        <v>-12498596</v>
      </c>
    </row>
    <row r="1696" spans="1:4" x14ac:dyDescent="0.2">
      <c r="A1696" t="s">
        <v>2966</v>
      </c>
      <c r="B1696">
        <v>25440971</v>
      </c>
      <c r="C1696">
        <v>20000000</v>
      </c>
      <c r="D1696">
        <f t="shared" si="27"/>
        <v>5440971</v>
      </c>
    </row>
    <row r="1697" spans="1:4" x14ac:dyDescent="0.2">
      <c r="A1697" t="s">
        <v>2968</v>
      </c>
      <c r="B1697">
        <v>19316646</v>
      </c>
      <c r="C1697">
        <v>30000000</v>
      </c>
      <c r="D1697">
        <f t="shared" si="27"/>
        <v>-10683354</v>
      </c>
    </row>
    <row r="1698" spans="1:4" x14ac:dyDescent="0.2">
      <c r="A1698" t="s">
        <v>2969</v>
      </c>
      <c r="B1698">
        <v>10965209</v>
      </c>
      <c r="C1698">
        <v>30000000</v>
      </c>
      <c r="D1698">
        <f t="shared" si="27"/>
        <v>-19034791</v>
      </c>
    </row>
    <row r="1699" spans="1:4" x14ac:dyDescent="0.2">
      <c r="A1699" t="s">
        <v>2970</v>
      </c>
      <c r="B1699">
        <v>26830000</v>
      </c>
      <c r="C1699">
        <v>18000000</v>
      </c>
      <c r="D1699">
        <f t="shared" si="27"/>
        <v>8830000</v>
      </c>
    </row>
    <row r="1700" spans="1:4" x14ac:dyDescent="0.2">
      <c r="A1700" t="s">
        <v>2971</v>
      </c>
      <c r="B1700">
        <v>5300000</v>
      </c>
      <c r="C1700">
        <v>30000000</v>
      </c>
      <c r="D1700">
        <f t="shared" si="27"/>
        <v>-24700000</v>
      </c>
    </row>
    <row r="1701" spans="1:4" x14ac:dyDescent="0.2">
      <c r="A1701" t="s">
        <v>2973</v>
      </c>
      <c r="B1701">
        <v>10880926</v>
      </c>
      <c r="C1701">
        <v>30000000</v>
      </c>
      <c r="D1701">
        <f t="shared" si="27"/>
        <v>-19119074</v>
      </c>
    </row>
    <row r="1702" spans="1:4" x14ac:dyDescent="0.2">
      <c r="A1702" t="s">
        <v>2975</v>
      </c>
      <c r="B1702">
        <v>3752725</v>
      </c>
      <c r="C1702">
        <v>18000000</v>
      </c>
      <c r="D1702">
        <f t="shared" si="27"/>
        <v>-14247275</v>
      </c>
    </row>
    <row r="1703" spans="1:4" x14ac:dyDescent="0.2">
      <c r="A1703" t="s">
        <v>2977</v>
      </c>
      <c r="B1703">
        <v>3517797</v>
      </c>
      <c r="C1703">
        <v>25000000</v>
      </c>
      <c r="D1703">
        <f t="shared" si="27"/>
        <v>-21482203</v>
      </c>
    </row>
    <row r="1704" spans="1:4" x14ac:dyDescent="0.2">
      <c r="A1704" t="s">
        <v>2978</v>
      </c>
      <c r="B1704">
        <v>3101301</v>
      </c>
      <c r="C1704">
        <v>20000000</v>
      </c>
      <c r="D1704">
        <f t="shared" si="27"/>
        <v>-16898699</v>
      </c>
    </row>
    <row r="1705" spans="1:4" x14ac:dyDescent="0.2">
      <c r="A1705" t="s">
        <v>2981</v>
      </c>
      <c r="B1705">
        <v>2975649</v>
      </c>
      <c r="C1705">
        <v>30000000</v>
      </c>
      <c r="D1705">
        <f t="shared" si="27"/>
        <v>-27024351</v>
      </c>
    </row>
    <row r="1706" spans="1:4" x14ac:dyDescent="0.2">
      <c r="A1706" t="s">
        <v>2982</v>
      </c>
      <c r="B1706">
        <v>668171</v>
      </c>
      <c r="C1706">
        <v>60000000</v>
      </c>
      <c r="D1706">
        <f t="shared" si="27"/>
        <v>-59331829</v>
      </c>
    </row>
    <row r="1707" spans="1:4" x14ac:dyDescent="0.2">
      <c r="A1707" t="s">
        <v>2984</v>
      </c>
      <c r="B1707">
        <v>480314</v>
      </c>
      <c r="C1707">
        <v>21000000</v>
      </c>
      <c r="D1707">
        <f t="shared" si="27"/>
        <v>-20519686</v>
      </c>
    </row>
    <row r="1708" spans="1:4" x14ac:dyDescent="0.2">
      <c r="A1708" t="s">
        <v>2986</v>
      </c>
      <c r="B1708">
        <v>3904982</v>
      </c>
      <c r="C1708">
        <v>30000000</v>
      </c>
      <c r="D1708">
        <f t="shared" si="27"/>
        <v>-26095018</v>
      </c>
    </row>
    <row r="1709" spans="1:4" x14ac:dyDescent="0.2">
      <c r="A1709" t="s">
        <v>2989</v>
      </c>
      <c r="B1709">
        <v>127437</v>
      </c>
      <c r="C1709">
        <v>18000000</v>
      </c>
      <c r="D1709">
        <f t="shared" si="27"/>
        <v>-17872563</v>
      </c>
    </row>
    <row r="1710" spans="1:4" x14ac:dyDescent="0.2">
      <c r="A1710" t="s">
        <v>2991</v>
      </c>
      <c r="B1710">
        <v>25440971</v>
      </c>
      <c r="C1710">
        <v>20000000</v>
      </c>
      <c r="D1710">
        <f t="shared" si="27"/>
        <v>5440971</v>
      </c>
    </row>
    <row r="1711" spans="1:4" x14ac:dyDescent="0.2">
      <c r="A1711" t="s">
        <v>2993</v>
      </c>
      <c r="B1711">
        <v>25440971</v>
      </c>
      <c r="C1711">
        <v>30000000</v>
      </c>
      <c r="D1711">
        <f t="shared" si="27"/>
        <v>-4559029</v>
      </c>
    </row>
    <row r="1712" spans="1:4" x14ac:dyDescent="0.2">
      <c r="A1712" t="s">
        <v>2994</v>
      </c>
      <c r="B1712">
        <v>537580</v>
      </c>
      <c r="C1712">
        <v>30000000</v>
      </c>
      <c r="D1712">
        <f t="shared" si="27"/>
        <v>-29462420</v>
      </c>
    </row>
    <row r="1713" spans="1:4" x14ac:dyDescent="0.2">
      <c r="A1713" t="s">
        <v>2996</v>
      </c>
      <c r="B1713">
        <v>25440971</v>
      </c>
      <c r="C1713">
        <v>20000000</v>
      </c>
      <c r="D1713">
        <f t="shared" si="27"/>
        <v>5440971</v>
      </c>
    </row>
    <row r="1714" spans="1:4" x14ac:dyDescent="0.2">
      <c r="A1714" t="s">
        <v>2999</v>
      </c>
      <c r="B1714">
        <v>25440971</v>
      </c>
      <c r="C1714">
        <v>30000000</v>
      </c>
      <c r="D1714">
        <f t="shared" si="27"/>
        <v>-4559029</v>
      </c>
    </row>
    <row r="1715" spans="1:4" x14ac:dyDescent="0.2">
      <c r="A1715" t="s">
        <v>3000</v>
      </c>
      <c r="B1715">
        <v>25440971</v>
      </c>
      <c r="C1715">
        <v>24000000</v>
      </c>
      <c r="D1715">
        <f t="shared" si="27"/>
        <v>1440971</v>
      </c>
    </row>
    <row r="1716" spans="1:4" x14ac:dyDescent="0.2">
      <c r="A1716" t="s">
        <v>3002</v>
      </c>
      <c r="B1716">
        <v>25440971</v>
      </c>
      <c r="C1716">
        <v>30000000</v>
      </c>
      <c r="D1716">
        <f t="shared" si="27"/>
        <v>-4559029</v>
      </c>
    </row>
    <row r="1717" spans="1:4" x14ac:dyDescent="0.2">
      <c r="A1717" t="s">
        <v>3004</v>
      </c>
      <c r="B1717">
        <v>25440971</v>
      </c>
      <c r="C1717">
        <v>30000000</v>
      </c>
      <c r="D1717">
        <f t="shared" si="27"/>
        <v>-4559029</v>
      </c>
    </row>
    <row r="1718" spans="1:4" x14ac:dyDescent="0.2">
      <c r="A1718" t="s">
        <v>3007</v>
      </c>
      <c r="B1718">
        <v>25440971</v>
      </c>
      <c r="C1718">
        <v>30000000</v>
      </c>
      <c r="D1718">
        <f t="shared" si="27"/>
        <v>-4559029</v>
      </c>
    </row>
    <row r="1719" spans="1:4" x14ac:dyDescent="0.2">
      <c r="A1719" t="s">
        <v>3009</v>
      </c>
      <c r="B1719">
        <v>25440971</v>
      </c>
      <c r="C1719">
        <v>19000000</v>
      </c>
      <c r="D1719">
        <f t="shared" si="27"/>
        <v>6440971</v>
      </c>
    </row>
    <row r="1720" spans="1:4" x14ac:dyDescent="0.2">
      <c r="A1720" t="s">
        <v>3012</v>
      </c>
      <c r="B1720">
        <v>183436380</v>
      </c>
      <c r="C1720">
        <v>29000000</v>
      </c>
      <c r="D1720">
        <f t="shared" si="27"/>
        <v>154436380</v>
      </c>
    </row>
    <row r="1721" spans="1:4" x14ac:dyDescent="0.2">
      <c r="A1721" t="s">
        <v>3014</v>
      </c>
      <c r="B1721">
        <v>119518352</v>
      </c>
      <c r="C1721">
        <v>28000000</v>
      </c>
      <c r="D1721">
        <f t="shared" si="27"/>
        <v>91518352</v>
      </c>
    </row>
    <row r="1722" spans="1:4" x14ac:dyDescent="0.2">
      <c r="A1722" t="s">
        <v>3016</v>
      </c>
      <c r="B1722">
        <v>25440971</v>
      </c>
      <c r="C1722">
        <v>20000000</v>
      </c>
      <c r="D1722">
        <f t="shared" si="27"/>
        <v>5440971</v>
      </c>
    </row>
    <row r="1723" spans="1:4" x14ac:dyDescent="0.2">
      <c r="A1723" t="s">
        <v>3018</v>
      </c>
      <c r="B1723">
        <v>37036404</v>
      </c>
      <c r="C1723">
        <v>30000000</v>
      </c>
      <c r="D1723">
        <f t="shared" si="27"/>
        <v>7036404</v>
      </c>
    </row>
    <row r="1724" spans="1:4" x14ac:dyDescent="0.2">
      <c r="A1724" t="s">
        <v>3020</v>
      </c>
      <c r="B1724">
        <v>22359293</v>
      </c>
      <c r="C1724">
        <v>29000000</v>
      </c>
      <c r="D1724">
        <f t="shared" si="27"/>
        <v>-6640707</v>
      </c>
    </row>
    <row r="1725" spans="1:4" x14ac:dyDescent="0.2">
      <c r="A1725" t="s">
        <v>3021</v>
      </c>
      <c r="B1725">
        <v>18593156</v>
      </c>
      <c r="C1725">
        <v>35000000</v>
      </c>
      <c r="D1725">
        <f t="shared" si="27"/>
        <v>-16406844</v>
      </c>
    </row>
    <row r="1726" spans="1:4" x14ac:dyDescent="0.2">
      <c r="A1726" t="s">
        <v>3022</v>
      </c>
      <c r="B1726">
        <v>25440971</v>
      </c>
      <c r="C1726">
        <v>29000000</v>
      </c>
      <c r="D1726">
        <f t="shared" si="27"/>
        <v>-3559029</v>
      </c>
    </row>
    <row r="1727" spans="1:4" x14ac:dyDescent="0.2">
      <c r="A1727" t="s">
        <v>3024</v>
      </c>
      <c r="B1727">
        <v>16930185</v>
      </c>
      <c r="C1727">
        <v>29000000</v>
      </c>
      <c r="D1727">
        <f t="shared" si="27"/>
        <v>-12069815</v>
      </c>
    </row>
    <row r="1728" spans="1:4" x14ac:dyDescent="0.2">
      <c r="A1728" t="s">
        <v>3025</v>
      </c>
      <c r="B1728">
        <v>63034755</v>
      </c>
      <c r="C1728">
        <v>29000000</v>
      </c>
      <c r="D1728">
        <f t="shared" si="27"/>
        <v>34034755</v>
      </c>
    </row>
    <row r="1729" spans="1:4" x14ac:dyDescent="0.2">
      <c r="A1729" t="s">
        <v>3027</v>
      </c>
      <c r="B1729">
        <v>5899797</v>
      </c>
      <c r="C1729">
        <v>29000000</v>
      </c>
      <c r="D1729">
        <f t="shared" si="27"/>
        <v>-23100203</v>
      </c>
    </row>
    <row r="1730" spans="1:4" x14ac:dyDescent="0.2">
      <c r="A1730" t="s">
        <v>3029</v>
      </c>
      <c r="B1730">
        <v>4554569</v>
      </c>
      <c r="C1730">
        <v>28000000</v>
      </c>
      <c r="D1730">
        <f t="shared" ref="D1730:D1793" si="28">B1730-C1730</f>
        <v>-23445431</v>
      </c>
    </row>
    <row r="1731" spans="1:4" x14ac:dyDescent="0.2">
      <c r="A1731" t="s">
        <v>3030</v>
      </c>
      <c r="B1731">
        <v>17016190</v>
      </c>
      <c r="C1731">
        <v>12000000</v>
      </c>
      <c r="D1731">
        <f t="shared" si="28"/>
        <v>5016190</v>
      </c>
    </row>
    <row r="1732" spans="1:4" x14ac:dyDescent="0.2">
      <c r="A1732" t="s">
        <v>3032</v>
      </c>
      <c r="B1732">
        <v>6301131</v>
      </c>
      <c r="C1732">
        <v>29000000</v>
      </c>
      <c r="D1732">
        <f t="shared" si="28"/>
        <v>-22698869</v>
      </c>
    </row>
    <row r="1733" spans="1:4" x14ac:dyDescent="0.2">
      <c r="A1733" t="s">
        <v>3034</v>
      </c>
      <c r="B1733">
        <v>217350219</v>
      </c>
      <c r="C1733">
        <v>28000000</v>
      </c>
      <c r="D1733">
        <f t="shared" si="28"/>
        <v>189350219</v>
      </c>
    </row>
    <row r="1734" spans="1:4" x14ac:dyDescent="0.2">
      <c r="A1734" t="s">
        <v>3035</v>
      </c>
      <c r="B1734">
        <v>161029270</v>
      </c>
      <c r="C1734">
        <v>28000000</v>
      </c>
      <c r="D1734">
        <f t="shared" si="28"/>
        <v>133029270</v>
      </c>
    </row>
    <row r="1735" spans="1:4" x14ac:dyDescent="0.2">
      <c r="A1735" t="s">
        <v>3037</v>
      </c>
      <c r="B1735">
        <v>179870271</v>
      </c>
      <c r="C1735">
        <v>28000000</v>
      </c>
      <c r="D1735">
        <f t="shared" si="28"/>
        <v>151870271</v>
      </c>
    </row>
    <row r="1736" spans="1:4" x14ac:dyDescent="0.2">
      <c r="A1736" t="s">
        <v>3038</v>
      </c>
      <c r="B1736">
        <v>100491683</v>
      </c>
      <c r="C1736">
        <v>24000000</v>
      </c>
      <c r="D1736">
        <f t="shared" si="28"/>
        <v>76491683</v>
      </c>
    </row>
    <row r="1737" spans="1:4" x14ac:dyDescent="0.2">
      <c r="A1737" t="s">
        <v>3041</v>
      </c>
      <c r="B1737">
        <v>74058698</v>
      </c>
      <c r="C1737">
        <v>60000000</v>
      </c>
      <c r="D1737">
        <f t="shared" si="28"/>
        <v>14058698</v>
      </c>
    </row>
    <row r="1738" spans="1:4" x14ac:dyDescent="0.2">
      <c r="A1738" t="s">
        <v>3042</v>
      </c>
      <c r="B1738">
        <v>25440971</v>
      </c>
      <c r="C1738">
        <v>29000000</v>
      </c>
      <c r="D1738">
        <f t="shared" si="28"/>
        <v>-3559029</v>
      </c>
    </row>
    <row r="1739" spans="1:4" x14ac:dyDescent="0.2">
      <c r="A1739" t="s">
        <v>3044</v>
      </c>
      <c r="B1739">
        <v>55845943</v>
      </c>
      <c r="C1739">
        <v>29000000</v>
      </c>
      <c r="D1739">
        <f t="shared" si="28"/>
        <v>26845943</v>
      </c>
    </row>
    <row r="1740" spans="1:4" x14ac:dyDescent="0.2">
      <c r="A1740" t="s">
        <v>3045</v>
      </c>
      <c r="B1740">
        <v>81350242</v>
      </c>
      <c r="C1740">
        <v>28000000</v>
      </c>
      <c r="D1740">
        <f t="shared" si="28"/>
        <v>53350242</v>
      </c>
    </row>
    <row r="1741" spans="1:4" x14ac:dyDescent="0.2">
      <c r="A1741" t="s">
        <v>3046</v>
      </c>
      <c r="B1741">
        <v>67266300</v>
      </c>
      <c r="C1741">
        <v>28000000</v>
      </c>
      <c r="D1741">
        <f t="shared" si="28"/>
        <v>39266300</v>
      </c>
    </row>
    <row r="1742" spans="1:4" x14ac:dyDescent="0.2">
      <c r="A1742" t="s">
        <v>3047</v>
      </c>
      <c r="B1742">
        <v>70235322</v>
      </c>
      <c r="C1742">
        <v>28000000</v>
      </c>
      <c r="D1742">
        <f t="shared" si="28"/>
        <v>42235322</v>
      </c>
    </row>
    <row r="1743" spans="1:4" x14ac:dyDescent="0.2">
      <c r="A1743" t="s">
        <v>3048</v>
      </c>
      <c r="B1743">
        <v>7443007</v>
      </c>
      <c r="C1743">
        <v>30000000</v>
      </c>
      <c r="D1743">
        <f t="shared" si="28"/>
        <v>-22556993</v>
      </c>
    </row>
    <row r="1744" spans="1:4" x14ac:dyDescent="0.2">
      <c r="A1744" t="s">
        <v>3049</v>
      </c>
      <c r="B1744">
        <v>64371181</v>
      </c>
      <c r="C1744">
        <v>28000000</v>
      </c>
      <c r="D1744">
        <f t="shared" si="28"/>
        <v>36371181</v>
      </c>
    </row>
    <row r="1745" spans="1:4" x14ac:dyDescent="0.2">
      <c r="A1745" t="s">
        <v>3050</v>
      </c>
      <c r="B1745">
        <v>58885635</v>
      </c>
      <c r="C1745">
        <v>26000000</v>
      </c>
      <c r="D1745">
        <f t="shared" si="28"/>
        <v>32885635</v>
      </c>
    </row>
    <row r="1746" spans="1:4" x14ac:dyDescent="0.2">
      <c r="A1746" t="s">
        <v>3051</v>
      </c>
      <c r="B1746">
        <v>60400856</v>
      </c>
      <c r="C1746">
        <v>35000000</v>
      </c>
      <c r="D1746">
        <f t="shared" si="28"/>
        <v>25400856</v>
      </c>
    </row>
    <row r="1747" spans="1:4" x14ac:dyDescent="0.2">
      <c r="A1747" t="s">
        <v>3052</v>
      </c>
      <c r="B1747">
        <v>25440971</v>
      </c>
      <c r="C1747">
        <v>30000000</v>
      </c>
      <c r="D1747">
        <f t="shared" si="28"/>
        <v>-4559029</v>
      </c>
    </row>
    <row r="1748" spans="1:4" x14ac:dyDescent="0.2">
      <c r="A1748" t="s">
        <v>3055</v>
      </c>
      <c r="B1748">
        <v>52353636</v>
      </c>
      <c r="C1748">
        <v>21000000</v>
      </c>
      <c r="D1748">
        <f t="shared" si="28"/>
        <v>31353636</v>
      </c>
    </row>
    <row r="1749" spans="1:4" x14ac:dyDescent="0.2">
      <c r="A1749" t="s">
        <v>3056</v>
      </c>
      <c r="B1749">
        <v>51475962</v>
      </c>
      <c r="C1749">
        <v>30000000</v>
      </c>
      <c r="D1749">
        <f t="shared" si="28"/>
        <v>21475962</v>
      </c>
    </row>
    <row r="1750" spans="1:4" x14ac:dyDescent="0.2">
      <c r="A1750" t="s">
        <v>3057</v>
      </c>
      <c r="B1750">
        <v>63910583</v>
      </c>
      <c r="C1750">
        <v>28000000</v>
      </c>
      <c r="D1750">
        <f t="shared" si="28"/>
        <v>35910583</v>
      </c>
    </row>
    <row r="1751" spans="1:4" x14ac:dyDescent="0.2">
      <c r="A1751" t="s">
        <v>3058</v>
      </c>
      <c r="B1751">
        <v>62300000</v>
      </c>
      <c r="C1751">
        <v>28000000</v>
      </c>
      <c r="D1751">
        <f t="shared" si="28"/>
        <v>34300000</v>
      </c>
    </row>
    <row r="1752" spans="1:4" x14ac:dyDescent="0.2">
      <c r="A1752" t="s">
        <v>3059</v>
      </c>
      <c r="B1752">
        <v>49968653</v>
      </c>
      <c r="C1752">
        <v>28000000</v>
      </c>
      <c r="D1752">
        <f t="shared" si="28"/>
        <v>21968653</v>
      </c>
    </row>
    <row r="1753" spans="1:4" x14ac:dyDescent="0.2">
      <c r="A1753" t="s">
        <v>3060</v>
      </c>
      <c r="B1753">
        <v>44450000</v>
      </c>
      <c r="C1753">
        <v>27000000</v>
      </c>
      <c r="D1753">
        <f t="shared" si="28"/>
        <v>17450000</v>
      </c>
    </row>
    <row r="1754" spans="1:4" x14ac:dyDescent="0.2">
      <c r="A1754" t="s">
        <v>3061</v>
      </c>
      <c r="B1754">
        <v>45162741</v>
      </c>
      <c r="C1754">
        <v>28000000</v>
      </c>
      <c r="D1754">
        <f t="shared" si="28"/>
        <v>17162741</v>
      </c>
    </row>
    <row r="1755" spans="1:4" x14ac:dyDescent="0.2">
      <c r="A1755" t="s">
        <v>3062</v>
      </c>
      <c r="B1755">
        <v>71346930</v>
      </c>
      <c r="C1755">
        <v>28000000</v>
      </c>
      <c r="D1755">
        <f t="shared" si="28"/>
        <v>43346930</v>
      </c>
    </row>
    <row r="1756" spans="1:4" x14ac:dyDescent="0.2">
      <c r="A1756" t="s">
        <v>3064</v>
      </c>
      <c r="B1756">
        <v>39514713</v>
      </c>
      <c r="C1756">
        <v>28000000</v>
      </c>
      <c r="D1756">
        <f t="shared" si="28"/>
        <v>11514713</v>
      </c>
    </row>
    <row r="1757" spans="1:4" x14ac:dyDescent="0.2">
      <c r="A1757" t="s">
        <v>3065</v>
      </c>
      <c r="B1757">
        <v>43097652</v>
      </c>
      <c r="C1757">
        <v>28000000</v>
      </c>
      <c r="D1757">
        <f t="shared" si="28"/>
        <v>15097652</v>
      </c>
    </row>
    <row r="1758" spans="1:4" x14ac:dyDescent="0.2">
      <c r="A1758" t="s">
        <v>3066</v>
      </c>
      <c r="B1758">
        <v>48043505</v>
      </c>
      <c r="C1758">
        <v>30000000</v>
      </c>
      <c r="D1758">
        <f t="shared" si="28"/>
        <v>18043505</v>
      </c>
    </row>
    <row r="1759" spans="1:4" x14ac:dyDescent="0.2">
      <c r="A1759" t="s">
        <v>3067</v>
      </c>
      <c r="B1759">
        <v>37053924</v>
      </c>
      <c r="C1759">
        <v>28000000</v>
      </c>
      <c r="D1759">
        <f t="shared" si="28"/>
        <v>9053924</v>
      </c>
    </row>
    <row r="1760" spans="1:4" x14ac:dyDescent="0.2">
      <c r="A1760" t="s">
        <v>3068</v>
      </c>
      <c r="B1760">
        <v>33000377</v>
      </c>
      <c r="C1760">
        <v>28000000</v>
      </c>
      <c r="D1760">
        <f t="shared" si="28"/>
        <v>5000377</v>
      </c>
    </row>
    <row r="1761" spans="1:4" x14ac:dyDescent="0.2">
      <c r="A1761" t="s">
        <v>3070</v>
      </c>
      <c r="B1761">
        <v>66950483</v>
      </c>
      <c r="C1761">
        <v>28000000</v>
      </c>
      <c r="D1761">
        <f t="shared" si="28"/>
        <v>38950483</v>
      </c>
    </row>
    <row r="1762" spans="1:4" x14ac:dyDescent="0.2">
      <c r="A1762" t="s">
        <v>3072</v>
      </c>
      <c r="B1762">
        <v>38372662</v>
      </c>
      <c r="C1762">
        <v>28000000</v>
      </c>
      <c r="D1762">
        <f t="shared" si="28"/>
        <v>10372662</v>
      </c>
    </row>
    <row r="1763" spans="1:4" x14ac:dyDescent="0.2">
      <c r="A1763" t="s">
        <v>3073</v>
      </c>
      <c r="B1763">
        <v>27000000</v>
      </c>
      <c r="C1763">
        <v>28000000</v>
      </c>
      <c r="D1763">
        <f t="shared" si="28"/>
        <v>-1000000</v>
      </c>
    </row>
    <row r="1764" spans="1:4" x14ac:dyDescent="0.2">
      <c r="A1764" t="s">
        <v>3074</v>
      </c>
      <c r="B1764">
        <v>31600000</v>
      </c>
      <c r="C1764">
        <v>28000000</v>
      </c>
      <c r="D1764">
        <f t="shared" si="28"/>
        <v>3600000</v>
      </c>
    </row>
    <row r="1765" spans="1:4" x14ac:dyDescent="0.2">
      <c r="A1765" t="s">
        <v>3076</v>
      </c>
      <c r="B1765">
        <v>30688364</v>
      </c>
      <c r="C1765">
        <v>28000000</v>
      </c>
      <c r="D1765">
        <f t="shared" si="28"/>
        <v>2688364</v>
      </c>
    </row>
    <row r="1766" spans="1:4" x14ac:dyDescent="0.2">
      <c r="A1766" t="s">
        <v>3077</v>
      </c>
      <c r="B1766">
        <v>28563179</v>
      </c>
      <c r="C1766">
        <v>21000000</v>
      </c>
      <c r="D1766">
        <f t="shared" si="28"/>
        <v>7563179</v>
      </c>
    </row>
    <row r="1767" spans="1:4" x14ac:dyDescent="0.2">
      <c r="A1767" t="s">
        <v>3079</v>
      </c>
      <c r="B1767">
        <v>16779636</v>
      </c>
      <c r="C1767">
        <v>28000000</v>
      </c>
      <c r="D1767">
        <f t="shared" si="28"/>
        <v>-11220364</v>
      </c>
    </row>
    <row r="1768" spans="1:4" x14ac:dyDescent="0.2">
      <c r="A1768" t="s">
        <v>3081</v>
      </c>
      <c r="B1768">
        <v>10762178</v>
      </c>
      <c r="C1768">
        <v>160000000</v>
      </c>
      <c r="D1768">
        <f t="shared" si="28"/>
        <v>-149237822</v>
      </c>
    </row>
    <row r="1769" spans="1:4" x14ac:dyDescent="0.2">
      <c r="A1769" t="s">
        <v>3082</v>
      </c>
      <c r="B1769">
        <v>17324744</v>
      </c>
      <c r="C1769">
        <v>28000000</v>
      </c>
      <c r="D1769">
        <f t="shared" si="28"/>
        <v>-10675256</v>
      </c>
    </row>
    <row r="1770" spans="1:4" x14ac:dyDescent="0.2">
      <c r="A1770" t="s">
        <v>3083</v>
      </c>
      <c r="B1770">
        <v>8888143</v>
      </c>
      <c r="C1770">
        <v>28000000</v>
      </c>
      <c r="D1770">
        <f t="shared" si="28"/>
        <v>-19111857</v>
      </c>
    </row>
    <row r="1771" spans="1:4" x14ac:dyDescent="0.2">
      <c r="A1771" t="s">
        <v>3084</v>
      </c>
      <c r="B1771">
        <v>24268828</v>
      </c>
      <c r="C1771">
        <v>28000000</v>
      </c>
      <c r="D1771">
        <f t="shared" si="28"/>
        <v>-3731172</v>
      </c>
    </row>
    <row r="1772" spans="1:4" x14ac:dyDescent="0.2">
      <c r="A1772" t="s">
        <v>3086</v>
      </c>
      <c r="B1772">
        <v>8119205</v>
      </c>
      <c r="C1772">
        <v>28000000</v>
      </c>
      <c r="D1772">
        <f t="shared" si="28"/>
        <v>-19880795</v>
      </c>
    </row>
    <row r="1773" spans="1:4" x14ac:dyDescent="0.2">
      <c r="A1773" t="s">
        <v>3087</v>
      </c>
      <c r="B1773">
        <v>8434601</v>
      </c>
      <c r="C1773">
        <v>28000000</v>
      </c>
      <c r="D1773">
        <f t="shared" si="28"/>
        <v>-19565399</v>
      </c>
    </row>
    <row r="1774" spans="1:4" x14ac:dyDescent="0.2">
      <c r="A1774" t="s">
        <v>3088</v>
      </c>
      <c r="B1774">
        <v>6998324</v>
      </c>
      <c r="C1774">
        <v>28000000</v>
      </c>
      <c r="D1774">
        <f t="shared" si="28"/>
        <v>-21001676</v>
      </c>
    </row>
    <row r="1775" spans="1:4" x14ac:dyDescent="0.2">
      <c r="A1775" t="s">
        <v>3089</v>
      </c>
      <c r="B1775">
        <v>10907291</v>
      </c>
      <c r="C1775">
        <v>28000000</v>
      </c>
      <c r="D1775">
        <f t="shared" si="28"/>
        <v>-17092709</v>
      </c>
    </row>
    <row r="1776" spans="1:4" x14ac:dyDescent="0.2">
      <c r="A1776" t="s">
        <v>3091</v>
      </c>
      <c r="B1776">
        <v>5532301</v>
      </c>
      <c r="C1776">
        <v>28000000</v>
      </c>
      <c r="D1776">
        <f t="shared" si="28"/>
        <v>-22467699</v>
      </c>
    </row>
    <row r="1777" spans="1:4" x14ac:dyDescent="0.2">
      <c r="A1777" t="s">
        <v>3092</v>
      </c>
      <c r="B1777">
        <v>2775593</v>
      </c>
      <c r="C1777">
        <v>27000000</v>
      </c>
      <c r="D1777">
        <f t="shared" si="28"/>
        <v>-24224407</v>
      </c>
    </row>
    <row r="1778" spans="1:4" x14ac:dyDescent="0.2">
      <c r="A1778" t="s">
        <v>3094</v>
      </c>
      <c r="B1778">
        <v>28751715</v>
      </c>
      <c r="C1778">
        <v>28000000</v>
      </c>
      <c r="D1778">
        <f t="shared" si="28"/>
        <v>751715</v>
      </c>
    </row>
    <row r="1779" spans="1:4" x14ac:dyDescent="0.2">
      <c r="A1779" t="s">
        <v>3096</v>
      </c>
      <c r="B1779">
        <v>25440971</v>
      </c>
      <c r="C1779">
        <v>24000000</v>
      </c>
      <c r="D1779">
        <f t="shared" si="28"/>
        <v>1440971</v>
      </c>
    </row>
    <row r="1780" spans="1:4" x14ac:dyDescent="0.2">
      <c r="A1780" t="s">
        <v>3099</v>
      </c>
      <c r="B1780">
        <v>20285518</v>
      </c>
      <c r="C1780">
        <v>28000000</v>
      </c>
      <c r="D1780">
        <f t="shared" si="28"/>
        <v>-7714482</v>
      </c>
    </row>
    <row r="1781" spans="1:4" x14ac:dyDescent="0.2">
      <c r="A1781" t="s">
        <v>3101</v>
      </c>
      <c r="B1781">
        <v>67900000</v>
      </c>
      <c r="C1781">
        <v>27500000</v>
      </c>
      <c r="D1781">
        <f t="shared" si="28"/>
        <v>40400000</v>
      </c>
    </row>
    <row r="1782" spans="1:4" x14ac:dyDescent="0.2">
      <c r="A1782" t="s">
        <v>3102</v>
      </c>
      <c r="B1782">
        <v>148734225</v>
      </c>
      <c r="C1782">
        <v>30000000</v>
      </c>
      <c r="D1782">
        <f t="shared" si="28"/>
        <v>118734225</v>
      </c>
    </row>
    <row r="1783" spans="1:4" x14ac:dyDescent="0.2">
      <c r="A1783" t="s">
        <v>3103</v>
      </c>
      <c r="B1783">
        <v>49185998</v>
      </c>
      <c r="C1783">
        <v>30000000</v>
      </c>
      <c r="D1783">
        <f t="shared" si="28"/>
        <v>19185998</v>
      </c>
    </row>
    <row r="1784" spans="1:4" x14ac:dyDescent="0.2">
      <c r="A1784" t="s">
        <v>3104</v>
      </c>
      <c r="B1784">
        <v>42168445</v>
      </c>
      <c r="C1784">
        <v>35000000</v>
      </c>
      <c r="D1784">
        <f t="shared" si="28"/>
        <v>7168445</v>
      </c>
    </row>
    <row r="1785" spans="1:4" x14ac:dyDescent="0.2">
      <c r="A1785" t="s">
        <v>3105</v>
      </c>
      <c r="B1785">
        <v>26400000</v>
      </c>
      <c r="C1785">
        <v>16000000</v>
      </c>
      <c r="D1785">
        <f t="shared" si="28"/>
        <v>10400000</v>
      </c>
    </row>
    <row r="1786" spans="1:4" x14ac:dyDescent="0.2">
      <c r="A1786" t="s">
        <v>3107</v>
      </c>
      <c r="B1786">
        <v>17508670</v>
      </c>
      <c r="C1786">
        <v>15000000</v>
      </c>
      <c r="D1786">
        <f t="shared" si="28"/>
        <v>2508670</v>
      </c>
    </row>
    <row r="1787" spans="1:4" x14ac:dyDescent="0.2">
      <c r="A1787" t="s">
        <v>3109</v>
      </c>
      <c r="B1787">
        <v>9664316</v>
      </c>
      <c r="C1787">
        <v>27500000</v>
      </c>
      <c r="D1787">
        <f t="shared" si="28"/>
        <v>-17835684</v>
      </c>
    </row>
    <row r="1788" spans="1:4" x14ac:dyDescent="0.2">
      <c r="A1788" t="s">
        <v>3110</v>
      </c>
      <c r="B1788">
        <v>25440971</v>
      </c>
      <c r="C1788">
        <v>20000000</v>
      </c>
      <c r="D1788">
        <f t="shared" si="28"/>
        <v>5440971</v>
      </c>
    </row>
    <row r="1789" spans="1:4" x14ac:dyDescent="0.2">
      <c r="A1789" t="s">
        <v>3112</v>
      </c>
      <c r="B1789">
        <v>74888996</v>
      </c>
      <c r="C1789">
        <v>30000000</v>
      </c>
      <c r="D1789">
        <f t="shared" si="28"/>
        <v>44888996</v>
      </c>
    </row>
    <row r="1790" spans="1:4" x14ac:dyDescent="0.2">
      <c r="A1790" t="s">
        <v>3114</v>
      </c>
      <c r="B1790">
        <v>69586544</v>
      </c>
      <c r="C1790">
        <v>27000000</v>
      </c>
      <c r="D1790">
        <f t="shared" si="28"/>
        <v>42586544</v>
      </c>
    </row>
    <row r="1791" spans="1:4" x14ac:dyDescent="0.2">
      <c r="A1791" t="s">
        <v>3116</v>
      </c>
      <c r="B1791">
        <v>60491560</v>
      </c>
      <c r="C1791">
        <v>27000000</v>
      </c>
      <c r="D1791">
        <f t="shared" si="28"/>
        <v>33491560</v>
      </c>
    </row>
    <row r="1792" spans="1:4" x14ac:dyDescent="0.2">
      <c r="A1792" t="s">
        <v>3117</v>
      </c>
      <c r="B1792">
        <v>54200000</v>
      </c>
      <c r="C1792">
        <v>27000000</v>
      </c>
      <c r="D1792">
        <f t="shared" si="28"/>
        <v>27200000</v>
      </c>
    </row>
    <row r="1793" spans="1:4" x14ac:dyDescent="0.2">
      <c r="A1793" t="s">
        <v>3119</v>
      </c>
      <c r="B1793">
        <v>44087387</v>
      </c>
      <c r="C1793">
        <v>20000000</v>
      </c>
      <c r="D1793">
        <f t="shared" si="28"/>
        <v>24087387</v>
      </c>
    </row>
    <row r="1794" spans="1:4" x14ac:dyDescent="0.2">
      <c r="A1794" t="s">
        <v>3122</v>
      </c>
      <c r="B1794">
        <v>30920167</v>
      </c>
      <c r="C1794">
        <v>25000000</v>
      </c>
      <c r="D1794">
        <f t="shared" ref="D1794:D1857" si="29">B1794-C1794</f>
        <v>5920167</v>
      </c>
    </row>
    <row r="1795" spans="1:4" x14ac:dyDescent="0.2">
      <c r="A1795" t="s">
        <v>3124</v>
      </c>
      <c r="B1795">
        <v>40566655</v>
      </c>
      <c r="C1795">
        <v>30000000</v>
      </c>
      <c r="D1795">
        <f t="shared" si="29"/>
        <v>10566655</v>
      </c>
    </row>
    <row r="1796" spans="1:4" x14ac:dyDescent="0.2">
      <c r="A1796" t="s">
        <v>3125</v>
      </c>
      <c r="B1796">
        <v>31768374</v>
      </c>
      <c r="C1796">
        <v>27000000</v>
      </c>
      <c r="D1796">
        <f t="shared" si="29"/>
        <v>4768374</v>
      </c>
    </row>
    <row r="1797" spans="1:4" x14ac:dyDescent="0.2">
      <c r="A1797" t="s">
        <v>3126</v>
      </c>
      <c r="B1797">
        <v>22494487</v>
      </c>
      <c r="C1797">
        <v>27000000</v>
      </c>
      <c r="D1797">
        <f t="shared" si="29"/>
        <v>-4505513</v>
      </c>
    </row>
    <row r="1798" spans="1:4" x14ac:dyDescent="0.2">
      <c r="A1798" t="s">
        <v>3127</v>
      </c>
      <c r="B1798">
        <v>21500000</v>
      </c>
      <c r="C1798">
        <v>27000000</v>
      </c>
      <c r="D1798">
        <f t="shared" si="29"/>
        <v>-5500000</v>
      </c>
    </row>
    <row r="1799" spans="1:4" x14ac:dyDescent="0.2">
      <c r="A1799" t="s">
        <v>3129</v>
      </c>
      <c r="B1799">
        <v>4463292</v>
      </c>
      <c r="C1799">
        <v>30000000</v>
      </c>
      <c r="D1799">
        <f t="shared" si="29"/>
        <v>-25536708</v>
      </c>
    </row>
    <row r="1800" spans="1:4" x14ac:dyDescent="0.2">
      <c r="A1800" t="s">
        <v>3130</v>
      </c>
      <c r="B1800">
        <v>25440971</v>
      </c>
      <c r="C1800">
        <v>27000000</v>
      </c>
      <c r="D1800">
        <f t="shared" si="29"/>
        <v>-1559029</v>
      </c>
    </row>
    <row r="1801" spans="1:4" x14ac:dyDescent="0.2">
      <c r="A1801" t="s">
        <v>3131</v>
      </c>
      <c r="B1801">
        <v>14337579</v>
      </c>
      <c r="C1801">
        <v>27000000</v>
      </c>
      <c r="D1801">
        <f t="shared" si="29"/>
        <v>-12662421</v>
      </c>
    </row>
    <row r="1802" spans="1:4" x14ac:dyDescent="0.2">
      <c r="A1802" t="s">
        <v>3133</v>
      </c>
      <c r="B1802">
        <v>13823741</v>
      </c>
      <c r="C1802">
        <v>13500000</v>
      </c>
      <c r="D1802">
        <f t="shared" si="29"/>
        <v>323741</v>
      </c>
    </row>
    <row r="1803" spans="1:4" x14ac:dyDescent="0.2">
      <c r="A1803" t="s">
        <v>3135</v>
      </c>
      <c r="B1803">
        <v>25440971</v>
      </c>
      <c r="C1803">
        <v>20000000</v>
      </c>
      <c r="D1803">
        <f t="shared" si="29"/>
        <v>5440971</v>
      </c>
    </row>
    <row r="1804" spans="1:4" x14ac:dyDescent="0.2">
      <c r="A1804" t="s">
        <v>3136</v>
      </c>
      <c r="B1804">
        <v>25440971</v>
      </c>
      <c r="C1804">
        <v>25000000</v>
      </c>
      <c r="D1804">
        <f t="shared" si="29"/>
        <v>440971</v>
      </c>
    </row>
    <row r="1805" spans="1:4" x14ac:dyDescent="0.2">
      <c r="A1805" t="s">
        <v>3139</v>
      </c>
      <c r="B1805">
        <v>10297897</v>
      </c>
      <c r="C1805">
        <v>27000000</v>
      </c>
      <c r="D1805">
        <f t="shared" si="29"/>
        <v>-16702103</v>
      </c>
    </row>
    <row r="1806" spans="1:4" x14ac:dyDescent="0.2">
      <c r="A1806" t="s">
        <v>3142</v>
      </c>
      <c r="B1806">
        <v>13248477</v>
      </c>
      <c r="C1806">
        <v>27000000</v>
      </c>
      <c r="D1806">
        <f t="shared" si="29"/>
        <v>-13751523</v>
      </c>
    </row>
    <row r="1807" spans="1:4" x14ac:dyDescent="0.2">
      <c r="A1807" t="s">
        <v>3143</v>
      </c>
      <c r="B1807">
        <v>8712564</v>
      </c>
      <c r="C1807">
        <v>27000000</v>
      </c>
      <c r="D1807">
        <f t="shared" si="29"/>
        <v>-18287436</v>
      </c>
    </row>
    <row r="1808" spans="1:4" x14ac:dyDescent="0.2">
      <c r="A1808" t="s">
        <v>3145</v>
      </c>
      <c r="B1808">
        <v>7486906</v>
      </c>
      <c r="C1808">
        <v>27000000</v>
      </c>
      <c r="D1808">
        <f t="shared" si="29"/>
        <v>-19513094</v>
      </c>
    </row>
    <row r="1809" spans="1:4" x14ac:dyDescent="0.2">
      <c r="A1809" t="s">
        <v>3147</v>
      </c>
      <c r="B1809">
        <v>38536376</v>
      </c>
      <c r="C1809">
        <v>27000000</v>
      </c>
      <c r="D1809">
        <f t="shared" si="29"/>
        <v>11536376</v>
      </c>
    </row>
    <row r="1810" spans="1:4" x14ac:dyDescent="0.2">
      <c r="A1810" t="s">
        <v>3148</v>
      </c>
      <c r="B1810">
        <v>41008532</v>
      </c>
      <c r="C1810">
        <v>27000000</v>
      </c>
      <c r="D1810">
        <f t="shared" si="29"/>
        <v>14008532</v>
      </c>
    </row>
    <row r="1811" spans="1:4" x14ac:dyDescent="0.2">
      <c r="A1811" t="s">
        <v>3150</v>
      </c>
      <c r="B1811">
        <v>5204007</v>
      </c>
      <c r="C1811">
        <v>28000000</v>
      </c>
      <c r="D1811">
        <f t="shared" si="29"/>
        <v>-22795993</v>
      </c>
    </row>
    <row r="1812" spans="1:4" x14ac:dyDescent="0.2">
      <c r="A1812" t="s">
        <v>3151</v>
      </c>
      <c r="B1812">
        <v>4485485</v>
      </c>
      <c r="C1812">
        <v>15000000</v>
      </c>
      <c r="D1812">
        <f t="shared" si="29"/>
        <v>-10514515</v>
      </c>
    </row>
    <row r="1813" spans="1:4" x14ac:dyDescent="0.2">
      <c r="A1813" t="s">
        <v>3153</v>
      </c>
      <c r="B1813">
        <v>4476235</v>
      </c>
      <c r="C1813">
        <v>27000000</v>
      </c>
      <c r="D1813">
        <f t="shared" si="29"/>
        <v>-22523765</v>
      </c>
    </row>
    <row r="1814" spans="1:4" x14ac:dyDescent="0.2">
      <c r="A1814" t="s">
        <v>3154</v>
      </c>
      <c r="B1814">
        <v>1089365</v>
      </c>
      <c r="C1814">
        <v>25000000</v>
      </c>
      <c r="D1814">
        <f t="shared" si="29"/>
        <v>-23910635</v>
      </c>
    </row>
    <row r="1815" spans="1:4" x14ac:dyDescent="0.2">
      <c r="A1815" t="s">
        <v>3155</v>
      </c>
      <c r="B1815">
        <v>763044</v>
      </c>
      <c r="C1815">
        <v>23000000</v>
      </c>
      <c r="D1815">
        <f t="shared" si="29"/>
        <v>-22236956</v>
      </c>
    </row>
    <row r="1816" spans="1:4" x14ac:dyDescent="0.2">
      <c r="A1816" t="s">
        <v>3156</v>
      </c>
      <c r="B1816">
        <v>25440971</v>
      </c>
      <c r="C1816">
        <v>27000000</v>
      </c>
      <c r="D1816">
        <f t="shared" si="29"/>
        <v>-1559029</v>
      </c>
    </row>
    <row r="1817" spans="1:4" x14ac:dyDescent="0.2">
      <c r="A1817" t="s">
        <v>3157</v>
      </c>
      <c r="B1817">
        <v>20819129</v>
      </c>
      <c r="C1817">
        <v>26000000</v>
      </c>
      <c r="D1817">
        <f t="shared" si="29"/>
        <v>-5180871</v>
      </c>
    </row>
    <row r="1818" spans="1:4" x14ac:dyDescent="0.2">
      <c r="A1818" t="s">
        <v>3158</v>
      </c>
      <c r="B1818">
        <v>110222438</v>
      </c>
      <c r="C1818">
        <v>26000000</v>
      </c>
      <c r="D1818">
        <f t="shared" si="29"/>
        <v>84222438</v>
      </c>
    </row>
    <row r="1819" spans="1:4" x14ac:dyDescent="0.2">
      <c r="A1819" t="s">
        <v>3160</v>
      </c>
      <c r="B1819">
        <v>109243478</v>
      </c>
      <c r="C1819">
        <v>26000000</v>
      </c>
      <c r="D1819">
        <f t="shared" si="29"/>
        <v>83243478</v>
      </c>
    </row>
    <row r="1820" spans="1:4" x14ac:dyDescent="0.2">
      <c r="A1820" t="s">
        <v>3161</v>
      </c>
      <c r="B1820">
        <v>100241322</v>
      </c>
      <c r="C1820">
        <v>25000000</v>
      </c>
      <c r="D1820">
        <f t="shared" si="29"/>
        <v>75241322</v>
      </c>
    </row>
    <row r="1821" spans="1:4" x14ac:dyDescent="0.2">
      <c r="A1821" t="s">
        <v>3162</v>
      </c>
      <c r="B1821">
        <v>25977365</v>
      </c>
      <c r="C1821">
        <v>28000000</v>
      </c>
      <c r="D1821">
        <f t="shared" si="29"/>
        <v>-2022635</v>
      </c>
    </row>
    <row r="1822" spans="1:4" x14ac:dyDescent="0.2">
      <c r="A1822" t="s">
        <v>3164</v>
      </c>
      <c r="B1822">
        <v>91457688</v>
      </c>
      <c r="C1822">
        <v>26000000</v>
      </c>
      <c r="D1822">
        <f t="shared" si="29"/>
        <v>65457688</v>
      </c>
    </row>
    <row r="1823" spans="1:4" x14ac:dyDescent="0.2">
      <c r="A1823" t="s">
        <v>3165</v>
      </c>
      <c r="B1823">
        <v>87341380</v>
      </c>
      <c r="C1823">
        <v>27000000</v>
      </c>
      <c r="D1823">
        <f t="shared" si="29"/>
        <v>60341380</v>
      </c>
    </row>
    <row r="1824" spans="1:4" x14ac:dyDescent="0.2">
      <c r="A1824" t="s">
        <v>3166</v>
      </c>
      <c r="B1824">
        <v>65703412</v>
      </c>
      <c r="C1824">
        <v>26000000</v>
      </c>
      <c r="D1824">
        <f t="shared" si="29"/>
        <v>39703412</v>
      </c>
    </row>
    <row r="1825" spans="1:4" x14ac:dyDescent="0.2">
      <c r="A1825" t="s">
        <v>3167</v>
      </c>
      <c r="B1825">
        <v>58328680</v>
      </c>
      <c r="C1825">
        <v>22000000</v>
      </c>
      <c r="D1825">
        <f t="shared" si="29"/>
        <v>36328680</v>
      </c>
    </row>
    <row r="1826" spans="1:4" x14ac:dyDescent="0.2">
      <c r="A1826" t="s">
        <v>3168</v>
      </c>
      <c r="B1826">
        <v>61490000</v>
      </c>
      <c r="C1826">
        <v>26000000</v>
      </c>
      <c r="D1826">
        <f t="shared" si="29"/>
        <v>35490000</v>
      </c>
    </row>
    <row r="1827" spans="1:4" x14ac:dyDescent="0.2">
      <c r="A1827" t="s">
        <v>3169</v>
      </c>
      <c r="B1827">
        <v>25440971</v>
      </c>
      <c r="C1827">
        <v>20000000</v>
      </c>
      <c r="D1827">
        <f t="shared" si="29"/>
        <v>5440971</v>
      </c>
    </row>
    <row r="1828" spans="1:4" x14ac:dyDescent="0.2">
      <c r="A1828" t="s">
        <v>3170</v>
      </c>
      <c r="B1828">
        <v>50800000</v>
      </c>
      <c r="C1828">
        <v>26000000</v>
      </c>
      <c r="D1828">
        <f t="shared" si="29"/>
        <v>24800000</v>
      </c>
    </row>
    <row r="1829" spans="1:4" x14ac:dyDescent="0.2">
      <c r="A1829" t="s">
        <v>3171</v>
      </c>
      <c r="B1829">
        <v>57859105</v>
      </c>
      <c r="C1829">
        <v>26000000</v>
      </c>
      <c r="D1829">
        <f t="shared" si="29"/>
        <v>31859105</v>
      </c>
    </row>
    <row r="1830" spans="1:4" x14ac:dyDescent="0.2">
      <c r="A1830" t="s">
        <v>3172</v>
      </c>
      <c r="B1830">
        <v>46455802</v>
      </c>
      <c r="C1830">
        <v>26000000</v>
      </c>
      <c r="D1830">
        <f t="shared" si="29"/>
        <v>20455802</v>
      </c>
    </row>
    <row r="1831" spans="1:4" x14ac:dyDescent="0.2">
      <c r="A1831" t="s">
        <v>3173</v>
      </c>
      <c r="B1831">
        <v>45506619</v>
      </c>
      <c r="C1831">
        <v>26000000</v>
      </c>
      <c r="D1831">
        <f t="shared" si="29"/>
        <v>19506619</v>
      </c>
    </row>
    <row r="1832" spans="1:4" x14ac:dyDescent="0.2">
      <c r="A1832" t="s">
        <v>3175</v>
      </c>
      <c r="B1832">
        <v>40168080</v>
      </c>
      <c r="C1832">
        <v>26000000</v>
      </c>
      <c r="D1832">
        <f t="shared" si="29"/>
        <v>14168080</v>
      </c>
    </row>
    <row r="1833" spans="1:4" x14ac:dyDescent="0.2">
      <c r="A1833" t="s">
        <v>3176</v>
      </c>
      <c r="B1833">
        <v>49874933</v>
      </c>
      <c r="C1833">
        <v>26000000</v>
      </c>
      <c r="D1833">
        <f t="shared" si="29"/>
        <v>23874933</v>
      </c>
    </row>
    <row r="1834" spans="1:4" x14ac:dyDescent="0.2">
      <c r="A1834" t="s">
        <v>3177</v>
      </c>
      <c r="B1834">
        <v>45489752</v>
      </c>
      <c r="C1834">
        <v>26000000</v>
      </c>
      <c r="D1834">
        <f t="shared" si="29"/>
        <v>19489752</v>
      </c>
    </row>
    <row r="1835" spans="1:4" x14ac:dyDescent="0.2">
      <c r="A1835" t="s">
        <v>3178</v>
      </c>
      <c r="B1835">
        <v>36985501</v>
      </c>
      <c r="C1835">
        <v>26000000</v>
      </c>
      <c r="D1835">
        <f t="shared" si="29"/>
        <v>10985501</v>
      </c>
    </row>
    <row r="1836" spans="1:4" x14ac:dyDescent="0.2">
      <c r="A1836" t="s">
        <v>3180</v>
      </c>
      <c r="B1836">
        <v>33200000</v>
      </c>
      <c r="C1836">
        <v>26000000</v>
      </c>
      <c r="D1836">
        <f t="shared" si="29"/>
        <v>7200000</v>
      </c>
    </row>
    <row r="1837" spans="1:4" x14ac:dyDescent="0.2">
      <c r="A1837" t="s">
        <v>3182</v>
      </c>
      <c r="B1837">
        <v>28501651</v>
      </c>
      <c r="C1837">
        <v>26000000</v>
      </c>
      <c r="D1837">
        <f t="shared" si="29"/>
        <v>2501651</v>
      </c>
    </row>
    <row r="1838" spans="1:4" x14ac:dyDescent="0.2">
      <c r="A1838" t="s">
        <v>3183</v>
      </c>
      <c r="B1838">
        <v>23222861</v>
      </c>
      <c r="C1838">
        <v>26000000</v>
      </c>
      <c r="D1838">
        <f t="shared" si="29"/>
        <v>-2777139</v>
      </c>
    </row>
    <row r="1839" spans="1:4" x14ac:dyDescent="0.2">
      <c r="A1839" t="s">
        <v>3186</v>
      </c>
      <c r="B1839">
        <v>54540525</v>
      </c>
      <c r="C1839">
        <v>56000000</v>
      </c>
      <c r="D1839">
        <f t="shared" si="29"/>
        <v>-1459475</v>
      </c>
    </row>
    <row r="1840" spans="1:4" x14ac:dyDescent="0.2">
      <c r="A1840" t="s">
        <v>3187</v>
      </c>
      <c r="B1840">
        <v>16252765</v>
      </c>
      <c r="C1840">
        <v>42000000</v>
      </c>
      <c r="D1840">
        <f t="shared" si="29"/>
        <v>-25747235</v>
      </c>
    </row>
    <row r="1841" spans="1:4" x14ac:dyDescent="0.2">
      <c r="A1841" t="s">
        <v>3189</v>
      </c>
      <c r="B1841">
        <v>16005978</v>
      </c>
      <c r="C1841">
        <v>26000000</v>
      </c>
      <c r="D1841">
        <f t="shared" si="29"/>
        <v>-9994022</v>
      </c>
    </row>
    <row r="1842" spans="1:4" x14ac:dyDescent="0.2">
      <c r="A1842" t="s">
        <v>3190</v>
      </c>
      <c r="B1842">
        <v>14469428</v>
      </c>
      <c r="C1842">
        <v>26000000</v>
      </c>
      <c r="D1842">
        <f t="shared" si="29"/>
        <v>-11530572</v>
      </c>
    </row>
    <row r="1843" spans="1:4" x14ac:dyDescent="0.2">
      <c r="A1843" t="s">
        <v>3191</v>
      </c>
      <c r="B1843">
        <v>13829734</v>
      </c>
      <c r="C1843">
        <v>26000000</v>
      </c>
      <c r="D1843">
        <f t="shared" si="29"/>
        <v>-12170266</v>
      </c>
    </row>
    <row r="1844" spans="1:4" x14ac:dyDescent="0.2">
      <c r="A1844" t="s">
        <v>3194</v>
      </c>
      <c r="B1844">
        <v>1075288</v>
      </c>
      <c r="C1844">
        <v>22000000</v>
      </c>
      <c r="D1844">
        <f t="shared" si="29"/>
        <v>-20924712</v>
      </c>
    </row>
    <row r="1845" spans="1:4" x14ac:dyDescent="0.2">
      <c r="A1845" t="s">
        <v>3196</v>
      </c>
      <c r="B1845">
        <v>25440971</v>
      </c>
      <c r="C1845">
        <v>26000000</v>
      </c>
      <c r="D1845">
        <f t="shared" si="29"/>
        <v>-559029</v>
      </c>
    </row>
    <row r="1846" spans="1:4" x14ac:dyDescent="0.2">
      <c r="A1846" t="s">
        <v>3198</v>
      </c>
      <c r="B1846">
        <v>7496522</v>
      </c>
      <c r="C1846">
        <v>26000000</v>
      </c>
      <c r="D1846">
        <f t="shared" si="29"/>
        <v>-18503478</v>
      </c>
    </row>
    <row r="1847" spans="1:4" x14ac:dyDescent="0.2">
      <c r="A1847" t="s">
        <v>3200</v>
      </c>
      <c r="B1847">
        <v>25440971</v>
      </c>
      <c r="C1847">
        <v>26000000</v>
      </c>
      <c r="D1847">
        <f t="shared" si="29"/>
        <v>-559029</v>
      </c>
    </row>
    <row r="1848" spans="1:4" x14ac:dyDescent="0.2">
      <c r="A1848" t="s">
        <v>3201</v>
      </c>
      <c r="B1848">
        <v>20047715</v>
      </c>
      <c r="C1848">
        <v>25530000</v>
      </c>
      <c r="D1848">
        <f t="shared" si="29"/>
        <v>-5482285</v>
      </c>
    </row>
    <row r="1849" spans="1:4" x14ac:dyDescent="0.2">
      <c r="A1849" t="s">
        <v>3204</v>
      </c>
      <c r="B1849">
        <v>12276810</v>
      </c>
      <c r="C1849">
        <v>26000000</v>
      </c>
      <c r="D1849">
        <f t="shared" si="29"/>
        <v>-13723190</v>
      </c>
    </row>
    <row r="1850" spans="1:4" x14ac:dyDescent="0.2">
      <c r="A1850" t="s">
        <v>3205</v>
      </c>
      <c r="B1850">
        <v>33565375</v>
      </c>
      <c r="C1850">
        <v>15000000</v>
      </c>
      <c r="D1850">
        <f t="shared" si="29"/>
        <v>18565375</v>
      </c>
    </row>
    <row r="1851" spans="1:4" x14ac:dyDescent="0.2">
      <c r="A1851" t="s">
        <v>3207</v>
      </c>
      <c r="B1851">
        <v>499263</v>
      </c>
      <c r="C1851">
        <v>30000000</v>
      </c>
      <c r="D1851">
        <f t="shared" si="29"/>
        <v>-29500737</v>
      </c>
    </row>
    <row r="1852" spans="1:4" x14ac:dyDescent="0.2">
      <c r="A1852" t="s">
        <v>3209</v>
      </c>
      <c r="B1852">
        <v>219200000</v>
      </c>
      <c r="C1852">
        <v>25000000</v>
      </c>
      <c r="D1852">
        <f t="shared" si="29"/>
        <v>194200000</v>
      </c>
    </row>
    <row r="1853" spans="1:4" x14ac:dyDescent="0.2">
      <c r="A1853" t="s">
        <v>3210</v>
      </c>
      <c r="B1853">
        <v>172825435</v>
      </c>
      <c r="C1853">
        <v>25000000</v>
      </c>
      <c r="D1853">
        <f t="shared" si="29"/>
        <v>147825435</v>
      </c>
    </row>
    <row r="1854" spans="1:4" x14ac:dyDescent="0.2">
      <c r="A1854" t="s">
        <v>3211</v>
      </c>
      <c r="B1854">
        <v>148085755</v>
      </c>
      <c r="C1854">
        <v>33000000</v>
      </c>
      <c r="D1854">
        <f t="shared" si="29"/>
        <v>115085755</v>
      </c>
    </row>
    <row r="1855" spans="1:4" x14ac:dyDescent="0.2">
      <c r="A1855" t="s">
        <v>3212</v>
      </c>
      <c r="B1855">
        <v>25517500</v>
      </c>
      <c r="C1855">
        <v>25100000</v>
      </c>
      <c r="D1855">
        <f t="shared" si="29"/>
        <v>417500</v>
      </c>
    </row>
    <row r="1856" spans="1:4" x14ac:dyDescent="0.2">
      <c r="A1856" t="s">
        <v>3213</v>
      </c>
      <c r="B1856">
        <v>145000989</v>
      </c>
      <c r="C1856">
        <v>25000000</v>
      </c>
      <c r="D1856">
        <f t="shared" si="29"/>
        <v>120000989</v>
      </c>
    </row>
    <row r="1857" spans="1:4" x14ac:dyDescent="0.2">
      <c r="A1857" t="s">
        <v>3214</v>
      </c>
      <c r="B1857">
        <v>26761283</v>
      </c>
      <c r="C1857">
        <v>26000000</v>
      </c>
      <c r="D1857">
        <f t="shared" si="29"/>
        <v>761283</v>
      </c>
    </row>
    <row r="1858" spans="1:4" x14ac:dyDescent="0.2">
      <c r="A1858" t="s">
        <v>3216</v>
      </c>
      <c r="B1858">
        <v>121945720</v>
      </c>
      <c r="C1858">
        <v>25000000</v>
      </c>
      <c r="D1858">
        <f t="shared" ref="D1858:D1921" si="30">B1858-C1858</f>
        <v>96945720</v>
      </c>
    </row>
    <row r="1859" spans="1:4" x14ac:dyDescent="0.2">
      <c r="A1859" t="s">
        <v>3218</v>
      </c>
      <c r="B1859">
        <v>96067179</v>
      </c>
      <c r="C1859">
        <v>22000000</v>
      </c>
      <c r="D1859">
        <f t="shared" si="30"/>
        <v>74067179</v>
      </c>
    </row>
    <row r="1860" spans="1:4" x14ac:dyDescent="0.2">
      <c r="A1860" t="s">
        <v>3219</v>
      </c>
      <c r="B1860">
        <v>169705587</v>
      </c>
      <c r="C1860">
        <v>25000000</v>
      </c>
      <c r="D1860">
        <f t="shared" si="30"/>
        <v>144705587</v>
      </c>
    </row>
    <row r="1861" spans="1:4" x14ac:dyDescent="0.2">
      <c r="A1861" t="s">
        <v>3220</v>
      </c>
      <c r="B1861">
        <v>3254172</v>
      </c>
      <c r="C1861">
        <v>28000000</v>
      </c>
      <c r="D1861">
        <f t="shared" si="30"/>
        <v>-24745828</v>
      </c>
    </row>
    <row r="1862" spans="1:4" x14ac:dyDescent="0.2">
      <c r="A1862" t="s">
        <v>3221</v>
      </c>
      <c r="B1862">
        <v>84185387</v>
      </c>
      <c r="C1862">
        <v>80000000</v>
      </c>
      <c r="D1862">
        <f t="shared" si="30"/>
        <v>4185387</v>
      </c>
    </row>
    <row r="1863" spans="1:4" x14ac:dyDescent="0.2">
      <c r="A1863" t="s">
        <v>3223</v>
      </c>
      <c r="B1863">
        <v>25440971</v>
      </c>
      <c r="C1863">
        <v>26000000</v>
      </c>
      <c r="D1863">
        <f t="shared" si="30"/>
        <v>-559029</v>
      </c>
    </row>
    <row r="1864" spans="1:4" x14ac:dyDescent="0.2">
      <c r="A1864" t="s">
        <v>3226</v>
      </c>
      <c r="B1864">
        <v>82163317</v>
      </c>
      <c r="C1864">
        <v>30000000</v>
      </c>
      <c r="D1864">
        <f t="shared" si="30"/>
        <v>52163317</v>
      </c>
    </row>
    <row r="1865" spans="1:4" x14ac:dyDescent="0.2">
      <c r="A1865" t="s">
        <v>3227</v>
      </c>
      <c r="B1865">
        <v>25440971</v>
      </c>
      <c r="C1865">
        <v>20000000</v>
      </c>
      <c r="D1865">
        <f t="shared" si="30"/>
        <v>5440971</v>
      </c>
    </row>
    <row r="1866" spans="1:4" x14ac:dyDescent="0.2">
      <c r="A1866" t="s">
        <v>3229</v>
      </c>
      <c r="B1866">
        <v>80920948</v>
      </c>
      <c r="C1866">
        <v>30000000</v>
      </c>
      <c r="D1866">
        <f t="shared" si="30"/>
        <v>50920948</v>
      </c>
    </row>
    <row r="1867" spans="1:4" x14ac:dyDescent="0.2">
      <c r="A1867" t="s">
        <v>3230</v>
      </c>
      <c r="B1867">
        <v>80034302</v>
      </c>
      <c r="C1867">
        <v>25000000</v>
      </c>
      <c r="D1867">
        <f t="shared" si="30"/>
        <v>55034302</v>
      </c>
    </row>
    <row r="1868" spans="1:4" x14ac:dyDescent="0.2">
      <c r="A1868" t="s">
        <v>3231</v>
      </c>
      <c r="B1868">
        <v>78656813</v>
      </c>
      <c r="C1868">
        <v>25000000</v>
      </c>
      <c r="D1868">
        <f t="shared" si="30"/>
        <v>53656813</v>
      </c>
    </row>
    <row r="1869" spans="1:4" x14ac:dyDescent="0.2">
      <c r="A1869" t="s">
        <v>3233</v>
      </c>
      <c r="B1869">
        <v>76270454</v>
      </c>
      <c r="C1869">
        <v>25000000</v>
      </c>
      <c r="D1869">
        <f t="shared" si="30"/>
        <v>51270454</v>
      </c>
    </row>
    <row r="1870" spans="1:4" x14ac:dyDescent="0.2">
      <c r="A1870" t="s">
        <v>3234</v>
      </c>
      <c r="B1870">
        <v>74273505</v>
      </c>
      <c r="C1870">
        <v>25000000</v>
      </c>
      <c r="D1870">
        <f t="shared" si="30"/>
        <v>49273505</v>
      </c>
    </row>
    <row r="1871" spans="1:4" x14ac:dyDescent="0.2">
      <c r="A1871" t="s">
        <v>3235</v>
      </c>
      <c r="B1871">
        <v>134141530</v>
      </c>
      <c r="C1871">
        <v>25000000</v>
      </c>
      <c r="D1871">
        <f t="shared" si="30"/>
        <v>109141530</v>
      </c>
    </row>
    <row r="1872" spans="1:4" x14ac:dyDescent="0.2">
      <c r="A1872" t="s">
        <v>3236</v>
      </c>
      <c r="B1872">
        <v>71500556</v>
      </c>
      <c r="C1872">
        <v>26000000</v>
      </c>
      <c r="D1872">
        <f t="shared" si="30"/>
        <v>45500556</v>
      </c>
    </row>
    <row r="1873" spans="1:4" x14ac:dyDescent="0.2">
      <c r="A1873" t="s">
        <v>3238</v>
      </c>
      <c r="B1873">
        <v>71309760</v>
      </c>
      <c r="C1873">
        <v>25000000</v>
      </c>
      <c r="D1873">
        <f t="shared" si="30"/>
        <v>46309760</v>
      </c>
    </row>
    <row r="1874" spans="1:4" x14ac:dyDescent="0.2">
      <c r="A1874" t="s">
        <v>3239</v>
      </c>
      <c r="B1874">
        <v>89808372</v>
      </c>
      <c r="C1874">
        <v>45000000</v>
      </c>
      <c r="D1874">
        <f t="shared" si="30"/>
        <v>44808372</v>
      </c>
    </row>
    <row r="1875" spans="1:4" x14ac:dyDescent="0.2">
      <c r="A1875" t="s">
        <v>3241</v>
      </c>
      <c r="B1875">
        <v>77264926</v>
      </c>
      <c r="C1875">
        <v>25000000</v>
      </c>
      <c r="D1875">
        <f t="shared" si="30"/>
        <v>52264926</v>
      </c>
    </row>
    <row r="1876" spans="1:4" x14ac:dyDescent="0.2">
      <c r="A1876" t="s">
        <v>3242</v>
      </c>
      <c r="B1876">
        <v>70625986</v>
      </c>
      <c r="C1876">
        <v>25000000</v>
      </c>
      <c r="D1876">
        <f t="shared" si="30"/>
        <v>45625986</v>
      </c>
    </row>
    <row r="1877" spans="1:4" x14ac:dyDescent="0.2">
      <c r="A1877" t="s">
        <v>3243</v>
      </c>
      <c r="B1877">
        <v>56505065</v>
      </c>
      <c r="C1877">
        <v>25000000</v>
      </c>
      <c r="D1877">
        <f t="shared" si="30"/>
        <v>31505065</v>
      </c>
    </row>
    <row r="1878" spans="1:4" x14ac:dyDescent="0.2">
      <c r="A1878" t="s">
        <v>3245</v>
      </c>
      <c r="B1878">
        <v>55973336</v>
      </c>
      <c r="C1878">
        <v>25000000</v>
      </c>
      <c r="D1878">
        <f t="shared" si="30"/>
        <v>30973336</v>
      </c>
    </row>
    <row r="1879" spans="1:4" x14ac:dyDescent="0.2">
      <c r="A1879" t="s">
        <v>3246</v>
      </c>
      <c r="B1879">
        <v>25440971</v>
      </c>
      <c r="C1879">
        <v>2800000</v>
      </c>
      <c r="D1879">
        <f t="shared" si="30"/>
        <v>22640971</v>
      </c>
    </row>
    <row r="1880" spans="1:4" x14ac:dyDescent="0.2">
      <c r="A1880" t="s">
        <v>3248</v>
      </c>
      <c r="B1880">
        <v>54098051</v>
      </c>
      <c r="C1880">
        <v>25000000</v>
      </c>
      <c r="D1880">
        <f t="shared" si="30"/>
        <v>29098051</v>
      </c>
    </row>
    <row r="1881" spans="1:4" x14ac:dyDescent="0.2">
      <c r="A1881" t="s">
        <v>3249</v>
      </c>
      <c r="B1881">
        <v>60443237</v>
      </c>
      <c r="C1881">
        <v>25000000</v>
      </c>
      <c r="D1881">
        <f t="shared" si="30"/>
        <v>35443237</v>
      </c>
    </row>
    <row r="1882" spans="1:4" x14ac:dyDescent="0.2">
      <c r="A1882" t="s">
        <v>3250</v>
      </c>
      <c r="B1882">
        <v>82234139</v>
      </c>
      <c r="C1882">
        <v>17000000</v>
      </c>
      <c r="D1882">
        <f t="shared" si="30"/>
        <v>65234139</v>
      </c>
    </row>
    <row r="1883" spans="1:4" x14ac:dyDescent="0.2">
      <c r="A1883" t="s">
        <v>3252</v>
      </c>
      <c r="B1883">
        <v>51676606</v>
      </c>
      <c r="C1883">
        <v>25000000</v>
      </c>
      <c r="D1883">
        <f t="shared" si="30"/>
        <v>26676606</v>
      </c>
    </row>
    <row r="1884" spans="1:4" x14ac:dyDescent="0.2">
      <c r="A1884" t="s">
        <v>3254</v>
      </c>
      <c r="B1884">
        <v>52528330</v>
      </c>
      <c r="C1884">
        <v>25000000</v>
      </c>
      <c r="D1884">
        <f t="shared" si="30"/>
        <v>27528330</v>
      </c>
    </row>
    <row r="1885" spans="1:4" x14ac:dyDescent="0.2">
      <c r="A1885" t="s">
        <v>3256</v>
      </c>
      <c r="B1885">
        <v>51533608</v>
      </c>
      <c r="C1885">
        <v>25000000</v>
      </c>
      <c r="D1885">
        <f t="shared" si="30"/>
        <v>26533608</v>
      </c>
    </row>
    <row r="1886" spans="1:4" x14ac:dyDescent="0.2">
      <c r="A1886" t="s">
        <v>3258</v>
      </c>
      <c r="B1886">
        <v>51097664</v>
      </c>
      <c r="C1886">
        <v>30000000</v>
      </c>
      <c r="D1886">
        <f t="shared" si="30"/>
        <v>21097664</v>
      </c>
    </row>
    <row r="1887" spans="1:4" x14ac:dyDescent="0.2">
      <c r="A1887" t="s">
        <v>3260</v>
      </c>
      <c r="B1887">
        <v>84136909</v>
      </c>
      <c r="C1887">
        <v>26000000</v>
      </c>
      <c r="D1887">
        <f t="shared" si="30"/>
        <v>58136909</v>
      </c>
    </row>
    <row r="1888" spans="1:4" x14ac:dyDescent="0.2">
      <c r="A1888" t="s">
        <v>3261</v>
      </c>
      <c r="B1888">
        <v>46836394</v>
      </c>
      <c r="C1888">
        <v>25000000</v>
      </c>
      <c r="D1888">
        <f t="shared" si="30"/>
        <v>21836394</v>
      </c>
    </row>
    <row r="1889" spans="1:4" x14ac:dyDescent="0.2">
      <c r="A1889" t="s">
        <v>3262</v>
      </c>
      <c r="B1889">
        <v>47285499</v>
      </c>
      <c r="C1889">
        <v>26000000</v>
      </c>
      <c r="D1889">
        <f t="shared" si="30"/>
        <v>21285499</v>
      </c>
    </row>
    <row r="1890" spans="1:4" x14ac:dyDescent="0.2">
      <c r="A1890" t="s">
        <v>3264</v>
      </c>
      <c r="B1890">
        <v>47124400</v>
      </c>
      <c r="C1890">
        <v>25000000</v>
      </c>
      <c r="D1890">
        <f t="shared" si="30"/>
        <v>22124400</v>
      </c>
    </row>
    <row r="1891" spans="1:4" x14ac:dyDescent="0.2">
      <c r="A1891" t="s">
        <v>3265</v>
      </c>
      <c r="B1891">
        <v>44700000</v>
      </c>
      <c r="C1891">
        <v>25000000</v>
      </c>
      <c r="D1891">
        <f t="shared" si="30"/>
        <v>19700000</v>
      </c>
    </row>
    <row r="1892" spans="1:4" x14ac:dyDescent="0.2">
      <c r="A1892" t="s">
        <v>3266</v>
      </c>
      <c r="B1892">
        <v>44455658</v>
      </c>
      <c r="C1892">
        <v>25000000</v>
      </c>
      <c r="D1892">
        <f t="shared" si="30"/>
        <v>19455658</v>
      </c>
    </row>
    <row r="1893" spans="1:4" x14ac:dyDescent="0.2">
      <c r="A1893" t="s">
        <v>3267</v>
      </c>
      <c r="B1893">
        <v>43984230</v>
      </c>
      <c r="C1893">
        <v>23000000</v>
      </c>
      <c r="D1893">
        <f t="shared" si="30"/>
        <v>20984230</v>
      </c>
    </row>
    <row r="1894" spans="1:4" x14ac:dyDescent="0.2">
      <c r="A1894" t="s">
        <v>3269</v>
      </c>
      <c r="B1894">
        <v>66489425</v>
      </c>
      <c r="C1894">
        <v>25000000</v>
      </c>
      <c r="D1894">
        <f t="shared" si="30"/>
        <v>41489425</v>
      </c>
    </row>
    <row r="1895" spans="1:4" x14ac:dyDescent="0.2">
      <c r="A1895" t="s">
        <v>3270</v>
      </c>
      <c r="B1895">
        <v>41067398</v>
      </c>
      <c r="C1895">
        <v>25000000</v>
      </c>
      <c r="D1895">
        <f t="shared" si="30"/>
        <v>16067398</v>
      </c>
    </row>
    <row r="1896" spans="1:4" x14ac:dyDescent="0.2">
      <c r="A1896" t="s">
        <v>3271</v>
      </c>
      <c r="B1896">
        <v>40218903</v>
      </c>
      <c r="C1896">
        <v>25000000</v>
      </c>
      <c r="D1896">
        <f t="shared" si="30"/>
        <v>15218903</v>
      </c>
    </row>
    <row r="1897" spans="1:4" x14ac:dyDescent="0.2">
      <c r="A1897" t="s">
        <v>3272</v>
      </c>
      <c r="B1897">
        <v>39880476</v>
      </c>
      <c r="C1897">
        <v>25000000</v>
      </c>
      <c r="D1897">
        <f t="shared" si="30"/>
        <v>14880476</v>
      </c>
    </row>
    <row r="1898" spans="1:4" x14ac:dyDescent="0.2">
      <c r="A1898" t="s">
        <v>3274</v>
      </c>
      <c r="B1898">
        <v>39399750</v>
      </c>
      <c r="C1898">
        <v>25000000</v>
      </c>
      <c r="D1898">
        <f t="shared" si="30"/>
        <v>14399750</v>
      </c>
    </row>
    <row r="1899" spans="1:4" x14ac:dyDescent="0.2">
      <c r="A1899" t="s">
        <v>3276</v>
      </c>
      <c r="B1899">
        <v>38230435</v>
      </c>
      <c r="C1899">
        <v>25000000</v>
      </c>
      <c r="D1899">
        <f t="shared" si="30"/>
        <v>13230435</v>
      </c>
    </row>
    <row r="1900" spans="1:4" x14ac:dyDescent="0.2">
      <c r="A1900" t="s">
        <v>3277</v>
      </c>
      <c r="B1900">
        <v>39008741</v>
      </c>
      <c r="C1900">
        <v>25000000</v>
      </c>
      <c r="D1900">
        <f t="shared" si="30"/>
        <v>14008741</v>
      </c>
    </row>
    <row r="1901" spans="1:4" x14ac:dyDescent="0.2">
      <c r="A1901" t="s">
        <v>3278</v>
      </c>
      <c r="B1901">
        <v>36833473</v>
      </c>
      <c r="C1901">
        <v>25000000</v>
      </c>
      <c r="D1901">
        <f t="shared" si="30"/>
        <v>11833473</v>
      </c>
    </row>
    <row r="1902" spans="1:4" x14ac:dyDescent="0.2">
      <c r="A1902" t="s">
        <v>3280</v>
      </c>
      <c r="B1902">
        <v>48237389</v>
      </c>
      <c r="C1902">
        <v>25000000</v>
      </c>
      <c r="D1902">
        <f t="shared" si="30"/>
        <v>23237389</v>
      </c>
    </row>
    <row r="1903" spans="1:4" x14ac:dyDescent="0.2">
      <c r="A1903" t="s">
        <v>3282</v>
      </c>
      <c r="B1903">
        <v>36310118</v>
      </c>
      <c r="C1903">
        <v>20000000</v>
      </c>
      <c r="D1903">
        <f t="shared" si="30"/>
        <v>16310118</v>
      </c>
    </row>
    <row r="1904" spans="1:4" x14ac:dyDescent="0.2">
      <c r="A1904" t="s">
        <v>3284</v>
      </c>
      <c r="B1904">
        <v>36447959</v>
      </c>
      <c r="C1904">
        <v>25000000</v>
      </c>
      <c r="D1904">
        <f t="shared" si="30"/>
        <v>11447959</v>
      </c>
    </row>
    <row r="1905" spans="1:4" x14ac:dyDescent="0.2">
      <c r="A1905" t="s">
        <v>3285</v>
      </c>
      <c r="B1905">
        <v>45089048</v>
      </c>
      <c r="C1905">
        <v>25000000</v>
      </c>
      <c r="D1905">
        <f t="shared" si="30"/>
        <v>20089048</v>
      </c>
    </row>
    <row r="1906" spans="1:4" x14ac:dyDescent="0.2">
      <c r="A1906" t="s">
        <v>3286</v>
      </c>
      <c r="B1906">
        <v>35990505</v>
      </c>
      <c r="C1906">
        <v>20000000</v>
      </c>
      <c r="D1906">
        <f t="shared" si="30"/>
        <v>15990505</v>
      </c>
    </row>
    <row r="1907" spans="1:4" x14ac:dyDescent="0.2">
      <c r="A1907" t="s">
        <v>3287</v>
      </c>
      <c r="B1907">
        <v>35143332</v>
      </c>
      <c r="C1907">
        <v>17000000</v>
      </c>
      <c r="D1907">
        <f t="shared" si="30"/>
        <v>18143332</v>
      </c>
    </row>
    <row r="1908" spans="1:4" x14ac:dyDescent="0.2">
      <c r="A1908" t="s">
        <v>3289</v>
      </c>
      <c r="B1908">
        <v>35000629</v>
      </c>
      <c r="C1908">
        <v>25000000</v>
      </c>
      <c r="D1908">
        <f t="shared" si="30"/>
        <v>10000629</v>
      </c>
    </row>
    <row r="1909" spans="1:4" x14ac:dyDescent="0.2">
      <c r="A1909" t="s">
        <v>3291</v>
      </c>
      <c r="B1909">
        <v>34604054</v>
      </c>
      <c r="C1909">
        <v>30000000</v>
      </c>
      <c r="D1909">
        <f t="shared" si="30"/>
        <v>4604054</v>
      </c>
    </row>
    <row r="1910" spans="1:4" x14ac:dyDescent="0.2">
      <c r="A1910" t="s">
        <v>3292</v>
      </c>
      <c r="B1910">
        <v>41597830</v>
      </c>
      <c r="C1910">
        <v>25000000</v>
      </c>
      <c r="D1910">
        <f t="shared" si="30"/>
        <v>16597830</v>
      </c>
    </row>
    <row r="1911" spans="1:4" x14ac:dyDescent="0.2">
      <c r="A1911" t="s">
        <v>3293</v>
      </c>
      <c r="B1911">
        <v>33687630</v>
      </c>
      <c r="C1911">
        <v>20000000</v>
      </c>
      <c r="D1911">
        <f t="shared" si="30"/>
        <v>13687630</v>
      </c>
    </row>
    <row r="1912" spans="1:4" x14ac:dyDescent="0.2">
      <c r="A1912" t="s">
        <v>3294</v>
      </c>
      <c r="B1912">
        <v>32553210</v>
      </c>
      <c r="C1912">
        <v>25000000</v>
      </c>
      <c r="D1912">
        <f t="shared" si="30"/>
        <v>7553210</v>
      </c>
    </row>
    <row r="1913" spans="1:4" x14ac:dyDescent="0.2">
      <c r="A1913" t="s">
        <v>3296</v>
      </c>
      <c r="B1913">
        <v>31526393</v>
      </c>
      <c r="C1913">
        <v>25000000</v>
      </c>
      <c r="D1913">
        <f t="shared" si="30"/>
        <v>6526393</v>
      </c>
    </row>
    <row r="1914" spans="1:4" x14ac:dyDescent="0.2">
      <c r="A1914" t="s">
        <v>3298</v>
      </c>
      <c r="B1914">
        <v>41229</v>
      </c>
      <c r="C1914">
        <v>25500000</v>
      </c>
      <c r="D1914">
        <f t="shared" si="30"/>
        <v>-25458771</v>
      </c>
    </row>
    <row r="1915" spans="1:4" x14ac:dyDescent="0.2">
      <c r="A1915" t="s">
        <v>3300</v>
      </c>
      <c r="B1915">
        <v>31655091</v>
      </c>
      <c r="C1915">
        <v>30000000</v>
      </c>
      <c r="D1915">
        <f t="shared" si="30"/>
        <v>1655091</v>
      </c>
    </row>
    <row r="1916" spans="1:4" x14ac:dyDescent="0.2">
      <c r="A1916" t="s">
        <v>3302</v>
      </c>
      <c r="B1916">
        <v>30012990</v>
      </c>
      <c r="C1916">
        <v>25000000</v>
      </c>
      <c r="D1916">
        <f t="shared" si="30"/>
        <v>5012990</v>
      </c>
    </row>
    <row r="1917" spans="1:4" x14ac:dyDescent="0.2">
      <c r="A1917" t="s">
        <v>3303</v>
      </c>
      <c r="B1917">
        <v>32368960</v>
      </c>
      <c r="C1917">
        <v>25000000</v>
      </c>
      <c r="D1917">
        <f t="shared" si="30"/>
        <v>7368960</v>
      </c>
    </row>
    <row r="1918" spans="1:4" x14ac:dyDescent="0.2">
      <c r="A1918" t="s">
        <v>3305</v>
      </c>
      <c r="B1918">
        <v>14500000</v>
      </c>
      <c r="C1918">
        <v>25000000</v>
      </c>
      <c r="D1918">
        <f t="shared" si="30"/>
        <v>-10500000</v>
      </c>
    </row>
    <row r="1919" spans="1:4" x14ac:dyDescent="0.2">
      <c r="A1919" t="s">
        <v>3307</v>
      </c>
      <c r="B1919">
        <v>29247405</v>
      </c>
      <c r="C1919">
        <v>25000000</v>
      </c>
      <c r="D1919">
        <f t="shared" si="30"/>
        <v>4247405</v>
      </c>
    </row>
    <row r="1920" spans="1:4" x14ac:dyDescent="0.2">
      <c r="A1920" t="s">
        <v>3310</v>
      </c>
      <c r="B1920">
        <v>30538669</v>
      </c>
      <c r="C1920">
        <v>20000000</v>
      </c>
      <c r="D1920">
        <f t="shared" si="30"/>
        <v>10538669</v>
      </c>
    </row>
    <row r="1921" spans="1:4" x14ac:dyDescent="0.2">
      <c r="A1921" t="s">
        <v>3311</v>
      </c>
      <c r="B1921">
        <v>25615792</v>
      </c>
      <c r="C1921">
        <v>25000000</v>
      </c>
      <c r="D1921">
        <f t="shared" si="30"/>
        <v>615792</v>
      </c>
    </row>
    <row r="1922" spans="1:4" x14ac:dyDescent="0.2">
      <c r="A1922" t="s">
        <v>3314</v>
      </c>
      <c r="B1922">
        <v>28341469</v>
      </c>
      <c r="C1922">
        <v>25000000</v>
      </c>
      <c r="D1922">
        <f t="shared" ref="D1922:D1985" si="31">B1922-C1922</f>
        <v>3341469</v>
      </c>
    </row>
    <row r="1923" spans="1:4" x14ac:dyDescent="0.2">
      <c r="A1923" t="s">
        <v>3315</v>
      </c>
      <c r="B1923">
        <v>25590119</v>
      </c>
      <c r="C1923">
        <v>21150000</v>
      </c>
      <c r="D1923">
        <f t="shared" si="31"/>
        <v>4440119</v>
      </c>
    </row>
    <row r="1924" spans="1:4" x14ac:dyDescent="0.2">
      <c r="A1924" t="s">
        <v>3317</v>
      </c>
      <c r="B1924">
        <v>24944213</v>
      </c>
      <c r="C1924">
        <v>27000000</v>
      </c>
      <c r="D1924">
        <f t="shared" si="31"/>
        <v>-2055787</v>
      </c>
    </row>
    <row r="1925" spans="1:4" x14ac:dyDescent="0.2">
      <c r="A1925" t="s">
        <v>3318</v>
      </c>
      <c r="B1925">
        <v>33631221</v>
      </c>
      <c r="C1925">
        <v>25000000</v>
      </c>
      <c r="D1925">
        <f t="shared" si="31"/>
        <v>8631221</v>
      </c>
    </row>
    <row r="1926" spans="1:4" x14ac:dyDescent="0.2">
      <c r="A1926" t="s">
        <v>3319</v>
      </c>
      <c r="B1926">
        <v>37738400</v>
      </c>
      <c r="C1926">
        <v>25000000</v>
      </c>
      <c r="D1926">
        <f t="shared" si="31"/>
        <v>12738400</v>
      </c>
    </row>
    <row r="1927" spans="1:4" x14ac:dyDescent="0.2">
      <c r="A1927" t="s">
        <v>3321</v>
      </c>
      <c r="B1927">
        <v>24381334</v>
      </c>
      <c r="C1927">
        <v>20000000</v>
      </c>
      <c r="D1927">
        <f t="shared" si="31"/>
        <v>4381334</v>
      </c>
    </row>
    <row r="1928" spans="1:4" x14ac:dyDescent="0.2">
      <c r="A1928" t="s">
        <v>3323</v>
      </c>
      <c r="B1928">
        <v>21835784</v>
      </c>
      <c r="C1928">
        <v>30000000</v>
      </c>
      <c r="D1928">
        <f t="shared" si="31"/>
        <v>-8164216</v>
      </c>
    </row>
    <row r="1929" spans="1:4" x14ac:dyDescent="0.2">
      <c r="A1929" t="s">
        <v>3325</v>
      </c>
      <c r="B1929">
        <v>15785632</v>
      </c>
      <c r="C1929">
        <v>23000000</v>
      </c>
      <c r="D1929">
        <f t="shared" si="31"/>
        <v>-7214368</v>
      </c>
    </row>
    <row r="1930" spans="1:4" x14ac:dyDescent="0.2">
      <c r="A1930" t="s">
        <v>3328</v>
      </c>
      <c r="B1930">
        <v>21554585</v>
      </c>
      <c r="C1930">
        <v>25000000</v>
      </c>
      <c r="D1930">
        <f t="shared" si="31"/>
        <v>-3445415</v>
      </c>
    </row>
    <row r="1931" spans="1:4" x14ac:dyDescent="0.2">
      <c r="A1931" t="s">
        <v>3329</v>
      </c>
      <c r="B1931">
        <v>22200000</v>
      </c>
      <c r="C1931">
        <v>25000000</v>
      </c>
      <c r="D1931">
        <f t="shared" si="31"/>
        <v>-2800000</v>
      </c>
    </row>
    <row r="1932" spans="1:4" x14ac:dyDescent="0.2">
      <c r="A1932" t="s">
        <v>3331</v>
      </c>
      <c r="B1932">
        <v>25440971</v>
      </c>
      <c r="C1932">
        <v>20000000</v>
      </c>
      <c r="D1932">
        <f t="shared" si="31"/>
        <v>5440971</v>
      </c>
    </row>
    <row r="1933" spans="1:4" x14ac:dyDescent="0.2">
      <c r="A1933" t="s">
        <v>3332</v>
      </c>
      <c r="B1933">
        <v>80014842</v>
      </c>
      <c r="C1933">
        <v>25000000</v>
      </c>
      <c r="D1933">
        <f t="shared" si="31"/>
        <v>55014842</v>
      </c>
    </row>
    <row r="1934" spans="1:4" x14ac:dyDescent="0.2">
      <c r="A1934" t="s">
        <v>3333</v>
      </c>
      <c r="B1934">
        <v>23527955</v>
      </c>
      <c r="C1934">
        <v>25000000</v>
      </c>
      <c r="D1934">
        <f t="shared" si="31"/>
        <v>-1472045</v>
      </c>
    </row>
    <row r="1935" spans="1:4" x14ac:dyDescent="0.2">
      <c r="A1935" t="s">
        <v>3335</v>
      </c>
      <c r="B1935">
        <v>24042490</v>
      </c>
      <c r="C1935">
        <v>25000000</v>
      </c>
      <c r="D1935">
        <f t="shared" si="31"/>
        <v>-957510</v>
      </c>
    </row>
    <row r="1936" spans="1:4" x14ac:dyDescent="0.2">
      <c r="A1936" t="s">
        <v>3338</v>
      </c>
      <c r="B1936">
        <v>22466994</v>
      </c>
      <c r="C1936">
        <v>25000000</v>
      </c>
      <c r="D1936">
        <f t="shared" si="31"/>
        <v>-2533006</v>
      </c>
    </row>
    <row r="1937" spans="1:4" x14ac:dyDescent="0.2">
      <c r="A1937" t="s">
        <v>3340</v>
      </c>
      <c r="B1937">
        <v>17791031</v>
      </c>
      <c r="C1937">
        <v>25000000</v>
      </c>
      <c r="D1937">
        <f t="shared" si="31"/>
        <v>-7208969</v>
      </c>
    </row>
    <row r="1938" spans="1:4" x14ac:dyDescent="0.2">
      <c r="A1938" t="s">
        <v>3342</v>
      </c>
      <c r="B1938">
        <v>17718223</v>
      </c>
      <c r="C1938">
        <v>25000000</v>
      </c>
      <c r="D1938">
        <f t="shared" si="31"/>
        <v>-7281777</v>
      </c>
    </row>
    <row r="1939" spans="1:4" x14ac:dyDescent="0.2">
      <c r="A1939" t="s">
        <v>3344</v>
      </c>
      <c r="B1939">
        <v>15361537</v>
      </c>
      <c r="C1939">
        <v>13000000</v>
      </c>
      <c r="D1939">
        <f t="shared" si="31"/>
        <v>2361537</v>
      </c>
    </row>
    <row r="1940" spans="1:4" x14ac:dyDescent="0.2">
      <c r="A1940" t="s">
        <v>3346</v>
      </c>
      <c r="B1940">
        <v>16647384</v>
      </c>
      <c r="C1940">
        <v>26000000</v>
      </c>
      <c r="D1940">
        <f t="shared" si="31"/>
        <v>-9352616</v>
      </c>
    </row>
    <row r="1941" spans="1:4" x14ac:dyDescent="0.2">
      <c r="A1941" t="s">
        <v>3348</v>
      </c>
      <c r="B1941">
        <v>16118077</v>
      </c>
      <c r="C1941">
        <v>25000000</v>
      </c>
      <c r="D1941">
        <f t="shared" si="31"/>
        <v>-8881923</v>
      </c>
    </row>
    <row r="1942" spans="1:4" x14ac:dyDescent="0.2">
      <c r="A1942" t="s">
        <v>3350</v>
      </c>
      <c r="B1942">
        <v>15091542</v>
      </c>
      <c r="C1942">
        <v>25000000</v>
      </c>
      <c r="D1942">
        <f t="shared" si="31"/>
        <v>-9908458</v>
      </c>
    </row>
    <row r="1943" spans="1:4" x14ac:dyDescent="0.2">
      <c r="A1943" t="s">
        <v>3354</v>
      </c>
      <c r="B1943">
        <v>15331289</v>
      </c>
      <c r="C1943">
        <v>20000000</v>
      </c>
      <c r="D1943">
        <f t="shared" si="31"/>
        <v>-4668711</v>
      </c>
    </row>
    <row r="1944" spans="1:4" x14ac:dyDescent="0.2">
      <c r="A1944" t="s">
        <v>3356</v>
      </c>
      <c r="B1944">
        <v>15045676</v>
      </c>
      <c r="C1944">
        <v>16000000</v>
      </c>
      <c r="D1944">
        <f t="shared" si="31"/>
        <v>-954324</v>
      </c>
    </row>
    <row r="1945" spans="1:4" x14ac:dyDescent="0.2">
      <c r="A1945" t="s">
        <v>3358</v>
      </c>
      <c r="B1945">
        <v>17427926</v>
      </c>
      <c r="C1945">
        <v>8000000</v>
      </c>
      <c r="D1945">
        <f t="shared" si="31"/>
        <v>9427926</v>
      </c>
    </row>
    <row r="1946" spans="1:4" x14ac:dyDescent="0.2">
      <c r="A1946" t="s">
        <v>3360</v>
      </c>
      <c r="B1946">
        <v>14983572</v>
      </c>
      <c r="C1946">
        <v>25000000</v>
      </c>
      <c r="D1946">
        <f t="shared" si="31"/>
        <v>-10016428</v>
      </c>
    </row>
    <row r="1947" spans="1:4" x14ac:dyDescent="0.2">
      <c r="A1947" t="s">
        <v>3362</v>
      </c>
      <c r="B1947">
        <v>14637490</v>
      </c>
      <c r="C1947">
        <v>25000000</v>
      </c>
      <c r="D1947">
        <f t="shared" si="31"/>
        <v>-10362510</v>
      </c>
    </row>
    <row r="1948" spans="1:4" x14ac:dyDescent="0.2">
      <c r="A1948" t="s">
        <v>3363</v>
      </c>
      <c r="B1948">
        <v>14589444</v>
      </c>
      <c r="C1948">
        <v>25000000</v>
      </c>
      <c r="D1948">
        <f t="shared" si="31"/>
        <v>-10410556</v>
      </c>
    </row>
    <row r="1949" spans="1:4" x14ac:dyDescent="0.2">
      <c r="A1949" t="s">
        <v>3364</v>
      </c>
      <c r="B1949">
        <v>14095303</v>
      </c>
      <c r="C1949">
        <v>25000000</v>
      </c>
      <c r="D1949">
        <f t="shared" si="31"/>
        <v>-10904697</v>
      </c>
    </row>
    <row r="1950" spans="1:4" x14ac:dyDescent="0.2">
      <c r="A1950" t="s">
        <v>3366</v>
      </c>
      <c r="B1950">
        <v>13973532</v>
      </c>
      <c r="C1950">
        <v>25000000</v>
      </c>
      <c r="D1950">
        <f t="shared" si="31"/>
        <v>-11026468</v>
      </c>
    </row>
    <row r="1951" spans="1:4" x14ac:dyDescent="0.2">
      <c r="A1951" t="s">
        <v>3368</v>
      </c>
      <c r="B1951">
        <v>1865774</v>
      </c>
      <c r="C1951">
        <v>30000000</v>
      </c>
      <c r="D1951">
        <f t="shared" si="31"/>
        <v>-28134226</v>
      </c>
    </row>
    <row r="1952" spans="1:4" x14ac:dyDescent="0.2">
      <c r="A1952" t="s">
        <v>3370</v>
      </c>
      <c r="B1952">
        <v>13920741</v>
      </c>
      <c r="C1952">
        <v>20000000</v>
      </c>
      <c r="D1952">
        <f t="shared" si="31"/>
        <v>-6079259</v>
      </c>
    </row>
    <row r="1953" spans="1:4" x14ac:dyDescent="0.2">
      <c r="A1953" t="s">
        <v>3371</v>
      </c>
      <c r="B1953">
        <v>18860403</v>
      </c>
      <c r="C1953">
        <v>25000000</v>
      </c>
      <c r="D1953">
        <f t="shared" si="31"/>
        <v>-6139597</v>
      </c>
    </row>
    <row r="1954" spans="1:4" x14ac:dyDescent="0.2">
      <c r="A1954" t="s">
        <v>3372</v>
      </c>
      <c r="B1954">
        <v>13038660</v>
      </c>
      <c r="C1954">
        <v>25000000</v>
      </c>
      <c r="D1954">
        <f t="shared" si="31"/>
        <v>-11961340</v>
      </c>
    </row>
    <row r="1955" spans="1:4" x14ac:dyDescent="0.2">
      <c r="A1955" t="s">
        <v>3373</v>
      </c>
      <c r="B1955">
        <v>28831145</v>
      </c>
      <c r="C1955">
        <v>25000000</v>
      </c>
      <c r="D1955">
        <f t="shared" si="31"/>
        <v>3831145</v>
      </c>
    </row>
    <row r="1956" spans="1:4" x14ac:dyDescent="0.2">
      <c r="A1956" t="s">
        <v>3374</v>
      </c>
      <c r="B1956">
        <v>25440971</v>
      </c>
      <c r="C1956">
        <v>25000000</v>
      </c>
      <c r="D1956">
        <f t="shared" si="31"/>
        <v>440971</v>
      </c>
    </row>
    <row r="1957" spans="1:4" x14ac:dyDescent="0.2">
      <c r="A1957" t="s">
        <v>3375</v>
      </c>
      <c r="B1957">
        <v>25440971</v>
      </c>
      <c r="C1957">
        <v>20000000</v>
      </c>
      <c r="D1957">
        <f t="shared" si="31"/>
        <v>5440971</v>
      </c>
    </row>
    <row r="1958" spans="1:4" x14ac:dyDescent="0.2">
      <c r="A1958" t="s">
        <v>3377</v>
      </c>
      <c r="B1958">
        <v>11538204</v>
      </c>
      <c r="C1958">
        <v>25000000</v>
      </c>
      <c r="D1958">
        <f t="shared" si="31"/>
        <v>-13461796</v>
      </c>
    </row>
    <row r="1959" spans="1:4" x14ac:dyDescent="0.2">
      <c r="A1959" t="s">
        <v>3379</v>
      </c>
      <c r="B1959">
        <v>11008432</v>
      </c>
      <c r="C1959">
        <v>25000000</v>
      </c>
      <c r="D1959">
        <f t="shared" si="31"/>
        <v>-13991568</v>
      </c>
    </row>
    <row r="1960" spans="1:4" x14ac:dyDescent="0.2">
      <c r="A1960" t="s">
        <v>3380</v>
      </c>
      <c r="B1960">
        <v>12188642</v>
      </c>
      <c r="C1960">
        <v>26000000</v>
      </c>
      <c r="D1960">
        <f t="shared" si="31"/>
        <v>-13811358</v>
      </c>
    </row>
    <row r="1961" spans="1:4" x14ac:dyDescent="0.2">
      <c r="A1961" t="s">
        <v>3382</v>
      </c>
      <c r="B1961">
        <v>11100000</v>
      </c>
      <c r="C1961">
        <v>25000000</v>
      </c>
      <c r="D1961">
        <f t="shared" si="31"/>
        <v>-13900000</v>
      </c>
    </row>
    <row r="1962" spans="1:4" x14ac:dyDescent="0.2">
      <c r="A1962" t="s">
        <v>3383</v>
      </c>
      <c r="B1962">
        <v>25440971</v>
      </c>
      <c r="C1962">
        <v>17000000</v>
      </c>
      <c r="D1962">
        <f t="shared" si="31"/>
        <v>8440971</v>
      </c>
    </row>
    <row r="1963" spans="1:4" x14ac:dyDescent="0.2">
      <c r="A1963" t="s">
        <v>3385</v>
      </c>
      <c r="B1963">
        <v>13651662</v>
      </c>
      <c r="C1963">
        <v>25000000</v>
      </c>
      <c r="D1963">
        <f t="shared" si="31"/>
        <v>-11348338</v>
      </c>
    </row>
    <row r="1964" spans="1:4" x14ac:dyDescent="0.2">
      <c r="A1964" t="s">
        <v>3386</v>
      </c>
      <c r="B1964">
        <v>11030963</v>
      </c>
      <c r="C1964">
        <v>28000000</v>
      </c>
      <c r="D1964">
        <f t="shared" si="31"/>
        <v>-16969037</v>
      </c>
    </row>
    <row r="1965" spans="1:4" x14ac:dyDescent="0.2">
      <c r="A1965" t="s">
        <v>3388</v>
      </c>
      <c r="B1965">
        <v>10769960</v>
      </c>
      <c r="C1965">
        <v>25000000</v>
      </c>
      <c r="D1965">
        <f t="shared" si="31"/>
        <v>-14230040</v>
      </c>
    </row>
    <row r="1966" spans="1:4" x14ac:dyDescent="0.2">
      <c r="A1966" t="s">
        <v>3389</v>
      </c>
      <c r="B1966">
        <v>10911750</v>
      </c>
      <c r="C1966">
        <v>25000000</v>
      </c>
      <c r="D1966">
        <f t="shared" si="31"/>
        <v>-14088250</v>
      </c>
    </row>
    <row r="1967" spans="1:4" x14ac:dyDescent="0.2">
      <c r="A1967" t="s">
        <v>3390</v>
      </c>
      <c r="B1967">
        <v>10719367</v>
      </c>
      <c r="C1967">
        <v>25000000</v>
      </c>
      <c r="D1967">
        <f t="shared" si="31"/>
        <v>-14280633</v>
      </c>
    </row>
    <row r="1968" spans="1:4" x14ac:dyDescent="0.2">
      <c r="A1968" t="s">
        <v>3392</v>
      </c>
      <c r="B1968">
        <v>10114315</v>
      </c>
      <c r="C1968">
        <v>25000000</v>
      </c>
      <c r="D1968">
        <f t="shared" si="31"/>
        <v>-14885685</v>
      </c>
    </row>
    <row r="1969" spans="1:4" x14ac:dyDescent="0.2">
      <c r="A1969" t="s">
        <v>3394</v>
      </c>
      <c r="B1969">
        <v>49122319</v>
      </c>
      <c r="C1969">
        <v>14000000</v>
      </c>
      <c r="D1969">
        <f t="shared" si="31"/>
        <v>35122319</v>
      </c>
    </row>
    <row r="1970" spans="1:4" x14ac:dyDescent="0.2">
      <c r="A1970" t="s">
        <v>3396</v>
      </c>
      <c r="B1970">
        <v>10070000</v>
      </c>
      <c r="C1970">
        <v>25000000</v>
      </c>
      <c r="D1970">
        <f t="shared" si="31"/>
        <v>-14930000</v>
      </c>
    </row>
    <row r="1971" spans="1:4" x14ac:dyDescent="0.2">
      <c r="A1971" t="s">
        <v>3398</v>
      </c>
      <c r="B1971">
        <v>10324441</v>
      </c>
      <c r="C1971">
        <v>25000000</v>
      </c>
      <c r="D1971">
        <f t="shared" si="31"/>
        <v>-14675559</v>
      </c>
    </row>
    <row r="1972" spans="1:4" x14ac:dyDescent="0.2">
      <c r="A1972" t="s">
        <v>3399</v>
      </c>
      <c r="B1972">
        <v>7156933</v>
      </c>
      <c r="C1972">
        <v>25000000</v>
      </c>
      <c r="D1972">
        <f t="shared" si="31"/>
        <v>-17843067</v>
      </c>
    </row>
    <row r="1973" spans="1:4" x14ac:dyDescent="0.2">
      <c r="A1973" t="s">
        <v>3400</v>
      </c>
      <c r="B1973">
        <v>9286314</v>
      </c>
      <c r="C1973">
        <v>17000000</v>
      </c>
      <c r="D1973">
        <f t="shared" si="31"/>
        <v>-7713686</v>
      </c>
    </row>
    <row r="1974" spans="1:4" x14ac:dyDescent="0.2">
      <c r="A1974" t="s">
        <v>3402</v>
      </c>
      <c r="B1974">
        <v>56692</v>
      </c>
      <c r="C1974">
        <v>25000000</v>
      </c>
      <c r="D1974">
        <f t="shared" si="31"/>
        <v>-24943308</v>
      </c>
    </row>
    <row r="1975" spans="1:4" x14ac:dyDescent="0.2">
      <c r="A1975" t="s">
        <v>3404</v>
      </c>
      <c r="B1975">
        <v>25440971</v>
      </c>
      <c r="C1975">
        <v>25000000</v>
      </c>
      <c r="D1975">
        <f t="shared" si="31"/>
        <v>440971</v>
      </c>
    </row>
    <row r="1976" spans="1:4" x14ac:dyDescent="0.2">
      <c r="A1976" t="s">
        <v>3406</v>
      </c>
      <c r="B1976">
        <v>5654777</v>
      </c>
      <c r="C1976">
        <v>25000000</v>
      </c>
      <c r="D1976">
        <f t="shared" si="31"/>
        <v>-19345223</v>
      </c>
    </row>
    <row r="1977" spans="1:4" x14ac:dyDescent="0.2">
      <c r="A1977" t="s">
        <v>3408</v>
      </c>
      <c r="B1977">
        <v>5516708</v>
      </c>
      <c r="C1977">
        <v>25000000</v>
      </c>
      <c r="D1977">
        <f t="shared" si="31"/>
        <v>-19483292</v>
      </c>
    </row>
    <row r="1978" spans="1:4" x14ac:dyDescent="0.2">
      <c r="A1978" t="s">
        <v>3409</v>
      </c>
      <c r="B1978">
        <v>5128124</v>
      </c>
      <c r="C1978">
        <v>25000000</v>
      </c>
      <c r="D1978">
        <f t="shared" si="31"/>
        <v>-19871876</v>
      </c>
    </row>
    <row r="1979" spans="1:4" x14ac:dyDescent="0.2">
      <c r="A1979" t="s">
        <v>3410</v>
      </c>
      <c r="B1979">
        <v>4064333</v>
      </c>
      <c r="C1979">
        <v>25000000</v>
      </c>
      <c r="D1979">
        <f t="shared" si="31"/>
        <v>-20935667</v>
      </c>
    </row>
    <row r="1980" spans="1:4" x14ac:dyDescent="0.2">
      <c r="A1980" t="s">
        <v>3412</v>
      </c>
      <c r="B1980">
        <v>4006906</v>
      </c>
      <c r="C1980">
        <v>15000000</v>
      </c>
      <c r="D1980">
        <f t="shared" si="31"/>
        <v>-10993094</v>
      </c>
    </row>
    <row r="1981" spans="1:4" x14ac:dyDescent="0.2">
      <c r="A1981" t="s">
        <v>3414</v>
      </c>
      <c r="B1981">
        <v>3073392</v>
      </c>
      <c r="C1981">
        <v>25000000</v>
      </c>
      <c r="D1981">
        <f t="shared" si="31"/>
        <v>-21926608</v>
      </c>
    </row>
    <row r="1982" spans="1:4" x14ac:dyDescent="0.2">
      <c r="A1982" t="s">
        <v>3415</v>
      </c>
      <c r="B1982">
        <v>1550000</v>
      </c>
      <c r="C1982">
        <v>25000000</v>
      </c>
      <c r="D1982">
        <f t="shared" si="31"/>
        <v>-23450000</v>
      </c>
    </row>
    <row r="1983" spans="1:4" x14ac:dyDescent="0.2">
      <c r="A1983" t="s">
        <v>3417</v>
      </c>
      <c r="B1983">
        <v>25440971</v>
      </c>
      <c r="C1983">
        <v>25000000</v>
      </c>
      <c r="D1983">
        <f t="shared" si="31"/>
        <v>440971</v>
      </c>
    </row>
    <row r="1984" spans="1:4" x14ac:dyDescent="0.2">
      <c r="A1984" t="s">
        <v>3418</v>
      </c>
      <c r="B1984">
        <v>871527</v>
      </c>
      <c r="C1984">
        <v>25000000</v>
      </c>
      <c r="D1984">
        <f t="shared" si="31"/>
        <v>-24128473</v>
      </c>
    </row>
    <row r="1985" spans="1:4" x14ac:dyDescent="0.2">
      <c r="A1985" t="s">
        <v>3420</v>
      </c>
      <c r="B1985">
        <v>12495865</v>
      </c>
      <c r="C1985">
        <v>20000000</v>
      </c>
      <c r="D1985">
        <f t="shared" si="31"/>
        <v>-7504135</v>
      </c>
    </row>
    <row r="1986" spans="1:4" x14ac:dyDescent="0.2">
      <c r="A1986" t="s">
        <v>3421</v>
      </c>
      <c r="B1986">
        <v>777423</v>
      </c>
      <c r="C1986">
        <v>25000000</v>
      </c>
      <c r="D1986">
        <f t="shared" ref="D1986:D2049" si="32">B1986-C1986</f>
        <v>-24222577</v>
      </c>
    </row>
    <row r="1987" spans="1:4" x14ac:dyDescent="0.2">
      <c r="A1987" t="s">
        <v>3423</v>
      </c>
      <c r="B1987">
        <v>1186957</v>
      </c>
      <c r="C1987">
        <v>25000000</v>
      </c>
      <c r="D1987">
        <f t="shared" si="32"/>
        <v>-23813043</v>
      </c>
    </row>
    <row r="1988" spans="1:4" x14ac:dyDescent="0.2">
      <c r="A1988" t="s">
        <v>3424</v>
      </c>
      <c r="B1988">
        <v>85433</v>
      </c>
      <c r="C1988">
        <v>13500000</v>
      </c>
      <c r="D1988">
        <f t="shared" si="32"/>
        <v>-13414567</v>
      </c>
    </row>
    <row r="1989" spans="1:4" x14ac:dyDescent="0.2">
      <c r="A1989" t="s">
        <v>3427</v>
      </c>
      <c r="B1989">
        <v>1697956</v>
      </c>
      <c r="C1989">
        <v>20000000</v>
      </c>
      <c r="D1989">
        <f t="shared" si="32"/>
        <v>-18302044</v>
      </c>
    </row>
    <row r="1990" spans="1:4" x14ac:dyDescent="0.2">
      <c r="A1990" t="s">
        <v>3429</v>
      </c>
      <c r="B1990">
        <v>25440971</v>
      </c>
      <c r="C1990">
        <v>20000000</v>
      </c>
      <c r="D1990">
        <f t="shared" si="32"/>
        <v>5440971</v>
      </c>
    </row>
    <row r="1991" spans="1:4" x14ac:dyDescent="0.2">
      <c r="A1991" t="s">
        <v>3431</v>
      </c>
      <c r="B1991">
        <v>183662</v>
      </c>
      <c r="C1991">
        <v>25000000</v>
      </c>
      <c r="D1991">
        <f t="shared" si="32"/>
        <v>-24816338</v>
      </c>
    </row>
    <row r="1992" spans="1:4" x14ac:dyDescent="0.2">
      <c r="A1992" t="s">
        <v>3432</v>
      </c>
      <c r="B1992">
        <v>134904</v>
      </c>
      <c r="C1992">
        <v>25000000</v>
      </c>
      <c r="D1992">
        <f t="shared" si="32"/>
        <v>-24865096</v>
      </c>
    </row>
    <row r="1993" spans="1:4" x14ac:dyDescent="0.2">
      <c r="A1993" t="s">
        <v>3433</v>
      </c>
      <c r="B1993">
        <v>25440971</v>
      </c>
      <c r="C1993">
        <v>25000000</v>
      </c>
      <c r="D1993">
        <f t="shared" si="32"/>
        <v>440971</v>
      </c>
    </row>
    <row r="1994" spans="1:4" x14ac:dyDescent="0.2">
      <c r="A1994" t="s">
        <v>3435</v>
      </c>
      <c r="B1994">
        <v>25440971</v>
      </c>
      <c r="C1994">
        <v>25000000</v>
      </c>
      <c r="D1994">
        <f t="shared" si="32"/>
        <v>440971</v>
      </c>
    </row>
    <row r="1995" spans="1:4" x14ac:dyDescent="0.2">
      <c r="A1995" t="s">
        <v>3437</v>
      </c>
      <c r="B1995">
        <v>16969390</v>
      </c>
      <c r="C1995">
        <v>25000000</v>
      </c>
      <c r="D1995">
        <f t="shared" si="32"/>
        <v>-8030610</v>
      </c>
    </row>
    <row r="1996" spans="1:4" x14ac:dyDescent="0.2">
      <c r="A1996" t="s">
        <v>3438</v>
      </c>
      <c r="B1996">
        <v>25440971</v>
      </c>
      <c r="C1996">
        <v>25000000</v>
      </c>
      <c r="D1996">
        <f t="shared" si="32"/>
        <v>440971</v>
      </c>
    </row>
    <row r="1997" spans="1:4" x14ac:dyDescent="0.2">
      <c r="A1997" t="s">
        <v>3441</v>
      </c>
      <c r="B1997">
        <v>25440971</v>
      </c>
      <c r="C1997">
        <v>25000000</v>
      </c>
      <c r="D1997">
        <f t="shared" si="32"/>
        <v>440971</v>
      </c>
    </row>
    <row r="1998" spans="1:4" x14ac:dyDescent="0.2">
      <c r="A1998" t="s">
        <v>3443</v>
      </c>
      <c r="B1998">
        <v>129115</v>
      </c>
      <c r="C1998">
        <v>25000000</v>
      </c>
      <c r="D1998">
        <f t="shared" si="32"/>
        <v>-24870885</v>
      </c>
    </row>
    <row r="1999" spans="1:4" x14ac:dyDescent="0.2">
      <c r="A1999" t="s">
        <v>3445</v>
      </c>
      <c r="B1999">
        <v>25440971</v>
      </c>
      <c r="C1999">
        <v>25000000</v>
      </c>
      <c r="D1999">
        <f t="shared" si="32"/>
        <v>440971</v>
      </c>
    </row>
    <row r="2000" spans="1:4" x14ac:dyDescent="0.2">
      <c r="A2000" t="s">
        <v>3447</v>
      </c>
      <c r="B2000">
        <v>34700000</v>
      </c>
      <c r="C2000">
        <v>14000000</v>
      </c>
      <c r="D2000">
        <f t="shared" si="32"/>
        <v>20700000</v>
      </c>
    </row>
    <row r="2001" spans="1:4" x14ac:dyDescent="0.2">
      <c r="A2001" t="s">
        <v>3448</v>
      </c>
      <c r="B2001">
        <v>717753</v>
      </c>
      <c r="C2001">
        <v>25000000</v>
      </c>
      <c r="D2001">
        <f t="shared" si="32"/>
        <v>-24282247</v>
      </c>
    </row>
    <row r="2002" spans="1:4" x14ac:dyDescent="0.2">
      <c r="A2002" t="s">
        <v>3449</v>
      </c>
      <c r="B2002">
        <v>109713132</v>
      </c>
      <c r="C2002">
        <v>25000000</v>
      </c>
      <c r="D2002">
        <f t="shared" si="32"/>
        <v>84713132</v>
      </c>
    </row>
    <row r="2003" spans="1:4" x14ac:dyDescent="0.2">
      <c r="A2003" t="s">
        <v>3451</v>
      </c>
      <c r="B2003">
        <v>70269171</v>
      </c>
      <c r="C2003">
        <v>24000000</v>
      </c>
      <c r="D2003">
        <f t="shared" si="32"/>
        <v>46269171</v>
      </c>
    </row>
    <row r="2004" spans="1:4" x14ac:dyDescent="0.2">
      <c r="A2004" t="s">
        <v>3452</v>
      </c>
      <c r="B2004">
        <v>101334374</v>
      </c>
      <c r="C2004">
        <v>24000000</v>
      </c>
      <c r="D2004">
        <f t="shared" si="32"/>
        <v>77334374</v>
      </c>
    </row>
    <row r="2005" spans="1:4" x14ac:dyDescent="0.2">
      <c r="A2005" t="s">
        <v>3453</v>
      </c>
      <c r="B2005">
        <v>1512815</v>
      </c>
      <c r="C2005">
        <v>25000000</v>
      </c>
      <c r="D2005">
        <f t="shared" si="32"/>
        <v>-23487185</v>
      </c>
    </row>
    <row r="2006" spans="1:4" x14ac:dyDescent="0.2">
      <c r="A2006" t="s">
        <v>3455</v>
      </c>
      <c r="B2006">
        <v>65182182</v>
      </c>
      <c r="C2006">
        <v>24000000</v>
      </c>
      <c r="D2006">
        <f t="shared" si="32"/>
        <v>41182182</v>
      </c>
    </row>
    <row r="2007" spans="1:4" x14ac:dyDescent="0.2">
      <c r="A2007" t="s">
        <v>3456</v>
      </c>
      <c r="B2007">
        <v>57262492</v>
      </c>
      <c r="C2007">
        <v>24000000</v>
      </c>
      <c r="D2007">
        <f t="shared" si="32"/>
        <v>33262492</v>
      </c>
    </row>
    <row r="2008" spans="1:4" x14ac:dyDescent="0.2">
      <c r="A2008" t="s">
        <v>3457</v>
      </c>
      <c r="B2008">
        <v>80000000</v>
      </c>
      <c r="C2008">
        <v>8200000</v>
      </c>
      <c r="D2008">
        <f t="shared" si="32"/>
        <v>71800000</v>
      </c>
    </row>
    <row r="2009" spans="1:4" x14ac:dyDescent="0.2">
      <c r="A2009" t="s">
        <v>3459</v>
      </c>
      <c r="B2009">
        <v>74608545</v>
      </c>
      <c r="C2009">
        <v>24000000</v>
      </c>
      <c r="D2009">
        <f t="shared" si="32"/>
        <v>50608545</v>
      </c>
    </row>
    <row r="2010" spans="1:4" x14ac:dyDescent="0.2">
      <c r="A2010" t="s">
        <v>3460</v>
      </c>
      <c r="B2010">
        <v>41895491</v>
      </c>
      <c r="C2010">
        <v>24000000</v>
      </c>
      <c r="D2010">
        <f t="shared" si="32"/>
        <v>17895491</v>
      </c>
    </row>
    <row r="2011" spans="1:4" x14ac:dyDescent="0.2">
      <c r="A2011" t="s">
        <v>3461</v>
      </c>
      <c r="B2011">
        <v>39989008</v>
      </c>
      <c r="C2011">
        <v>24000000</v>
      </c>
      <c r="D2011">
        <f t="shared" si="32"/>
        <v>15989008</v>
      </c>
    </row>
    <row r="2012" spans="1:4" x14ac:dyDescent="0.2">
      <c r="A2012" t="s">
        <v>3462</v>
      </c>
      <c r="B2012">
        <v>32662299</v>
      </c>
      <c r="C2012">
        <v>24000000</v>
      </c>
      <c r="D2012">
        <f t="shared" si="32"/>
        <v>8662299</v>
      </c>
    </row>
    <row r="2013" spans="1:4" x14ac:dyDescent="0.2">
      <c r="A2013" t="s">
        <v>3464</v>
      </c>
      <c r="B2013">
        <v>31452765</v>
      </c>
      <c r="C2013">
        <v>24000000</v>
      </c>
      <c r="D2013">
        <f t="shared" si="32"/>
        <v>7452765</v>
      </c>
    </row>
    <row r="2014" spans="1:4" x14ac:dyDescent="0.2">
      <c r="A2014" t="s">
        <v>3465</v>
      </c>
      <c r="B2014">
        <v>25167270</v>
      </c>
      <c r="C2014">
        <v>24000000</v>
      </c>
      <c r="D2014">
        <f t="shared" si="32"/>
        <v>1167270</v>
      </c>
    </row>
    <row r="2015" spans="1:4" x14ac:dyDescent="0.2">
      <c r="A2015" t="s">
        <v>3467</v>
      </c>
      <c r="B2015">
        <v>32416109</v>
      </c>
      <c r="C2015">
        <v>25000000</v>
      </c>
      <c r="D2015">
        <f t="shared" si="32"/>
        <v>7416109</v>
      </c>
    </row>
    <row r="2016" spans="1:4" x14ac:dyDescent="0.2">
      <c r="A2016" t="s">
        <v>3469</v>
      </c>
      <c r="B2016">
        <v>20218</v>
      </c>
      <c r="C2016">
        <v>24000000</v>
      </c>
      <c r="D2016">
        <f t="shared" si="32"/>
        <v>-23979782</v>
      </c>
    </row>
    <row r="2017" spans="1:4" x14ac:dyDescent="0.2">
      <c r="A2017" t="s">
        <v>3471</v>
      </c>
      <c r="B2017">
        <v>28871190</v>
      </c>
      <c r="C2017">
        <v>24000000</v>
      </c>
      <c r="D2017">
        <f t="shared" si="32"/>
        <v>4871190</v>
      </c>
    </row>
    <row r="2018" spans="1:4" x14ac:dyDescent="0.2">
      <c r="A2018" t="s">
        <v>3472</v>
      </c>
      <c r="B2018">
        <v>16964743</v>
      </c>
      <c r="C2018">
        <v>24000000</v>
      </c>
      <c r="D2018">
        <f t="shared" si="32"/>
        <v>-7035257</v>
      </c>
    </row>
    <row r="2019" spans="1:4" x14ac:dyDescent="0.2">
      <c r="A2019" t="s">
        <v>3473</v>
      </c>
      <c r="B2019">
        <v>16290976</v>
      </c>
      <c r="C2019">
        <v>24000000</v>
      </c>
      <c r="D2019">
        <f t="shared" si="32"/>
        <v>-7709024</v>
      </c>
    </row>
    <row r="2020" spans="1:4" x14ac:dyDescent="0.2">
      <c r="A2020" t="s">
        <v>3475</v>
      </c>
      <c r="B2020">
        <v>13000000</v>
      </c>
      <c r="C2020">
        <v>24000000</v>
      </c>
      <c r="D2020">
        <f t="shared" si="32"/>
        <v>-11000000</v>
      </c>
    </row>
    <row r="2021" spans="1:4" x14ac:dyDescent="0.2">
      <c r="A2021" t="s">
        <v>3478</v>
      </c>
      <c r="B2021">
        <v>12372410</v>
      </c>
      <c r="C2021">
        <v>24000000</v>
      </c>
      <c r="D2021">
        <f t="shared" si="32"/>
        <v>-11627590</v>
      </c>
    </row>
    <row r="2022" spans="1:4" x14ac:dyDescent="0.2">
      <c r="A2022" t="s">
        <v>3479</v>
      </c>
      <c r="B2022">
        <v>8427204</v>
      </c>
      <c r="C2022">
        <v>24000000</v>
      </c>
      <c r="D2022">
        <f t="shared" si="32"/>
        <v>-15572796</v>
      </c>
    </row>
    <row r="2023" spans="1:4" x14ac:dyDescent="0.2">
      <c r="A2023" t="s">
        <v>3480</v>
      </c>
      <c r="B2023">
        <v>9639242</v>
      </c>
      <c r="C2023">
        <v>24000000</v>
      </c>
      <c r="D2023">
        <f t="shared" si="32"/>
        <v>-14360758</v>
      </c>
    </row>
    <row r="2024" spans="1:4" x14ac:dyDescent="0.2">
      <c r="A2024" t="s">
        <v>3482</v>
      </c>
      <c r="B2024">
        <v>25003072</v>
      </c>
      <c r="C2024">
        <v>24000000</v>
      </c>
      <c r="D2024">
        <f t="shared" si="32"/>
        <v>1003072</v>
      </c>
    </row>
    <row r="2025" spans="1:4" x14ac:dyDescent="0.2">
      <c r="A2025" t="s">
        <v>3483</v>
      </c>
      <c r="B2025">
        <v>6144806</v>
      </c>
      <c r="C2025">
        <v>23000000</v>
      </c>
      <c r="D2025">
        <f t="shared" si="32"/>
        <v>-16855194</v>
      </c>
    </row>
    <row r="2026" spans="1:4" x14ac:dyDescent="0.2">
      <c r="A2026" t="s">
        <v>3485</v>
      </c>
      <c r="B2026">
        <v>4308981</v>
      </c>
      <c r="C2026">
        <v>24000000</v>
      </c>
      <c r="D2026">
        <f t="shared" si="32"/>
        <v>-19691019</v>
      </c>
    </row>
    <row r="2027" spans="1:4" x14ac:dyDescent="0.2">
      <c r="A2027" t="s">
        <v>3486</v>
      </c>
      <c r="B2027">
        <v>669276</v>
      </c>
      <c r="C2027">
        <v>28000000</v>
      </c>
      <c r="D2027">
        <f t="shared" si="32"/>
        <v>-27330724</v>
      </c>
    </row>
    <row r="2028" spans="1:4" x14ac:dyDescent="0.2">
      <c r="A2028" t="s">
        <v>3489</v>
      </c>
      <c r="B2028">
        <v>42880</v>
      </c>
      <c r="C2028">
        <v>24000000</v>
      </c>
      <c r="D2028">
        <f t="shared" si="32"/>
        <v>-23957120</v>
      </c>
    </row>
    <row r="2029" spans="1:4" x14ac:dyDescent="0.2">
      <c r="A2029" t="s">
        <v>3491</v>
      </c>
      <c r="B2029">
        <v>23225911</v>
      </c>
      <c r="C2029">
        <v>24000000</v>
      </c>
      <c r="D2029">
        <f t="shared" si="32"/>
        <v>-774089</v>
      </c>
    </row>
    <row r="2030" spans="1:4" x14ac:dyDescent="0.2">
      <c r="A2030" t="s">
        <v>3492</v>
      </c>
      <c r="B2030">
        <v>4710455</v>
      </c>
      <c r="C2030">
        <v>24000000</v>
      </c>
      <c r="D2030">
        <f t="shared" si="32"/>
        <v>-19289545</v>
      </c>
    </row>
    <row r="2031" spans="1:4" x14ac:dyDescent="0.2">
      <c r="A2031" t="s">
        <v>3493</v>
      </c>
      <c r="B2031">
        <v>75590286</v>
      </c>
      <c r="C2031">
        <v>23600000</v>
      </c>
      <c r="D2031">
        <f t="shared" si="32"/>
        <v>51990286</v>
      </c>
    </row>
    <row r="2032" spans="1:4" x14ac:dyDescent="0.2">
      <c r="A2032" t="s">
        <v>3495</v>
      </c>
      <c r="B2032">
        <v>161487252</v>
      </c>
      <c r="C2032">
        <v>20000000</v>
      </c>
      <c r="D2032">
        <f t="shared" si="32"/>
        <v>141487252</v>
      </c>
    </row>
    <row r="2033" spans="1:4" x14ac:dyDescent="0.2">
      <c r="A2033" t="s">
        <v>3496</v>
      </c>
      <c r="B2033">
        <v>290158751</v>
      </c>
      <c r="C2033">
        <v>18000000</v>
      </c>
      <c r="D2033">
        <f t="shared" si="32"/>
        <v>272158751</v>
      </c>
    </row>
    <row r="2034" spans="1:4" x14ac:dyDescent="0.2">
      <c r="A2034" t="s">
        <v>3497</v>
      </c>
      <c r="B2034">
        <v>65807024</v>
      </c>
      <c r="C2034">
        <v>19000000</v>
      </c>
      <c r="D2034">
        <f t="shared" si="32"/>
        <v>46807024</v>
      </c>
    </row>
    <row r="2035" spans="1:4" x14ac:dyDescent="0.2">
      <c r="A2035" t="s">
        <v>3498</v>
      </c>
      <c r="B2035">
        <v>86930411</v>
      </c>
      <c r="C2035">
        <v>23000000</v>
      </c>
      <c r="D2035">
        <f t="shared" si="32"/>
        <v>63930411</v>
      </c>
    </row>
    <row r="2036" spans="1:4" x14ac:dyDescent="0.2">
      <c r="A2036" t="s">
        <v>3499</v>
      </c>
      <c r="B2036">
        <v>53302314</v>
      </c>
      <c r="C2036">
        <v>23000000</v>
      </c>
      <c r="D2036">
        <f t="shared" si="32"/>
        <v>30302314</v>
      </c>
    </row>
    <row r="2037" spans="1:4" x14ac:dyDescent="0.2">
      <c r="A2037" t="s">
        <v>3500</v>
      </c>
      <c r="B2037">
        <v>40962534</v>
      </c>
      <c r="C2037">
        <v>12500000</v>
      </c>
      <c r="D2037">
        <f t="shared" si="32"/>
        <v>28462534</v>
      </c>
    </row>
    <row r="2038" spans="1:4" x14ac:dyDescent="0.2">
      <c r="A2038" t="s">
        <v>3501</v>
      </c>
      <c r="B2038">
        <v>39235088</v>
      </c>
      <c r="C2038">
        <v>23000000</v>
      </c>
      <c r="D2038">
        <f t="shared" si="32"/>
        <v>16235088</v>
      </c>
    </row>
    <row r="2039" spans="1:4" x14ac:dyDescent="0.2">
      <c r="A2039" t="s">
        <v>3503</v>
      </c>
      <c r="B2039">
        <v>27338033</v>
      </c>
      <c r="C2039">
        <v>23000000</v>
      </c>
      <c r="D2039">
        <f t="shared" si="32"/>
        <v>4338033</v>
      </c>
    </row>
    <row r="2040" spans="1:4" x14ac:dyDescent="0.2">
      <c r="A2040" t="s">
        <v>3505</v>
      </c>
      <c r="B2040">
        <v>25556065</v>
      </c>
      <c r="C2040">
        <v>23000000</v>
      </c>
      <c r="D2040">
        <f t="shared" si="32"/>
        <v>2556065</v>
      </c>
    </row>
    <row r="2041" spans="1:4" x14ac:dyDescent="0.2">
      <c r="A2041" t="s">
        <v>3506</v>
      </c>
      <c r="B2041">
        <v>21973182</v>
      </c>
      <c r="C2041">
        <v>23000000</v>
      </c>
      <c r="D2041">
        <f t="shared" si="32"/>
        <v>-1026818</v>
      </c>
    </row>
    <row r="2042" spans="1:4" x14ac:dyDescent="0.2">
      <c r="A2042" t="s">
        <v>3507</v>
      </c>
      <c r="B2042">
        <v>4756</v>
      </c>
      <c r="C2042">
        <v>25000000</v>
      </c>
      <c r="D2042">
        <f t="shared" si="32"/>
        <v>-24995244</v>
      </c>
    </row>
    <row r="2043" spans="1:4" x14ac:dyDescent="0.2">
      <c r="A2043" t="s">
        <v>3509</v>
      </c>
      <c r="B2043">
        <v>18653615</v>
      </c>
      <c r="C2043">
        <v>23000000</v>
      </c>
      <c r="D2043">
        <f t="shared" si="32"/>
        <v>-4346385</v>
      </c>
    </row>
    <row r="2044" spans="1:4" x14ac:dyDescent="0.2">
      <c r="A2044" t="s">
        <v>3510</v>
      </c>
      <c r="B2044">
        <v>13019253</v>
      </c>
      <c r="C2044">
        <v>23000000</v>
      </c>
      <c r="D2044">
        <f t="shared" si="32"/>
        <v>-9980747</v>
      </c>
    </row>
    <row r="2045" spans="1:4" x14ac:dyDescent="0.2">
      <c r="A2045" t="s">
        <v>3512</v>
      </c>
      <c r="B2045">
        <v>18934858</v>
      </c>
      <c r="C2045">
        <v>23000000</v>
      </c>
      <c r="D2045">
        <f t="shared" si="32"/>
        <v>-4065142</v>
      </c>
    </row>
    <row r="2046" spans="1:4" x14ac:dyDescent="0.2">
      <c r="A2046" t="s">
        <v>3513</v>
      </c>
      <c r="B2046">
        <v>20763013</v>
      </c>
      <c r="C2046">
        <v>23000000</v>
      </c>
      <c r="D2046">
        <f t="shared" si="32"/>
        <v>-2236987</v>
      </c>
    </row>
    <row r="2047" spans="1:4" x14ac:dyDescent="0.2">
      <c r="A2047" t="s">
        <v>3515</v>
      </c>
      <c r="B2047">
        <v>12782508</v>
      </c>
      <c r="C2047">
        <v>23000000</v>
      </c>
      <c r="D2047">
        <f t="shared" si="32"/>
        <v>-10217492</v>
      </c>
    </row>
    <row r="2048" spans="1:4" x14ac:dyDescent="0.2">
      <c r="A2048" t="s">
        <v>3517</v>
      </c>
      <c r="B2048">
        <v>11508423</v>
      </c>
      <c r="C2048">
        <v>23000000</v>
      </c>
      <c r="D2048">
        <f t="shared" si="32"/>
        <v>-11491577</v>
      </c>
    </row>
    <row r="2049" spans="1:4" x14ac:dyDescent="0.2">
      <c r="A2049" t="s">
        <v>3520</v>
      </c>
      <c r="B2049">
        <v>10660147</v>
      </c>
      <c r="C2049">
        <v>23000000</v>
      </c>
      <c r="D2049">
        <f t="shared" si="32"/>
        <v>-12339853</v>
      </c>
    </row>
    <row r="2050" spans="1:4" x14ac:dyDescent="0.2">
      <c r="A2050" t="s">
        <v>3521</v>
      </c>
      <c r="B2050">
        <v>7434726</v>
      </c>
      <c r="C2050">
        <v>23000000</v>
      </c>
      <c r="D2050">
        <f t="shared" ref="D2050:D2113" si="33">B2050-C2050</f>
        <v>-15565274</v>
      </c>
    </row>
    <row r="2051" spans="1:4" x14ac:dyDescent="0.2">
      <c r="A2051" t="s">
        <v>3523</v>
      </c>
      <c r="B2051">
        <v>6777589</v>
      </c>
      <c r="C2051">
        <v>20000000</v>
      </c>
      <c r="D2051">
        <f t="shared" si="33"/>
        <v>-13222411</v>
      </c>
    </row>
    <row r="2052" spans="1:4" x14ac:dyDescent="0.2">
      <c r="A2052" t="s">
        <v>3524</v>
      </c>
      <c r="B2052">
        <v>6109075</v>
      </c>
      <c r="C2052">
        <v>19430000</v>
      </c>
      <c r="D2052">
        <f t="shared" si="33"/>
        <v>-13320925</v>
      </c>
    </row>
    <row r="2053" spans="1:4" x14ac:dyDescent="0.2">
      <c r="A2053" t="s">
        <v>3526</v>
      </c>
      <c r="B2053">
        <v>25440971</v>
      </c>
      <c r="C2053">
        <v>11000000</v>
      </c>
      <c r="D2053">
        <f t="shared" si="33"/>
        <v>14440971</v>
      </c>
    </row>
    <row r="2054" spans="1:4" x14ac:dyDescent="0.2">
      <c r="A2054" t="s">
        <v>3528</v>
      </c>
      <c r="B2054">
        <v>2708188</v>
      </c>
      <c r="C2054">
        <v>23000000</v>
      </c>
      <c r="D2054">
        <f t="shared" si="33"/>
        <v>-20291812</v>
      </c>
    </row>
    <row r="2055" spans="1:4" x14ac:dyDescent="0.2">
      <c r="A2055" t="s">
        <v>3529</v>
      </c>
      <c r="B2055">
        <v>25440971</v>
      </c>
      <c r="C2055">
        <v>20000000</v>
      </c>
      <c r="D2055">
        <f t="shared" si="33"/>
        <v>5440971</v>
      </c>
    </row>
    <row r="2056" spans="1:4" x14ac:dyDescent="0.2">
      <c r="A2056" t="s">
        <v>3530</v>
      </c>
      <c r="B2056">
        <v>16123851</v>
      </c>
      <c r="C2056">
        <v>23000000</v>
      </c>
      <c r="D2056">
        <f t="shared" si="33"/>
        <v>-6876149</v>
      </c>
    </row>
    <row r="2057" spans="1:4" x14ac:dyDescent="0.2">
      <c r="A2057" t="s">
        <v>3532</v>
      </c>
      <c r="B2057">
        <v>25440971</v>
      </c>
      <c r="C2057">
        <v>23000000</v>
      </c>
      <c r="D2057">
        <f t="shared" si="33"/>
        <v>2440971</v>
      </c>
    </row>
    <row r="2058" spans="1:4" x14ac:dyDescent="0.2">
      <c r="A2058" t="s">
        <v>3534</v>
      </c>
      <c r="B2058">
        <v>71975611</v>
      </c>
      <c r="C2058">
        <v>25000000</v>
      </c>
      <c r="D2058">
        <f t="shared" si="33"/>
        <v>46975611</v>
      </c>
    </row>
    <row r="2059" spans="1:4" x14ac:dyDescent="0.2">
      <c r="A2059" t="s">
        <v>3535</v>
      </c>
      <c r="B2059">
        <v>38119483</v>
      </c>
      <c r="C2059">
        <v>22700000</v>
      </c>
      <c r="D2059">
        <f t="shared" si="33"/>
        <v>15419483</v>
      </c>
    </row>
    <row r="2060" spans="1:4" x14ac:dyDescent="0.2">
      <c r="A2060" t="s">
        <v>3537</v>
      </c>
      <c r="B2060">
        <v>4190530</v>
      </c>
      <c r="C2060">
        <v>22500000</v>
      </c>
      <c r="D2060">
        <f t="shared" si="33"/>
        <v>-18309470</v>
      </c>
    </row>
    <row r="2061" spans="1:4" x14ac:dyDescent="0.2">
      <c r="A2061" t="s">
        <v>3539</v>
      </c>
      <c r="B2061">
        <v>217631306</v>
      </c>
      <c r="C2061">
        <v>22000000</v>
      </c>
      <c r="D2061">
        <f t="shared" si="33"/>
        <v>195631306</v>
      </c>
    </row>
    <row r="2062" spans="1:4" x14ac:dyDescent="0.2">
      <c r="A2062" t="s">
        <v>3541</v>
      </c>
      <c r="B2062">
        <v>176483808</v>
      </c>
      <c r="C2062">
        <v>23000000</v>
      </c>
      <c r="D2062">
        <f t="shared" si="33"/>
        <v>153483808</v>
      </c>
    </row>
    <row r="2063" spans="1:4" x14ac:dyDescent="0.2">
      <c r="A2063" t="s">
        <v>3542</v>
      </c>
      <c r="B2063">
        <v>144833357</v>
      </c>
      <c r="C2063">
        <v>22000000</v>
      </c>
      <c r="D2063">
        <f t="shared" si="33"/>
        <v>122833357</v>
      </c>
    </row>
    <row r="2064" spans="1:4" x14ac:dyDescent="0.2">
      <c r="A2064" t="s">
        <v>3543</v>
      </c>
      <c r="B2064">
        <v>75597042</v>
      </c>
      <c r="C2064">
        <v>20000000</v>
      </c>
      <c r="D2064">
        <f t="shared" si="33"/>
        <v>55597042</v>
      </c>
    </row>
    <row r="2065" spans="1:4" x14ac:dyDescent="0.2">
      <c r="A2065" t="s">
        <v>3544</v>
      </c>
      <c r="B2065">
        <v>90636983</v>
      </c>
      <c r="C2065">
        <v>22000000</v>
      </c>
      <c r="D2065">
        <f t="shared" si="33"/>
        <v>68636983</v>
      </c>
    </row>
    <row r="2066" spans="1:4" x14ac:dyDescent="0.2">
      <c r="A2066" t="s">
        <v>3545</v>
      </c>
      <c r="B2066">
        <v>70960517</v>
      </c>
      <c r="C2066">
        <v>35000000</v>
      </c>
      <c r="D2066">
        <f t="shared" si="33"/>
        <v>35960517</v>
      </c>
    </row>
    <row r="2067" spans="1:4" x14ac:dyDescent="0.2">
      <c r="A2067" t="s">
        <v>3546</v>
      </c>
      <c r="B2067">
        <v>55762229</v>
      </c>
      <c r="C2067">
        <v>22000000</v>
      </c>
      <c r="D2067">
        <f t="shared" si="33"/>
        <v>33762229</v>
      </c>
    </row>
    <row r="2068" spans="1:4" x14ac:dyDescent="0.2">
      <c r="A2068" t="s">
        <v>3547</v>
      </c>
      <c r="B2068">
        <v>25440971</v>
      </c>
      <c r="C2068">
        <v>22000000</v>
      </c>
      <c r="D2068">
        <f t="shared" si="33"/>
        <v>3440971</v>
      </c>
    </row>
    <row r="2069" spans="1:4" x14ac:dyDescent="0.2">
      <c r="A2069" t="s">
        <v>3548</v>
      </c>
      <c r="B2069">
        <v>54235441</v>
      </c>
      <c r="C2069">
        <v>22000000</v>
      </c>
      <c r="D2069">
        <f t="shared" si="33"/>
        <v>32235441</v>
      </c>
    </row>
    <row r="2070" spans="1:4" x14ac:dyDescent="0.2">
      <c r="A2070" t="s">
        <v>3549</v>
      </c>
      <c r="B2070">
        <v>50728000</v>
      </c>
      <c r="C2070">
        <v>22000000</v>
      </c>
      <c r="D2070">
        <f t="shared" si="33"/>
        <v>28728000</v>
      </c>
    </row>
    <row r="2071" spans="1:4" x14ac:dyDescent="0.2">
      <c r="A2071" t="s">
        <v>3550</v>
      </c>
      <c r="B2071">
        <v>40270895</v>
      </c>
      <c r="C2071">
        <v>22000000</v>
      </c>
      <c r="D2071">
        <f t="shared" si="33"/>
        <v>18270895</v>
      </c>
    </row>
    <row r="2072" spans="1:4" x14ac:dyDescent="0.2">
      <c r="A2072" t="s">
        <v>3552</v>
      </c>
      <c r="B2072">
        <v>59696176</v>
      </c>
      <c r="C2072">
        <v>22000000</v>
      </c>
      <c r="D2072">
        <f t="shared" si="33"/>
        <v>37696176</v>
      </c>
    </row>
    <row r="2073" spans="1:4" x14ac:dyDescent="0.2">
      <c r="A2073" t="s">
        <v>3554</v>
      </c>
      <c r="B2073">
        <v>51483949</v>
      </c>
      <c r="C2073">
        <v>22000000</v>
      </c>
      <c r="D2073">
        <f t="shared" si="33"/>
        <v>29483949</v>
      </c>
    </row>
    <row r="2074" spans="1:4" x14ac:dyDescent="0.2">
      <c r="A2074" t="s">
        <v>3555</v>
      </c>
      <c r="B2074">
        <v>36020063</v>
      </c>
      <c r="C2074">
        <v>22000000</v>
      </c>
      <c r="D2074">
        <f t="shared" si="33"/>
        <v>14020063</v>
      </c>
    </row>
    <row r="2075" spans="1:4" x14ac:dyDescent="0.2">
      <c r="A2075" t="s">
        <v>3556</v>
      </c>
      <c r="B2075">
        <v>33313582</v>
      </c>
      <c r="C2075">
        <v>21000000</v>
      </c>
      <c r="D2075">
        <f t="shared" si="33"/>
        <v>12313582</v>
      </c>
    </row>
    <row r="2076" spans="1:4" x14ac:dyDescent="0.2">
      <c r="A2076" t="s">
        <v>3557</v>
      </c>
      <c r="B2076">
        <v>25842000</v>
      </c>
      <c r="C2076">
        <v>22000000</v>
      </c>
      <c r="D2076">
        <f t="shared" si="33"/>
        <v>3842000</v>
      </c>
    </row>
    <row r="2077" spans="1:4" x14ac:dyDescent="0.2">
      <c r="A2077" t="s">
        <v>3558</v>
      </c>
      <c r="B2077">
        <v>22264487</v>
      </c>
      <c r="C2077">
        <v>22000000</v>
      </c>
      <c r="D2077">
        <f t="shared" si="33"/>
        <v>264487</v>
      </c>
    </row>
    <row r="2078" spans="1:4" x14ac:dyDescent="0.2">
      <c r="A2078" t="s">
        <v>3560</v>
      </c>
      <c r="B2078">
        <v>30659817</v>
      </c>
      <c r="C2078">
        <v>26000000</v>
      </c>
      <c r="D2078">
        <f t="shared" si="33"/>
        <v>4659817</v>
      </c>
    </row>
    <row r="2079" spans="1:4" x14ac:dyDescent="0.2">
      <c r="A2079" t="s">
        <v>3561</v>
      </c>
      <c r="B2079">
        <v>3108216</v>
      </c>
      <c r="C2079">
        <v>20000000</v>
      </c>
      <c r="D2079">
        <f t="shared" si="33"/>
        <v>-16891784</v>
      </c>
    </row>
    <row r="2080" spans="1:4" x14ac:dyDescent="0.2">
      <c r="A2080" t="s">
        <v>3563</v>
      </c>
      <c r="B2080">
        <v>19351569</v>
      </c>
      <c r="C2080">
        <v>22000000</v>
      </c>
      <c r="D2080">
        <f t="shared" si="33"/>
        <v>-2648431</v>
      </c>
    </row>
    <row r="2081" spans="1:4" x14ac:dyDescent="0.2">
      <c r="A2081" t="s">
        <v>3564</v>
      </c>
      <c r="B2081">
        <v>49002815</v>
      </c>
      <c r="C2081">
        <v>22000000</v>
      </c>
      <c r="D2081">
        <f t="shared" si="33"/>
        <v>27002815</v>
      </c>
    </row>
    <row r="2082" spans="1:4" x14ac:dyDescent="0.2">
      <c r="A2082" t="s">
        <v>3565</v>
      </c>
      <c r="B2082">
        <v>19283782</v>
      </c>
      <c r="C2082">
        <v>22000000</v>
      </c>
      <c r="D2082">
        <f t="shared" si="33"/>
        <v>-2716218</v>
      </c>
    </row>
    <row r="2083" spans="1:4" x14ac:dyDescent="0.2">
      <c r="A2083" t="s">
        <v>3566</v>
      </c>
      <c r="B2083">
        <v>30059386</v>
      </c>
      <c r="C2083">
        <v>22000000</v>
      </c>
      <c r="D2083">
        <f t="shared" si="33"/>
        <v>8059386</v>
      </c>
    </row>
    <row r="2084" spans="1:4" x14ac:dyDescent="0.2">
      <c r="A2084" t="s">
        <v>3567</v>
      </c>
      <c r="B2084">
        <v>17951431</v>
      </c>
      <c r="C2084">
        <v>30000000</v>
      </c>
      <c r="D2084">
        <f t="shared" si="33"/>
        <v>-12048569</v>
      </c>
    </row>
    <row r="2085" spans="1:4" x14ac:dyDescent="0.2">
      <c r="A2085" t="s">
        <v>3569</v>
      </c>
      <c r="B2085">
        <v>29997095</v>
      </c>
      <c r="C2085">
        <v>22000000</v>
      </c>
      <c r="D2085">
        <f t="shared" si="33"/>
        <v>7997095</v>
      </c>
    </row>
    <row r="2086" spans="1:4" x14ac:dyDescent="0.2">
      <c r="A2086" t="s">
        <v>3571</v>
      </c>
      <c r="B2086">
        <v>14252830</v>
      </c>
      <c r="C2086">
        <v>22000000</v>
      </c>
      <c r="D2086">
        <f t="shared" si="33"/>
        <v>-7747170</v>
      </c>
    </row>
    <row r="2087" spans="1:4" x14ac:dyDescent="0.2">
      <c r="A2087" t="s">
        <v>3573</v>
      </c>
      <c r="B2087">
        <v>19783777</v>
      </c>
      <c r="C2087">
        <v>22000000</v>
      </c>
      <c r="D2087">
        <f t="shared" si="33"/>
        <v>-2216223</v>
      </c>
    </row>
    <row r="2088" spans="1:4" x14ac:dyDescent="0.2">
      <c r="A2088" t="s">
        <v>3574</v>
      </c>
      <c r="B2088">
        <v>13555988</v>
      </c>
      <c r="C2088">
        <v>22000000</v>
      </c>
      <c r="D2088">
        <f t="shared" si="33"/>
        <v>-8444012</v>
      </c>
    </row>
    <row r="2089" spans="1:4" x14ac:dyDescent="0.2">
      <c r="A2089" t="s">
        <v>3576</v>
      </c>
      <c r="B2089">
        <v>12784713</v>
      </c>
      <c r="C2089">
        <v>22000000</v>
      </c>
      <c r="D2089">
        <f t="shared" si="33"/>
        <v>-9215287</v>
      </c>
    </row>
    <row r="2090" spans="1:4" x14ac:dyDescent="0.2">
      <c r="A2090" t="s">
        <v>3577</v>
      </c>
      <c r="B2090">
        <v>10696210</v>
      </c>
      <c r="C2090">
        <v>23500000</v>
      </c>
      <c r="D2090">
        <f t="shared" si="33"/>
        <v>-12803790</v>
      </c>
    </row>
    <row r="2091" spans="1:4" x14ac:dyDescent="0.2">
      <c r="A2091" t="s">
        <v>3579</v>
      </c>
      <c r="B2091">
        <v>5974653</v>
      </c>
      <c r="C2091">
        <v>22000000</v>
      </c>
      <c r="D2091">
        <f t="shared" si="33"/>
        <v>-16025347</v>
      </c>
    </row>
    <row r="2092" spans="1:4" x14ac:dyDescent="0.2">
      <c r="A2092" t="s">
        <v>3581</v>
      </c>
      <c r="B2092">
        <v>5000000</v>
      </c>
      <c r="C2092">
        <v>25000000</v>
      </c>
      <c r="D2092">
        <f t="shared" si="33"/>
        <v>-20000000</v>
      </c>
    </row>
    <row r="2093" spans="1:4" x14ac:dyDescent="0.2">
      <c r="A2093" t="s">
        <v>3584</v>
      </c>
      <c r="B2093">
        <v>9694105</v>
      </c>
      <c r="C2093">
        <v>22000000</v>
      </c>
      <c r="D2093">
        <f t="shared" si="33"/>
        <v>-12305895</v>
      </c>
    </row>
    <row r="2094" spans="1:4" x14ac:dyDescent="0.2">
      <c r="A2094" t="s">
        <v>3585</v>
      </c>
      <c r="B2094">
        <v>16027866</v>
      </c>
      <c r="C2094">
        <v>25000000</v>
      </c>
      <c r="D2094">
        <f t="shared" si="33"/>
        <v>-8972134</v>
      </c>
    </row>
    <row r="2095" spans="1:4" x14ac:dyDescent="0.2">
      <c r="A2095" t="s">
        <v>3586</v>
      </c>
      <c r="B2095">
        <v>4829497</v>
      </c>
      <c r="C2095">
        <v>20000000</v>
      </c>
      <c r="D2095">
        <f t="shared" si="33"/>
        <v>-15170503</v>
      </c>
    </row>
    <row r="2096" spans="1:4" x14ac:dyDescent="0.2">
      <c r="A2096" t="s">
        <v>3588</v>
      </c>
      <c r="B2096">
        <v>4398392</v>
      </c>
      <c r="C2096">
        <v>21000000</v>
      </c>
      <c r="D2096">
        <f t="shared" si="33"/>
        <v>-16601608</v>
      </c>
    </row>
    <row r="2097" spans="1:4" x14ac:dyDescent="0.2">
      <c r="A2097" t="s">
        <v>3590</v>
      </c>
      <c r="B2097">
        <v>1050445</v>
      </c>
      <c r="C2097">
        <v>22000000</v>
      </c>
      <c r="D2097">
        <f t="shared" si="33"/>
        <v>-20949555</v>
      </c>
    </row>
    <row r="2098" spans="1:4" x14ac:dyDescent="0.2">
      <c r="A2098" t="s">
        <v>3593</v>
      </c>
      <c r="B2098">
        <v>13746550</v>
      </c>
      <c r="C2098">
        <v>2000000</v>
      </c>
      <c r="D2098">
        <f t="shared" si="33"/>
        <v>11746550</v>
      </c>
    </row>
    <row r="2099" spans="1:4" x14ac:dyDescent="0.2">
      <c r="A2099" t="s">
        <v>3595</v>
      </c>
      <c r="B2099">
        <v>20668843</v>
      </c>
      <c r="C2099">
        <v>22000000</v>
      </c>
      <c r="D2099">
        <f t="shared" si="33"/>
        <v>-1331157</v>
      </c>
    </row>
    <row r="2100" spans="1:4" x14ac:dyDescent="0.2">
      <c r="A2100" t="s">
        <v>3596</v>
      </c>
      <c r="B2100">
        <v>2963012</v>
      </c>
      <c r="C2100">
        <v>22000000</v>
      </c>
      <c r="D2100">
        <f t="shared" si="33"/>
        <v>-19036988</v>
      </c>
    </row>
    <row r="2101" spans="1:4" x14ac:dyDescent="0.2">
      <c r="A2101" t="s">
        <v>3598</v>
      </c>
      <c r="B2101">
        <v>25440971</v>
      </c>
      <c r="C2101">
        <v>12000000</v>
      </c>
      <c r="D2101">
        <f t="shared" si="33"/>
        <v>13440971</v>
      </c>
    </row>
    <row r="2102" spans="1:4" x14ac:dyDescent="0.2">
      <c r="A2102" t="s">
        <v>3599</v>
      </c>
      <c r="B2102">
        <v>1796024</v>
      </c>
      <c r="C2102">
        <v>22000000</v>
      </c>
      <c r="D2102">
        <f t="shared" si="33"/>
        <v>-20203976</v>
      </c>
    </row>
    <row r="2103" spans="1:4" x14ac:dyDescent="0.2">
      <c r="A2103" t="s">
        <v>3601</v>
      </c>
      <c r="B2103">
        <v>634277</v>
      </c>
      <c r="C2103">
        <v>16000000</v>
      </c>
      <c r="D2103">
        <f t="shared" si="33"/>
        <v>-15365723</v>
      </c>
    </row>
    <row r="2104" spans="1:4" x14ac:dyDescent="0.2">
      <c r="A2104" t="s">
        <v>3603</v>
      </c>
      <c r="B2104">
        <v>11326836</v>
      </c>
      <c r="C2104">
        <v>22000000</v>
      </c>
      <c r="D2104">
        <f t="shared" si="33"/>
        <v>-10673164</v>
      </c>
    </row>
    <row r="2105" spans="1:4" x14ac:dyDescent="0.2">
      <c r="A2105" t="s">
        <v>3604</v>
      </c>
      <c r="B2105">
        <v>49024969</v>
      </c>
      <c r="C2105">
        <v>25000000</v>
      </c>
      <c r="D2105">
        <f t="shared" si="33"/>
        <v>24024969</v>
      </c>
    </row>
    <row r="2106" spans="1:4" x14ac:dyDescent="0.2">
      <c r="A2106" t="s">
        <v>3605</v>
      </c>
      <c r="B2106">
        <v>22294341</v>
      </c>
      <c r="C2106">
        <v>21500000</v>
      </c>
      <c r="D2106">
        <f t="shared" si="33"/>
        <v>794341</v>
      </c>
    </row>
    <row r="2107" spans="1:4" x14ac:dyDescent="0.2">
      <c r="A2107" t="s">
        <v>3606</v>
      </c>
      <c r="B2107">
        <v>24362501</v>
      </c>
      <c r="C2107">
        <v>21500000</v>
      </c>
      <c r="D2107">
        <f t="shared" si="33"/>
        <v>2862501</v>
      </c>
    </row>
    <row r="2108" spans="1:4" x14ac:dyDescent="0.2">
      <c r="A2108" t="s">
        <v>3607</v>
      </c>
      <c r="B2108">
        <v>25440971</v>
      </c>
      <c r="C2108">
        <v>22000000</v>
      </c>
      <c r="D2108">
        <f t="shared" si="33"/>
        <v>3440971</v>
      </c>
    </row>
    <row r="2109" spans="1:4" x14ac:dyDescent="0.2">
      <c r="A2109" t="s">
        <v>3610</v>
      </c>
      <c r="B2109">
        <v>16684352</v>
      </c>
      <c r="C2109">
        <v>17000000</v>
      </c>
      <c r="D2109">
        <f t="shared" si="33"/>
        <v>-315648</v>
      </c>
    </row>
    <row r="2110" spans="1:4" x14ac:dyDescent="0.2">
      <c r="A2110" t="s">
        <v>3611</v>
      </c>
      <c r="B2110">
        <v>46700000</v>
      </c>
      <c r="C2110">
        <v>21000000</v>
      </c>
      <c r="D2110">
        <f t="shared" si="33"/>
        <v>25700000</v>
      </c>
    </row>
    <row r="2111" spans="1:4" x14ac:dyDescent="0.2">
      <c r="A2111" t="s">
        <v>3612</v>
      </c>
      <c r="B2111">
        <v>52008288</v>
      </c>
      <c r="C2111">
        <v>21000000</v>
      </c>
      <c r="D2111">
        <f t="shared" si="33"/>
        <v>31008288</v>
      </c>
    </row>
    <row r="2112" spans="1:4" x14ac:dyDescent="0.2">
      <c r="A2112" t="s">
        <v>3615</v>
      </c>
      <c r="B2112">
        <v>8579684</v>
      </c>
      <c r="C2112">
        <v>9000000</v>
      </c>
      <c r="D2112">
        <f t="shared" si="33"/>
        <v>-420316</v>
      </c>
    </row>
    <row r="2113" spans="1:4" x14ac:dyDescent="0.2">
      <c r="A2113" t="s">
        <v>3616</v>
      </c>
      <c r="B2113">
        <v>42660000</v>
      </c>
      <c r="C2113">
        <v>17000000</v>
      </c>
      <c r="D2113">
        <f t="shared" si="33"/>
        <v>25660000</v>
      </c>
    </row>
    <row r="2114" spans="1:4" x14ac:dyDescent="0.2">
      <c r="A2114" t="s">
        <v>3618</v>
      </c>
      <c r="B2114">
        <v>40219708</v>
      </c>
      <c r="C2114">
        <v>21000000</v>
      </c>
      <c r="D2114">
        <f t="shared" ref="D2114:D2177" si="34">B2114-C2114</f>
        <v>19219708</v>
      </c>
    </row>
    <row r="2115" spans="1:4" x14ac:dyDescent="0.2">
      <c r="A2115" t="s">
        <v>3619</v>
      </c>
      <c r="B2115">
        <v>132088910</v>
      </c>
      <c r="C2115">
        <v>21000000</v>
      </c>
      <c r="D2115">
        <f t="shared" si="34"/>
        <v>111088910</v>
      </c>
    </row>
    <row r="2116" spans="1:4" x14ac:dyDescent="0.2">
      <c r="A2116" t="s">
        <v>3620</v>
      </c>
      <c r="B2116">
        <v>36581633</v>
      </c>
      <c r="C2116">
        <v>21000000</v>
      </c>
      <c r="D2116">
        <f t="shared" si="34"/>
        <v>15581633</v>
      </c>
    </row>
    <row r="2117" spans="1:4" x14ac:dyDescent="0.2">
      <c r="A2117" t="s">
        <v>3621</v>
      </c>
      <c r="B2117">
        <v>37721949</v>
      </c>
      <c r="C2117">
        <v>20000000</v>
      </c>
      <c r="D2117">
        <f t="shared" si="34"/>
        <v>17721949</v>
      </c>
    </row>
    <row r="2118" spans="1:4" x14ac:dyDescent="0.2">
      <c r="A2118" t="s">
        <v>3622</v>
      </c>
      <c r="B2118">
        <v>25296447</v>
      </c>
      <c r="C2118">
        <v>21000000</v>
      </c>
      <c r="D2118">
        <f t="shared" si="34"/>
        <v>4296447</v>
      </c>
    </row>
    <row r="2119" spans="1:4" x14ac:dyDescent="0.2">
      <c r="A2119" t="s">
        <v>3623</v>
      </c>
      <c r="B2119">
        <v>24848292</v>
      </c>
      <c r="C2119">
        <v>20000000</v>
      </c>
      <c r="D2119">
        <f t="shared" si="34"/>
        <v>4848292</v>
      </c>
    </row>
    <row r="2120" spans="1:4" x14ac:dyDescent="0.2">
      <c r="A2120" t="s">
        <v>3624</v>
      </c>
      <c r="B2120">
        <v>17757087</v>
      </c>
      <c r="C2120">
        <v>21000000</v>
      </c>
      <c r="D2120">
        <f t="shared" si="34"/>
        <v>-3242913</v>
      </c>
    </row>
    <row r="2121" spans="1:4" x14ac:dyDescent="0.2">
      <c r="A2121" t="s">
        <v>3626</v>
      </c>
      <c r="B2121">
        <v>25440971</v>
      </c>
      <c r="C2121">
        <v>3000000</v>
      </c>
      <c r="D2121">
        <f t="shared" si="34"/>
        <v>22440971</v>
      </c>
    </row>
    <row r="2122" spans="1:4" x14ac:dyDescent="0.2">
      <c r="A2122" t="s">
        <v>3628</v>
      </c>
      <c r="B2122">
        <v>9430988</v>
      </c>
      <c r="C2122">
        <v>17000000</v>
      </c>
      <c r="D2122">
        <f t="shared" si="34"/>
        <v>-7569012</v>
      </c>
    </row>
    <row r="2123" spans="1:4" x14ac:dyDescent="0.2">
      <c r="A2123" t="s">
        <v>3629</v>
      </c>
      <c r="B2123">
        <v>16284360</v>
      </c>
      <c r="C2123">
        <v>21000000</v>
      </c>
      <c r="D2123">
        <f t="shared" si="34"/>
        <v>-4715640</v>
      </c>
    </row>
    <row r="2124" spans="1:4" x14ac:dyDescent="0.2">
      <c r="A2124" t="s">
        <v>3631</v>
      </c>
      <c r="B2124">
        <v>6830957</v>
      </c>
      <c r="C2124">
        <v>21000000</v>
      </c>
      <c r="D2124">
        <f t="shared" si="34"/>
        <v>-14169043</v>
      </c>
    </row>
    <row r="2125" spans="1:4" x14ac:dyDescent="0.2">
      <c r="A2125" t="s">
        <v>3632</v>
      </c>
      <c r="B2125">
        <v>24104113</v>
      </c>
      <c r="C2125">
        <v>20000000</v>
      </c>
      <c r="D2125">
        <f t="shared" si="34"/>
        <v>4104113</v>
      </c>
    </row>
    <row r="2126" spans="1:4" x14ac:dyDescent="0.2">
      <c r="A2126" t="s">
        <v>3634</v>
      </c>
      <c r="B2126">
        <v>15593</v>
      </c>
      <c r="C2126">
        <v>21000000</v>
      </c>
      <c r="D2126">
        <f t="shared" si="34"/>
        <v>-20984407</v>
      </c>
    </row>
    <row r="2127" spans="1:4" x14ac:dyDescent="0.2">
      <c r="A2127" t="s">
        <v>3636</v>
      </c>
      <c r="B2127">
        <v>958319</v>
      </c>
      <c r="C2127">
        <v>21000000</v>
      </c>
      <c r="D2127">
        <f t="shared" si="34"/>
        <v>-20041681</v>
      </c>
    </row>
    <row r="2128" spans="1:4" x14ac:dyDescent="0.2">
      <c r="A2128" t="s">
        <v>3637</v>
      </c>
      <c r="B2128">
        <v>69700000</v>
      </c>
      <c r="C2128">
        <v>35000000</v>
      </c>
      <c r="D2128">
        <f t="shared" si="34"/>
        <v>34700000</v>
      </c>
    </row>
    <row r="2129" spans="1:4" x14ac:dyDescent="0.2">
      <c r="A2129" t="s">
        <v>3639</v>
      </c>
      <c r="B2129">
        <v>2840417</v>
      </c>
      <c r="C2129">
        <v>31000000</v>
      </c>
      <c r="D2129">
        <f t="shared" si="34"/>
        <v>-28159583</v>
      </c>
    </row>
    <row r="2130" spans="1:4" x14ac:dyDescent="0.2">
      <c r="A2130" t="s">
        <v>3640</v>
      </c>
      <c r="B2130">
        <v>242374454</v>
      </c>
      <c r="C2130">
        <v>18000000</v>
      </c>
      <c r="D2130">
        <f t="shared" si="34"/>
        <v>224374454</v>
      </c>
    </row>
    <row r="2131" spans="1:4" x14ac:dyDescent="0.2">
      <c r="A2131" t="s">
        <v>3641</v>
      </c>
      <c r="B2131">
        <v>173585516</v>
      </c>
      <c r="C2131">
        <v>18000000</v>
      </c>
      <c r="D2131">
        <f t="shared" si="34"/>
        <v>155585516</v>
      </c>
    </row>
    <row r="2132" spans="1:4" x14ac:dyDescent="0.2">
      <c r="A2132" t="s">
        <v>3642</v>
      </c>
      <c r="B2132">
        <v>128300000</v>
      </c>
      <c r="C2132">
        <v>19400870</v>
      </c>
      <c r="D2132">
        <f t="shared" si="34"/>
        <v>108899130</v>
      </c>
    </row>
    <row r="2133" spans="1:4" x14ac:dyDescent="0.2">
      <c r="A2133" t="s">
        <v>3643</v>
      </c>
      <c r="B2133">
        <v>20259297</v>
      </c>
      <c r="C2133">
        <v>20000000</v>
      </c>
      <c r="D2133">
        <f t="shared" si="34"/>
        <v>259297</v>
      </c>
    </row>
    <row r="2134" spans="1:4" x14ac:dyDescent="0.2">
      <c r="A2134" t="s">
        <v>3645</v>
      </c>
      <c r="B2134">
        <v>153665036</v>
      </c>
      <c r="C2134">
        <v>28000000</v>
      </c>
      <c r="D2134">
        <f t="shared" si="34"/>
        <v>125665036</v>
      </c>
    </row>
    <row r="2135" spans="1:4" x14ac:dyDescent="0.2">
      <c r="A2135" t="s">
        <v>3646</v>
      </c>
      <c r="B2135">
        <v>132541238</v>
      </c>
      <c r="C2135">
        <v>33000000</v>
      </c>
      <c r="D2135">
        <f t="shared" si="34"/>
        <v>99541238</v>
      </c>
    </row>
    <row r="2136" spans="1:4" x14ac:dyDescent="0.2">
      <c r="A2136" t="s">
        <v>3647</v>
      </c>
      <c r="B2136">
        <v>130727000</v>
      </c>
      <c r="C2136">
        <v>19000000</v>
      </c>
      <c r="D2136">
        <f t="shared" si="34"/>
        <v>111727000</v>
      </c>
    </row>
    <row r="2137" spans="1:4" x14ac:dyDescent="0.2">
      <c r="A2137" t="s">
        <v>3648</v>
      </c>
      <c r="B2137">
        <v>121697350</v>
      </c>
      <c r="C2137">
        <v>20000000</v>
      </c>
      <c r="D2137">
        <f t="shared" si="34"/>
        <v>101697350</v>
      </c>
    </row>
    <row r="2138" spans="1:4" x14ac:dyDescent="0.2">
      <c r="A2138" t="s">
        <v>3650</v>
      </c>
      <c r="B2138">
        <v>117224271</v>
      </c>
      <c r="C2138">
        <v>20000000</v>
      </c>
      <c r="D2138">
        <f t="shared" si="34"/>
        <v>97224271</v>
      </c>
    </row>
    <row r="2139" spans="1:4" x14ac:dyDescent="0.2">
      <c r="A2139" t="s">
        <v>3653</v>
      </c>
      <c r="B2139">
        <v>102922376</v>
      </c>
      <c r="C2139">
        <v>20000000</v>
      </c>
      <c r="D2139">
        <f t="shared" si="34"/>
        <v>82922376</v>
      </c>
    </row>
    <row r="2140" spans="1:4" x14ac:dyDescent="0.2">
      <c r="A2140" t="s">
        <v>3655</v>
      </c>
      <c r="B2140">
        <v>94497271</v>
      </c>
      <c r="C2140">
        <v>20000000</v>
      </c>
      <c r="D2140">
        <f t="shared" si="34"/>
        <v>74497271</v>
      </c>
    </row>
    <row r="2141" spans="1:4" x14ac:dyDescent="0.2">
      <c r="A2141" t="s">
        <v>3657</v>
      </c>
      <c r="B2141">
        <v>137387272</v>
      </c>
      <c r="C2141">
        <v>20000000</v>
      </c>
      <c r="D2141">
        <f t="shared" si="34"/>
        <v>117387272</v>
      </c>
    </row>
    <row r="2142" spans="1:4" x14ac:dyDescent="0.2">
      <c r="A2142" t="s">
        <v>3658</v>
      </c>
      <c r="B2142">
        <v>82301521</v>
      </c>
      <c r="C2142">
        <v>32000000</v>
      </c>
      <c r="D2142">
        <f t="shared" si="34"/>
        <v>50301521</v>
      </c>
    </row>
    <row r="2143" spans="1:4" x14ac:dyDescent="0.2">
      <c r="A2143" t="s">
        <v>3659</v>
      </c>
      <c r="B2143">
        <v>84518155</v>
      </c>
      <c r="C2143">
        <v>20000000</v>
      </c>
      <c r="D2143">
        <f t="shared" si="34"/>
        <v>64518155</v>
      </c>
    </row>
    <row r="2144" spans="1:4" x14ac:dyDescent="0.2">
      <c r="A2144" t="s">
        <v>3660</v>
      </c>
      <c r="B2144">
        <v>81257845</v>
      </c>
      <c r="C2144">
        <v>35000000</v>
      </c>
      <c r="D2144">
        <f t="shared" si="34"/>
        <v>46257845</v>
      </c>
    </row>
    <row r="2145" spans="1:4" x14ac:dyDescent="0.2">
      <c r="A2145" t="s">
        <v>3661</v>
      </c>
      <c r="B2145">
        <v>70360285</v>
      </c>
      <c r="C2145">
        <v>18000000</v>
      </c>
      <c r="D2145">
        <f t="shared" si="34"/>
        <v>52360285</v>
      </c>
    </row>
    <row r="2146" spans="1:4" x14ac:dyDescent="0.2">
      <c r="A2146" t="s">
        <v>3662</v>
      </c>
      <c r="B2146">
        <v>69148997</v>
      </c>
      <c r="C2146">
        <v>37000000</v>
      </c>
      <c r="D2146">
        <f t="shared" si="34"/>
        <v>32148997</v>
      </c>
    </row>
    <row r="2147" spans="1:4" x14ac:dyDescent="0.2">
      <c r="A2147" t="s">
        <v>3663</v>
      </c>
      <c r="B2147">
        <v>82624961</v>
      </c>
      <c r="C2147">
        <v>20000000</v>
      </c>
      <c r="D2147">
        <f t="shared" si="34"/>
        <v>62624961</v>
      </c>
    </row>
    <row r="2148" spans="1:4" x14ac:dyDescent="0.2">
      <c r="A2148" t="s">
        <v>3664</v>
      </c>
      <c r="B2148">
        <v>67325559</v>
      </c>
      <c r="C2148">
        <v>20000000</v>
      </c>
      <c r="D2148">
        <f t="shared" si="34"/>
        <v>47325559</v>
      </c>
    </row>
    <row r="2149" spans="1:4" x14ac:dyDescent="0.2">
      <c r="A2149" t="s">
        <v>3666</v>
      </c>
      <c r="B2149">
        <v>62933793</v>
      </c>
      <c r="C2149">
        <v>20000000</v>
      </c>
      <c r="D2149">
        <f t="shared" si="34"/>
        <v>42933793</v>
      </c>
    </row>
    <row r="2150" spans="1:4" x14ac:dyDescent="0.2">
      <c r="A2150" t="s">
        <v>3668</v>
      </c>
      <c r="B2150">
        <v>56667870</v>
      </c>
      <c r="C2150">
        <v>20000000</v>
      </c>
      <c r="D2150">
        <f t="shared" si="34"/>
        <v>36667870</v>
      </c>
    </row>
    <row r="2151" spans="1:4" x14ac:dyDescent="0.2">
      <c r="A2151" t="s">
        <v>3670</v>
      </c>
      <c r="B2151">
        <v>56398162</v>
      </c>
      <c r="C2151">
        <v>20000000</v>
      </c>
      <c r="D2151">
        <f t="shared" si="34"/>
        <v>36398162</v>
      </c>
    </row>
    <row r="2152" spans="1:4" x14ac:dyDescent="0.2">
      <c r="A2152" t="s">
        <v>3671</v>
      </c>
      <c r="B2152">
        <v>60072596</v>
      </c>
      <c r="C2152">
        <v>20000000</v>
      </c>
      <c r="D2152">
        <f t="shared" si="34"/>
        <v>40072596</v>
      </c>
    </row>
    <row r="2153" spans="1:4" x14ac:dyDescent="0.2">
      <c r="A2153" t="s">
        <v>3672</v>
      </c>
      <c r="B2153">
        <v>56362352</v>
      </c>
      <c r="C2153">
        <v>20000000</v>
      </c>
      <c r="D2153">
        <f t="shared" si="34"/>
        <v>36362352</v>
      </c>
    </row>
    <row r="2154" spans="1:4" x14ac:dyDescent="0.2">
      <c r="A2154" t="s">
        <v>3674</v>
      </c>
      <c r="B2154">
        <v>56154094</v>
      </c>
      <c r="C2154">
        <v>20000000</v>
      </c>
      <c r="D2154">
        <f t="shared" si="34"/>
        <v>36154094</v>
      </c>
    </row>
    <row r="2155" spans="1:4" x14ac:dyDescent="0.2">
      <c r="A2155" t="s">
        <v>3676</v>
      </c>
      <c r="B2155">
        <v>65623128</v>
      </c>
      <c r="C2155">
        <v>20000000</v>
      </c>
      <c r="D2155">
        <f t="shared" si="34"/>
        <v>45623128</v>
      </c>
    </row>
    <row r="2156" spans="1:4" x14ac:dyDescent="0.2">
      <c r="A2156" t="s">
        <v>3677</v>
      </c>
      <c r="B2156">
        <v>25440971</v>
      </c>
      <c r="C2156">
        <v>1800000</v>
      </c>
      <c r="D2156">
        <f t="shared" si="34"/>
        <v>23640971</v>
      </c>
    </row>
    <row r="2157" spans="1:4" x14ac:dyDescent="0.2">
      <c r="A2157" t="s">
        <v>3678</v>
      </c>
      <c r="B2157">
        <v>55461307</v>
      </c>
      <c r="C2157">
        <v>20000000</v>
      </c>
      <c r="D2157">
        <f t="shared" si="34"/>
        <v>35461307</v>
      </c>
    </row>
    <row r="2158" spans="1:4" x14ac:dyDescent="0.2">
      <c r="A2158" t="s">
        <v>3680</v>
      </c>
      <c r="B2158">
        <v>48546578</v>
      </c>
      <c r="C2158">
        <v>20000000</v>
      </c>
      <c r="D2158">
        <f t="shared" si="34"/>
        <v>28546578</v>
      </c>
    </row>
    <row r="2159" spans="1:4" x14ac:dyDescent="0.2">
      <c r="A2159" t="s">
        <v>3682</v>
      </c>
      <c r="B2159">
        <v>48423368</v>
      </c>
      <c r="C2159">
        <v>20000000</v>
      </c>
      <c r="D2159">
        <f t="shared" si="34"/>
        <v>28423368</v>
      </c>
    </row>
    <row r="2160" spans="1:4" x14ac:dyDescent="0.2">
      <c r="A2160" t="s">
        <v>3684</v>
      </c>
      <c r="B2160">
        <v>52066000</v>
      </c>
      <c r="C2160">
        <v>20000000</v>
      </c>
      <c r="D2160">
        <f t="shared" si="34"/>
        <v>32066000</v>
      </c>
    </row>
    <row r="2161" spans="1:4" x14ac:dyDescent="0.2">
      <c r="A2161" t="s">
        <v>3686</v>
      </c>
      <c r="B2161">
        <v>47887943</v>
      </c>
      <c r="C2161">
        <v>20000000</v>
      </c>
      <c r="D2161">
        <f t="shared" si="34"/>
        <v>27887943</v>
      </c>
    </row>
    <row r="2162" spans="1:4" x14ac:dyDescent="0.2">
      <c r="A2162" t="s">
        <v>3689</v>
      </c>
      <c r="B2162">
        <v>46363118</v>
      </c>
      <c r="C2162">
        <v>20000000</v>
      </c>
      <c r="D2162">
        <f t="shared" si="34"/>
        <v>26363118</v>
      </c>
    </row>
    <row r="2163" spans="1:4" x14ac:dyDescent="0.2">
      <c r="A2163" t="s">
        <v>3690</v>
      </c>
      <c r="B2163">
        <v>47852604</v>
      </c>
      <c r="C2163">
        <v>20000000</v>
      </c>
      <c r="D2163">
        <f t="shared" si="34"/>
        <v>27852604</v>
      </c>
    </row>
    <row r="2164" spans="1:4" x14ac:dyDescent="0.2">
      <c r="A2164" t="s">
        <v>3692</v>
      </c>
      <c r="B2164">
        <v>45542421</v>
      </c>
      <c r="C2164">
        <v>30000000</v>
      </c>
      <c r="D2164">
        <f t="shared" si="34"/>
        <v>15542421</v>
      </c>
    </row>
    <row r="2165" spans="1:4" x14ac:dyDescent="0.2">
      <c r="A2165" t="s">
        <v>3695</v>
      </c>
      <c r="B2165">
        <v>41573740</v>
      </c>
      <c r="C2165">
        <v>20000000</v>
      </c>
      <c r="D2165">
        <f t="shared" si="34"/>
        <v>21573740</v>
      </c>
    </row>
    <row r="2166" spans="1:4" x14ac:dyDescent="0.2">
      <c r="A2166" t="s">
        <v>3696</v>
      </c>
      <c r="B2166">
        <v>42652003</v>
      </c>
      <c r="C2166">
        <v>20000000</v>
      </c>
      <c r="D2166">
        <f t="shared" si="34"/>
        <v>22652003</v>
      </c>
    </row>
    <row r="2167" spans="1:4" x14ac:dyDescent="0.2">
      <c r="A2167" t="s">
        <v>3697</v>
      </c>
      <c r="B2167">
        <v>25440971</v>
      </c>
      <c r="C2167">
        <v>20000000</v>
      </c>
      <c r="D2167">
        <f t="shared" si="34"/>
        <v>5440971</v>
      </c>
    </row>
    <row r="2168" spans="1:4" x14ac:dyDescent="0.2">
      <c r="A2168" t="s">
        <v>3698</v>
      </c>
      <c r="B2168">
        <v>39737645</v>
      </c>
      <c r="C2168">
        <v>20000000</v>
      </c>
      <c r="D2168">
        <f t="shared" si="34"/>
        <v>19737645</v>
      </c>
    </row>
    <row r="2169" spans="1:4" x14ac:dyDescent="0.2">
      <c r="A2169" t="s">
        <v>3699</v>
      </c>
      <c r="B2169">
        <v>44988180</v>
      </c>
      <c r="C2169">
        <v>20000000</v>
      </c>
      <c r="D2169">
        <f t="shared" si="34"/>
        <v>24988180</v>
      </c>
    </row>
    <row r="2170" spans="1:4" x14ac:dyDescent="0.2">
      <c r="A2170" t="s">
        <v>3702</v>
      </c>
      <c r="B2170">
        <v>39263506</v>
      </c>
      <c r="C2170">
        <v>22000000</v>
      </c>
      <c r="D2170">
        <f t="shared" si="34"/>
        <v>17263506</v>
      </c>
    </row>
    <row r="2171" spans="1:4" x14ac:dyDescent="0.2">
      <c r="A2171" t="s">
        <v>3703</v>
      </c>
      <c r="B2171">
        <v>39143839</v>
      </c>
      <c r="C2171">
        <v>20000000</v>
      </c>
      <c r="D2171">
        <f t="shared" si="34"/>
        <v>19143839</v>
      </c>
    </row>
    <row r="2172" spans="1:4" x14ac:dyDescent="0.2">
      <c r="A2172" t="s">
        <v>3705</v>
      </c>
      <c r="B2172">
        <v>37672350</v>
      </c>
      <c r="C2172">
        <v>20000000</v>
      </c>
      <c r="D2172">
        <f t="shared" si="34"/>
        <v>17672350</v>
      </c>
    </row>
    <row r="2173" spans="1:4" x14ac:dyDescent="0.2">
      <c r="A2173" t="s">
        <v>3706</v>
      </c>
      <c r="B2173">
        <v>38037513</v>
      </c>
      <c r="C2173">
        <v>20000000</v>
      </c>
      <c r="D2173">
        <f t="shared" si="34"/>
        <v>18037513</v>
      </c>
    </row>
    <row r="2174" spans="1:4" x14ac:dyDescent="0.2">
      <c r="A2174" t="s">
        <v>3708</v>
      </c>
      <c r="B2174">
        <v>37442180</v>
      </c>
      <c r="C2174">
        <v>20000000</v>
      </c>
      <c r="D2174">
        <f t="shared" si="34"/>
        <v>17442180</v>
      </c>
    </row>
    <row r="2175" spans="1:4" x14ac:dyDescent="0.2">
      <c r="A2175" t="s">
        <v>3709</v>
      </c>
      <c r="B2175">
        <v>25440971</v>
      </c>
      <c r="C2175">
        <v>20000000</v>
      </c>
      <c r="D2175">
        <f t="shared" si="34"/>
        <v>5440971</v>
      </c>
    </row>
    <row r="2176" spans="1:4" x14ac:dyDescent="0.2">
      <c r="A2176" t="s">
        <v>3711</v>
      </c>
      <c r="B2176">
        <v>35596227</v>
      </c>
      <c r="C2176">
        <v>20000000</v>
      </c>
      <c r="D2176">
        <f t="shared" si="34"/>
        <v>15596227</v>
      </c>
    </row>
    <row r="2177" spans="1:4" x14ac:dyDescent="0.2">
      <c r="A2177" t="s">
        <v>3713</v>
      </c>
      <c r="B2177">
        <v>35422828</v>
      </c>
      <c r="C2177">
        <v>20000000</v>
      </c>
      <c r="D2177">
        <f t="shared" si="34"/>
        <v>15422828</v>
      </c>
    </row>
    <row r="2178" spans="1:4" x14ac:dyDescent="0.2">
      <c r="A2178" t="s">
        <v>3715</v>
      </c>
      <c r="B2178">
        <v>36658108</v>
      </c>
      <c r="C2178">
        <v>20000000</v>
      </c>
      <c r="D2178">
        <f t="shared" ref="D2178:D2241" si="35">B2178-C2178</f>
        <v>16658108</v>
      </c>
    </row>
    <row r="2179" spans="1:4" x14ac:dyDescent="0.2">
      <c r="A2179" t="s">
        <v>3716</v>
      </c>
      <c r="B2179">
        <v>34300771</v>
      </c>
      <c r="C2179">
        <v>25000000</v>
      </c>
      <c r="D2179">
        <f t="shared" si="35"/>
        <v>9300771</v>
      </c>
    </row>
    <row r="2180" spans="1:4" x14ac:dyDescent="0.2">
      <c r="A2180" t="s">
        <v>3717</v>
      </c>
      <c r="B2180">
        <v>34290142</v>
      </c>
      <c r="C2180">
        <v>19800000</v>
      </c>
      <c r="D2180">
        <f t="shared" si="35"/>
        <v>14490142</v>
      </c>
    </row>
    <row r="2181" spans="1:4" x14ac:dyDescent="0.2">
      <c r="A2181" t="s">
        <v>3718</v>
      </c>
      <c r="B2181">
        <v>33422556</v>
      </c>
      <c r="C2181">
        <v>20000000</v>
      </c>
      <c r="D2181">
        <f t="shared" si="35"/>
        <v>13422556</v>
      </c>
    </row>
    <row r="2182" spans="1:4" x14ac:dyDescent="0.2">
      <c r="A2182" t="s">
        <v>3720</v>
      </c>
      <c r="B2182">
        <v>32774834</v>
      </c>
      <c r="C2182">
        <v>30000000</v>
      </c>
      <c r="D2182">
        <f t="shared" si="35"/>
        <v>2774834</v>
      </c>
    </row>
    <row r="2183" spans="1:4" x14ac:dyDescent="0.2">
      <c r="A2183" t="s">
        <v>3721</v>
      </c>
      <c r="B2183">
        <v>34334256</v>
      </c>
      <c r="C2183">
        <v>11000000</v>
      </c>
      <c r="D2183">
        <f t="shared" si="35"/>
        <v>23334256</v>
      </c>
    </row>
    <row r="2184" spans="1:4" x14ac:dyDescent="0.2">
      <c r="A2184" t="s">
        <v>3722</v>
      </c>
      <c r="B2184">
        <v>32051917</v>
      </c>
      <c r="C2184">
        <v>20000000</v>
      </c>
      <c r="D2184">
        <f t="shared" si="35"/>
        <v>12051917</v>
      </c>
    </row>
    <row r="2185" spans="1:4" x14ac:dyDescent="0.2">
      <c r="A2185" t="s">
        <v>3723</v>
      </c>
      <c r="B2185">
        <v>32014289</v>
      </c>
      <c r="C2185">
        <v>20000000</v>
      </c>
      <c r="D2185">
        <f t="shared" si="35"/>
        <v>12014289</v>
      </c>
    </row>
    <row r="2186" spans="1:4" x14ac:dyDescent="0.2">
      <c r="A2186" t="s">
        <v>3724</v>
      </c>
      <c r="B2186">
        <v>25440971</v>
      </c>
      <c r="C2186">
        <v>20000000</v>
      </c>
      <c r="D2186">
        <f t="shared" si="35"/>
        <v>5440971</v>
      </c>
    </row>
    <row r="2187" spans="1:4" x14ac:dyDescent="0.2">
      <c r="A2187" t="s">
        <v>3727</v>
      </c>
      <c r="B2187">
        <v>31838002</v>
      </c>
      <c r="C2187">
        <v>20000000</v>
      </c>
      <c r="D2187">
        <f t="shared" si="35"/>
        <v>11838002</v>
      </c>
    </row>
    <row r="2188" spans="1:4" x14ac:dyDescent="0.2">
      <c r="A2188" t="s">
        <v>3728</v>
      </c>
      <c r="B2188">
        <v>36874745</v>
      </c>
      <c r="C2188">
        <v>20000000</v>
      </c>
      <c r="D2188">
        <f t="shared" si="35"/>
        <v>16874745</v>
      </c>
    </row>
    <row r="2189" spans="1:4" x14ac:dyDescent="0.2">
      <c r="A2189" t="s">
        <v>3730</v>
      </c>
      <c r="B2189">
        <v>30079316</v>
      </c>
      <c r="C2189">
        <v>35000000</v>
      </c>
      <c r="D2189">
        <f t="shared" si="35"/>
        <v>-4920684</v>
      </c>
    </row>
    <row r="2190" spans="1:4" x14ac:dyDescent="0.2">
      <c r="A2190" t="s">
        <v>3732</v>
      </c>
      <c r="B2190">
        <v>35033759</v>
      </c>
      <c r="C2190">
        <v>19000000</v>
      </c>
      <c r="D2190">
        <f t="shared" si="35"/>
        <v>16033759</v>
      </c>
    </row>
    <row r="2191" spans="1:4" x14ac:dyDescent="0.2">
      <c r="A2191" t="s">
        <v>3734</v>
      </c>
      <c r="B2191">
        <v>29753944</v>
      </c>
      <c r="C2191">
        <v>20000000</v>
      </c>
      <c r="D2191">
        <f t="shared" si="35"/>
        <v>9753944</v>
      </c>
    </row>
    <row r="2192" spans="1:4" x14ac:dyDescent="0.2">
      <c r="A2192" t="s">
        <v>3736</v>
      </c>
      <c r="B2192">
        <v>29062561</v>
      </c>
      <c r="C2192">
        <v>20000000</v>
      </c>
      <c r="D2192">
        <f t="shared" si="35"/>
        <v>9062561</v>
      </c>
    </row>
    <row r="2193" spans="1:4" x14ac:dyDescent="0.2">
      <c r="A2193" t="s">
        <v>3738</v>
      </c>
      <c r="B2193">
        <v>31146570</v>
      </c>
      <c r="C2193">
        <v>20000000</v>
      </c>
      <c r="D2193">
        <f t="shared" si="35"/>
        <v>11146570</v>
      </c>
    </row>
    <row r="2194" spans="1:4" x14ac:dyDescent="0.2">
      <c r="A2194" t="s">
        <v>3739</v>
      </c>
      <c r="B2194">
        <v>27277055</v>
      </c>
      <c r="C2194">
        <v>20000000</v>
      </c>
      <c r="D2194">
        <f t="shared" si="35"/>
        <v>7277055</v>
      </c>
    </row>
    <row r="2195" spans="1:4" x14ac:dyDescent="0.2">
      <c r="A2195" t="s">
        <v>3740</v>
      </c>
      <c r="B2195">
        <v>26876529</v>
      </c>
      <c r="C2195">
        <v>27000000</v>
      </c>
      <c r="D2195">
        <f t="shared" si="35"/>
        <v>-123471</v>
      </c>
    </row>
    <row r="2196" spans="1:4" x14ac:dyDescent="0.2">
      <c r="A2196" t="s">
        <v>3742</v>
      </c>
      <c r="B2196">
        <v>53146000</v>
      </c>
      <c r="C2196">
        <v>20000000</v>
      </c>
      <c r="D2196">
        <f t="shared" si="35"/>
        <v>33146000</v>
      </c>
    </row>
    <row r="2197" spans="1:4" x14ac:dyDescent="0.2">
      <c r="A2197" t="s">
        <v>3743</v>
      </c>
      <c r="B2197">
        <v>30028592</v>
      </c>
      <c r="C2197">
        <v>20000000</v>
      </c>
      <c r="D2197">
        <f t="shared" si="35"/>
        <v>10028592</v>
      </c>
    </row>
    <row r="2198" spans="1:4" x14ac:dyDescent="0.2">
      <c r="A2198" t="s">
        <v>3744</v>
      </c>
      <c r="B2198">
        <v>34126138</v>
      </c>
      <c r="C2198">
        <v>20000000</v>
      </c>
      <c r="D2198">
        <f t="shared" si="35"/>
        <v>14126138</v>
      </c>
    </row>
    <row r="2199" spans="1:4" x14ac:dyDescent="0.2">
      <c r="A2199" t="s">
        <v>3745</v>
      </c>
      <c r="B2199">
        <v>25677801</v>
      </c>
      <c r="C2199">
        <v>20000000</v>
      </c>
      <c r="D2199">
        <f t="shared" si="35"/>
        <v>5677801</v>
      </c>
    </row>
    <row r="2200" spans="1:4" x14ac:dyDescent="0.2">
      <c r="A2200" t="s">
        <v>3746</v>
      </c>
      <c r="B2200">
        <v>26415649</v>
      </c>
      <c r="C2200">
        <v>20000000</v>
      </c>
      <c r="D2200">
        <f t="shared" si="35"/>
        <v>6415649</v>
      </c>
    </row>
    <row r="2201" spans="1:4" x14ac:dyDescent="0.2">
      <c r="A2201" t="s">
        <v>3747</v>
      </c>
      <c r="B2201">
        <v>26003149</v>
      </c>
      <c r="C2201">
        <v>20000000</v>
      </c>
      <c r="D2201">
        <f t="shared" si="35"/>
        <v>6003149</v>
      </c>
    </row>
    <row r="2202" spans="1:4" x14ac:dyDescent="0.2">
      <c r="A2202" t="s">
        <v>3748</v>
      </c>
      <c r="B2202">
        <v>25584685</v>
      </c>
      <c r="C2202">
        <v>20000000</v>
      </c>
      <c r="D2202">
        <f t="shared" si="35"/>
        <v>5584685</v>
      </c>
    </row>
    <row r="2203" spans="1:4" x14ac:dyDescent="0.2">
      <c r="A2203" t="s">
        <v>3751</v>
      </c>
      <c r="B2203">
        <v>29975979</v>
      </c>
      <c r="C2203">
        <v>20000000</v>
      </c>
      <c r="D2203">
        <f t="shared" si="35"/>
        <v>9975979</v>
      </c>
    </row>
    <row r="2204" spans="1:4" x14ac:dyDescent="0.2">
      <c r="A2204" t="s">
        <v>3753</v>
      </c>
      <c r="B2204">
        <v>31584722</v>
      </c>
      <c r="C2204">
        <v>20000000</v>
      </c>
      <c r="D2204">
        <f t="shared" si="35"/>
        <v>11584722</v>
      </c>
    </row>
    <row r="2205" spans="1:4" x14ac:dyDescent="0.2">
      <c r="A2205" t="s">
        <v>3755</v>
      </c>
      <c r="B2205">
        <v>23179303</v>
      </c>
      <c r="C2205">
        <v>20000000</v>
      </c>
      <c r="D2205">
        <f t="shared" si="35"/>
        <v>3179303</v>
      </c>
    </row>
    <row r="2206" spans="1:4" x14ac:dyDescent="0.2">
      <c r="A2206" t="s">
        <v>3757</v>
      </c>
      <c r="B2206">
        <v>23078294</v>
      </c>
      <c r="C2206">
        <v>9000000</v>
      </c>
      <c r="D2206">
        <f t="shared" si="35"/>
        <v>14078294</v>
      </c>
    </row>
    <row r="2207" spans="1:4" x14ac:dyDescent="0.2">
      <c r="A2207" t="s">
        <v>3759</v>
      </c>
      <c r="B2207">
        <v>21413105</v>
      </c>
      <c r="C2207">
        <v>20000000</v>
      </c>
      <c r="D2207">
        <f t="shared" si="35"/>
        <v>1413105</v>
      </c>
    </row>
    <row r="2208" spans="1:4" x14ac:dyDescent="0.2">
      <c r="A2208" t="s">
        <v>3761</v>
      </c>
      <c r="B2208">
        <v>25077977</v>
      </c>
      <c r="C2208">
        <v>20000000</v>
      </c>
      <c r="D2208">
        <f t="shared" si="35"/>
        <v>5077977</v>
      </c>
    </row>
    <row r="2209" spans="1:4" x14ac:dyDescent="0.2">
      <c r="A2209" t="s">
        <v>3763</v>
      </c>
      <c r="B2209">
        <v>23292105</v>
      </c>
      <c r="C2209">
        <v>20000000</v>
      </c>
      <c r="D2209">
        <f t="shared" si="35"/>
        <v>3292105</v>
      </c>
    </row>
    <row r="2210" spans="1:4" x14ac:dyDescent="0.2">
      <c r="A2210" t="s">
        <v>3764</v>
      </c>
      <c r="B2210">
        <v>26870825</v>
      </c>
      <c r="C2210">
        <v>20000000</v>
      </c>
      <c r="D2210">
        <f t="shared" si="35"/>
        <v>6870825</v>
      </c>
    </row>
    <row r="2211" spans="1:4" x14ac:dyDescent="0.2">
      <c r="A2211" t="s">
        <v>3766</v>
      </c>
      <c r="B2211">
        <v>20916309</v>
      </c>
      <c r="C2211">
        <v>40000000</v>
      </c>
      <c r="D2211">
        <f t="shared" si="35"/>
        <v>-19083691</v>
      </c>
    </row>
    <row r="2212" spans="1:4" x14ac:dyDescent="0.2">
      <c r="A2212" t="s">
        <v>3767</v>
      </c>
      <c r="B2212">
        <v>21200000</v>
      </c>
      <c r="C2212">
        <v>20000000</v>
      </c>
      <c r="D2212">
        <f t="shared" si="35"/>
        <v>1200000</v>
      </c>
    </row>
    <row r="2213" spans="1:4" x14ac:dyDescent="0.2">
      <c r="A2213" t="s">
        <v>3768</v>
      </c>
      <c r="B2213">
        <v>28876924</v>
      </c>
      <c r="C2213">
        <v>20000000</v>
      </c>
      <c r="D2213">
        <f t="shared" si="35"/>
        <v>8876924</v>
      </c>
    </row>
    <row r="2214" spans="1:4" x14ac:dyDescent="0.2">
      <c r="A2214" t="s">
        <v>3771</v>
      </c>
      <c r="B2214">
        <v>20207003</v>
      </c>
      <c r="C2214">
        <v>20000000</v>
      </c>
      <c r="D2214">
        <f t="shared" si="35"/>
        <v>207003</v>
      </c>
    </row>
    <row r="2215" spans="1:4" x14ac:dyDescent="0.2">
      <c r="A2215" t="s">
        <v>3774</v>
      </c>
      <c r="B2215">
        <v>20241395</v>
      </c>
      <c r="C2215">
        <v>20000000</v>
      </c>
      <c r="D2215">
        <f t="shared" si="35"/>
        <v>241395</v>
      </c>
    </row>
    <row r="2216" spans="1:4" x14ac:dyDescent="0.2">
      <c r="A2216" t="s">
        <v>3775</v>
      </c>
      <c r="B2216">
        <v>25440971</v>
      </c>
      <c r="C2216">
        <v>20000000</v>
      </c>
      <c r="D2216">
        <f t="shared" si="35"/>
        <v>5440971</v>
      </c>
    </row>
    <row r="2217" spans="1:4" x14ac:dyDescent="0.2">
      <c r="A2217" t="s">
        <v>3776</v>
      </c>
      <c r="B2217">
        <v>32000000</v>
      </c>
      <c r="C2217">
        <v>806947</v>
      </c>
      <c r="D2217">
        <f t="shared" si="35"/>
        <v>31193053</v>
      </c>
    </row>
    <row r="2218" spans="1:4" x14ac:dyDescent="0.2">
      <c r="A2218" t="s">
        <v>3778</v>
      </c>
      <c r="B2218">
        <v>19151864</v>
      </c>
      <c r="C2218">
        <v>40000000</v>
      </c>
      <c r="D2218">
        <f t="shared" si="35"/>
        <v>-20848136</v>
      </c>
    </row>
    <row r="2219" spans="1:4" x14ac:dyDescent="0.2">
      <c r="A2219" t="s">
        <v>3779</v>
      </c>
      <c r="B2219">
        <v>23393765</v>
      </c>
      <c r="C2219">
        <v>20000000</v>
      </c>
      <c r="D2219">
        <f t="shared" si="35"/>
        <v>3393765</v>
      </c>
    </row>
    <row r="2220" spans="1:4" x14ac:dyDescent="0.2">
      <c r="A2220" t="s">
        <v>3781</v>
      </c>
      <c r="B2220">
        <v>18882880</v>
      </c>
      <c r="C2220">
        <v>20000000</v>
      </c>
      <c r="D2220">
        <f t="shared" si="35"/>
        <v>-1117120</v>
      </c>
    </row>
    <row r="2221" spans="1:4" x14ac:dyDescent="0.2">
      <c r="A2221" t="s">
        <v>3782</v>
      </c>
      <c r="B2221">
        <v>8500000</v>
      </c>
      <c r="C2221">
        <v>20000000</v>
      </c>
      <c r="D2221">
        <f t="shared" si="35"/>
        <v>-11500000</v>
      </c>
    </row>
    <row r="2222" spans="1:4" x14ac:dyDescent="0.2">
      <c r="A2222" t="s">
        <v>3784</v>
      </c>
      <c r="B2222">
        <v>25440971</v>
      </c>
      <c r="C2222">
        <v>20000000</v>
      </c>
      <c r="D2222">
        <f t="shared" si="35"/>
        <v>5440971</v>
      </c>
    </row>
    <row r="2223" spans="1:4" x14ac:dyDescent="0.2">
      <c r="A2223" t="s">
        <v>3786</v>
      </c>
      <c r="B2223">
        <v>18252684</v>
      </c>
      <c r="C2223">
        <v>30000000</v>
      </c>
      <c r="D2223">
        <f t="shared" si="35"/>
        <v>-11747316</v>
      </c>
    </row>
    <row r="2224" spans="1:4" x14ac:dyDescent="0.2">
      <c r="A2224" t="s">
        <v>3787</v>
      </c>
      <c r="B2224">
        <v>19661987</v>
      </c>
      <c r="C2224">
        <v>20000000</v>
      </c>
      <c r="D2224">
        <f t="shared" si="35"/>
        <v>-338013</v>
      </c>
    </row>
    <row r="2225" spans="1:4" x14ac:dyDescent="0.2">
      <c r="A2225" t="s">
        <v>3789</v>
      </c>
      <c r="B2225">
        <v>18352454</v>
      </c>
      <c r="C2225">
        <v>15000000</v>
      </c>
      <c r="D2225">
        <f t="shared" si="35"/>
        <v>3352454</v>
      </c>
    </row>
    <row r="2226" spans="1:4" x14ac:dyDescent="0.2">
      <c r="A2226" t="s">
        <v>3791</v>
      </c>
      <c r="B2226">
        <v>17803796</v>
      </c>
      <c r="C2226">
        <v>20000000</v>
      </c>
      <c r="D2226">
        <f t="shared" si="35"/>
        <v>-2196204</v>
      </c>
    </row>
    <row r="2227" spans="1:4" x14ac:dyDescent="0.2">
      <c r="A2227" t="s">
        <v>3792</v>
      </c>
      <c r="B2227">
        <v>17529157</v>
      </c>
      <c r="C2227">
        <v>20000000</v>
      </c>
      <c r="D2227">
        <f t="shared" si="35"/>
        <v>-2470843</v>
      </c>
    </row>
    <row r="2228" spans="1:4" x14ac:dyDescent="0.2">
      <c r="A2228" t="s">
        <v>3795</v>
      </c>
      <c r="B2228">
        <v>25753840</v>
      </c>
      <c r="C2228">
        <v>19000000</v>
      </c>
      <c r="D2228">
        <f t="shared" si="35"/>
        <v>6753840</v>
      </c>
    </row>
    <row r="2229" spans="1:4" x14ac:dyDescent="0.2">
      <c r="A2229" t="s">
        <v>3797</v>
      </c>
      <c r="B2229">
        <v>18081626</v>
      </c>
      <c r="C2229">
        <v>20000000</v>
      </c>
      <c r="D2229">
        <f t="shared" si="35"/>
        <v>-1918374</v>
      </c>
    </row>
    <row r="2230" spans="1:4" x14ac:dyDescent="0.2">
      <c r="A2230" t="s">
        <v>3800</v>
      </c>
      <c r="B2230">
        <v>17518220</v>
      </c>
      <c r="C2230">
        <v>20000000</v>
      </c>
      <c r="D2230">
        <f t="shared" si="35"/>
        <v>-2481780</v>
      </c>
    </row>
    <row r="2231" spans="1:4" x14ac:dyDescent="0.2">
      <c r="A2231" t="s">
        <v>3801</v>
      </c>
      <c r="B2231">
        <v>17104669</v>
      </c>
      <c r="C2231">
        <v>20000000</v>
      </c>
      <c r="D2231">
        <f t="shared" si="35"/>
        <v>-2895331</v>
      </c>
    </row>
    <row r="2232" spans="1:4" x14ac:dyDescent="0.2">
      <c r="A2232" t="s">
        <v>3804</v>
      </c>
      <c r="B2232">
        <v>25440971</v>
      </c>
      <c r="C2232">
        <v>20000000</v>
      </c>
      <c r="D2232">
        <f t="shared" si="35"/>
        <v>5440971</v>
      </c>
    </row>
    <row r="2233" spans="1:4" x14ac:dyDescent="0.2">
      <c r="A2233" t="s">
        <v>3805</v>
      </c>
      <c r="B2233">
        <v>16988996</v>
      </c>
      <c r="C2233">
        <v>35000000</v>
      </c>
      <c r="D2233">
        <f t="shared" si="35"/>
        <v>-18011004</v>
      </c>
    </row>
    <row r="2234" spans="1:4" x14ac:dyDescent="0.2">
      <c r="A2234" t="s">
        <v>3808</v>
      </c>
      <c r="B2234">
        <v>15797907</v>
      </c>
      <c r="C2234">
        <v>20000000</v>
      </c>
      <c r="D2234">
        <f t="shared" si="35"/>
        <v>-4202093</v>
      </c>
    </row>
    <row r="2235" spans="1:4" x14ac:dyDescent="0.2">
      <c r="A2235" t="s">
        <v>3810</v>
      </c>
      <c r="B2235">
        <v>16248701</v>
      </c>
      <c r="C2235">
        <v>20000000</v>
      </c>
      <c r="D2235">
        <f t="shared" si="35"/>
        <v>-3751299</v>
      </c>
    </row>
    <row r="2236" spans="1:4" x14ac:dyDescent="0.2">
      <c r="A2236" t="s">
        <v>3811</v>
      </c>
      <c r="B2236">
        <v>15712072</v>
      </c>
      <c r="C2236">
        <v>20000000</v>
      </c>
      <c r="D2236">
        <f t="shared" si="35"/>
        <v>-4287928</v>
      </c>
    </row>
    <row r="2237" spans="1:4" x14ac:dyDescent="0.2">
      <c r="A2237" t="s">
        <v>3813</v>
      </c>
      <c r="B2237">
        <v>15408822</v>
      </c>
      <c r="C2237">
        <v>20000000</v>
      </c>
      <c r="D2237">
        <f t="shared" si="35"/>
        <v>-4591178</v>
      </c>
    </row>
    <row r="2238" spans="1:4" x14ac:dyDescent="0.2">
      <c r="A2238" t="s">
        <v>3815</v>
      </c>
      <c r="B2238">
        <v>15464026</v>
      </c>
      <c r="C2238">
        <v>20000000</v>
      </c>
      <c r="D2238">
        <f t="shared" si="35"/>
        <v>-4535974</v>
      </c>
    </row>
    <row r="2239" spans="1:4" x14ac:dyDescent="0.2">
      <c r="A2239" t="s">
        <v>3817</v>
      </c>
      <c r="B2239">
        <v>14359793</v>
      </c>
      <c r="C2239">
        <v>20000000</v>
      </c>
      <c r="D2239">
        <f t="shared" si="35"/>
        <v>-5640207</v>
      </c>
    </row>
    <row r="2240" spans="1:4" x14ac:dyDescent="0.2">
      <c r="A2240" t="s">
        <v>3820</v>
      </c>
      <c r="B2240">
        <v>8000000</v>
      </c>
      <c r="C2240">
        <v>20000000</v>
      </c>
      <c r="D2240">
        <f t="shared" si="35"/>
        <v>-12000000</v>
      </c>
    </row>
    <row r="2241" spans="1:4" x14ac:dyDescent="0.2">
      <c r="A2241" t="s">
        <v>3822</v>
      </c>
      <c r="B2241">
        <v>25440971</v>
      </c>
      <c r="C2241">
        <v>19500000</v>
      </c>
      <c r="D2241">
        <f t="shared" si="35"/>
        <v>5940971</v>
      </c>
    </row>
    <row r="2242" spans="1:4" x14ac:dyDescent="0.2">
      <c r="A2242" t="s">
        <v>3824</v>
      </c>
      <c r="B2242">
        <v>14174654</v>
      </c>
      <c r="C2242">
        <v>25000000</v>
      </c>
      <c r="D2242">
        <f t="shared" ref="D2242:D2305" si="36">B2242-C2242</f>
        <v>-10825346</v>
      </c>
    </row>
    <row r="2243" spans="1:4" x14ac:dyDescent="0.2">
      <c r="A2243" t="s">
        <v>3825</v>
      </c>
      <c r="B2243">
        <v>15988876</v>
      </c>
      <c r="C2243">
        <v>27000000</v>
      </c>
      <c r="D2243">
        <f t="shared" si="36"/>
        <v>-11011124</v>
      </c>
    </row>
    <row r="2244" spans="1:4" x14ac:dyDescent="0.2">
      <c r="A2244" t="s">
        <v>3826</v>
      </c>
      <c r="B2244">
        <v>13801755</v>
      </c>
      <c r="C2244">
        <v>20000000</v>
      </c>
      <c r="D2244">
        <f t="shared" si="36"/>
        <v>-6198245</v>
      </c>
    </row>
    <row r="2245" spans="1:4" x14ac:dyDescent="0.2">
      <c r="A2245" t="s">
        <v>3827</v>
      </c>
      <c r="B2245">
        <v>13987482</v>
      </c>
      <c r="C2245">
        <v>20000000</v>
      </c>
      <c r="D2245">
        <f t="shared" si="36"/>
        <v>-6012518</v>
      </c>
    </row>
    <row r="2246" spans="1:4" x14ac:dyDescent="0.2">
      <c r="A2246" t="s">
        <v>3829</v>
      </c>
      <c r="B2246">
        <v>14291570</v>
      </c>
      <c r="C2246">
        <v>20000000</v>
      </c>
      <c r="D2246">
        <f t="shared" si="36"/>
        <v>-5708430</v>
      </c>
    </row>
    <row r="2247" spans="1:4" x14ac:dyDescent="0.2">
      <c r="A2247" t="s">
        <v>3831</v>
      </c>
      <c r="B2247">
        <v>12181484</v>
      </c>
      <c r="C2247">
        <v>40000000</v>
      </c>
      <c r="D2247">
        <f t="shared" si="36"/>
        <v>-27818516</v>
      </c>
    </row>
    <row r="2248" spans="1:4" x14ac:dyDescent="0.2">
      <c r="A2248" t="s">
        <v>3832</v>
      </c>
      <c r="B2248">
        <v>13630226</v>
      </c>
      <c r="C2248">
        <v>20000000</v>
      </c>
      <c r="D2248">
        <f t="shared" si="36"/>
        <v>-6369774</v>
      </c>
    </row>
    <row r="2249" spans="1:4" x14ac:dyDescent="0.2">
      <c r="A2249" t="s">
        <v>3833</v>
      </c>
      <c r="B2249">
        <v>13383737</v>
      </c>
      <c r="C2249">
        <v>20000000</v>
      </c>
      <c r="D2249">
        <f t="shared" si="36"/>
        <v>-6616263</v>
      </c>
    </row>
    <row r="2250" spans="1:4" x14ac:dyDescent="0.2">
      <c r="A2250" t="s">
        <v>3834</v>
      </c>
      <c r="B2250">
        <v>13391174</v>
      </c>
      <c r="C2250">
        <v>20000000</v>
      </c>
      <c r="D2250">
        <f t="shared" si="36"/>
        <v>-6608826</v>
      </c>
    </row>
    <row r="2251" spans="1:4" x14ac:dyDescent="0.2">
      <c r="A2251" t="s">
        <v>3836</v>
      </c>
      <c r="B2251">
        <v>12987647</v>
      </c>
      <c r="C2251">
        <v>30000000</v>
      </c>
      <c r="D2251">
        <f t="shared" si="36"/>
        <v>-17012353</v>
      </c>
    </row>
    <row r="2252" spans="1:4" x14ac:dyDescent="0.2">
      <c r="A2252" t="s">
        <v>3838</v>
      </c>
      <c r="B2252">
        <v>12469811</v>
      </c>
      <c r="C2252">
        <v>22000000</v>
      </c>
      <c r="D2252">
        <f t="shared" si="36"/>
        <v>-9530189</v>
      </c>
    </row>
    <row r="2253" spans="1:4" x14ac:dyDescent="0.2">
      <c r="A2253" t="s">
        <v>3839</v>
      </c>
      <c r="B2253">
        <v>12398628</v>
      </c>
      <c r="C2253">
        <v>20000000</v>
      </c>
      <c r="D2253">
        <f t="shared" si="36"/>
        <v>-7601372</v>
      </c>
    </row>
    <row r="2254" spans="1:4" x14ac:dyDescent="0.2">
      <c r="A2254" t="s">
        <v>3841</v>
      </c>
      <c r="B2254">
        <v>13214030</v>
      </c>
      <c r="C2254">
        <v>20000000</v>
      </c>
      <c r="D2254">
        <f t="shared" si="36"/>
        <v>-6785970</v>
      </c>
    </row>
    <row r="2255" spans="1:4" x14ac:dyDescent="0.2">
      <c r="A2255" t="s">
        <v>3842</v>
      </c>
      <c r="B2255">
        <v>12232937</v>
      </c>
      <c r="C2255">
        <v>22000000</v>
      </c>
      <c r="D2255">
        <f t="shared" si="36"/>
        <v>-9767063</v>
      </c>
    </row>
    <row r="2256" spans="1:4" x14ac:dyDescent="0.2">
      <c r="A2256" t="s">
        <v>3843</v>
      </c>
      <c r="B2256">
        <v>12134420</v>
      </c>
      <c r="C2256">
        <v>20000000</v>
      </c>
      <c r="D2256">
        <f t="shared" si="36"/>
        <v>-7865580</v>
      </c>
    </row>
    <row r="2257" spans="1:4" x14ac:dyDescent="0.2">
      <c r="A2257" t="s">
        <v>3844</v>
      </c>
      <c r="B2257">
        <v>11784000</v>
      </c>
      <c r="C2257">
        <v>20000000</v>
      </c>
      <c r="D2257">
        <f t="shared" si="36"/>
        <v>-8216000</v>
      </c>
    </row>
    <row r="2258" spans="1:4" x14ac:dyDescent="0.2">
      <c r="A2258" t="s">
        <v>3846</v>
      </c>
      <c r="B2258">
        <v>11169531</v>
      </c>
      <c r="C2258">
        <v>20000000</v>
      </c>
      <c r="D2258">
        <f t="shared" si="36"/>
        <v>-8830469</v>
      </c>
    </row>
    <row r="2259" spans="1:4" x14ac:dyDescent="0.2">
      <c r="A2259" t="s">
        <v>3847</v>
      </c>
      <c r="B2259">
        <v>11034436</v>
      </c>
      <c r="C2259">
        <v>20000000</v>
      </c>
      <c r="D2259">
        <f t="shared" si="36"/>
        <v>-8965564</v>
      </c>
    </row>
    <row r="2260" spans="1:4" x14ac:dyDescent="0.2">
      <c r="A2260" t="s">
        <v>3849</v>
      </c>
      <c r="B2260">
        <v>12626905</v>
      </c>
      <c r="C2260">
        <v>20000000</v>
      </c>
      <c r="D2260">
        <f t="shared" si="36"/>
        <v>-7373095</v>
      </c>
    </row>
    <row r="2261" spans="1:4" x14ac:dyDescent="0.2">
      <c r="A2261" t="s">
        <v>3850</v>
      </c>
      <c r="B2261">
        <v>10569071</v>
      </c>
      <c r="C2261">
        <v>20000000</v>
      </c>
      <c r="D2261">
        <f t="shared" si="36"/>
        <v>-9430929</v>
      </c>
    </row>
    <row r="2262" spans="1:4" x14ac:dyDescent="0.2">
      <c r="A2262" t="s">
        <v>3851</v>
      </c>
      <c r="B2262">
        <v>10544143</v>
      </c>
      <c r="C2262">
        <v>20000000</v>
      </c>
      <c r="D2262">
        <f t="shared" si="36"/>
        <v>-9455857</v>
      </c>
    </row>
    <row r="2263" spans="1:4" x14ac:dyDescent="0.2">
      <c r="A2263" t="s">
        <v>3853</v>
      </c>
      <c r="B2263">
        <v>13650738</v>
      </c>
      <c r="C2263">
        <v>20000000</v>
      </c>
      <c r="D2263">
        <f t="shared" si="36"/>
        <v>-6349262</v>
      </c>
    </row>
    <row r="2264" spans="1:4" x14ac:dyDescent="0.2">
      <c r="A2264" t="s">
        <v>3854</v>
      </c>
      <c r="B2264">
        <v>10555348</v>
      </c>
      <c r="C2264">
        <v>20000000</v>
      </c>
      <c r="D2264">
        <f t="shared" si="36"/>
        <v>-9444652</v>
      </c>
    </row>
    <row r="2265" spans="1:4" x14ac:dyDescent="0.2">
      <c r="A2265" t="s">
        <v>3855</v>
      </c>
      <c r="B2265">
        <v>9714482</v>
      </c>
      <c r="C2265">
        <v>20000000</v>
      </c>
      <c r="D2265">
        <f t="shared" si="36"/>
        <v>-10285518</v>
      </c>
    </row>
    <row r="2266" spans="1:4" x14ac:dyDescent="0.2">
      <c r="A2266" t="s">
        <v>3857</v>
      </c>
      <c r="B2266">
        <v>9525276</v>
      </c>
      <c r="C2266">
        <v>20000000</v>
      </c>
      <c r="D2266">
        <f t="shared" si="36"/>
        <v>-10474724</v>
      </c>
    </row>
    <row r="2267" spans="1:4" x14ac:dyDescent="0.2">
      <c r="A2267" t="s">
        <v>3858</v>
      </c>
      <c r="B2267">
        <v>8855646</v>
      </c>
      <c r="C2267">
        <v>21000000</v>
      </c>
      <c r="D2267">
        <f t="shared" si="36"/>
        <v>-12144354</v>
      </c>
    </row>
    <row r="2268" spans="1:4" x14ac:dyDescent="0.2">
      <c r="A2268" t="s">
        <v>3859</v>
      </c>
      <c r="B2268">
        <v>9109322</v>
      </c>
      <c r="C2268">
        <v>20000000</v>
      </c>
      <c r="D2268">
        <f t="shared" si="36"/>
        <v>-10890678</v>
      </c>
    </row>
    <row r="2269" spans="1:4" x14ac:dyDescent="0.2">
      <c r="A2269" t="s">
        <v>3861</v>
      </c>
      <c r="B2269">
        <v>8326035</v>
      </c>
      <c r="C2269">
        <v>33000000</v>
      </c>
      <c r="D2269">
        <f t="shared" si="36"/>
        <v>-24673965</v>
      </c>
    </row>
    <row r="2270" spans="1:4" x14ac:dyDescent="0.2">
      <c r="A2270" t="s">
        <v>3862</v>
      </c>
      <c r="B2270">
        <v>8104069</v>
      </c>
      <c r="C2270">
        <v>20000000</v>
      </c>
      <c r="D2270">
        <f t="shared" si="36"/>
        <v>-11895931</v>
      </c>
    </row>
    <row r="2271" spans="1:4" x14ac:dyDescent="0.2">
      <c r="A2271" t="s">
        <v>3863</v>
      </c>
      <c r="B2271">
        <v>8054280</v>
      </c>
      <c r="C2271">
        <v>20000000</v>
      </c>
      <c r="D2271">
        <f t="shared" si="36"/>
        <v>-11945720</v>
      </c>
    </row>
    <row r="2272" spans="1:4" x14ac:dyDescent="0.2">
      <c r="A2272" t="s">
        <v>3864</v>
      </c>
      <c r="B2272">
        <v>25440971</v>
      </c>
      <c r="C2272">
        <v>20000000</v>
      </c>
      <c r="D2272">
        <f t="shared" si="36"/>
        <v>5440971</v>
      </c>
    </row>
    <row r="2273" spans="1:4" x14ac:dyDescent="0.2">
      <c r="A2273" t="s">
        <v>3866</v>
      </c>
      <c r="B2273">
        <v>8093318</v>
      </c>
      <c r="C2273">
        <v>20000000</v>
      </c>
      <c r="D2273">
        <f t="shared" si="36"/>
        <v>-11906682</v>
      </c>
    </row>
    <row r="2274" spans="1:4" x14ac:dyDescent="0.2">
      <c r="A2274" t="s">
        <v>3868</v>
      </c>
      <c r="B2274">
        <v>7382993</v>
      </c>
      <c r="C2274">
        <v>20000000</v>
      </c>
      <c r="D2274">
        <f t="shared" si="36"/>
        <v>-12617007</v>
      </c>
    </row>
    <row r="2275" spans="1:4" x14ac:dyDescent="0.2">
      <c r="A2275" t="s">
        <v>3870</v>
      </c>
      <c r="B2275">
        <v>8888355</v>
      </c>
      <c r="C2275">
        <v>20000000</v>
      </c>
      <c r="D2275">
        <f t="shared" si="36"/>
        <v>-11111645</v>
      </c>
    </row>
    <row r="2276" spans="1:4" x14ac:dyDescent="0.2">
      <c r="A2276" t="s">
        <v>3872</v>
      </c>
      <c r="B2276">
        <v>25440971</v>
      </c>
      <c r="C2276">
        <v>20000000</v>
      </c>
      <c r="D2276">
        <f t="shared" si="36"/>
        <v>5440971</v>
      </c>
    </row>
    <row r="2277" spans="1:4" x14ac:dyDescent="0.2">
      <c r="A2277" t="s">
        <v>3873</v>
      </c>
      <c r="B2277">
        <v>7001720</v>
      </c>
      <c r="C2277">
        <v>12000000</v>
      </c>
      <c r="D2277">
        <f t="shared" si="36"/>
        <v>-4998280</v>
      </c>
    </row>
    <row r="2278" spans="1:4" x14ac:dyDescent="0.2">
      <c r="A2278" t="s">
        <v>3874</v>
      </c>
      <c r="B2278">
        <v>7268659</v>
      </c>
      <c r="C2278">
        <v>20000000</v>
      </c>
      <c r="D2278">
        <f t="shared" si="36"/>
        <v>-12731341</v>
      </c>
    </row>
    <row r="2279" spans="1:4" x14ac:dyDescent="0.2">
      <c r="A2279" t="s">
        <v>3875</v>
      </c>
      <c r="B2279">
        <v>6852144</v>
      </c>
      <c r="C2279">
        <v>22000000</v>
      </c>
      <c r="D2279">
        <f t="shared" si="36"/>
        <v>-15147856</v>
      </c>
    </row>
    <row r="2280" spans="1:4" x14ac:dyDescent="0.2">
      <c r="A2280" t="s">
        <v>3877</v>
      </c>
      <c r="B2280">
        <v>6563357</v>
      </c>
      <c r="C2280">
        <v>20000000</v>
      </c>
      <c r="D2280">
        <f t="shared" si="36"/>
        <v>-13436643</v>
      </c>
    </row>
    <row r="2281" spans="1:4" x14ac:dyDescent="0.2">
      <c r="A2281" t="s">
        <v>3878</v>
      </c>
      <c r="B2281">
        <v>6201757</v>
      </c>
      <c r="C2281">
        <v>10000000</v>
      </c>
      <c r="D2281">
        <f t="shared" si="36"/>
        <v>-3798243</v>
      </c>
    </row>
    <row r="2282" spans="1:4" x14ac:dyDescent="0.2">
      <c r="A2282" t="s">
        <v>3881</v>
      </c>
      <c r="B2282">
        <v>6420319</v>
      </c>
      <c r="C2282">
        <v>20000000</v>
      </c>
      <c r="D2282">
        <f t="shared" si="36"/>
        <v>-13579681</v>
      </c>
    </row>
    <row r="2283" spans="1:4" x14ac:dyDescent="0.2">
      <c r="A2283" t="s">
        <v>3883</v>
      </c>
      <c r="B2283">
        <v>5702083</v>
      </c>
      <c r="C2283">
        <v>15000000</v>
      </c>
      <c r="D2283">
        <f t="shared" si="36"/>
        <v>-9297917</v>
      </c>
    </row>
    <row r="2284" spans="1:4" x14ac:dyDescent="0.2">
      <c r="A2284" t="s">
        <v>3884</v>
      </c>
      <c r="B2284">
        <v>5480996</v>
      </c>
      <c r="C2284">
        <v>8700000</v>
      </c>
      <c r="D2284">
        <f t="shared" si="36"/>
        <v>-3219004</v>
      </c>
    </row>
    <row r="2285" spans="1:4" x14ac:dyDescent="0.2">
      <c r="A2285" t="s">
        <v>3886</v>
      </c>
      <c r="B2285">
        <v>6002756</v>
      </c>
      <c r="C2285">
        <v>20000000</v>
      </c>
      <c r="D2285">
        <f t="shared" si="36"/>
        <v>-13997244</v>
      </c>
    </row>
    <row r="2286" spans="1:4" x14ac:dyDescent="0.2">
      <c r="A2286" t="s">
        <v>3887</v>
      </c>
      <c r="B2286">
        <v>5132655</v>
      </c>
      <c r="C2286">
        <v>20000000</v>
      </c>
      <c r="D2286">
        <f t="shared" si="36"/>
        <v>-14867345</v>
      </c>
    </row>
    <row r="2287" spans="1:4" x14ac:dyDescent="0.2">
      <c r="A2287" t="s">
        <v>3888</v>
      </c>
      <c r="B2287">
        <v>5205343</v>
      </c>
      <c r="C2287">
        <v>20000000</v>
      </c>
      <c r="D2287">
        <f t="shared" si="36"/>
        <v>-14794657</v>
      </c>
    </row>
    <row r="2288" spans="1:4" x14ac:dyDescent="0.2">
      <c r="A2288" t="s">
        <v>3889</v>
      </c>
      <c r="B2288">
        <v>5005883</v>
      </c>
      <c r="C2288">
        <v>20000000</v>
      </c>
      <c r="D2288">
        <f t="shared" si="36"/>
        <v>-14994117</v>
      </c>
    </row>
    <row r="2289" spans="1:4" x14ac:dyDescent="0.2">
      <c r="A2289" t="s">
        <v>3891</v>
      </c>
      <c r="B2289">
        <v>5749134</v>
      </c>
      <c r="C2289">
        <v>20000000</v>
      </c>
      <c r="D2289">
        <f t="shared" si="36"/>
        <v>-14250866</v>
      </c>
    </row>
    <row r="2290" spans="1:4" x14ac:dyDescent="0.2">
      <c r="A2290" t="s">
        <v>3893</v>
      </c>
      <c r="B2290">
        <v>25440971</v>
      </c>
      <c r="C2290">
        <v>20000000</v>
      </c>
      <c r="D2290">
        <f t="shared" si="36"/>
        <v>5440971</v>
      </c>
    </row>
    <row r="2291" spans="1:4" x14ac:dyDescent="0.2">
      <c r="A2291" t="s">
        <v>3895</v>
      </c>
      <c r="B2291">
        <v>4234040</v>
      </c>
      <c r="C2291">
        <v>20000000</v>
      </c>
      <c r="D2291">
        <f t="shared" si="36"/>
        <v>-15765960</v>
      </c>
    </row>
    <row r="2292" spans="1:4" x14ac:dyDescent="0.2">
      <c r="A2292" t="s">
        <v>3897</v>
      </c>
      <c r="B2292">
        <v>4001121</v>
      </c>
      <c r="C2292">
        <v>20000000</v>
      </c>
      <c r="D2292">
        <f t="shared" si="36"/>
        <v>-15998879</v>
      </c>
    </row>
    <row r="2293" spans="1:4" x14ac:dyDescent="0.2">
      <c r="A2293" t="s">
        <v>3899</v>
      </c>
      <c r="B2293">
        <v>3749061</v>
      </c>
      <c r="C2293">
        <v>20000000</v>
      </c>
      <c r="D2293">
        <f t="shared" si="36"/>
        <v>-16250939</v>
      </c>
    </row>
    <row r="2294" spans="1:4" x14ac:dyDescent="0.2">
      <c r="A2294" t="s">
        <v>3901</v>
      </c>
      <c r="B2294">
        <v>3519627</v>
      </c>
      <c r="C2294">
        <v>20000000</v>
      </c>
      <c r="D2294">
        <f t="shared" si="36"/>
        <v>-16480373</v>
      </c>
    </row>
    <row r="2295" spans="1:4" x14ac:dyDescent="0.2">
      <c r="A2295" t="s">
        <v>3903</v>
      </c>
      <c r="B2295">
        <v>3081925</v>
      </c>
      <c r="C2295">
        <v>21000000</v>
      </c>
      <c r="D2295">
        <f t="shared" si="36"/>
        <v>-17918075</v>
      </c>
    </row>
    <row r="2296" spans="1:4" x14ac:dyDescent="0.2">
      <c r="A2296" t="s">
        <v>3905</v>
      </c>
      <c r="B2296">
        <v>2298191</v>
      </c>
      <c r="C2296">
        <v>2400000000</v>
      </c>
      <c r="D2296">
        <f t="shared" si="36"/>
        <v>-2397701809</v>
      </c>
    </row>
    <row r="2297" spans="1:4" x14ac:dyDescent="0.2">
      <c r="A2297" t="s">
        <v>3906</v>
      </c>
      <c r="B2297">
        <v>2353728</v>
      </c>
      <c r="C2297">
        <v>20000000</v>
      </c>
      <c r="D2297">
        <f t="shared" si="36"/>
        <v>-17646272</v>
      </c>
    </row>
    <row r="2298" spans="1:4" x14ac:dyDescent="0.2">
      <c r="A2298" t="s">
        <v>3908</v>
      </c>
      <c r="B2298">
        <v>2000000</v>
      </c>
      <c r="C2298">
        <v>20000000</v>
      </c>
      <c r="D2298">
        <f t="shared" si="36"/>
        <v>-18000000</v>
      </c>
    </row>
    <row r="2299" spans="1:4" x14ac:dyDescent="0.2">
      <c r="A2299" t="s">
        <v>3911</v>
      </c>
      <c r="B2299">
        <v>1900725</v>
      </c>
      <c r="C2299">
        <v>2000000</v>
      </c>
      <c r="D2299">
        <f t="shared" si="36"/>
        <v>-99275</v>
      </c>
    </row>
    <row r="2300" spans="1:4" x14ac:dyDescent="0.2">
      <c r="A2300" t="s">
        <v>3912</v>
      </c>
      <c r="B2300">
        <v>2246000</v>
      </c>
      <c r="C2300">
        <v>20000000</v>
      </c>
      <c r="D2300">
        <f t="shared" si="36"/>
        <v>-17754000</v>
      </c>
    </row>
    <row r="2301" spans="1:4" x14ac:dyDescent="0.2">
      <c r="A2301" t="s">
        <v>3914</v>
      </c>
      <c r="B2301">
        <v>1646664</v>
      </c>
      <c r="C2301">
        <v>20000000</v>
      </c>
      <c r="D2301">
        <f t="shared" si="36"/>
        <v>-18353336</v>
      </c>
    </row>
    <row r="2302" spans="1:4" x14ac:dyDescent="0.2">
      <c r="A2302" t="s">
        <v>3915</v>
      </c>
      <c r="B2302">
        <v>1190018</v>
      </c>
      <c r="C2302">
        <v>20000000</v>
      </c>
      <c r="D2302">
        <f t="shared" si="36"/>
        <v>-18809982</v>
      </c>
    </row>
    <row r="2303" spans="1:4" x14ac:dyDescent="0.2">
      <c r="A2303" t="s">
        <v>3916</v>
      </c>
      <c r="B2303">
        <v>1027749</v>
      </c>
      <c r="C2303">
        <v>40000000</v>
      </c>
      <c r="D2303">
        <f t="shared" si="36"/>
        <v>-38972251</v>
      </c>
    </row>
    <row r="2304" spans="1:4" x14ac:dyDescent="0.2">
      <c r="A2304" t="s">
        <v>3917</v>
      </c>
      <c r="B2304">
        <v>882710</v>
      </c>
      <c r="C2304">
        <v>24000000</v>
      </c>
      <c r="D2304">
        <f t="shared" si="36"/>
        <v>-23117290</v>
      </c>
    </row>
    <row r="2305" spans="1:4" x14ac:dyDescent="0.2">
      <c r="A2305" t="s">
        <v>3918</v>
      </c>
      <c r="B2305">
        <v>1064277</v>
      </c>
      <c r="C2305">
        <v>20000000</v>
      </c>
      <c r="D2305">
        <f t="shared" si="36"/>
        <v>-18935723</v>
      </c>
    </row>
    <row r="2306" spans="1:4" x14ac:dyDescent="0.2">
      <c r="A2306" t="s">
        <v>3920</v>
      </c>
      <c r="B2306">
        <v>531009</v>
      </c>
      <c r="C2306">
        <v>10000000</v>
      </c>
      <c r="D2306">
        <f t="shared" ref="D2306:D2369" si="37">B2306-C2306</f>
        <v>-9468991</v>
      </c>
    </row>
    <row r="2307" spans="1:4" x14ac:dyDescent="0.2">
      <c r="A2307" t="s">
        <v>3921</v>
      </c>
      <c r="B2307">
        <v>410388</v>
      </c>
      <c r="C2307">
        <v>2127519898</v>
      </c>
      <c r="D2307">
        <f t="shared" si="37"/>
        <v>-2127109510</v>
      </c>
    </row>
    <row r="2308" spans="1:4" x14ac:dyDescent="0.2">
      <c r="A2308" t="s">
        <v>3924</v>
      </c>
      <c r="B2308">
        <v>375474</v>
      </c>
      <c r="C2308">
        <v>20000000</v>
      </c>
      <c r="D2308">
        <f t="shared" si="37"/>
        <v>-19624526</v>
      </c>
    </row>
    <row r="2309" spans="1:4" x14ac:dyDescent="0.2">
      <c r="A2309" t="s">
        <v>3926</v>
      </c>
      <c r="B2309">
        <v>578382</v>
      </c>
      <c r="C2309">
        <v>20000000</v>
      </c>
      <c r="D2309">
        <f t="shared" si="37"/>
        <v>-19421618</v>
      </c>
    </row>
    <row r="2310" spans="1:4" x14ac:dyDescent="0.2">
      <c r="A2310" t="s">
        <v>3929</v>
      </c>
      <c r="B2310">
        <v>305070</v>
      </c>
      <c r="C2310">
        <v>20000000</v>
      </c>
      <c r="D2310">
        <f t="shared" si="37"/>
        <v>-19694930</v>
      </c>
    </row>
    <row r="2311" spans="1:4" x14ac:dyDescent="0.2">
      <c r="A2311" t="s">
        <v>3930</v>
      </c>
      <c r="B2311">
        <v>206678</v>
      </c>
      <c r="C2311">
        <v>20000000</v>
      </c>
      <c r="D2311">
        <f t="shared" si="37"/>
        <v>-19793322</v>
      </c>
    </row>
    <row r="2312" spans="1:4" x14ac:dyDescent="0.2">
      <c r="A2312" t="s">
        <v>3931</v>
      </c>
      <c r="B2312">
        <v>146072</v>
      </c>
      <c r="C2312">
        <v>140000000</v>
      </c>
      <c r="D2312">
        <f t="shared" si="37"/>
        <v>-139853928</v>
      </c>
    </row>
    <row r="2313" spans="1:4" x14ac:dyDescent="0.2">
      <c r="A2313" t="s">
        <v>3933</v>
      </c>
      <c r="B2313">
        <v>1183354</v>
      </c>
      <c r="C2313">
        <v>20000000</v>
      </c>
      <c r="D2313">
        <f t="shared" si="37"/>
        <v>-18816646</v>
      </c>
    </row>
    <row r="2314" spans="1:4" x14ac:dyDescent="0.2">
      <c r="A2314" t="s">
        <v>3935</v>
      </c>
      <c r="B2314">
        <v>121972</v>
      </c>
      <c r="C2314">
        <v>22000000</v>
      </c>
      <c r="D2314">
        <f t="shared" si="37"/>
        <v>-21878028</v>
      </c>
    </row>
    <row r="2315" spans="1:4" x14ac:dyDescent="0.2">
      <c r="A2315" t="s">
        <v>3937</v>
      </c>
      <c r="B2315">
        <v>25440971</v>
      </c>
      <c r="C2315">
        <v>20000000</v>
      </c>
      <c r="D2315">
        <f t="shared" si="37"/>
        <v>5440971</v>
      </c>
    </row>
    <row r="2316" spans="1:4" x14ac:dyDescent="0.2">
      <c r="A2316" t="s">
        <v>3938</v>
      </c>
      <c r="B2316">
        <v>263365</v>
      </c>
      <c r="C2316">
        <v>20000000</v>
      </c>
      <c r="D2316">
        <f t="shared" si="37"/>
        <v>-19736635</v>
      </c>
    </row>
    <row r="2317" spans="1:4" x14ac:dyDescent="0.2">
      <c r="A2317" t="s">
        <v>3939</v>
      </c>
      <c r="B2317">
        <v>54734</v>
      </c>
      <c r="C2317">
        <v>20000000</v>
      </c>
      <c r="D2317">
        <f t="shared" si="37"/>
        <v>-19945266</v>
      </c>
    </row>
    <row r="2318" spans="1:4" x14ac:dyDescent="0.2">
      <c r="A2318" t="s">
        <v>3940</v>
      </c>
      <c r="B2318">
        <v>25440971</v>
      </c>
      <c r="C2318">
        <v>13000</v>
      </c>
      <c r="D2318">
        <f t="shared" si="37"/>
        <v>25427971</v>
      </c>
    </row>
    <row r="2319" spans="1:4" x14ac:dyDescent="0.2">
      <c r="A2319" t="s">
        <v>3943</v>
      </c>
      <c r="B2319">
        <v>25440971</v>
      </c>
      <c r="C2319">
        <v>25000000</v>
      </c>
      <c r="D2319">
        <f t="shared" si="37"/>
        <v>440971</v>
      </c>
    </row>
    <row r="2320" spans="1:4" x14ac:dyDescent="0.2">
      <c r="A2320" t="s">
        <v>3944</v>
      </c>
      <c r="B2320">
        <v>25440971</v>
      </c>
      <c r="C2320">
        <v>20000000</v>
      </c>
      <c r="D2320">
        <f t="shared" si="37"/>
        <v>5440971</v>
      </c>
    </row>
    <row r="2321" spans="1:4" x14ac:dyDescent="0.2">
      <c r="A2321" t="s">
        <v>3946</v>
      </c>
      <c r="B2321">
        <v>25440971</v>
      </c>
      <c r="C2321">
        <v>20000000</v>
      </c>
      <c r="D2321">
        <f t="shared" si="37"/>
        <v>5440971</v>
      </c>
    </row>
    <row r="2322" spans="1:4" x14ac:dyDescent="0.2">
      <c r="A2322" t="s">
        <v>3948</v>
      </c>
      <c r="B2322">
        <v>25440971</v>
      </c>
      <c r="C2322">
        <v>20000000</v>
      </c>
      <c r="D2322">
        <f t="shared" si="37"/>
        <v>5440971</v>
      </c>
    </row>
    <row r="2323" spans="1:4" x14ac:dyDescent="0.2">
      <c r="A2323" t="s">
        <v>3950</v>
      </c>
      <c r="B2323">
        <v>25440971</v>
      </c>
      <c r="C2323">
        <v>20000000</v>
      </c>
      <c r="D2323">
        <f t="shared" si="37"/>
        <v>5440971</v>
      </c>
    </row>
    <row r="2324" spans="1:4" x14ac:dyDescent="0.2">
      <c r="A2324" t="s">
        <v>3953</v>
      </c>
      <c r="B2324">
        <v>25440971</v>
      </c>
      <c r="C2324">
        <v>20000000</v>
      </c>
      <c r="D2324">
        <f t="shared" si="37"/>
        <v>5440971</v>
      </c>
    </row>
    <row r="2325" spans="1:4" x14ac:dyDescent="0.2">
      <c r="A2325" t="s">
        <v>3955</v>
      </c>
      <c r="B2325">
        <v>25440971</v>
      </c>
      <c r="C2325">
        <v>20000000</v>
      </c>
      <c r="D2325">
        <f t="shared" si="37"/>
        <v>5440971</v>
      </c>
    </row>
    <row r="2326" spans="1:4" x14ac:dyDescent="0.2">
      <c r="A2326" t="s">
        <v>3956</v>
      </c>
      <c r="B2326">
        <v>25440971</v>
      </c>
      <c r="C2326">
        <v>27220000</v>
      </c>
      <c r="D2326">
        <f t="shared" si="37"/>
        <v>-1779029</v>
      </c>
    </row>
    <row r="2327" spans="1:4" x14ac:dyDescent="0.2">
      <c r="A2327" t="s">
        <v>3958</v>
      </c>
      <c r="B2327">
        <v>8047690</v>
      </c>
      <c r="C2327">
        <v>19400000</v>
      </c>
      <c r="D2327">
        <f t="shared" si="37"/>
        <v>-11352310</v>
      </c>
    </row>
    <row r="2328" spans="1:4" x14ac:dyDescent="0.2">
      <c r="A2328" t="s">
        <v>3959</v>
      </c>
      <c r="B2328">
        <v>476270</v>
      </c>
      <c r="C2328">
        <v>20000000</v>
      </c>
      <c r="D2328">
        <f t="shared" si="37"/>
        <v>-19523730</v>
      </c>
    </row>
    <row r="2329" spans="1:4" x14ac:dyDescent="0.2">
      <c r="A2329" t="s">
        <v>3960</v>
      </c>
      <c r="B2329">
        <v>184208848</v>
      </c>
      <c r="C2329">
        <v>22000000</v>
      </c>
      <c r="D2329">
        <f t="shared" si="37"/>
        <v>162208848</v>
      </c>
    </row>
    <row r="2330" spans="1:4" x14ac:dyDescent="0.2">
      <c r="A2330" t="s">
        <v>3961</v>
      </c>
      <c r="B2330">
        <v>100292856</v>
      </c>
      <c r="C2330">
        <v>20000000</v>
      </c>
      <c r="D2330">
        <f t="shared" si="37"/>
        <v>80292856</v>
      </c>
    </row>
    <row r="2331" spans="1:4" x14ac:dyDescent="0.2">
      <c r="A2331" t="s">
        <v>3962</v>
      </c>
      <c r="B2331">
        <v>58571513</v>
      </c>
      <c r="C2331">
        <v>19000000</v>
      </c>
      <c r="D2331">
        <f t="shared" si="37"/>
        <v>39571513</v>
      </c>
    </row>
    <row r="2332" spans="1:4" x14ac:dyDescent="0.2">
      <c r="A2332" t="s">
        <v>3963</v>
      </c>
      <c r="B2332">
        <v>51431160</v>
      </c>
      <c r="C2332">
        <v>20000000</v>
      </c>
      <c r="D2332">
        <f t="shared" si="37"/>
        <v>31431160</v>
      </c>
    </row>
    <row r="2333" spans="1:4" x14ac:dyDescent="0.2">
      <c r="A2333" t="s">
        <v>3965</v>
      </c>
      <c r="B2333">
        <v>103001286</v>
      </c>
      <c r="C2333">
        <v>15000000</v>
      </c>
      <c r="D2333">
        <f t="shared" si="37"/>
        <v>88001286</v>
      </c>
    </row>
    <row r="2334" spans="1:4" x14ac:dyDescent="0.2">
      <c r="A2334" t="s">
        <v>3966</v>
      </c>
      <c r="B2334">
        <v>41867960</v>
      </c>
      <c r="C2334">
        <v>20000000</v>
      </c>
      <c r="D2334">
        <f t="shared" si="37"/>
        <v>21867960</v>
      </c>
    </row>
    <row r="2335" spans="1:4" x14ac:dyDescent="0.2">
      <c r="A2335" t="s">
        <v>3967</v>
      </c>
      <c r="B2335">
        <v>25440971</v>
      </c>
      <c r="C2335">
        <v>19000000</v>
      </c>
      <c r="D2335">
        <f t="shared" si="37"/>
        <v>6440971</v>
      </c>
    </row>
    <row r="2336" spans="1:4" x14ac:dyDescent="0.2">
      <c r="A2336" t="s">
        <v>3969</v>
      </c>
      <c r="B2336">
        <v>210609762</v>
      </c>
      <c r="C2336">
        <v>19000000</v>
      </c>
      <c r="D2336">
        <f t="shared" si="37"/>
        <v>191609762</v>
      </c>
    </row>
    <row r="2337" spans="1:4" x14ac:dyDescent="0.2">
      <c r="A2337" t="s">
        <v>3970</v>
      </c>
      <c r="B2337">
        <v>40846082</v>
      </c>
      <c r="C2337">
        <v>19000000</v>
      </c>
      <c r="D2337">
        <f t="shared" si="37"/>
        <v>21846082</v>
      </c>
    </row>
    <row r="2338" spans="1:4" x14ac:dyDescent="0.2">
      <c r="A2338" t="s">
        <v>3971</v>
      </c>
      <c r="B2338">
        <v>51697449</v>
      </c>
      <c r="C2338">
        <v>13000000</v>
      </c>
      <c r="D2338">
        <f t="shared" si="37"/>
        <v>38697449</v>
      </c>
    </row>
    <row r="2339" spans="1:4" x14ac:dyDescent="0.2">
      <c r="A2339" t="s">
        <v>3972</v>
      </c>
      <c r="B2339">
        <v>25440971</v>
      </c>
      <c r="C2339">
        <v>27000000</v>
      </c>
      <c r="D2339">
        <f t="shared" si="37"/>
        <v>-1559029</v>
      </c>
    </row>
    <row r="2340" spans="1:4" x14ac:dyDescent="0.2">
      <c r="A2340" t="s">
        <v>3974</v>
      </c>
      <c r="B2340">
        <v>27758465</v>
      </c>
      <c r="C2340">
        <v>19000000</v>
      </c>
      <c r="D2340">
        <f t="shared" si="37"/>
        <v>8758465</v>
      </c>
    </row>
    <row r="2341" spans="1:4" x14ac:dyDescent="0.2">
      <c r="A2341" t="s">
        <v>3975</v>
      </c>
      <c r="B2341">
        <v>56127162</v>
      </c>
      <c r="C2341">
        <v>18000000</v>
      </c>
      <c r="D2341">
        <f t="shared" si="37"/>
        <v>38127162</v>
      </c>
    </row>
    <row r="2342" spans="1:4" x14ac:dyDescent="0.2">
      <c r="A2342" t="s">
        <v>3976</v>
      </c>
      <c r="B2342">
        <v>1357042</v>
      </c>
      <c r="C2342">
        <v>15000000</v>
      </c>
      <c r="D2342">
        <f t="shared" si="37"/>
        <v>-13642958</v>
      </c>
    </row>
    <row r="2343" spans="1:4" x14ac:dyDescent="0.2">
      <c r="A2343" t="s">
        <v>3977</v>
      </c>
      <c r="B2343">
        <v>25440971</v>
      </c>
      <c r="C2343">
        <v>20000000</v>
      </c>
      <c r="D2343">
        <f t="shared" si="37"/>
        <v>5440971</v>
      </c>
    </row>
    <row r="2344" spans="1:4" x14ac:dyDescent="0.2">
      <c r="A2344" t="s">
        <v>3979</v>
      </c>
      <c r="B2344">
        <v>15911333</v>
      </c>
      <c r="C2344">
        <v>19000000</v>
      </c>
      <c r="D2344">
        <f t="shared" si="37"/>
        <v>-3088667</v>
      </c>
    </row>
    <row r="2345" spans="1:4" x14ac:dyDescent="0.2">
      <c r="A2345" t="s">
        <v>3981</v>
      </c>
      <c r="B2345">
        <v>39103378</v>
      </c>
      <c r="C2345">
        <v>20000000</v>
      </c>
      <c r="D2345">
        <f t="shared" si="37"/>
        <v>19103378</v>
      </c>
    </row>
    <row r="2346" spans="1:4" x14ac:dyDescent="0.2">
      <c r="A2346" t="s">
        <v>3982</v>
      </c>
      <c r="B2346">
        <v>10049886</v>
      </c>
      <c r="C2346">
        <v>19000000</v>
      </c>
      <c r="D2346">
        <f t="shared" si="37"/>
        <v>-8950114</v>
      </c>
    </row>
    <row r="2347" spans="1:4" x14ac:dyDescent="0.2">
      <c r="A2347" t="s">
        <v>3983</v>
      </c>
      <c r="B2347">
        <v>25440971</v>
      </c>
      <c r="C2347">
        <v>20000000</v>
      </c>
      <c r="D2347">
        <f t="shared" si="37"/>
        <v>5440971</v>
      </c>
    </row>
    <row r="2348" spans="1:4" x14ac:dyDescent="0.2">
      <c r="A2348" t="s">
        <v>3985</v>
      </c>
      <c r="B2348">
        <v>8600000</v>
      </c>
      <c r="C2348">
        <v>25000000</v>
      </c>
      <c r="D2348">
        <f t="shared" si="37"/>
        <v>-16400000</v>
      </c>
    </row>
    <row r="2349" spans="1:4" x14ac:dyDescent="0.2">
      <c r="A2349" t="s">
        <v>3986</v>
      </c>
      <c r="B2349">
        <v>21483154</v>
      </c>
      <c r="C2349">
        <v>19000000</v>
      </c>
      <c r="D2349">
        <f t="shared" si="37"/>
        <v>2483154</v>
      </c>
    </row>
    <row r="2350" spans="1:4" x14ac:dyDescent="0.2">
      <c r="A2350" t="s">
        <v>3988</v>
      </c>
      <c r="B2350">
        <v>8396942</v>
      </c>
      <c r="C2350">
        <v>19000000</v>
      </c>
      <c r="D2350">
        <f t="shared" si="37"/>
        <v>-10603058</v>
      </c>
    </row>
    <row r="2351" spans="1:4" x14ac:dyDescent="0.2">
      <c r="A2351" t="s">
        <v>3990</v>
      </c>
      <c r="B2351">
        <v>12561</v>
      </c>
      <c r="C2351">
        <v>19000000</v>
      </c>
      <c r="D2351">
        <f t="shared" si="37"/>
        <v>-18987439</v>
      </c>
    </row>
    <row r="2352" spans="1:4" x14ac:dyDescent="0.2">
      <c r="A2352" t="s">
        <v>3992</v>
      </c>
      <c r="B2352">
        <v>25440971</v>
      </c>
      <c r="C2352">
        <v>19000000</v>
      </c>
      <c r="D2352">
        <f t="shared" si="37"/>
        <v>6440971</v>
      </c>
    </row>
    <row r="2353" spans="1:4" x14ac:dyDescent="0.2">
      <c r="A2353" t="s">
        <v>3994</v>
      </c>
      <c r="B2353">
        <v>6923891</v>
      </c>
      <c r="C2353">
        <v>23000000</v>
      </c>
      <c r="D2353">
        <f t="shared" si="37"/>
        <v>-16076109</v>
      </c>
    </row>
    <row r="2354" spans="1:4" x14ac:dyDescent="0.2">
      <c r="A2354" t="s">
        <v>3996</v>
      </c>
      <c r="B2354">
        <v>5308553</v>
      </c>
      <c r="C2354">
        <v>20000000</v>
      </c>
      <c r="D2354">
        <f t="shared" si="37"/>
        <v>-14691447</v>
      </c>
    </row>
    <row r="2355" spans="1:4" x14ac:dyDescent="0.2">
      <c r="A2355" t="s">
        <v>3998</v>
      </c>
      <c r="B2355">
        <v>2119994</v>
      </c>
      <c r="C2355">
        <v>19000000</v>
      </c>
      <c r="D2355">
        <f t="shared" si="37"/>
        <v>-16880006</v>
      </c>
    </row>
    <row r="2356" spans="1:4" x14ac:dyDescent="0.2">
      <c r="A2356" t="s">
        <v>4001</v>
      </c>
      <c r="B2356">
        <v>1292527</v>
      </c>
      <c r="C2356">
        <v>19000000</v>
      </c>
      <c r="D2356">
        <f t="shared" si="37"/>
        <v>-17707473</v>
      </c>
    </row>
    <row r="2357" spans="1:4" x14ac:dyDescent="0.2">
      <c r="A2357" t="s">
        <v>4004</v>
      </c>
      <c r="B2357">
        <v>560512</v>
      </c>
      <c r="C2357">
        <v>20000000</v>
      </c>
      <c r="D2357">
        <f t="shared" si="37"/>
        <v>-19439488</v>
      </c>
    </row>
    <row r="2358" spans="1:4" x14ac:dyDescent="0.2">
      <c r="A2358" t="s">
        <v>4007</v>
      </c>
      <c r="B2358">
        <v>64255243</v>
      </c>
      <c r="C2358">
        <v>19000000</v>
      </c>
      <c r="D2358">
        <f t="shared" si="37"/>
        <v>45255243</v>
      </c>
    </row>
    <row r="2359" spans="1:4" x14ac:dyDescent="0.2">
      <c r="A2359" t="s">
        <v>4009</v>
      </c>
      <c r="B2359">
        <v>22245861</v>
      </c>
      <c r="C2359">
        <v>19000000</v>
      </c>
      <c r="D2359">
        <f t="shared" si="37"/>
        <v>3245861</v>
      </c>
    </row>
    <row r="2360" spans="1:4" x14ac:dyDescent="0.2">
      <c r="A2360" t="s">
        <v>4010</v>
      </c>
      <c r="B2360">
        <v>20433940</v>
      </c>
      <c r="C2360">
        <v>15000000</v>
      </c>
      <c r="D2360">
        <f t="shared" si="37"/>
        <v>5433940</v>
      </c>
    </row>
    <row r="2361" spans="1:4" x14ac:dyDescent="0.2">
      <c r="A2361" t="s">
        <v>4011</v>
      </c>
      <c r="B2361">
        <v>25440971</v>
      </c>
      <c r="C2361">
        <v>20000000</v>
      </c>
      <c r="D2361">
        <f t="shared" si="37"/>
        <v>5440971</v>
      </c>
    </row>
    <row r="2362" spans="1:4" x14ac:dyDescent="0.2">
      <c r="A2362" t="s">
        <v>4013</v>
      </c>
      <c r="B2362">
        <v>10562387</v>
      </c>
      <c r="C2362">
        <v>18500000</v>
      </c>
      <c r="D2362">
        <f t="shared" si="37"/>
        <v>-7937613</v>
      </c>
    </row>
    <row r="2363" spans="1:4" x14ac:dyDescent="0.2">
      <c r="A2363" t="s">
        <v>4014</v>
      </c>
      <c r="B2363">
        <v>18439082</v>
      </c>
      <c r="C2363">
        <v>18500000</v>
      </c>
      <c r="D2363">
        <f t="shared" si="37"/>
        <v>-60918</v>
      </c>
    </row>
    <row r="2364" spans="1:4" x14ac:dyDescent="0.2">
      <c r="A2364" t="s">
        <v>4016</v>
      </c>
      <c r="B2364">
        <v>150056505</v>
      </c>
      <c r="C2364">
        <v>18000000</v>
      </c>
      <c r="D2364">
        <f t="shared" si="37"/>
        <v>132056505</v>
      </c>
    </row>
    <row r="2365" spans="1:4" x14ac:dyDescent="0.2">
      <c r="A2365" t="s">
        <v>4017</v>
      </c>
      <c r="B2365">
        <v>119938730</v>
      </c>
      <c r="C2365">
        <v>18000000</v>
      </c>
      <c r="D2365">
        <f t="shared" si="37"/>
        <v>101938730</v>
      </c>
    </row>
    <row r="2366" spans="1:4" x14ac:dyDescent="0.2">
      <c r="A2366" t="s">
        <v>4018</v>
      </c>
      <c r="B2366">
        <v>114968774</v>
      </c>
      <c r="C2366">
        <v>18000000</v>
      </c>
      <c r="D2366">
        <f t="shared" si="37"/>
        <v>96968774</v>
      </c>
    </row>
    <row r="2367" spans="1:4" x14ac:dyDescent="0.2">
      <c r="A2367" t="s">
        <v>4019</v>
      </c>
      <c r="B2367">
        <v>128505958</v>
      </c>
      <c r="C2367">
        <v>18000000</v>
      </c>
      <c r="D2367">
        <f t="shared" si="37"/>
        <v>110505958</v>
      </c>
    </row>
    <row r="2368" spans="1:4" x14ac:dyDescent="0.2">
      <c r="A2368" t="s">
        <v>4020</v>
      </c>
      <c r="B2368">
        <v>95001351</v>
      </c>
      <c r="C2368">
        <v>18000000</v>
      </c>
      <c r="D2368">
        <f t="shared" si="37"/>
        <v>77001351</v>
      </c>
    </row>
    <row r="2369" spans="1:4" x14ac:dyDescent="0.2">
      <c r="A2369" t="s">
        <v>4021</v>
      </c>
      <c r="B2369">
        <v>76400000</v>
      </c>
      <c r="C2369">
        <v>17000000</v>
      </c>
      <c r="D2369">
        <f t="shared" si="37"/>
        <v>59400000</v>
      </c>
    </row>
    <row r="2370" spans="1:4" x14ac:dyDescent="0.2">
      <c r="A2370" t="s">
        <v>4022</v>
      </c>
      <c r="B2370">
        <v>75072454</v>
      </c>
      <c r="C2370">
        <v>20000000</v>
      </c>
      <c r="D2370">
        <f t="shared" ref="D2370:D2433" si="38">B2370-C2370</f>
        <v>55072454</v>
      </c>
    </row>
    <row r="2371" spans="1:4" x14ac:dyDescent="0.2">
      <c r="A2371" t="s">
        <v>4023</v>
      </c>
      <c r="B2371">
        <v>65535067</v>
      </c>
      <c r="C2371">
        <v>17000000</v>
      </c>
      <c r="D2371">
        <f t="shared" si="38"/>
        <v>48535067</v>
      </c>
    </row>
    <row r="2372" spans="1:4" x14ac:dyDescent="0.2">
      <c r="A2372" t="s">
        <v>4024</v>
      </c>
      <c r="B2372">
        <v>13998282</v>
      </c>
      <c r="C2372">
        <v>16000000</v>
      </c>
      <c r="D2372">
        <f t="shared" si="38"/>
        <v>-2001718</v>
      </c>
    </row>
    <row r="2373" spans="1:4" x14ac:dyDescent="0.2">
      <c r="A2373" t="s">
        <v>4027</v>
      </c>
      <c r="B2373">
        <v>6061759</v>
      </c>
      <c r="C2373">
        <v>17000000</v>
      </c>
      <c r="D2373">
        <f t="shared" si="38"/>
        <v>-10938241</v>
      </c>
    </row>
    <row r="2374" spans="1:4" x14ac:dyDescent="0.2">
      <c r="A2374" t="s">
        <v>4028</v>
      </c>
      <c r="B2374">
        <v>64955956</v>
      </c>
      <c r="C2374">
        <v>18000000</v>
      </c>
      <c r="D2374">
        <f t="shared" si="38"/>
        <v>46955956</v>
      </c>
    </row>
    <row r="2375" spans="1:4" x14ac:dyDescent="0.2">
      <c r="A2375" t="s">
        <v>4029</v>
      </c>
      <c r="B2375">
        <v>60057639</v>
      </c>
      <c r="C2375">
        <v>18000000</v>
      </c>
      <c r="D2375">
        <f t="shared" si="38"/>
        <v>42057639</v>
      </c>
    </row>
    <row r="2376" spans="1:4" x14ac:dyDescent="0.2">
      <c r="A2376" t="s">
        <v>4031</v>
      </c>
      <c r="B2376">
        <v>53868030</v>
      </c>
      <c r="C2376">
        <v>17000000</v>
      </c>
      <c r="D2376">
        <f t="shared" si="38"/>
        <v>36868030</v>
      </c>
    </row>
    <row r="2377" spans="1:4" x14ac:dyDescent="0.2">
      <c r="A2377" t="s">
        <v>4032</v>
      </c>
      <c r="B2377">
        <v>59573085</v>
      </c>
      <c r="C2377">
        <v>18000000</v>
      </c>
      <c r="D2377">
        <f t="shared" si="38"/>
        <v>41573085</v>
      </c>
    </row>
    <row r="2378" spans="1:4" x14ac:dyDescent="0.2">
      <c r="A2378" t="s">
        <v>4033</v>
      </c>
      <c r="B2378">
        <v>52691009</v>
      </c>
      <c r="C2378">
        <v>21000000</v>
      </c>
      <c r="D2378">
        <f t="shared" si="38"/>
        <v>31691009</v>
      </c>
    </row>
    <row r="2379" spans="1:4" x14ac:dyDescent="0.2">
      <c r="A2379" t="s">
        <v>4034</v>
      </c>
      <c r="B2379">
        <v>59735548</v>
      </c>
      <c r="C2379">
        <v>15000000</v>
      </c>
      <c r="D2379">
        <f t="shared" si="38"/>
        <v>44735548</v>
      </c>
    </row>
    <row r="2380" spans="1:4" x14ac:dyDescent="0.2">
      <c r="A2380" t="s">
        <v>4035</v>
      </c>
      <c r="B2380">
        <v>51600000</v>
      </c>
      <c r="C2380">
        <v>18000000</v>
      </c>
      <c r="D2380">
        <f t="shared" si="38"/>
        <v>33600000</v>
      </c>
    </row>
    <row r="2381" spans="1:4" x14ac:dyDescent="0.2">
      <c r="A2381" t="s">
        <v>4037</v>
      </c>
      <c r="B2381">
        <v>43818159</v>
      </c>
      <c r="C2381">
        <v>20000000</v>
      </c>
      <c r="D2381">
        <f t="shared" si="38"/>
        <v>23818159</v>
      </c>
    </row>
    <row r="2382" spans="1:4" x14ac:dyDescent="0.2">
      <c r="A2382" t="s">
        <v>4038</v>
      </c>
      <c r="B2382">
        <v>86049418</v>
      </c>
      <c r="C2382">
        <v>17000000</v>
      </c>
      <c r="D2382">
        <f t="shared" si="38"/>
        <v>69049418</v>
      </c>
    </row>
    <row r="2383" spans="1:4" x14ac:dyDescent="0.2">
      <c r="A2383" t="s">
        <v>4039</v>
      </c>
      <c r="B2383">
        <v>43601508</v>
      </c>
      <c r="C2383">
        <v>18000000</v>
      </c>
      <c r="D2383">
        <f t="shared" si="38"/>
        <v>25601508</v>
      </c>
    </row>
    <row r="2384" spans="1:4" x14ac:dyDescent="0.2">
      <c r="A2384" t="s">
        <v>4041</v>
      </c>
      <c r="B2384">
        <v>41300105</v>
      </c>
      <c r="C2384">
        <v>19800000</v>
      </c>
      <c r="D2384">
        <f t="shared" si="38"/>
        <v>21500105</v>
      </c>
    </row>
    <row r="2385" spans="1:4" x14ac:dyDescent="0.2">
      <c r="A2385" t="s">
        <v>4042</v>
      </c>
      <c r="B2385">
        <v>25440971</v>
      </c>
      <c r="C2385">
        <v>20000000</v>
      </c>
      <c r="D2385">
        <f t="shared" si="38"/>
        <v>5440971</v>
      </c>
    </row>
    <row r="2386" spans="1:4" x14ac:dyDescent="0.2">
      <c r="A2386" t="s">
        <v>4043</v>
      </c>
      <c r="B2386">
        <v>41382841</v>
      </c>
      <c r="C2386">
        <v>18000000</v>
      </c>
      <c r="D2386">
        <f t="shared" si="38"/>
        <v>23382841</v>
      </c>
    </row>
    <row r="2387" spans="1:4" x14ac:dyDescent="0.2">
      <c r="A2387" t="s">
        <v>4044</v>
      </c>
      <c r="B2387">
        <v>42335698</v>
      </c>
      <c r="C2387">
        <v>18000000</v>
      </c>
      <c r="D2387">
        <f t="shared" si="38"/>
        <v>24335698</v>
      </c>
    </row>
    <row r="2388" spans="1:4" x14ac:dyDescent="0.2">
      <c r="A2388" t="s">
        <v>4045</v>
      </c>
      <c r="B2388">
        <v>33404871</v>
      </c>
      <c r="C2388">
        <v>18000000</v>
      </c>
      <c r="D2388">
        <f t="shared" si="38"/>
        <v>15404871</v>
      </c>
    </row>
    <row r="2389" spans="1:4" x14ac:dyDescent="0.2">
      <c r="A2389" t="s">
        <v>4046</v>
      </c>
      <c r="B2389">
        <v>31471430</v>
      </c>
      <c r="C2389">
        <v>15000000</v>
      </c>
      <c r="D2389">
        <f t="shared" si="38"/>
        <v>16471430</v>
      </c>
    </row>
    <row r="2390" spans="1:4" x14ac:dyDescent="0.2">
      <c r="A2390" t="s">
        <v>4047</v>
      </c>
      <c r="B2390">
        <v>30222640</v>
      </c>
      <c r="C2390">
        <v>25000000</v>
      </c>
      <c r="D2390">
        <f t="shared" si="38"/>
        <v>5222640</v>
      </c>
    </row>
    <row r="2391" spans="1:4" x14ac:dyDescent="0.2">
      <c r="A2391" t="s">
        <v>4048</v>
      </c>
      <c r="B2391">
        <v>26906039</v>
      </c>
      <c r="C2391">
        <v>18000000</v>
      </c>
      <c r="D2391">
        <f t="shared" si="38"/>
        <v>8906039</v>
      </c>
    </row>
    <row r="2392" spans="1:4" x14ac:dyDescent="0.2">
      <c r="A2392" t="s">
        <v>4050</v>
      </c>
      <c r="B2392">
        <v>21378000</v>
      </c>
      <c r="C2392">
        <v>1000000</v>
      </c>
      <c r="D2392">
        <f t="shared" si="38"/>
        <v>20378000</v>
      </c>
    </row>
    <row r="2393" spans="1:4" x14ac:dyDescent="0.2">
      <c r="A2393" t="s">
        <v>4051</v>
      </c>
      <c r="B2393">
        <v>43853424</v>
      </c>
      <c r="C2393">
        <v>18000000</v>
      </c>
      <c r="D2393">
        <f t="shared" si="38"/>
        <v>25853424</v>
      </c>
    </row>
    <row r="2394" spans="1:4" x14ac:dyDescent="0.2">
      <c r="A2394" t="s">
        <v>4054</v>
      </c>
      <c r="B2394">
        <v>25440971</v>
      </c>
      <c r="C2394">
        <v>18000000</v>
      </c>
      <c r="D2394">
        <f t="shared" si="38"/>
        <v>7440971</v>
      </c>
    </row>
    <row r="2395" spans="1:4" x14ac:dyDescent="0.2">
      <c r="A2395" t="s">
        <v>4056</v>
      </c>
      <c r="B2395">
        <v>23993605</v>
      </c>
      <c r="C2395">
        <v>18000000</v>
      </c>
      <c r="D2395">
        <f t="shared" si="38"/>
        <v>5993605</v>
      </c>
    </row>
    <row r="2396" spans="1:4" x14ac:dyDescent="0.2">
      <c r="A2396" t="s">
        <v>4058</v>
      </c>
      <c r="B2396">
        <v>26400000</v>
      </c>
      <c r="C2396">
        <v>18000000</v>
      </c>
      <c r="D2396">
        <f t="shared" si="38"/>
        <v>8400000</v>
      </c>
    </row>
    <row r="2397" spans="1:4" x14ac:dyDescent="0.2">
      <c r="A2397" t="s">
        <v>4059</v>
      </c>
      <c r="B2397">
        <v>45250</v>
      </c>
      <c r="C2397">
        <v>18000000</v>
      </c>
      <c r="D2397">
        <f t="shared" si="38"/>
        <v>-17954750</v>
      </c>
    </row>
    <row r="2398" spans="1:4" x14ac:dyDescent="0.2">
      <c r="A2398" t="s">
        <v>4060</v>
      </c>
      <c r="B2398">
        <v>22927390</v>
      </c>
      <c r="C2398">
        <v>18000000</v>
      </c>
      <c r="D2398">
        <f t="shared" si="38"/>
        <v>4927390</v>
      </c>
    </row>
    <row r="2399" spans="1:4" x14ac:dyDescent="0.2">
      <c r="A2399" t="s">
        <v>4062</v>
      </c>
      <c r="B2399">
        <v>4250320</v>
      </c>
      <c r="C2399">
        <v>18000000</v>
      </c>
      <c r="D2399">
        <f t="shared" si="38"/>
        <v>-13749680</v>
      </c>
    </row>
    <row r="2400" spans="1:4" x14ac:dyDescent="0.2">
      <c r="A2400" t="s">
        <v>4063</v>
      </c>
      <c r="B2400">
        <v>22452209</v>
      </c>
      <c r="C2400">
        <v>18000000</v>
      </c>
      <c r="D2400">
        <f t="shared" si="38"/>
        <v>4452209</v>
      </c>
    </row>
    <row r="2401" spans="1:4" x14ac:dyDescent="0.2">
      <c r="A2401" t="s">
        <v>4065</v>
      </c>
      <c r="B2401">
        <v>18329466</v>
      </c>
      <c r="C2401">
        <v>18000000</v>
      </c>
      <c r="D2401">
        <f t="shared" si="38"/>
        <v>329466</v>
      </c>
    </row>
    <row r="2402" spans="1:4" x14ac:dyDescent="0.2">
      <c r="A2402" t="s">
        <v>4066</v>
      </c>
      <c r="B2402">
        <v>17071230</v>
      </c>
      <c r="C2402">
        <v>18000000</v>
      </c>
      <c r="D2402">
        <f t="shared" si="38"/>
        <v>-928770</v>
      </c>
    </row>
    <row r="2403" spans="1:4" x14ac:dyDescent="0.2">
      <c r="A2403" t="s">
        <v>4067</v>
      </c>
      <c r="B2403">
        <v>17174870</v>
      </c>
      <c r="C2403">
        <v>18000000</v>
      </c>
      <c r="D2403">
        <f t="shared" si="38"/>
        <v>-825130</v>
      </c>
    </row>
    <row r="2404" spans="1:4" x14ac:dyDescent="0.2">
      <c r="A2404" t="s">
        <v>4069</v>
      </c>
      <c r="B2404">
        <v>26284475</v>
      </c>
      <c r="C2404">
        <v>17000000</v>
      </c>
      <c r="D2404">
        <f t="shared" si="38"/>
        <v>9284475</v>
      </c>
    </row>
    <row r="2405" spans="1:4" x14ac:dyDescent="0.2">
      <c r="A2405" t="s">
        <v>4070</v>
      </c>
      <c r="B2405">
        <v>16702864</v>
      </c>
      <c r="C2405">
        <v>18000000</v>
      </c>
      <c r="D2405">
        <f t="shared" si="38"/>
        <v>-1297136</v>
      </c>
    </row>
    <row r="2406" spans="1:4" x14ac:dyDescent="0.2">
      <c r="A2406" t="s">
        <v>4072</v>
      </c>
      <c r="B2406">
        <v>15561627</v>
      </c>
      <c r="C2406">
        <v>18000000</v>
      </c>
      <c r="D2406">
        <f t="shared" si="38"/>
        <v>-2438373</v>
      </c>
    </row>
    <row r="2407" spans="1:4" x14ac:dyDescent="0.2">
      <c r="A2407" t="s">
        <v>4073</v>
      </c>
      <c r="B2407">
        <v>17750583</v>
      </c>
      <c r="C2407">
        <v>30000000</v>
      </c>
      <c r="D2407">
        <f t="shared" si="38"/>
        <v>-12249417</v>
      </c>
    </row>
    <row r="2408" spans="1:4" x14ac:dyDescent="0.2">
      <c r="A2408" t="s">
        <v>4074</v>
      </c>
      <c r="B2408">
        <v>14793904</v>
      </c>
      <c r="C2408">
        <v>18000000</v>
      </c>
      <c r="D2408">
        <f t="shared" si="38"/>
        <v>-3206096</v>
      </c>
    </row>
    <row r="2409" spans="1:4" x14ac:dyDescent="0.2">
      <c r="A2409" t="s">
        <v>4075</v>
      </c>
      <c r="B2409">
        <v>15281286</v>
      </c>
      <c r="C2409">
        <v>18000000</v>
      </c>
      <c r="D2409">
        <f t="shared" si="38"/>
        <v>-2718714</v>
      </c>
    </row>
    <row r="2410" spans="1:4" x14ac:dyDescent="0.2">
      <c r="A2410" t="s">
        <v>4076</v>
      </c>
      <c r="B2410">
        <v>8000000</v>
      </c>
      <c r="C2410">
        <v>18000000</v>
      </c>
      <c r="D2410">
        <f t="shared" si="38"/>
        <v>-10000000</v>
      </c>
    </row>
    <row r="2411" spans="1:4" x14ac:dyDescent="0.2">
      <c r="A2411" t="s">
        <v>4078</v>
      </c>
      <c r="B2411">
        <v>13491653</v>
      </c>
      <c r="C2411">
        <v>18000000</v>
      </c>
      <c r="D2411">
        <f t="shared" si="38"/>
        <v>-4508347</v>
      </c>
    </row>
    <row r="2412" spans="1:4" x14ac:dyDescent="0.2">
      <c r="A2412" t="s">
        <v>4080</v>
      </c>
      <c r="B2412">
        <v>25440971</v>
      </c>
      <c r="C2412">
        <v>18000000</v>
      </c>
      <c r="D2412">
        <f t="shared" si="38"/>
        <v>7440971</v>
      </c>
    </row>
    <row r="2413" spans="1:4" x14ac:dyDescent="0.2">
      <c r="A2413" t="s">
        <v>4081</v>
      </c>
      <c r="B2413">
        <v>10494494</v>
      </c>
      <c r="C2413">
        <v>18000000</v>
      </c>
      <c r="D2413">
        <f t="shared" si="38"/>
        <v>-7505506</v>
      </c>
    </row>
    <row r="2414" spans="1:4" x14ac:dyDescent="0.2">
      <c r="A2414" t="s">
        <v>4083</v>
      </c>
      <c r="B2414">
        <v>7837632</v>
      </c>
      <c r="C2414">
        <v>18000000</v>
      </c>
      <c r="D2414">
        <f t="shared" si="38"/>
        <v>-10162368</v>
      </c>
    </row>
    <row r="2415" spans="1:4" x14ac:dyDescent="0.2">
      <c r="A2415" t="s">
        <v>4084</v>
      </c>
      <c r="B2415">
        <v>15155772</v>
      </c>
      <c r="C2415">
        <v>18000000</v>
      </c>
      <c r="D2415">
        <f t="shared" si="38"/>
        <v>-2844228</v>
      </c>
    </row>
    <row r="2416" spans="1:4" x14ac:dyDescent="0.2">
      <c r="A2416" t="s">
        <v>4085</v>
      </c>
      <c r="B2416">
        <v>8508843</v>
      </c>
      <c r="C2416">
        <v>18000000</v>
      </c>
      <c r="D2416">
        <f t="shared" si="38"/>
        <v>-9491157</v>
      </c>
    </row>
    <row r="2417" spans="1:4" x14ac:dyDescent="0.2">
      <c r="A2417" t="s">
        <v>4087</v>
      </c>
      <c r="B2417">
        <v>7739049</v>
      </c>
      <c r="C2417">
        <v>18000000</v>
      </c>
      <c r="D2417">
        <f t="shared" si="38"/>
        <v>-10260951</v>
      </c>
    </row>
    <row r="2418" spans="1:4" x14ac:dyDescent="0.2">
      <c r="A2418" t="s">
        <v>4089</v>
      </c>
      <c r="B2418">
        <v>6734844</v>
      </c>
      <c r="C2418">
        <v>17000000</v>
      </c>
      <c r="D2418">
        <f t="shared" si="38"/>
        <v>-10265156</v>
      </c>
    </row>
    <row r="2419" spans="1:4" x14ac:dyDescent="0.2">
      <c r="A2419" t="s">
        <v>4090</v>
      </c>
      <c r="B2419">
        <v>6000000</v>
      </c>
      <c r="C2419">
        <v>18000000</v>
      </c>
      <c r="D2419">
        <f t="shared" si="38"/>
        <v>-12000000</v>
      </c>
    </row>
    <row r="2420" spans="1:4" x14ac:dyDescent="0.2">
      <c r="A2420" t="s">
        <v>4092</v>
      </c>
      <c r="B2420">
        <v>6615578</v>
      </c>
      <c r="C2420">
        <v>13000000</v>
      </c>
      <c r="D2420">
        <f t="shared" si="38"/>
        <v>-6384422</v>
      </c>
    </row>
    <row r="2421" spans="1:4" x14ac:dyDescent="0.2">
      <c r="A2421" t="s">
        <v>4093</v>
      </c>
      <c r="B2421">
        <v>5887457</v>
      </c>
      <c r="C2421">
        <v>18000000</v>
      </c>
      <c r="D2421">
        <f t="shared" si="38"/>
        <v>-12112543</v>
      </c>
    </row>
    <row r="2422" spans="1:4" x14ac:dyDescent="0.2">
      <c r="A2422" t="s">
        <v>4094</v>
      </c>
      <c r="B2422">
        <v>13362308</v>
      </c>
      <c r="C2422">
        <v>18000000</v>
      </c>
      <c r="D2422">
        <f t="shared" si="38"/>
        <v>-4637692</v>
      </c>
    </row>
    <row r="2423" spans="1:4" x14ac:dyDescent="0.2">
      <c r="A2423" t="s">
        <v>4095</v>
      </c>
      <c r="B2423">
        <v>5701643</v>
      </c>
      <c r="C2423">
        <v>20000000</v>
      </c>
      <c r="D2423">
        <f t="shared" si="38"/>
        <v>-14298357</v>
      </c>
    </row>
    <row r="2424" spans="1:4" x14ac:dyDescent="0.2">
      <c r="A2424" t="s">
        <v>4097</v>
      </c>
      <c r="B2424">
        <v>5694401</v>
      </c>
      <c r="C2424">
        <v>18000000</v>
      </c>
      <c r="D2424">
        <f t="shared" si="38"/>
        <v>-12305599</v>
      </c>
    </row>
    <row r="2425" spans="1:4" x14ac:dyDescent="0.2">
      <c r="A2425" t="s">
        <v>4098</v>
      </c>
      <c r="B2425">
        <v>5333658</v>
      </c>
      <c r="C2425">
        <v>20000000</v>
      </c>
      <c r="D2425">
        <f t="shared" si="38"/>
        <v>-14666342</v>
      </c>
    </row>
    <row r="2426" spans="1:4" x14ac:dyDescent="0.2">
      <c r="A2426" t="s">
        <v>4100</v>
      </c>
      <c r="B2426">
        <v>4414535</v>
      </c>
      <c r="C2426">
        <v>18000000</v>
      </c>
      <c r="D2426">
        <f t="shared" si="38"/>
        <v>-13585465</v>
      </c>
    </row>
    <row r="2427" spans="1:4" x14ac:dyDescent="0.2">
      <c r="A2427" t="s">
        <v>4101</v>
      </c>
      <c r="B2427">
        <v>4806750</v>
      </c>
      <c r="C2427">
        <v>20000000</v>
      </c>
      <c r="D2427">
        <f t="shared" si="38"/>
        <v>-15193250</v>
      </c>
    </row>
    <row r="2428" spans="1:4" x14ac:dyDescent="0.2">
      <c r="A2428" t="s">
        <v>4102</v>
      </c>
      <c r="B2428">
        <v>3707794</v>
      </c>
      <c r="C2428">
        <v>18000000</v>
      </c>
      <c r="D2428">
        <f t="shared" si="38"/>
        <v>-14292206</v>
      </c>
    </row>
    <row r="2429" spans="1:4" x14ac:dyDescent="0.2">
      <c r="A2429" t="s">
        <v>4104</v>
      </c>
      <c r="B2429">
        <v>3203044</v>
      </c>
      <c r="C2429">
        <v>18000000</v>
      </c>
      <c r="D2429">
        <f t="shared" si="38"/>
        <v>-14796956</v>
      </c>
    </row>
    <row r="2430" spans="1:4" x14ac:dyDescent="0.2">
      <c r="A2430" t="s">
        <v>4105</v>
      </c>
      <c r="B2430">
        <v>4435083</v>
      </c>
      <c r="C2430">
        <v>18000000</v>
      </c>
      <c r="D2430">
        <f t="shared" si="38"/>
        <v>-13564917</v>
      </c>
    </row>
    <row r="2431" spans="1:4" x14ac:dyDescent="0.2">
      <c r="A2431" t="s">
        <v>4108</v>
      </c>
      <c r="B2431">
        <v>25440971</v>
      </c>
      <c r="C2431">
        <v>20000000</v>
      </c>
      <c r="D2431">
        <f t="shared" si="38"/>
        <v>5440971</v>
      </c>
    </row>
    <row r="2432" spans="1:4" x14ac:dyDescent="0.2">
      <c r="A2432" t="s">
        <v>4109</v>
      </c>
      <c r="B2432">
        <v>2222647</v>
      </c>
      <c r="C2432">
        <v>12000000</v>
      </c>
      <c r="D2432">
        <f t="shared" si="38"/>
        <v>-9777353</v>
      </c>
    </row>
    <row r="2433" spans="1:4" x14ac:dyDescent="0.2">
      <c r="A2433" t="s">
        <v>4111</v>
      </c>
      <c r="B2433">
        <v>25440971</v>
      </c>
      <c r="C2433">
        <v>20000000</v>
      </c>
      <c r="D2433">
        <f t="shared" si="38"/>
        <v>5440971</v>
      </c>
    </row>
    <row r="2434" spans="1:4" x14ac:dyDescent="0.2">
      <c r="A2434" t="s">
        <v>4113</v>
      </c>
      <c r="B2434">
        <v>3500000</v>
      </c>
      <c r="C2434">
        <v>2700000</v>
      </c>
      <c r="D2434">
        <f t="shared" ref="D2434:D2497" si="39">B2434-C2434</f>
        <v>800000</v>
      </c>
    </row>
    <row r="2435" spans="1:4" x14ac:dyDescent="0.2">
      <c r="A2435" t="s">
        <v>4116</v>
      </c>
      <c r="B2435">
        <v>676698</v>
      </c>
      <c r="C2435">
        <v>18000000</v>
      </c>
      <c r="D2435">
        <f t="shared" si="39"/>
        <v>-17323302</v>
      </c>
    </row>
    <row r="2436" spans="1:4" x14ac:dyDescent="0.2">
      <c r="A2436" t="s">
        <v>4117</v>
      </c>
      <c r="B2436">
        <v>3419967</v>
      </c>
      <c r="C2436">
        <v>20000000</v>
      </c>
      <c r="D2436">
        <f t="shared" si="39"/>
        <v>-16580033</v>
      </c>
    </row>
    <row r="2437" spans="1:4" x14ac:dyDescent="0.2">
      <c r="A2437" t="s">
        <v>4119</v>
      </c>
      <c r="B2437">
        <v>25440971</v>
      </c>
      <c r="C2437">
        <v>18000000</v>
      </c>
      <c r="D2437">
        <f t="shared" si="39"/>
        <v>7440971</v>
      </c>
    </row>
    <row r="2438" spans="1:4" x14ac:dyDescent="0.2">
      <c r="A2438" t="s">
        <v>4121</v>
      </c>
      <c r="B2438">
        <v>145118</v>
      </c>
      <c r="C2438">
        <v>20000000</v>
      </c>
      <c r="D2438">
        <f t="shared" si="39"/>
        <v>-19854882</v>
      </c>
    </row>
    <row r="2439" spans="1:4" x14ac:dyDescent="0.2">
      <c r="A2439" t="s">
        <v>4122</v>
      </c>
      <c r="B2439">
        <v>25440971</v>
      </c>
      <c r="C2439">
        <v>18000000</v>
      </c>
      <c r="D2439">
        <f t="shared" si="39"/>
        <v>7440971</v>
      </c>
    </row>
    <row r="2440" spans="1:4" x14ac:dyDescent="0.2">
      <c r="A2440" t="s">
        <v>4124</v>
      </c>
      <c r="B2440">
        <v>229311</v>
      </c>
      <c r="C2440">
        <v>11350000</v>
      </c>
      <c r="D2440">
        <f t="shared" si="39"/>
        <v>-11120689</v>
      </c>
    </row>
    <row r="2441" spans="1:4" x14ac:dyDescent="0.2">
      <c r="A2441" t="s">
        <v>4127</v>
      </c>
      <c r="B2441">
        <v>25440971</v>
      </c>
      <c r="C2441">
        <v>3500000</v>
      </c>
      <c r="D2441">
        <f t="shared" si="39"/>
        <v>21940971</v>
      </c>
    </row>
    <row r="2442" spans="1:4" x14ac:dyDescent="0.2">
      <c r="A2442" t="s">
        <v>4128</v>
      </c>
      <c r="B2442">
        <v>25440971</v>
      </c>
      <c r="C2442">
        <v>18000000</v>
      </c>
      <c r="D2442">
        <f t="shared" si="39"/>
        <v>7440971</v>
      </c>
    </row>
    <row r="2443" spans="1:4" x14ac:dyDescent="0.2">
      <c r="A2443" t="s">
        <v>4129</v>
      </c>
      <c r="B2443">
        <v>63260</v>
      </c>
      <c r="C2443">
        <v>14000000</v>
      </c>
      <c r="D2443">
        <f t="shared" si="39"/>
        <v>-13936740</v>
      </c>
    </row>
    <row r="2444" spans="1:4" x14ac:dyDescent="0.2">
      <c r="A2444" t="s">
        <v>4132</v>
      </c>
      <c r="B2444">
        <v>25440971</v>
      </c>
      <c r="C2444">
        <v>17900000</v>
      </c>
      <c r="D2444">
        <f t="shared" si="39"/>
        <v>7540971</v>
      </c>
    </row>
    <row r="2445" spans="1:4" x14ac:dyDescent="0.2">
      <c r="A2445" t="s">
        <v>4133</v>
      </c>
      <c r="B2445">
        <v>25440971</v>
      </c>
      <c r="C2445">
        <v>14000000</v>
      </c>
      <c r="D2445">
        <f t="shared" si="39"/>
        <v>11440971</v>
      </c>
    </row>
    <row r="2446" spans="1:4" x14ac:dyDescent="0.2">
      <c r="A2446" t="s">
        <v>4135</v>
      </c>
      <c r="B2446">
        <v>121463226</v>
      </c>
      <c r="C2446">
        <v>20000000</v>
      </c>
      <c r="D2446">
        <f t="shared" si="39"/>
        <v>101463226</v>
      </c>
    </row>
    <row r="2447" spans="1:4" x14ac:dyDescent="0.2">
      <c r="A2447" t="s">
        <v>4136</v>
      </c>
      <c r="B2447">
        <v>90485233</v>
      </c>
      <c r="C2447">
        <v>20000000</v>
      </c>
      <c r="D2447">
        <f t="shared" si="39"/>
        <v>70485233</v>
      </c>
    </row>
    <row r="2448" spans="1:4" x14ac:dyDescent="0.2">
      <c r="A2448" t="s">
        <v>4137</v>
      </c>
      <c r="B2448">
        <v>25440971</v>
      </c>
      <c r="C2448">
        <v>18000000</v>
      </c>
      <c r="D2448">
        <f t="shared" si="39"/>
        <v>7440971</v>
      </c>
    </row>
    <row r="2449" spans="1:4" x14ac:dyDescent="0.2">
      <c r="A2449" t="s">
        <v>4139</v>
      </c>
      <c r="B2449">
        <v>58006147</v>
      </c>
      <c r="C2449">
        <v>23000000</v>
      </c>
      <c r="D2449">
        <f t="shared" si="39"/>
        <v>35006147</v>
      </c>
    </row>
    <row r="2450" spans="1:4" x14ac:dyDescent="0.2">
      <c r="A2450" t="s">
        <v>4140</v>
      </c>
      <c r="B2450">
        <v>51053787</v>
      </c>
      <c r="C2450">
        <v>17500000</v>
      </c>
      <c r="D2450">
        <f t="shared" si="39"/>
        <v>33553787</v>
      </c>
    </row>
    <row r="2451" spans="1:4" x14ac:dyDescent="0.2">
      <c r="A2451" t="s">
        <v>4143</v>
      </c>
      <c r="B2451">
        <v>23472900</v>
      </c>
      <c r="C2451">
        <v>17500000</v>
      </c>
      <c r="D2451">
        <f t="shared" si="39"/>
        <v>5972900</v>
      </c>
    </row>
    <row r="2452" spans="1:4" x14ac:dyDescent="0.2">
      <c r="A2452" t="s">
        <v>4145</v>
      </c>
      <c r="B2452">
        <v>39687528</v>
      </c>
      <c r="C2452">
        <v>24000000</v>
      </c>
      <c r="D2452">
        <f t="shared" si="39"/>
        <v>15687528</v>
      </c>
    </row>
    <row r="2453" spans="1:4" x14ac:dyDescent="0.2">
      <c r="A2453" t="s">
        <v>4147</v>
      </c>
      <c r="B2453">
        <v>7017178</v>
      </c>
      <c r="C2453">
        <v>17500000</v>
      </c>
      <c r="D2453">
        <f t="shared" si="39"/>
        <v>-10482822</v>
      </c>
    </row>
    <row r="2454" spans="1:4" x14ac:dyDescent="0.2">
      <c r="A2454" t="s">
        <v>4150</v>
      </c>
      <c r="B2454">
        <v>25440971</v>
      </c>
      <c r="C2454">
        <v>18000000</v>
      </c>
      <c r="D2454">
        <f t="shared" si="39"/>
        <v>7440971</v>
      </c>
    </row>
    <row r="2455" spans="1:4" x14ac:dyDescent="0.2">
      <c r="A2455" t="s">
        <v>4152</v>
      </c>
      <c r="B2455">
        <v>325491</v>
      </c>
      <c r="C2455">
        <v>17500000</v>
      </c>
      <c r="D2455">
        <f t="shared" si="39"/>
        <v>-17174509</v>
      </c>
    </row>
    <row r="2456" spans="1:4" x14ac:dyDescent="0.2">
      <c r="A2456" t="s">
        <v>4154</v>
      </c>
      <c r="B2456">
        <v>96471845</v>
      </c>
      <c r="C2456">
        <v>17000000</v>
      </c>
      <c r="D2456">
        <f t="shared" si="39"/>
        <v>79471845</v>
      </c>
    </row>
    <row r="2457" spans="1:4" x14ac:dyDescent="0.2">
      <c r="A2457" t="s">
        <v>4155</v>
      </c>
      <c r="B2457">
        <v>85200000</v>
      </c>
      <c r="C2457">
        <v>18500000</v>
      </c>
      <c r="D2457">
        <f t="shared" si="39"/>
        <v>66700000</v>
      </c>
    </row>
    <row r="2458" spans="1:4" x14ac:dyDescent="0.2">
      <c r="A2458" t="s">
        <v>4156</v>
      </c>
      <c r="B2458">
        <v>72000000</v>
      </c>
      <c r="C2458">
        <v>17000000</v>
      </c>
      <c r="D2458">
        <f t="shared" si="39"/>
        <v>55000000</v>
      </c>
    </row>
    <row r="2459" spans="1:4" x14ac:dyDescent="0.2">
      <c r="A2459" t="s">
        <v>4159</v>
      </c>
      <c r="B2459">
        <v>72219395</v>
      </c>
      <c r="C2459">
        <v>17000000</v>
      </c>
      <c r="D2459">
        <f t="shared" si="39"/>
        <v>55219395</v>
      </c>
    </row>
    <row r="2460" spans="1:4" x14ac:dyDescent="0.2">
      <c r="A2460" t="s">
        <v>4160</v>
      </c>
      <c r="B2460">
        <v>82389560</v>
      </c>
      <c r="C2460">
        <v>17000000</v>
      </c>
      <c r="D2460">
        <f t="shared" si="39"/>
        <v>65389560</v>
      </c>
    </row>
    <row r="2461" spans="1:4" x14ac:dyDescent="0.2">
      <c r="A2461" t="s">
        <v>4161</v>
      </c>
      <c r="B2461">
        <v>71502303</v>
      </c>
      <c r="C2461">
        <v>12000000</v>
      </c>
      <c r="D2461">
        <f t="shared" si="39"/>
        <v>59502303</v>
      </c>
    </row>
    <row r="2462" spans="1:4" x14ac:dyDescent="0.2">
      <c r="A2462" t="s">
        <v>4162</v>
      </c>
      <c r="B2462">
        <v>19179969</v>
      </c>
      <c r="C2462">
        <v>17500000</v>
      </c>
      <c r="D2462">
        <f t="shared" si="39"/>
        <v>1679969</v>
      </c>
    </row>
    <row r="2463" spans="1:4" x14ac:dyDescent="0.2">
      <c r="A2463" t="s">
        <v>4163</v>
      </c>
      <c r="B2463">
        <v>47000000</v>
      </c>
      <c r="C2463">
        <v>300000</v>
      </c>
      <c r="D2463">
        <f t="shared" si="39"/>
        <v>46700000</v>
      </c>
    </row>
    <row r="2464" spans="1:4" x14ac:dyDescent="0.2">
      <c r="A2464" t="s">
        <v>4164</v>
      </c>
      <c r="B2464">
        <v>37566230</v>
      </c>
      <c r="C2464">
        <v>17000000</v>
      </c>
      <c r="D2464">
        <f t="shared" si="39"/>
        <v>20566230</v>
      </c>
    </row>
    <row r="2465" spans="1:4" x14ac:dyDescent="0.2">
      <c r="A2465" t="s">
        <v>4167</v>
      </c>
      <c r="B2465">
        <v>70492685</v>
      </c>
      <c r="C2465">
        <v>17000000</v>
      </c>
      <c r="D2465">
        <f t="shared" si="39"/>
        <v>53492685</v>
      </c>
    </row>
    <row r="2466" spans="1:4" x14ac:dyDescent="0.2">
      <c r="A2466" t="s">
        <v>4168</v>
      </c>
      <c r="B2466">
        <v>35635046</v>
      </c>
      <c r="C2466">
        <v>17000000</v>
      </c>
      <c r="D2466">
        <f t="shared" si="39"/>
        <v>18635046</v>
      </c>
    </row>
    <row r="2467" spans="1:4" x14ac:dyDescent="0.2">
      <c r="A2467" t="s">
        <v>4169</v>
      </c>
      <c r="B2467">
        <v>45670855</v>
      </c>
      <c r="C2467">
        <v>20000000</v>
      </c>
      <c r="D2467">
        <f t="shared" si="39"/>
        <v>25670855</v>
      </c>
    </row>
    <row r="2468" spans="1:4" x14ac:dyDescent="0.2">
      <c r="A2468" t="s">
        <v>4171</v>
      </c>
      <c r="B2468">
        <v>37939782</v>
      </c>
      <c r="C2468">
        <v>17000000</v>
      </c>
      <c r="D2468">
        <f t="shared" si="39"/>
        <v>20939782</v>
      </c>
    </row>
    <row r="2469" spans="1:4" x14ac:dyDescent="0.2">
      <c r="A2469" t="s">
        <v>4172</v>
      </c>
      <c r="B2469">
        <v>30324946</v>
      </c>
      <c r="C2469">
        <v>17000000</v>
      </c>
      <c r="D2469">
        <f t="shared" si="39"/>
        <v>13324946</v>
      </c>
    </row>
    <row r="2470" spans="1:4" x14ac:dyDescent="0.2">
      <c r="A2470" t="s">
        <v>4174</v>
      </c>
      <c r="B2470">
        <v>27854896</v>
      </c>
      <c r="C2470">
        <v>17000000</v>
      </c>
      <c r="D2470">
        <f t="shared" si="39"/>
        <v>10854896</v>
      </c>
    </row>
    <row r="2471" spans="1:4" x14ac:dyDescent="0.2">
      <c r="A2471" t="s">
        <v>4175</v>
      </c>
      <c r="B2471">
        <v>41777564</v>
      </c>
      <c r="C2471">
        <v>15000000</v>
      </c>
      <c r="D2471">
        <f t="shared" si="39"/>
        <v>26777564</v>
      </c>
    </row>
    <row r="2472" spans="1:4" x14ac:dyDescent="0.2">
      <c r="A2472" t="s">
        <v>4176</v>
      </c>
      <c r="B2472">
        <v>22734486</v>
      </c>
      <c r="C2472">
        <v>17000000</v>
      </c>
      <c r="D2472">
        <f t="shared" si="39"/>
        <v>5734486</v>
      </c>
    </row>
    <row r="2473" spans="1:4" x14ac:dyDescent="0.2">
      <c r="A2473" t="s">
        <v>4177</v>
      </c>
      <c r="B2473">
        <v>44469602</v>
      </c>
      <c r="C2473">
        <v>17000000</v>
      </c>
      <c r="D2473">
        <f t="shared" si="39"/>
        <v>27469602</v>
      </c>
    </row>
    <row r="2474" spans="1:4" x14ac:dyDescent="0.2">
      <c r="A2474" t="s">
        <v>4178</v>
      </c>
      <c r="B2474">
        <v>24708699</v>
      </c>
      <c r="C2474">
        <v>20000000</v>
      </c>
      <c r="D2474">
        <f t="shared" si="39"/>
        <v>4708699</v>
      </c>
    </row>
    <row r="2475" spans="1:4" x14ac:dyDescent="0.2">
      <c r="A2475" t="s">
        <v>4180</v>
      </c>
      <c r="B2475">
        <v>21160089</v>
      </c>
      <c r="C2475">
        <v>20000000</v>
      </c>
      <c r="D2475">
        <f t="shared" si="39"/>
        <v>1160089</v>
      </c>
    </row>
    <row r="2476" spans="1:4" x14ac:dyDescent="0.2">
      <c r="A2476" t="s">
        <v>4183</v>
      </c>
      <c r="B2476">
        <v>64998368</v>
      </c>
      <c r="C2476">
        <v>17000000</v>
      </c>
      <c r="D2476">
        <f t="shared" si="39"/>
        <v>47998368</v>
      </c>
    </row>
    <row r="2477" spans="1:4" x14ac:dyDescent="0.2">
      <c r="A2477" t="s">
        <v>4185</v>
      </c>
      <c r="B2477">
        <v>19693891</v>
      </c>
      <c r="C2477">
        <v>34000000</v>
      </c>
      <c r="D2477">
        <f t="shared" si="39"/>
        <v>-14306109</v>
      </c>
    </row>
    <row r="2478" spans="1:4" x14ac:dyDescent="0.2">
      <c r="A2478" t="s">
        <v>4186</v>
      </c>
      <c r="B2478">
        <v>16311763</v>
      </c>
      <c r="C2478">
        <v>17000000</v>
      </c>
      <c r="D2478">
        <f t="shared" si="39"/>
        <v>-688237</v>
      </c>
    </row>
    <row r="2479" spans="1:4" x14ac:dyDescent="0.2">
      <c r="A2479" t="s">
        <v>4187</v>
      </c>
      <c r="B2479">
        <v>12693621</v>
      </c>
      <c r="C2479">
        <v>17000000</v>
      </c>
      <c r="D2479">
        <f t="shared" si="39"/>
        <v>-4306379</v>
      </c>
    </row>
    <row r="2480" spans="1:4" x14ac:dyDescent="0.2">
      <c r="A2480" t="s">
        <v>4189</v>
      </c>
      <c r="B2480">
        <v>15655665</v>
      </c>
      <c r="C2480">
        <v>4000000</v>
      </c>
      <c r="D2480">
        <f t="shared" si="39"/>
        <v>11655665</v>
      </c>
    </row>
    <row r="2481" spans="1:4" x14ac:dyDescent="0.2">
      <c r="A2481" t="s">
        <v>4191</v>
      </c>
      <c r="B2481">
        <v>11634458</v>
      </c>
      <c r="C2481">
        <v>17000000</v>
      </c>
      <c r="D2481">
        <f t="shared" si="39"/>
        <v>-5365542</v>
      </c>
    </row>
    <row r="2482" spans="1:4" x14ac:dyDescent="0.2">
      <c r="A2482" t="s">
        <v>4194</v>
      </c>
      <c r="B2482">
        <v>27154426</v>
      </c>
      <c r="C2482">
        <v>17000000</v>
      </c>
      <c r="D2482">
        <f t="shared" si="39"/>
        <v>10154426</v>
      </c>
    </row>
    <row r="2483" spans="1:4" x14ac:dyDescent="0.2">
      <c r="A2483" t="s">
        <v>4195</v>
      </c>
      <c r="B2483">
        <v>25440971</v>
      </c>
      <c r="C2483">
        <v>9000000</v>
      </c>
      <c r="D2483">
        <f t="shared" si="39"/>
        <v>16440971</v>
      </c>
    </row>
    <row r="2484" spans="1:4" x14ac:dyDescent="0.2">
      <c r="A2484" t="s">
        <v>4197</v>
      </c>
      <c r="B2484">
        <v>54239856</v>
      </c>
      <c r="C2484">
        <v>17000000</v>
      </c>
      <c r="D2484">
        <f t="shared" si="39"/>
        <v>37239856</v>
      </c>
    </row>
    <row r="2485" spans="1:4" x14ac:dyDescent="0.2">
      <c r="A2485" t="s">
        <v>4199</v>
      </c>
      <c r="B2485">
        <v>8662318</v>
      </c>
      <c r="C2485">
        <v>17000000</v>
      </c>
      <c r="D2485">
        <f t="shared" si="39"/>
        <v>-8337682</v>
      </c>
    </row>
    <row r="2486" spans="1:4" x14ac:dyDescent="0.2">
      <c r="A2486" t="s">
        <v>4200</v>
      </c>
      <c r="B2486">
        <v>7156725</v>
      </c>
      <c r="C2486">
        <v>19000000</v>
      </c>
      <c r="D2486">
        <f t="shared" si="39"/>
        <v>-11843275</v>
      </c>
    </row>
    <row r="2487" spans="1:4" x14ac:dyDescent="0.2">
      <c r="A2487" t="s">
        <v>4201</v>
      </c>
      <c r="B2487">
        <v>15681020</v>
      </c>
      <c r="C2487">
        <v>17000000</v>
      </c>
      <c r="D2487">
        <f t="shared" si="39"/>
        <v>-1318980</v>
      </c>
    </row>
    <row r="2488" spans="1:4" x14ac:dyDescent="0.2">
      <c r="A2488" t="s">
        <v>4203</v>
      </c>
      <c r="B2488">
        <v>7070459</v>
      </c>
      <c r="C2488">
        <v>20000000</v>
      </c>
      <c r="D2488">
        <f t="shared" si="39"/>
        <v>-12929541</v>
      </c>
    </row>
    <row r="2489" spans="1:4" x14ac:dyDescent="0.2">
      <c r="A2489" t="s">
        <v>4205</v>
      </c>
      <c r="B2489">
        <v>6855137</v>
      </c>
      <c r="C2489">
        <v>17000000</v>
      </c>
      <c r="D2489">
        <f t="shared" si="39"/>
        <v>-10144863</v>
      </c>
    </row>
    <row r="2490" spans="1:4" x14ac:dyDescent="0.2">
      <c r="A2490" t="s">
        <v>4207</v>
      </c>
      <c r="B2490">
        <v>2694071</v>
      </c>
      <c r="C2490">
        <v>20000000</v>
      </c>
      <c r="D2490">
        <f t="shared" si="39"/>
        <v>-17305929</v>
      </c>
    </row>
    <row r="2491" spans="1:4" x14ac:dyDescent="0.2">
      <c r="A2491" t="s">
        <v>4209</v>
      </c>
      <c r="B2491">
        <v>2315683</v>
      </c>
      <c r="C2491">
        <v>17000000</v>
      </c>
      <c r="D2491">
        <f t="shared" si="39"/>
        <v>-14684317</v>
      </c>
    </row>
    <row r="2492" spans="1:4" x14ac:dyDescent="0.2">
      <c r="A2492" t="s">
        <v>4212</v>
      </c>
      <c r="B2492">
        <v>39825798</v>
      </c>
      <c r="C2492">
        <v>16000000</v>
      </c>
      <c r="D2492">
        <f t="shared" si="39"/>
        <v>23825798</v>
      </c>
    </row>
    <row r="2493" spans="1:4" x14ac:dyDescent="0.2">
      <c r="A2493" t="s">
        <v>4213</v>
      </c>
      <c r="B2493">
        <v>2000000</v>
      </c>
      <c r="C2493">
        <v>17000000</v>
      </c>
      <c r="D2493">
        <f t="shared" si="39"/>
        <v>-15000000</v>
      </c>
    </row>
    <row r="2494" spans="1:4" x14ac:dyDescent="0.2">
      <c r="A2494" t="s">
        <v>4215</v>
      </c>
      <c r="B2494">
        <v>1569918</v>
      </c>
      <c r="C2494">
        <v>17000000</v>
      </c>
      <c r="D2494">
        <f t="shared" si="39"/>
        <v>-15430082</v>
      </c>
    </row>
    <row r="2495" spans="1:4" x14ac:dyDescent="0.2">
      <c r="A2495" t="s">
        <v>4216</v>
      </c>
      <c r="B2495">
        <v>106869</v>
      </c>
      <c r="C2495">
        <v>17000000</v>
      </c>
      <c r="D2495">
        <f t="shared" si="39"/>
        <v>-16893131</v>
      </c>
    </row>
    <row r="2496" spans="1:4" x14ac:dyDescent="0.2">
      <c r="A2496" t="s">
        <v>4218</v>
      </c>
      <c r="B2496">
        <v>273420</v>
      </c>
      <c r="C2496">
        <v>17000000</v>
      </c>
      <c r="D2496">
        <f t="shared" si="39"/>
        <v>-16726580</v>
      </c>
    </row>
    <row r="2497" spans="1:4" x14ac:dyDescent="0.2">
      <c r="A2497" t="s">
        <v>4220</v>
      </c>
      <c r="B2497">
        <v>25440971</v>
      </c>
      <c r="C2497">
        <v>11000000</v>
      </c>
      <c r="D2497">
        <f t="shared" si="39"/>
        <v>14440971</v>
      </c>
    </row>
    <row r="2498" spans="1:4" x14ac:dyDescent="0.2">
      <c r="A2498" t="s">
        <v>4222</v>
      </c>
      <c r="B2498">
        <v>25440971</v>
      </c>
      <c r="C2498">
        <v>17000000</v>
      </c>
      <c r="D2498">
        <f t="shared" ref="D2498:D2561" si="40">B2498-C2498</f>
        <v>8440971</v>
      </c>
    </row>
    <row r="2499" spans="1:4" x14ac:dyDescent="0.2">
      <c r="A2499" t="s">
        <v>4225</v>
      </c>
      <c r="B2499">
        <v>4930798</v>
      </c>
      <c r="C2499">
        <v>17000000</v>
      </c>
      <c r="D2499">
        <f t="shared" si="40"/>
        <v>-12069202</v>
      </c>
    </row>
    <row r="2500" spans="1:4" x14ac:dyDescent="0.2">
      <c r="A2500" t="s">
        <v>4227</v>
      </c>
      <c r="B2500">
        <v>59847242</v>
      </c>
      <c r="C2500">
        <v>16500000</v>
      </c>
      <c r="D2500">
        <f t="shared" si="40"/>
        <v>43347242</v>
      </c>
    </row>
    <row r="2501" spans="1:4" x14ac:dyDescent="0.2">
      <c r="A2501" t="s">
        <v>4229</v>
      </c>
      <c r="B2501">
        <v>220914</v>
      </c>
      <c r="C2501">
        <v>16800000</v>
      </c>
      <c r="D2501">
        <f t="shared" si="40"/>
        <v>-16579086</v>
      </c>
    </row>
    <row r="2502" spans="1:4" x14ac:dyDescent="0.2">
      <c r="A2502" t="s">
        <v>4231</v>
      </c>
      <c r="B2502">
        <v>43848100</v>
      </c>
      <c r="C2502">
        <v>15000000</v>
      </c>
      <c r="D2502">
        <f t="shared" si="40"/>
        <v>28848100</v>
      </c>
    </row>
    <row r="2503" spans="1:4" x14ac:dyDescent="0.2">
      <c r="A2503" t="s">
        <v>4232</v>
      </c>
      <c r="B2503">
        <v>42700000</v>
      </c>
      <c r="C2503">
        <v>16500000</v>
      </c>
      <c r="D2503">
        <f t="shared" si="40"/>
        <v>26200000</v>
      </c>
    </row>
    <row r="2504" spans="1:4" x14ac:dyDescent="0.2">
      <c r="A2504" t="s">
        <v>4233</v>
      </c>
      <c r="B2504">
        <v>18663911</v>
      </c>
      <c r="C2504">
        <v>16500000</v>
      </c>
      <c r="D2504">
        <f t="shared" si="40"/>
        <v>2163911</v>
      </c>
    </row>
    <row r="2505" spans="1:4" x14ac:dyDescent="0.2">
      <c r="A2505" t="s">
        <v>4235</v>
      </c>
      <c r="B2505">
        <v>11702090</v>
      </c>
      <c r="C2505">
        <v>16500000</v>
      </c>
      <c r="D2505">
        <f t="shared" si="40"/>
        <v>-4797910</v>
      </c>
    </row>
    <row r="2506" spans="1:4" x14ac:dyDescent="0.2">
      <c r="A2506" t="s">
        <v>4237</v>
      </c>
      <c r="B2506">
        <v>13005485</v>
      </c>
      <c r="C2506">
        <v>15000000</v>
      </c>
      <c r="D2506">
        <f t="shared" si="40"/>
        <v>-1994515</v>
      </c>
    </row>
    <row r="2507" spans="1:4" x14ac:dyDescent="0.2">
      <c r="A2507" t="s">
        <v>4239</v>
      </c>
      <c r="B2507">
        <v>95860116</v>
      </c>
      <c r="C2507">
        <v>16400000</v>
      </c>
      <c r="D2507">
        <f t="shared" si="40"/>
        <v>79460116</v>
      </c>
    </row>
    <row r="2508" spans="1:4" x14ac:dyDescent="0.2">
      <c r="A2508" t="s">
        <v>4240</v>
      </c>
      <c r="B2508">
        <v>127175354</v>
      </c>
      <c r="C2508">
        <v>16000000</v>
      </c>
      <c r="D2508">
        <f t="shared" si="40"/>
        <v>111175354</v>
      </c>
    </row>
    <row r="2509" spans="1:4" x14ac:dyDescent="0.2">
      <c r="A2509" t="s">
        <v>4242</v>
      </c>
      <c r="B2509">
        <v>92823600</v>
      </c>
      <c r="C2509">
        <v>16000000</v>
      </c>
      <c r="D2509">
        <f t="shared" si="40"/>
        <v>76823600</v>
      </c>
    </row>
    <row r="2510" spans="1:4" x14ac:dyDescent="0.2">
      <c r="A2510" t="s">
        <v>4243</v>
      </c>
      <c r="B2510">
        <v>54000000</v>
      </c>
      <c r="C2510">
        <v>16000000</v>
      </c>
      <c r="D2510">
        <f t="shared" si="40"/>
        <v>38000000</v>
      </c>
    </row>
    <row r="2511" spans="1:4" x14ac:dyDescent="0.2">
      <c r="A2511" t="s">
        <v>4244</v>
      </c>
      <c r="B2511">
        <v>68525609</v>
      </c>
      <c r="C2511">
        <v>15600000</v>
      </c>
      <c r="D2511">
        <f t="shared" si="40"/>
        <v>52925609</v>
      </c>
    </row>
    <row r="2512" spans="1:4" x14ac:dyDescent="0.2">
      <c r="A2512" t="s">
        <v>4245</v>
      </c>
      <c r="B2512">
        <v>52885587</v>
      </c>
      <c r="C2512">
        <v>16000000</v>
      </c>
      <c r="D2512">
        <f t="shared" si="40"/>
        <v>36885587</v>
      </c>
    </row>
    <row r="2513" spans="1:4" x14ac:dyDescent="0.2">
      <c r="A2513" t="s">
        <v>4246</v>
      </c>
      <c r="B2513">
        <v>44667095</v>
      </c>
      <c r="C2513">
        <v>15000000</v>
      </c>
      <c r="D2513">
        <f t="shared" si="40"/>
        <v>29667095</v>
      </c>
    </row>
    <row r="2514" spans="1:4" x14ac:dyDescent="0.2">
      <c r="A2514" t="s">
        <v>4248</v>
      </c>
      <c r="B2514">
        <v>42638165</v>
      </c>
      <c r="C2514">
        <v>16000000</v>
      </c>
      <c r="D2514">
        <f t="shared" si="40"/>
        <v>26638165</v>
      </c>
    </row>
    <row r="2515" spans="1:4" x14ac:dyDescent="0.2">
      <c r="A2515" t="s">
        <v>4249</v>
      </c>
      <c r="B2515">
        <v>45507053</v>
      </c>
      <c r="C2515">
        <v>16000000</v>
      </c>
      <c r="D2515">
        <f t="shared" si="40"/>
        <v>29507053</v>
      </c>
    </row>
    <row r="2516" spans="1:4" x14ac:dyDescent="0.2">
      <c r="A2516" t="s">
        <v>4250</v>
      </c>
      <c r="B2516">
        <v>39511038</v>
      </c>
      <c r="C2516">
        <v>16000000</v>
      </c>
      <c r="D2516">
        <f t="shared" si="40"/>
        <v>23511038</v>
      </c>
    </row>
    <row r="2517" spans="1:4" x14ac:dyDescent="0.2">
      <c r="A2517" t="s">
        <v>4251</v>
      </c>
      <c r="B2517">
        <v>6462576</v>
      </c>
      <c r="C2517">
        <v>18500000</v>
      </c>
      <c r="D2517">
        <f t="shared" si="40"/>
        <v>-12037424</v>
      </c>
    </row>
    <row r="2518" spans="1:4" x14ac:dyDescent="0.2">
      <c r="A2518" t="s">
        <v>4253</v>
      </c>
      <c r="B2518">
        <v>40363530</v>
      </c>
      <c r="C2518">
        <v>16000000</v>
      </c>
      <c r="D2518">
        <f t="shared" si="40"/>
        <v>24363530</v>
      </c>
    </row>
    <row r="2519" spans="1:4" x14ac:dyDescent="0.2">
      <c r="A2519" t="s">
        <v>4255</v>
      </c>
      <c r="B2519">
        <v>37623143</v>
      </c>
      <c r="C2519">
        <v>13500000</v>
      </c>
      <c r="D2519">
        <f t="shared" si="40"/>
        <v>24123143</v>
      </c>
    </row>
    <row r="2520" spans="1:4" x14ac:dyDescent="0.2">
      <c r="A2520" t="s">
        <v>4257</v>
      </c>
      <c r="B2520">
        <v>25440971</v>
      </c>
      <c r="C2520">
        <v>20000000</v>
      </c>
      <c r="D2520">
        <f t="shared" si="40"/>
        <v>5440971</v>
      </c>
    </row>
    <row r="2521" spans="1:4" x14ac:dyDescent="0.2">
      <c r="A2521" t="s">
        <v>4258</v>
      </c>
      <c r="B2521">
        <v>33357476</v>
      </c>
      <c r="C2521">
        <v>35000000</v>
      </c>
      <c r="D2521">
        <f t="shared" si="40"/>
        <v>-1642524</v>
      </c>
    </row>
    <row r="2522" spans="1:4" x14ac:dyDescent="0.2">
      <c r="A2522" t="s">
        <v>4260</v>
      </c>
      <c r="B2522">
        <v>28734552</v>
      </c>
      <c r="C2522">
        <v>16000000</v>
      </c>
      <c r="D2522">
        <f t="shared" si="40"/>
        <v>12734552</v>
      </c>
    </row>
    <row r="2523" spans="1:4" x14ac:dyDescent="0.2">
      <c r="A2523" t="s">
        <v>4261</v>
      </c>
      <c r="B2523">
        <v>37300107</v>
      </c>
      <c r="C2523">
        <v>16000000</v>
      </c>
      <c r="D2523">
        <f t="shared" si="40"/>
        <v>21300107</v>
      </c>
    </row>
    <row r="2524" spans="1:4" x14ac:dyDescent="0.2">
      <c r="A2524" t="s">
        <v>4263</v>
      </c>
      <c r="B2524">
        <v>27087695</v>
      </c>
      <c r="C2524">
        <v>17700000</v>
      </c>
      <c r="D2524">
        <f t="shared" si="40"/>
        <v>9387695</v>
      </c>
    </row>
    <row r="2525" spans="1:4" x14ac:dyDescent="0.2">
      <c r="A2525" t="s">
        <v>4264</v>
      </c>
      <c r="B2525">
        <v>30102717</v>
      </c>
      <c r="C2525">
        <v>15000000</v>
      </c>
      <c r="D2525">
        <f t="shared" si="40"/>
        <v>15102717</v>
      </c>
    </row>
    <row r="2526" spans="1:4" x14ac:dyDescent="0.2">
      <c r="A2526" t="s">
        <v>4266</v>
      </c>
      <c r="B2526">
        <v>23618786</v>
      </c>
      <c r="C2526">
        <v>8000000</v>
      </c>
      <c r="D2526">
        <f t="shared" si="40"/>
        <v>15618786</v>
      </c>
    </row>
    <row r="2527" spans="1:4" x14ac:dyDescent="0.2">
      <c r="A2527" t="s">
        <v>4268</v>
      </c>
      <c r="B2527">
        <v>26896744</v>
      </c>
      <c r="C2527">
        <v>16500000</v>
      </c>
      <c r="D2527">
        <f t="shared" si="40"/>
        <v>10396744</v>
      </c>
    </row>
    <row r="2528" spans="1:4" x14ac:dyDescent="0.2">
      <c r="A2528" t="s">
        <v>4270</v>
      </c>
      <c r="B2528">
        <v>23213577</v>
      </c>
      <c r="C2528">
        <v>15500000</v>
      </c>
      <c r="D2528">
        <f t="shared" si="40"/>
        <v>7713577</v>
      </c>
    </row>
    <row r="2529" spans="1:4" x14ac:dyDescent="0.2">
      <c r="A2529" t="s">
        <v>4271</v>
      </c>
      <c r="B2529">
        <v>25440971</v>
      </c>
      <c r="C2529">
        <v>25000000</v>
      </c>
      <c r="D2529">
        <f t="shared" si="40"/>
        <v>440971</v>
      </c>
    </row>
    <row r="2530" spans="1:4" x14ac:dyDescent="0.2">
      <c r="A2530" t="s">
        <v>4274</v>
      </c>
      <c r="B2530">
        <v>20627372</v>
      </c>
      <c r="C2530">
        <v>16000000</v>
      </c>
      <c r="D2530">
        <f t="shared" si="40"/>
        <v>4627372</v>
      </c>
    </row>
    <row r="2531" spans="1:4" x14ac:dyDescent="0.2">
      <c r="A2531" t="s">
        <v>4276</v>
      </c>
      <c r="B2531">
        <v>16346122</v>
      </c>
      <c r="C2531">
        <v>16000000</v>
      </c>
      <c r="D2531">
        <f t="shared" si="40"/>
        <v>346122</v>
      </c>
    </row>
    <row r="2532" spans="1:4" x14ac:dyDescent="0.2">
      <c r="A2532" t="s">
        <v>4278</v>
      </c>
      <c r="B2532">
        <v>16204793</v>
      </c>
      <c r="C2532">
        <v>16000000</v>
      </c>
      <c r="D2532">
        <f t="shared" si="40"/>
        <v>204793</v>
      </c>
    </row>
    <row r="2533" spans="1:4" x14ac:dyDescent="0.2">
      <c r="A2533" t="s">
        <v>4279</v>
      </c>
      <c r="B2533">
        <v>15427192</v>
      </c>
      <c r="C2533">
        <v>16000000</v>
      </c>
      <c r="D2533">
        <f t="shared" si="40"/>
        <v>-572808</v>
      </c>
    </row>
    <row r="2534" spans="1:4" x14ac:dyDescent="0.2">
      <c r="A2534" t="s">
        <v>4282</v>
      </c>
      <c r="B2534">
        <v>14792779</v>
      </c>
      <c r="C2534">
        <v>16000000</v>
      </c>
      <c r="D2534">
        <f t="shared" si="40"/>
        <v>-1207221</v>
      </c>
    </row>
    <row r="2535" spans="1:4" x14ac:dyDescent="0.2">
      <c r="A2535" t="s">
        <v>4283</v>
      </c>
      <c r="B2535">
        <v>19057024</v>
      </c>
      <c r="C2535">
        <v>16000000</v>
      </c>
      <c r="D2535">
        <f t="shared" si="40"/>
        <v>3057024</v>
      </c>
    </row>
    <row r="2536" spans="1:4" x14ac:dyDescent="0.2">
      <c r="A2536" t="s">
        <v>4285</v>
      </c>
      <c r="B2536">
        <v>14108518</v>
      </c>
      <c r="C2536">
        <v>16000000</v>
      </c>
      <c r="D2536">
        <f t="shared" si="40"/>
        <v>-1891482</v>
      </c>
    </row>
    <row r="2537" spans="1:4" x14ac:dyDescent="0.2">
      <c r="A2537" t="s">
        <v>4287</v>
      </c>
      <c r="B2537">
        <v>13854000</v>
      </c>
      <c r="C2537">
        <v>20000000</v>
      </c>
      <c r="D2537">
        <f t="shared" si="40"/>
        <v>-6146000</v>
      </c>
    </row>
    <row r="2538" spans="1:4" x14ac:dyDescent="0.2">
      <c r="A2538" t="s">
        <v>4288</v>
      </c>
      <c r="B2538">
        <v>77324422</v>
      </c>
      <c r="C2538">
        <v>26000000</v>
      </c>
      <c r="D2538">
        <f t="shared" si="40"/>
        <v>51324422</v>
      </c>
    </row>
    <row r="2539" spans="1:4" x14ac:dyDescent="0.2">
      <c r="A2539" t="s">
        <v>4289</v>
      </c>
      <c r="B2539">
        <v>15500000</v>
      </c>
      <c r="C2539">
        <v>16000000</v>
      </c>
      <c r="D2539">
        <f t="shared" si="40"/>
        <v>-500000</v>
      </c>
    </row>
    <row r="2540" spans="1:4" x14ac:dyDescent="0.2">
      <c r="A2540" t="s">
        <v>4291</v>
      </c>
      <c r="B2540">
        <v>11540112</v>
      </c>
      <c r="C2540">
        <v>20000000</v>
      </c>
      <c r="D2540">
        <f t="shared" si="40"/>
        <v>-8459888</v>
      </c>
    </row>
    <row r="2541" spans="1:4" x14ac:dyDescent="0.2">
      <c r="A2541" t="s">
        <v>4293</v>
      </c>
      <c r="B2541">
        <v>25440971</v>
      </c>
      <c r="C2541">
        <v>16000000</v>
      </c>
      <c r="D2541">
        <f t="shared" si="40"/>
        <v>9440971</v>
      </c>
    </row>
    <row r="2542" spans="1:4" x14ac:dyDescent="0.2">
      <c r="A2542" t="s">
        <v>4295</v>
      </c>
      <c r="B2542">
        <v>4734235</v>
      </c>
      <c r="C2542">
        <v>15000000</v>
      </c>
      <c r="D2542">
        <f t="shared" si="40"/>
        <v>-10265765</v>
      </c>
    </row>
    <row r="2543" spans="1:4" x14ac:dyDescent="0.2">
      <c r="A2543" t="s">
        <v>4297</v>
      </c>
      <c r="B2543">
        <v>4839383</v>
      </c>
      <c r="C2543">
        <v>16000000</v>
      </c>
      <c r="D2543">
        <f t="shared" si="40"/>
        <v>-11160617</v>
      </c>
    </row>
    <row r="2544" spans="1:4" x14ac:dyDescent="0.2">
      <c r="A2544" t="s">
        <v>4298</v>
      </c>
      <c r="B2544">
        <v>4193025</v>
      </c>
      <c r="C2544">
        <v>15000000</v>
      </c>
      <c r="D2544">
        <f t="shared" si="40"/>
        <v>-10806975</v>
      </c>
    </row>
    <row r="2545" spans="1:4" x14ac:dyDescent="0.2">
      <c r="A2545" t="s">
        <v>4300</v>
      </c>
      <c r="B2545">
        <v>5900000</v>
      </c>
      <c r="C2545">
        <v>16000000</v>
      </c>
      <c r="D2545">
        <f t="shared" si="40"/>
        <v>-10100000</v>
      </c>
    </row>
    <row r="2546" spans="1:4" x14ac:dyDescent="0.2">
      <c r="A2546" t="s">
        <v>4301</v>
      </c>
      <c r="B2546">
        <v>2849142</v>
      </c>
      <c r="C2546">
        <v>16000000</v>
      </c>
      <c r="D2546">
        <f t="shared" si="40"/>
        <v>-13150858</v>
      </c>
    </row>
    <row r="2547" spans="1:4" x14ac:dyDescent="0.2">
      <c r="A2547" t="s">
        <v>4303</v>
      </c>
      <c r="B2547">
        <v>1686429</v>
      </c>
      <c r="C2547">
        <v>16000000</v>
      </c>
      <c r="D2547">
        <f t="shared" si="40"/>
        <v>-14313571</v>
      </c>
    </row>
    <row r="2548" spans="1:4" x14ac:dyDescent="0.2">
      <c r="A2548" t="s">
        <v>4306</v>
      </c>
      <c r="B2548">
        <v>1984743</v>
      </c>
      <c r="C2548">
        <v>16000000</v>
      </c>
      <c r="D2548">
        <f t="shared" si="40"/>
        <v>-14015257</v>
      </c>
    </row>
    <row r="2549" spans="1:4" x14ac:dyDescent="0.2">
      <c r="A2549" t="s">
        <v>4307</v>
      </c>
      <c r="B2549">
        <v>1666262</v>
      </c>
      <c r="C2549">
        <v>16000000</v>
      </c>
      <c r="D2549">
        <f t="shared" si="40"/>
        <v>-14333738</v>
      </c>
    </row>
    <row r="2550" spans="1:4" x14ac:dyDescent="0.2">
      <c r="A2550" t="s">
        <v>4309</v>
      </c>
      <c r="B2550">
        <v>2319187</v>
      </c>
      <c r="C2550">
        <v>20000000</v>
      </c>
      <c r="D2550">
        <f t="shared" si="40"/>
        <v>-17680813</v>
      </c>
    </row>
    <row r="2551" spans="1:4" x14ac:dyDescent="0.2">
      <c r="A2551" t="s">
        <v>4310</v>
      </c>
      <c r="B2551">
        <v>13922211</v>
      </c>
      <c r="C2551">
        <v>16000000</v>
      </c>
      <c r="D2551">
        <f t="shared" si="40"/>
        <v>-2077789</v>
      </c>
    </row>
    <row r="2552" spans="1:4" x14ac:dyDescent="0.2">
      <c r="A2552" t="s">
        <v>4312</v>
      </c>
      <c r="B2552">
        <v>25440971</v>
      </c>
      <c r="C2552">
        <v>11000000</v>
      </c>
      <c r="D2552">
        <f t="shared" si="40"/>
        <v>14440971</v>
      </c>
    </row>
    <row r="2553" spans="1:4" x14ac:dyDescent="0.2">
      <c r="A2553" t="s">
        <v>4314</v>
      </c>
      <c r="B2553">
        <v>23091</v>
      </c>
      <c r="C2553">
        <v>15000000</v>
      </c>
      <c r="D2553">
        <f t="shared" si="40"/>
        <v>-14976909</v>
      </c>
    </row>
    <row r="2554" spans="1:4" x14ac:dyDescent="0.2">
      <c r="A2554" t="s">
        <v>4316</v>
      </c>
      <c r="B2554">
        <v>336467</v>
      </c>
      <c r="C2554">
        <v>13000000</v>
      </c>
      <c r="D2554">
        <f t="shared" si="40"/>
        <v>-12663533</v>
      </c>
    </row>
    <row r="2555" spans="1:4" x14ac:dyDescent="0.2">
      <c r="A2555" t="s">
        <v>4318</v>
      </c>
      <c r="B2555">
        <v>2964</v>
      </c>
      <c r="C2555">
        <v>16000000</v>
      </c>
      <c r="D2555">
        <f t="shared" si="40"/>
        <v>-15997036</v>
      </c>
    </row>
    <row r="2556" spans="1:4" x14ac:dyDescent="0.2">
      <c r="A2556" t="s">
        <v>4319</v>
      </c>
      <c r="B2556">
        <v>25440971</v>
      </c>
      <c r="C2556">
        <v>16000000</v>
      </c>
      <c r="D2556">
        <f t="shared" si="40"/>
        <v>9440971</v>
      </c>
    </row>
    <row r="2557" spans="1:4" x14ac:dyDescent="0.2">
      <c r="A2557" t="s">
        <v>4320</v>
      </c>
      <c r="B2557">
        <v>25440971</v>
      </c>
      <c r="C2557">
        <v>16000000</v>
      </c>
      <c r="D2557">
        <f t="shared" si="40"/>
        <v>9440971</v>
      </c>
    </row>
    <row r="2558" spans="1:4" x14ac:dyDescent="0.2">
      <c r="A2558" t="s">
        <v>4322</v>
      </c>
      <c r="B2558">
        <v>2428883</v>
      </c>
      <c r="C2558">
        <v>16000000</v>
      </c>
      <c r="D2558">
        <f t="shared" si="40"/>
        <v>-13571117</v>
      </c>
    </row>
    <row r="2559" spans="1:4" x14ac:dyDescent="0.2">
      <c r="A2559" t="s">
        <v>4324</v>
      </c>
      <c r="B2559">
        <v>13571817</v>
      </c>
      <c r="C2559">
        <v>15600000</v>
      </c>
      <c r="D2559">
        <f t="shared" si="40"/>
        <v>-2028183</v>
      </c>
    </row>
    <row r="2560" spans="1:4" x14ac:dyDescent="0.2">
      <c r="A2560" t="s">
        <v>4326</v>
      </c>
      <c r="B2560">
        <v>25440971</v>
      </c>
      <c r="C2560">
        <v>34000000</v>
      </c>
      <c r="D2560">
        <f t="shared" si="40"/>
        <v>-8559029</v>
      </c>
    </row>
    <row r="2561" spans="1:4" x14ac:dyDescent="0.2">
      <c r="A2561" t="s">
        <v>4327</v>
      </c>
      <c r="B2561">
        <v>1554566</v>
      </c>
      <c r="C2561">
        <v>20000000</v>
      </c>
      <c r="D2561">
        <f t="shared" si="40"/>
        <v>-18445434</v>
      </c>
    </row>
    <row r="2562" spans="1:4" x14ac:dyDescent="0.2">
      <c r="A2562" t="s">
        <v>4328</v>
      </c>
      <c r="B2562">
        <v>508867</v>
      </c>
      <c r="C2562">
        <v>20000000</v>
      </c>
      <c r="D2562">
        <f t="shared" ref="D2562:D2625" si="41">B2562-C2562</f>
        <v>-19491133</v>
      </c>
    </row>
    <row r="2563" spans="1:4" x14ac:dyDescent="0.2">
      <c r="A2563" t="s">
        <v>4330</v>
      </c>
      <c r="B2563">
        <v>1181197</v>
      </c>
      <c r="C2563">
        <v>15500000</v>
      </c>
      <c r="D2563">
        <f t="shared" si="41"/>
        <v>-14318803</v>
      </c>
    </row>
    <row r="2564" spans="1:4" x14ac:dyDescent="0.2">
      <c r="A2564" t="s">
        <v>4332</v>
      </c>
      <c r="B2564">
        <v>81525</v>
      </c>
      <c r="C2564">
        <v>15300000</v>
      </c>
      <c r="D2564">
        <f t="shared" si="41"/>
        <v>-15218475</v>
      </c>
    </row>
    <row r="2565" spans="1:4" x14ac:dyDescent="0.2">
      <c r="A2565" t="s">
        <v>4334</v>
      </c>
      <c r="B2565">
        <v>7774730</v>
      </c>
      <c r="C2565">
        <v>15500000</v>
      </c>
      <c r="D2565">
        <f t="shared" si="41"/>
        <v>-7725270</v>
      </c>
    </row>
    <row r="2566" spans="1:4" x14ac:dyDescent="0.2">
      <c r="A2566" t="s">
        <v>4336</v>
      </c>
      <c r="B2566">
        <v>234760500</v>
      </c>
      <c r="C2566">
        <v>14000000</v>
      </c>
      <c r="D2566">
        <f t="shared" si="41"/>
        <v>220760500</v>
      </c>
    </row>
    <row r="2567" spans="1:4" x14ac:dyDescent="0.2">
      <c r="A2567" t="s">
        <v>4337</v>
      </c>
      <c r="B2567">
        <v>285761243</v>
      </c>
      <c r="C2567">
        <v>18000000</v>
      </c>
      <c r="D2567">
        <f t="shared" si="41"/>
        <v>267761243</v>
      </c>
    </row>
    <row r="2568" spans="1:4" x14ac:dyDescent="0.2">
      <c r="A2568" t="s">
        <v>4338</v>
      </c>
      <c r="B2568">
        <v>167780960</v>
      </c>
      <c r="C2568">
        <v>11000000</v>
      </c>
      <c r="D2568">
        <f t="shared" si="41"/>
        <v>156780960</v>
      </c>
    </row>
    <row r="2569" spans="1:4" x14ac:dyDescent="0.2">
      <c r="A2569" t="s">
        <v>4339</v>
      </c>
      <c r="B2569">
        <v>177200000</v>
      </c>
      <c r="C2569">
        <v>22000000</v>
      </c>
      <c r="D2569">
        <f t="shared" si="41"/>
        <v>155200000</v>
      </c>
    </row>
    <row r="2570" spans="1:4" x14ac:dyDescent="0.2">
      <c r="A2570" t="s">
        <v>4340</v>
      </c>
      <c r="B2570">
        <v>176781728</v>
      </c>
      <c r="C2570">
        <v>15000000</v>
      </c>
      <c r="D2570">
        <f t="shared" si="41"/>
        <v>161781728</v>
      </c>
    </row>
    <row r="2571" spans="1:4" x14ac:dyDescent="0.2">
      <c r="A2571" t="s">
        <v>4341</v>
      </c>
      <c r="B2571">
        <v>128067808</v>
      </c>
      <c r="C2571">
        <v>15000000</v>
      </c>
      <c r="D2571">
        <f t="shared" si="41"/>
        <v>113067808</v>
      </c>
    </row>
    <row r="2572" spans="1:4" x14ac:dyDescent="0.2">
      <c r="A2572" t="s">
        <v>4342</v>
      </c>
      <c r="B2572">
        <v>130058047</v>
      </c>
      <c r="C2572">
        <v>15000000</v>
      </c>
      <c r="D2572">
        <f t="shared" si="41"/>
        <v>115058047</v>
      </c>
    </row>
    <row r="2573" spans="1:4" x14ac:dyDescent="0.2">
      <c r="A2573" t="s">
        <v>4343</v>
      </c>
      <c r="B2573">
        <v>138795342</v>
      </c>
      <c r="C2573">
        <v>15000000</v>
      </c>
      <c r="D2573">
        <f t="shared" si="41"/>
        <v>123795342</v>
      </c>
    </row>
    <row r="2574" spans="1:4" x14ac:dyDescent="0.2">
      <c r="A2574" t="s">
        <v>4344</v>
      </c>
      <c r="B2574">
        <v>111936400</v>
      </c>
      <c r="C2574">
        <v>15000000</v>
      </c>
      <c r="D2574">
        <f t="shared" si="41"/>
        <v>96936400</v>
      </c>
    </row>
    <row r="2575" spans="1:4" x14ac:dyDescent="0.2">
      <c r="A2575" t="s">
        <v>4345</v>
      </c>
      <c r="B2575">
        <v>25440971</v>
      </c>
      <c r="C2575">
        <v>20000000</v>
      </c>
      <c r="D2575">
        <f t="shared" si="41"/>
        <v>5440971</v>
      </c>
    </row>
    <row r="2576" spans="1:4" x14ac:dyDescent="0.2">
      <c r="A2576" t="s">
        <v>4346</v>
      </c>
      <c r="B2576">
        <v>317040</v>
      </c>
      <c r="C2576">
        <v>15500000</v>
      </c>
      <c r="D2576">
        <f t="shared" si="41"/>
        <v>-15182960</v>
      </c>
    </row>
    <row r="2577" spans="1:4" x14ac:dyDescent="0.2">
      <c r="A2577" t="s">
        <v>4348</v>
      </c>
      <c r="B2577">
        <v>94175854</v>
      </c>
      <c r="C2577">
        <v>15000000</v>
      </c>
      <c r="D2577">
        <f t="shared" si="41"/>
        <v>79175854</v>
      </c>
    </row>
    <row r="2578" spans="1:4" x14ac:dyDescent="0.2">
      <c r="A2578" t="s">
        <v>4349</v>
      </c>
      <c r="B2578">
        <v>25440971</v>
      </c>
      <c r="C2578">
        <v>20000000</v>
      </c>
      <c r="D2578">
        <f t="shared" si="41"/>
        <v>5440971</v>
      </c>
    </row>
    <row r="2579" spans="1:4" x14ac:dyDescent="0.2">
      <c r="A2579" t="s">
        <v>750</v>
      </c>
      <c r="B2579">
        <v>25440971</v>
      </c>
      <c r="C2579">
        <v>100000000</v>
      </c>
      <c r="D2579">
        <f t="shared" si="41"/>
        <v>-74559029</v>
      </c>
    </row>
    <row r="2580" spans="1:4" x14ac:dyDescent="0.2">
      <c r="A2580" t="s">
        <v>4353</v>
      </c>
      <c r="B2580">
        <v>91121452</v>
      </c>
      <c r="C2580">
        <v>14000000</v>
      </c>
      <c r="D2580">
        <f t="shared" si="41"/>
        <v>77121452</v>
      </c>
    </row>
    <row r="2581" spans="1:4" x14ac:dyDescent="0.2">
      <c r="A2581" t="s">
        <v>4355</v>
      </c>
      <c r="B2581">
        <v>69800000</v>
      </c>
      <c r="C2581">
        <v>10000000</v>
      </c>
      <c r="D2581">
        <f t="shared" si="41"/>
        <v>59800000</v>
      </c>
    </row>
    <row r="2582" spans="1:4" x14ac:dyDescent="0.2">
      <c r="A2582" t="s">
        <v>4356</v>
      </c>
      <c r="B2582">
        <v>79900000</v>
      </c>
      <c r="C2582">
        <v>20000000</v>
      </c>
      <c r="D2582">
        <f t="shared" si="41"/>
        <v>59900000</v>
      </c>
    </row>
    <row r="2583" spans="1:4" x14ac:dyDescent="0.2">
      <c r="A2583" t="s">
        <v>4357</v>
      </c>
      <c r="B2583">
        <v>64001297</v>
      </c>
      <c r="C2583">
        <v>15000000</v>
      </c>
      <c r="D2583">
        <f t="shared" si="41"/>
        <v>49001297</v>
      </c>
    </row>
    <row r="2584" spans="1:4" x14ac:dyDescent="0.2">
      <c r="A2584" t="s">
        <v>4358</v>
      </c>
      <c r="B2584">
        <v>71588220</v>
      </c>
      <c r="C2584">
        <v>20000000</v>
      </c>
      <c r="D2584">
        <f t="shared" si="41"/>
        <v>51588220</v>
      </c>
    </row>
    <row r="2585" spans="1:4" x14ac:dyDescent="0.2">
      <c r="A2585" t="s">
        <v>4360</v>
      </c>
      <c r="B2585">
        <v>61400000</v>
      </c>
      <c r="C2585">
        <v>15000000</v>
      </c>
      <c r="D2585">
        <f t="shared" si="41"/>
        <v>46400000</v>
      </c>
    </row>
    <row r="2586" spans="1:4" x14ac:dyDescent="0.2">
      <c r="A2586" t="s">
        <v>4361</v>
      </c>
      <c r="B2586">
        <v>101978840</v>
      </c>
      <c r="C2586">
        <v>15000000</v>
      </c>
      <c r="D2586">
        <f t="shared" si="41"/>
        <v>86978840</v>
      </c>
    </row>
    <row r="2587" spans="1:4" x14ac:dyDescent="0.2">
      <c r="A2587" t="s">
        <v>4362</v>
      </c>
      <c r="B2587">
        <v>56437947</v>
      </c>
      <c r="C2587">
        <v>9800000</v>
      </c>
      <c r="D2587">
        <f t="shared" si="41"/>
        <v>46637947</v>
      </c>
    </row>
    <row r="2588" spans="1:4" x14ac:dyDescent="0.2">
      <c r="A2588" t="s">
        <v>4363</v>
      </c>
      <c r="B2588">
        <v>73326666</v>
      </c>
      <c r="C2588">
        <v>15000000</v>
      </c>
      <c r="D2588">
        <f t="shared" si="41"/>
        <v>58326666</v>
      </c>
    </row>
    <row r="2589" spans="1:4" x14ac:dyDescent="0.2">
      <c r="A2589" t="s">
        <v>4364</v>
      </c>
      <c r="B2589">
        <v>55184721</v>
      </c>
      <c r="C2589">
        <v>15000000</v>
      </c>
      <c r="D2589">
        <f t="shared" si="41"/>
        <v>40184721</v>
      </c>
    </row>
    <row r="2590" spans="1:4" x14ac:dyDescent="0.2">
      <c r="A2590" t="s">
        <v>4365</v>
      </c>
      <c r="B2590">
        <v>50003300</v>
      </c>
      <c r="C2590">
        <v>15000000</v>
      </c>
      <c r="D2590">
        <f t="shared" si="41"/>
        <v>35003300</v>
      </c>
    </row>
    <row r="2591" spans="1:4" x14ac:dyDescent="0.2">
      <c r="A2591" t="s">
        <v>4368</v>
      </c>
      <c r="B2591">
        <v>54322273</v>
      </c>
      <c r="C2591">
        <v>17000000</v>
      </c>
      <c r="D2591">
        <f t="shared" si="41"/>
        <v>37322273</v>
      </c>
    </row>
    <row r="2592" spans="1:4" x14ac:dyDescent="0.2">
      <c r="A2592" t="s">
        <v>4370</v>
      </c>
      <c r="B2592">
        <v>47860214</v>
      </c>
      <c r="C2592">
        <v>15000000</v>
      </c>
      <c r="D2592">
        <f t="shared" si="41"/>
        <v>32860214</v>
      </c>
    </row>
    <row r="2593" spans="1:4" x14ac:dyDescent="0.2">
      <c r="A2593" t="s">
        <v>4371</v>
      </c>
      <c r="B2593">
        <v>47811275</v>
      </c>
      <c r="C2593">
        <v>15000000</v>
      </c>
      <c r="D2593">
        <f t="shared" si="41"/>
        <v>32811275</v>
      </c>
    </row>
    <row r="2594" spans="1:4" x14ac:dyDescent="0.2">
      <c r="A2594" t="s">
        <v>4372</v>
      </c>
      <c r="B2594">
        <v>25440971</v>
      </c>
      <c r="C2594">
        <v>15000000</v>
      </c>
      <c r="D2594">
        <f t="shared" si="41"/>
        <v>10440971</v>
      </c>
    </row>
    <row r="2595" spans="1:4" x14ac:dyDescent="0.2">
      <c r="A2595" t="s">
        <v>4373</v>
      </c>
      <c r="B2595">
        <v>43022524</v>
      </c>
      <c r="C2595">
        <v>15000000</v>
      </c>
      <c r="D2595">
        <f t="shared" si="41"/>
        <v>28022524</v>
      </c>
    </row>
    <row r="2596" spans="1:4" x14ac:dyDescent="0.2">
      <c r="A2596" t="s">
        <v>4374</v>
      </c>
      <c r="B2596">
        <v>42672630</v>
      </c>
      <c r="C2596">
        <v>17000000</v>
      </c>
      <c r="D2596">
        <f t="shared" si="41"/>
        <v>25672630</v>
      </c>
    </row>
    <row r="2597" spans="1:4" x14ac:dyDescent="0.2">
      <c r="A2597" t="s">
        <v>4377</v>
      </c>
      <c r="B2597">
        <v>42919096</v>
      </c>
      <c r="C2597">
        <v>15000000</v>
      </c>
      <c r="D2597">
        <f t="shared" si="41"/>
        <v>27919096</v>
      </c>
    </row>
    <row r="2598" spans="1:4" x14ac:dyDescent="0.2">
      <c r="A2598" t="s">
        <v>4379</v>
      </c>
      <c r="B2598">
        <v>42592530</v>
      </c>
      <c r="C2598">
        <v>15000000</v>
      </c>
      <c r="D2598">
        <f t="shared" si="41"/>
        <v>27592530</v>
      </c>
    </row>
    <row r="2599" spans="1:4" x14ac:dyDescent="0.2">
      <c r="A2599" t="s">
        <v>4381</v>
      </c>
      <c r="B2599">
        <v>40064955</v>
      </c>
      <c r="C2599">
        <v>15000000</v>
      </c>
      <c r="D2599">
        <f t="shared" si="41"/>
        <v>25064955</v>
      </c>
    </row>
    <row r="2600" spans="1:4" x14ac:dyDescent="0.2">
      <c r="A2600" t="s">
        <v>4382</v>
      </c>
      <c r="B2600">
        <v>39100956</v>
      </c>
      <c r="C2600">
        <v>20000000</v>
      </c>
      <c r="D2600">
        <f t="shared" si="41"/>
        <v>19100956</v>
      </c>
    </row>
    <row r="2601" spans="1:4" x14ac:dyDescent="0.2">
      <c r="A2601" t="s">
        <v>4383</v>
      </c>
      <c r="B2601">
        <v>44886089</v>
      </c>
      <c r="C2601">
        <v>10000000</v>
      </c>
      <c r="D2601">
        <f t="shared" si="41"/>
        <v>34886089</v>
      </c>
    </row>
    <row r="2602" spans="1:4" x14ac:dyDescent="0.2">
      <c r="A2602" t="s">
        <v>4384</v>
      </c>
      <c r="B2602">
        <v>37882551</v>
      </c>
      <c r="C2602">
        <v>16000000</v>
      </c>
      <c r="D2602">
        <f t="shared" si="41"/>
        <v>21882551</v>
      </c>
    </row>
    <row r="2603" spans="1:4" x14ac:dyDescent="0.2">
      <c r="A2603" t="s">
        <v>4386</v>
      </c>
      <c r="B2603">
        <v>40983001</v>
      </c>
      <c r="C2603">
        <v>7000000</v>
      </c>
      <c r="D2603">
        <f t="shared" si="41"/>
        <v>33983001</v>
      </c>
    </row>
    <row r="2604" spans="1:4" x14ac:dyDescent="0.2">
      <c r="A2604" t="s">
        <v>4387</v>
      </c>
      <c r="B2604">
        <v>35007180</v>
      </c>
      <c r="C2604">
        <v>15000000</v>
      </c>
      <c r="D2604">
        <f t="shared" si="41"/>
        <v>20007180</v>
      </c>
    </row>
    <row r="2605" spans="1:4" x14ac:dyDescent="0.2">
      <c r="A2605" t="s">
        <v>4388</v>
      </c>
      <c r="B2605">
        <v>35887263</v>
      </c>
      <c r="C2605">
        <v>15000000</v>
      </c>
      <c r="D2605">
        <f t="shared" si="41"/>
        <v>20887263</v>
      </c>
    </row>
    <row r="2606" spans="1:4" x14ac:dyDescent="0.2">
      <c r="A2606" t="s">
        <v>4390</v>
      </c>
      <c r="B2606">
        <v>34308901</v>
      </c>
      <c r="C2606">
        <v>16000000</v>
      </c>
      <c r="D2606">
        <f t="shared" si="41"/>
        <v>18308901</v>
      </c>
    </row>
    <row r="2607" spans="1:4" x14ac:dyDescent="0.2">
      <c r="A2607" t="s">
        <v>4391</v>
      </c>
      <c r="B2607">
        <v>33771174</v>
      </c>
      <c r="C2607">
        <v>15000000</v>
      </c>
      <c r="D2607">
        <f t="shared" si="41"/>
        <v>18771174</v>
      </c>
    </row>
    <row r="2608" spans="1:4" x14ac:dyDescent="0.2">
      <c r="A2608" t="s">
        <v>4393</v>
      </c>
      <c r="B2608">
        <v>6000000</v>
      </c>
      <c r="C2608">
        <v>15000000</v>
      </c>
      <c r="D2608">
        <f t="shared" si="41"/>
        <v>-9000000</v>
      </c>
    </row>
    <row r="2609" spans="1:4" x14ac:dyDescent="0.2">
      <c r="A2609" t="s">
        <v>4394</v>
      </c>
      <c r="B2609">
        <v>33386128</v>
      </c>
      <c r="C2609">
        <v>15000000</v>
      </c>
      <c r="D2609">
        <f t="shared" si="41"/>
        <v>18386128</v>
      </c>
    </row>
    <row r="2610" spans="1:4" x14ac:dyDescent="0.2">
      <c r="A2610" t="s">
        <v>4396</v>
      </c>
      <c r="B2610">
        <v>37877959</v>
      </c>
      <c r="C2610">
        <v>15000000</v>
      </c>
      <c r="D2610">
        <f t="shared" si="41"/>
        <v>22877959</v>
      </c>
    </row>
    <row r="2611" spans="1:4" x14ac:dyDescent="0.2">
      <c r="A2611" t="s">
        <v>4397</v>
      </c>
      <c r="B2611">
        <v>32721635</v>
      </c>
      <c r="C2611">
        <v>15000000</v>
      </c>
      <c r="D2611">
        <f t="shared" si="41"/>
        <v>17721635</v>
      </c>
    </row>
    <row r="2612" spans="1:4" x14ac:dyDescent="0.2">
      <c r="A2612" t="s">
        <v>4399</v>
      </c>
      <c r="B2612">
        <v>31585300</v>
      </c>
      <c r="C2612">
        <v>15000000</v>
      </c>
      <c r="D2612">
        <f t="shared" si="41"/>
        <v>16585300</v>
      </c>
    </row>
    <row r="2613" spans="1:4" x14ac:dyDescent="0.2">
      <c r="A2613" t="s">
        <v>4400</v>
      </c>
      <c r="B2613">
        <v>30259652</v>
      </c>
      <c r="C2613">
        <v>15000000</v>
      </c>
      <c r="D2613">
        <f t="shared" si="41"/>
        <v>15259652</v>
      </c>
    </row>
    <row r="2614" spans="1:4" x14ac:dyDescent="0.2">
      <c r="A2614" t="s">
        <v>4403</v>
      </c>
      <c r="B2614">
        <v>30857814</v>
      </c>
      <c r="C2614">
        <v>16000000</v>
      </c>
      <c r="D2614">
        <f t="shared" si="41"/>
        <v>14857814</v>
      </c>
    </row>
    <row r="2615" spans="1:4" x14ac:dyDescent="0.2">
      <c r="A2615" t="s">
        <v>4404</v>
      </c>
      <c r="B2615">
        <v>30226144</v>
      </c>
      <c r="C2615">
        <v>15000000</v>
      </c>
      <c r="D2615">
        <f t="shared" si="41"/>
        <v>15226144</v>
      </c>
    </row>
    <row r="2616" spans="1:4" x14ac:dyDescent="0.2">
      <c r="A2616" t="s">
        <v>4406</v>
      </c>
      <c r="B2616">
        <v>35054909</v>
      </c>
      <c r="C2616">
        <v>15000000</v>
      </c>
      <c r="D2616">
        <f t="shared" si="41"/>
        <v>20054909</v>
      </c>
    </row>
    <row r="2617" spans="1:4" x14ac:dyDescent="0.2">
      <c r="A2617" t="s">
        <v>4408</v>
      </c>
      <c r="B2617">
        <v>29302097</v>
      </c>
      <c r="C2617">
        <v>15000000</v>
      </c>
      <c r="D2617">
        <f t="shared" si="41"/>
        <v>14302097</v>
      </c>
    </row>
    <row r="2618" spans="1:4" x14ac:dyDescent="0.2">
      <c r="A2618" t="s">
        <v>4411</v>
      </c>
      <c r="B2618">
        <v>29106737</v>
      </c>
      <c r="C2618">
        <v>15000000</v>
      </c>
      <c r="D2618">
        <f t="shared" si="41"/>
        <v>14106737</v>
      </c>
    </row>
    <row r="2619" spans="1:4" x14ac:dyDescent="0.2">
      <c r="A2619" t="s">
        <v>4412</v>
      </c>
      <c r="B2619">
        <v>28637507</v>
      </c>
      <c r="C2619">
        <v>15000000</v>
      </c>
      <c r="D2619">
        <f t="shared" si="41"/>
        <v>13637507</v>
      </c>
    </row>
    <row r="2620" spans="1:4" x14ac:dyDescent="0.2">
      <c r="A2620" t="s">
        <v>4414</v>
      </c>
      <c r="B2620">
        <v>30127963</v>
      </c>
      <c r="C2620">
        <v>15000000</v>
      </c>
      <c r="D2620">
        <f t="shared" si="41"/>
        <v>15127963</v>
      </c>
    </row>
    <row r="2621" spans="1:4" x14ac:dyDescent="0.2">
      <c r="A2621" t="s">
        <v>4415</v>
      </c>
      <c r="B2621">
        <v>32645546</v>
      </c>
      <c r="C2621">
        <v>14000000</v>
      </c>
      <c r="D2621">
        <f t="shared" si="41"/>
        <v>18645546</v>
      </c>
    </row>
    <row r="2622" spans="1:4" x14ac:dyDescent="0.2">
      <c r="A2622" t="s">
        <v>4416</v>
      </c>
      <c r="B2622">
        <v>27441122</v>
      </c>
      <c r="C2622">
        <v>15000000</v>
      </c>
      <c r="D2622">
        <f t="shared" si="41"/>
        <v>12441122</v>
      </c>
    </row>
    <row r="2623" spans="1:4" x14ac:dyDescent="0.2">
      <c r="A2623" t="s">
        <v>4418</v>
      </c>
      <c r="B2623">
        <v>28014536</v>
      </c>
      <c r="C2623">
        <v>15000000</v>
      </c>
      <c r="D2623">
        <f t="shared" si="41"/>
        <v>13014536</v>
      </c>
    </row>
    <row r="2624" spans="1:4" x14ac:dyDescent="0.2">
      <c r="A2624" t="s">
        <v>4419</v>
      </c>
      <c r="B2624">
        <v>33860010</v>
      </c>
      <c r="C2624">
        <v>15000000</v>
      </c>
      <c r="D2624">
        <f t="shared" si="41"/>
        <v>18860010</v>
      </c>
    </row>
    <row r="2625" spans="1:4" x14ac:dyDescent="0.2">
      <c r="A2625" t="s">
        <v>4421</v>
      </c>
      <c r="B2625">
        <v>26421314</v>
      </c>
      <c r="C2625">
        <v>15000000</v>
      </c>
      <c r="D2625">
        <f t="shared" si="41"/>
        <v>11421314</v>
      </c>
    </row>
    <row r="2626" spans="1:4" x14ac:dyDescent="0.2">
      <c r="A2626" t="s">
        <v>4424</v>
      </c>
      <c r="B2626">
        <v>24881000</v>
      </c>
      <c r="C2626">
        <v>15000000</v>
      </c>
      <c r="D2626">
        <f t="shared" ref="D2626:D2689" si="42">B2626-C2626</f>
        <v>9881000</v>
      </c>
    </row>
    <row r="2627" spans="1:4" x14ac:dyDescent="0.2">
      <c r="A2627" t="s">
        <v>4425</v>
      </c>
      <c r="B2627">
        <v>23089926</v>
      </c>
      <c r="C2627">
        <v>15000000</v>
      </c>
      <c r="D2627">
        <f t="shared" si="42"/>
        <v>8089926</v>
      </c>
    </row>
    <row r="2628" spans="1:4" x14ac:dyDescent="0.2">
      <c r="A2628" t="s">
        <v>4426</v>
      </c>
      <c r="B2628">
        <v>26161406</v>
      </c>
      <c r="C2628">
        <v>15000000</v>
      </c>
      <c r="D2628">
        <f t="shared" si="42"/>
        <v>11161406</v>
      </c>
    </row>
    <row r="2629" spans="1:4" x14ac:dyDescent="0.2">
      <c r="A2629" t="s">
        <v>4428</v>
      </c>
      <c r="B2629">
        <v>22954968</v>
      </c>
      <c r="C2629">
        <v>11500000</v>
      </c>
      <c r="D2629">
        <f t="shared" si="42"/>
        <v>11454968</v>
      </c>
    </row>
    <row r="2630" spans="1:4" x14ac:dyDescent="0.2">
      <c r="A2630" t="s">
        <v>4429</v>
      </c>
      <c r="B2630">
        <v>26384919</v>
      </c>
      <c r="C2630">
        <v>15000000</v>
      </c>
      <c r="D2630">
        <f t="shared" si="42"/>
        <v>11384919</v>
      </c>
    </row>
    <row r="2631" spans="1:4" x14ac:dyDescent="0.2">
      <c r="A2631" t="s">
        <v>4430</v>
      </c>
      <c r="B2631">
        <v>22189039</v>
      </c>
      <c r="C2631">
        <v>15000000</v>
      </c>
      <c r="D2631">
        <f t="shared" si="42"/>
        <v>7189039</v>
      </c>
    </row>
    <row r="2632" spans="1:4" x14ac:dyDescent="0.2">
      <c r="A2632" t="s">
        <v>4431</v>
      </c>
      <c r="B2632">
        <v>20998709</v>
      </c>
      <c r="C2632">
        <v>15000000</v>
      </c>
      <c r="D2632">
        <f t="shared" si="42"/>
        <v>5998709</v>
      </c>
    </row>
    <row r="2633" spans="1:4" x14ac:dyDescent="0.2">
      <c r="A2633" t="s">
        <v>4433</v>
      </c>
      <c r="B2633">
        <v>20801344</v>
      </c>
      <c r="C2633">
        <v>15000000</v>
      </c>
      <c r="D2633">
        <f t="shared" si="42"/>
        <v>5801344</v>
      </c>
    </row>
    <row r="2634" spans="1:4" x14ac:dyDescent="0.2">
      <c r="A2634" t="s">
        <v>4435</v>
      </c>
      <c r="B2634">
        <v>21468807</v>
      </c>
      <c r="C2634">
        <v>14000000</v>
      </c>
      <c r="D2634">
        <f t="shared" si="42"/>
        <v>7468807</v>
      </c>
    </row>
    <row r="2635" spans="1:4" x14ac:dyDescent="0.2">
      <c r="A2635" t="s">
        <v>4437</v>
      </c>
      <c r="B2635">
        <v>19158074</v>
      </c>
      <c r="C2635">
        <v>15000000</v>
      </c>
      <c r="D2635">
        <f t="shared" si="42"/>
        <v>4158074</v>
      </c>
    </row>
    <row r="2636" spans="1:4" x14ac:dyDescent="0.2">
      <c r="A2636" t="s">
        <v>4438</v>
      </c>
      <c r="B2636">
        <v>18843314</v>
      </c>
      <c r="C2636">
        <v>20000000</v>
      </c>
      <c r="D2636">
        <f t="shared" si="42"/>
        <v>-1156686</v>
      </c>
    </row>
    <row r="2637" spans="1:4" x14ac:dyDescent="0.2">
      <c r="A2637" t="s">
        <v>4440</v>
      </c>
      <c r="B2637">
        <v>20566327</v>
      </c>
      <c r="C2637">
        <v>15000000</v>
      </c>
      <c r="D2637">
        <f t="shared" si="42"/>
        <v>5566327</v>
      </c>
    </row>
    <row r="2638" spans="1:4" x14ac:dyDescent="0.2">
      <c r="A2638" t="s">
        <v>4442</v>
      </c>
      <c r="B2638">
        <v>20218921</v>
      </c>
      <c r="C2638">
        <v>15000000</v>
      </c>
      <c r="D2638">
        <f t="shared" si="42"/>
        <v>5218921</v>
      </c>
    </row>
    <row r="2639" spans="1:4" x14ac:dyDescent="0.2">
      <c r="A2639" t="s">
        <v>4443</v>
      </c>
      <c r="B2639">
        <v>17411331</v>
      </c>
      <c r="C2639">
        <v>15000000</v>
      </c>
      <c r="D2639">
        <f t="shared" si="42"/>
        <v>2411331</v>
      </c>
    </row>
    <row r="2640" spans="1:4" x14ac:dyDescent="0.2">
      <c r="A2640" t="s">
        <v>4445</v>
      </c>
      <c r="B2640">
        <v>21383298</v>
      </c>
      <c r="C2640">
        <v>15000000</v>
      </c>
      <c r="D2640">
        <f t="shared" si="42"/>
        <v>6383298</v>
      </c>
    </row>
    <row r="2641" spans="1:4" x14ac:dyDescent="0.2">
      <c r="A2641" t="s">
        <v>4447</v>
      </c>
      <c r="B2641">
        <v>24984868</v>
      </c>
      <c r="C2641">
        <v>15000000</v>
      </c>
      <c r="D2641">
        <f t="shared" si="42"/>
        <v>9984868</v>
      </c>
    </row>
    <row r="2642" spans="1:4" x14ac:dyDescent="0.2">
      <c r="A2642" t="s">
        <v>4448</v>
      </c>
      <c r="B2642">
        <v>16459004</v>
      </c>
      <c r="C2642">
        <v>15000000</v>
      </c>
      <c r="D2642">
        <f t="shared" si="42"/>
        <v>1459004</v>
      </c>
    </row>
    <row r="2643" spans="1:4" x14ac:dyDescent="0.2">
      <c r="A2643" t="s">
        <v>4450</v>
      </c>
      <c r="B2643">
        <v>15700000</v>
      </c>
      <c r="C2643">
        <v>15000000</v>
      </c>
      <c r="D2643">
        <f t="shared" si="42"/>
        <v>700000</v>
      </c>
    </row>
    <row r="2644" spans="1:4" x14ac:dyDescent="0.2">
      <c r="A2644" t="s">
        <v>4451</v>
      </c>
      <c r="B2644">
        <v>15100000</v>
      </c>
      <c r="C2644">
        <v>15000000</v>
      </c>
      <c r="D2644">
        <f t="shared" si="42"/>
        <v>100000</v>
      </c>
    </row>
    <row r="2645" spans="1:4" x14ac:dyDescent="0.2">
      <c r="A2645" t="s">
        <v>4453</v>
      </c>
      <c r="B2645">
        <v>14938570</v>
      </c>
      <c r="C2645">
        <v>15000000</v>
      </c>
      <c r="D2645">
        <f t="shared" si="42"/>
        <v>-61430</v>
      </c>
    </row>
    <row r="2646" spans="1:4" x14ac:dyDescent="0.2">
      <c r="A2646" t="s">
        <v>4454</v>
      </c>
      <c r="B2646">
        <v>17237244</v>
      </c>
      <c r="C2646">
        <v>15000000</v>
      </c>
      <c r="D2646">
        <f t="shared" si="42"/>
        <v>2237244</v>
      </c>
    </row>
    <row r="2647" spans="1:4" x14ac:dyDescent="0.2">
      <c r="A2647" t="s">
        <v>4455</v>
      </c>
      <c r="B2647">
        <v>14249005</v>
      </c>
      <c r="C2647">
        <v>15000000</v>
      </c>
      <c r="D2647">
        <f t="shared" si="42"/>
        <v>-750995</v>
      </c>
    </row>
    <row r="2648" spans="1:4" x14ac:dyDescent="0.2">
      <c r="A2648" t="s">
        <v>4457</v>
      </c>
      <c r="B2648">
        <v>12701880</v>
      </c>
      <c r="C2648">
        <v>15000000</v>
      </c>
      <c r="D2648">
        <f t="shared" si="42"/>
        <v>-2298120</v>
      </c>
    </row>
    <row r="2649" spans="1:4" x14ac:dyDescent="0.2">
      <c r="A2649" t="s">
        <v>4459</v>
      </c>
      <c r="B2649">
        <v>10353690</v>
      </c>
      <c r="C2649">
        <v>20000000</v>
      </c>
      <c r="D2649">
        <f t="shared" si="42"/>
        <v>-9646310</v>
      </c>
    </row>
    <row r="2650" spans="1:4" x14ac:dyDescent="0.2">
      <c r="A2650" t="s">
        <v>4461</v>
      </c>
      <c r="B2650">
        <v>12801190</v>
      </c>
      <c r="C2650">
        <v>15000000</v>
      </c>
      <c r="D2650">
        <f t="shared" si="42"/>
        <v>-2198810</v>
      </c>
    </row>
    <row r="2651" spans="1:4" x14ac:dyDescent="0.2">
      <c r="A2651" t="s">
        <v>4463</v>
      </c>
      <c r="B2651">
        <v>12549485</v>
      </c>
      <c r="C2651">
        <v>15000000</v>
      </c>
      <c r="D2651">
        <f t="shared" si="42"/>
        <v>-2450515</v>
      </c>
    </row>
    <row r="2652" spans="1:4" x14ac:dyDescent="0.2">
      <c r="A2652" t="s">
        <v>4466</v>
      </c>
      <c r="B2652">
        <v>13766014</v>
      </c>
      <c r="C2652">
        <v>15000000</v>
      </c>
      <c r="D2652">
        <f t="shared" si="42"/>
        <v>-1233986</v>
      </c>
    </row>
    <row r="2653" spans="1:4" x14ac:dyDescent="0.2">
      <c r="A2653" t="s">
        <v>4468</v>
      </c>
      <c r="B2653">
        <v>13034417</v>
      </c>
      <c r="C2653">
        <v>15000000</v>
      </c>
      <c r="D2653">
        <f t="shared" si="42"/>
        <v>-1965583</v>
      </c>
    </row>
    <row r="2654" spans="1:4" x14ac:dyDescent="0.2">
      <c r="A2654" t="s">
        <v>4470</v>
      </c>
      <c r="B2654">
        <v>11632420</v>
      </c>
      <c r="C2654">
        <v>20000000</v>
      </c>
      <c r="D2654">
        <f t="shared" si="42"/>
        <v>-8367580</v>
      </c>
    </row>
    <row r="2655" spans="1:4" x14ac:dyDescent="0.2">
      <c r="A2655" t="s">
        <v>4472</v>
      </c>
      <c r="B2655">
        <v>12212417</v>
      </c>
      <c r="C2655">
        <v>15000000</v>
      </c>
      <c r="D2655">
        <f t="shared" si="42"/>
        <v>-2787583</v>
      </c>
    </row>
    <row r="2656" spans="1:4" x14ac:dyDescent="0.2">
      <c r="A2656" t="s">
        <v>4474</v>
      </c>
      <c r="B2656">
        <v>11614236</v>
      </c>
      <c r="C2656">
        <v>15000000</v>
      </c>
      <c r="D2656">
        <f t="shared" si="42"/>
        <v>-3385764</v>
      </c>
    </row>
    <row r="2657" spans="1:4" x14ac:dyDescent="0.2">
      <c r="A2657" t="s">
        <v>4476</v>
      </c>
      <c r="B2657">
        <v>13337299</v>
      </c>
      <c r="C2657">
        <v>20000000</v>
      </c>
      <c r="D2657">
        <f t="shared" si="42"/>
        <v>-6662701</v>
      </c>
    </row>
    <row r="2658" spans="1:4" x14ac:dyDescent="0.2">
      <c r="A2658" t="s">
        <v>4477</v>
      </c>
      <c r="B2658">
        <v>10763469</v>
      </c>
      <c r="C2658">
        <v>15000000</v>
      </c>
      <c r="D2658">
        <f t="shared" si="42"/>
        <v>-4236531</v>
      </c>
    </row>
    <row r="2659" spans="1:4" x14ac:dyDescent="0.2">
      <c r="A2659" t="s">
        <v>4478</v>
      </c>
      <c r="B2659">
        <v>11144518</v>
      </c>
      <c r="C2659">
        <v>15000000</v>
      </c>
      <c r="D2659">
        <f t="shared" si="42"/>
        <v>-3855482</v>
      </c>
    </row>
    <row r="2660" spans="1:4" x14ac:dyDescent="0.2">
      <c r="A2660" t="s">
        <v>4480</v>
      </c>
      <c r="B2660">
        <v>15608545</v>
      </c>
      <c r="C2660">
        <v>15000000</v>
      </c>
      <c r="D2660">
        <f t="shared" si="42"/>
        <v>608545</v>
      </c>
    </row>
    <row r="2661" spans="1:4" x14ac:dyDescent="0.2">
      <c r="A2661" t="s">
        <v>4482</v>
      </c>
      <c r="B2661">
        <v>10443316</v>
      </c>
      <c r="C2661">
        <v>15000000</v>
      </c>
      <c r="D2661">
        <f t="shared" si="42"/>
        <v>-4556684</v>
      </c>
    </row>
    <row r="2662" spans="1:4" x14ac:dyDescent="0.2">
      <c r="A2662" t="s">
        <v>4483</v>
      </c>
      <c r="B2662">
        <v>10494147</v>
      </c>
      <c r="C2662">
        <v>15000000</v>
      </c>
      <c r="D2662">
        <f t="shared" si="42"/>
        <v>-4505853</v>
      </c>
    </row>
    <row r="2663" spans="1:4" x14ac:dyDescent="0.2">
      <c r="A2663" t="s">
        <v>4485</v>
      </c>
      <c r="B2663">
        <v>9929000</v>
      </c>
      <c r="C2663">
        <v>15000000</v>
      </c>
      <c r="D2663">
        <f t="shared" si="42"/>
        <v>-5071000</v>
      </c>
    </row>
    <row r="2664" spans="1:4" x14ac:dyDescent="0.2">
      <c r="A2664" t="s">
        <v>4486</v>
      </c>
      <c r="B2664">
        <v>10411980</v>
      </c>
      <c r="C2664">
        <v>15000000</v>
      </c>
      <c r="D2664">
        <f t="shared" si="42"/>
        <v>-4588020</v>
      </c>
    </row>
    <row r="2665" spans="1:4" x14ac:dyDescent="0.2">
      <c r="A2665" t="s">
        <v>4488</v>
      </c>
      <c r="B2665">
        <v>25440971</v>
      </c>
      <c r="C2665">
        <v>20000000</v>
      </c>
      <c r="D2665">
        <f t="shared" si="42"/>
        <v>5440971</v>
      </c>
    </row>
    <row r="2666" spans="1:4" x14ac:dyDescent="0.2">
      <c r="A2666" t="s">
        <v>4490</v>
      </c>
      <c r="B2666">
        <v>17439163</v>
      </c>
      <c r="C2666">
        <v>15000000</v>
      </c>
      <c r="D2666">
        <f t="shared" si="42"/>
        <v>2439163</v>
      </c>
    </row>
    <row r="2667" spans="1:4" x14ac:dyDescent="0.2">
      <c r="A2667" t="s">
        <v>4491</v>
      </c>
      <c r="B2667">
        <v>9396487</v>
      </c>
      <c r="C2667">
        <v>15000000</v>
      </c>
      <c r="D2667">
        <f t="shared" si="42"/>
        <v>-5603513</v>
      </c>
    </row>
    <row r="2668" spans="1:4" x14ac:dyDescent="0.2">
      <c r="A2668" t="s">
        <v>4493</v>
      </c>
      <c r="B2668">
        <v>9059588</v>
      </c>
      <c r="C2668">
        <v>15000000</v>
      </c>
      <c r="D2668">
        <f t="shared" si="42"/>
        <v>-5940412</v>
      </c>
    </row>
    <row r="2669" spans="1:4" x14ac:dyDescent="0.2">
      <c r="A2669" t="s">
        <v>4494</v>
      </c>
      <c r="B2669">
        <v>9172810</v>
      </c>
      <c r="C2669">
        <v>16000000</v>
      </c>
      <c r="D2669">
        <f t="shared" si="42"/>
        <v>-6827190</v>
      </c>
    </row>
    <row r="2670" spans="1:4" x14ac:dyDescent="0.2">
      <c r="A2670" t="s">
        <v>4496</v>
      </c>
      <c r="B2670">
        <v>8735529</v>
      </c>
      <c r="C2670">
        <v>15000000</v>
      </c>
      <c r="D2670">
        <f t="shared" si="42"/>
        <v>-6264471</v>
      </c>
    </row>
    <row r="2671" spans="1:4" x14ac:dyDescent="0.2">
      <c r="A2671" t="s">
        <v>4498</v>
      </c>
      <c r="B2671">
        <v>8586376</v>
      </c>
      <c r="C2671">
        <v>20000000</v>
      </c>
      <c r="D2671">
        <f t="shared" si="42"/>
        <v>-11413624</v>
      </c>
    </row>
    <row r="2672" spans="1:4" x14ac:dyDescent="0.2">
      <c r="A2672" t="s">
        <v>4500</v>
      </c>
      <c r="B2672">
        <v>8378141</v>
      </c>
      <c r="C2672">
        <v>15000000</v>
      </c>
      <c r="D2672">
        <f t="shared" si="42"/>
        <v>-6621859</v>
      </c>
    </row>
    <row r="2673" spans="1:4" x14ac:dyDescent="0.2">
      <c r="A2673" t="s">
        <v>4501</v>
      </c>
      <c r="B2673">
        <v>25440971</v>
      </c>
      <c r="C2673">
        <v>20000000</v>
      </c>
      <c r="D2673">
        <f t="shared" si="42"/>
        <v>5440971</v>
      </c>
    </row>
    <row r="2674" spans="1:4" x14ac:dyDescent="0.2">
      <c r="A2674" t="s">
        <v>4503</v>
      </c>
      <c r="B2674">
        <v>8080116</v>
      </c>
      <c r="C2674">
        <v>15000000</v>
      </c>
      <c r="D2674">
        <f t="shared" si="42"/>
        <v>-6919884</v>
      </c>
    </row>
    <row r="2675" spans="1:4" x14ac:dyDescent="0.2">
      <c r="A2675" t="s">
        <v>4505</v>
      </c>
      <c r="B2675">
        <v>7757130</v>
      </c>
      <c r="C2675">
        <v>15000000</v>
      </c>
      <c r="D2675">
        <f t="shared" si="42"/>
        <v>-7242870</v>
      </c>
    </row>
    <row r="2676" spans="1:4" x14ac:dyDescent="0.2">
      <c r="A2676" t="s">
        <v>4507</v>
      </c>
      <c r="B2676">
        <v>9123834</v>
      </c>
      <c r="C2676">
        <v>15000000</v>
      </c>
      <c r="D2676">
        <f t="shared" si="42"/>
        <v>-5876166</v>
      </c>
    </row>
    <row r="2677" spans="1:4" x14ac:dyDescent="0.2">
      <c r="A2677" t="s">
        <v>4509</v>
      </c>
      <c r="B2677">
        <v>6409206</v>
      </c>
      <c r="C2677">
        <v>15000000</v>
      </c>
      <c r="D2677">
        <f t="shared" si="42"/>
        <v>-8590794</v>
      </c>
    </row>
    <row r="2678" spans="1:4" x14ac:dyDescent="0.2">
      <c r="A2678" t="s">
        <v>4511</v>
      </c>
      <c r="B2678">
        <v>6373693</v>
      </c>
      <c r="C2678">
        <v>15000000</v>
      </c>
      <c r="D2678">
        <f t="shared" si="42"/>
        <v>-8626307</v>
      </c>
    </row>
    <row r="2679" spans="1:4" x14ac:dyDescent="0.2">
      <c r="A2679" t="s">
        <v>4513</v>
      </c>
      <c r="B2679">
        <v>7556708</v>
      </c>
      <c r="C2679">
        <v>15000000</v>
      </c>
      <c r="D2679">
        <f t="shared" si="42"/>
        <v>-7443292</v>
      </c>
    </row>
    <row r="2680" spans="1:4" x14ac:dyDescent="0.2">
      <c r="A2680" t="s">
        <v>4514</v>
      </c>
      <c r="B2680">
        <v>5306447</v>
      </c>
      <c r="C2680">
        <v>15000000</v>
      </c>
      <c r="D2680">
        <f t="shared" si="42"/>
        <v>-9693553</v>
      </c>
    </row>
    <row r="2681" spans="1:4" x14ac:dyDescent="0.2">
      <c r="A2681" t="s">
        <v>4515</v>
      </c>
      <c r="B2681">
        <v>5217498</v>
      </c>
      <c r="C2681">
        <v>15000000</v>
      </c>
      <c r="D2681">
        <f t="shared" si="42"/>
        <v>-9782502</v>
      </c>
    </row>
    <row r="2682" spans="1:4" x14ac:dyDescent="0.2">
      <c r="A2682" t="s">
        <v>4517</v>
      </c>
      <c r="B2682">
        <v>5023275</v>
      </c>
      <c r="C2682">
        <v>15000000</v>
      </c>
      <c r="D2682">
        <f t="shared" si="42"/>
        <v>-9976725</v>
      </c>
    </row>
    <row r="2683" spans="1:4" x14ac:dyDescent="0.2">
      <c r="A2683" t="s">
        <v>4519</v>
      </c>
      <c r="B2683">
        <v>4956401</v>
      </c>
      <c r="C2683">
        <v>15000000</v>
      </c>
      <c r="D2683">
        <f t="shared" si="42"/>
        <v>-10043599</v>
      </c>
    </row>
    <row r="2684" spans="1:4" x14ac:dyDescent="0.2">
      <c r="A2684" t="s">
        <v>4521</v>
      </c>
      <c r="B2684">
        <v>4235837</v>
      </c>
      <c r="C2684">
        <v>15000000</v>
      </c>
      <c r="D2684">
        <f t="shared" si="42"/>
        <v>-10764163</v>
      </c>
    </row>
    <row r="2685" spans="1:4" x14ac:dyDescent="0.2">
      <c r="A2685" t="s">
        <v>4522</v>
      </c>
      <c r="B2685">
        <v>4002955</v>
      </c>
      <c r="C2685">
        <v>20000000</v>
      </c>
      <c r="D2685">
        <f t="shared" si="42"/>
        <v>-15997045</v>
      </c>
    </row>
    <row r="2686" spans="1:4" x14ac:dyDescent="0.2">
      <c r="A2686" t="s">
        <v>4524</v>
      </c>
      <c r="B2686">
        <v>7219578</v>
      </c>
      <c r="C2686">
        <v>15000000</v>
      </c>
      <c r="D2686">
        <f t="shared" si="42"/>
        <v>-7780422</v>
      </c>
    </row>
    <row r="2687" spans="1:4" x14ac:dyDescent="0.2">
      <c r="A2687" t="s">
        <v>4525</v>
      </c>
      <c r="B2687">
        <v>3525161</v>
      </c>
      <c r="C2687">
        <v>20000000</v>
      </c>
      <c r="D2687">
        <f t="shared" si="42"/>
        <v>-16474839</v>
      </c>
    </row>
    <row r="2688" spans="1:4" x14ac:dyDescent="0.2">
      <c r="A2688" t="s">
        <v>4528</v>
      </c>
      <c r="B2688">
        <v>3247816</v>
      </c>
      <c r="C2688">
        <v>22000000</v>
      </c>
      <c r="D2688">
        <f t="shared" si="42"/>
        <v>-18752184</v>
      </c>
    </row>
    <row r="2689" spans="1:4" x14ac:dyDescent="0.2">
      <c r="A2689" t="s">
        <v>4529</v>
      </c>
      <c r="B2689">
        <v>2412045</v>
      </c>
      <c r="C2689">
        <v>15000000</v>
      </c>
      <c r="D2689">
        <f t="shared" si="42"/>
        <v>-12587955</v>
      </c>
    </row>
    <row r="2690" spans="1:4" x14ac:dyDescent="0.2">
      <c r="A2690" t="s">
        <v>4531</v>
      </c>
      <c r="B2690">
        <v>25440971</v>
      </c>
      <c r="C2690">
        <v>20000000</v>
      </c>
      <c r="D2690">
        <f t="shared" ref="D2690:D2753" si="43">B2690-C2690</f>
        <v>5440971</v>
      </c>
    </row>
    <row r="2691" spans="1:4" x14ac:dyDescent="0.2">
      <c r="A2691" t="s">
        <v>4532</v>
      </c>
      <c r="B2691">
        <v>2203641</v>
      </c>
      <c r="C2691">
        <v>15000000</v>
      </c>
      <c r="D2691">
        <f t="shared" si="43"/>
        <v>-12796359</v>
      </c>
    </row>
    <row r="2692" spans="1:4" x14ac:dyDescent="0.2">
      <c r="A2692" t="s">
        <v>4534</v>
      </c>
      <c r="B2692">
        <v>1953732</v>
      </c>
      <c r="C2692">
        <v>15000000</v>
      </c>
      <c r="D2692">
        <f t="shared" si="43"/>
        <v>-13046268</v>
      </c>
    </row>
    <row r="2693" spans="1:4" x14ac:dyDescent="0.2">
      <c r="A2693" t="s">
        <v>4536</v>
      </c>
      <c r="B2693">
        <v>1954202</v>
      </c>
      <c r="C2693">
        <v>15000000</v>
      </c>
      <c r="D2693">
        <f t="shared" si="43"/>
        <v>-13045798</v>
      </c>
    </row>
    <row r="2694" spans="1:4" x14ac:dyDescent="0.2">
      <c r="A2694" t="s">
        <v>4538</v>
      </c>
      <c r="B2694">
        <v>1294640</v>
      </c>
      <c r="C2694">
        <v>15000000</v>
      </c>
      <c r="D2694">
        <f t="shared" si="43"/>
        <v>-13705360</v>
      </c>
    </row>
    <row r="2695" spans="1:4" x14ac:dyDescent="0.2">
      <c r="A2695" t="s">
        <v>4539</v>
      </c>
      <c r="B2695">
        <v>25440971</v>
      </c>
      <c r="C2695">
        <v>20000000</v>
      </c>
      <c r="D2695">
        <f t="shared" si="43"/>
        <v>5440971</v>
      </c>
    </row>
    <row r="2696" spans="1:4" x14ac:dyDescent="0.2">
      <c r="A2696" t="s">
        <v>4541</v>
      </c>
      <c r="B2696">
        <v>819852</v>
      </c>
      <c r="C2696">
        <v>20000000</v>
      </c>
      <c r="D2696">
        <f t="shared" si="43"/>
        <v>-19180148</v>
      </c>
    </row>
    <row r="2697" spans="1:4" x14ac:dyDescent="0.2">
      <c r="A2697" t="s">
        <v>4542</v>
      </c>
      <c r="B2697">
        <v>26435</v>
      </c>
      <c r="C2697">
        <v>6000000</v>
      </c>
      <c r="D2697">
        <f t="shared" si="43"/>
        <v>-5973565</v>
      </c>
    </row>
    <row r="2698" spans="1:4" x14ac:dyDescent="0.2">
      <c r="A2698" t="s">
        <v>4544</v>
      </c>
      <c r="B2698">
        <v>1197786</v>
      </c>
      <c r="C2698">
        <v>12000000</v>
      </c>
      <c r="D2698">
        <f t="shared" si="43"/>
        <v>-10802214</v>
      </c>
    </row>
    <row r="2699" spans="1:4" x14ac:dyDescent="0.2">
      <c r="A2699" t="s">
        <v>4545</v>
      </c>
      <c r="B2699">
        <v>529766</v>
      </c>
      <c r="C2699">
        <v>7000000</v>
      </c>
      <c r="D2699">
        <f t="shared" si="43"/>
        <v>-6470234</v>
      </c>
    </row>
    <row r="2700" spans="1:4" x14ac:dyDescent="0.2">
      <c r="A2700" t="s">
        <v>4546</v>
      </c>
      <c r="B2700">
        <v>613556</v>
      </c>
      <c r="C2700">
        <v>15000000</v>
      </c>
      <c r="D2700">
        <f t="shared" si="43"/>
        <v>-14386444</v>
      </c>
    </row>
    <row r="2701" spans="1:4" x14ac:dyDescent="0.2">
      <c r="A2701" t="s">
        <v>4548</v>
      </c>
      <c r="B2701">
        <v>353743</v>
      </c>
      <c r="C2701">
        <v>15000000</v>
      </c>
      <c r="D2701">
        <f t="shared" si="43"/>
        <v>-14646257</v>
      </c>
    </row>
    <row r="2702" spans="1:4" x14ac:dyDescent="0.2">
      <c r="A2702" t="s">
        <v>4550</v>
      </c>
      <c r="B2702">
        <v>502028</v>
      </c>
      <c r="C2702">
        <v>20000000</v>
      </c>
      <c r="D2702">
        <f t="shared" si="43"/>
        <v>-19497972</v>
      </c>
    </row>
    <row r="2703" spans="1:4" x14ac:dyDescent="0.2">
      <c r="A2703" t="s">
        <v>4552</v>
      </c>
      <c r="B2703">
        <v>102055</v>
      </c>
      <c r="C2703">
        <v>300000000</v>
      </c>
      <c r="D2703">
        <f t="shared" si="43"/>
        <v>-299897945</v>
      </c>
    </row>
    <row r="2704" spans="1:4" x14ac:dyDescent="0.2">
      <c r="A2704" t="s">
        <v>4555</v>
      </c>
      <c r="B2704">
        <v>122288</v>
      </c>
      <c r="C2704">
        <v>20000000</v>
      </c>
      <c r="D2704">
        <f t="shared" si="43"/>
        <v>-19877712</v>
      </c>
    </row>
    <row r="2705" spans="1:4" x14ac:dyDescent="0.2">
      <c r="A2705" t="s">
        <v>4557</v>
      </c>
      <c r="B2705">
        <v>25440971</v>
      </c>
      <c r="C2705">
        <v>9000000</v>
      </c>
      <c r="D2705">
        <f t="shared" si="43"/>
        <v>16440971</v>
      </c>
    </row>
    <row r="2706" spans="1:4" x14ac:dyDescent="0.2">
      <c r="A2706" t="s">
        <v>4558</v>
      </c>
      <c r="B2706">
        <v>73548</v>
      </c>
      <c r="C2706">
        <v>15000000</v>
      </c>
      <c r="D2706">
        <f t="shared" si="43"/>
        <v>-14926452</v>
      </c>
    </row>
    <row r="2707" spans="1:4" x14ac:dyDescent="0.2">
      <c r="A2707" t="s">
        <v>4560</v>
      </c>
      <c r="B2707">
        <v>25440971</v>
      </c>
      <c r="C2707">
        <v>15000000</v>
      </c>
      <c r="D2707">
        <f t="shared" si="43"/>
        <v>10440971</v>
      </c>
    </row>
    <row r="2708" spans="1:4" x14ac:dyDescent="0.2">
      <c r="A2708" t="s">
        <v>4562</v>
      </c>
      <c r="B2708">
        <v>28870</v>
      </c>
      <c r="C2708">
        <v>15000000</v>
      </c>
      <c r="D2708">
        <f t="shared" si="43"/>
        <v>-14971130</v>
      </c>
    </row>
    <row r="2709" spans="1:4" x14ac:dyDescent="0.2">
      <c r="A2709" t="s">
        <v>4564</v>
      </c>
      <c r="B2709">
        <v>22723</v>
      </c>
      <c r="C2709">
        <v>25000000</v>
      </c>
      <c r="D2709">
        <f t="shared" si="43"/>
        <v>-24977277</v>
      </c>
    </row>
    <row r="2710" spans="1:4" x14ac:dyDescent="0.2">
      <c r="A2710" t="s">
        <v>4567</v>
      </c>
      <c r="B2710">
        <v>20380</v>
      </c>
      <c r="C2710">
        <v>15000000</v>
      </c>
      <c r="D2710">
        <f t="shared" si="43"/>
        <v>-14979620</v>
      </c>
    </row>
    <row r="2711" spans="1:4" x14ac:dyDescent="0.2">
      <c r="A2711" t="s">
        <v>4570</v>
      </c>
      <c r="B2711">
        <v>25440971</v>
      </c>
      <c r="C2711">
        <v>20000000</v>
      </c>
      <c r="D2711">
        <f t="shared" si="43"/>
        <v>5440971</v>
      </c>
    </row>
    <row r="2712" spans="1:4" x14ac:dyDescent="0.2">
      <c r="A2712" t="s">
        <v>4573</v>
      </c>
      <c r="B2712">
        <v>25440971</v>
      </c>
      <c r="C2712">
        <v>20000000</v>
      </c>
      <c r="D2712">
        <f t="shared" si="43"/>
        <v>5440971</v>
      </c>
    </row>
    <row r="2713" spans="1:4" x14ac:dyDescent="0.2">
      <c r="A2713" t="s">
        <v>4575</v>
      </c>
      <c r="B2713">
        <v>25440971</v>
      </c>
      <c r="C2713">
        <v>7000000</v>
      </c>
      <c r="D2713">
        <f t="shared" si="43"/>
        <v>18440971</v>
      </c>
    </row>
    <row r="2714" spans="1:4" x14ac:dyDescent="0.2">
      <c r="A2714" t="s">
        <v>4577</v>
      </c>
      <c r="B2714">
        <v>25440971</v>
      </c>
      <c r="C2714">
        <v>15000000</v>
      </c>
      <c r="D2714">
        <f t="shared" si="43"/>
        <v>10440971</v>
      </c>
    </row>
    <row r="2715" spans="1:4" x14ac:dyDescent="0.2">
      <c r="A2715" t="s">
        <v>4579</v>
      </c>
      <c r="B2715">
        <v>25440971</v>
      </c>
      <c r="C2715">
        <v>15000000</v>
      </c>
      <c r="D2715">
        <f t="shared" si="43"/>
        <v>10440971</v>
      </c>
    </row>
    <row r="2716" spans="1:4" x14ac:dyDescent="0.2">
      <c r="A2716" t="s">
        <v>4582</v>
      </c>
      <c r="B2716">
        <v>25440971</v>
      </c>
      <c r="C2716">
        <v>15000000</v>
      </c>
      <c r="D2716">
        <f t="shared" si="43"/>
        <v>10440971</v>
      </c>
    </row>
    <row r="2717" spans="1:4" x14ac:dyDescent="0.2">
      <c r="A2717" t="s">
        <v>4584</v>
      </c>
      <c r="B2717">
        <v>25440971</v>
      </c>
      <c r="C2717">
        <v>15000000</v>
      </c>
      <c r="D2717">
        <f t="shared" si="43"/>
        <v>10440971</v>
      </c>
    </row>
    <row r="2718" spans="1:4" x14ac:dyDescent="0.2">
      <c r="A2718" t="s">
        <v>4586</v>
      </c>
      <c r="B2718">
        <v>70906973</v>
      </c>
      <c r="C2718">
        <v>14600000</v>
      </c>
      <c r="D2718">
        <f t="shared" si="43"/>
        <v>56306973</v>
      </c>
    </row>
    <row r="2719" spans="1:4" x14ac:dyDescent="0.2">
      <c r="A2719" t="s">
        <v>4587</v>
      </c>
      <c r="B2719">
        <v>66009973</v>
      </c>
      <c r="C2719">
        <v>14800000</v>
      </c>
      <c r="D2719">
        <f t="shared" si="43"/>
        <v>51209973</v>
      </c>
    </row>
    <row r="2720" spans="1:4" x14ac:dyDescent="0.2">
      <c r="A2720" t="s">
        <v>4589</v>
      </c>
      <c r="B2720">
        <v>46338728</v>
      </c>
      <c r="C2720">
        <v>14500000</v>
      </c>
      <c r="D2720">
        <f t="shared" si="43"/>
        <v>31838728</v>
      </c>
    </row>
    <row r="2721" spans="1:4" x14ac:dyDescent="0.2">
      <c r="A2721" t="s">
        <v>4590</v>
      </c>
      <c r="B2721">
        <v>7691700</v>
      </c>
      <c r="C2721">
        <v>10000000</v>
      </c>
      <c r="D2721">
        <f t="shared" si="43"/>
        <v>-2308300</v>
      </c>
    </row>
    <row r="2722" spans="1:4" x14ac:dyDescent="0.2">
      <c r="A2722" t="s">
        <v>4592</v>
      </c>
      <c r="B2722">
        <v>25440971</v>
      </c>
      <c r="C2722">
        <v>14500000</v>
      </c>
      <c r="D2722">
        <f t="shared" si="43"/>
        <v>10940971</v>
      </c>
    </row>
    <row r="2723" spans="1:4" x14ac:dyDescent="0.2">
      <c r="A2723" t="s">
        <v>4595</v>
      </c>
      <c r="B2723">
        <v>101157447</v>
      </c>
      <c r="C2723">
        <v>14400000</v>
      </c>
      <c r="D2723">
        <f t="shared" si="43"/>
        <v>86757447</v>
      </c>
    </row>
    <row r="2724" spans="1:4" x14ac:dyDescent="0.2">
      <c r="A2724" t="s">
        <v>4596</v>
      </c>
      <c r="B2724">
        <v>74205</v>
      </c>
      <c r="C2724">
        <v>14200000</v>
      </c>
      <c r="D2724">
        <f t="shared" si="43"/>
        <v>-14125795</v>
      </c>
    </row>
    <row r="2725" spans="1:4" x14ac:dyDescent="0.2">
      <c r="A2725" t="s">
        <v>4598</v>
      </c>
      <c r="B2725">
        <v>141319195</v>
      </c>
      <c r="C2725">
        <v>15000000</v>
      </c>
      <c r="D2725">
        <f t="shared" si="43"/>
        <v>126319195</v>
      </c>
    </row>
    <row r="2726" spans="1:4" x14ac:dyDescent="0.2">
      <c r="A2726" t="s">
        <v>4599</v>
      </c>
      <c r="B2726">
        <v>156645693</v>
      </c>
      <c r="C2726">
        <v>14000000</v>
      </c>
      <c r="D2726">
        <f t="shared" si="43"/>
        <v>142645693</v>
      </c>
    </row>
    <row r="2727" spans="1:4" x14ac:dyDescent="0.2">
      <c r="A2727" t="s">
        <v>4600</v>
      </c>
      <c r="B2727">
        <v>178406268</v>
      </c>
      <c r="C2727">
        <v>14000000</v>
      </c>
      <c r="D2727">
        <f t="shared" si="43"/>
        <v>164406268</v>
      </c>
    </row>
    <row r="2728" spans="1:4" x14ac:dyDescent="0.2">
      <c r="A2728" t="s">
        <v>4601</v>
      </c>
      <c r="B2728">
        <v>25440971</v>
      </c>
      <c r="C2728">
        <v>20000000</v>
      </c>
      <c r="D2728">
        <f t="shared" si="43"/>
        <v>5440971</v>
      </c>
    </row>
    <row r="2729" spans="1:4" x14ac:dyDescent="0.2">
      <c r="A2729" t="s">
        <v>4603</v>
      </c>
      <c r="B2729">
        <v>109306210</v>
      </c>
      <c r="C2729">
        <v>15800000</v>
      </c>
      <c r="D2729">
        <f t="shared" si="43"/>
        <v>93506210</v>
      </c>
    </row>
    <row r="2730" spans="1:4" x14ac:dyDescent="0.2">
      <c r="A2730" t="s">
        <v>4605</v>
      </c>
      <c r="B2730">
        <v>25440971</v>
      </c>
      <c r="C2730">
        <v>15000000</v>
      </c>
      <c r="D2730">
        <f t="shared" si="43"/>
        <v>10440971</v>
      </c>
    </row>
    <row r="2731" spans="1:4" x14ac:dyDescent="0.2">
      <c r="A2731" t="s">
        <v>4607</v>
      </c>
      <c r="B2731">
        <v>70001698</v>
      </c>
      <c r="C2731">
        <v>14000000</v>
      </c>
      <c r="D2731">
        <f t="shared" si="43"/>
        <v>56001698</v>
      </c>
    </row>
    <row r="2732" spans="1:4" x14ac:dyDescent="0.2">
      <c r="A2732" t="s">
        <v>4608</v>
      </c>
      <c r="B2732">
        <v>68856263</v>
      </c>
      <c r="C2732">
        <v>15000000</v>
      </c>
      <c r="D2732">
        <f t="shared" si="43"/>
        <v>53856263</v>
      </c>
    </row>
    <row r="2733" spans="1:4" x14ac:dyDescent="0.2">
      <c r="A2733" t="s">
        <v>4609</v>
      </c>
      <c r="B2733">
        <v>51527787</v>
      </c>
      <c r="C2733">
        <v>15000000</v>
      </c>
      <c r="D2733">
        <f t="shared" si="43"/>
        <v>36527787</v>
      </c>
    </row>
    <row r="2734" spans="1:4" x14ac:dyDescent="0.2">
      <c r="A2734" t="s">
        <v>4610</v>
      </c>
      <c r="B2734">
        <v>61356221</v>
      </c>
      <c r="C2734">
        <v>14000000</v>
      </c>
      <c r="D2734">
        <f t="shared" si="43"/>
        <v>47356221</v>
      </c>
    </row>
    <row r="2735" spans="1:4" x14ac:dyDescent="0.2">
      <c r="A2735" t="s">
        <v>4611</v>
      </c>
      <c r="B2735">
        <v>46800000</v>
      </c>
      <c r="C2735">
        <v>14000000</v>
      </c>
      <c r="D2735">
        <f t="shared" si="43"/>
        <v>32800000</v>
      </c>
    </row>
    <row r="2736" spans="1:4" x14ac:dyDescent="0.2">
      <c r="A2736" t="s">
        <v>4612</v>
      </c>
      <c r="B2736">
        <v>25440971</v>
      </c>
      <c r="C2736">
        <v>20000000</v>
      </c>
      <c r="D2736">
        <f t="shared" si="43"/>
        <v>5440971</v>
      </c>
    </row>
    <row r="2737" spans="1:4" x14ac:dyDescent="0.2">
      <c r="A2737" t="s">
        <v>4613</v>
      </c>
      <c r="B2737">
        <v>38048637</v>
      </c>
      <c r="C2737">
        <v>14000000</v>
      </c>
      <c r="D2737">
        <f t="shared" si="43"/>
        <v>24048637</v>
      </c>
    </row>
    <row r="2738" spans="1:4" x14ac:dyDescent="0.2">
      <c r="A2738" t="s">
        <v>4615</v>
      </c>
      <c r="B2738">
        <v>35010192</v>
      </c>
      <c r="C2738">
        <v>20000000</v>
      </c>
      <c r="D2738">
        <f t="shared" si="43"/>
        <v>15010192</v>
      </c>
    </row>
    <row r="2739" spans="1:4" x14ac:dyDescent="0.2">
      <c r="A2739" t="s">
        <v>4616</v>
      </c>
      <c r="B2739">
        <v>34793160</v>
      </c>
      <c r="C2739">
        <v>14000000</v>
      </c>
      <c r="D2739">
        <f t="shared" si="43"/>
        <v>20793160</v>
      </c>
    </row>
    <row r="2740" spans="1:4" x14ac:dyDescent="0.2">
      <c r="A2740" t="s">
        <v>4618</v>
      </c>
      <c r="B2740">
        <v>30628981</v>
      </c>
      <c r="C2740">
        <v>14000000</v>
      </c>
      <c r="D2740">
        <f t="shared" si="43"/>
        <v>16628981</v>
      </c>
    </row>
    <row r="2741" spans="1:4" x14ac:dyDescent="0.2">
      <c r="A2741" t="s">
        <v>4619</v>
      </c>
      <c r="B2741">
        <v>29959436</v>
      </c>
      <c r="C2741">
        <v>13000000</v>
      </c>
      <c r="D2741">
        <f t="shared" si="43"/>
        <v>16959436</v>
      </c>
    </row>
    <row r="2742" spans="1:4" x14ac:dyDescent="0.2">
      <c r="A2742" t="s">
        <v>4620</v>
      </c>
      <c r="B2742">
        <v>25571351</v>
      </c>
      <c r="C2742">
        <v>14000000</v>
      </c>
      <c r="D2742">
        <f t="shared" si="43"/>
        <v>11571351</v>
      </c>
    </row>
    <row r="2743" spans="1:4" x14ac:dyDescent="0.2">
      <c r="A2743" t="s">
        <v>4621</v>
      </c>
      <c r="B2743">
        <v>27515786</v>
      </c>
      <c r="C2743">
        <v>14000000</v>
      </c>
      <c r="D2743">
        <f t="shared" si="43"/>
        <v>13515786</v>
      </c>
    </row>
    <row r="2744" spans="1:4" x14ac:dyDescent="0.2">
      <c r="A2744" t="s">
        <v>4622</v>
      </c>
      <c r="B2744">
        <v>25482931</v>
      </c>
      <c r="C2744">
        <v>14000000</v>
      </c>
      <c r="D2744">
        <f t="shared" si="43"/>
        <v>11482931</v>
      </c>
    </row>
    <row r="2745" spans="1:4" x14ac:dyDescent="0.2">
      <c r="A2745" t="s">
        <v>4623</v>
      </c>
      <c r="B2745">
        <v>19900000</v>
      </c>
      <c r="C2745">
        <v>20000000</v>
      </c>
      <c r="D2745">
        <f t="shared" si="43"/>
        <v>-100000</v>
      </c>
    </row>
    <row r="2746" spans="1:4" x14ac:dyDescent="0.2">
      <c r="A2746" t="s">
        <v>4624</v>
      </c>
      <c r="B2746">
        <v>25440971</v>
      </c>
      <c r="C2746">
        <v>14000000</v>
      </c>
      <c r="D2746">
        <f t="shared" si="43"/>
        <v>11440971</v>
      </c>
    </row>
    <row r="2747" spans="1:4" x14ac:dyDescent="0.2">
      <c r="A2747" t="s">
        <v>4625</v>
      </c>
      <c r="B2747">
        <v>16298046</v>
      </c>
      <c r="C2747">
        <v>14000000</v>
      </c>
      <c r="D2747">
        <f t="shared" si="43"/>
        <v>2298046</v>
      </c>
    </row>
    <row r="2748" spans="1:4" x14ac:dyDescent="0.2">
      <c r="A2748" t="s">
        <v>4626</v>
      </c>
      <c r="B2748">
        <v>15549702</v>
      </c>
      <c r="C2748">
        <v>14000000</v>
      </c>
      <c r="D2748">
        <f t="shared" si="43"/>
        <v>1549702</v>
      </c>
    </row>
    <row r="2749" spans="1:4" x14ac:dyDescent="0.2">
      <c r="A2749" t="s">
        <v>4627</v>
      </c>
      <c r="B2749">
        <v>15483540</v>
      </c>
      <c r="C2749">
        <v>14000000</v>
      </c>
      <c r="D2749">
        <f t="shared" si="43"/>
        <v>1483540</v>
      </c>
    </row>
    <row r="2750" spans="1:4" x14ac:dyDescent="0.2">
      <c r="A2750" t="s">
        <v>4629</v>
      </c>
      <c r="B2750">
        <v>20246959</v>
      </c>
      <c r="C2750">
        <v>14000000</v>
      </c>
      <c r="D2750">
        <f t="shared" si="43"/>
        <v>6246959</v>
      </c>
    </row>
    <row r="2751" spans="1:4" x14ac:dyDescent="0.2">
      <c r="A2751" t="s">
        <v>4631</v>
      </c>
      <c r="B2751">
        <v>15062898</v>
      </c>
      <c r="C2751">
        <v>14000000</v>
      </c>
      <c r="D2751">
        <f t="shared" si="43"/>
        <v>1062898</v>
      </c>
    </row>
    <row r="2752" spans="1:4" x14ac:dyDescent="0.2">
      <c r="A2752" t="s">
        <v>4633</v>
      </c>
      <c r="B2752">
        <v>14348123</v>
      </c>
      <c r="C2752">
        <v>12000000</v>
      </c>
      <c r="D2752">
        <f t="shared" si="43"/>
        <v>2348123</v>
      </c>
    </row>
    <row r="2753" spans="1:4" x14ac:dyDescent="0.2">
      <c r="A2753" t="s">
        <v>4635</v>
      </c>
      <c r="B2753">
        <v>15171475</v>
      </c>
      <c r="C2753">
        <v>8500000</v>
      </c>
      <c r="D2753">
        <f t="shared" si="43"/>
        <v>6671475</v>
      </c>
    </row>
    <row r="2754" spans="1:4" x14ac:dyDescent="0.2">
      <c r="A2754" t="s">
        <v>4637</v>
      </c>
      <c r="B2754">
        <v>25440971</v>
      </c>
      <c r="C2754">
        <v>14000000</v>
      </c>
      <c r="D2754">
        <f t="shared" ref="D2754:D2817" si="44">B2754-C2754</f>
        <v>11440971</v>
      </c>
    </row>
    <row r="2755" spans="1:4" x14ac:dyDescent="0.2">
      <c r="A2755" t="s">
        <v>4638</v>
      </c>
      <c r="B2755">
        <v>13640000</v>
      </c>
      <c r="C2755">
        <v>14000000</v>
      </c>
      <c r="D2755">
        <f t="shared" si="44"/>
        <v>-360000</v>
      </c>
    </row>
    <row r="2756" spans="1:4" x14ac:dyDescent="0.2">
      <c r="A2756" t="s">
        <v>4639</v>
      </c>
      <c r="B2756">
        <v>12550242</v>
      </c>
      <c r="C2756">
        <v>20000000</v>
      </c>
      <c r="D2756">
        <f t="shared" si="44"/>
        <v>-7449758</v>
      </c>
    </row>
    <row r="2757" spans="1:4" x14ac:dyDescent="0.2">
      <c r="A2757" t="s">
        <v>4640</v>
      </c>
      <c r="B2757">
        <v>12610731</v>
      </c>
      <c r="C2757">
        <v>11000000</v>
      </c>
      <c r="D2757">
        <f t="shared" si="44"/>
        <v>1610731</v>
      </c>
    </row>
    <row r="2758" spans="1:4" x14ac:dyDescent="0.2">
      <c r="A2758" t="s">
        <v>4642</v>
      </c>
      <c r="B2758">
        <v>11204499</v>
      </c>
      <c r="C2758">
        <v>14000000</v>
      </c>
      <c r="D2758">
        <f t="shared" si="44"/>
        <v>-2795501</v>
      </c>
    </row>
    <row r="2759" spans="1:4" x14ac:dyDescent="0.2">
      <c r="A2759" t="s">
        <v>4644</v>
      </c>
      <c r="B2759">
        <v>10397365</v>
      </c>
      <c r="C2759">
        <v>14000000</v>
      </c>
      <c r="D2759">
        <f t="shared" si="44"/>
        <v>-3602635</v>
      </c>
    </row>
    <row r="2760" spans="1:4" x14ac:dyDescent="0.2">
      <c r="A2760" t="s">
        <v>4646</v>
      </c>
      <c r="B2760">
        <v>9402410</v>
      </c>
      <c r="C2760">
        <v>14000000</v>
      </c>
      <c r="D2760">
        <f t="shared" si="44"/>
        <v>-4597590</v>
      </c>
    </row>
    <row r="2761" spans="1:4" x14ac:dyDescent="0.2">
      <c r="A2761" t="s">
        <v>4648</v>
      </c>
      <c r="B2761">
        <v>5990075</v>
      </c>
      <c r="C2761">
        <v>20000000</v>
      </c>
      <c r="D2761">
        <f t="shared" si="44"/>
        <v>-14009925</v>
      </c>
    </row>
    <row r="2762" spans="1:4" x14ac:dyDescent="0.2">
      <c r="A2762" t="s">
        <v>4650</v>
      </c>
      <c r="B2762">
        <v>5459824</v>
      </c>
      <c r="C2762">
        <v>26000000</v>
      </c>
      <c r="D2762">
        <f t="shared" si="44"/>
        <v>-20540176</v>
      </c>
    </row>
    <row r="2763" spans="1:4" x14ac:dyDescent="0.2">
      <c r="A2763" t="s">
        <v>4652</v>
      </c>
      <c r="B2763">
        <v>5108820</v>
      </c>
      <c r="C2763">
        <v>24000000</v>
      </c>
      <c r="D2763">
        <f t="shared" si="44"/>
        <v>-18891180</v>
      </c>
    </row>
    <row r="2764" spans="1:4" x14ac:dyDescent="0.2">
      <c r="A2764" t="s">
        <v>4654</v>
      </c>
      <c r="B2764">
        <v>4741987</v>
      </c>
      <c r="C2764">
        <v>14000000</v>
      </c>
      <c r="D2764">
        <f t="shared" si="44"/>
        <v>-9258013</v>
      </c>
    </row>
    <row r="2765" spans="1:4" x14ac:dyDescent="0.2">
      <c r="A2765" t="s">
        <v>4655</v>
      </c>
      <c r="B2765">
        <v>4291965</v>
      </c>
      <c r="C2765">
        <v>14000000</v>
      </c>
      <c r="D2765">
        <f t="shared" si="44"/>
        <v>-9708035</v>
      </c>
    </row>
    <row r="2766" spans="1:4" x14ac:dyDescent="0.2">
      <c r="A2766" t="s">
        <v>4656</v>
      </c>
      <c r="B2766">
        <v>3100650</v>
      </c>
      <c r="C2766">
        <v>14000000</v>
      </c>
      <c r="D2766">
        <f t="shared" si="44"/>
        <v>-10899350</v>
      </c>
    </row>
    <row r="2767" spans="1:4" x14ac:dyDescent="0.2">
      <c r="A2767" t="s">
        <v>4658</v>
      </c>
      <c r="B2767">
        <v>2474000</v>
      </c>
      <c r="C2767">
        <v>14000000</v>
      </c>
      <c r="D2767">
        <f t="shared" si="44"/>
        <v>-11526000</v>
      </c>
    </row>
    <row r="2768" spans="1:4" x14ac:dyDescent="0.2">
      <c r="A2768" t="s">
        <v>4659</v>
      </c>
      <c r="B2768">
        <v>2656324</v>
      </c>
      <c r="C2768">
        <v>20000000</v>
      </c>
      <c r="D2768">
        <f t="shared" si="44"/>
        <v>-17343676</v>
      </c>
    </row>
    <row r="2769" spans="1:4" x14ac:dyDescent="0.2">
      <c r="A2769" t="s">
        <v>4660</v>
      </c>
      <c r="B2769">
        <v>1000000</v>
      </c>
      <c r="C2769">
        <v>14000000</v>
      </c>
      <c r="D2769">
        <f t="shared" si="44"/>
        <v>-13000000</v>
      </c>
    </row>
    <row r="2770" spans="1:4" x14ac:dyDescent="0.2">
      <c r="A2770" t="s">
        <v>4662</v>
      </c>
      <c r="B2770">
        <v>3958500</v>
      </c>
      <c r="C2770">
        <v>8200000</v>
      </c>
      <c r="D2770">
        <f t="shared" si="44"/>
        <v>-4241500</v>
      </c>
    </row>
    <row r="2771" spans="1:4" x14ac:dyDescent="0.2">
      <c r="A2771" t="s">
        <v>4663</v>
      </c>
      <c r="B2771">
        <v>403649</v>
      </c>
      <c r="C2771">
        <v>20000000</v>
      </c>
      <c r="D2771">
        <f t="shared" si="44"/>
        <v>-19596351</v>
      </c>
    </row>
    <row r="2772" spans="1:4" x14ac:dyDescent="0.2">
      <c r="A2772" t="s">
        <v>4665</v>
      </c>
      <c r="B2772">
        <v>274299</v>
      </c>
      <c r="C2772">
        <v>103000000</v>
      </c>
      <c r="D2772">
        <f t="shared" si="44"/>
        <v>-102725701</v>
      </c>
    </row>
    <row r="2773" spans="1:4" x14ac:dyDescent="0.2">
      <c r="A2773" t="s">
        <v>4667</v>
      </c>
      <c r="B2773">
        <v>25440971</v>
      </c>
      <c r="C2773">
        <v>12000000</v>
      </c>
      <c r="D2773">
        <f t="shared" si="44"/>
        <v>13440971</v>
      </c>
    </row>
    <row r="2774" spans="1:4" x14ac:dyDescent="0.2">
      <c r="A2774" t="s">
        <v>4669</v>
      </c>
      <c r="B2774">
        <v>183088</v>
      </c>
      <c r="C2774">
        <v>15000000</v>
      </c>
      <c r="D2774">
        <f t="shared" si="44"/>
        <v>-14816912</v>
      </c>
    </row>
    <row r="2775" spans="1:4" x14ac:dyDescent="0.2">
      <c r="A2775" t="s">
        <v>4670</v>
      </c>
      <c r="B2775">
        <v>46495</v>
      </c>
      <c r="C2775">
        <v>14000000</v>
      </c>
      <c r="D2775">
        <f t="shared" si="44"/>
        <v>-13953505</v>
      </c>
    </row>
    <row r="2776" spans="1:4" x14ac:dyDescent="0.2">
      <c r="A2776" t="s">
        <v>4672</v>
      </c>
      <c r="B2776">
        <v>25440971</v>
      </c>
      <c r="C2776">
        <v>20000000</v>
      </c>
      <c r="D2776">
        <f t="shared" si="44"/>
        <v>5440971</v>
      </c>
    </row>
    <row r="2777" spans="1:4" x14ac:dyDescent="0.2">
      <c r="A2777" t="s">
        <v>4674</v>
      </c>
      <c r="B2777">
        <v>1752214</v>
      </c>
      <c r="C2777">
        <v>14000000</v>
      </c>
      <c r="D2777">
        <f t="shared" si="44"/>
        <v>-12247786</v>
      </c>
    </row>
    <row r="2778" spans="1:4" x14ac:dyDescent="0.2">
      <c r="A2778" t="s">
        <v>4675</v>
      </c>
      <c r="B2778">
        <v>83025853</v>
      </c>
      <c r="C2778">
        <v>14000000</v>
      </c>
      <c r="D2778">
        <f t="shared" si="44"/>
        <v>69025853</v>
      </c>
    </row>
    <row r="2779" spans="1:4" x14ac:dyDescent="0.2">
      <c r="A2779" t="s">
        <v>4676</v>
      </c>
      <c r="B2779">
        <v>56631572</v>
      </c>
      <c r="C2779">
        <v>12000000</v>
      </c>
      <c r="D2779">
        <f t="shared" si="44"/>
        <v>44631572</v>
      </c>
    </row>
    <row r="2780" spans="1:4" x14ac:dyDescent="0.2">
      <c r="A2780" t="s">
        <v>4677</v>
      </c>
      <c r="B2780">
        <v>15854988</v>
      </c>
      <c r="C2780">
        <v>13500000</v>
      </c>
      <c r="D2780">
        <f t="shared" si="44"/>
        <v>2354988</v>
      </c>
    </row>
    <row r="2781" spans="1:4" x14ac:dyDescent="0.2">
      <c r="A2781" t="s">
        <v>4678</v>
      </c>
      <c r="B2781">
        <v>12282677</v>
      </c>
      <c r="C2781">
        <v>14000000</v>
      </c>
      <c r="D2781">
        <f t="shared" si="44"/>
        <v>-1717323</v>
      </c>
    </row>
    <row r="2782" spans="1:4" x14ac:dyDescent="0.2">
      <c r="A2782" t="s">
        <v>4679</v>
      </c>
      <c r="B2782">
        <v>447093</v>
      </c>
      <c r="C2782">
        <v>20000000</v>
      </c>
      <c r="D2782">
        <f t="shared" si="44"/>
        <v>-19552907</v>
      </c>
    </row>
    <row r="2783" spans="1:4" x14ac:dyDescent="0.2">
      <c r="A2783" t="s">
        <v>4681</v>
      </c>
      <c r="B2783">
        <v>7060876</v>
      </c>
      <c r="C2783">
        <v>13500000</v>
      </c>
      <c r="D2783">
        <f t="shared" si="44"/>
        <v>-6439124</v>
      </c>
    </row>
    <row r="2784" spans="1:4" x14ac:dyDescent="0.2">
      <c r="A2784" t="s">
        <v>4682</v>
      </c>
      <c r="B2784">
        <v>14989761</v>
      </c>
      <c r="C2784">
        <v>15000000</v>
      </c>
      <c r="D2784">
        <f t="shared" si="44"/>
        <v>-10239</v>
      </c>
    </row>
    <row r="2785" spans="1:4" x14ac:dyDescent="0.2">
      <c r="A2785" t="s">
        <v>4683</v>
      </c>
      <c r="B2785">
        <v>687081</v>
      </c>
      <c r="C2785">
        <v>20000000</v>
      </c>
      <c r="D2785">
        <f t="shared" si="44"/>
        <v>-19312919</v>
      </c>
    </row>
    <row r="2786" spans="1:4" x14ac:dyDescent="0.2">
      <c r="A2786" t="s">
        <v>4685</v>
      </c>
      <c r="B2786">
        <v>25440971</v>
      </c>
      <c r="C2786">
        <v>20000000</v>
      </c>
      <c r="D2786">
        <f t="shared" si="44"/>
        <v>5440971</v>
      </c>
    </row>
    <row r="2787" spans="1:4" x14ac:dyDescent="0.2">
      <c r="A2787" t="s">
        <v>4686</v>
      </c>
      <c r="B2787">
        <v>5501940</v>
      </c>
      <c r="C2787">
        <v>13500000</v>
      </c>
      <c r="D2787">
        <f t="shared" si="44"/>
        <v>-7998060</v>
      </c>
    </row>
    <row r="2788" spans="1:4" x14ac:dyDescent="0.2">
      <c r="A2788" t="s">
        <v>4687</v>
      </c>
      <c r="B2788">
        <v>2086345</v>
      </c>
      <c r="C2788">
        <v>10000000</v>
      </c>
      <c r="D2788">
        <f t="shared" si="44"/>
        <v>-7913655</v>
      </c>
    </row>
    <row r="2789" spans="1:4" x14ac:dyDescent="0.2">
      <c r="A2789" t="s">
        <v>4688</v>
      </c>
      <c r="B2789">
        <v>2605039</v>
      </c>
      <c r="C2789">
        <v>20000000</v>
      </c>
      <c r="D2789">
        <f t="shared" si="44"/>
        <v>-17394961</v>
      </c>
    </row>
    <row r="2790" spans="1:4" x14ac:dyDescent="0.2">
      <c r="A2790" t="s">
        <v>4689</v>
      </c>
      <c r="B2790">
        <v>123922370</v>
      </c>
      <c r="C2790">
        <v>13000000</v>
      </c>
      <c r="D2790">
        <f t="shared" si="44"/>
        <v>110922370</v>
      </c>
    </row>
    <row r="2791" spans="1:4" x14ac:dyDescent="0.2">
      <c r="A2791" t="s">
        <v>4691</v>
      </c>
      <c r="B2791">
        <v>163591</v>
      </c>
      <c r="C2791">
        <v>13400000</v>
      </c>
      <c r="D2791">
        <f t="shared" si="44"/>
        <v>-13236409</v>
      </c>
    </row>
    <row r="2792" spans="1:4" x14ac:dyDescent="0.2">
      <c r="A2792" t="s">
        <v>4692</v>
      </c>
      <c r="B2792">
        <v>73000942</v>
      </c>
      <c r="C2792">
        <v>13000000</v>
      </c>
      <c r="D2792">
        <f t="shared" si="44"/>
        <v>60000942</v>
      </c>
    </row>
    <row r="2793" spans="1:4" x14ac:dyDescent="0.2">
      <c r="A2793" t="s">
        <v>4693</v>
      </c>
      <c r="B2793">
        <v>106952327</v>
      </c>
      <c r="C2793">
        <v>13000000</v>
      </c>
      <c r="D2793">
        <f t="shared" si="44"/>
        <v>93952327</v>
      </c>
    </row>
    <row r="2794" spans="1:4" x14ac:dyDescent="0.2">
      <c r="A2794" t="s">
        <v>4694</v>
      </c>
      <c r="B2794">
        <v>57300000</v>
      </c>
      <c r="C2794">
        <v>13000000</v>
      </c>
      <c r="D2794">
        <f t="shared" si="44"/>
        <v>44300000</v>
      </c>
    </row>
    <row r="2795" spans="1:4" x14ac:dyDescent="0.2">
      <c r="A2795" t="s">
        <v>4695</v>
      </c>
      <c r="B2795">
        <v>91038276</v>
      </c>
      <c r="C2795">
        <v>13000000</v>
      </c>
      <c r="D2795">
        <f t="shared" si="44"/>
        <v>78038276</v>
      </c>
    </row>
    <row r="2796" spans="1:4" x14ac:dyDescent="0.2">
      <c r="A2796" t="s">
        <v>4696</v>
      </c>
      <c r="B2796">
        <v>49369900</v>
      </c>
      <c r="C2796">
        <v>7000000</v>
      </c>
      <c r="D2796">
        <f t="shared" si="44"/>
        <v>42369900</v>
      </c>
    </row>
    <row r="2797" spans="1:4" x14ac:dyDescent="0.2">
      <c r="A2797" t="s">
        <v>4697</v>
      </c>
      <c r="B2797">
        <v>61693523</v>
      </c>
      <c r="C2797">
        <v>13000000</v>
      </c>
      <c r="D2797">
        <f t="shared" si="44"/>
        <v>48693523</v>
      </c>
    </row>
    <row r="2798" spans="1:4" x14ac:dyDescent="0.2">
      <c r="A2798" t="s">
        <v>4698</v>
      </c>
      <c r="B2798">
        <v>46729374</v>
      </c>
      <c r="C2798">
        <v>13000000</v>
      </c>
      <c r="D2798">
        <f t="shared" si="44"/>
        <v>33729374</v>
      </c>
    </row>
    <row r="2799" spans="1:4" x14ac:dyDescent="0.2">
      <c r="A2799" t="s">
        <v>4700</v>
      </c>
      <c r="B2799">
        <v>44726644</v>
      </c>
      <c r="C2799">
        <v>13000000</v>
      </c>
      <c r="D2799">
        <f t="shared" si="44"/>
        <v>31726644</v>
      </c>
    </row>
    <row r="2800" spans="1:4" x14ac:dyDescent="0.2">
      <c r="A2800" t="s">
        <v>4702</v>
      </c>
      <c r="B2800">
        <v>44134898</v>
      </c>
      <c r="C2800">
        <v>13000000</v>
      </c>
      <c r="D2800">
        <f t="shared" si="44"/>
        <v>31134898</v>
      </c>
    </row>
    <row r="2801" spans="1:4" x14ac:dyDescent="0.2">
      <c r="A2801" t="s">
        <v>4704</v>
      </c>
      <c r="B2801">
        <v>48637684</v>
      </c>
      <c r="C2801">
        <v>12500000</v>
      </c>
      <c r="D2801">
        <f t="shared" si="44"/>
        <v>36137684</v>
      </c>
    </row>
    <row r="2802" spans="1:4" x14ac:dyDescent="0.2">
      <c r="A2802" t="s">
        <v>4705</v>
      </c>
      <c r="B2802">
        <v>38176108</v>
      </c>
      <c r="C2802">
        <v>16000000</v>
      </c>
      <c r="D2802">
        <f t="shared" si="44"/>
        <v>22176108</v>
      </c>
    </row>
    <row r="2803" spans="1:4" x14ac:dyDescent="0.2">
      <c r="A2803" t="s">
        <v>4706</v>
      </c>
      <c r="B2803">
        <v>28972187</v>
      </c>
      <c r="C2803">
        <v>13000000</v>
      </c>
      <c r="D2803">
        <f t="shared" si="44"/>
        <v>15972187</v>
      </c>
    </row>
    <row r="2804" spans="1:4" x14ac:dyDescent="0.2">
      <c r="A2804" t="s">
        <v>4708</v>
      </c>
      <c r="B2804">
        <v>27979400</v>
      </c>
      <c r="C2804">
        <v>8200000</v>
      </c>
      <c r="D2804">
        <f t="shared" si="44"/>
        <v>19779400</v>
      </c>
    </row>
    <row r="2805" spans="1:4" x14ac:dyDescent="0.2">
      <c r="A2805" t="s">
        <v>4710</v>
      </c>
      <c r="B2805">
        <v>54257433</v>
      </c>
      <c r="C2805">
        <v>17000000</v>
      </c>
      <c r="D2805">
        <f t="shared" si="44"/>
        <v>37257433</v>
      </c>
    </row>
    <row r="2806" spans="1:4" x14ac:dyDescent="0.2">
      <c r="A2806" t="s">
        <v>4711</v>
      </c>
      <c r="B2806">
        <v>23947</v>
      </c>
      <c r="C2806">
        <v>13000000</v>
      </c>
      <c r="D2806">
        <f t="shared" si="44"/>
        <v>-12976053</v>
      </c>
    </row>
    <row r="2807" spans="1:4" x14ac:dyDescent="0.2">
      <c r="A2807" t="s">
        <v>4713</v>
      </c>
      <c r="B2807">
        <v>60008303</v>
      </c>
      <c r="C2807">
        <v>13000000</v>
      </c>
      <c r="D2807">
        <f t="shared" si="44"/>
        <v>47008303</v>
      </c>
    </row>
    <row r="2808" spans="1:4" x14ac:dyDescent="0.2">
      <c r="A2808" t="s">
        <v>4714</v>
      </c>
      <c r="B2808">
        <v>49121934</v>
      </c>
      <c r="C2808">
        <v>13000000</v>
      </c>
      <c r="D2808">
        <f t="shared" si="44"/>
        <v>36121934</v>
      </c>
    </row>
    <row r="2809" spans="1:4" x14ac:dyDescent="0.2">
      <c r="A2809" t="s">
        <v>4716</v>
      </c>
      <c r="B2809">
        <v>27141959</v>
      </c>
      <c r="C2809">
        <v>18000000</v>
      </c>
      <c r="D2809">
        <f t="shared" si="44"/>
        <v>9141959</v>
      </c>
    </row>
    <row r="2810" spans="1:4" x14ac:dyDescent="0.2">
      <c r="A2810" t="s">
        <v>4718</v>
      </c>
      <c r="B2810">
        <v>27052167</v>
      </c>
      <c r="C2810">
        <v>13000000</v>
      </c>
      <c r="D2810">
        <f t="shared" si="44"/>
        <v>14052167</v>
      </c>
    </row>
    <row r="2811" spans="1:4" x14ac:dyDescent="0.2">
      <c r="A2811" t="s">
        <v>4720</v>
      </c>
      <c r="B2811">
        <v>26539321</v>
      </c>
      <c r="C2811">
        <v>13000000</v>
      </c>
      <c r="D2811">
        <f t="shared" si="44"/>
        <v>13539321</v>
      </c>
    </row>
    <row r="2812" spans="1:4" x14ac:dyDescent="0.2">
      <c r="A2812" t="s">
        <v>4722</v>
      </c>
      <c r="B2812">
        <v>28501605</v>
      </c>
      <c r="C2812">
        <v>13000000</v>
      </c>
      <c r="D2812">
        <f t="shared" si="44"/>
        <v>15501605</v>
      </c>
    </row>
    <row r="2813" spans="1:4" x14ac:dyDescent="0.2">
      <c r="A2813" t="s">
        <v>4724</v>
      </c>
      <c r="B2813">
        <v>52543632</v>
      </c>
      <c r="C2813">
        <v>13200000</v>
      </c>
      <c r="D2813">
        <f t="shared" si="44"/>
        <v>39343632</v>
      </c>
    </row>
    <row r="2814" spans="1:4" x14ac:dyDescent="0.2">
      <c r="A2814" t="s">
        <v>4726</v>
      </c>
      <c r="B2814">
        <v>25592632</v>
      </c>
      <c r="C2814">
        <v>18000000</v>
      </c>
      <c r="D2814">
        <f t="shared" si="44"/>
        <v>7592632</v>
      </c>
    </row>
    <row r="2815" spans="1:4" x14ac:dyDescent="0.2">
      <c r="A2815" t="s">
        <v>4727</v>
      </c>
      <c r="B2815">
        <v>25440971</v>
      </c>
      <c r="C2815">
        <v>15000000</v>
      </c>
      <c r="D2815">
        <f t="shared" si="44"/>
        <v>10440971</v>
      </c>
    </row>
    <row r="2816" spans="1:4" x14ac:dyDescent="0.2">
      <c r="A2816" t="s">
        <v>4729</v>
      </c>
      <c r="B2816">
        <v>22858926</v>
      </c>
      <c r="C2816">
        <v>13000000</v>
      </c>
      <c r="D2816">
        <f t="shared" si="44"/>
        <v>9858926</v>
      </c>
    </row>
    <row r="2817" spans="1:4" x14ac:dyDescent="0.2">
      <c r="A2817" t="s">
        <v>4730</v>
      </c>
      <c r="B2817">
        <v>22235901</v>
      </c>
      <c r="C2817">
        <v>6000000</v>
      </c>
      <c r="D2817">
        <f t="shared" si="44"/>
        <v>16235901</v>
      </c>
    </row>
    <row r="2818" spans="1:4" x14ac:dyDescent="0.2">
      <c r="A2818" t="s">
        <v>4732</v>
      </c>
      <c r="B2818">
        <v>38916903</v>
      </c>
      <c r="C2818">
        <v>13000000</v>
      </c>
      <c r="D2818">
        <f t="shared" ref="D2818:D2881" si="45">B2818-C2818</f>
        <v>25916903</v>
      </c>
    </row>
    <row r="2819" spans="1:4" x14ac:dyDescent="0.2">
      <c r="A2819" t="s">
        <v>4734</v>
      </c>
      <c r="B2819">
        <v>16929123</v>
      </c>
      <c r="C2819">
        <v>14000000</v>
      </c>
      <c r="D2819">
        <f t="shared" si="45"/>
        <v>2929123</v>
      </c>
    </row>
    <row r="2820" spans="1:4" x14ac:dyDescent="0.2">
      <c r="A2820" t="s">
        <v>4735</v>
      </c>
      <c r="B2820">
        <v>13753931</v>
      </c>
      <c r="C2820">
        <v>19000000</v>
      </c>
      <c r="D2820">
        <f t="shared" si="45"/>
        <v>-5246069</v>
      </c>
    </row>
    <row r="2821" spans="1:4" x14ac:dyDescent="0.2">
      <c r="A2821" t="s">
        <v>4736</v>
      </c>
      <c r="B2821">
        <v>10996440</v>
      </c>
      <c r="C2821">
        <v>13000000</v>
      </c>
      <c r="D2821">
        <f t="shared" si="45"/>
        <v>-2003560</v>
      </c>
    </row>
    <row r="2822" spans="1:4" x14ac:dyDescent="0.2">
      <c r="A2822" t="s">
        <v>4738</v>
      </c>
      <c r="B2822">
        <v>8026971</v>
      </c>
      <c r="C2822">
        <v>13000000</v>
      </c>
      <c r="D2822">
        <f t="shared" si="45"/>
        <v>-4973029</v>
      </c>
    </row>
    <row r="2823" spans="1:4" x14ac:dyDescent="0.2">
      <c r="A2823" t="s">
        <v>4740</v>
      </c>
      <c r="B2823">
        <v>14677654</v>
      </c>
      <c r="C2823">
        <v>13000000</v>
      </c>
      <c r="D2823">
        <f t="shared" si="45"/>
        <v>1677654</v>
      </c>
    </row>
    <row r="2824" spans="1:4" x14ac:dyDescent="0.2">
      <c r="A2824" t="s">
        <v>4742</v>
      </c>
      <c r="B2824">
        <v>9975684</v>
      </c>
      <c r="C2824">
        <v>13000000</v>
      </c>
      <c r="D2824">
        <f t="shared" si="45"/>
        <v>-3024316</v>
      </c>
    </row>
    <row r="2825" spans="1:4" x14ac:dyDescent="0.2">
      <c r="A2825" t="s">
        <v>4744</v>
      </c>
      <c r="B2825">
        <v>7881335</v>
      </c>
      <c r="C2825">
        <v>13000000</v>
      </c>
      <c r="D2825">
        <f t="shared" si="45"/>
        <v>-5118665</v>
      </c>
    </row>
    <row r="2826" spans="1:4" x14ac:dyDescent="0.2">
      <c r="A2826" t="s">
        <v>4746</v>
      </c>
      <c r="B2826">
        <v>6241697</v>
      </c>
      <c r="C2826">
        <v>13000000</v>
      </c>
      <c r="D2826">
        <f t="shared" si="45"/>
        <v>-6758303</v>
      </c>
    </row>
    <row r="2827" spans="1:4" x14ac:dyDescent="0.2">
      <c r="A2827" t="s">
        <v>4747</v>
      </c>
      <c r="B2827">
        <v>25440971</v>
      </c>
      <c r="C2827">
        <v>20000000</v>
      </c>
      <c r="D2827">
        <f t="shared" si="45"/>
        <v>5440971</v>
      </c>
    </row>
    <row r="2828" spans="1:4" x14ac:dyDescent="0.2">
      <c r="A2828" t="s">
        <v>4748</v>
      </c>
      <c r="B2828">
        <v>5871603</v>
      </c>
      <c r="C2828">
        <v>13000000</v>
      </c>
      <c r="D2828">
        <f t="shared" si="45"/>
        <v>-7128397</v>
      </c>
    </row>
    <row r="2829" spans="1:4" x14ac:dyDescent="0.2">
      <c r="A2829" t="s">
        <v>4750</v>
      </c>
      <c r="B2829">
        <v>16574731</v>
      </c>
      <c r="C2829">
        <v>13000000</v>
      </c>
      <c r="D2829">
        <f t="shared" si="45"/>
        <v>3574731</v>
      </c>
    </row>
    <row r="2830" spans="1:4" x14ac:dyDescent="0.2">
      <c r="A2830" t="s">
        <v>4752</v>
      </c>
      <c r="B2830">
        <v>5002310</v>
      </c>
      <c r="C2830">
        <v>13000000</v>
      </c>
      <c r="D2830">
        <f t="shared" si="45"/>
        <v>-7997690</v>
      </c>
    </row>
    <row r="2831" spans="1:4" x14ac:dyDescent="0.2">
      <c r="A2831" t="s">
        <v>4755</v>
      </c>
      <c r="B2831">
        <v>4919896</v>
      </c>
      <c r="C2831">
        <v>13000000</v>
      </c>
      <c r="D2831">
        <f t="shared" si="45"/>
        <v>-8080104</v>
      </c>
    </row>
    <row r="2832" spans="1:4" x14ac:dyDescent="0.2">
      <c r="A2832" t="s">
        <v>4757</v>
      </c>
      <c r="B2832">
        <v>25675765</v>
      </c>
      <c r="C2832">
        <v>13000000</v>
      </c>
      <c r="D2832">
        <f t="shared" si="45"/>
        <v>12675765</v>
      </c>
    </row>
    <row r="2833" spans="1:4" x14ac:dyDescent="0.2">
      <c r="A2833" t="s">
        <v>4758</v>
      </c>
      <c r="B2833">
        <v>4857376</v>
      </c>
      <c r="C2833">
        <v>13000000</v>
      </c>
      <c r="D2833">
        <f t="shared" si="45"/>
        <v>-8142624</v>
      </c>
    </row>
    <row r="2834" spans="1:4" x14ac:dyDescent="0.2">
      <c r="A2834" t="s">
        <v>4760</v>
      </c>
      <c r="B2834">
        <v>3169424</v>
      </c>
      <c r="C2834">
        <v>13000000</v>
      </c>
      <c r="D2834">
        <f t="shared" si="45"/>
        <v>-9830576</v>
      </c>
    </row>
    <row r="2835" spans="1:4" x14ac:dyDescent="0.2">
      <c r="A2835" t="s">
        <v>4761</v>
      </c>
      <c r="B2835">
        <v>18004225</v>
      </c>
      <c r="C2835">
        <v>13000000</v>
      </c>
      <c r="D2835">
        <f t="shared" si="45"/>
        <v>5004225</v>
      </c>
    </row>
    <row r="2836" spans="1:4" x14ac:dyDescent="0.2">
      <c r="A2836" t="s">
        <v>4762</v>
      </c>
      <c r="B2836">
        <v>3058380</v>
      </c>
      <c r="C2836">
        <v>100000000</v>
      </c>
      <c r="D2836">
        <f t="shared" si="45"/>
        <v>-96941620</v>
      </c>
    </row>
    <row r="2837" spans="1:4" x14ac:dyDescent="0.2">
      <c r="A2837" t="s">
        <v>4764</v>
      </c>
      <c r="B2837">
        <v>3074838</v>
      </c>
      <c r="C2837">
        <v>11000000</v>
      </c>
      <c r="D2837">
        <f t="shared" si="45"/>
        <v>-7925162</v>
      </c>
    </row>
    <row r="2838" spans="1:4" x14ac:dyDescent="0.2">
      <c r="A2838" t="s">
        <v>4765</v>
      </c>
      <c r="B2838">
        <v>2104000</v>
      </c>
      <c r="C2838">
        <v>13000000</v>
      </c>
      <c r="D2838">
        <f t="shared" si="45"/>
        <v>-10896000</v>
      </c>
    </row>
    <row r="2839" spans="1:4" x14ac:dyDescent="0.2">
      <c r="A2839" t="s">
        <v>4767</v>
      </c>
      <c r="B2839">
        <v>1172769</v>
      </c>
      <c r="C2839">
        <v>13000000</v>
      </c>
      <c r="D2839">
        <f t="shared" si="45"/>
        <v>-11827231</v>
      </c>
    </row>
    <row r="2840" spans="1:4" x14ac:dyDescent="0.2">
      <c r="A2840" t="s">
        <v>4768</v>
      </c>
      <c r="B2840">
        <v>17738570</v>
      </c>
      <c r="C2840">
        <v>13000000</v>
      </c>
      <c r="D2840">
        <f t="shared" si="45"/>
        <v>4738570</v>
      </c>
    </row>
    <row r="2841" spans="1:4" x14ac:dyDescent="0.2">
      <c r="A2841" t="s">
        <v>4770</v>
      </c>
      <c r="B2841">
        <v>1200000</v>
      </c>
      <c r="C2841">
        <v>3000000</v>
      </c>
      <c r="D2841">
        <f t="shared" si="45"/>
        <v>-1800000</v>
      </c>
    </row>
    <row r="2842" spans="1:4" x14ac:dyDescent="0.2">
      <c r="A2842" t="s">
        <v>4772</v>
      </c>
      <c r="B2842">
        <v>1150403</v>
      </c>
      <c r="C2842">
        <v>13000000</v>
      </c>
      <c r="D2842">
        <f t="shared" si="45"/>
        <v>-11849597</v>
      </c>
    </row>
    <row r="2843" spans="1:4" x14ac:dyDescent="0.2">
      <c r="A2843" t="s">
        <v>4773</v>
      </c>
      <c r="B2843">
        <v>403932</v>
      </c>
      <c r="C2843">
        <v>20000000</v>
      </c>
      <c r="D2843">
        <f t="shared" si="45"/>
        <v>-19596068</v>
      </c>
    </row>
    <row r="2844" spans="1:4" x14ac:dyDescent="0.2">
      <c r="A2844" t="s">
        <v>4774</v>
      </c>
      <c r="B2844">
        <v>1712111</v>
      </c>
      <c r="C2844">
        <v>8495000</v>
      </c>
      <c r="D2844">
        <f t="shared" si="45"/>
        <v>-6782889</v>
      </c>
    </row>
    <row r="2845" spans="1:4" x14ac:dyDescent="0.2">
      <c r="A2845" t="s">
        <v>4775</v>
      </c>
      <c r="B2845">
        <v>1024175</v>
      </c>
      <c r="C2845">
        <v>13000000</v>
      </c>
      <c r="D2845">
        <f t="shared" si="45"/>
        <v>-11975825</v>
      </c>
    </row>
    <row r="2846" spans="1:4" x14ac:dyDescent="0.2">
      <c r="A2846" t="s">
        <v>4777</v>
      </c>
      <c r="B2846">
        <v>301305</v>
      </c>
      <c r="C2846">
        <v>13000000</v>
      </c>
      <c r="D2846">
        <f t="shared" si="45"/>
        <v>-12698695</v>
      </c>
    </row>
    <row r="2847" spans="1:4" x14ac:dyDescent="0.2">
      <c r="A2847" t="s">
        <v>4779</v>
      </c>
      <c r="B2847">
        <v>51872378</v>
      </c>
      <c r="C2847">
        <v>13000000</v>
      </c>
      <c r="D2847">
        <f t="shared" si="45"/>
        <v>38872378</v>
      </c>
    </row>
    <row r="2848" spans="1:4" x14ac:dyDescent="0.2">
      <c r="A2848" t="s">
        <v>4780</v>
      </c>
      <c r="B2848">
        <v>31662</v>
      </c>
      <c r="C2848">
        <v>12620000</v>
      </c>
      <c r="D2848">
        <f t="shared" si="45"/>
        <v>-12588338</v>
      </c>
    </row>
    <row r="2849" spans="1:4" x14ac:dyDescent="0.2">
      <c r="A2849" t="s">
        <v>4782</v>
      </c>
      <c r="B2849">
        <v>28399192</v>
      </c>
      <c r="C2849">
        <v>13000000</v>
      </c>
      <c r="D2849">
        <f t="shared" si="45"/>
        <v>15399192</v>
      </c>
    </row>
    <row r="2850" spans="1:4" x14ac:dyDescent="0.2">
      <c r="A2850" t="s">
        <v>4785</v>
      </c>
      <c r="B2850">
        <v>2035566</v>
      </c>
      <c r="C2850">
        <v>13000000</v>
      </c>
      <c r="D2850">
        <f t="shared" si="45"/>
        <v>-10964434</v>
      </c>
    </row>
    <row r="2851" spans="1:4" x14ac:dyDescent="0.2">
      <c r="A2851" t="s">
        <v>4787</v>
      </c>
      <c r="B2851">
        <v>25440971</v>
      </c>
      <c r="C2851">
        <v>12500000</v>
      </c>
      <c r="D2851">
        <f t="shared" si="45"/>
        <v>12940971</v>
      </c>
    </row>
    <row r="2852" spans="1:4" x14ac:dyDescent="0.2">
      <c r="A2852" t="s">
        <v>4789</v>
      </c>
      <c r="B2852">
        <v>21078145</v>
      </c>
      <c r="C2852">
        <v>12500000</v>
      </c>
      <c r="D2852">
        <f t="shared" si="45"/>
        <v>8578145</v>
      </c>
    </row>
    <row r="2853" spans="1:4" x14ac:dyDescent="0.2">
      <c r="A2853" t="s">
        <v>4790</v>
      </c>
      <c r="B2853">
        <v>14060950</v>
      </c>
      <c r="C2853">
        <v>12500000</v>
      </c>
      <c r="D2853">
        <f t="shared" si="45"/>
        <v>1560950</v>
      </c>
    </row>
    <row r="2854" spans="1:4" x14ac:dyDescent="0.2">
      <c r="A2854" t="s">
        <v>4791</v>
      </c>
      <c r="B2854">
        <v>12281500</v>
      </c>
      <c r="C2854">
        <v>13000000</v>
      </c>
      <c r="D2854">
        <f t="shared" si="45"/>
        <v>-718500</v>
      </c>
    </row>
    <row r="2855" spans="1:4" x14ac:dyDescent="0.2">
      <c r="A2855" t="s">
        <v>4792</v>
      </c>
      <c r="B2855">
        <v>25440971</v>
      </c>
      <c r="C2855">
        <v>3660000</v>
      </c>
      <c r="D2855">
        <f t="shared" si="45"/>
        <v>21780971</v>
      </c>
    </row>
    <row r="2856" spans="1:4" x14ac:dyDescent="0.2">
      <c r="A2856" t="s">
        <v>4794</v>
      </c>
      <c r="B2856">
        <v>10725228</v>
      </c>
      <c r="C2856">
        <v>12500000</v>
      </c>
      <c r="D2856">
        <f t="shared" si="45"/>
        <v>-1774772</v>
      </c>
    </row>
    <row r="2857" spans="1:4" x14ac:dyDescent="0.2">
      <c r="A2857" t="s">
        <v>4795</v>
      </c>
      <c r="B2857">
        <v>214966</v>
      </c>
      <c r="C2857">
        <v>13000000</v>
      </c>
      <c r="D2857">
        <f t="shared" si="45"/>
        <v>-12785034</v>
      </c>
    </row>
    <row r="2858" spans="1:4" x14ac:dyDescent="0.2">
      <c r="A2858" t="s">
        <v>4796</v>
      </c>
      <c r="B2858">
        <v>25440971</v>
      </c>
      <c r="C2858">
        <v>18000000</v>
      </c>
      <c r="D2858">
        <f t="shared" si="45"/>
        <v>7440971</v>
      </c>
    </row>
    <row r="2859" spans="1:4" x14ac:dyDescent="0.2">
      <c r="A2859" t="s">
        <v>4798</v>
      </c>
      <c r="B2859">
        <v>11956207</v>
      </c>
      <c r="C2859">
        <v>16000000</v>
      </c>
      <c r="D2859">
        <f t="shared" si="45"/>
        <v>-4043793</v>
      </c>
    </row>
    <row r="2860" spans="1:4" x14ac:dyDescent="0.2">
      <c r="A2860" t="s">
        <v>4800</v>
      </c>
      <c r="B2860">
        <v>25440971</v>
      </c>
      <c r="C2860">
        <v>20000000</v>
      </c>
      <c r="D2860">
        <f t="shared" si="45"/>
        <v>5440971</v>
      </c>
    </row>
    <row r="2861" spans="1:4" x14ac:dyDescent="0.2">
      <c r="A2861" t="s">
        <v>4802</v>
      </c>
      <c r="B2861">
        <v>5949693</v>
      </c>
      <c r="C2861">
        <v>12000000</v>
      </c>
      <c r="D2861">
        <f t="shared" si="45"/>
        <v>-6050307</v>
      </c>
    </row>
    <row r="2862" spans="1:4" x14ac:dyDescent="0.2">
      <c r="A2862" t="s">
        <v>4803</v>
      </c>
      <c r="B2862">
        <v>9030581</v>
      </c>
      <c r="C2862">
        <v>12500000</v>
      </c>
      <c r="D2862">
        <f t="shared" si="45"/>
        <v>-3469419</v>
      </c>
    </row>
    <row r="2863" spans="1:4" x14ac:dyDescent="0.2">
      <c r="A2863" t="s">
        <v>4805</v>
      </c>
      <c r="B2863">
        <v>4157491</v>
      </c>
      <c r="C2863">
        <v>12800000</v>
      </c>
      <c r="D2863">
        <f t="shared" si="45"/>
        <v>-8642509</v>
      </c>
    </row>
    <row r="2864" spans="1:4" x14ac:dyDescent="0.2">
      <c r="A2864" t="s">
        <v>4807</v>
      </c>
      <c r="B2864">
        <v>1508689</v>
      </c>
      <c r="C2864">
        <v>16000000</v>
      </c>
      <c r="D2864">
        <f t="shared" si="45"/>
        <v>-14491311</v>
      </c>
    </row>
    <row r="2865" spans="1:4" x14ac:dyDescent="0.2">
      <c r="A2865" t="s">
        <v>4808</v>
      </c>
      <c r="B2865">
        <v>1227324</v>
      </c>
      <c r="C2865">
        <v>12500000</v>
      </c>
      <c r="D2865">
        <f t="shared" si="45"/>
        <v>-11272676</v>
      </c>
    </row>
    <row r="2866" spans="1:4" x14ac:dyDescent="0.2">
      <c r="A2866" t="s">
        <v>4810</v>
      </c>
      <c r="B2866">
        <v>4360548</v>
      </c>
      <c r="C2866">
        <v>15000000</v>
      </c>
      <c r="D2866">
        <f t="shared" si="45"/>
        <v>-10639452</v>
      </c>
    </row>
    <row r="2867" spans="1:4" x14ac:dyDescent="0.2">
      <c r="A2867" t="s">
        <v>4811</v>
      </c>
      <c r="B2867">
        <v>26589953</v>
      </c>
      <c r="C2867">
        <v>10500000</v>
      </c>
      <c r="D2867">
        <f t="shared" si="45"/>
        <v>16089953</v>
      </c>
    </row>
    <row r="2868" spans="1:4" x14ac:dyDescent="0.2">
      <c r="A2868" t="s">
        <v>4813</v>
      </c>
      <c r="B2868">
        <v>1039869</v>
      </c>
      <c r="C2868">
        <v>15000000</v>
      </c>
      <c r="D2868">
        <f t="shared" si="45"/>
        <v>-13960131</v>
      </c>
    </row>
    <row r="2869" spans="1:4" x14ac:dyDescent="0.2">
      <c r="A2869" t="s">
        <v>4815</v>
      </c>
      <c r="B2869">
        <v>48092846</v>
      </c>
      <c r="C2869">
        <v>12500000</v>
      </c>
      <c r="D2869">
        <f t="shared" si="45"/>
        <v>35592846</v>
      </c>
    </row>
    <row r="2870" spans="1:4" x14ac:dyDescent="0.2">
      <c r="A2870" t="s">
        <v>4816</v>
      </c>
      <c r="B2870">
        <v>1110186</v>
      </c>
      <c r="C2870">
        <v>12800000</v>
      </c>
      <c r="D2870">
        <f t="shared" si="45"/>
        <v>-11689814</v>
      </c>
    </row>
    <row r="2871" spans="1:4" x14ac:dyDescent="0.2">
      <c r="A2871" t="s">
        <v>4818</v>
      </c>
      <c r="B2871">
        <v>1089445</v>
      </c>
      <c r="C2871">
        <v>12500000</v>
      </c>
      <c r="D2871">
        <f t="shared" si="45"/>
        <v>-11410555</v>
      </c>
    </row>
    <row r="2872" spans="1:4" x14ac:dyDescent="0.2">
      <c r="A2872" t="s">
        <v>4820</v>
      </c>
      <c r="B2872">
        <v>204565000</v>
      </c>
      <c r="C2872">
        <v>8000000</v>
      </c>
      <c r="D2872">
        <f t="shared" si="45"/>
        <v>196565000</v>
      </c>
    </row>
    <row r="2873" spans="1:4" x14ac:dyDescent="0.2">
      <c r="A2873" t="s">
        <v>4821</v>
      </c>
      <c r="B2873">
        <v>260000000</v>
      </c>
      <c r="C2873">
        <v>8000000</v>
      </c>
      <c r="D2873">
        <f t="shared" si="45"/>
        <v>252000000</v>
      </c>
    </row>
    <row r="2874" spans="1:4" x14ac:dyDescent="0.2">
      <c r="A2874" t="s">
        <v>4822</v>
      </c>
      <c r="B2874">
        <v>101736215</v>
      </c>
      <c r="C2874">
        <v>11000000</v>
      </c>
      <c r="D2874">
        <f t="shared" si="45"/>
        <v>90736215</v>
      </c>
    </row>
    <row r="2875" spans="1:4" x14ac:dyDescent="0.2">
      <c r="A2875" t="s">
        <v>4823</v>
      </c>
      <c r="B2875">
        <v>71442</v>
      </c>
      <c r="C2875">
        <v>9600000</v>
      </c>
      <c r="D2875">
        <f t="shared" si="45"/>
        <v>-9528558</v>
      </c>
    </row>
    <row r="2876" spans="1:4" x14ac:dyDescent="0.2">
      <c r="A2876" t="s">
        <v>4826</v>
      </c>
      <c r="B2876">
        <v>79817937</v>
      </c>
      <c r="C2876">
        <v>25000000</v>
      </c>
      <c r="D2876">
        <f t="shared" si="45"/>
        <v>54817937</v>
      </c>
    </row>
    <row r="2877" spans="1:4" x14ac:dyDescent="0.2">
      <c r="A2877" t="s">
        <v>4828</v>
      </c>
      <c r="B2877">
        <v>91547205</v>
      </c>
      <c r="C2877">
        <v>12000000</v>
      </c>
      <c r="D2877">
        <f t="shared" si="45"/>
        <v>79547205</v>
      </c>
    </row>
    <row r="2878" spans="1:4" x14ac:dyDescent="0.2">
      <c r="A2878" t="s">
        <v>4829</v>
      </c>
      <c r="B2878">
        <v>75074950</v>
      </c>
      <c r="C2878">
        <v>12000000</v>
      </c>
      <c r="D2878">
        <f t="shared" si="45"/>
        <v>63074950</v>
      </c>
    </row>
    <row r="2879" spans="1:4" x14ac:dyDescent="0.2">
      <c r="A2879" t="s">
        <v>4830</v>
      </c>
      <c r="B2879">
        <v>78900000</v>
      </c>
      <c r="C2879">
        <v>11000000</v>
      </c>
      <c r="D2879">
        <f t="shared" si="45"/>
        <v>67900000</v>
      </c>
    </row>
    <row r="2880" spans="1:4" x14ac:dyDescent="0.2">
      <c r="A2880" t="s">
        <v>4831</v>
      </c>
      <c r="B2880">
        <v>72217000</v>
      </c>
      <c r="C2880">
        <v>12000000</v>
      </c>
      <c r="D2880">
        <f t="shared" si="45"/>
        <v>60217000</v>
      </c>
    </row>
    <row r="2881" spans="1:4" x14ac:dyDescent="0.2">
      <c r="A2881" t="s">
        <v>4832</v>
      </c>
      <c r="B2881">
        <v>79568000</v>
      </c>
      <c r="C2881">
        <v>12000000</v>
      </c>
      <c r="D2881">
        <f t="shared" si="45"/>
        <v>67568000</v>
      </c>
    </row>
    <row r="2882" spans="1:4" x14ac:dyDescent="0.2">
      <c r="A2882" t="s">
        <v>4834</v>
      </c>
      <c r="B2882">
        <v>65500000</v>
      </c>
      <c r="C2882">
        <v>12000000</v>
      </c>
      <c r="D2882">
        <f t="shared" ref="D2882:D2945" si="46">B2882-C2882</f>
        <v>53500000</v>
      </c>
    </row>
    <row r="2883" spans="1:4" x14ac:dyDescent="0.2">
      <c r="A2883" t="s">
        <v>4835</v>
      </c>
      <c r="B2883">
        <v>70011073</v>
      </c>
      <c r="C2883">
        <v>12000000</v>
      </c>
      <c r="D2883">
        <f t="shared" si="46"/>
        <v>58011073</v>
      </c>
    </row>
    <row r="2884" spans="1:4" x14ac:dyDescent="0.2">
      <c r="A2884" t="s">
        <v>4838</v>
      </c>
      <c r="B2884">
        <v>65269010</v>
      </c>
      <c r="C2884">
        <v>12000000</v>
      </c>
      <c r="D2884">
        <f t="shared" si="46"/>
        <v>53269010</v>
      </c>
    </row>
    <row r="2885" spans="1:4" x14ac:dyDescent="0.2">
      <c r="A2885" t="s">
        <v>4840</v>
      </c>
      <c r="B2885">
        <v>63071133</v>
      </c>
      <c r="C2885">
        <v>12000000</v>
      </c>
      <c r="D2885">
        <f t="shared" si="46"/>
        <v>51071133</v>
      </c>
    </row>
    <row r="2886" spans="1:4" x14ac:dyDescent="0.2">
      <c r="A2886" t="s">
        <v>4843</v>
      </c>
      <c r="B2886">
        <v>39647595</v>
      </c>
      <c r="C2886">
        <v>12000000</v>
      </c>
      <c r="D2886">
        <f t="shared" si="46"/>
        <v>27647595</v>
      </c>
    </row>
    <row r="2887" spans="1:4" x14ac:dyDescent="0.2">
      <c r="A2887" t="s">
        <v>4844</v>
      </c>
      <c r="B2887">
        <v>38087366</v>
      </c>
      <c r="C2887">
        <v>12000000</v>
      </c>
      <c r="D2887">
        <f t="shared" si="46"/>
        <v>26087366</v>
      </c>
    </row>
    <row r="2888" spans="1:4" x14ac:dyDescent="0.2">
      <c r="A2888" t="s">
        <v>4845</v>
      </c>
      <c r="B2888">
        <v>64572496</v>
      </c>
      <c r="C2888">
        <v>12000000</v>
      </c>
      <c r="D2888">
        <f t="shared" si="46"/>
        <v>52572496</v>
      </c>
    </row>
    <row r="2889" spans="1:4" x14ac:dyDescent="0.2">
      <c r="A2889" t="s">
        <v>4846</v>
      </c>
      <c r="B2889">
        <v>30400000</v>
      </c>
      <c r="C2889">
        <v>12000000</v>
      </c>
      <c r="D2889">
        <f t="shared" si="46"/>
        <v>18400000</v>
      </c>
    </row>
    <row r="2890" spans="1:4" x14ac:dyDescent="0.2">
      <c r="A2890" t="s">
        <v>4847</v>
      </c>
      <c r="B2890">
        <v>42365600</v>
      </c>
      <c r="C2890">
        <v>5000000</v>
      </c>
      <c r="D2890">
        <f t="shared" si="46"/>
        <v>37365600</v>
      </c>
    </row>
    <row r="2891" spans="1:4" x14ac:dyDescent="0.2">
      <c r="A2891" t="s">
        <v>4849</v>
      </c>
      <c r="B2891">
        <v>37188667</v>
      </c>
      <c r="C2891">
        <v>12000000</v>
      </c>
      <c r="D2891">
        <f t="shared" si="46"/>
        <v>25188667</v>
      </c>
    </row>
    <row r="2892" spans="1:4" x14ac:dyDescent="0.2">
      <c r="A2892" t="s">
        <v>4851</v>
      </c>
      <c r="B2892">
        <v>54724272</v>
      </c>
      <c r="C2892">
        <v>12000000</v>
      </c>
      <c r="D2892">
        <f t="shared" si="46"/>
        <v>42724272</v>
      </c>
    </row>
    <row r="2893" spans="1:4" x14ac:dyDescent="0.2">
      <c r="A2893" t="s">
        <v>4853</v>
      </c>
      <c r="B2893">
        <v>25440971</v>
      </c>
      <c r="C2893">
        <v>12000000</v>
      </c>
      <c r="D2893">
        <f t="shared" si="46"/>
        <v>13440971</v>
      </c>
    </row>
    <row r="2894" spans="1:4" x14ac:dyDescent="0.2">
      <c r="A2894" t="s">
        <v>4855</v>
      </c>
      <c r="B2894">
        <v>31597131</v>
      </c>
      <c r="C2894">
        <v>12000000</v>
      </c>
      <c r="D2894">
        <f t="shared" si="46"/>
        <v>19597131</v>
      </c>
    </row>
    <row r="2895" spans="1:4" x14ac:dyDescent="0.2">
      <c r="A2895" t="s">
        <v>4856</v>
      </c>
      <c r="B2895">
        <v>31691811</v>
      </c>
      <c r="C2895">
        <v>12000000</v>
      </c>
      <c r="D2895">
        <f t="shared" si="46"/>
        <v>19691811</v>
      </c>
    </row>
    <row r="2896" spans="1:4" x14ac:dyDescent="0.2">
      <c r="A2896" t="s">
        <v>4858</v>
      </c>
      <c r="B2896">
        <v>31397498</v>
      </c>
      <c r="C2896">
        <v>12000000</v>
      </c>
      <c r="D2896">
        <f t="shared" si="46"/>
        <v>19397498</v>
      </c>
    </row>
    <row r="2897" spans="1:4" x14ac:dyDescent="0.2">
      <c r="A2897" t="s">
        <v>4860</v>
      </c>
      <c r="B2897">
        <v>31179516</v>
      </c>
      <c r="C2897">
        <v>12000000</v>
      </c>
      <c r="D2897">
        <f t="shared" si="46"/>
        <v>19179516</v>
      </c>
    </row>
    <row r="2898" spans="1:4" x14ac:dyDescent="0.2">
      <c r="A2898" t="s">
        <v>4862</v>
      </c>
      <c r="B2898">
        <v>31155435</v>
      </c>
      <c r="C2898">
        <v>12000000</v>
      </c>
      <c r="D2898">
        <f t="shared" si="46"/>
        <v>19155435</v>
      </c>
    </row>
    <row r="2899" spans="1:4" x14ac:dyDescent="0.2">
      <c r="A2899" t="s">
        <v>4863</v>
      </c>
      <c r="B2899">
        <v>27281507</v>
      </c>
      <c r="C2899">
        <v>12000000</v>
      </c>
      <c r="D2899">
        <f t="shared" si="46"/>
        <v>15281507</v>
      </c>
    </row>
    <row r="2900" spans="1:4" x14ac:dyDescent="0.2">
      <c r="A2900" t="s">
        <v>4866</v>
      </c>
      <c r="B2900">
        <v>25776062</v>
      </c>
      <c r="C2900">
        <v>12000000</v>
      </c>
      <c r="D2900">
        <f t="shared" si="46"/>
        <v>13776062</v>
      </c>
    </row>
    <row r="2901" spans="1:4" x14ac:dyDescent="0.2">
      <c r="A2901" t="s">
        <v>4867</v>
      </c>
      <c r="B2901">
        <v>25240988</v>
      </c>
      <c r="C2901">
        <v>12000000</v>
      </c>
      <c r="D2901">
        <f t="shared" si="46"/>
        <v>13240988</v>
      </c>
    </row>
    <row r="2902" spans="1:4" x14ac:dyDescent="0.2">
      <c r="A2902" t="s">
        <v>4869</v>
      </c>
      <c r="B2902">
        <v>124868837</v>
      </c>
      <c r="C2902">
        <v>12000000</v>
      </c>
      <c r="D2902">
        <f t="shared" si="46"/>
        <v>112868837</v>
      </c>
    </row>
    <row r="2903" spans="1:4" x14ac:dyDescent="0.2">
      <c r="A2903" t="s">
        <v>4871</v>
      </c>
      <c r="B2903">
        <v>22905674</v>
      </c>
      <c r="C2903">
        <v>12000000</v>
      </c>
      <c r="D2903">
        <f t="shared" si="46"/>
        <v>10905674</v>
      </c>
    </row>
    <row r="2904" spans="1:4" x14ac:dyDescent="0.2">
      <c r="A2904" t="s">
        <v>4872</v>
      </c>
      <c r="B2904">
        <v>25277561</v>
      </c>
      <c r="C2904">
        <v>12000000</v>
      </c>
      <c r="D2904">
        <f t="shared" si="46"/>
        <v>13277561</v>
      </c>
    </row>
    <row r="2905" spans="1:4" x14ac:dyDescent="0.2">
      <c r="A2905" t="s">
        <v>4873</v>
      </c>
      <c r="B2905">
        <v>25440971</v>
      </c>
      <c r="C2905">
        <v>12000000</v>
      </c>
      <c r="D2905">
        <f t="shared" si="46"/>
        <v>13440971</v>
      </c>
    </row>
    <row r="2906" spans="1:4" x14ac:dyDescent="0.2">
      <c r="A2906" t="s">
        <v>4874</v>
      </c>
      <c r="B2906">
        <v>21133087</v>
      </c>
      <c r="C2906">
        <v>12000000</v>
      </c>
      <c r="D2906">
        <f t="shared" si="46"/>
        <v>9133087</v>
      </c>
    </row>
    <row r="2907" spans="1:4" x14ac:dyDescent="0.2">
      <c r="A2907" t="s">
        <v>4875</v>
      </c>
      <c r="B2907">
        <v>25440971</v>
      </c>
      <c r="C2907">
        <v>20000000</v>
      </c>
      <c r="D2907">
        <f t="shared" si="46"/>
        <v>5440971</v>
      </c>
    </row>
    <row r="2908" spans="1:4" x14ac:dyDescent="0.2">
      <c r="A2908" t="s">
        <v>4877</v>
      </c>
      <c r="B2908">
        <v>37707719</v>
      </c>
      <c r="C2908">
        <v>12000000</v>
      </c>
      <c r="D2908">
        <f t="shared" si="46"/>
        <v>25707719</v>
      </c>
    </row>
    <row r="2909" spans="1:4" x14ac:dyDescent="0.2">
      <c r="A2909" t="s">
        <v>4878</v>
      </c>
      <c r="B2909">
        <v>18761993</v>
      </c>
      <c r="C2909">
        <v>9000000</v>
      </c>
      <c r="D2909">
        <f t="shared" si="46"/>
        <v>9761993</v>
      </c>
    </row>
    <row r="2910" spans="1:4" x14ac:dyDescent="0.2">
      <c r="A2910" t="s">
        <v>4879</v>
      </c>
      <c r="B2910">
        <v>25440971</v>
      </c>
      <c r="C2910">
        <v>12000000</v>
      </c>
      <c r="D2910">
        <f t="shared" si="46"/>
        <v>13440971</v>
      </c>
    </row>
    <row r="2911" spans="1:4" x14ac:dyDescent="0.2">
      <c r="A2911" t="s">
        <v>4880</v>
      </c>
      <c r="B2911">
        <v>18595716</v>
      </c>
      <c r="C2911">
        <v>12000000</v>
      </c>
      <c r="D2911">
        <f t="shared" si="46"/>
        <v>6595716</v>
      </c>
    </row>
    <row r="2912" spans="1:4" x14ac:dyDescent="0.2">
      <c r="A2912" t="s">
        <v>4881</v>
      </c>
      <c r="B2912">
        <v>31990064</v>
      </c>
      <c r="C2912">
        <v>12000000</v>
      </c>
      <c r="D2912">
        <f t="shared" si="46"/>
        <v>19990064</v>
      </c>
    </row>
    <row r="2913" spans="1:4" x14ac:dyDescent="0.2">
      <c r="A2913" t="s">
        <v>4883</v>
      </c>
      <c r="B2913">
        <v>17321573</v>
      </c>
      <c r="C2913">
        <v>20000000</v>
      </c>
      <c r="D2913">
        <f t="shared" si="46"/>
        <v>-2678427</v>
      </c>
    </row>
    <row r="2914" spans="1:4" x14ac:dyDescent="0.2">
      <c r="A2914" t="s">
        <v>4885</v>
      </c>
      <c r="B2914">
        <v>17613460</v>
      </c>
      <c r="C2914">
        <v>12000000</v>
      </c>
      <c r="D2914">
        <f t="shared" si="46"/>
        <v>5613460</v>
      </c>
    </row>
    <row r="2915" spans="1:4" x14ac:dyDescent="0.2">
      <c r="A2915" t="s">
        <v>4886</v>
      </c>
      <c r="B2915">
        <v>21088568</v>
      </c>
      <c r="C2915">
        <v>13000000</v>
      </c>
      <c r="D2915">
        <f t="shared" si="46"/>
        <v>8088568</v>
      </c>
    </row>
    <row r="2916" spans="1:4" x14ac:dyDescent="0.2">
      <c r="A2916" t="s">
        <v>4888</v>
      </c>
      <c r="B2916">
        <v>17292381</v>
      </c>
      <c r="C2916">
        <v>12000000</v>
      </c>
      <c r="D2916">
        <f t="shared" si="46"/>
        <v>5292381</v>
      </c>
    </row>
    <row r="2917" spans="1:4" x14ac:dyDescent="0.2">
      <c r="A2917" t="s">
        <v>4890</v>
      </c>
      <c r="B2917">
        <v>16300302</v>
      </c>
      <c r="C2917">
        <v>12000000</v>
      </c>
      <c r="D2917">
        <f t="shared" si="46"/>
        <v>4300302</v>
      </c>
    </row>
    <row r="2918" spans="1:4" x14ac:dyDescent="0.2">
      <c r="A2918" t="s">
        <v>4891</v>
      </c>
      <c r="B2918">
        <v>27829874</v>
      </c>
      <c r="C2918">
        <v>12000000</v>
      </c>
      <c r="D2918">
        <f t="shared" si="46"/>
        <v>15829874</v>
      </c>
    </row>
    <row r="2919" spans="1:4" x14ac:dyDescent="0.2">
      <c r="A2919" t="s">
        <v>4892</v>
      </c>
      <c r="B2919">
        <v>13960203</v>
      </c>
      <c r="C2919">
        <v>20000000</v>
      </c>
      <c r="D2919">
        <f t="shared" si="46"/>
        <v>-6039797</v>
      </c>
    </row>
    <row r="2920" spans="1:4" x14ac:dyDescent="0.2">
      <c r="A2920" t="s">
        <v>4894</v>
      </c>
      <c r="B2920">
        <v>12902790</v>
      </c>
      <c r="C2920">
        <v>12000000</v>
      </c>
      <c r="D2920">
        <f t="shared" si="46"/>
        <v>902790</v>
      </c>
    </row>
    <row r="2921" spans="1:4" x14ac:dyDescent="0.2">
      <c r="A2921" t="s">
        <v>4895</v>
      </c>
      <c r="B2921">
        <v>21520719</v>
      </c>
      <c r="C2921">
        <v>20000000</v>
      </c>
      <c r="D2921">
        <f t="shared" si="46"/>
        <v>1520719</v>
      </c>
    </row>
    <row r="2922" spans="1:4" x14ac:dyDescent="0.2">
      <c r="A2922" t="s">
        <v>4896</v>
      </c>
      <c r="B2922">
        <v>12796277</v>
      </c>
      <c r="C2922">
        <v>20000000</v>
      </c>
      <c r="D2922">
        <f t="shared" si="46"/>
        <v>-7203723</v>
      </c>
    </row>
    <row r="2923" spans="1:4" x14ac:dyDescent="0.2">
      <c r="A2923" t="s">
        <v>4897</v>
      </c>
      <c r="B2923">
        <v>25440971</v>
      </c>
      <c r="C2923">
        <v>12000000</v>
      </c>
      <c r="D2923">
        <f t="shared" si="46"/>
        <v>13440971</v>
      </c>
    </row>
    <row r="2924" spans="1:4" x14ac:dyDescent="0.2">
      <c r="A2924" t="s">
        <v>4898</v>
      </c>
      <c r="B2924">
        <v>11634362</v>
      </c>
      <c r="C2924">
        <v>20000000</v>
      </c>
      <c r="D2924">
        <f t="shared" si="46"/>
        <v>-8365638</v>
      </c>
    </row>
    <row r="2925" spans="1:4" x14ac:dyDescent="0.2">
      <c r="A2925" t="s">
        <v>4899</v>
      </c>
      <c r="B2925">
        <v>11433134</v>
      </c>
      <c r="C2925">
        <v>14000000</v>
      </c>
      <c r="D2925">
        <f t="shared" si="46"/>
        <v>-2566866</v>
      </c>
    </row>
    <row r="2926" spans="1:4" x14ac:dyDescent="0.2">
      <c r="A2926" t="s">
        <v>4901</v>
      </c>
      <c r="B2926">
        <v>10198766</v>
      </c>
      <c r="C2926">
        <v>12000000</v>
      </c>
      <c r="D2926">
        <f t="shared" si="46"/>
        <v>-1801234</v>
      </c>
    </row>
    <row r="2927" spans="1:4" x14ac:dyDescent="0.2">
      <c r="A2927" t="s">
        <v>4903</v>
      </c>
      <c r="B2927">
        <v>15294553</v>
      </c>
      <c r="C2927">
        <v>12000000</v>
      </c>
      <c r="D2927">
        <f t="shared" si="46"/>
        <v>3294553</v>
      </c>
    </row>
    <row r="2928" spans="1:4" x14ac:dyDescent="0.2">
      <c r="A2928" t="s">
        <v>4904</v>
      </c>
      <c r="B2928">
        <v>11041228</v>
      </c>
      <c r="C2928">
        <v>100000000</v>
      </c>
      <c r="D2928">
        <f t="shared" si="46"/>
        <v>-88958772</v>
      </c>
    </row>
    <row r="2929" spans="1:4" x14ac:dyDescent="0.2">
      <c r="A2929" t="s">
        <v>4905</v>
      </c>
      <c r="B2929">
        <v>7918283</v>
      </c>
      <c r="C2929">
        <v>12000000</v>
      </c>
      <c r="D2929">
        <f t="shared" si="46"/>
        <v>-4081717</v>
      </c>
    </row>
    <row r="2930" spans="1:4" x14ac:dyDescent="0.2">
      <c r="A2930" t="s">
        <v>4907</v>
      </c>
      <c r="B2930">
        <v>22331028</v>
      </c>
      <c r="C2930">
        <v>12000000</v>
      </c>
      <c r="D2930">
        <f t="shared" si="46"/>
        <v>10331028</v>
      </c>
    </row>
    <row r="2931" spans="1:4" x14ac:dyDescent="0.2">
      <c r="A2931" t="s">
        <v>4909</v>
      </c>
      <c r="B2931">
        <v>8134217</v>
      </c>
      <c r="C2931">
        <v>12000000</v>
      </c>
      <c r="D2931">
        <f t="shared" si="46"/>
        <v>-3865783</v>
      </c>
    </row>
    <row r="2932" spans="1:4" x14ac:dyDescent="0.2">
      <c r="A2932" t="s">
        <v>4911</v>
      </c>
      <c r="B2932">
        <v>6982680</v>
      </c>
      <c r="C2932">
        <v>10000000</v>
      </c>
      <c r="D2932">
        <f t="shared" si="46"/>
        <v>-3017320</v>
      </c>
    </row>
    <row r="2933" spans="1:4" x14ac:dyDescent="0.2">
      <c r="A2933" t="s">
        <v>4913</v>
      </c>
      <c r="B2933">
        <v>6739141</v>
      </c>
      <c r="C2933">
        <v>8000000</v>
      </c>
      <c r="D2933">
        <f t="shared" si="46"/>
        <v>-1260859</v>
      </c>
    </row>
    <row r="2934" spans="1:4" x14ac:dyDescent="0.2">
      <c r="A2934" t="s">
        <v>4915</v>
      </c>
      <c r="B2934">
        <v>5542025</v>
      </c>
      <c r="C2934">
        <v>12000000</v>
      </c>
      <c r="D2934">
        <f t="shared" si="46"/>
        <v>-6457975</v>
      </c>
    </row>
    <row r="2935" spans="1:4" x14ac:dyDescent="0.2">
      <c r="A2935" t="s">
        <v>4917</v>
      </c>
      <c r="B2935">
        <v>5032496</v>
      </c>
      <c r="C2935">
        <v>12000000</v>
      </c>
      <c r="D2935">
        <f t="shared" si="46"/>
        <v>-6967504</v>
      </c>
    </row>
    <row r="2936" spans="1:4" x14ac:dyDescent="0.2">
      <c r="A2936" t="s">
        <v>4918</v>
      </c>
      <c r="B2936">
        <v>6754898</v>
      </c>
      <c r="C2936">
        <v>12000000</v>
      </c>
      <c r="D2936">
        <f t="shared" si="46"/>
        <v>-5245102</v>
      </c>
    </row>
    <row r="2937" spans="1:4" x14ac:dyDescent="0.2">
      <c r="A2937" t="s">
        <v>4919</v>
      </c>
      <c r="B2937">
        <v>4922166</v>
      </c>
      <c r="C2937">
        <v>12000000</v>
      </c>
      <c r="D2937">
        <f t="shared" si="46"/>
        <v>-7077834</v>
      </c>
    </row>
    <row r="2938" spans="1:4" x14ac:dyDescent="0.2">
      <c r="A2938" t="s">
        <v>4920</v>
      </c>
      <c r="B2938">
        <v>4903000</v>
      </c>
      <c r="C2938">
        <v>12000000</v>
      </c>
      <c r="D2938">
        <f t="shared" si="46"/>
        <v>-7097000</v>
      </c>
    </row>
    <row r="2939" spans="1:4" x14ac:dyDescent="0.2">
      <c r="A2939" t="s">
        <v>4921</v>
      </c>
      <c r="B2939">
        <v>4717455</v>
      </c>
      <c r="C2939">
        <v>12000000</v>
      </c>
      <c r="D2939">
        <f t="shared" si="46"/>
        <v>-7282545</v>
      </c>
    </row>
    <row r="2940" spans="1:4" x14ac:dyDescent="0.2">
      <c r="A2940" t="s">
        <v>4923</v>
      </c>
      <c r="B2940">
        <v>3148482</v>
      </c>
      <c r="C2940">
        <v>12000000</v>
      </c>
      <c r="D2940">
        <f t="shared" si="46"/>
        <v>-8851518</v>
      </c>
    </row>
    <row r="2941" spans="1:4" x14ac:dyDescent="0.2">
      <c r="A2941" t="s">
        <v>4924</v>
      </c>
      <c r="B2941">
        <v>2326407</v>
      </c>
      <c r="C2941">
        <v>12000000</v>
      </c>
      <c r="D2941">
        <f t="shared" si="46"/>
        <v>-9673593</v>
      </c>
    </row>
    <row r="2942" spans="1:4" x14ac:dyDescent="0.2">
      <c r="A2942" t="s">
        <v>1846</v>
      </c>
      <c r="B2942">
        <v>2201412</v>
      </c>
      <c r="C2942">
        <v>12215500000</v>
      </c>
      <c r="D2942">
        <f t="shared" si="46"/>
        <v>-12213298588</v>
      </c>
    </row>
    <row r="2943" spans="1:4" x14ac:dyDescent="0.2">
      <c r="A2943" t="s">
        <v>4927</v>
      </c>
      <c r="B2943">
        <v>25440971</v>
      </c>
      <c r="C2943">
        <v>12000000</v>
      </c>
      <c r="D2943">
        <f t="shared" si="46"/>
        <v>13440971</v>
      </c>
    </row>
    <row r="2944" spans="1:4" x14ac:dyDescent="0.2">
      <c r="A2944" t="s">
        <v>4929</v>
      </c>
      <c r="B2944">
        <v>2060953</v>
      </c>
      <c r="C2944">
        <v>12000000</v>
      </c>
      <c r="D2944">
        <f t="shared" si="46"/>
        <v>-9939047</v>
      </c>
    </row>
    <row r="2945" spans="1:4" x14ac:dyDescent="0.2">
      <c r="A2945" t="s">
        <v>4931</v>
      </c>
      <c r="B2945">
        <v>3950294</v>
      </c>
      <c r="C2945">
        <v>12000000</v>
      </c>
      <c r="D2945">
        <f t="shared" si="46"/>
        <v>-8049706</v>
      </c>
    </row>
    <row r="2946" spans="1:4" x14ac:dyDescent="0.2">
      <c r="A2946" t="s">
        <v>4933</v>
      </c>
      <c r="B2946">
        <v>2835886</v>
      </c>
      <c r="C2946">
        <v>9200000</v>
      </c>
      <c r="D2946">
        <f t="shared" ref="D2946:D3009" si="47">B2946-C2946</f>
        <v>-6364114</v>
      </c>
    </row>
    <row r="2947" spans="1:4" x14ac:dyDescent="0.2">
      <c r="A2947" t="s">
        <v>4935</v>
      </c>
      <c r="B2947">
        <v>1779284</v>
      </c>
      <c r="C2947">
        <v>12000000</v>
      </c>
      <c r="D2947">
        <f t="shared" si="47"/>
        <v>-10220716</v>
      </c>
    </row>
    <row r="2948" spans="1:4" x14ac:dyDescent="0.2">
      <c r="A2948" t="s">
        <v>4937</v>
      </c>
      <c r="B2948">
        <v>1702277</v>
      </c>
      <c r="C2948">
        <v>12000000</v>
      </c>
      <c r="D2948">
        <f t="shared" si="47"/>
        <v>-10297723</v>
      </c>
    </row>
    <row r="2949" spans="1:4" x14ac:dyDescent="0.2">
      <c r="A2949" t="s">
        <v>4939</v>
      </c>
      <c r="B2949">
        <v>261481</v>
      </c>
      <c r="C2949">
        <v>12000000</v>
      </c>
      <c r="D2949">
        <f t="shared" si="47"/>
        <v>-11738519</v>
      </c>
    </row>
    <row r="2950" spans="1:4" x14ac:dyDescent="0.2">
      <c r="A2950" t="s">
        <v>4940</v>
      </c>
      <c r="B2950">
        <v>1506998</v>
      </c>
      <c r="C2950">
        <v>12000000</v>
      </c>
      <c r="D2950">
        <f t="shared" si="47"/>
        <v>-10493002</v>
      </c>
    </row>
    <row r="2951" spans="1:4" x14ac:dyDescent="0.2">
      <c r="A2951" t="s">
        <v>4942</v>
      </c>
      <c r="B2951">
        <v>860002</v>
      </c>
      <c r="C2951">
        <v>12000000</v>
      </c>
      <c r="D2951">
        <f t="shared" si="47"/>
        <v>-11139998</v>
      </c>
    </row>
    <row r="2952" spans="1:4" x14ac:dyDescent="0.2">
      <c r="A2952" t="s">
        <v>4944</v>
      </c>
      <c r="B2952">
        <v>548934</v>
      </c>
      <c r="C2952">
        <v>12000000</v>
      </c>
      <c r="D2952">
        <f t="shared" si="47"/>
        <v>-11451066</v>
      </c>
    </row>
    <row r="2953" spans="1:4" x14ac:dyDescent="0.2">
      <c r="A2953" t="s">
        <v>4945</v>
      </c>
      <c r="B2953">
        <v>447750</v>
      </c>
      <c r="C2953">
        <v>10000000</v>
      </c>
      <c r="D2953">
        <f t="shared" si="47"/>
        <v>-9552250</v>
      </c>
    </row>
    <row r="2954" spans="1:4" x14ac:dyDescent="0.2">
      <c r="A2954" t="s">
        <v>4947</v>
      </c>
      <c r="B2954">
        <v>333976</v>
      </c>
      <c r="C2954">
        <v>12000000</v>
      </c>
      <c r="D2954">
        <f t="shared" si="47"/>
        <v>-11666024</v>
      </c>
    </row>
    <row r="2955" spans="1:4" x14ac:dyDescent="0.2">
      <c r="A2955" t="s">
        <v>4948</v>
      </c>
      <c r="B2955">
        <v>141853</v>
      </c>
      <c r="C2955">
        <v>12000000</v>
      </c>
      <c r="D2955">
        <f t="shared" si="47"/>
        <v>-11858147</v>
      </c>
    </row>
    <row r="2956" spans="1:4" x14ac:dyDescent="0.2">
      <c r="A2956" t="s">
        <v>4949</v>
      </c>
      <c r="B2956">
        <v>303439</v>
      </c>
      <c r="C2956">
        <v>8000000</v>
      </c>
      <c r="D2956">
        <f t="shared" si="47"/>
        <v>-7696561</v>
      </c>
    </row>
    <row r="2957" spans="1:4" x14ac:dyDescent="0.2">
      <c r="A2957" t="s">
        <v>4950</v>
      </c>
      <c r="B2957">
        <v>793352</v>
      </c>
      <c r="C2957">
        <v>20000000</v>
      </c>
      <c r="D2957">
        <f t="shared" si="47"/>
        <v>-19206648</v>
      </c>
    </row>
    <row r="2958" spans="1:4" x14ac:dyDescent="0.2">
      <c r="A2958" t="s">
        <v>4951</v>
      </c>
      <c r="B2958">
        <v>214202</v>
      </c>
      <c r="C2958">
        <v>12000000</v>
      </c>
      <c r="D2958">
        <f t="shared" si="47"/>
        <v>-11785798</v>
      </c>
    </row>
    <row r="2959" spans="1:4" x14ac:dyDescent="0.2">
      <c r="A2959" t="s">
        <v>4953</v>
      </c>
      <c r="B2959">
        <v>195888</v>
      </c>
      <c r="C2959">
        <v>2500000000</v>
      </c>
      <c r="D2959">
        <f t="shared" si="47"/>
        <v>-2499804112</v>
      </c>
    </row>
    <row r="2960" spans="1:4" x14ac:dyDescent="0.2">
      <c r="A2960" t="s">
        <v>4956</v>
      </c>
      <c r="B2960">
        <v>175370</v>
      </c>
      <c r="C2960">
        <v>12000000</v>
      </c>
      <c r="D2960">
        <f t="shared" si="47"/>
        <v>-11824630</v>
      </c>
    </row>
    <row r="2961" spans="1:4" x14ac:dyDescent="0.2">
      <c r="A2961" t="s">
        <v>4958</v>
      </c>
      <c r="B2961">
        <v>190666</v>
      </c>
      <c r="C2961">
        <v>20000000</v>
      </c>
      <c r="D2961">
        <f t="shared" si="47"/>
        <v>-19809334</v>
      </c>
    </row>
    <row r="2962" spans="1:4" x14ac:dyDescent="0.2">
      <c r="A2962" t="s">
        <v>4959</v>
      </c>
      <c r="B2962">
        <v>25440971</v>
      </c>
      <c r="C2962">
        <v>7500000</v>
      </c>
      <c r="D2962">
        <f t="shared" si="47"/>
        <v>17940971</v>
      </c>
    </row>
    <row r="2963" spans="1:4" x14ac:dyDescent="0.2">
      <c r="A2963" t="s">
        <v>4961</v>
      </c>
      <c r="B2963">
        <v>119922</v>
      </c>
      <c r="C2963">
        <v>12000000</v>
      </c>
      <c r="D2963">
        <f t="shared" si="47"/>
        <v>-11880078</v>
      </c>
    </row>
    <row r="2964" spans="1:4" x14ac:dyDescent="0.2">
      <c r="A2964" t="s">
        <v>4963</v>
      </c>
      <c r="B2964">
        <v>25440971</v>
      </c>
      <c r="C2964">
        <v>20000000</v>
      </c>
      <c r="D2964">
        <f t="shared" si="47"/>
        <v>5440971</v>
      </c>
    </row>
    <row r="2965" spans="1:4" x14ac:dyDescent="0.2">
      <c r="A2965" t="s">
        <v>4965</v>
      </c>
      <c r="B2965">
        <v>25440971</v>
      </c>
      <c r="C2965">
        <v>12000000</v>
      </c>
      <c r="D2965">
        <f t="shared" si="47"/>
        <v>13440971</v>
      </c>
    </row>
    <row r="2966" spans="1:4" x14ac:dyDescent="0.2">
      <c r="A2966" t="s">
        <v>4967</v>
      </c>
      <c r="B2966">
        <v>17149</v>
      </c>
      <c r="C2966">
        <v>20000000</v>
      </c>
      <c r="D2966">
        <f t="shared" si="47"/>
        <v>-19982851</v>
      </c>
    </row>
    <row r="2967" spans="1:4" x14ac:dyDescent="0.2">
      <c r="A2967" t="s">
        <v>4968</v>
      </c>
      <c r="B2967">
        <v>25440971</v>
      </c>
      <c r="C2967">
        <v>12000000</v>
      </c>
      <c r="D2967">
        <f t="shared" si="47"/>
        <v>13440971</v>
      </c>
    </row>
    <row r="2968" spans="1:4" x14ac:dyDescent="0.2">
      <c r="A2968" t="s">
        <v>4971</v>
      </c>
      <c r="B2968">
        <v>14616</v>
      </c>
      <c r="C2968">
        <v>12000000</v>
      </c>
      <c r="D2968">
        <f t="shared" si="47"/>
        <v>-11985384</v>
      </c>
    </row>
    <row r="2969" spans="1:4" x14ac:dyDescent="0.2">
      <c r="A2969" t="s">
        <v>4973</v>
      </c>
      <c r="B2969">
        <v>91443253</v>
      </c>
      <c r="C2969">
        <v>12000000</v>
      </c>
      <c r="D2969">
        <f t="shared" si="47"/>
        <v>79443253</v>
      </c>
    </row>
    <row r="2970" spans="1:4" x14ac:dyDescent="0.2">
      <c r="A2970" t="s">
        <v>4974</v>
      </c>
      <c r="B2970">
        <v>30093107</v>
      </c>
      <c r="C2970">
        <v>6000000</v>
      </c>
      <c r="D2970">
        <f t="shared" si="47"/>
        <v>24093107</v>
      </c>
    </row>
    <row r="2971" spans="1:4" x14ac:dyDescent="0.2">
      <c r="A2971" t="s">
        <v>4975</v>
      </c>
      <c r="B2971">
        <v>25440971</v>
      </c>
      <c r="C2971">
        <v>12000000</v>
      </c>
      <c r="D2971">
        <f t="shared" si="47"/>
        <v>13440971</v>
      </c>
    </row>
    <row r="2972" spans="1:4" x14ac:dyDescent="0.2">
      <c r="A2972" t="s">
        <v>4978</v>
      </c>
      <c r="B2972">
        <v>57469179</v>
      </c>
      <c r="C2972">
        <v>11500000</v>
      </c>
      <c r="D2972">
        <f t="shared" si="47"/>
        <v>45969179</v>
      </c>
    </row>
    <row r="2973" spans="1:4" x14ac:dyDescent="0.2">
      <c r="A2973" t="s">
        <v>4979</v>
      </c>
      <c r="B2973">
        <v>48856</v>
      </c>
      <c r="C2973">
        <v>11900000</v>
      </c>
      <c r="D2973">
        <f t="shared" si="47"/>
        <v>-11851144</v>
      </c>
    </row>
    <row r="2974" spans="1:4" x14ac:dyDescent="0.2">
      <c r="A2974" t="s">
        <v>4981</v>
      </c>
      <c r="B2974">
        <v>25440971</v>
      </c>
      <c r="C2974">
        <v>11500000</v>
      </c>
      <c r="D2974">
        <f t="shared" si="47"/>
        <v>13940971</v>
      </c>
    </row>
    <row r="2975" spans="1:4" x14ac:dyDescent="0.2">
      <c r="A2975" t="s">
        <v>4983</v>
      </c>
      <c r="B2975">
        <v>25440971</v>
      </c>
      <c r="C2975">
        <v>12000000</v>
      </c>
      <c r="D2975">
        <f t="shared" si="47"/>
        <v>13440971</v>
      </c>
    </row>
    <row r="2976" spans="1:4" x14ac:dyDescent="0.2">
      <c r="A2976" t="s">
        <v>4985</v>
      </c>
      <c r="B2976">
        <v>148170000</v>
      </c>
      <c r="C2976">
        <v>11000000</v>
      </c>
      <c r="D2976">
        <f t="shared" si="47"/>
        <v>137170000</v>
      </c>
    </row>
    <row r="2977" spans="1:4" x14ac:dyDescent="0.2">
      <c r="A2977" t="s">
        <v>4986</v>
      </c>
      <c r="B2977">
        <v>460935665</v>
      </c>
      <c r="C2977">
        <v>11000000</v>
      </c>
      <c r="D2977">
        <f t="shared" si="47"/>
        <v>449935665</v>
      </c>
    </row>
    <row r="2978" spans="1:4" x14ac:dyDescent="0.2">
      <c r="A2978" t="s">
        <v>4987</v>
      </c>
      <c r="B2978">
        <v>35537564</v>
      </c>
      <c r="C2978">
        <v>11500000</v>
      </c>
      <c r="D2978">
        <f t="shared" si="47"/>
        <v>24037564</v>
      </c>
    </row>
    <row r="2979" spans="1:4" x14ac:dyDescent="0.2">
      <c r="A2979" t="s">
        <v>4989</v>
      </c>
      <c r="B2979">
        <v>111722000</v>
      </c>
      <c r="C2979">
        <v>11000000</v>
      </c>
      <c r="D2979">
        <f t="shared" si="47"/>
        <v>100722000</v>
      </c>
    </row>
    <row r="2980" spans="1:4" x14ac:dyDescent="0.2">
      <c r="A2980" t="s">
        <v>4990</v>
      </c>
      <c r="B2980">
        <v>10230</v>
      </c>
      <c r="C2980">
        <v>20000000</v>
      </c>
      <c r="D2980">
        <f t="shared" si="47"/>
        <v>-19989770</v>
      </c>
    </row>
    <row r="2981" spans="1:4" x14ac:dyDescent="0.2">
      <c r="A2981" t="s">
        <v>4993</v>
      </c>
      <c r="B2981">
        <v>90556401</v>
      </c>
      <c r="C2981">
        <v>11000000</v>
      </c>
      <c r="D2981">
        <f t="shared" si="47"/>
        <v>79556401</v>
      </c>
    </row>
    <row r="2982" spans="1:4" x14ac:dyDescent="0.2">
      <c r="A2982" t="s">
        <v>4994</v>
      </c>
      <c r="B2982">
        <v>93571803</v>
      </c>
      <c r="C2982">
        <v>25000000</v>
      </c>
      <c r="D2982">
        <f t="shared" si="47"/>
        <v>68571803</v>
      </c>
    </row>
    <row r="2983" spans="1:4" x14ac:dyDescent="0.2">
      <c r="A2983" t="s">
        <v>4995</v>
      </c>
      <c r="B2983">
        <v>72755517</v>
      </c>
      <c r="C2983">
        <v>20000000</v>
      </c>
      <c r="D2983">
        <f t="shared" si="47"/>
        <v>52755517</v>
      </c>
    </row>
    <row r="2984" spans="1:4" x14ac:dyDescent="0.2">
      <c r="A2984" t="s">
        <v>4996</v>
      </c>
      <c r="B2984">
        <v>52929168</v>
      </c>
      <c r="C2984">
        <v>11000000</v>
      </c>
      <c r="D2984">
        <f t="shared" si="47"/>
        <v>41929168</v>
      </c>
    </row>
    <row r="2985" spans="1:4" x14ac:dyDescent="0.2">
      <c r="A2985" t="s">
        <v>4997</v>
      </c>
      <c r="B2985">
        <v>50461335</v>
      </c>
      <c r="C2985">
        <v>11000000</v>
      </c>
      <c r="D2985">
        <f t="shared" si="47"/>
        <v>39461335</v>
      </c>
    </row>
    <row r="2986" spans="1:4" x14ac:dyDescent="0.2">
      <c r="A2986" t="s">
        <v>5000</v>
      </c>
      <c r="B2986">
        <v>25440971</v>
      </c>
      <c r="C2986">
        <v>12000000</v>
      </c>
      <c r="D2986">
        <f t="shared" si="47"/>
        <v>13440971</v>
      </c>
    </row>
    <row r="2987" spans="1:4" x14ac:dyDescent="0.2">
      <c r="A2987" t="s">
        <v>5001</v>
      </c>
      <c r="B2987">
        <v>49797148</v>
      </c>
      <c r="C2987">
        <v>11000000</v>
      </c>
      <c r="D2987">
        <f t="shared" si="47"/>
        <v>38797148</v>
      </c>
    </row>
    <row r="2988" spans="1:4" x14ac:dyDescent="0.2">
      <c r="A2988" t="s">
        <v>5003</v>
      </c>
      <c r="B2988">
        <v>25440971</v>
      </c>
      <c r="C2988">
        <v>13500000</v>
      </c>
      <c r="D2988">
        <f t="shared" si="47"/>
        <v>11940971</v>
      </c>
    </row>
    <row r="2989" spans="1:4" x14ac:dyDescent="0.2">
      <c r="A2989" t="s">
        <v>5004</v>
      </c>
      <c r="B2989">
        <v>46563158</v>
      </c>
      <c r="C2989">
        <v>13000000</v>
      </c>
      <c r="D2989">
        <f t="shared" si="47"/>
        <v>33563158</v>
      </c>
    </row>
    <row r="2990" spans="1:4" x14ac:dyDescent="0.2">
      <c r="A2990" t="s">
        <v>5005</v>
      </c>
      <c r="B2990">
        <v>41227069</v>
      </c>
      <c r="C2990">
        <v>11000000</v>
      </c>
      <c r="D2990">
        <f t="shared" si="47"/>
        <v>30227069</v>
      </c>
    </row>
    <row r="2991" spans="1:4" x14ac:dyDescent="0.2">
      <c r="A2991" t="s">
        <v>5006</v>
      </c>
      <c r="B2991">
        <v>39025000</v>
      </c>
      <c r="C2991">
        <v>11000000</v>
      </c>
      <c r="D2991">
        <f t="shared" si="47"/>
        <v>28025000</v>
      </c>
    </row>
    <row r="2992" spans="1:4" x14ac:dyDescent="0.2">
      <c r="A2992" t="s">
        <v>5007</v>
      </c>
      <c r="B2992">
        <v>38201895</v>
      </c>
      <c r="C2992">
        <v>10500000</v>
      </c>
      <c r="D2992">
        <f t="shared" si="47"/>
        <v>27701895</v>
      </c>
    </row>
    <row r="2993" spans="1:4" x14ac:dyDescent="0.2">
      <c r="A2993" t="s">
        <v>5008</v>
      </c>
      <c r="B2993">
        <v>27669413</v>
      </c>
      <c r="C2993">
        <v>11000000</v>
      </c>
      <c r="D2993">
        <f t="shared" si="47"/>
        <v>16669413</v>
      </c>
    </row>
    <row r="2994" spans="1:4" x14ac:dyDescent="0.2">
      <c r="A2994" t="s">
        <v>5009</v>
      </c>
      <c r="B2994">
        <v>25440971</v>
      </c>
      <c r="C2994">
        <v>11000000</v>
      </c>
      <c r="D2994">
        <f t="shared" si="47"/>
        <v>14440971</v>
      </c>
    </row>
    <row r="2995" spans="1:4" x14ac:dyDescent="0.2">
      <c r="A2995" t="s">
        <v>5010</v>
      </c>
      <c r="B2995">
        <v>37766350</v>
      </c>
      <c r="C2995">
        <v>11000000</v>
      </c>
      <c r="D2995">
        <f t="shared" si="47"/>
        <v>26766350</v>
      </c>
    </row>
    <row r="2996" spans="1:4" x14ac:dyDescent="0.2">
      <c r="A2996" t="s">
        <v>5011</v>
      </c>
      <c r="B2996">
        <v>23978402</v>
      </c>
      <c r="C2996">
        <v>11000000</v>
      </c>
      <c r="D2996">
        <f t="shared" si="47"/>
        <v>12978402</v>
      </c>
    </row>
    <row r="2997" spans="1:4" x14ac:dyDescent="0.2">
      <c r="A2997" t="s">
        <v>5013</v>
      </c>
      <c r="B2997">
        <v>21370057</v>
      </c>
      <c r="C2997">
        <v>12000000</v>
      </c>
      <c r="D2997">
        <f t="shared" si="47"/>
        <v>9370057</v>
      </c>
    </row>
    <row r="2998" spans="1:4" x14ac:dyDescent="0.2">
      <c r="A2998" t="s">
        <v>5014</v>
      </c>
      <c r="B2998">
        <v>25440971</v>
      </c>
      <c r="C2998">
        <v>11000000</v>
      </c>
      <c r="D2998">
        <f t="shared" si="47"/>
        <v>14440971</v>
      </c>
    </row>
    <row r="2999" spans="1:4" x14ac:dyDescent="0.2">
      <c r="A2999" t="s">
        <v>5015</v>
      </c>
      <c r="B2999">
        <v>4884663</v>
      </c>
      <c r="C2999">
        <v>12000000</v>
      </c>
      <c r="D2999">
        <f t="shared" si="47"/>
        <v>-7115337</v>
      </c>
    </row>
    <row r="3000" spans="1:4" x14ac:dyDescent="0.2">
      <c r="A3000" t="s">
        <v>5016</v>
      </c>
      <c r="B3000">
        <v>38317535</v>
      </c>
      <c r="C3000">
        <v>11000000</v>
      </c>
      <c r="D3000">
        <f t="shared" si="47"/>
        <v>27317535</v>
      </c>
    </row>
    <row r="3001" spans="1:4" x14ac:dyDescent="0.2">
      <c r="A3001" t="s">
        <v>5018</v>
      </c>
      <c r="B3001">
        <v>25440971</v>
      </c>
      <c r="C3001">
        <v>11000000</v>
      </c>
      <c r="D3001">
        <f t="shared" si="47"/>
        <v>14440971</v>
      </c>
    </row>
    <row r="3002" spans="1:4" x14ac:dyDescent="0.2">
      <c r="A3002" t="s">
        <v>5020</v>
      </c>
      <c r="B3002">
        <v>13903262</v>
      </c>
      <c r="C3002">
        <v>11000000</v>
      </c>
      <c r="D3002">
        <f t="shared" si="47"/>
        <v>2903262</v>
      </c>
    </row>
    <row r="3003" spans="1:4" x14ac:dyDescent="0.2">
      <c r="A3003" t="s">
        <v>5022</v>
      </c>
      <c r="B3003">
        <v>13592872</v>
      </c>
      <c r="C3003">
        <v>11000000</v>
      </c>
      <c r="D3003">
        <f t="shared" si="47"/>
        <v>2592872</v>
      </c>
    </row>
    <row r="3004" spans="1:4" x14ac:dyDescent="0.2">
      <c r="A3004" t="s">
        <v>5023</v>
      </c>
      <c r="B3004">
        <v>18381787</v>
      </c>
      <c r="C3004">
        <v>11000000</v>
      </c>
      <c r="D3004">
        <f t="shared" si="47"/>
        <v>7381787</v>
      </c>
    </row>
    <row r="3005" spans="1:4" x14ac:dyDescent="0.2">
      <c r="A3005" t="s">
        <v>5025</v>
      </c>
      <c r="B3005">
        <v>13558739</v>
      </c>
      <c r="C3005">
        <v>11000000</v>
      </c>
      <c r="D3005">
        <f t="shared" si="47"/>
        <v>2558739</v>
      </c>
    </row>
    <row r="3006" spans="1:4" x14ac:dyDescent="0.2">
      <c r="A3006" t="s">
        <v>5027</v>
      </c>
      <c r="B3006">
        <v>13103828</v>
      </c>
      <c r="C3006">
        <v>11000000</v>
      </c>
      <c r="D3006">
        <f t="shared" si="47"/>
        <v>2103828</v>
      </c>
    </row>
    <row r="3007" spans="1:4" x14ac:dyDescent="0.2">
      <c r="A3007" t="s">
        <v>5028</v>
      </c>
      <c r="B3007">
        <v>33305037</v>
      </c>
      <c r="C3007">
        <v>11000000</v>
      </c>
      <c r="D3007">
        <f t="shared" si="47"/>
        <v>22305037</v>
      </c>
    </row>
    <row r="3008" spans="1:4" x14ac:dyDescent="0.2">
      <c r="A3008" t="s">
        <v>5030</v>
      </c>
      <c r="B3008">
        <v>10214647</v>
      </c>
      <c r="C3008">
        <v>11000000</v>
      </c>
      <c r="D3008">
        <f t="shared" si="47"/>
        <v>-785353</v>
      </c>
    </row>
    <row r="3009" spans="1:4" x14ac:dyDescent="0.2">
      <c r="A3009" t="s">
        <v>5031</v>
      </c>
      <c r="B3009">
        <v>11501093</v>
      </c>
      <c r="C3009">
        <v>13000000</v>
      </c>
      <c r="D3009">
        <f t="shared" si="47"/>
        <v>-1498907</v>
      </c>
    </row>
    <row r="3010" spans="1:4" x14ac:dyDescent="0.2">
      <c r="A3010" t="s">
        <v>5032</v>
      </c>
      <c r="B3010">
        <v>4814244</v>
      </c>
      <c r="C3010">
        <v>11000000</v>
      </c>
      <c r="D3010">
        <f t="shared" ref="D3010:D3073" si="48">B3010-C3010</f>
        <v>-6185756</v>
      </c>
    </row>
    <row r="3011" spans="1:4" x14ac:dyDescent="0.2">
      <c r="A3011" t="s">
        <v>5034</v>
      </c>
      <c r="B3011">
        <v>9170214</v>
      </c>
      <c r="C3011">
        <v>11000000</v>
      </c>
      <c r="D3011">
        <f t="shared" si="48"/>
        <v>-1829786</v>
      </c>
    </row>
    <row r="3012" spans="1:4" x14ac:dyDescent="0.2">
      <c r="A3012" t="s">
        <v>5035</v>
      </c>
      <c r="B3012">
        <v>4068087</v>
      </c>
      <c r="C3012">
        <v>17000000</v>
      </c>
      <c r="D3012">
        <f t="shared" si="48"/>
        <v>-12931913</v>
      </c>
    </row>
    <row r="3013" spans="1:4" x14ac:dyDescent="0.2">
      <c r="A3013" t="s">
        <v>5037</v>
      </c>
      <c r="B3013">
        <v>3753806</v>
      </c>
      <c r="C3013">
        <v>11000000</v>
      </c>
      <c r="D3013">
        <f t="shared" si="48"/>
        <v>-7246194</v>
      </c>
    </row>
    <row r="3014" spans="1:4" x14ac:dyDescent="0.2">
      <c r="A3014" t="s">
        <v>5038</v>
      </c>
      <c r="B3014">
        <v>3034181</v>
      </c>
      <c r="C3014">
        <v>11000000</v>
      </c>
      <c r="D3014">
        <f t="shared" si="48"/>
        <v>-7965819</v>
      </c>
    </row>
    <row r="3015" spans="1:4" x14ac:dyDescent="0.2">
      <c r="A3015" t="s">
        <v>5039</v>
      </c>
      <c r="B3015">
        <v>2832826</v>
      </c>
      <c r="C3015">
        <v>11000000</v>
      </c>
      <c r="D3015">
        <f t="shared" si="48"/>
        <v>-8167174</v>
      </c>
    </row>
    <row r="3016" spans="1:4" x14ac:dyDescent="0.2">
      <c r="A3016" t="s">
        <v>5040</v>
      </c>
      <c r="B3016">
        <v>13214255</v>
      </c>
      <c r="C3016">
        <v>11000000</v>
      </c>
      <c r="D3016">
        <f t="shared" si="48"/>
        <v>2214255</v>
      </c>
    </row>
    <row r="3017" spans="1:4" x14ac:dyDescent="0.2">
      <c r="A3017" t="s">
        <v>5041</v>
      </c>
      <c r="B3017">
        <v>16017403</v>
      </c>
      <c r="C3017">
        <v>5000000</v>
      </c>
      <c r="D3017">
        <f t="shared" si="48"/>
        <v>11017403</v>
      </c>
    </row>
    <row r="3018" spans="1:4" x14ac:dyDescent="0.2">
      <c r="A3018" t="s">
        <v>5043</v>
      </c>
      <c r="B3018">
        <v>2807854</v>
      </c>
      <c r="C3018">
        <v>11000000</v>
      </c>
      <c r="D3018">
        <f t="shared" si="48"/>
        <v>-8192146</v>
      </c>
    </row>
    <row r="3019" spans="1:4" x14ac:dyDescent="0.2">
      <c r="A3019" t="s">
        <v>5045</v>
      </c>
      <c r="B3019">
        <v>25440971</v>
      </c>
      <c r="C3019">
        <v>11000000</v>
      </c>
      <c r="D3019">
        <f t="shared" si="48"/>
        <v>14440971</v>
      </c>
    </row>
    <row r="3020" spans="1:4" x14ac:dyDescent="0.2">
      <c r="A3020" t="s">
        <v>5047</v>
      </c>
      <c r="B3020">
        <v>540085</v>
      </c>
      <c r="C3020">
        <v>20000000</v>
      </c>
      <c r="D3020">
        <f t="shared" si="48"/>
        <v>-19459915</v>
      </c>
    </row>
    <row r="3021" spans="1:4" x14ac:dyDescent="0.2">
      <c r="A3021" t="s">
        <v>5049</v>
      </c>
      <c r="B3021">
        <v>352786</v>
      </c>
      <c r="C3021">
        <v>11000000</v>
      </c>
      <c r="D3021">
        <f t="shared" si="48"/>
        <v>-10647214</v>
      </c>
    </row>
    <row r="3022" spans="1:4" x14ac:dyDescent="0.2">
      <c r="A3022" t="s">
        <v>5051</v>
      </c>
      <c r="B3022">
        <v>25440971</v>
      </c>
      <c r="C3022">
        <v>12000000</v>
      </c>
      <c r="D3022">
        <f t="shared" si="48"/>
        <v>13440971</v>
      </c>
    </row>
    <row r="3023" spans="1:4" x14ac:dyDescent="0.2">
      <c r="A3023" t="s">
        <v>5052</v>
      </c>
      <c r="B3023">
        <v>56729973</v>
      </c>
      <c r="C3023">
        <v>10800000</v>
      </c>
      <c r="D3023">
        <f t="shared" si="48"/>
        <v>45929973</v>
      </c>
    </row>
    <row r="3024" spans="1:4" x14ac:dyDescent="0.2">
      <c r="A3024" t="s">
        <v>5054</v>
      </c>
      <c r="B3024">
        <v>25440971</v>
      </c>
      <c r="C3024">
        <v>20000000</v>
      </c>
      <c r="D3024">
        <f t="shared" si="48"/>
        <v>5440971</v>
      </c>
    </row>
    <row r="3025" spans="1:4" x14ac:dyDescent="0.2">
      <c r="A3025" t="s">
        <v>5056</v>
      </c>
      <c r="B3025">
        <v>25440971</v>
      </c>
      <c r="C3025">
        <v>11000000</v>
      </c>
      <c r="D3025">
        <f t="shared" si="48"/>
        <v>14440971</v>
      </c>
    </row>
    <row r="3026" spans="1:4" x14ac:dyDescent="0.2">
      <c r="A3026" t="s">
        <v>5058</v>
      </c>
      <c r="B3026">
        <v>399879</v>
      </c>
      <c r="C3026">
        <v>15000000</v>
      </c>
      <c r="D3026">
        <f t="shared" si="48"/>
        <v>-14600121</v>
      </c>
    </row>
    <row r="3027" spans="1:4" x14ac:dyDescent="0.2">
      <c r="A3027" t="s">
        <v>5060</v>
      </c>
      <c r="B3027">
        <v>3275443</v>
      </c>
      <c r="C3027">
        <v>700000000</v>
      </c>
      <c r="D3027">
        <f t="shared" si="48"/>
        <v>-696724557</v>
      </c>
    </row>
    <row r="3028" spans="1:4" x14ac:dyDescent="0.2">
      <c r="A3028" t="s">
        <v>5062</v>
      </c>
      <c r="B3028">
        <v>18535191</v>
      </c>
      <c r="C3028">
        <v>14000000</v>
      </c>
      <c r="D3028">
        <f t="shared" si="48"/>
        <v>4535191</v>
      </c>
    </row>
    <row r="3029" spans="1:4" x14ac:dyDescent="0.2">
      <c r="A3029" t="s">
        <v>5063</v>
      </c>
      <c r="B3029">
        <v>23838</v>
      </c>
      <c r="C3029">
        <v>7000000</v>
      </c>
      <c r="D3029">
        <f t="shared" si="48"/>
        <v>-6976162</v>
      </c>
    </row>
    <row r="3030" spans="1:4" x14ac:dyDescent="0.2">
      <c r="A3030" t="s">
        <v>5065</v>
      </c>
      <c r="B3030">
        <v>22160085</v>
      </c>
      <c r="C3030">
        <v>10600000</v>
      </c>
      <c r="D3030">
        <f t="shared" si="48"/>
        <v>11560085</v>
      </c>
    </row>
    <row r="3031" spans="1:4" x14ac:dyDescent="0.2">
      <c r="A3031" t="s">
        <v>5067</v>
      </c>
      <c r="B3031">
        <v>56715371</v>
      </c>
      <c r="C3031">
        <v>12000000</v>
      </c>
      <c r="D3031">
        <f t="shared" si="48"/>
        <v>44715371</v>
      </c>
    </row>
    <row r="3032" spans="1:4" x14ac:dyDescent="0.2">
      <c r="A3032" t="s">
        <v>5068</v>
      </c>
      <c r="B3032">
        <v>434949459</v>
      </c>
      <c r="C3032">
        <v>10500000</v>
      </c>
      <c r="D3032">
        <f t="shared" si="48"/>
        <v>424449459</v>
      </c>
    </row>
    <row r="3033" spans="1:4" x14ac:dyDescent="0.2">
      <c r="A3033" t="s">
        <v>5070</v>
      </c>
      <c r="B3033">
        <v>11043445</v>
      </c>
      <c r="C3033">
        <v>10000000</v>
      </c>
      <c r="D3033">
        <f t="shared" si="48"/>
        <v>1043445</v>
      </c>
    </row>
    <row r="3034" spans="1:4" x14ac:dyDescent="0.2">
      <c r="A3034" t="s">
        <v>5072</v>
      </c>
      <c r="B3034">
        <v>25440971</v>
      </c>
      <c r="C3034">
        <v>12500000</v>
      </c>
      <c r="D3034">
        <f t="shared" si="48"/>
        <v>12940971</v>
      </c>
    </row>
    <row r="3035" spans="1:4" x14ac:dyDescent="0.2">
      <c r="A3035" t="s">
        <v>5074</v>
      </c>
      <c r="B3035">
        <v>125169</v>
      </c>
      <c r="C3035">
        <v>10500000</v>
      </c>
      <c r="D3035">
        <f t="shared" si="48"/>
        <v>-10374831</v>
      </c>
    </row>
    <row r="3036" spans="1:4" x14ac:dyDescent="0.2">
      <c r="A3036" t="s">
        <v>5076</v>
      </c>
      <c r="B3036">
        <v>25440971</v>
      </c>
      <c r="C3036">
        <v>20000000</v>
      </c>
      <c r="D3036">
        <f t="shared" si="48"/>
        <v>5440971</v>
      </c>
    </row>
    <row r="3037" spans="1:4" x14ac:dyDescent="0.2">
      <c r="A3037" t="s">
        <v>5077</v>
      </c>
      <c r="B3037">
        <v>1165104</v>
      </c>
      <c r="C3037">
        <v>20000000</v>
      </c>
      <c r="D3037">
        <f t="shared" si="48"/>
        <v>-18834896</v>
      </c>
    </row>
    <row r="3038" spans="1:4" x14ac:dyDescent="0.2">
      <c r="A3038" t="s">
        <v>5079</v>
      </c>
      <c r="B3038">
        <v>1066555</v>
      </c>
      <c r="C3038">
        <v>11000000</v>
      </c>
      <c r="D3038">
        <f t="shared" si="48"/>
        <v>-9933445</v>
      </c>
    </row>
    <row r="3039" spans="1:4" x14ac:dyDescent="0.2">
      <c r="A3039" t="s">
        <v>5081</v>
      </c>
      <c r="B3039">
        <v>5669081</v>
      </c>
      <c r="C3039">
        <v>10818775</v>
      </c>
      <c r="D3039">
        <f t="shared" si="48"/>
        <v>-5149694</v>
      </c>
    </row>
    <row r="3040" spans="1:4" x14ac:dyDescent="0.2">
      <c r="A3040" t="s">
        <v>5083</v>
      </c>
      <c r="B3040">
        <v>25440971</v>
      </c>
      <c r="C3040">
        <v>11000000</v>
      </c>
      <c r="D3040">
        <f t="shared" si="48"/>
        <v>14440971</v>
      </c>
    </row>
    <row r="3041" spans="1:4" x14ac:dyDescent="0.2">
      <c r="A3041" t="s">
        <v>5085</v>
      </c>
      <c r="B3041">
        <v>138339411</v>
      </c>
      <c r="C3041">
        <v>10000000</v>
      </c>
      <c r="D3041">
        <f t="shared" si="48"/>
        <v>128339411</v>
      </c>
    </row>
    <row r="3042" spans="1:4" x14ac:dyDescent="0.2">
      <c r="A3042" t="s">
        <v>5086</v>
      </c>
      <c r="B3042">
        <v>25440971</v>
      </c>
      <c r="C3042">
        <v>11000000</v>
      </c>
      <c r="D3042">
        <f t="shared" si="48"/>
        <v>14440971</v>
      </c>
    </row>
    <row r="3043" spans="1:4" x14ac:dyDescent="0.2">
      <c r="A3043" t="s">
        <v>5088</v>
      </c>
      <c r="B3043">
        <v>80150343</v>
      </c>
      <c r="C3043">
        <v>10000000</v>
      </c>
      <c r="D3043">
        <f t="shared" si="48"/>
        <v>70150343</v>
      </c>
    </row>
    <row r="3044" spans="1:4" x14ac:dyDescent="0.2">
      <c r="A3044" t="s">
        <v>5090</v>
      </c>
      <c r="B3044">
        <v>85300000</v>
      </c>
      <c r="C3044">
        <v>10000000</v>
      </c>
      <c r="D3044">
        <f t="shared" si="48"/>
        <v>75300000</v>
      </c>
    </row>
    <row r="3045" spans="1:4" x14ac:dyDescent="0.2">
      <c r="A3045" t="s">
        <v>5091</v>
      </c>
      <c r="B3045">
        <v>68353550</v>
      </c>
      <c r="C3045">
        <v>10000000</v>
      </c>
      <c r="D3045">
        <f t="shared" si="48"/>
        <v>58353550</v>
      </c>
    </row>
    <row r="3046" spans="1:4" x14ac:dyDescent="0.2">
      <c r="A3046" t="s">
        <v>5092</v>
      </c>
      <c r="B3046">
        <v>78845130</v>
      </c>
      <c r="C3046">
        <v>10000000</v>
      </c>
      <c r="D3046">
        <f t="shared" si="48"/>
        <v>68845130</v>
      </c>
    </row>
    <row r="3047" spans="1:4" x14ac:dyDescent="0.2">
      <c r="A3047" t="s">
        <v>5094</v>
      </c>
      <c r="B3047">
        <v>63319509</v>
      </c>
      <c r="C3047">
        <v>10000000</v>
      </c>
      <c r="D3047">
        <f t="shared" si="48"/>
        <v>53319509</v>
      </c>
    </row>
    <row r="3048" spans="1:4" x14ac:dyDescent="0.2">
      <c r="A3048" t="s">
        <v>5095</v>
      </c>
      <c r="B3048">
        <v>63270259</v>
      </c>
      <c r="C3048">
        <v>10000000</v>
      </c>
      <c r="D3048">
        <f t="shared" si="48"/>
        <v>53270259</v>
      </c>
    </row>
    <row r="3049" spans="1:4" x14ac:dyDescent="0.2">
      <c r="A3049" t="s">
        <v>5096</v>
      </c>
      <c r="B3049">
        <v>55865715</v>
      </c>
      <c r="C3049">
        <v>10000000</v>
      </c>
      <c r="D3049">
        <f t="shared" si="48"/>
        <v>45865715</v>
      </c>
    </row>
    <row r="3050" spans="1:4" x14ac:dyDescent="0.2">
      <c r="A3050" t="s">
        <v>5097</v>
      </c>
      <c r="B3050">
        <v>63231524</v>
      </c>
      <c r="C3050">
        <v>6000000</v>
      </c>
      <c r="D3050">
        <f t="shared" si="48"/>
        <v>57231524</v>
      </c>
    </row>
    <row r="3051" spans="1:4" x14ac:dyDescent="0.2">
      <c r="A3051" t="s">
        <v>5098</v>
      </c>
      <c r="B3051">
        <v>52293982</v>
      </c>
      <c r="C3051">
        <v>13800000</v>
      </c>
      <c r="D3051">
        <f t="shared" si="48"/>
        <v>38493982</v>
      </c>
    </row>
    <row r="3052" spans="1:4" x14ac:dyDescent="0.2">
      <c r="A3052" t="s">
        <v>5099</v>
      </c>
      <c r="B3052">
        <v>25440971</v>
      </c>
      <c r="C3052">
        <v>10000000</v>
      </c>
      <c r="D3052">
        <f t="shared" si="48"/>
        <v>15440971</v>
      </c>
    </row>
    <row r="3053" spans="1:4" x14ac:dyDescent="0.2">
      <c r="A3053" t="s">
        <v>5101</v>
      </c>
      <c r="B3053">
        <v>50752337</v>
      </c>
      <c r="C3053">
        <v>10000000</v>
      </c>
      <c r="D3053">
        <f t="shared" si="48"/>
        <v>40752337</v>
      </c>
    </row>
    <row r="3054" spans="1:4" x14ac:dyDescent="0.2">
      <c r="A3054" t="s">
        <v>5102</v>
      </c>
      <c r="B3054">
        <v>110175871</v>
      </c>
      <c r="C3054">
        <v>10000000</v>
      </c>
      <c r="D3054">
        <f t="shared" si="48"/>
        <v>100175871</v>
      </c>
    </row>
    <row r="3055" spans="1:4" x14ac:dyDescent="0.2">
      <c r="A3055" t="s">
        <v>5103</v>
      </c>
      <c r="B3055">
        <v>38624000</v>
      </c>
      <c r="C3055">
        <v>12000000</v>
      </c>
      <c r="D3055">
        <f t="shared" si="48"/>
        <v>26624000</v>
      </c>
    </row>
    <row r="3056" spans="1:4" x14ac:dyDescent="0.2">
      <c r="A3056" t="s">
        <v>5104</v>
      </c>
      <c r="B3056">
        <v>37470017</v>
      </c>
      <c r="C3056">
        <v>10000000</v>
      </c>
      <c r="D3056">
        <f t="shared" si="48"/>
        <v>27470017</v>
      </c>
    </row>
    <row r="3057" spans="1:4" x14ac:dyDescent="0.2">
      <c r="A3057" t="s">
        <v>5105</v>
      </c>
      <c r="B3057">
        <v>40485039</v>
      </c>
      <c r="C3057">
        <v>10000000</v>
      </c>
      <c r="D3057">
        <f t="shared" si="48"/>
        <v>30485039</v>
      </c>
    </row>
    <row r="3058" spans="1:4" x14ac:dyDescent="0.2">
      <c r="A3058" t="s">
        <v>5107</v>
      </c>
      <c r="B3058">
        <v>16800000</v>
      </c>
      <c r="C3058">
        <v>10000000</v>
      </c>
      <c r="D3058">
        <f t="shared" si="48"/>
        <v>6800000</v>
      </c>
    </row>
    <row r="3059" spans="1:4" x14ac:dyDescent="0.2">
      <c r="A3059" t="s">
        <v>5110</v>
      </c>
      <c r="B3059">
        <v>46377022</v>
      </c>
      <c r="C3059">
        <v>10000000</v>
      </c>
      <c r="D3059">
        <f t="shared" si="48"/>
        <v>36377022</v>
      </c>
    </row>
    <row r="3060" spans="1:4" x14ac:dyDescent="0.2">
      <c r="A3060" t="s">
        <v>5111</v>
      </c>
      <c r="B3060">
        <v>36696761</v>
      </c>
      <c r="C3060">
        <v>23000000</v>
      </c>
      <c r="D3060">
        <f t="shared" si="48"/>
        <v>13696761</v>
      </c>
    </row>
    <row r="3061" spans="1:4" x14ac:dyDescent="0.2">
      <c r="A3061" t="s">
        <v>5113</v>
      </c>
      <c r="B3061">
        <v>36200000</v>
      </c>
      <c r="C3061">
        <v>12305523</v>
      </c>
      <c r="D3061">
        <f t="shared" si="48"/>
        <v>23894477</v>
      </c>
    </row>
    <row r="3062" spans="1:4" x14ac:dyDescent="0.2">
      <c r="A3062" t="s">
        <v>5114</v>
      </c>
      <c r="B3062">
        <v>25440971</v>
      </c>
      <c r="C3062">
        <v>10000000</v>
      </c>
      <c r="D3062">
        <f t="shared" si="48"/>
        <v>15440971</v>
      </c>
    </row>
    <row r="3063" spans="1:4" x14ac:dyDescent="0.2">
      <c r="A3063" t="s">
        <v>5115</v>
      </c>
      <c r="B3063">
        <v>35794166</v>
      </c>
      <c r="C3063">
        <v>10000000</v>
      </c>
      <c r="D3063">
        <f t="shared" si="48"/>
        <v>25794166</v>
      </c>
    </row>
    <row r="3064" spans="1:4" x14ac:dyDescent="0.2">
      <c r="A3064" t="s">
        <v>5116</v>
      </c>
      <c r="B3064">
        <v>33583175</v>
      </c>
      <c r="C3064">
        <v>10000000</v>
      </c>
      <c r="D3064">
        <f t="shared" si="48"/>
        <v>23583175</v>
      </c>
    </row>
    <row r="3065" spans="1:4" x14ac:dyDescent="0.2">
      <c r="A3065" t="s">
        <v>5117</v>
      </c>
      <c r="B3065">
        <v>32983713</v>
      </c>
      <c r="C3065">
        <v>20000000</v>
      </c>
      <c r="D3065">
        <f t="shared" si="48"/>
        <v>12983713</v>
      </c>
    </row>
    <row r="3066" spans="1:4" x14ac:dyDescent="0.2">
      <c r="A3066" t="s">
        <v>5119</v>
      </c>
      <c r="B3066">
        <v>52200504</v>
      </c>
      <c r="C3066">
        <v>10000000</v>
      </c>
      <c r="D3066">
        <f t="shared" si="48"/>
        <v>42200504</v>
      </c>
    </row>
    <row r="3067" spans="1:4" x14ac:dyDescent="0.2">
      <c r="A3067" t="s">
        <v>5121</v>
      </c>
      <c r="B3067">
        <v>33000000</v>
      </c>
      <c r="C3067">
        <v>10000000</v>
      </c>
      <c r="D3067">
        <f t="shared" si="48"/>
        <v>23000000</v>
      </c>
    </row>
    <row r="3068" spans="1:4" x14ac:dyDescent="0.2">
      <c r="A3068" t="s">
        <v>5124</v>
      </c>
      <c r="B3068">
        <v>32101000</v>
      </c>
      <c r="C3068">
        <v>10000000</v>
      </c>
      <c r="D3068">
        <f t="shared" si="48"/>
        <v>22101000</v>
      </c>
    </row>
    <row r="3069" spans="1:4" x14ac:dyDescent="0.2">
      <c r="A3069" t="s">
        <v>5125</v>
      </c>
      <c r="B3069">
        <v>31487293</v>
      </c>
      <c r="C3069">
        <v>9000000</v>
      </c>
      <c r="D3069">
        <f t="shared" si="48"/>
        <v>22487293</v>
      </c>
    </row>
    <row r="3070" spans="1:4" x14ac:dyDescent="0.2">
      <c r="A3070" t="s">
        <v>5127</v>
      </c>
      <c r="B3070">
        <v>30651422</v>
      </c>
      <c r="C3070">
        <v>10000000</v>
      </c>
      <c r="D3070">
        <f t="shared" si="48"/>
        <v>20651422</v>
      </c>
    </row>
    <row r="3071" spans="1:4" x14ac:dyDescent="0.2">
      <c r="A3071" t="s">
        <v>5128</v>
      </c>
      <c r="B3071">
        <v>30306281</v>
      </c>
      <c r="C3071">
        <v>10000000</v>
      </c>
      <c r="D3071">
        <f t="shared" si="48"/>
        <v>20306281</v>
      </c>
    </row>
    <row r="3072" spans="1:4" x14ac:dyDescent="0.2">
      <c r="A3072" t="s">
        <v>5130</v>
      </c>
      <c r="B3072">
        <v>29500000</v>
      </c>
      <c r="C3072">
        <v>10000000</v>
      </c>
      <c r="D3072">
        <f t="shared" si="48"/>
        <v>19500000</v>
      </c>
    </row>
    <row r="3073" spans="1:4" x14ac:dyDescent="0.2">
      <c r="A3073" t="s">
        <v>5132</v>
      </c>
      <c r="B3073">
        <v>30050028</v>
      </c>
      <c r="C3073">
        <v>17000000</v>
      </c>
      <c r="D3073">
        <f t="shared" si="48"/>
        <v>13050028</v>
      </c>
    </row>
    <row r="3074" spans="1:4" x14ac:dyDescent="0.2">
      <c r="A3074" t="s">
        <v>5133</v>
      </c>
      <c r="B3074">
        <v>29392418</v>
      </c>
      <c r="C3074">
        <v>10000000</v>
      </c>
      <c r="D3074">
        <f t="shared" ref="D3074:D3137" si="49">B3074-C3074</f>
        <v>19392418</v>
      </c>
    </row>
    <row r="3075" spans="1:4" x14ac:dyDescent="0.2">
      <c r="A3075" t="s">
        <v>5134</v>
      </c>
      <c r="B3075">
        <v>28563926</v>
      </c>
      <c r="C3075">
        <v>8500000</v>
      </c>
      <c r="D3075">
        <f t="shared" si="49"/>
        <v>20063926</v>
      </c>
    </row>
    <row r="3076" spans="1:4" x14ac:dyDescent="0.2">
      <c r="A3076" t="s">
        <v>5135</v>
      </c>
      <c r="B3076">
        <v>28435406</v>
      </c>
      <c r="C3076">
        <v>12000000</v>
      </c>
      <c r="D3076">
        <f t="shared" si="49"/>
        <v>16435406</v>
      </c>
    </row>
    <row r="3077" spans="1:4" x14ac:dyDescent="0.2">
      <c r="A3077" t="s">
        <v>5137</v>
      </c>
      <c r="B3077">
        <v>25339117</v>
      </c>
      <c r="C3077">
        <v>10000000</v>
      </c>
      <c r="D3077">
        <f t="shared" si="49"/>
        <v>15339117</v>
      </c>
    </row>
    <row r="3078" spans="1:4" x14ac:dyDescent="0.2">
      <c r="A3078" t="s">
        <v>5138</v>
      </c>
      <c r="B3078">
        <v>25600000</v>
      </c>
      <c r="C3078">
        <v>10000000</v>
      </c>
      <c r="D3078">
        <f t="shared" si="49"/>
        <v>15600000</v>
      </c>
    </row>
    <row r="3079" spans="1:4" x14ac:dyDescent="0.2">
      <c r="A3079" t="s">
        <v>5139</v>
      </c>
      <c r="B3079">
        <v>25440971</v>
      </c>
      <c r="C3079">
        <v>65000000</v>
      </c>
      <c r="D3079">
        <f t="shared" si="49"/>
        <v>-39559029</v>
      </c>
    </row>
    <row r="3080" spans="1:4" x14ac:dyDescent="0.2">
      <c r="A3080" t="s">
        <v>5141</v>
      </c>
      <c r="B3080">
        <v>25440971</v>
      </c>
      <c r="C3080">
        <v>10000000</v>
      </c>
      <c r="D3080">
        <f t="shared" si="49"/>
        <v>15440971</v>
      </c>
    </row>
    <row r="3081" spans="1:4" x14ac:dyDescent="0.2">
      <c r="A3081" t="s">
        <v>5142</v>
      </c>
      <c r="B3081">
        <v>27736779</v>
      </c>
      <c r="C3081">
        <v>10000000</v>
      </c>
      <c r="D3081">
        <f t="shared" si="49"/>
        <v>17736779</v>
      </c>
    </row>
    <row r="3082" spans="1:4" x14ac:dyDescent="0.2">
      <c r="A3082" t="s">
        <v>5144</v>
      </c>
      <c r="B3082">
        <v>24397469</v>
      </c>
      <c r="C3082">
        <v>17000000</v>
      </c>
      <c r="D3082">
        <f t="shared" si="49"/>
        <v>7397469</v>
      </c>
    </row>
    <row r="3083" spans="1:4" x14ac:dyDescent="0.2">
      <c r="A3083" t="s">
        <v>5146</v>
      </c>
      <c r="B3083">
        <v>20384136</v>
      </c>
      <c r="C3083">
        <v>10000000</v>
      </c>
      <c r="D3083">
        <f t="shared" si="49"/>
        <v>10384136</v>
      </c>
    </row>
    <row r="3084" spans="1:4" x14ac:dyDescent="0.2">
      <c r="A3084" t="s">
        <v>5147</v>
      </c>
      <c r="B3084">
        <v>25464480</v>
      </c>
      <c r="C3084">
        <v>10000000</v>
      </c>
      <c r="D3084">
        <f t="shared" si="49"/>
        <v>15464480</v>
      </c>
    </row>
    <row r="3085" spans="1:4" x14ac:dyDescent="0.2">
      <c r="A3085" t="s">
        <v>5149</v>
      </c>
      <c r="B3085">
        <v>20338609</v>
      </c>
      <c r="C3085">
        <v>10000000</v>
      </c>
      <c r="D3085">
        <f t="shared" si="49"/>
        <v>10338609</v>
      </c>
    </row>
    <row r="3086" spans="1:4" x14ac:dyDescent="0.2">
      <c r="A3086" t="s">
        <v>5150</v>
      </c>
      <c r="B3086">
        <v>18272447</v>
      </c>
      <c r="C3086">
        <v>10000000</v>
      </c>
      <c r="D3086">
        <f t="shared" si="49"/>
        <v>8272447</v>
      </c>
    </row>
    <row r="3087" spans="1:4" x14ac:dyDescent="0.2">
      <c r="A3087" t="s">
        <v>5152</v>
      </c>
      <c r="B3087">
        <v>25440971</v>
      </c>
      <c r="C3087">
        <v>10000000</v>
      </c>
      <c r="D3087">
        <f t="shared" si="49"/>
        <v>15440971</v>
      </c>
    </row>
    <row r="3088" spans="1:4" x14ac:dyDescent="0.2">
      <c r="A3088" t="s">
        <v>5154</v>
      </c>
      <c r="B3088">
        <v>17378977</v>
      </c>
      <c r="C3088">
        <v>20000000</v>
      </c>
      <c r="D3088">
        <f t="shared" si="49"/>
        <v>-2621023</v>
      </c>
    </row>
    <row r="3089" spans="1:4" x14ac:dyDescent="0.2">
      <c r="A3089" t="s">
        <v>5155</v>
      </c>
      <c r="B3089">
        <v>17096053</v>
      </c>
      <c r="C3089">
        <v>9000000</v>
      </c>
      <c r="D3089">
        <f t="shared" si="49"/>
        <v>8096053</v>
      </c>
    </row>
    <row r="3090" spans="1:4" x14ac:dyDescent="0.2">
      <c r="A3090" t="s">
        <v>5156</v>
      </c>
      <c r="B3090">
        <v>21371425</v>
      </c>
      <c r="C3090">
        <v>10000000</v>
      </c>
      <c r="D3090">
        <f t="shared" si="49"/>
        <v>11371425</v>
      </c>
    </row>
    <row r="3091" spans="1:4" x14ac:dyDescent="0.2">
      <c r="A3091" t="s">
        <v>5157</v>
      </c>
      <c r="B3091">
        <v>33071558</v>
      </c>
      <c r="C3091">
        <v>10000000</v>
      </c>
      <c r="D3091">
        <f t="shared" si="49"/>
        <v>23071558</v>
      </c>
    </row>
    <row r="3092" spans="1:4" x14ac:dyDescent="0.2">
      <c r="A3092" t="s">
        <v>5158</v>
      </c>
      <c r="B3092">
        <v>17655201</v>
      </c>
      <c r="C3092">
        <v>10000000</v>
      </c>
      <c r="D3092">
        <f t="shared" si="49"/>
        <v>7655201</v>
      </c>
    </row>
    <row r="3093" spans="1:4" x14ac:dyDescent="0.2">
      <c r="A3093" t="s">
        <v>5160</v>
      </c>
      <c r="B3093">
        <v>16247775</v>
      </c>
      <c r="C3093">
        <v>25000000</v>
      </c>
      <c r="D3093">
        <f t="shared" si="49"/>
        <v>-8752225</v>
      </c>
    </row>
    <row r="3094" spans="1:4" x14ac:dyDescent="0.2">
      <c r="A3094" t="s">
        <v>5161</v>
      </c>
      <c r="B3094">
        <v>16153600</v>
      </c>
      <c r="C3094">
        <v>10000000</v>
      </c>
      <c r="D3094">
        <f t="shared" si="49"/>
        <v>6153600</v>
      </c>
    </row>
    <row r="3095" spans="1:4" x14ac:dyDescent="0.2">
      <c r="A3095" t="s">
        <v>5162</v>
      </c>
      <c r="B3095">
        <v>16033556</v>
      </c>
      <c r="C3095">
        <v>10000000</v>
      </c>
      <c r="D3095">
        <f t="shared" si="49"/>
        <v>6033556</v>
      </c>
    </row>
    <row r="3096" spans="1:4" x14ac:dyDescent="0.2">
      <c r="A3096" t="s">
        <v>5163</v>
      </c>
      <c r="B3096">
        <v>16667084</v>
      </c>
      <c r="C3096">
        <v>11000000</v>
      </c>
      <c r="D3096">
        <f t="shared" si="49"/>
        <v>5667084</v>
      </c>
    </row>
    <row r="3097" spans="1:4" x14ac:dyDescent="0.2">
      <c r="A3097" t="s">
        <v>5164</v>
      </c>
      <c r="B3097">
        <v>15417771</v>
      </c>
      <c r="C3097">
        <v>12600000</v>
      </c>
      <c r="D3097">
        <f t="shared" si="49"/>
        <v>2817771</v>
      </c>
    </row>
    <row r="3098" spans="1:4" x14ac:dyDescent="0.2">
      <c r="A3098" t="s">
        <v>5166</v>
      </c>
      <c r="B3098">
        <v>25440971</v>
      </c>
      <c r="C3098">
        <v>10000000</v>
      </c>
      <c r="D3098">
        <f t="shared" si="49"/>
        <v>15440971</v>
      </c>
    </row>
    <row r="3099" spans="1:4" x14ac:dyDescent="0.2">
      <c r="A3099" t="s">
        <v>5168</v>
      </c>
      <c r="B3099">
        <v>15156200</v>
      </c>
      <c r="C3099">
        <v>30000000</v>
      </c>
      <c r="D3099">
        <f t="shared" si="49"/>
        <v>-14843800</v>
      </c>
    </row>
    <row r="3100" spans="1:4" x14ac:dyDescent="0.2">
      <c r="A3100" t="s">
        <v>5169</v>
      </c>
      <c r="B3100">
        <v>21589307</v>
      </c>
      <c r="C3100">
        <v>10000000</v>
      </c>
      <c r="D3100">
        <f t="shared" si="49"/>
        <v>11589307</v>
      </c>
    </row>
    <row r="3101" spans="1:4" x14ac:dyDescent="0.2">
      <c r="A3101" t="s">
        <v>5170</v>
      </c>
      <c r="B3101">
        <v>20339754</v>
      </c>
      <c r="C3101">
        <v>10000000</v>
      </c>
      <c r="D3101">
        <f t="shared" si="49"/>
        <v>10339754</v>
      </c>
    </row>
    <row r="3102" spans="1:4" x14ac:dyDescent="0.2">
      <c r="A3102" t="s">
        <v>5172</v>
      </c>
      <c r="B3102">
        <v>28873374</v>
      </c>
      <c r="C3102">
        <v>10000000</v>
      </c>
      <c r="D3102">
        <f t="shared" si="49"/>
        <v>18873374</v>
      </c>
    </row>
    <row r="3103" spans="1:4" x14ac:dyDescent="0.2">
      <c r="A3103" t="s">
        <v>5174</v>
      </c>
      <c r="B3103">
        <v>15102127</v>
      </c>
      <c r="C3103">
        <v>20000000</v>
      </c>
      <c r="D3103">
        <f t="shared" si="49"/>
        <v>-4897873</v>
      </c>
    </row>
    <row r="3104" spans="1:4" x14ac:dyDescent="0.2">
      <c r="A3104" t="s">
        <v>5176</v>
      </c>
      <c r="B3104">
        <v>13684949</v>
      </c>
      <c r="C3104">
        <v>3000000</v>
      </c>
      <c r="D3104">
        <f t="shared" si="49"/>
        <v>10684949</v>
      </c>
    </row>
    <row r="3105" spans="1:4" x14ac:dyDescent="0.2">
      <c r="A3105" t="s">
        <v>5178</v>
      </c>
      <c r="B3105">
        <v>14597405</v>
      </c>
      <c r="C3105">
        <v>6400000</v>
      </c>
      <c r="D3105">
        <f t="shared" si="49"/>
        <v>8197405</v>
      </c>
    </row>
    <row r="3106" spans="1:4" x14ac:dyDescent="0.2">
      <c r="A3106" t="s">
        <v>5179</v>
      </c>
      <c r="B3106">
        <v>12570442</v>
      </c>
      <c r="C3106">
        <v>10000000</v>
      </c>
      <c r="D3106">
        <f t="shared" si="49"/>
        <v>2570442</v>
      </c>
    </row>
    <row r="3107" spans="1:4" x14ac:dyDescent="0.2">
      <c r="A3107" t="s">
        <v>5180</v>
      </c>
      <c r="B3107">
        <v>12514138</v>
      </c>
      <c r="C3107">
        <v>10000000</v>
      </c>
      <c r="D3107">
        <f t="shared" si="49"/>
        <v>2514138</v>
      </c>
    </row>
    <row r="3108" spans="1:4" x14ac:dyDescent="0.2">
      <c r="A3108" t="s">
        <v>5182</v>
      </c>
      <c r="B3108">
        <v>43771291</v>
      </c>
      <c r="C3108">
        <v>5000000</v>
      </c>
      <c r="D3108">
        <f t="shared" si="49"/>
        <v>38771291</v>
      </c>
    </row>
    <row r="3109" spans="1:4" x14ac:dyDescent="0.2">
      <c r="A3109" t="s">
        <v>5184</v>
      </c>
      <c r="B3109">
        <v>11703287</v>
      </c>
      <c r="C3109">
        <v>10000000</v>
      </c>
      <c r="D3109">
        <f t="shared" si="49"/>
        <v>1703287</v>
      </c>
    </row>
    <row r="3110" spans="1:4" x14ac:dyDescent="0.2">
      <c r="A3110" t="s">
        <v>5186</v>
      </c>
      <c r="B3110">
        <v>11560259</v>
      </c>
      <c r="C3110">
        <v>22000000</v>
      </c>
      <c r="D3110">
        <f t="shared" si="49"/>
        <v>-10439741</v>
      </c>
    </row>
    <row r="3111" spans="1:4" x14ac:dyDescent="0.2">
      <c r="A3111" t="s">
        <v>5187</v>
      </c>
      <c r="B3111">
        <v>10824921</v>
      </c>
      <c r="C3111">
        <v>10000000</v>
      </c>
      <c r="D3111">
        <f t="shared" si="49"/>
        <v>824921</v>
      </c>
    </row>
    <row r="3112" spans="1:4" x14ac:dyDescent="0.2">
      <c r="A3112" t="s">
        <v>5188</v>
      </c>
      <c r="B3112">
        <v>10561238</v>
      </c>
      <c r="C3112">
        <v>10000000</v>
      </c>
      <c r="D3112">
        <f t="shared" si="49"/>
        <v>561238</v>
      </c>
    </row>
    <row r="3113" spans="1:4" x14ac:dyDescent="0.2">
      <c r="A3113" t="s">
        <v>5191</v>
      </c>
      <c r="B3113">
        <v>14479776</v>
      </c>
      <c r="C3113">
        <v>10000000</v>
      </c>
      <c r="D3113">
        <f t="shared" si="49"/>
        <v>4479776</v>
      </c>
    </row>
    <row r="3114" spans="1:4" x14ac:dyDescent="0.2">
      <c r="A3114" t="s">
        <v>5193</v>
      </c>
      <c r="B3114">
        <v>9801782</v>
      </c>
      <c r="C3114">
        <v>10000000</v>
      </c>
      <c r="D3114">
        <f t="shared" si="49"/>
        <v>-198218</v>
      </c>
    </row>
    <row r="3115" spans="1:4" x14ac:dyDescent="0.2">
      <c r="A3115" t="s">
        <v>5194</v>
      </c>
      <c r="B3115">
        <v>8070311</v>
      </c>
      <c r="C3115">
        <v>10000000</v>
      </c>
      <c r="D3115">
        <f t="shared" si="49"/>
        <v>-1929689</v>
      </c>
    </row>
    <row r="3116" spans="1:4" x14ac:dyDescent="0.2">
      <c r="A3116" t="s">
        <v>5195</v>
      </c>
      <c r="B3116">
        <v>25440971</v>
      </c>
      <c r="C3116">
        <v>10000000</v>
      </c>
      <c r="D3116">
        <f t="shared" si="49"/>
        <v>15440971</v>
      </c>
    </row>
    <row r="3117" spans="1:4" x14ac:dyDescent="0.2">
      <c r="A3117" t="s">
        <v>5196</v>
      </c>
      <c r="B3117">
        <v>8460995</v>
      </c>
      <c r="C3117">
        <v>10000000</v>
      </c>
      <c r="D3117">
        <f t="shared" si="49"/>
        <v>-1539005</v>
      </c>
    </row>
    <row r="3118" spans="1:4" x14ac:dyDescent="0.2">
      <c r="A3118" t="s">
        <v>5198</v>
      </c>
      <c r="B3118">
        <v>8111360</v>
      </c>
      <c r="C3118">
        <v>10000000</v>
      </c>
      <c r="D3118">
        <f t="shared" si="49"/>
        <v>-1888640</v>
      </c>
    </row>
    <row r="3119" spans="1:4" x14ac:dyDescent="0.2">
      <c r="A3119" t="s">
        <v>5199</v>
      </c>
      <c r="B3119">
        <v>8828771</v>
      </c>
      <c r="C3119">
        <v>6000000</v>
      </c>
      <c r="D3119">
        <f t="shared" si="49"/>
        <v>2828771</v>
      </c>
    </row>
    <row r="3120" spans="1:4" x14ac:dyDescent="0.2">
      <c r="A3120" t="s">
        <v>5200</v>
      </c>
      <c r="B3120">
        <v>7563670</v>
      </c>
      <c r="C3120">
        <v>10000000</v>
      </c>
      <c r="D3120">
        <f t="shared" si="49"/>
        <v>-2436330</v>
      </c>
    </row>
    <row r="3121" spans="1:4" x14ac:dyDescent="0.2">
      <c r="A3121" t="s">
        <v>5202</v>
      </c>
      <c r="B3121">
        <v>6619173</v>
      </c>
      <c r="C3121">
        <v>10000000</v>
      </c>
      <c r="D3121">
        <f t="shared" si="49"/>
        <v>-3380827</v>
      </c>
    </row>
    <row r="3122" spans="1:4" x14ac:dyDescent="0.2">
      <c r="A3122" t="s">
        <v>5205</v>
      </c>
      <c r="B3122">
        <v>6857503</v>
      </c>
      <c r="C3122">
        <v>20000000</v>
      </c>
      <c r="D3122">
        <f t="shared" si="49"/>
        <v>-13142497</v>
      </c>
    </row>
    <row r="3123" spans="1:4" x14ac:dyDescent="0.2">
      <c r="A3123" t="s">
        <v>5206</v>
      </c>
      <c r="B3123">
        <v>25440971</v>
      </c>
      <c r="C3123">
        <v>20000000</v>
      </c>
      <c r="D3123">
        <f t="shared" si="49"/>
        <v>5440971</v>
      </c>
    </row>
    <row r="3124" spans="1:4" x14ac:dyDescent="0.2">
      <c r="A3124" t="s">
        <v>5207</v>
      </c>
      <c r="B3124">
        <v>6712241</v>
      </c>
      <c r="C3124">
        <v>7500000</v>
      </c>
      <c r="D3124">
        <f t="shared" si="49"/>
        <v>-787759</v>
      </c>
    </row>
    <row r="3125" spans="1:4" x14ac:dyDescent="0.2">
      <c r="A3125" t="s">
        <v>5208</v>
      </c>
      <c r="B3125">
        <v>6842058</v>
      </c>
      <c r="C3125">
        <v>10000000</v>
      </c>
      <c r="D3125">
        <f t="shared" si="49"/>
        <v>-3157942</v>
      </c>
    </row>
    <row r="3126" spans="1:4" x14ac:dyDescent="0.2">
      <c r="A3126" t="s">
        <v>5210</v>
      </c>
      <c r="B3126">
        <v>6491350</v>
      </c>
      <c r="C3126">
        <v>10000000</v>
      </c>
      <c r="D3126">
        <f t="shared" si="49"/>
        <v>-3508650</v>
      </c>
    </row>
    <row r="3127" spans="1:4" x14ac:dyDescent="0.2">
      <c r="A3127" t="s">
        <v>5212</v>
      </c>
      <c r="B3127">
        <v>9473382</v>
      </c>
      <c r="C3127">
        <v>10000000</v>
      </c>
      <c r="D3127">
        <f t="shared" si="49"/>
        <v>-526618</v>
      </c>
    </row>
    <row r="3128" spans="1:4" x14ac:dyDescent="0.2">
      <c r="A3128" t="s">
        <v>5215</v>
      </c>
      <c r="B3128">
        <v>6197866</v>
      </c>
      <c r="C3128">
        <v>10000000</v>
      </c>
      <c r="D3128">
        <f t="shared" si="49"/>
        <v>-3802134</v>
      </c>
    </row>
    <row r="3129" spans="1:4" x14ac:dyDescent="0.2">
      <c r="A3129" t="s">
        <v>5216</v>
      </c>
      <c r="B3129">
        <v>6044618</v>
      </c>
      <c r="C3129">
        <v>10000000</v>
      </c>
      <c r="D3129">
        <f t="shared" si="49"/>
        <v>-3955382</v>
      </c>
    </row>
    <row r="3130" spans="1:4" x14ac:dyDescent="0.2">
      <c r="A3130" t="s">
        <v>5219</v>
      </c>
      <c r="B3130">
        <v>7764027</v>
      </c>
      <c r="C3130">
        <v>10000000</v>
      </c>
      <c r="D3130">
        <f t="shared" si="49"/>
        <v>-2235973</v>
      </c>
    </row>
    <row r="3131" spans="1:4" x14ac:dyDescent="0.2">
      <c r="A3131" t="s">
        <v>5221</v>
      </c>
      <c r="B3131">
        <v>5998971</v>
      </c>
      <c r="C3131">
        <v>20000000</v>
      </c>
      <c r="D3131">
        <f t="shared" si="49"/>
        <v>-14001029</v>
      </c>
    </row>
    <row r="3132" spans="1:4" x14ac:dyDescent="0.2">
      <c r="A3132" t="s">
        <v>5223</v>
      </c>
      <c r="B3132">
        <v>25440971</v>
      </c>
      <c r="C3132">
        <v>10000000</v>
      </c>
      <c r="D3132">
        <f t="shared" si="49"/>
        <v>15440971</v>
      </c>
    </row>
    <row r="3133" spans="1:4" x14ac:dyDescent="0.2">
      <c r="A3133" t="s">
        <v>5225</v>
      </c>
      <c r="B3133">
        <v>21569041</v>
      </c>
      <c r="C3133">
        <v>9000000</v>
      </c>
      <c r="D3133">
        <f t="shared" si="49"/>
        <v>12569041</v>
      </c>
    </row>
    <row r="3134" spans="1:4" x14ac:dyDescent="0.2">
      <c r="A3134" t="s">
        <v>5226</v>
      </c>
      <c r="B3134">
        <v>4356743</v>
      </c>
      <c r="C3134">
        <v>16000000</v>
      </c>
      <c r="D3134">
        <f t="shared" si="49"/>
        <v>-11643257</v>
      </c>
    </row>
    <row r="3135" spans="1:4" x14ac:dyDescent="0.2">
      <c r="A3135" t="s">
        <v>5228</v>
      </c>
      <c r="B3135">
        <v>5484375</v>
      </c>
      <c r="C3135">
        <v>10000000</v>
      </c>
      <c r="D3135">
        <f t="shared" si="49"/>
        <v>-4515625</v>
      </c>
    </row>
    <row r="3136" spans="1:4" x14ac:dyDescent="0.2">
      <c r="A3136" t="s">
        <v>5230</v>
      </c>
      <c r="B3136">
        <v>5348317</v>
      </c>
      <c r="C3136">
        <v>10000000</v>
      </c>
      <c r="D3136">
        <f t="shared" si="49"/>
        <v>-4651683</v>
      </c>
    </row>
    <row r="3137" spans="1:4" x14ac:dyDescent="0.2">
      <c r="A3137" t="s">
        <v>5232</v>
      </c>
      <c r="B3137">
        <v>4244155</v>
      </c>
      <c r="C3137">
        <v>10000000</v>
      </c>
      <c r="D3137">
        <f t="shared" si="49"/>
        <v>-5755845</v>
      </c>
    </row>
    <row r="3138" spans="1:4" x14ac:dyDescent="0.2">
      <c r="A3138" t="s">
        <v>5234</v>
      </c>
      <c r="B3138">
        <v>5004648</v>
      </c>
      <c r="C3138">
        <v>10000000</v>
      </c>
      <c r="D3138">
        <f t="shared" ref="D3138:D3201" si="50">B3138-C3138</f>
        <v>-4995352</v>
      </c>
    </row>
    <row r="3139" spans="1:4" x14ac:dyDescent="0.2">
      <c r="A3139" t="s">
        <v>5236</v>
      </c>
      <c r="B3139">
        <v>3333823</v>
      </c>
      <c r="C3139">
        <v>10000000</v>
      </c>
      <c r="D3139">
        <f t="shared" si="50"/>
        <v>-6666177</v>
      </c>
    </row>
    <row r="3140" spans="1:4" x14ac:dyDescent="0.2">
      <c r="A3140" t="s">
        <v>5238</v>
      </c>
      <c r="B3140">
        <v>3275585</v>
      </c>
      <c r="C3140">
        <v>11500000</v>
      </c>
      <c r="D3140">
        <f t="shared" si="50"/>
        <v>-8224415</v>
      </c>
    </row>
    <row r="3141" spans="1:4" x14ac:dyDescent="0.2">
      <c r="A3141" t="s">
        <v>5240</v>
      </c>
      <c r="B3141">
        <v>3193102</v>
      </c>
      <c r="C3141">
        <v>9000000</v>
      </c>
      <c r="D3141">
        <f t="shared" si="50"/>
        <v>-5806898</v>
      </c>
    </row>
    <row r="3142" spans="1:4" x14ac:dyDescent="0.2">
      <c r="A3142" t="s">
        <v>5241</v>
      </c>
      <c r="B3142">
        <v>54557348</v>
      </c>
      <c r="C3142">
        <v>6500000</v>
      </c>
      <c r="D3142">
        <f t="shared" si="50"/>
        <v>48057348</v>
      </c>
    </row>
    <row r="3143" spans="1:4" x14ac:dyDescent="0.2">
      <c r="A3143" t="s">
        <v>5242</v>
      </c>
      <c r="B3143">
        <v>3041803</v>
      </c>
      <c r="C3143">
        <v>10000000</v>
      </c>
      <c r="D3143">
        <f t="shared" si="50"/>
        <v>-6958197</v>
      </c>
    </row>
    <row r="3144" spans="1:4" x14ac:dyDescent="0.2">
      <c r="A3144" t="s">
        <v>5244</v>
      </c>
      <c r="B3144">
        <v>3060858</v>
      </c>
      <c r="C3144">
        <v>10000000</v>
      </c>
      <c r="D3144">
        <f t="shared" si="50"/>
        <v>-6939142</v>
      </c>
    </row>
    <row r="3145" spans="1:4" x14ac:dyDescent="0.2">
      <c r="A3145" t="s">
        <v>5246</v>
      </c>
      <c r="B3145">
        <v>1055654</v>
      </c>
      <c r="C3145">
        <v>10000000</v>
      </c>
      <c r="D3145">
        <f t="shared" si="50"/>
        <v>-8944346</v>
      </c>
    </row>
    <row r="3146" spans="1:4" x14ac:dyDescent="0.2">
      <c r="A3146" t="s">
        <v>5247</v>
      </c>
      <c r="B3146">
        <v>2331318</v>
      </c>
      <c r="C3146">
        <v>10000000</v>
      </c>
      <c r="D3146">
        <f t="shared" si="50"/>
        <v>-7668682</v>
      </c>
    </row>
    <row r="3147" spans="1:4" x14ac:dyDescent="0.2">
      <c r="A3147" t="s">
        <v>5249</v>
      </c>
      <c r="B3147">
        <v>2185266</v>
      </c>
      <c r="C3147">
        <v>10000000</v>
      </c>
      <c r="D3147">
        <f t="shared" si="50"/>
        <v>-7814734</v>
      </c>
    </row>
    <row r="3148" spans="1:4" x14ac:dyDescent="0.2">
      <c r="A3148" t="s">
        <v>5250</v>
      </c>
      <c r="B3148">
        <v>26583369</v>
      </c>
      <c r="C3148">
        <v>10000000</v>
      </c>
      <c r="D3148">
        <f t="shared" si="50"/>
        <v>16583369</v>
      </c>
    </row>
    <row r="3149" spans="1:4" x14ac:dyDescent="0.2">
      <c r="A3149" t="s">
        <v>5252</v>
      </c>
      <c r="B3149">
        <v>800000</v>
      </c>
      <c r="C3149">
        <v>14000000</v>
      </c>
      <c r="D3149">
        <f t="shared" si="50"/>
        <v>-13200000</v>
      </c>
    </row>
    <row r="3150" spans="1:4" x14ac:dyDescent="0.2">
      <c r="A3150" t="s">
        <v>5253</v>
      </c>
      <c r="B3150">
        <v>7574066</v>
      </c>
      <c r="C3150">
        <v>10000000</v>
      </c>
      <c r="D3150">
        <f t="shared" si="50"/>
        <v>-2425934</v>
      </c>
    </row>
    <row r="3151" spans="1:4" x14ac:dyDescent="0.2">
      <c r="A3151" t="s">
        <v>5255</v>
      </c>
      <c r="B3151">
        <v>1754319</v>
      </c>
      <c r="C3151">
        <v>10000000</v>
      </c>
      <c r="D3151">
        <f t="shared" si="50"/>
        <v>-8245681</v>
      </c>
    </row>
    <row r="3152" spans="1:4" x14ac:dyDescent="0.2">
      <c r="A3152" t="s">
        <v>5256</v>
      </c>
      <c r="B3152">
        <v>1641788</v>
      </c>
      <c r="C3152">
        <v>8000000</v>
      </c>
      <c r="D3152">
        <f t="shared" si="50"/>
        <v>-6358212</v>
      </c>
    </row>
    <row r="3153" spans="1:4" x14ac:dyDescent="0.2">
      <c r="A3153" t="s">
        <v>5257</v>
      </c>
      <c r="B3153">
        <v>1631839</v>
      </c>
      <c r="C3153">
        <v>10000000</v>
      </c>
      <c r="D3153">
        <f t="shared" si="50"/>
        <v>-8368161</v>
      </c>
    </row>
    <row r="3154" spans="1:4" x14ac:dyDescent="0.2">
      <c r="A3154" t="s">
        <v>5259</v>
      </c>
      <c r="B3154">
        <v>1309849</v>
      </c>
      <c r="C3154">
        <v>10000000</v>
      </c>
      <c r="D3154">
        <f t="shared" si="50"/>
        <v>-8690151</v>
      </c>
    </row>
    <row r="3155" spans="1:4" x14ac:dyDescent="0.2">
      <c r="A3155" t="s">
        <v>5260</v>
      </c>
      <c r="B3155">
        <v>1939441</v>
      </c>
      <c r="C3155">
        <v>10000000</v>
      </c>
      <c r="D3155">
        <f t="shared" si="50"/>
        <v>-8060559</v>
      </c>
    </row>
    <row r="3156" spans="1:4" x14ac:dyDescent="0.2">
      <c r="A3156" t="s">
        <v>5261</v>
      </c>
      <c r="B3156">
        <v>25440971</v>
      </c>
      <c r="C3156">
        <v>10000000</v>
      </c>
      <c r="D3156">
        <f t="shared" si="50"/>
        <v>15440971</v>
      </c>
    </row>
    <row r="3157" spans="1:4" x14ac:dyDescent="0.2">
      <c r="A3157" t="s">
        <v>5263</v>
      </c>
      <c r="B3157">
        <v>1276984</v>
      </c>
      <c r="C3157">
        <v>10000000</v>
      </c>
      <c r="D3157">
        <f t="shared" si="50"/>
        <v>-8723016</v>
      </c>
    </row>
    <row r="3158" spans="1:4" x14ac:dyDescent="0.2">
      <c r="A3158" t="s">
        <v>5264</v>
      </c>
      <c r="B3158">
        <v>1987762</v>
      </c>
      <c r="C3158">
        <v>11000000</v>
      </c>
      <c r="D3158">
        <f t="shared" si="50"/>
        <v>-9012238</v>
      </c>
    </row>
    <row r="3159" spans="1:4" x14ac:dyDescent="0.2">
      <c r="A3159" t="s">
        <v>5265</v>
      </c>
      <c r="B3159">
        <v>1474508</v>
      </c>
      <c r="C3159">
        <v>5000000</v>
      </c>
      <c r="D3159">
        <f t="shared" si="50"/>
        <v>-3525492</v>
      </c>
    </row>
    <row r="3160" spans="1:4" x14ac:dyDescent="0.2">
      <c r="A3160" t="s">
        <v>5267</v>
      </c>
      <c r="B3160">
        <v>1011054</v>
      </c>
      <c r="C3160">
        <v>10000000</v>
      </c>
      <c r="D3160">
        <f t="shared" si="50"/>
        <v>-8988946</v>
      </c>
    </row>
    <row r="3161" spans="1:4" x14ac:dyDescent="0.2">
      <c r="A3161" t="s">
        <v>5269</v>
      </c>
      <c r="B3161">
        <v>900926</v>
      </c>
      <c r="C3161">
        <v>10000000</v>
      </c>
      <c r="D3161">
        <f t="shared" si="50"/>
        <v>-9099074</v>
      </c>
    </row>
    <row r="3162" spans="1:4" x14ac:dyDescent="0.2">
      <c r="A3162" t="s">
        <v>5271</v>
      </c>
      <c r="B3162">
        <v>866778</v>
      </c>
      <c r="C3162">
        <v>10000000</v>
      </c>
      <c r="D3162">
        <f t="shared" si="50"/>
        <v>-9133222</v>
      </c>
    </row>
    <row r="3163" spans="1:4" x14ac:dyDescent="0.2">
      <c r="A3163" t="s">
        <v>5272</v>
      </c>
      <c r="B3163">
        <v>836641</v>
      </c>
      <c r="C3163">
        <v>20000000</v>
      </c>
      <c r="D3163">
        <f t="shared" si="50"/>
        <v>-19163359</v>
      </c>
    </row>
    <row r="3164" spans="1:4" x14ac:dyDescent="0.2">
      <c r="A3164" t="s">
        <v>5273</v>
      </c>
      <c r="B3164">
        <v>598645</v>
      </c>
      <c r="C3164">
        <v>10000000</v>
      </c>
      <c r="D3164">
        <f t="shared" si="50"/>
        <v>-9401355</v>
      </c>
    </row>
    <row r="3165" spans="1:4" x14ac:dyDescent="0.2">
      <c r="A3165" t="s">
        <v>5274</v>
      </c>
      <c r="B3165">
        <v>578527</v>
      </c>
      <c r="C3165">
        <v>10000000</v>
      </c>
      <c r="D3165">
        <f t="shared" si="50"/>
        <v>-9421473</v>
      </c>
    </row>
    <row r="3166" spans="1:4" x14ac:dyDescent="0.2">
      <c r="A3166" t="s">
        <v>5276</v>
      </c>
      <c r="B3166">
        <v>488872</v>
      </c>
      <c r="C3166">
        <v>10000000</v>
      </c>
      <c r="D3166">
        <f t="shared" si="50"/>
        <v>-9511128</v>
      </c>
    </row>
    <row r="3167" spans="1:4" x14ac:dyDescent="0.2">
      <c r="A3167" t="s">
        <v>5277</v>
      </c>
      <c r="B3167">
        <v>365734</v>
      </c>
      <c r="C3167">
        <v>10000000</v>
      </c>
      <c r="D3167">
        <f t="shared" si="50"/>
        <v>-9634266</v>
      </c>
    </row>
    <row r="3168" spans="1:4" x14ac:dyDescent="0.2">
      <c r="A3168" t="s">
        <v>5279</v>
      </c>
      <c r="B3168">
        <v>231417</v>
      </c>
      <c r="C3168">
        <v>60000000</v>
      </c>
      <c r="D3168">
        <f t="shared" si="50"/>
        <v>-59768583</v>
      </c>
    </row>
    <row r="3169" spans="1:4" x14ac:dyDescent="0.2">
      <c r="A3169" t="s">
        <v>5281</v>
      </c>
      <c r="B3169">
        <v>3093491</v>
      </c>
      <c r="C3169">
        <v>5000000</v>
      </c>
      <c r="D3169">
        <f t="shared" si="50"/>
        <v>-1906509</v>
      </c>
    </row>
    <row r="3170" spans="1:4" x14ac:dyDescent="0.2">
      <c r="A3170" t="s">
        <v>5283</v>
      </c>
      <c r="B3170">
        <v>244465</v>
      </c>
      <c r="C3170">
        <v>20000000</v>
      </c>
      <c r="D3170">
        <f t="shared" si="50"/>
        <v>-19755535</v>
      </c>
    </row>
    <row r="3171" spans="1:4" x14ac:dyDescent="0.2">
      <c r="A3171" t="s">
        <v>5285</v>
      </c>
      <c r="B3171">
        <v>756452</v>
      </c>
      <c r="C3171">
        <v>20000000</v>
      </c>
      <c r="D3171">
        <f t="shared" si="50"/>
        <v>-19243548</v>
      </c>
    </row>
    <row r="3172" spans="1:4" x14ac:dyDescent="0.2">
      <c r="A3172" t="s">
        <v>5287</v>
      </c>
      <c r="B3172">
        <v>228524</v>
      </c>
      <c r="C3172">
        <v>4000000</v>
      </c>
      <c r="D3172">
        <f t="shared" si="50"/>
        <v>-3771476</v>
      </c>
    </row>
    <row r="3173" spans="1:4" x14ac:dyDescent="0.2">
      <c r="A3173" t="s">
        <v>5289</v>
      </c>
      <c r="B3173">
        <v>226792</v>
      </c>
      <c r="C3173">
        <v>10000000</v>
      </c>
      <c r="D3173">
        <f t="shared" si="50"/>
        <v>-9773208</v>
      </c>
    </row>
    <row r="3174" spans="1:4" x14ac:dyDescent="0.2">
      <c r="A3174" t="s">
        <v>5292</v>
      </c>
      <c r="B3174">
        <v>221210</v>
      </c>
      <c r="C3174">
        <v>20000000</v>
      </c>
      <c r="D3174">
        <f t="shared" si="50"/>
        <v>-19778790</v>
      </c>
    </row>
    <row r="3175" spans="1:4" x14ac:dyDescent="0.2">
      <c r="A3175" t="s">
        <v>5294</v>
      </c>
      <c r="B3175">
        <v>136432</v>
      </c>
      <c r="C3175">
        <v>5000000</v>
      </c>
      <c r="D3175">
        <f t="shared" si="50"/>
        <v>-4863568</v>
      </c>
    </row>
    <row r="3176" spans="1:4" x14ac:dyDescent="0.2">
      <c r="A3176" t="s">
        <v>5295</v>
      </c>
      <c r="B3176">
        <v>131617</v>
      </c>
      <c r="C3176">
        <v>10000000</v>
      </c>
      <c r="D3176">
        <f t="shared" si="50"/>
        <v>-9868383</v>
      </c>
    </row>
    <row r="3177" spans="1:4" x14ac:dyDescent="0.2">
      <c r="A3177" t="s">
        <v>5296</v>
      </c>
      <c r="B3177">
        <v>152857</v>
      </c>
      <c r="C3177">
        <v>20000000</v>
      </c>
      <c r="D3177">
        <f t="shared" si="50"/>
        <v>-19847143</v>
      </c>
    </row>
    <row r="3178" spans="1:4" x14ac:dyDescent="0.2">
      <c r="A3178" t="s">
        <v>5298</v>
      </c>
      <c r="B3178">
        <v>126247</v>
      </c>
      <c r="C3178">
        <v>6200000</v>
      </c>
      <c r="D3178">
        <f t="shared" si="50"/>
        <v>-6073753</v>
      </c>
    </row>
    <row r="3179" spans="1:4" x14ac:dyDescent="0.2">
      <c r="A3179" t="s">
        <v>5300</v>
      </c>
      <c r="B3179">
        <v>82739</v>
      </c>
      <c r="C3179">
        <v>20000000</v>
      </c>
      <c r="D3179">
        <f t="shared" si="50"/>
        <v>-19917261</v>
      </c>
    </row>
    <row r="3180" spans="1:4" x14ac:dyDescent="0.2">
      <c r="A3180" t="s">
        <v>5301</v>
      </c>
      <c r="B3180">
        <v>169379</v>
      </c>
      <c r="C3180">
        <v>10000000</v>
      </c>
      <c r="D3180">
        <f t="shared" si="50"/>
        <v>-9830621</v>
      </c>
    </row>
    <row r="3181" spans="1:4" x14ac:dyDescent="0.2">
      <c r="A3181" t="s">
        <v>5303</v>
      </c>
      <c r="B3181">
        <v>25440971</v>
      </c>
      <c r="C3181">
        <v>10000000</v>
      </c>
      <c r="D3181">
        <f t="shared" si="50"/>
        <v>15440971</v>
      </c>
    </row>
    <row r="3182" spans="1:4" x14ac:dyDescent="0.2">
      <c r="A3182" t="s">
        <v>5304</v>
      </c>
      <c r="B3182">
        <v>15447</v>
      </c>
      <c r="C3182">
        <v>10000000</v>
      </c>
      <c r="D3182">
        <f t="shared" si="50"/>
        <v>-9984553</v>
      </c>
    </row>
    <row r="3183" spans="1:4" x14ac:dyDescent="0.2">
      <c r="A3183" t="s">
        <v>5306</v>
      </c>
      <c r="B3183">
        <v>19348</v>
      </c>
      <c r="C3183">
        <v>10000000</v>
      </c>
      <c r="D3183">
        <f t="shared" si="50"/>
        <v>-9980652</v>
      </c>
    </row>
    <row r="3184" spans="1:4" x14ac:dyDescent="0.2">
      <c r="A3184" t="s">
        <v>5308</v>
      </c>
      <c r="B3184">
        <v>100503</v>
      </c>
      <c r="C3184">
        <v>8000000</v>
      </c>
      <c r="D3184">
        <f t="shared" si="50"/>
        <v>-7899497</v>
      </c>
    </row>
    <row r="3185" spans="1:4" x14ac:dyDescent="0.2">
      <c r="A3185" t="s">
        <v>5310</v>
      </c>
      <c r="B3185">
        <v>92900</v>
      </c>
      <c r="C3185">
        <v>5000000</v>
      </c>
      <c r="D3185">
        <f t="shared" si="50"/>
        <v>-4907100</v>
      </c>
    </row>
    <row r="3186" spans="1:4" x14ac:dyDescent="0.2">
      <c r="A3186" t="s">
        <v>5312</v>
      </c>
      <c r="B3186">
        <v>140987</v>
      </c>
      <c r="C3186">
        <v>20000000</v>
      </c>
      <c r="D3186">
        <f t="shared" si="50"/>
        <v>-19859013</v>
      </c>
    </row>
    <row r="3187" spans="1:4" x14ac:dyDescent="0.2">
      <c r="A3187" t="s">
        <v>5313</v>
      </c>
      <c r="B3187">
        <v>25440971</v>
      </c>
      <c r="C3187">
        <v>10000000</v>
      </c>
      <c r="D3187">
        <f t="shared" si="50"/>
        <v>15440971</v>
      </c>
    </row>
    <row r="3188" spans="1:4" x14ac:dyDescent="0.2">
      <c r="A3188" t="s">
        <v>5315</v>
      </c>
      <c r="B3188">
        <v>25440971</v>
      </c>
      <c r="C3188">
        <v>20000000</v>
      </c>
      <c r="D3188">
        <f t="shared" si="50"/>
        <v>5440971</v>
      </c>
    </row>
    <row r="3189" spans="1:4" x14ac:dyDescent="0.2">
      <c r="A3189" t="s">
        <v>5316</v>
      </c>
      <c r="B3189">
        <v>5561</v>
      </c>
      <c r="C3189">
        <v>10000000</v>
      </c>
      <c r="D3189">
        <f t="shared" si="50"/>
        <v>-9994439</v>
      </c>
    </row>
    <row r="3190" spans="1:4" x14ac:dyDescent="0.2">
      <c r="A3190" t="s">
        <v>5318</v>
      </c>
      <c r="B3190">
        <v>3607</v>
      </c>
      <c r="C3190">
        <v>10000000</v>
      </c>
      <c r="D3190">
        <f t="shared" si="50"/>
        <v>-9996393</v>
      </c>
    </row>
    <row r="3191" spans="1:4" x14ac:dyDescent="0.2">
      <c r="A3191" t="s">
        <v>5320</v>
      </c>
      <c r="B3191">
        <v>25440971</v>
      </c>
      <c r="C3191">
        <v>20000000</v>
      </c>
      <c r="D3191">
        <f t="shared" si="50"/>
        <v>5440971</v>
      </c>
    </row>
    <row r="3192" spans="1:4" x14ac:dyDescent="0.2">
      <c r="A3192" t="s">
        <v>5322</v>
      </c>
      <c r="B3192">
        <v>70527</v>
      </c>
      <c r="C3192">
        <v>6500000</v>
      </c>
      <c r="D3192">
        <f t="shared" si="50"/>
        <v>-6429473</v>
      </c>
    </row>
    <row r="3193" spans="1:4" x14ac:dyDescent="0.2">
      <c r="A3193" t="s">
        <v>5324</v>
      </c>
      <c r="B3193">
        <v>25440971</v>
      </c>
      <c r="C3193">
        <v>10000000</v>
      </c>
      <c r="D3193">
        <f t="shared" si="50"/>
        <v>15440971</v>
      </c>
    </row>
    <row r="3194" spans="1:4" x14ac:dyDescent="0.2">
      <c r="A3194" t="s">
        <v>5325</v>
      </c>
      <c r="B3194">
        <v>25440971</v>
      </c>
      <c r="C3194">
        <v>10000000</v>
      </c>
      <c r="D3194">
        <f t="shared" si="50"/>
        <v>15440971</v>
      </c>
    </row>
    <row r="3195" spans="1:4" x14ac:dyDescent="0.2">
      <c r="A3195" t="s">
        <v>5327</v>
      </c>
      <c r="B3195">
        <v>25440971</v>
      </c>
      <c r="C3195">
        <v>6000000</v>
      </c>
      <c r="D3195">
        <f t="shared" si="50"/>
        <v>19440971</v>
      </c>
    </row>
    <row r="3196" spans="1:4" x14ac:dyDescent="0.2">
      <c r="A3196" t="s">
        <v>5329</v>
      </c>
      <c r="B3196">
        <v>25440971</v>
      </c>
      <c r="C3196">
        <v>10000000</v>
      </c>
      <c r="D3196">
        <f t="shared" si="50"/>
        <v>15440971</v>
      </c>
    </row>
    <row r="3197" spans="1:4" x14ac:dyDescent="0.2">
      <c r="A3197" t="s">
        <v>5332</v>
      </c>
      <c r="B3197">
        <v>25440971</v>
      </c>
      <c r="C3197">
        <v>10000000</v>
      </c>
      <c r="D3197">
        <f t="shared" si="50"/>
        <v>15440971</v>
      </c>
    </row>
    <row r="3198" spans="1:4" x14ac:dyDescent="0.2">
      <c r="A3198" t="s">
        <v>5333</v>
      </c>
      <c r="B3198">
        <v>11835</v>
      </c>
      <c r="C3198">
        <v>10000000</v>
      </c>
      <c r="D3198">
        <f t="shared" si="50"/>
        <v>-9988165</v>
      </c>
    </row>
    <row r="3199" spans="1:4" x14ac:dyDescent="0.2">
      <c r="A3199" t="s">
        <v>5335</v>
      </c>
      <c r="B3199">
        <v>25440971</v>
      </c>
      <c r="C3199">
        <v>10000000</v>
      </c>
      <c r="D3199">
        <f t="shared" si="50"/>
        <v>15440971</v>
      </c>
    </row>
    <row r="3200" spans="1:4" x14ac:dyDescent="0.2">
      <c r="A3200" t="s">
        <v>5338</v>
      </c>
      <c r="B3200">
        <v>25440971</v>
      </c>
      <c r="C3200">
        <v>10000000</v>
      </c>
      <c r="D3200">
        <f t="shared" si="50"/>
        <v>15440971</v>
      </c>
    </row>
    <row r="3201" spans="1:4" x14ac:dyDescent="0.2">
      <c r="A3201" t="s">
        <v>5340</v>
      </c>
      <c r="B3201">
        <v>25440971</v>
      </c>
      <c r="C3201">
        <v>10000000</v>
      </c>
      <c r="D3201">
        <f t="shared" si="50"/>
        <v>15440971</v>
      </c>
    </row>
    <row r="3202" spans="1:4" x14ac:dyDescent="0.2">
      <c r="A3202" t="s">
        <v>5342</v>
      </c>
      <c r="B3202">
        <v>25440971</v>
      </c>
      <c r="C3202">
        <v>10000000</v>
      </c>
      <c r="D3202">
        <f t="shared" ref="D3202:D3265" si="51">B3202-C3202</f>
        <v>15440971</v>
      </c>
    </row>
    <row r="3203" spans="1:4" x14ac:dyDescent="0.2">
      <c r="A3203" t="s">
        <v>5344</v>
      </c>
      <c r="B3203">
        <v>128486</v>
      </c>
      <c r="C3203">
        <v>10000000</v>
      </c>
      <c r="D3203">
        <f t="shared" si="51"/>
        <v>-9871514</v>
      </c>
    </row>
    <row r="3204" spans="1:4" x14ac:dyDescent="0.2">
      <c r="A3204" t="s">
        <v>5345</v>
      </c>
      <c r="B3204">
        <v>25440971</v>
      </c>
      <c r="C3204">
        <v>10000000</v>
      </c>
      <c r="D3204">
        <f t="shared" si="51"/>
        <v>15440971</v>
      </c>
    </row>
    <row r="3205" spans="1:4" x14ac:dyDescent="0.2">
      <c r="A3205" t="s">
        <v>5346</v>
      </c>
      <c r="B3205">
        <v>25440971</v>
      </c>
      <c r="C3205">
        <v>10000000</v>
      </c>
      <c r="D3205">
        <f t="shared" si="51"/>
        <v>15440971</v>
      </c>
    </row>
    <row r="3206" spans="1:4" x14ac:dyDescent="0.2">
      <c r="A3206" t="s">
        <v>5349</v>
      </c>
      <c r="B3206">
        <v>16025394</v>
      </c>
      <c r="C3206">
        <v>20000000</v>
      </c>
      <c r="D3206">
        <f t="shared" si="51"/>
        <v>-3974606</v>
      </c>
    </row>
    <row r="3207" spans="1:4" x14ac:dyDescent="0.2">
      <c r="A3207" t="s">
        <v>5350</v>
      </c>
      <c r="B3207">
        <v>2483955</v>
      </c>
      <c r="C3207">
        <v>9600000</v>
      </c>
      <c r="D3207">
        <f t="shared" si="51"/>
        <v>-7116045</v>
      </c>
    </row>
    <row r="3208" spans="1:4" x14ac:dyDescent="0.2">
      <c r="A3208" t="s">
        <v>5352</v>
      </c>
      <c r="B3208">
        <v>57176582</v>
      </c>
      <c r="C3208">
        <v>9500000</v>
      </c>
      <c r="D3208">
        <f t="shared" si="51"/>
        <v>47676582</v>
      </c>
    </row>
    <row r="3209" spans="1:4" x14ac:dyDescent="0.2">
      <c r="A3209" t="s">
        <v>5353</v>
      </c>
      <c r="B3209">
        <v>25440971</v>
      </c>
      <c r="C3209">
        <v>10000000</v>
      </c>
      <c r="D3209">
        <f t="shared" si="51"/>
        <v>15440971</v>
      </c>
    </row>
    <row r="3210" spans="1:4" x14ac:dyDescent="0.2">
      <c r="A3210" t="s">
        <v>5355</v>
      </c>
      <c r="B3210">
        <v>43100000</v>
      </c>
      <c r="C3210">
        <v>9500000</v>
      </c>
      <c r="D3210">
        <f t="shared" si="51"/>
        <v>33600000</v>
      </c>
    </row>
    <row r="3211" spans="1:4" x14ac:dyDescent="0.2">
      <c r="A3211" t="s">
        <v>5356</v>
      </c>
      <c r="B3211">
        <v>25440971</v>
      </c>
      <c r="C3211">
        <v>10000000</v>
      </c>
      <c r="D3211">
        <f t="shared" si="51"/>
        <v>15440971</v>
      </c>
    </row>
    <row r="3212" spans="1:4" x14ac:dyDescent="0.2">
      <c r="A3212" t="s">
        <v>5358</v>
      </c>
      <c r="B3212">
        <v>225377</v>
      </c>
      <c r="C3212">
        <v>8900000</v>
      </c>
      <c r="D3212">
        <f t="shared" si="51"/>
        <v>-8674623</v>
      </c>
    </row>
    <row r="3213" spans="1:4" x14ac:dyDescent="0.2">
      <c r="A3213" t="s">
        <v>5359</v>
      </c>
      <c r="B3213">
        <v>14114488</v>
      </c>
      <c r="C3213">
        <v>10500000</v>
      </c>
      <c r="D3213">
        <f t="shared" si="51"/>
        <v>3614488</v>
      </c>
    </row>
    <row r="3214" spans="1:4" x14ac:dyDescent="0.2">
      <c r="A3214" t="s">
        <v>5361</v>
      </c>
      <c r="B3214">
        <v>25440971</v>
      </c>
      <c r="C3214">
        <v>9500000</v>
      </c>
      <c r="D3214">
        <f t="shared" si="51"/>
        <v>15940971</v>
      </c>
    </row>
    <row r="3215" spans="1:4" x14ac:dyDescent="0.2">
      <c r="A3215" t="s">
        <v>5363</v>
      </c>
      <c r="B3215">
        <v>46300000</v>
      </c>
      <c r="C3215">
        <v>9400000</v>
      </c>
      <c r="D3215">
        <f t="shared" si="51"/>
        <v>36900000</v>
      </c>
    </row>
    <row r="3216" spans="1:4" x14ac:dyDescent="0.2">
      <c r="A3216" t="s">
        <v>5365</v>
      </c>
      <c r="B3216">
        <v>12899702</v>
      </c>
      <c r="C3216">
        <v>20000000</v>
      </c>
      <c r="D3216">
        <f t="shared" si="51"/>
        <v>-7100298</v>
      </c>
    </row>
    <row r="3217" spans="1:4" x14ac:dyDescent="0.2">
      <c r="A3217" t="s">
        <v>5368</v>
      </c>
      <c r="B3217">
        <v>25440971</v>
      </c>
      <c r="C3217">
        <v>9300000</v>
      </c>
      <c r="D3217">
        <f t="shared" si="51"/>
        <v>16140971</v>
      </c>
    </row>
    <row r="3218" spans="1:4" x14ac:dyDescent="0.2">
      <c r="A3218" t="s">
        <v>5371</v>
      </c>
      <c r="B3218">
        <v>113155</v>
      </c>
      <c r="C3218">
        <v>20000000</v>
      </c>
      <c r="D3218">
        <f t="shared" si="51"/>
        <v>-19886845</v>
      </c>
    </row>
    <row r="3219" spans="1:4" x14ac:dyDescent="0.2">
      <c r="A3219" t="s">
        <v>5372</v>
      </c>
      <c r="B3219">
        <v>2600000</v>
      </c>
      <c r="C3219">
        <v>6000000</v>
      </c>
      <c r="D3219">
        <f t="shared" si="51"/>
        <v>-3400000</v>
      </c>
    </row>
    <row r="3220" spans="1:4" x14ac:dyDescent="0.2">
      <c r="A3220" t="s">
        <v>5373</v>
      </c>
      <c r="B3220">
        <v>25440971</v>
      </c>
      <c r="C3220">
        <v>10000000</v>
      </c>
      <c r="D3220">
        <f t="shared" si="51"/>
        <v>15440971</v>
      </c>
    </row>
    <row r="3221" spans="1:4" x14ac:dyDescent="0.2">
      <c r="A3221" t="s">
        <v>5374</v>
      </c>
      <c r="B3221">
        <v>1602466</v>
      </c>
      <c r="C3221">
        <v>600000000</v>
      </c>
      <c r="D3221">
        <f t="shared" si="51"/>
        <v>-598397534</v>
      </c>
    </row>
    <row r="3222" spans="1:4" x14ac:dyDescent="0.2">
      <c r="A3222" t="s">
        <v>5377</v>
      </c>
      <c r="B3222">
        <v>3029870</v>
      </c>
      <c r="C3222">
        <v>7400000</v>
      </c>
      <c r="D3222">
        <f t="shared" si="51"/>
        <v>-4370130</v>
      </c>
    </row>
    <row r="3223" spans="1:4" x14ac:dyDescent="0.2">
      <c r="A3223" t="s">
        <v>5378</v>
      </c>
      <c r="B3223">
        <v>25440971</v>
      </c>
      <c r="C3223">
        <v>8500000</v>
      </c>
      <c r="D3223">
        <f t="shared" si="51"/>
        <v>16940971</v>
      </c>
    </row>
    <row r="3224" spans="1:4" x14ac:dyDescent="0.2">
      <c r="A3224" t="s">
        <v>5381</v>
      </c>
      <c r="B3224">
        <v>3047539</v>
      </c>
      <c r="C3224">
        <v>7217600</v>
      </c>
      <c r="D3224">
        <f t="shared" si="51"/>
        <v>-4170061</v>
      </c>
    </row>
    <row r="3225" spans="1:4" x14ac:dyDescent="0.2">
      <c r="A3225" t="s">
        <v>5383</v>
      </c>
      <c r="B3225">
        <v>78900000</v>
      </c>
      <c r="C3225">
        <v>11000000</v>
      </c>
      <c r="D3225">
        <f t="shared" si="51"/>
        <v>67900000</v>
      </c>
    </row>
    <row r="3226" spans="1:4" x14ac:dyDescent="0.2">
      <c r="A3226" t="s">
        <v>5384</v>
      </c>
      <c r="B3226">
        <v>30859000</v>
      </c>
      <c r="C3226">
        <v>83532</v>
      </c>
      <c r="D3226">
        <f t="shared" si="51"/>
        <v>30775468</v>
      </c>
    </row>
    <row r="3227" spans="1:4" x14ac:dyDescent="0.2">
      <c r="A3227" t="s">
        <v>5385</v>
      </c>
      <c r="B3227">
        <v>3571735</v>
      </c>
      <c r="C3227">
        <v>10000000</v>
      </c>
      <c r="D3227">
        <f t="shared" si="51"/>
        <v>-6428265</v>
      </c>
    </row>
    <row r="3228" spans="1:4" x14ac:dyDescent="0.2">
      <c r="A3228" t="s">
        <v>5387</v>
      </c>
      <c r="B3228">
        <v>50000000</v>
      </c>
      <c r="C3228">
        <v>9000000</v>
      </c>
      <c r="D3228">
        <f t="shared" si="51"/>
        <v>41000000</v>
      </c>
    </row>
    <row r="3229" spans="1:4" x14ac:dyDescent="0.2">
      <c r="A3229" t="s">
        <v>5388</v>
      </c>
      <c r="B3229">
        <v>63600000</v>
      </c>
      <c r="C3229">
        <v>9000000</v>
      </c>
      <c r="D3229">
        <f t="shared" si="51"/>
        <v>54600000</v>
      </c>
    </row>
    <row r="3230" spans="1:4" x14ac:dyDescent="0.2">
      <c r="A3230" t="s">
        <v>5389</v>
      </c>
      <c r="B3230">
        <v>25440971</v>
      </c>
      <c r="C3230">
        <v>10000000</v>
      </c>
      <c r="D3230">
        <f t="shared" si="51"/>
        <v>15440971</v>
      </c>
    </row>
    <row r="3231" spans="1:4" x14ac:dyDescent="0.2">
      <c r="A3231" t="s">
        <v>5390</v>
      </c>
      <c r="B3231">
        <v>25440971</v>
      </c>
      <c r="C3231">
        <v>20000000</v>
      </c>
      <c r="D3231">
        <f t="shared" si="51"/>
        <v>5440971</v>
      </c>
    </row>
    <row r="3232" spans="1:4" x14ac:dyDescent="0.2">
      <c r="A3232" t="s">
        <v>5392</v>
      </c>
      <c r="B3232">
        <v>36049108</v>
      </c>
      <c r="C3232">
        <v>9000000</v>
      </c>
      <c r="D3232">
        <f t="shared" si="51"/>
        <v>27049108</v>
      </c>
    </row>
    <row r="3233" spans="1:4" x14ac:dyDescent="0.2">
      <c r="A3233" t="s">
        <v>5393</v>
      </c>
      <c r="B3233">
        <v>34074895</v>
      </c>
      <c r="C3233">
        <v>9000000</v>
      </c>
      <c r="D3233">
        <f t="shared" si="51"/>
        <v>25074895</v>
      </c>
    </row>
    <row r="3234" spans="1:4" x14ac:dyDescent="0.2">
      <c r="A3234" t="s">
        <v>5394</v>
      </c>
      <c r="B3234">
        <v>33244684</v>
      </c>
      <c r="C3234">
        <v>9000000</v>
      </c>
      <c r="D3234">
        <f t="shared" si="51"/>
        <v>24244684</v>
      </c>
    </row>
    <row r="3235" spans="1:4" x14ac:dyDescent="0.2">
      <c r="A3235" t="s">
        <v>5395</v>
      </c>
      <c r="B3235">
        <v>24530513</v>
      </c>
      <c r="C3235">
        <v>9000000</v>
      </c>
      <c r="D3235">
        <f t="shared" si="51"/>
        <v>15530513</v>
      </c>
    </row>
    <row r="3236" spans="1:4" x14ac:dyDescent="0.2">
      <c r="A3236" t="s">
        <v>5396</v>
      </c>
      <c r="B3236">
        <v>71519230</v>
      </c>
      <c r="C3236">
        <v>9000000</v>
      </c>
      <c r="D3236">
        <f t="shared" si="51"/>
        <v>62519230</v>
      </c>
    </row>
    <row r="3237" spans="1:4" x14ac:dyDescent="0.2">
      <c r="A3237" t="s">
        <v>5397</v>
      </c>
      <c r="B3237">
        <v>20035310</v>
      </c>
      <c r="C3237">
        <v>9000000</v>
      </c>
      <c r="D3237">
        <f t="shared" si="51"/>
        <v>11035310</v>
      </c>
    </row>
    <row r="3238" spans="1:4" x14ac:dyDescent="0.2">
      <c r="A3238" t="s">
        <v>5399</v>
      </c>
      <c r="B3238">
        <v>18225165</v>
      </c>
      <c r="C3238">
        <v>9000000</v>
      </c>
      <c r="D3238">
        <f t="shared" si="51"/>
        <v>9225165</v>
      </c>
    </row>
    <row r="3239" spans="1:4" x14ac:dyDescent="0.2">
      <c r="A3239" t="s">
        <v>5400</v>
      </c>
      <c r="B3239">
        <v>17804273</v>
      </c>
      <c r="C3239">
        <v>20000000</v>
      </c>
      <c r="D3239">
        <f t="shared" si="51"/>
        <v>-2195727</v>
      </c>
    </row>
    <row r="3240" spans="1:4" x14ac:dyDescent="0.2">
      <c r="A3240" t="s">
        <v>5401</v>
      </c>
      <c r="B3240">
        <v>16938179</v>
      </c>
      <c r="C3240">
        <v>8000000</v>
      </c>
      <c r="D3240">
        <f t="shared" si="51"/>
        <v>8938179</v>
      </c>
    </row>
    <row r="3241" spans="1:4" x14ac:dyDescent="0.2">
      <c r="A3241" t="s">
        <v>5403</v>
      </c>
      <c r="B3241">
        <v>90400000</v>
      </c>
      <c r="C3241">
        <v>20000000</v>
      </c>
      <c r="D3241">
        <f t="shared" si="51"/>
        <v>70400000</v>
      </c>
    </row>
    <row r="3242" spans="1:4" x14ac:dyDescent="0.2">
      <c r="A3242" t="s">
        <v>5404</v>
      </c>
      <c r="B3242">
        <v>16235293</v>
      </c>
      <c r="C3242">
        <v>9000000</v>
      </c>
      <c r="D3242">
        <f t="shared" si="51"/>
        <v>7235293</v>
      </c>
    </row>
    <row r="3243" spans="1:4" x14ac:dyDescent="0.2">
      <c r="A3243" t="s">
        <v>5405</v>
      </c>
      <c r="B3243">
        <v>11827301</v>
      </c>
      <c r="C3243">
        <v>20000000</v>
      </c>
      <c r="D3243">
        <f t="shared" si="51"/>
        <v>-8172699</v>
      </c>
    </row>
    <row r="3244" spans="1:4" x14ac:dyDescent="0.2">
      <c r="A3244" t="s">
        <v>5407</v>
      </c>
      <c r="B3244">
        <v>10161099</v>
      </c>
      <c r="C3244">
        <v>9000000</v>
      </c>
      <c r="D3244">
        <f t="shared" si="51"/>
        <v>1161099</v>
      </c>
    </row>
    <row r="3245" spans="1:4" x14ac:dyDescent="0.2">
      <c r="A3245" t="s">
        <v>5409</v>
      </c>
      <c r="B3245">
        <v>6610326</v>
      </c>
      <c r="C3245">
        <v>20000000</v>
      </c>
      <c r="D3245">
        <f t="shared" si="51"/>
        <v>-13389674</v>
      </c>
    </row>
    <row r="3246" spans="1:4" x14ac:dyDescent="0.2">
      <c r="A3246" t="s">
        <v>5411</v>
      </c>
      <c r="B3246">
        <v>6126237</v>
      </c>
      <c r="C3246">
        <v>20000000</v>
      </c>
      <c r="D3246">
        <f t="shared" si="51"/>
        <v>-13873763</v>
      </c>
    </row>
    <row r="3247" spans="1:4" x14ac:dyDescent="0.2">
      <c r="A3247" t="s">
        <v>5413</v>
      </c>
      <c r="B3247">
        <v>6047856</v>
      </c>
      <c r="C3247">
        <v>8500000</v>
      </c>
      <c r="D3247">
        <f t="shared" si="51"/>
        <v>-2452144</v>
      </c>
    </row>
    <row r="3248" spans="1:4" x14ac:dyDescent="0.2">
      <c r="A3248" t="s">
        <v>5414</v>
      </c>
      <c r="B3248">
        <v>4681503</v>
      </c>
      <c r="C3248">
        <v>9000000</v>
      </c>
      <c r="D3248">
        <f t="shared" si="51"/>
        <v>-4318497</v>
      </c>
    </row>
    <row r="3249" spans="1:4" x14ac:dyDescent="0.2">
      <c r="A3249" t="s">
        <v>5415</v>
      </c>
      <c r="B3249">
        <v>4350774</v>
      </c>
      <c r="C3249">
        <v>8000000</v>
      </c>
      <c r="D3249">
        <f t="shared" si="51"/>
        <v>-3649226</v>
      </c>
    </row>
    <row r="3250" spans="1:4" x14ac:dyDescent="0.2">
      <c r="A3250" t="s">
        <v>5417</v>
      </c>
      <c r="B3250">
        <v>3420871</v>
      </c>
      <c r="C3250">
        <v>20000000</v>
      </c>
      <c r="D3250">
        <f t="shared" si="51"/>
        <v>-16579129</v>
      </c>
    </row>
    <row r="3251" spans="1:4" x14ac:dyDescent="0.2">
      <c r="A3251" t="s">
        <v>5418</v>
      </c>
      <c r="B3251">
        <v>25440971</v>
      </c>
      <c r="C3251">
        <v>20000000</v>
      </c>
      <c r="D3251">
        <f t="shared" si="51"/>
        <v>5440971</v>
      </c>
    </row>
    <row r="3252" spans="1:4" x14ac:dyDescent="0.2">
      <c r="A3252" t="s">
        <v>5419</v>
      </c>
      <c r="B3252">
        <v>25440971</v>
      </c>
      <c r="C3252">
        <v>9000000</v>
      </c>
      <c r="D3252">
        <f t="shared" si="51"/>
        <v>16440971</v>
      </c>
    </row>
    <row r="3253" spans="1:4" x14ac:dyDescent="0.2">
      <c r="A3253" t="s">
        <v>5421</v>
      </c>
      <c r="B3253">
        <v>2955039</v>
      </c>
      <c r="C3253">
        <v>9000000</v>
      </c>
      <c r="D3253">
        <f t="shared" si="51"/>
        <v>-6044961</v>
      </c>
    </row>
    <row r="3254" spans="1:4" x14ac:dyDescent="0.2">
      <c r="A3254" t="s">
        <v>5422</v>
      </c>
      <c r="B3254">
        <v>1530535</v>
      </c>
      <c r="C3254">
        <v>9000000</v>
      </c>
      <c r="D3254">
        <f t="shared" si="51"/>
        <v>-7469465</v>
      </c>
    </row>
    <row r="3255" spans="1:4" x14ac:dyDescent="0.2">
      <c r="A3255" t="s">
        <v>5423</v>
      </c>
      <c r="B3255">
        <v>4881867</v>
      </c>
      <c r="C3255">
        <v>9000000</v>
      </c>
      <c r="D3255">
        <f t="shared" si="51"/>
        <v>-4118133</v>
      </c>
    </row>
    <row r="3256" spans="1:4" x14ac:dyDescent="0.2">
      <c r="A3256" t="s">
        <v>5424</v>
      </c>
      <c r="B3256">
        <v>1043487</v>
      </c>
      <c r="C3256">
        <v>20000000</v>
      </c>
      <c r="D3256">
        <f t="shared" si="51"/>
        <v>-18956513</v>
      </c>
    </row>
    <row r="3257" spans="1:4" x14ac:dyDescent="0.2">
      <c r="A3257" t="s">
        <v>5425</v>
      </c>
      <c r="B3257">
        <v>770629</v>
      </c>
      <c r="C3257">
        <v>20000000</v>
      </c>
      <c r="D3257">
        <f t="shared" si="51"/>
        <v>-19229371</v>
      </c>
    </row>
    <row r="3258" spans="1:4" x14ac:dyDescent="0.2">
      <c r="A3258" t="s">
        <v>5427</v>
      </c>
      <c r="B3258">
        <v>11860839</v>
      </c>
      <c r="C3258">
        <v>9000000</v>
      </c>
      <c r="D3258">
        <f t="shared" si="51"/>
        <v>2860839</v>
      </c>
    </row>
    <row r="3259" spans="1:4" x14ac:dyDescent="0.2">
      <c r="A3259" t="s">
        <v>5428</v>
      </c>
      <c r="B3259">
        <v>454255</v>
      </c>
      <c r="C3259">
        <v>400000000</v>
      </c>
      <c r="D3259">
        <f t="shared" si="51"/>
        <v>-399545745</v>
      </c>
    </row>
    <row r="3260" spans="1:4" x14ac:dyDescent="0.2">
      <c r="A3260" t="s">
        <v>5430</v>
      </c>
      <c r="B3260">
        <v>349618</v>
      </c>
      <c r="C3260">
        <v>9000000</v>
      </c>
      <c r="D3260">
        <f t="shared" si="51"/>
        <v>-8650382</v>
      </c>
    </row>
    <row r="3261" spans="1:4" x14ac:dyDescent="0.2">
      <c r="A3261" t="s">
        <v>5432</v>
      </c>
      <c r="B3261">
        <v>25440971</v>
      </c>
      <c r="C3261">
        <v>20000000</v>
      </c>
      <c r="D3261">
        <f t="shared" si="51"/>
        <v>5440971</v>
      </c>
    </row>
    <row r="3262" spans="1:4" x14ac:dyDescent="0.2">
      <c r="A3262" t="s">
        <v>5434</v>
      </c>
      <c r="B3262">
        <v>112935</v>
      </c>
      <c r="C3262">
        <v>9000000</v>
      </c>
      <c r="D3262">
        <f t="shared" si="51"/>
        <v>-8887065</v>
      </c>
    </row>
    <row r="3263" spans="1:4" x14ac:dyDescent="0.2">
      <c r="A3263" t="s">
        <v>5435</v>
      </c>
      <c r="B3263">
        <v>883887</v>
      </c>
      <c r="C3263">
        <v>9000000</v>
      </c>
      <c r="D3263">
        <f t="shared" si="51"/>
        <v>-8116113</v>
      </c>
    </row>
    <row r="3264" spans="1:4" x14ac:dyDescent="0.2">
      <c r="A3264" t="s">
        <v>5437</v>
      </c>
      <c r="B3264">
        <v>13751</v>
      </c>
      <c r="C3264">
        <v>11400000</v>
      </c>
      <c r="D3264">
        <f t="shared" si="51"/>
        <v>-11386249</v>
      </c>
    </row>
    <row r="3265" spans="1:4" x14ac:dyDescent="0.2">
      <c r="A3265" t="s">
        <v>5438</v>
      </c>
      <c r="B3265">
        <v>145109</v>
      </c>
      <c r="C3265">
        <v>45000000</v>
      </c>
      <c r="D3265">
        <f t="shared" si="51"/>
        <v>-44854891</v>
      </c>
    </row>
    <row r="3266" spans="1:4" x14ac:dyDescent="0.2">
      <c r="A3266" t="s">
        <v>5441</v>
      </c>
      <c r="B3266">
        <v>1046166</v>
      </c>
      <c r="C3266">
        <v>9000000</v>
      </c>
      <c r="D3266">
        <f t="shared" ref="D3266:D3329" si="52">B3266-C3266</f>
        <v>-7953834</v>
      </c>
    </row>
    <row r="3267" spans="1:4" x14ac:dyDescent="0.2">
      <c r="A3267" t="s">
        <v>5443</v>
      </c>
      <c r="B3267">
        <v>25440971</v>
      </c>
      <c r="C3267">
        <v>20000000</v>
      </c>
      <c r="D3267">
        <f t="shared" si="52"/>
        <v>5440971</v>
      </c>
    </row>
    <row r="3268" spans="1:4" x14ac:dyDescent="0.2">
      <c r="A3268" t="s">
        <v>5444</v>
      </c>
      <c r="B3268">
        <v>2874</v>
      </c>
      <c r="C3268">
        <v>20000000</v>
      </c>
      <c r="D3268">
        <f t="shared" si="52"/>
        <v>-19997126</v>
      </c>
    </row>
    <row r="3269" spans="1:4" x14ac:dyDescent="0.2">
      <c r="A3269" t="s">
        <v>5446</v>
      </c>
      <c r="B3269">
        <v>25440971</v>
      </c>
      <c r="C3269">
        <v>9000000</v>
      </c>
      <c r="D3269">
        <f t="shared" si="52"/>
        <v>16440971</v>
      </c>
    </row>
    <row r="3270" spans="1:4" x14ac:dyDescent="0.2">
      <c r="A3270" t="s">
        <v>5448</v>
      </c>
      <c r="B3270">
        <v>174635000</v>
      </c>
      <c r="C3270">
        <v>8800000</v>
      </c>
      <c r="D3270">
        <f t="shared" si="52"/>
        <v>165835000</v>
      </c>
    </row>
    <row r="3271" spans="1:4" x14ac:dyDescent="0.2">
      <c r="A3271" t="s">
        <v>5450</v>
      </c>
      <c r="B3271">
        <v>25440971</v>
      </c>
      <c r="C3271">
        <v>20000000</v>
      </c>
      <c r="D3271">
        <f t="shared" si="52"/>
        <v>5440971</v>
      </c>
    </row>
    <row r="3272" spans="1:4" x14ac:dyDescent="0.2">
      <c r="A3272" t="s">
        <v>5453</v>
      </c>
      <c r="B3272">
        <v>25440971</v>
      </c>
      <c r="C3272">
        <v>8800000</v>
      </c>
      <c r="D3272">
        <f t="shared" si="52"/>
        <v>16640971</v>
      </c>
    </row>
    <row r="3273" spans="1:4" x14ac:dyDescent="0.2">
      <c r="A3273" t="s">
        <v>5455</v>
      </c>
      <c r="B3273">
        <v>25440971</v>
      </c>
      <c r="C3273">
        <v>9000000</v>
      </c>
      <c r="D3273">
        <f t="shared" si="52"/>
        <v>16440971</v>
      </c>
    </row>
    <row r="3274" spans="1:4" x14ac:dyDescent="0.2">
      <c r="A3274" t="s">
        <v>5457</v>
      </c>
      <c r="B3274">
        <v>171320</v>
      </c>
      <c r="C3274">
        <v>20000000</v>
      </c>
      <c r="D3274">
        <f t="shared" si="52"/>
        <v>-19828680</v>
      </c>
    </row>
    <row r="3275" spans="1:4" x14ac:dyDescent="0.2">
      <c r="A3275" t="s">
        <v>5459</v>
      </c>
      <c r="B3275">
        <v>14373825</v>
      </c>
      <c r="C3275">
        <v>8600000</v>
      </c>
      <c r="D3275">
        <f t="shared" si="52"/>
        <v>5773825</v>
      </c>
    </row>
    <row r="3276" spans="1:4" x14ac:dyDescent="0.2">
      <c r="A3276" t="s">
        <v>5461</v>
      </c>
      <c r="B3276">
        <v>25440971</v>
      </c>
      <c r="C3276">
        <v>20000000</v>
      </c>
      <c r="D3276">
        <f t="shared" si="52"/>
        <v>5440971</v>
      </c>
    </row>
    <row r="3277" spans="1:4" x14ac:dyDescent="0.2">
      <c r="A3277" t="s">
        <v>5463</v>
      </c>
      <c r="B3277">
        <v>162</v>
      </c>
      <c r="C3277">
        <v>9000000</v>
      </c>
      <c r="D3277">
        <f t="shared" si="52"/>
        <v>-8999838</v>
      </c>
    </row>
    <row r="3278" spans="1:4" x14ac:dyDescent="0.2">
      <c r="A3278" t="s">
        <v>5465</v>
      </c>
      <c r="B3278">
        <v>32222567</v>
      </c>
      <c r="C3278">
        <v>20000000</v>
      </c>
      <c r="D3278">
        <f t="shared" si="52"/>
        <v>12222567</v>
      </c>
    </row>
    <row r="3279" spans="1:4" x14ac:dyDescent="0.2">
      <c r="A3279" t="s">
        <v>5466</v>
      </c>
      <c r="B3279">
        <v>39462438</v>
      </c>
      <c r="C3279">
        <v>7000000</v>
      </c>
      <c r="D3279">
        <f t="shared" si="52"/>
        <v>32462438</v>
      </c>
    </row>
    <row r="3280" spans="1:4" x14ac:dyDescent="0.2">
      <c r="A3280" t="s">
        <v>5467</v>
      </c>
      <c r="B3280">
        <v>29200000</v>
      </c>
      <c r="C3280">
        <v>8500000</v>
      </c>
      <c r="D3280">
        <f t="shared" si="52"/>
        <v>20700000</v>
      </c>
    </row>
    <row r="3281" spans="1:4" x14ac:dyDescent="0.2">
      <c r="A3281" t="s">
        <v>5469</v>
      </c>
      <c r="B3281">
        <v>21564616</v>
      </c>
      <c r="C3281">
        <v>8500000</v>
      </c>
      <c r="D3281">
        <f t="shared" si="52"/>
        <v>13064616</v>
      </c>
    </row>
    <row r="3282" spans="1:4" x14ac:dyDescent="0.2">
      <c r="A3282" t="s">
        <v>5471</v>
      </c>
      <c r="B3282">
        <v>25440971</v>
      </c>
      <c r="C3282">
        <v>9000000</v>
      </c>
      <c r="D3282">
        <f t="shared" si="52"/>
        <v>16440971</v>
      </c>
    </row>
    <row r="3283" spans="1:4" x14ac:dyDescent="0.2">
      <c r="A3283" t="s">
        <v>5473</v>
      </c>
      <c r="B3283">
        <v>25440971</v>
      </c>
      <c r="C3283">
        <v>60000000</v>
      </c>
      <c r="D3283">
        <f t="shared" si="52"/>
        <v>-34559029</v>
      </c>
    </row>
    <row r="3284" spans="1:4" x14ac:dyDescent="0.2">
      <c r="A3284" t="s">
        <v>5475</v>
      </c>
      <c r="B3284">
        <v>14879556</v>
      </c>
      <c r="C3284">
        <v>8000000</v>
      </c>
      <c r="D3284">
        <f t="shared" si="52"/>
        <v>6879556</v>
      </c>
    </row>
    <row r="3285" spans="1:4" x14ac:dyDescent="0.2">
      <c r="A3285" t="s">
        <v>5476</v>
      </c>
      <c r="B3285">
        <v>13569248</v>
      </c>
      <c r="C3285">
        <v>20000000</v>
      </c>
      <c r="D3285">
        <f t="shared" si="52"/>
        <v>-6430752</v>
      </c>
    </row>
    <row r="3286" spans="1:4" x14ac:dyDescent="0.2">
      <c r="A3286" t="s">
        <v>5477</v>
      </c>
      <c r="B3286">
        <v>34017854</v>
      </c>
      <c r="C3286">
        <v>8500000</v>
      </c>
      <c r="D3286">
        <f t="shared" si="52"/>
        <v>25517854</v>
      </c>
    </row>
    <row r="3287" spans="1:4" x14ac:dyDescent="0.2">
      <c r="A3287" t="s">
        <v>5479</v>
      </c>
      <c r="B3287">
        <v>4273372</v>
      </c>
      <c r="C3287">
        <v>22000000</v>
      </c>
      <c r="D3287">
        <f t="shared" si="52"/>
        <v>-17726628</v>
      </c>
    </row>
    <row r="3288" spans="1:4" x14ac:dyDescent="0.2">
      <c r="A3288" t="s">
        <v>5481</v>
      </c>
      <c r="B3288">
        <v>25440971</v>
      </c>
      <c r="C3288">
        <v>9000000</v>
      </c>
      <c r="D3288">
        <f t="shared" si="52"/>
        <v>16440971</v>
      </c>
    </row>
    <row r="3289" spans="1:4" x14ac:dyDescent="0.2">
      <c r="A3289" t="s">
        <v>5483</v>
      </c>
      <c r="B3289">
        <v>25440971</v>
      </c>
      <c r="C3289">
        <v>8000000</v>
      </c>
      <c r="D3289">
        <f t="shared" si="52"/>
        <v>17440971</v>
      </c>
    </row>
    <row r="3290" spans="1:4" x14ac:dyDescent="0.2">
      <c r="A3290" t="s">
        <v>5485</v>
      </c>
      <c r="B3290">
        <v>4440055</v>
      </c>
      <c r="C3290">
        <v>8500000</v>
      </c>
      <c r="D3290">
        <f t="shared" si="52"/>
        <v>-4059945</v>
      </c>
    </row>
    <row r="3291" spans="1:4" x14ac:dyDescent="0.2">
      <c r="A3291" t="s">
        <v>5486</v>
      </c>
      <c r="B3291">
        <v>4018695</v>
      </c>
      <c r="C3291">
        <v>12000000</v>
      </c>
      <c r="D3291">
        <f t="shared" si="52"/>
        <v>-7981305</v>
      </c>
    </row>
    <row r="3292" spans="1:4" x14ac:dyDescent="0.2">
      <c r="A3292" t="s">
        <v>5487</v>
      </c>
      <c r="B3292">
        <v>6262942</v>
      </c>
      <c r="C3292">
        <v>9000000</v>
      </c>
      <c r="D3292">
        <f t="shared" si="52"/>
        <v>-2737058</v>
      </c>
    </row>
    <row r="3293" spans="1:4" x14ac:dyDescent="0.2">
      <c r="A3293" t="s">
        <v>5488</v>
      </c>
      <c r="B3293">
        <v>1997807</v>
      </c>
      <c r="C3293">
        <v>8000000</v>
      </c>
      <c r="D3293">
        <f t="shared" si="52"/>
        <v>-6002193</v>
      </c>
    </row>
    <row r="3294" spans="1:4" x14ac:dyDescent="0.2">
      <c r="A3294" t="s">
        <v>5490</v>
      </c>
      <c r="B3294">
        <v>1207007</v>
      </c>
      <c r="C3294">
        <v>20000000</v>
      </c>
      <c r="D3294">
        <f t="shared" si="52"/>
        <v>-18792993</v>
      </c>
    </row>
    <row r="3295" spans="1:4" x14ac:dyDescent="0.2">
      <c r="A3295" t="s">
        <v>5492</v>
      </c>
      <c r="B3295">
        <v>1829142</v>
      </c>
      <c r="C3295">
        <v>20000000</v>
      </c>
      <c r="D3295">
        <f t="shared" si="52"/>
        <v>-18170858</v>
      </c>
    </row>
    <row r="3296" spans="1:4" x14ac:dyDescent="0.2">
      <c r="A3296" t="s">
        <v>5494</v>
      </c>
      <c r="B3296">
        <v>3827466</v>
      </c>
      <c r="C3296">
        <v>20000000</v>
      </c>
      <c r="D3296">
        <f t="shared" si="52"/>
        <v>-16172534</v>
      </c>
    </row>
    <row r="3297" spans="1:4" x14ac:dyDescent="0.2">
      <c r="A3297" t="s">
        <v>5496</v>
      </c>
      <c r="B3297">
        <v>25440971</v>
      </c>
      <c r="C3297">
        <v>7623000</v>
      </c>
      <c r="D3297">
        <f t="shared" si="52"/>
        <v>17817971</v>
      </c>
    </row>
    <row r="3298" spans="1:4" x14ac:dyDescent="0.2">
      <c r="A3298" t="s">
        <v>5498</v>
      </c>
      <c r="B3298">
        <v>140244</v>
      </c>
      <c r="C3298">
        <v>8500000</v>
      </c>
      <c r="D3298">
        <f t="shared" si="52"/>
        <v>-8359756</v>
      </c>
    </row>
    <row r="3299" spans="1:4" x14ac:dyDescent="0.2">
      <c r="A3299" t="s">
        <v>5500</v>
      </c>
      <c r="B3299">
        <v>25440971</v>
      </c>
      <c r="C3299">
        <v>8300000</v>
      </c>
      <c r="D3299">
        <f t="shared" si="52"/>
        <v>17140971</v>
      </c>
    </row>
    <row r="3300" spans="1:4" x14ac:dyDescent="0.2">
      <c r="A3300" t="s">
        <v>5503</v>
      </c>
      <c r="B3300">
        <v>107930000</v>
      </c>
      <c r="C3300">
        <v>8000000</v>
      </c>
      <c r="D3300">
        <f t="shared" si="52"/>
        <v>99930000</v>
      </c>
    </row>
    <row r="3301" spans="1:4" x14ac:dyDescent="0.2">
      <c r="A3301" t="s">
        <v>5504</v>
      </c>
      <c r="B3301">
        <v>76657000</v>
      </c>
      <c r="C3301">
        <v>20000000</v>
      </c>
      <c r="D3301">
        <f t="shared" si="52"/>
        <v>56657000</v>
      </c>
    </row>
    <row r="3302" spans="1:4" x14ac:dyDescent="0.2">
      <c r="A3302" t="s">
        <v>5506</v>
      </c>
      <c r="B3302">
        <v>32279955</v>
      </c>
      <c r="C3302">
        <v>8500000</v>
      </c>
      <c r="D3302">
        <f t="shared" si="52"/>
        <v>23779955</v>
      </c>
    </row>
    <row r="3303" spans="1:4" x14ac:dyDescent="0.2">
      <c r="A3303" t="s">
        <v>5508</v>
      </c>
      <c r="B3303">
        <v>4992159</v>
      </c>
      <c r="C3303">
        <v>8550000</v>
      </c>
      <c r="D3303">
        <f t="shared" si="52"/>
        <v>-3557841</v>
      </c>
    </row>
    <row r="3304" spans="1:4" x14ac:dyDescent="0.2">
      <c r="A3304" t="s">
        <v>5509</v>
      </c>
      <c r="B3304">
        <v>163214286</v>
      </c>
      <c r="C3304">
        <v>8200000</v>
      </c>
      <c r="D3304">
        <f t="shared" si="52"/>
        <v>155014286</v>
      </c>
    </row>
    <row r="3305" spans="1:4" x14ac:dyDescent="0.2">
      <c r="A3305" t="s">
        <v>5511</v>
      </c>
      <c r="B3305">
        <v>69800000</v>
      </c>
      <c r="C3305">
        <v>8000000</v>
      </c>
      <c r="D3305">
        <f t="shared" si="52"/>
        <v>61800000</v>
      </c>
    </row>
    <row r="3306" spans="1:4" x14ac:dyDescent="0.2">
      <c r="A3306" t="s">
        <v>5512</v>
      </c>
      <c r="B3306">
        <v>59889948</v>
      </c>
      <c r="C3306">
        <v>8000000</v>
      </c>
      <c r="D3306">
        <f t="shared" si="52"/>
        <v>51889948</v>
      </c>
    </row>
    <row r="3307" spans="1:4" x14ac:dyDescent="0.2">
      <c r="A3307" t="s">
        <v>5514</v>
      </c>
      <c r="B3307">
        <v>52287414</v>
      </c>
      <c r="C3307">
        <v>8000000</v>
      </c>
      <c r="D3307">
        <f t="shared" si="52"/>
        <v>44287414</v>
      </c>
    </row>
    <row r="3308" spans="1:4" x14ac:dyDescent="0.2">
      <c r="A3308" t="s">
        <v>5515</v>
      </c>
      <c r="B3308">
        <v>45063889</v>
      </c>
      <c r="C3308">
        <v>8000000</v>
      </c>
      <c r="D3308">
        <f t="shared" si="52"/>
        <v>37063889</v>
      </c>
    </row>
    <row r="3309" spans="1:4" x14ac:dyDescent="0.2">
      <c r="A3309" t="s">
        <v>5516</v>
      </c>
      <c r="B3309">
        <v>40066497</v>
      </c>
      <c r="C3309">
        <v>8000000</v>
      </c>
      <c r="D3309">
        <f t="shared" si="52"/>
        <v>32066497</v>
      </c>
    </row>
    <row r="3310" spans="1:4" x14ac:dyDescent="0.2">
      <c r="A3310" t="s">
        <v>5518</v>
      </c>
      <c r="B3310">
        <v>36500000</v>
      </c>
      <c r="C3310">
        <v>8000000</v>
      </c>
      <c r="D3310">
        <f t="shared" si="52"/>
        <v>28500000</v>
      </c>
    </row>
    <row r="3311" spans="1:4" x14ac:dyDescent="0.2">
      <c r="A3311" t="s">
        <v>5520</v>
      </c>
      <c r="B3311">
        <v>27362712</v>
      </c>
      <c r="C3311">
        <v>8000000</v>
      </c>
      <c r="D3311">
        <f t="shared" si="52"/>
        <v>19362712</v>
      </c>
    </row>
    <row r="3312" spans="1:4" x14ac:dyDescent="0.2">
      <c r="A3312" t="s">
        <v>5521</v>
      </c>
      <c r="B3312">
        <v>34746109</v>
      </c>
      <c r="C3312">
        <v>8000000</v>
      </c>
      <c r="D3312">
        <f t="shared" si="52"/>
        <v>26746109</v>
      </c>
    </row>
    <row r="3313" spans="1:4" x14ac:dyDescent="0.2">
      <c r="A3313" t="s">
        <v>5524</v>
      </c>
      <c r="B3313">
        <v>34963967</v>
      </c>
      <c r="C3313">
        <v>8000000</v>
      </c>
      <c r="D3313">
        <f t="shared" si="52"/>
        <v>26963967</v>
      </c>
    </row>
    <row r="3314" spans="1:4" x14ac:dyDescent="0.2">
      <c r="A3314" t="s">
        <v>5525</v>
      </c>
      <c r="B3314">
        <v>25926543</v>
      </c>
      <c r="C3314">
        <v>8000000</v>
      </c>
      <c r="D3314">
        <f t="shared" si="52"/>
        <v>17926543</v>
      </c>
    </row>
    <row r="3315" spans="1:4" x14ac:dyDescent="0.2">
      <c r="A3315" t="s">
        <v>5527</v>
      </c>
      <c r="B3315">
        <v>26049082</v>
      </c>
      <c r="C3315">
        <v>8000000</v>
      </c>
      <c r="D3315">
        <f t="shared" si="52"/>
        <v>18049082</v>
      </c>
    </row>
    <row r="3316" spans="1:4" x14ac:dyDescent="0.2">
      <c r="A3316" t="s">
        <v>5529</v>
      </c>
      <c r="B3316">
        <v>25440971</v>
      </c>
      <c r="C3316">
        <v>8000000</v>
      </c>
      <c r="D3316">
        <f t="shared" si="52"/>
        <v>17440971</v>
      </c>
    </row>
    <row r="3317" spans="1:4" x14ac:dyDescent="0.2">
      <c r="A3317" t="s">
        <v>5531</v>
      </c>
      <c r="B3317">
        <v>25440971</v>
      </c>
      <c r="C3317">
        <v>20000000</v>
      </c>
      <c r="D3317">
        <f t="shared" si="52"/>
        <v>5440971</v>
      </c>
    </row>
    <row r="3318" spans="1:4" x14ac:dyDescent="0.2">
      <c r="A3318" t="s">
        <v>5533</v>
      </c>
      <c r="B3318">
        <v>22551000</v>
      </c>
      <c r="C3318">
        <v>8000000</v>
      </c>
      <c r="D3318">
        <f t="shared" si="52"/>
        <v>14551000</v>
      </c>
    </row>
    <row r="3319" spans="1:4" x14ac:dyDescent="0.2">
      <c r="A3319" t="s">
        <v>5534</v>
      </c>
      <c r="B3319">
        <v>22800000</v>
      </c>
      <c r="C3319">
        <v>7000000</v>
      </c>
      <c r="D3319">
        <f t="shared" si="52"/>
        <v>15800000</v>
      </c>
    </row>
    <row r="3320" spans="1:4" x14ac:dyDescent="0.2">
      <c r="A3320" t="s">
        <v>5536</v>
      </c>
      <c r="B3320">
        <v>25440971</v>
      </c>
      <c r="C3320">
        <v>20000000</v>
      </c>
      <c r="D3320">
        <f t="shared" si="52"/>
        <v>5440971</v>
      </c>
    </row>
    <row r="3321" spans="1:4" x14ac:dyDescent="0.2">
      <c r="A3321" t="s">
        <v>5537</v>
      </c>
      <c r="B3321">
        <v>18090181</v>
      </c>
      <c r="C3321">
        <v>8000000</v>
      </c>
      <c r="D3321">
        <f t="shared" si="52"/>
        <v>10090181</v>
      </c>
    </row>
    <row r="3322" spans="1:4" x14ac:dyDescent="0.2">
      <c r="A3322" t="s">
        <v>5538</v>
      </c>
      <c r="B3322">
        <v>17843379</v>
      </c>
      <c r="C3322">
        <v>8000000</v>
      </c>
      <c r="D3322">
        <f t="shared" si="52"/>
        <v>9843379</v>
      </c>
    </row>
    <row r="3323" spans="1:4" x14ac:dyDescent="0.2">
      <c r="A3323" t="s">
        <v>5539</v>
      </c>
      <c r="B3323">
        <v>18811135</v>
      </c>
      <c r="C3323">
        <v>20000000</v>
      </c>
      <c r="D3323">
        <f t="shared" si="52"/>
        <v>-1188865</v>
      </c>
    </row>
    <row r="3324" spans="1:4" x14ac:dyDescent="0.2">
      <c r="A3324" t="s">
        <v>5541</v>
      </c>
      <c r="B3324">
        <v>17278980</v>
      </c>
      <c r="C3324">
        <v>8000000</v>
      </c>
      <c r="D3324">
        <f t="shared" si="52"/>
        <v>9278980</v>
      </c>
    </row>
    <row r="3325" spans="1:4" x14ac:dyDescent="0.2">
      <c r="A3325" t="s">
        <v>5542</v>
      </c>
      <c r="B3325">
        <v>16699684</v>
      </c>
      <c r="C3325">
        <v>8000000</v>
      </c>
      <c r="D3325">
        <f t="shared" si="52"/>
        <v>8699684</v>
      </c>
    </row>
    <row r="3326" spans="1:4" x14ac:dyDescent="0.2">
      <c r="A3326" t="s">
        <v>5544</v>
      </c>
      <c r="B3326">
        <v>15047419</v>
      </c>
      <c r="C3326">
        <v>7000000</v>
      </c>
      <c r="D3326">
        <f t="shared" si="52"/>
        <v>8047419</v>
      </c>
    </row>
    <row r="3327" spans="1:4" x14ac:dyDescent="0.2">
      <c r="A3327" t="s">
        <v>5546</v>
      </c>
      <c r="B3327">
        <v>14015786</v>
      </c>
      <c r="C3327">
        <v>5000000</v>
      </c>
      <c r="D3327">
        <f t="shared" si="52"/>
        <v>9015786</v>
      </c>
    </row>
    <row r="3328" spans="1:4" x14ac:dyDescent="0.2">
      <c r="A3328" t="s">
        <v>5547</v>
      </c>
      <c r="B3328">
        <v>25440971</v>
      </c>
      <c r="C3328">
        <v>8000000</v>
      </c>
      <c r="D3328">
        <f t="shared" si="52"/>
        <v>17440971</v>
      </c>
    </row>
    <row r="3329" spans="1:4" x14ac:dyDescent="0.2">
      <c r="A3329" t="s">
        <v>5549</v>
      </c>
      <c r="B3329">
        <v>10269307</v>
      </c>
      <c r="C3329">
        <v>8000000</v>
      </c>
      <c r="D3329">
        <f t="shared" si="52"/>
        <v>2269307</v>
      </c>
    </row>
    <row r="3330" spans="1:4" x14ac:dyDescent="0.2">
      <c r="A3330" t="s">
        <v>5551</v>
      </c>
      <c r="B3330">
        <v>25440971</v>
      </c>
      <c r="C3330">
        <v>8300000</v>
      </c>
      <c r="D3330">
        <f t="shared" ref="D3330:D3393" si="53">B3330-C3330</f>
        <v>17140971</v>
      </c>
    </row>
    <row r="3331" spans="1:4" x14ac:dyDescent="0.2">
      <c r="A3331" t="s">
        <v>5552</v>
      </c>
      <c r="B3331">
        <v>17536788</v>
      </c>
      <c r="C3331">
        <v>8000000</v>
      </c>
      <c r="D3331">
        <f t="shared" si="53"/>
        <v>9536788</v>
      </c>
    </row>
    <row r="3332" spans="1:4" x14ac:dyDescent="0.2">
      <c r="A3332" t="s">
        <v>5554</v>
      </c>
      <c r="B3332">
        <v>58401464</v>
      </c>
      <c r="C3332">
        <v>8000000</v>
      </c>
      <c r="D3332">
        <f t="shared" si="53"/>
        <v>50401464</v>
      </c>
    </row>
    <row r="3333" spans="1:4" x14ac:dyDescent="0.2">
      <c r="A3333" t="s">
        <v>5555</v>
      </c>
      <c r="B3333">
        <v>8880705</v>
      </c>
      <c r="C3333">
        <v>20000000</v>
      </c>
      <c r="D3333">
        <f t="shared" si="53"/>
        <v>-11119295</v>
      </c>
    </row>
    <row r="3334" spans="1:4" x14ac:dyDescent="0.2">
      <c r="A3334" t="s">
        <v>5557</v>
      </c>
      <c r="B3334">
        <v>8279017</v>
      </c>
      <c r="C3334">
        <v>8000000</v>
      </c>
      <c r="D3334">
        <f t="shared" si="53"/>
        <v>279017</v>
      </c>
    </row>
    <row r="3335" spans="1:4" x14ac:dyDescent="0.2">
      <c r="A3335" t="s">
        <v>5558</v>
      </c>
      <c r="B3335">
        <v>10106233</v>
      </c>
      <c r="C3335">
        <v>8000000</v>
      </c>
      <c r="D3335">
        <f t="shared" si="53"/>
        <v>2106233</v>
      </c>
    </row>
    <row r="3336" spans="1:4" x14ac:dyDescent="0.2">
      <c r="A3336" t="s">
        <v>5559</v>
      </c>
      <c r="B3336">
        <v>25440971</v>
      </c>
      <c r="C3336">
        <v>8000000</v>
      </c>
      <c r="D3336">
        <f t="shared" si="53"/>
        <v>17440971</v>
      </c>
    </row>
    <row r="3337" spans="1:4" x14ac:dyDescent="0.2">
      <c r="A3337" t="s">
        <v>5560</v>
      </c>
      <c r="B3337">
        <v>4692814</v>
      </c>
      <c r="C3337">
        <v>8000000</v>
      </c>
      <c r="D3337">
        <f t="shared" si="53"/>
        <v>-3307186</v>
      </c>
    </row>
    <row r="3338" spans="1:4" x14ac:dyDescent="0.2">
      <c r="A3338" t="s">
        <v>5561</v>
      </c>
      <c r="B3338">
        <v>5018450</v>
      </c>
      <c r="C3338">
        <v>8000000</v>
      </c>
      <c r="D3338">
        <f t="shared" si="53"/>
        <v>-2981550</v>
      </c>
    </row>
    <row r="3339" spans="1:4" x14ac:dyDescent="0.2">
      <c r="A3339" t="s">
        <v>5563</v>
      </c>
      <c r="B3339">
        <v>25967000</v>
      </c>
      <c r="C3339">
        <v>20000000</v>
      </c>
      <c r="D3339">
        <f t="shared" si="53"/>
        <v>5967000</v>
      </c>
    </row>
    <row r="3340" spans="1:4" x14ac:dyDescent="0.2">
      <c r="A3340" t="s">
        <v>5564</v>
      </c>
      <c r="B3340">
        <v>25440971</v>
      </c>
      <c r="C3340">
        <v>20000000</v>
      </c>
      <c r="D3340">
        <f t="shared" si="53"/>
        <v>5440971</v>
      </c>
    </row>
    <row r="3341" spans="1:4" x14ac:dyDescent="0.2">
      <c r="A3341" t="s">
        <v>5566</v>
      </c>
      <c r="B3341">
        <v>3442820</v>
      </c>
      <c r="C3341">
        <v>8000000</v>
      </c>
      <c r="D3341">
        <f t="shared" si="53"/>
        <v>-4557180</v>
      </c>
    </row>
    <row r="3342" spans="1:4" x14ac:dyDescent="0.2">
      <c r="A3342" t="s">
        <v>5569</v>
      </c>
      <c r="B3342">
        <v>3205244</v>
      </c>
      <c r="C3342">
        <v>10000000</v>
      </c>
      <c r="D3342">
        <f t="shared" si="53"/>
        <v>-6794756</v>
      </c>
    </row>
    <row r="3343" spans="1:4" x14ac:dyDescent="0.2">
      <c r="A3343" t="s">
        <v>5570</v>
      </c>
      <c r="B3343">
        <v>3076425</v>
      </c>
      <c r="C3343">
        <v>8000000</v>
      </c>
      <c r="D3343">
        <f t="shared" si="53"/>
        <v>-4923575</v>
      </c>
    </row>
    <row r="3344" spans="1:4" x14ac:dyDescent="0.2">
      <c r="A3344" t="s">
        <v>5573</v>
      </c>
      <c r="B3344">
        <v>2275557</v>
      </c>
      <c r="C3344">
        <v>8000000</v>
      </c>
      <c r="D3344">
        <f t="shared" si="53"/>
        <v>-5724443</v>
      </c>
    </row>
    <row r="3345" spans="1:4" x14ac:dyDescent="0.2">
      <c r="A3345" t="s">
        <v>5574</v>
      </c>
      <c r="B3345">
        <v>1789892</v>
      </c>
      <c r="C3345">
        <v>8000000</v>
      </c>
      <c r="D3345">
        <f t="shared" si="53"/>
        <v>-6210108</v>
      </c>
    </row>
    <row r="3346" spans="1:4" x14ac:dyDescent="0.2">
      <c r="A3346" t="s">
        <v>5575</v>
      </c>
      <c r="B3346">
        <v>6350058</v>
      </c>
      <c r="C3346">
        <v>8000000</v>
      </c>
      <c r="D3346">
        <f t="shared" si="53"/>
        <v>-1649942</v>
      </c>
    </row>
    <row r="3347" spans="1:4" x14ac:dyDescent="0.2">
      <c r="A3347" t="s">
        <v>5577</v>
      </c>
      <c r="B3347">
        <v>1094798</v>
      </c>
      <c r="C3347">
        <v>7200000</v>
      </c>
      <c r="D3347">
        <f t="shared" si="53"/>
        <v>-6105202</v>
      </c>
    </row>
    <row r="3348" spans="1:4" x14ac:dyDescent="0.2">
      <c r="A3348" t="s">
        <v>5578</v>
      </c>
      <c r="B3348">
        <v>1071240</v>
      </c>
      <c r="C3348">
        <v>8000000</v>
      </c>
      <c r="D3348">
        <f t="shared" si="53"/>
        <v>-6928760</v>
      </c>
    </row>
    <row r="3349" spans="1:4" x14ac:dyDescent="0.2">
      <c r="A3349" t="s">
        <v>5579</v>
      </c>
      <c r="B3349">
        <v>532190</v>
      </c>
      <c r="C3349">
        <v>8000000</v>
      </c>
      <c r="D3349">
        <f t="shared" si="53"/>
        <v>-7467810</v>
      </c>
    </row>
    <row r="3350" spans="1:4" x14ac:dyDescent="0.2">
      <c r="A3350" t="s">
        <v>5581</v>
      </c>
      <c r="B3350">
        <v>25440971</v>
      </c>
      <c r="C3350">
        <v>8000000</v>
      </c>
      <c r="D3350">
        <f t="shared" si="53"/>
        <v>17440971</v>
      </c>
    </row>
    <row r="3351" spans="1:4" x14ac:dyDescent="0.2">
      <c r="A3351" t="s">
        <v>5583</v>
      </c>
      <c r="B3351">
        <v>686383</v>
      </c>
      <c r="C3351">
        <v>6500000</v>
      </c>
      <c r="D3351">
        <f t="shared" si="53"/>
        <v>-5813617</v>
      </c>
    </row>
    <row r="3352" spans="1:4" x14ac:dyDescent="0.2">
      <c r="A3352" t="s">
        <v>5585</v>
      </c>
      <c r="B3352">
        <v>16168741</v>
      </c>
      <c r="C3352">
        <v>8000000</v>
      </c>
      <c r="D3352">
        <f t="shared" si="53"/>
        <v>8168741</v>
      </c>
    </row>
    <row r="3353" spans="1:4" x14ac:dyDescent="0.2">
      <c r="A3353" t="s">
        <v>5587</v>
      </c>
      <c r="B3353">
        <v>568695</v>
      </c>
      <c r="C3353">
        <v>8000000</v>
      </c>
      <c r="D3353">
        <f t="shared" si="53"/>
        <v>-7431305</v>
      </c>
    </row>
    <row r="3354" spans="1:4" x14ac:dyDescent="0.2">
      <c r="A3354" t="s">
        <v>5589</v>
      </c>
      <c r="B3354">
        <v>398420</v>
      </c>
      <c r="C3354">
        <v>8000000</v>
      </c>
      <c r="D3354">
        <f t="shared" si="53"/>
        <v>-7601580</v>
      </c>
    </row>
    <row r="3355" spans="1:4" x14ac:dyDescent="0.2">
      <c r="A3355" t="s">
        <v>5591</v>
      </c>
      <c r="B3355">
        <v>25440971</v>
      </c>
      <c r="C3355">
        <v>20000000</v>
      </c>
      <c r="D3355">
        <f t="shared" si="53"/>
        <v>5440971</v>
      </c>
    </row>
    <row r="3356" spans="1:4" x14ac:dyDescent="0.2">
      <c r="A3356" t="s">
        <v>5593</v>
      </c>
      <c r="B3356">
        <v>336456</v>
      </c>
      <c r="C3356">
        <v>8000000</v>
      </c>
      <c r="D3356">
        <f t="shared" si="53"/>
        <v>-7663544</v>
      </c>
    </row>
    <row r="3357" spans="1:4" x14ac:dyDescent="0.2">
      <c r="A3357" t="s">
        <v>5596</v>
      </c>
      <c r="B3357">
        <v>146083</v>
      </c>
      <c r="C3357">
        <v>20000000</v>
      </c>
      <c r="D3357">
        <f t="shared" si="53"/>
        <v>-19853917</v>
      </c>
    </row>
    <row r="3358" spans="1:4" x14ac:dyDescent="0.2">
      <c r="A3358" t="s">
        <v>5597</v>
      </c>
      <c r="B3358">
        <v>298110</v>
      </c>
      <c r="C3358">
        <v>8000000</v>
      </c>
      <c r="D3358">
        <f t="shared" si="53"/>
        <v>-7701890</v>
      </c>
    </row>
    <row r="3359" spans="1:4" x14ac:dyDescent="0.2">
      <c r="A3359" t="s">
        <v>5599</v>
      </c>
      <c r="B3359">
        <v>127144</v>
      </c>
      <c r="C3359">
        <v>8000000</v>
      </c>
      <c r="D3359">
        <f t="shared" si="53"/>
        <v>-7872856</v>
      </c>
    </row>
    <row r="3360" spans="1:4" x14ac:dyDescent="0.2">
      <c r="A3360" t="s">
        <v>5601</v>
      </c>
      <c r="B3360">
        <v>117190</v>
      </c>
      <c r="C3360">
        <v>8000000</v>
      </c>
      <c r="D3360">
        <f t="shared" si="53"/>
        <v>-7882810</v>
      </c>
    </row>
    <row r="3361" spans="1:4" x14ac:dyDescent="0.2">
      <c r="A3361" t="s">
        <v>5602</v>
      </c>
      <c r="B3361">
        <v>108662</v>
      </c>
      <c r="C3361">
        <v>8000000</v>
      </c>
      <c r="D3361">
        <f t="shared" si="53"/>
        <v>-7891338</v>
      </c>
    </row>
    <row r="3362" spans="1:4" x14ac:dyDescent="0.2">
      <c r="A3362" t="s">
        <v>5604</v>
      </c>
      <c r="B3362">
        <v>25440971</v>
      </c>
      <c r="C3362">
        <v>20000000</v>
      </c>
      <c r="D3362">
        <f t="shared" si="53"/>
        <v>5440971</v>
      </c>
    </row>
    <row r="3363" spans="1:4" x14ac:dyDescent="0.2">
      <c r="A3363" t="s">
        <v>5605</v>
      </c>
      <c r="B3363">
        <v>53481</v>
      </c>
      <c r="C3363">
        <v>8000000</v>
      </c>
      <c r="D3363">
        <f t="shared" si="53"/>
        <v>-7946519</v>
      </c>
    </row>
    <row r="3364" spans="1:4" x14ac:dyDescent="0.2">
      <c r="A3364" t="s">
        <v>5607</v>
      </c>
      <c r="B3364">
        <v>23106</v>
      </c>
      <c r="C3364">
        <v>50000000</v>
      </c>
      <c r="D3364">
        <f t="shared" si="53"/>
        <v>-49976894</v>
      </c>
    </row>
    <row r="3365" spans="1:4" x14ac:dyDescent="0.2">
      <c r="A3365" t="s">
        <v>5609</v>
      </c>
      <c r="B3365">
        <v>52961</v>
      </c>
      <c r="C3365">
        <v>8000000</v>
      </c>
      <c r="D3365">
        <f t="shared" si="53"/>
        <v>-7947039</v>
      </c>
    </row>
    <row r="3366" spans="1:4" x14ac:dyDescent="0.2">
      <c r="A3366" t="s">
        <v>5611</v>
      </c>
      <c r="B3366">
        <v>439162</v>
      </c>
      <c r="C3366">
        <v>1100000000</v>
      </c>
      <c r="D3366">
        <f t="shared" si="53"/>
        <v>-1099560838</v>
      </c>
    </row>
    <row r="3367" spans="1:4" x14ac:dyDescent="0.2">
      <c r="A3367" t="s">
        <v>5613</v>
      </c>
      <c r="B3367">
        <v>25440971</v>
      </c>
      <c r="C3367">
        <v>22000000</v>
      </c>
      <c r="D3367">
        <f t="shared" si="53"/>
        <v>3440971</v>
      </c>
    </row>
    <row r="3368" spans="1:4" x14ac:dyDescent="0.2">
      <c r="A3368" t="s">
        <v>5614</v>
      </c>
      <c r="B3368">
        <v>25440971</v>
      </c>
      <c r="C3368">
        <v>8000000</v>
      </c>
      <c r="D3368">
        <f t="shared" si="53"/>
        <v>17440971</v>
      </c>
    </row>
    <row r="3369" spans="1:4" x14ac:dyDescent="0.2">
      <c r="A3369" t="s">
        <v>5616</v>
      </c>
      <c r="B3369">
        <v>25440971</v>
      </c>
      <c r="C3369">
        <v>8000000</v>
      </c>
      <c r="D3369">
        <f t="shared" si="53"/>
        <v>17440971</v>
      </c>
    </row>
    <row r="3370" spans="1:4" x14ac:dyDescent="0.2">
      <c r="A3370" t="s">
        <v>5618</v>
      </c>
      <c r="B3370">
        <v>50000</v>
      </c>
      <c r="C3370">
        <v>20000000</v>
      </c>
      <c r="D3370">
        <f t="shared" si="53"/>
        <v>-19950000</v>
      </c>
    </row>
    <row r="3371" spans="1:4" x14ac:dyDescent="0.2">
      <c r="A3371" t="s">
        <v>5619</v>
      </c>
      <c r="B3371">
        <v>671240</v>
      </c>
      <c r="C3371">
        <v>7900000</v>
      </c>
      <c r="D3371">
        <f t="shared" si="53"/>
        <v>-7228760</v>
      </c>
    </row>
    <row r="3372" spans="1:4" x14ac:dyDescent="0.2">
      <c r="A3372" t="s">
        <v>5621</v>
      </c>
      <c r="B3372">
        <v>25440971</v>
      </c>
      <c r="C3372">
        <v>8000000</v>
      </c>
      <c r="D3372">
        <f t="shared" si="53"/>
        <v>17440971</v>
      </c>
    </row>
    <row r="3373" spans="1:4" x14ac:dyDescent="0.2">
      <c r="A3373" t="s">
        <v>5622</v>
      </c>
      <c r="B3373">
        <v>10105505</v>
      </c>
      <c r="C3373">
        <v>20000000</v>
      </c>
      <c r="D3373">
        <f t="shared" si="53"/>
        <v>-9894495</v>
      </c>
    </row>
    <row r="3374" spans="1:4" x14ac:dyDescent="0.2">
      <c r="A3374" t="s">
        <v>5623</v>
      </c>
      <c r="B3374">
        <v>25440971</v>
      </c>
      <c r="C3374">
        <v>20000000</v>
      </c>
      <c r="D3374">
        <f t="shared" si="53"/>
        <v>5440971</v>
      </c>
    </row>
    <row r="3375" spans="1:4" x14ac:dyDescent="0.2">
      <c r="A3375" t="s">
        <v>5625</v>
      </c>
      <c r="B3375">
        <v>882290</v>
      </c>
      <c r="C3375">
        <v>10000000</v>
      </c>
      <c r="D3375">
        <f t="shared" si="53"/>
        <v>-9117710</v>
      </c>
    </row>
    <row r="3376" spans="1:4" x14ac:dyDescent="0.2">
      <c r="A3376" t="s">
        <v>5627</v>
      </c>
      <c r="B3376">
        <v>25440971</v>
      </c>
      <c r="C3376">
        <v>8000000</v>
      </c>
      <c r="D3376">
        <f t="shared" si="53"/>
        <v>17440971</v>
      </c>
    </row>
    <row r="3377" spans="1:4" x14ac:dyDescent="0.2">
      <c r="A3377" t="s">
        <v>5629</v>
      </c>
      <c r="B3377">
        <v>106593296</v>
      </c>
      <c r="C3377">
        <v>7500000</v>
      </c>
      <c r="D3377">
        <f t="shared" si="53"/>
        <v>99093296</v>
      </c>
    </row>
    <row r="3378" spans="1:4" x14ac:dyDescent="0.2">
      <c r="A3378" t="s">
        <v>5630</v>
      </c>
      <c r="B3378">
        <v>43490057</v>
      </c>
      <c r="C3378">
        <v>7500000</v>
      </c>
      <c r="D3378">
        <f t="shared" si="53"/>
        <v>35990057</v>
      </c>
    </row>
    <row r="3379" spans="1:4" x14ac:dyDescent="0.2">
      <c r="A3379" t="s">
        <v>5631</v>
      </c>
      <c r="B3379">
        <v>32333860</v>
      </c>
      <c r="C3379">
        <v>7500000</v>
      </c>
      <c r="D3379">
        <f t="shared" si="53"/>
        <v>24833860</v>
      </c>
    </row>
    <row r="3380" spans="1:4" x14ac:dyDescent="0.2">
      <c r="A3380" t="s">
        <v>5633</v>
      </c>
      <c r="B3380">
        <v>25440971</v>
      </c>
      <c r="C3380">
        <v>7700000</v>
      </c>
      <c r="D3380">
        <f t="shared" si="53"/>
        <v>17740971</v>
      </c>
    </row>
    <row r="3381" spans="1:4" x14ac:dyDescent="0.2">
      <c r="A3381" t="s">
        <v>5636</v>
      </c>
      <c r="B3381">
        <v>24792061</v>
      </c>
      <c r="C3381">
        <v>6500000</v>
      </c>
      <c r="D3381">
        <f t="shared" si="53"/>
        <v>18292061</v>
      </c>
    </row>
    <row r="3382" spans="1:4" x14ac:dyDescent="0.2">
      <c r="A3382" t="s">
        <v>5637</v>
      </c>
      <c r="B3382">
        <v>17544812</v>
      </c>
      <c r="C3382">
        <v>10000000</v>
      </c>
      <c r="D3382">
        <f t="shared" si="53"/>
        <v>7544812</v>
      </c>
    </row>
    <row r="3383" spans="1:4" x14ac:dyDescent="0.2">
      <c r="A3383" t="s">
        <v>5639</v>
      </c>
      <c r="B3383">
        <v>12574715</v>
      </c>
      <c r="C3383">
        <v>4500000</v>
      </c>
      <c r="D3383">
        <f t="shared" si="53"/>
        <v>8074715</v>
      </c>
    </row>
    <row r="3384" spans="1:4" x14ac:dyDescent="0.2">
      <c r="A3384" t="s">
        <v>5640</v>
      </c>
      <c r="B3384">
        <v>10281585</v>
      </c>
      <c r="C3384">
        <v>20000000</v>
      </c>
      <c r="D3384">
        <f t="shared" si="53"/>
        <v>-9718415</v>
      </c>
    </row>
    <row r="3385" spans="1:4" x14ac:dyDescent="0.2">
      <c r="A3385" t="s">
        <v>5641</v>
      </c>
      <c r="B3385">
        <v>5100000</v>
      </c>
      <c r="C3385">
        <v>7500000</v>
      </c>
      <c r="D3385">
        <f t="shared" si="53"/>
        <v>-2400000</v>
      </c>
    </row>
    <row r="3386" spans="1:4" x14ac:dyDescent="0.2">
      <c r="A3386" t="s">
        <v>5643</v>
      </c>
      <c r="B3386">
        <v>10460089</v>
      </c>
      <c r="C3386">
        <v>7500000</v>
      </c>
      <c r="D3386">
        <f t="shared" si="53"/>
        <v>2960089</v>
      </c>
    </row>
    <row r="3387" spans="1:4" x14ac:dyDescent="0.2">
      <c r="A3387" t="s">
        <v>5644</v>
      </c>
      <c r="B3387">
        <v>4239767</v>
      </c>
      <c r="C3387">
        <v>7500000</v>
      </c>
      <c r="D3387">
        <f t="shared" si="53"/>
        <v>-3260233</v>
      </c>
    </row>
    <row r="3388" spans="1:4" x14ac:dyDescent="0.2">
      <c r="A3388" t="s">
        <v>5645</v>
      </c>
      <c r="B3388">
        <v>4131640</v>
      </c>
      <c r="C3388">
        <v>7500000</v>
      </c>
      <c r="D3388">
        <f t="shared" si="53"/>
        <v>-3368360</v>
      </c>
    </row>
    <row r="3389" spans="1:4" x14ac:dyDescent="0.2">
      <c r="A3389" t="s">
        <v>5647</v>
      </c>
      <c r="B3389">
        <v>3347439</v>
      </c>
      <c r="C3389">
        <v>7500000</v>
      </c>
      <c r="D3389">
        <f t="shared" si="53"/>
        <v>-4152561</v>
      </c>
    </row>
    <row r="3390" spans="1:4" x14ac:dyDescent="0.2">
      <c r="A3390" t="s">
        <v>5649</v>
      </c>
      <c r="B3390">
        <v>10814185</v>
      </c>
      <c r="C3390">
        <v>8000000</v>
      </c>
      <c r="D3390">
        <f t="shared" si="53"/>
        <v>2814185</v>
      </c>
    </row>
    <row r="3391" spans="1:4" x14ac:dyDescent="0.2">
      <c r="A3391" t="s">
        <v>5650</v>
      </c>
      <c r="B3391">
        <v>533344</v>
      </c>
      <c r="C3391">
        <v>20000000</v>
      </c>
      <c r="D3391">
        <f t="shared" si="53"/>
        <v>-19466656</v>
      </c>
    </row>
    <row r="3392" spans="1:4" x14ac:dyDescent="0.2">
      <c r="A3392" t="s">
        <v>5651</v>
      </c>
      <c r="B3392">
        <v>206400</v>
      </c>
      <c r="C3392">
        <v>50000000</v>
      </c>
      <c r="D3392">
        <f t="shared" si="53"/>
        <v>-49793600</v>
      </c>
    </row>
    <row r="3393" spans="1:4" x14ac:dyDescent="0.2">
      <c r="A3393" t="s">
        <v>5653</v>
      </c>
      <c r="B3393">
        <v>197148</v>
      </c>
      <c r="C3393">
        <v>7500000</v>
      </c>
      <c r="D3393">
        <f t="shared" si="53"/>
        <v>-7302852</v>
      </c>
    </row>
    <row r="3394" spans="1:4" x14ac:dyDescent="0.2">
      <c r="A3394" t="s">
        <v>5655</v>
      </c>
      <c r="B3394">
        <v>25440971</v>
      </c>
      <c r="C3394">
        <v>7500000</v>
      </c>
      <c r="D3394">
        <f t="shared" ref="D3394:D3457" si="54">B3394-C3394</f>
        <v>17940971</v>
      </c>
    </row>
    <row r="3395" spans="1:4" x14ac:dyDescent="0.2">
      <c r="A3395" t="s">
        <v>5657</v>
      </c>
      <c r="B3395">
        <v>3014541</v>
      </c>
      <c r="C3395">
        <v>8000000</v>
      </c>
      <c r="D3395">
        <f t="shared" si="54"/>
        <v>-4985459</v>
      </c>
    </row>
    <row r="3396" spans="1:4" x14ac:dyDescent="0.2">
      <c r="A3396" t="s">
        <v>5659</v>
      </c>
      <c r="B3396">
        <v>25440971</v>
      </c>
      <c r="C3396">
        <v>7500000</v>
      </c>
      <c r="D3396">
        <f t="shared" si="54"/>
        <v>17940971</v>
      </c>
    </row>
    <row r="3397" spans="1:4" x14ac:dyDescent="0.2">
      <c r="A3397" t="s">
        <v>5661</v>
      </c>
      <c r="B3397">
        <v>872643</v>
      </c>
      <c r="C3397">
        <v>6000000</v>
      </c>
      <c r="D3397">
        <f t="shared" si="54"/>
        <v>-5127357</v>
      </c>
    </row>
    <row r="3398" spans="1:4" x14ac:dyDescent="0.2">
      <c r="A3398" t="s">
        <v>5663</v>
      </c>
      <c r="B3398">
        <v>4443403</v>
      </c>
      <c r="C3398">
        <v>7300000</v>
      </c>
      <c r="D3398">
        <f t="shared" si="54"/>
        <v>-2856597</v>
      </c>
    </row>
    <row r="3399" spans="1:4" x14ac:dyDescent="0.2">
      <c r="A3399" t="s">
        <v>5666</v>
      </c>
      <c r="B3399">
        <v>25440971</v>
      </c>
      <c r="C3399">
        <v>12000000</v>
      </c>
      <c r="D3399">
        <f t="shared" si="54"/>
        <v>13440971</v>
      </c>
    </row>
    <row r="3400" spans="1:4" x14ac:dyDescent="0.2">
      <c r="A3400" t="s">
        <v>5668</v>
      </c>
      <c r="B3400">
        <v>25440971</v>
      </c>
      <c r="C3400">
        <v>5000000</v>
      </c>
      <c r="D3400">
        <f t="shared" si="54"/>
        <v>20440971</v>
      </c>
    </row>
    <row r="3401" spans="1:4" x14ac:dyDescent="0.2">
      <c r="A3401" t="s">
        <v>5670</v>
      </c>
      <c r="B3401">
        <v>1330827</v>
      </c>
      <c r="C3401">
        <v>7000000</v>
      </c>
      <c r="D3401">
        <f t="shared" si="54"/>
        <v>-5669173</v>
      </c>
    </row>
    <row r="3402" spans="1:4" x14ac:dyDescent="0.2">
      <c r="A3402" t="s">
        <v>5671</v>
      </c>
      <c r="B3402">
        <v>1818681</v>
      </c>
      <c r="C3402">
        <v>7300000</v>
      </c>
      <c r="D3402">
        <f t="shared" si="54"/>
        <v>-5481319</v>
      </c>
    </row>
    <row r="3403" spans="1:4" x14ac:dyDescent="0.2">
      <c r="A3403" t="s">
        <v>5673</v>
      </c>
      <c r="B3403">
        <v>12610552</v>
      </c>
      <c r="C3403">
        <v>7500000</v>
      </c>
      <c r="D3403">
        <f t="shared" si="54"/>
        <v>5110552</v>
      </c>
    </row>
    <row r="3404" spans="1:4" x14ac:dyDescent="0.2">
      <c r="A3404" t="s">
        <v>5675</v>
      </c>
      <c r="B3404">
        <v>143492840</v>
      </c>
      <c r="C3404">
        <v>7500000</v>
      </c>
      <c r="D3404">
        <f t="shared" si="54"/>
        <v>135992840</v>
      </c>
    </row>
    <row r="3405" spans="1:4" x14ac:dyDescent="0.2">
      <c r="A3405" t="s">
        <v>5676</v>
      </c>
      <c r="B3405">
        <v>25440971</v>
      </c>
      <c r="C3405">
        <v>7500000</v>
      </c>
      <c r="D3405">
        <f t="shared" si="54"/>
        <v>17940971</v>
      </c>
    </row>
    <row r="3406" spans="1:4" x14ac:dyDescent="0.2">
      <c r="A3406" t="s">
        <v>5678</v>
      </c>
      <c r="B3406">
        <v>43800000</v>
      </c>
      <c r="C3406">
        <v>7200000</v>
      </c>
      <c r="D3406">
        <f t="shared" si="54"/>
        <v>36600000</v>
      </c>
    </row>
    <row r="3407" spans="1:4" x14ac:dyDescent="0.2">
      <c r="A3407" t="s">
        <v>5680</v>
      </c>
      <c r="B3407">
        <v>134821952</v>
      </c>
      <c r="C3407">
        <v>6000000</v>
      </c>
      <c r="D3407">
        <f t="shared" si="54"/>
        <v>128821952</v>
      </c>
    </row>
    <row r="3408" spans="1:4" x14ac:dyDescent="0.2">
      <c r="A3408" t="s">
        <v>5681</v>
      </c>
      <c r="B3408">
        <v>94900000</v>
      </c>
      <c r="C3408">
        <v>4000000</v>
      </c>
      <c r="D3408">
        <f t="shared" si="54"/>
        <v>90900000</v>
      </c>
    </row>
    <row r="3409" spans="1:4" x14ac:dyDescent="0.2">
      <c r="A3409" t="s">
        <v>5682</v>
      </c>
      <c r="B3409">
        <v>32391374</v>
      </c>
      <c r="C3409">
        <v>7500000</v>
      </c>
      <c r="D3409">
        <f t="shared" si="54"/>
        <v>24891374</v>
      </c>
    </row>
    <row r="3410" spans="1:4" x14ac:dyDescent="0.2">
      <c r="A3410" t="s">
        <v>5683</v>
      </c>
      <c r="B3410">
        <v>40158000</v>
      </c>
      <c r="C3410">
        <v>7000000</v>
      </c>
      <c r="D3410">
        <f t="shared" si="54"/>
        <v>33158000</v>
      </c>
    </row>
    <row r="3411" spans="1:4" x14ac:dyDescent="0.2">
      <c r="A3411" t="s">
        <v>5684</v>
      </c>
      <c r="B3411">
        <v>113709992</v>
      </c>
      <c r="C3411">
        <v>7000000</v>
      </c>
      <c r="D3411">
        <f t="shared" si="54"/>
        <v>106709992</v>
      </c>
    </row>
    <row r="3412" spans="1:4" x14ac:dyDescent="0.2">
      <c r="A3412" t="s">
        <v>5685</v>
      </c>
      <c r="B3412">
        <v>32131483</v>
      </c>
      <c r="C3412">
        <v>11000000</v>
      </c>
      <c r="D3412">
        <f t="shared" si="54"/>
        <v>21131483</v>
      </c>
    </row>
    <row r="3413" spans="1:4" x14ac:dyDescent="0.2">
      <c r="A3413" t="s">
        <v>5686</v>
      </c>
      <c r="B3413">
        <v>35400000</v>
      </c>
      <c r="C3413">
        <v>7000000</v>
      </c>
      <c r="D3413">
        <f t="shared" si="54"/>
        <v>28400000</v>
      </c>
    </row>
    <row r="3414" spans="1:4" x14ac:dyDescent="0.2">
      <c r="A3414" t="s">
        <v>5687</v>
      </c>
      <c r="B3414">
        <v>34099640</v>
      </c>
      <c r="C3414">
        <v>5000000</v>
      </c>
      <c r="D3414">
        <f t="shared" si="54"/>
        <v>29099640</v>
      </c>
    </row>
    <row r="3415" spans="1:4" x14ac:dyDescent="0.2">
      <c r="A3415" t="s">
        <v>5688</v>
      </c>
      <c r="B3415">
        <v>31973840</v>
      </c>
      <c r="C3415">
        <v>20000000</v>
      </c>
      <c r="D3415">
        <f t="shared" si="54"/>
        <v>11973840</v>
      </c>
    </row>
    <row r="3416" spans="1:4" x14ac:dyDescent="0.2">
      <c r="A3416" t="s">
        <v>5690</v>
      </c>
      <c r="B3416">
        <v>37295394</v>
      </c>
      <c r="C3416">
        <v>6600000</v>
      </c>
      <c r="D3416">
        <f t="shared" si="54"/>
        <v>30695394</v>
      </c>
    </row>
    <row r="3417" spans="1:4" x14ac:dyDescent="0.2">
      <c r="A3417" t="s">
        <v>5691</v>
      </c>
      <c r="B3417">
        <v>31501218</v>
      </c>
      <c r="C3417">
        <v>7500000</v>
      </c>
      <c r="D3417">
        <f t="shared" si="54"/>
        <v>24001218</v>
      </c>
    </row>
    <row r="3418" spans="1:4" x14ac:dyDescent="0.2">
      <c r="A3418" t="s">
        <v>5692</v>
      </c>
      <c r="B3418">
        <v>28747570</v>
      </c>
      <c r="C3418">
        <v>7000000</v>
      </c>
      <c r="D3418">
        <f t="shared" si="54"/>
        <v>21747570</v>
      </c>
    </row>
    <row r="3419" spans="1:4" x14ac:dyDescent="0.2">
      <c r="A3419" t="s">
        <v>5693</v>
      </c>
      <c r="B3419">
        <v>25625110</v>
      </c>
      <c r="C3419">
        <v>7000000</v>
      </c>
      <c r="D3419">
        <f t="shared" si="54"/>
        <v>18625110</v>
      </c>
    </row>
    <row r="3420" spans="1:4" x14ac:dyDescent="0.2">
      <c r="A3420" t="s">
        <v>5694</v>
      </c>
      <c r="B3420">
        <v>25440971</v>
      </c>
      <c r="C3420">
        <v>20000000</v>
      </c>
      <c r="D3420">
        <f t="shared" si="54"/>
        <v>5440971</v>
      </c>
    </row>
    <row r="3421" spans="1:4" x14ac:dyDescent="0.2">
      <c r="A3421" t="s">
        <v>5695</v>
      </c>
      <c r="B3421">
        <v>25000000</v>
      </c>
      <c r="C3421">
        <v>9000000</v>
      </c>
      <c r="D3421">
        <f t="shared" si="54"/>
        <v>16000000</v>
      </c>
    </row>
    <row r="3422" spans="1:4" x14ac:dyDescent="0.2">
      <c r="A3422" t="s">
        <v>5697</v>
      </c>
      <c r="B3422">
        <v>21000000</v>
      </c>
      <c r="C3422">
        <v>13000000</v>
      </c>
      <c r="D3422">
        <f t="shared" si="54"/>
        <v>8000000</v>
      </c>
    </row>
    <row r="3423" spans="1:4" x14ac:dyDescent="0.2">
      <c r="A3423" t="s">
        <v>5698</v>
      </c>
      <c r="B3423">
        <v>20257000</v>
      </c>
      <c r="C3423">
        <v>7000000</v>
      </c>
      <c r="D3423">
        <f t="shared" si="54"/>
        <v>13257000</v>
      </c>
    </row>
    <row r="3424" spans="1:4" x14ac:dyDescent="0.2">
      <c r="A3424" t="s">
        <v>5699</v>
      </c>
      <c r="B3424">
        <v>26005908</v>
      </c>
      <c r="C3424">
        <v>3500000</v>
      </c>
      <c r="D3424">
        <f t="shared" si="54"/>
        <v>22505908</v>
      </c>
    </row>
    <row r="3425" spans="1:4" x14ac:dyDescent="0.2">
      <c r="A3425" t="s">
        <v>5700</v>
      </c>
      <c r="B3425">
        <v>18642318</v>
      </c>
      <c r="C3425">
        <v>20000000</v>
      </c>
      <c r="D3425">
        <f t="shared" si="54"/>
        <v>-1357682</v>
      </c>
    </row>
    <row r="3426" spans="1:4" x14ac:dyDescent="0.2">
      <c r="A3426" t="s">
        <v>5703</v>
      </c>
      <c r="B3426">
        <v>15818967</v>
      </c>
      <c r="C3426">
        <v>7000000</v>
      </c>
      <c r="D3426">
        <f t="shared" si="54"/>
        <v>8818967</v>
      </c>
    </row>
    <row r="3427" spans="1:4" x14ac:dyDescent="0.2">
      <c r="A3427" t="s">
        <v>5705</v>
      </c>
      <c r="B3427">
        <v>14891000</v>
      </c>
      <c r="C3427">
        <v>7000000</v>
      </c>
      <c r="D3427">
        <f t="shared" si="54"/>
        <v>7891000</v>
      </c>
    </row>
    <row r="3428" spans="1:4" x14ac:dyDescent="0.2">
      <c r="A3428" t="s">
        <v>5706</v>
      </c>
      <c r="B3428">
        <v>16901126</v>
      </c>
      <c r="C3428">
        <v>7000000</v>
      </c>
      <c r="D3428">
        <f t="shared" si="54"/>
        <v>9901126</v>
      </c>
    </row>
    <row r="3429" spans="1:4" x14ac:dyDescent="0.2">
      <c r="A3429" t="s">
        <v>5708</v>
      </c>
      <c r="B3429">
        <v>25440971</v>
      </c>
      <c r="C3429">
        <v>2300000</v>
      </c>
      <c r="D3429">
        <f t="shared" si="54"/>
        <v>23140971</v>
      </c>
    </row>
    <row r="3430" spans="1:4" x14ac:dyDescent="0.2">
      <c r="A3430" t="s">
        <v>5709</v>
      </c>
      <c r="B3430">
        <v>17474107</v>
      </c>
      <c r="C3430">
        <v>7000000</v>
      </c>
      <c r="D3430">
        <f t="shared" si="54"/>
        <v>10474107</v>
      </c>
    </row>
    <row r="3431" spans="1:4" x14ac:dyDescent="0.2">
      <c r="A3431" t="s">
        <v>5710</v>
      </c>
      <c r="B3431">
        <v>14003141</v>
      </c>
      <c r="C3431">
        <v>7000000</v>
      </c>
      <c r="D3431">
        <f t="shared" si="54"/>
        <v>7003141</v>
      </c>
    </row>
    <row r="3432" spans="1:4" x14ac:dyDescent="0.2">
      <c r="A3432" t="s">
        <v>5711</v>
      </c>
      <c r="B3432">
        <v>12583510</v>
      </c>
      <c r="C3432">
        <v>7000000</v>
      </c>
      <c r="D3432">
        <f t="shared" si="54"/>
        <v>5583510</v>
      </c>
    </row>
    <row r="3433" spans="1:4" x14ac:dyDescent="0.2">
      <c r="A3433" t="s">
        <v>5712</v>
      </c>
      <c r="B3433">
        <v>25440971</v>
      </c>
      <c r="C3433">
        <v>350000</v>
      </c>
      <c r="D3433">
        <f t="shared" si="54"/>
        <v>25090971</v>
      </c>
    </row>
    <row r="3434" spans="1:4" x14ac:dyDescent="0.2">
      <c r="A3434" t="s">
        <v>5714</v>
      </c>
      <c r="B3434">
        <v>9190525</v>
      </c>
      <c r="C3434">
        <v>7000000</v>
      </c>
      <c r="D3434">
        <f t="shared" si="54"/>
        <v>2190525</v>
      </c>
    </row>
    <row r="3435" spans="1:4" x14ac:dyDescent="0.2">
      <c r="A3435" t="s">
        <v>5715</v>
      </c>
      <c r="B3435">
        <v>9176553</v>
      </c>
      <c r="C3435">
        <v>7500000</v>
      </c>
      <c r="D3435">
        <f t="shared" si="54"/>
        <v>1676553</v>
      </c>
    </row>
    <row r="3436" spans="1:4" x14ac:dyDescent="0.2">
      <c r="A3436" t="s">
        <v>5717</v>
      </c>
      <c r="B3436">
        <v>9094451</v>
      </c>
      <c r="C3436">
        <v>7000000</v>
      </c>
      <c r="D3436">
        <f t="shared" si="54"/>
        <v>2094451</v>
      </c>
    </row>
    <row r="3437" spans="1:4" x14ac:dyDescent="0.2">
      <c r="A3437" t="s">
        <v>5718</v>
      </c>
      <c r="B3437">
        <v>14612840</v>
      </c>
      <c r="C3437">
        <v>7000000</v>
      </c>
      <c r="D3437">
        <f t="shared" si="54"/>
        <v>7612840</v>
      </c>
    </row>
    <row r="3438" spans="1:4" x14ac:dyDescent="0.2">
      <c r="A3438" t="s">
        <v>5719</v>
      </c>
      <c r="B3438">
        <v>9166863</v>
      </c>
      <c r="C3438">
        <v>7000000</v>
      </c>
      <c r="D3438">
        <f t="shared" si="54"/>
        <v>2166863</v>
      </c>
    </row>
    <row r="3439" spans="1:4" x14ac:dyDescent="0.2">
      <c r="A3439" t="s">
        <v>5721</v>
      </c>
      <c r="B3439">
        <v>8373585</v>
      </c>
      <c r="C3439">
        <v>7000000</v>
      </c>
      <c r="D3439">
        <f t="shared" si="54"/>
        <v>1373585</v>
      </c>
    </row>
    <row r="3440" spans="1:4" x14ac:dyDescent="0.2">
      <c r="A3440" t="s">
        <v>5722</v>
      </c>
      <c r="B3440">
        <v>7292175</v>
      </c>
      <c r="C3440">
        <v>7000000</v>
      </c>
      <c r="D3440">
        <f t="shared" si="54"/>
        <v>292175</v>
      </c>
    </row>
    <row r="3441" spans="1:4" x14ac:dyDescent="0.2">
      <c r="A3441" t="s">
        <v>5723</v>
      </c>
      <c r="B3441">
        <v>6601079</v>
      </c>
      <c r="C3441">
        <v>7000000</v>
      </c>
      <c r="D3441">
        <f t="shared" si="54"/>
        <v>-398921</v>
      </c>
    </row>
    <row r="3442" spans="1:4" x14ac:dyDescent="0.2">
      <c r="A3442" t="s">
        <v>5724</v>
      </c>
      <c r="B3442">
        <v>6165429</v>
      </c>
      <c r="C3442">
        <v>6000000</v>
      </c>
      <c r="D3442">
        <f t="shared" si="54"/>
        <v>165429</v>
      </c>
    </row>
    <row r="3443" spans="1:4" x14ac:dyDescent="0.2">
      <c r="A3443" t="s">
        <v>5726</v>
      </c>
      <c r="B3443">
        <v>5694308</v>
      </c>
      <c r="C3443">
        <v>7000000</v>
      </c>
      <c r="D3443">
        <f t="shared" si="54"/>
        <v>-1305692</v>
      </c>
    </row>
    <row r="3444" spans="1:4" x14ac:dyDescent="0.2">
      <c r="A3444" t="s">
        <v>5727</v>
      </c>
      <c r="B3444">
        <v>5430822</v>
      </c>
      <c r="C3444">
        <v>7000000</v>
      </c>
      <c r="D3444">
        <f t="shared" si="54"/>
        <v>-1569178</v>
      </c>
    </row>
    <row r="3445" spans="1:4" x14ac:dyDescent="0.2">
      <c r="A3445" t="s">
        <v>5730</v>
      </c>
      <c r="B3445">
        <v>25440971</v>
      </c>
      <c r="C3445">
        <v>20000000</v>
      </c>
      <c r="D3445">
        <f t="shared" si="54"/>
        <v>5440971</v>
      </c>
    </row>
    <row r="3446" spans="1:4" x14ac:dyDescent="0.2">
      <c r="A3446" t="s">
        <v>5731</v>
      </c>
      <c r="B3446">
        <v>4720371</v>
      </c>
      <c r="C3446">
        <v>7000000</v>
      </c>
      <c r="D3446">
        <f t="shared" si="54"/>
        <v>-2279629</v>
      </c>
    </row>
    <row r="3447" spans="1:4" x14ac:dyDescent="0.2">
      <c r="A3447" t="s">
        <v>5733</v>
      </c>
      <c r="B3447">
        <v>25440971</v>
      </c>
      <c r="C3447">
        <v>20000000</v>
      </c>
      <c r="D3447">
        <f t="shared" si="54"/>
        <v>5440971</v>
      </c>
    </row>
    <row r="3448" spans="1:4" x14ac:dyDescent="0.2">
      <c r="A3448" t="s">
        <v>5734</v>
      </c>
      <c r="B3448">
        <v>2921738</v>
      </c>
      <c r="C3448">
        <v>7000000</v>
      </c>
      <c r="D3448">
        <f t="shared" si="54"/>
        <v>-4078262</v>
      </c>
    </row>
    <row r="3449" spans="1:4" x14ac:dyDescent="0.2">
      <c r="A3449" t="s">
        <v>5735</v>
      </c>
      <c r="B3449">
        <v>2344847</v>
      </c>
      <c r="C3449">
        <v>7000000</v>
      </c>
      <c r="D3449">
        <f t="shared" si="54"/>
        <v>-4655153</v>
      </c>
    </row>
    <row r="3450" spans="1:4" x14ac:dyDescent="0.2">
      <c r="A3450" t="s">
        <v>5736</v>
      </c>
      <c r="B3450">
        <v>7455447</v>
      </c>
      <c r="C3450">
        <v>7000000</v>
      </c>
      <c r="D3450">
        <f t="shared" si="54"/>
        <v>455447</v>
      </c>
    </row>
    <row r="3451" spans="1:4" x14ac:dyDescent="0.2">
      <c r="A3451" t="s">
        <v>5737</v>
      </c>
      <c r="B3451">
        <v>2148212</v>
      </c>
      <c r="C3451">
        <v>7000000</v>
      </c>
      <c r="D3451">
        <f t="shared" si="54"/>
        <v>-4851788</v>
      </c>
    </row>
    <row r="3452" spans="1:4" x14ac:dyDescent="0.2">
      <c r="A3452" t="s">
        <v>5739</v>
      </c>
      <c r="B3452">
        <v>2062066</v>
      </c>
      <c r="C3452">
        <v>7000000</v>
      </c>
      <c r="D3452">
        <f t="shared" si="54"/>
        <v>-4937934</v>
      </c>
    </row>
    <row r="3453" spans="1:4" x14ac:dyDescent="0.2">
      <c r="A3453" t="s">
        <v>5740</v>
      </c>
      <c r="B3453">
        <v>1654367</v>
      </c>
      <c r="C3453">
        <v>7000000</v>
      </c>
      <c r="D3453">
        <f t="shared" si="54"/>
        <v>-5345633</v>
      </c>
    </row>
    <row r="3454" spans="1:4" x14ac:dyDescent="0.2">
      <c r="A3454" t="s">
        <v>5741</v>
      </c>
      <c r="B3454">
        <v>1738692</v>
      </c>
      <c r="C3454">
        <v>7000000</v>
      </c>
      <c r="D3454">
        <f t="shared" si="54"/>
        <v>-5261308</v>
      </c>
    </row>
    <row r="3455" spans="1:4" x14ac:dyDescent="0.2">
      <c r="A3455" t="s">
        <v>5743</v>
      </c>
      <c r="B3455">
        <v>2209479</v>
      </c>
      <c r="C3455">
        <v>20000000</v>
      </c>
      <c r="D3455">
        <f t="shared" si="54"/>
        <v>-17790521</v>
      </c>
    </row>
    <row r="3456" spans="1:4" x14ac:dyDescent="0.2">
      <c r="A3456" t="s">
        <v>5745</v>
      </c>
      <c r="B3456">
        <v>1889522</v>
      </c>
      <c r="C3456">
        <v>7000000</v>
      </c>
      <c r="D3456">
        <f t="shared" si="54"/>
        <v>-5110478</v>
      </c>
    </row>
    <row r="3457" spans="1:4" x14ac:dyDescent="0.2">
      <c r="A3457" t="s">
        <v>5747</v>
      </c>
      <c r="B3457">
        <v>25440971</v>
      </c>
      <c r="C3457">
        <v>7000000</v>
      </c>
      <c r="D3457">
        <f t="shared" si="54"/>
        <v>18440971</v>
      </c>
    </row>
    <row r="3458" spans="1:4" x14ac:dyDescent="0.2">
      <c r="A3458" t="s">
        <v>5748</v>
      </c>
      <c r="B3458">
        <v>1110286</v>
      </c>
      <c r="C3458">
        <v>4825000</v>
      </c>
      <c r="D3458">
        <f t="shared" ref="D3458:D3521" si="55">B3458-C3458</f>
        <v>-3714714</v>
      </c>
    </row>
    <row r="3459" spans="1:4" x14ac:dyDescent="0.2">
      <c r="A3459" t="s">
        <v>5749</v>
      </c>
      <c r="B3459">
        <v>1000000</v>
      </c>
      <c r="C3459">
        <v>9000000</v>
      </c>
      <c r="D3459">
        <f t="shared" si="55"/>
        <v>-8000000</v>
      </c>
    </row>
    <row r="3460" spans="1:4" x14ac:dyDescent="0.2">
      <c r="A3460" t="s">
        <v>5751</v>
      </c>
      <c r="B3460">
        <v>700000</v>
      </c>
      <c r="C3460">
        <v>50000000</v>
      </c>
      <c r="D3460">
        <f t="shared" si="55"/>
        <v>-49300000</v>
      </c>
    </row>
    <row r="3461" spans="1:4" x14ac:dyDescent="0.2">
      <c r="A3461" t="s">
        <v>5752</v>
      </c>
      <c r="B3461">
        <v>1768416</v>
      </c>
      <c r="C3461">
        <v>7000000</v>
      </c>
      <c r="D3461">
        <f t="shared" si="55"/>
        <v>-5231584</v>
      </c>
    </row>
    <row r="3462" spans="1:4" x14ac:dyDescent="0.2">
      <c r="A3462" t="s">
        <v>5753</v>
      </c>
      <c r="B3462">
        <v>1425993</v>
      </c>
      <c r="C3462">
        <v>20000000</v>
      </c>
      <c r="D3462">
        <f t="shared" si="55"/>
        <v>-18574007</v>
      </c>
    </row>
    <row r="3463" spans="1:4" x14ac:dyDescent="0.2">
      <c r="A3463" t="s">
        <v>5755</v>
      </c>
      <c r="B3463">
        <v>306715</v>
      </c>
      <c r="C3463">
        <v>10000000</v>
      </c>
      <c r="D3463">
        <f t="shared" si="55"/>
        <v>-9693285</v>
      </c>
    </row>
    <row r="3464" spans="1:4" x14ac:dyDescent="0.2">
      <c r="A3464" t="s">
        <v>5757</v>
      </c>
      <c r="B3464">
        <v>382946</v>
      </c>
      <c r="C3464">
        <v>7000000</v>
      </c>
      <c r="D3464">
        <f t="shared" si="55"/>
        <v>-6617054</v>
      </c>
    </row>
    <row r="3465" spans="1:4" x14ac:dyDescent="0.2">
      <c r="A3465" t="s">
        <v>5759</v>
      </c>
      <c r="B3465">
        <v>518134</v>
      </c>
      <c r="C3465">
        <v>20000000</v>
      </c>
      <c r="D3465">
        <f t="shared" si="55"/>
        <v>-19481866</v>
      </c>
    </row>
    <row r="3466" spans="1:4" x14ac:dyDescent="0.2">
      <c r="A3466" t="s">
        <v>5760</v>
      </c>
      <c r="B3466">
        <v>236266</v>
      </c>
      <c r="C3466">
        <v>3500000</v>
      </c>
      <c r="D3466">
        <f t="shared" si="55"/>
        <v>-3263734</v>
      </c>
    </row>
    <row r="3467" spans="1:4" x14ac:dyDescent="0.2">
      <c r="A3467" t="s">
        <v>5761</v>
      </c>
      <c r="B3467">
        <v>196067</v>
      </c>
      <c r="C3467">
        <v>7000000</v>
      </c>
      <c r="D3467">
        <f t="shared" si="55"/>
        <v>-6803933</v>
      </c>
    </row>
    <row r="3468" spans="1:4" x14ac:dyDescent="0.2">
      <c r="A3468" t="s">
        <v>5763</v>
      </c>
      <c r="B3468">
        <v>532988</v>
      </c>
      <c r="C3468">
        <v>7000000</v>
      </c>
      <c r="D3468">
        <f t="shared" si="55"/>
        <v>-6467012</v>
      </c>
    </row>
    <row r="3469" spans="1:4" x14ac:dyDescent="0.2">
      <c r="A3469" t="s">
        <v>5764</v>
      </c>
      <c r="B3469">
        <v>453079</v>
      </c>
      <c r="C3469">
        <v>7000000</v>
      </c>
      <c r="D3469">
        <f t="shared" si="55"/>
        <v>-6546921</v>
      </c>
    </row>
    <row r="3470" spans="1:4" x14ac:dyDescent="0.2">
      <c r="A3470" t="s">
        <v>5766</v>
      </c>
      <c r="B3470">
        <v>25440971</v>
      </c>
      <c r="C3470">
        <v>7000000</v>
      </c>
      <c r="D3470">
        <f t="shared" si="55"/>
        <v>18440971</v>
      </c>
    </row>
    <row r="3471" spans="1:4" x14ac:dyDescent="0.2">
      <c r="A3471" t="s">
        <v>5768</v>
      </c>
      <c r="B3471">
        <v>46451</v>
      </c>
      <c r="C3471">
        <v>7000000</v>
      </c>
      <c r="D3471">
        <f t="shared" si="55"/>
        <v>-6953549</v>
      </c>
    </row>
    <row r="3472" spans="1:4" x14ac:dyDescent="0.2">
      <c r="A3472" t="s">
        <v>5770</v>
      </c>
      <c r="B3472">
        <v>233103</v>
      </c>
      <c r="C3472">
        <v>7000000</v>
      </c>
      <c r="D3472">
        <f t="shared" si="55"/>
        <v>-6766897</v>
      </c>
    </row>
    <row r="3473" spans="1:4" x14ac:dyDescent="0.2">
      <c r="A3473" t="s">
        <v>5772</v>
      </c>
      <c r="B3473">
        <v>25440971</v>
      </c>
      <c r="C3473">
        <v>7000000</v>
      </c>
      <c r="D3473">
        <f t="shared" si="55"/>
        <v>18440971</v>
      </c>
    </row>
    <row r="3474" spans="1:4" x14ac:dyDescent="0.2">
      <c r="A3474" t="s">
        <v>5773</v>
      </c>
      <c r="B3474">
        <v>25440971</v>
      </c>
      <c r="C3474">
        <v>7000000</v>
      </c>
      <c r="D3474">
        <f t="shared" si="55"/>
        <v>18440971</v>
      </c>
    </row>
    <row r="3475" spans="1:4" x14ac:dyDescent="0.2">
      <c r="A3475" t="s">
        <v>5775</v>
      </c>
      <c r="B3475">
        <v>25440971</v>
      </c>
      <c r="C3475">
        <v>7000000</v>
      </c>
      <c r="D3475">
        <f t="shared" si="55"/>
        <v>18440971</v>
      </c>
    </row>
    <row r="3476" spans="1:4" x14ac:dyDescent="0.2">
      <c r="A3476" t="s">
        <v>5777</v>
      </c>
      <c r="B3476">
        <v>25440971</v>
      </c>
      <c r="C3476">
        <v>7000000</v>
      </c>
      <c r="D3476">
        <f t="shared" si="55"/>
        <v>18440971</v>
      </c>
    </row>
    <row r="3477" spans="1:4" x14ac:dyDescent="0.2">
      <c r="A3477" t="s">
        <v>5779</v>
      </c>
      <c r="B3477">
        <v>25440971</v>
      </c>
      <c r="C3477">
        <v>7000000</v>
      </c>
      <c r="D3477">
        <f t="shared" si="55"/>
        <v>18440971</v>
      </c>
    </row>
    <row r="3478" spans="1:4" x14ac:dyDescent="0.2">
      <c r="A3478" t="s">
        <v>5782</v>
      </c>
      <c r="B3478">
        <v>41400000</v>
      </c>
      <c r="C3478">
        <v>6900000</v>
      </c>
      <c r="D3478">
        <f t="shared" si="55"/>
        <v>34500000</v>
      </c>
    </row>
    <row r="3479" spans="1:4" x14ac:dyDescent="0.2">
      <c r="A3479" t="s">
        <v>5783</v>
      </c>
      <c r="B3479">
        <v>25440971</v>
      </c>
      <c r="C3479">
        <v>20000000</v>
      </c>
      <c r="D3479">
        <f t="shared" si="55"/>
        <v>5440971</v>
      </c>
    </row>
    <row r="3480" spans="1:4" x14ac:dyDescent="0.2">
      <c r="A3480" t="s">
        <v>5786</v>
      </c>
      <c r="B3480">
        <v>7993039</v>
      </c>
      <c r="C3480">
        <v>6900000</v>
      </c>
      <c r="D3480">
        <f t="shared" si="55"/>
        <v>1093039</v>
      </c>
    </row>
    <row r="3481" spans="1:4" x14ac:dyDescent="0.2">
      <c r="A3481" t="s">
        <v>5787</v>
      </c>
      <c r="B3481">
        <v>25440971</v>
      </c>
      <c r="C3481">
        <v>7000000</v>
      </c>
      <c r="D3481">
        <f t="shared" si="55"/>
        <v>18440971</v>
      </c>
    </row>
    <row r="3482" spans="1:4" x14ac:dyDescent="0.2">
      <c r="A3482" t="s">
        <v>5788</v>
      </c>
      <c r="B3482">
        <v>25440971</v>
      </c>
      <c r="C3482">
        <v>8700000</v>
      </c>
      <c r="D3482">
        <f t="shared" si="55"/>
        <v>16740971</v>
      </c>
    </row>
    <row r="3483" spans="1:4" x14ac:dyDescent="0.2">
      <c r="A3483" t="s">
        <v>5790</v>
      </c>
      <c r="B3483">
        <v>25440971</v>
      </c>
      <c r="C3483">
        <v>7000000</v>
      </c>
      <c r="D3483">
        <f t="shared" si="55"/>
        <v>18440971</v>
      </c>
    </row>
    <row r="3484" spans="1:4" x14ac:dyDescent="0.2">
      <c r="A3484" t="s">
        <v>5792</v>
      </c>
      <c r="B3484">
        <v>927107</v>
      </c>
      <c r="C3484">
        <v>15000000</v>
      </c>
      <c r="D3484">
        <f t="shared" si="55"/>
        <v>-14072893</v>
      </c>
    </row>
    <row r="3485" spans="1:4" x14ac:dyDescent="0.2">
      <c r="A3485" t="s">
        <v>5794</v>
      </c>
      <c r="B3485">
        <v>49526</v>
      </c>
      <c r="C3485">
        <v>6800000</v>
      </c>
      <c r="D3485">
        <f t="shared" si="55"/>
        <v>-6750474</v>
      </c>
    </row>
    <row r="3486" spans="1:4" x14ac:dyDescent="0.2">
      <c r="A3486" t="s">
        <v>5796</v>
      </c>
      <c r="B3486">
        <v>10696</v>
      </c>
      <c r="C3486">
        <v>6800000</v>
      </c>
      <c r="D3486">
        <f t="shared" si="55"/>
        <v>-6789304</v>
      </c>
    </row>
    <row r="3487" spans="1:4" x14ac:dyDescent="0.2">
      <c r="A3487" t="s">
        <v>5798</v>
      </c>
      <c r="B3487">
        <v>31607598</v>
      </c>
      <c r="C3487">
        <v>6900000</v>
      </c>
      <c r="D3487">
        <f t="shared" si="55"/>
        <v>24707598</v>
      </c>
    </row>
    <row r="3488" spans="1:4" x14ac:dyDescent="0.2">
      <c r="A3488" t="s">
        <v>5800</v>
      </c>
      <c r="B3488">
        <v>6857096</v>
      </c>
      <c r="C3488">
        <v>6800000</v>
      </c>
      <c r="D3488">
        <f t="shared" si="55"/>
        <v>57096</v>
      </c>
    </row>
    <row r="3489" spans="1:4" x14ac:dyDescent="0.2">
      <c r="A3489" t="s">
        <v>5802</v>
      </c>
      <c r="B3489">
        <v>223878</v>
      </c>
      <c r="C3489">
        <v>5000000</v>
      </c>
      <c r="D3489">
        <f t="shared" si="55"/>
        <v>-4776122</v>
      </c>
    </row>
    <row r="3490" spans="1:4" x14ac:dyDescent="0.2">
      <c r="A3490" t="s">
        <v>5803</v>
      </c>
      <c r="B3490">
        <v>828</v>
      </c>
      <c r="C3490">
        <v>20000000</v>
      </c>
      <c r="D3490">
        <f t="shared" si="55"/>
        <v>-19999172</v>
      </c>
    </row>
    <row r="3491" spans="1:4" x14ac:dyDescent="0.2">
      <c r="A3491" t="s">
        <v>5806</v>
      </c>
      <c r="B3491">
        <v>8060</v>
      </c>
      <c r="C3491">
        <v>4000000</v>
      </c>
      <c r="D3491">
        <f t="shared" si="55"/>
        <v>-3991940</v>
      </c>
    </row>
    <row r="3492" spans="1:4" x14ac:dyDescent="0.2">
      <c r="A3492" t="s">
        <v>5807</v>
      </c>
      <c r="B3492">
        <v>84263837</v>
      </c>
      <c r="C3492">
        <v>6500000</v>
      </c>
      <c r="D3492">
        <f t="shared" si="55"/>
        <v>77763837</v>
      </c>
    </row>
    <row r="3493" spans="1:4" x14ac:dyDescent="0.2">
      <c r="A3493" t="s">
        <v>5808</v>
      </c>
      <c r="B3493">
        <v>110029</v>
      </c>
      <c r="C3493">
        <v>6500000</v>
      </c>
      <c r="D3493">
        <f t="shared" si="55"/>
        <v>-6389971</v>
      </c>
    </row>
    <row r="3494" spans="1:4" x14ac:dyDescent="0.2">
      <c r="A3494" t="s">
        <v>5811</v>
      </c>
      <c r="B3494">
        <v>57504069</v>
      </c>
      <c r="C3494">
        <v>6000000</v>
      </c>
      <c r="D3494">
        <f t="shared" si="55"/>
        <v>51504069</v>
      </c>
    </row>
    <row r="3495" spans="1:4" x14ac:dyDescent="0.2">
      <c r="A3495" t="s">
        <v>5812</v>
      </c>
      <c r="B3495">
        <v>54215416</v>
      </c>
      <c r="C3495">
        <v>6500000</v>
      </c>
      <c r="D3495">
        <f t="shared" si="55"/>
        <v>47715416</v>
      </c>
    </row>
    <row r="3496" spans="1:4" x14ac:dyDescent="0.2">
      <c r="A3496" t="s">
        <v>5814</v>
      </c>
      <c r="B3496">
        <v>25440971</v>
      </c>
      <c r="C3496">
        <v>20000000</v>
      </c>
      <c r="D3496">
        <f t="shared" si="55"/>
        <v>5440971</v>
      </c>
    </row>
    <row r="3497" spans="1:4" x14ac:dyDescent="0.2">
      <c r="A3497" t="s">
        <v>5816</v>
      </c>
      <c r="B3497">
        <v>31899000</v>
      </c>
      <c r="C3497">
        <v>6500000</v>
      </c>
      <c r="D3497">
        <f t="shared" si="55"/>
        <v>25399000</v>
      </c>
    </row>
    <row r="3498" spans="1:4" x14ac:dyDescent="0.2">
      <c r="A3498" t="s">
        <v>5818</v>
      </c>
      <c r="B3498">
        <v>24103594</v>
      </c>
      <c r="C3498">
        <v>6500000</v>
      </c>
      <c r="D3498">
        <f t="shared" si="55"/>
        <v>17603594</v>
      </c>
    </row>
    <row r="3499" spans="1:4" x14ac:dyDescent="0.2">
      <c r="A3499" t="s">
        <v>5820</v>
      </c>
      <c r="B3499">
        <v>16842303</v>
      </c>
      <c r="C3499">
        <v>6500000</v>
      </c>
      <c r="D3499">
        <f t="shared" si="55"/>
        <v>10342303</v>
      </c>
    </row>
    <row r="3500" spans="1:4" x14ac:dyDescent="0.2">
      <c r="A3500" t="s">
        <v>5821</v>
      </c>
      <c r="B3500">
        <v>13367101</v>
      </c>
      <c r="C3500">
        <v>6500000</v>
      </c>
      <c r="D3500">
        <f t="shared" si="55"/>
        <v>6867101</v>
      </c>
    </row>
    <row r="3501" spans="1:4" x14ac:dyDescent="0.2">
      <c r="A3501" t="s">
        <v>5822</v>
      </c>
      <c r="B3501">
        <v>25440971</v>
      </c>
      <c r="C3501">
        <v>6500000</v>
      </c>
      <c r="D3501">
        <f t="shared" si="55"/>
        <v>18940971</v>
      </c>
    </row>
    <row r="3502" spans="1:4" x14ac:dyDescent="0.2">
      <c r="A3502" t="s">
        <v>5823</v>
      </c>
      <c r="B3502">
        <v>10149779</v>
      </c>
      <c r="C3502">
        <v>6500000</v>
      </c>
      <c r="D3502">
        <f t="shared" si="55"/>
        <v>3649779</v>
      </c>
    </row>
    <row r="3503" spans="1:4" x14ac:dyDescent="0.2">
      <c r="A3503" t="s">
        <v>5825</v>
      </c>
      <c r="B3503">
        <v>6173485</v>
      </c>
      <c r="C3503">
        <v>7000000</v>
      </c>
      <c r="D3503">
        <f t="shared" si="55"/>
        <v>-826515</v>
      </c>
    </row>
    <row r="3504" spans="1:4" x14ac:dyDescent="0.2">
      <c r="A3504" t="s">
        <v>5827</v>
      </c>
      <c r="B3504">
        <v>4000304</v>
      </c>
      <c r="C3504">
        <v>6500000</v>
      </c>
      <c r="D3504">
        <f t="shared" si="55"/>
        <v>-2499696</v>
      </c>
    </row>
    <row r="3505" spans="1:4" x14ac:dyDescent="0.2">
      <c r="A3505" t="s">
        <v>5828</v>
      </c>
      <c r="B3505">
        <v>2338695</v>
      </c>
      <c r="C3505">
        <v>4000000</v>
      </c>
      <c r="D3505">
        <f t="shared" si="55"/>
        <v>-1661305</v>
      </c>
    </row>
    <row r="3506" spans="1:4" x14ac:dyDescent="0.2">
      <c r="A3506" t="s">
        <v>5829</v>
      </c>
      <c r="B3506">
        <v>2024854</v>
      </c>
      <c r="C3506">
        <v>6500000</v>
      </c>
      <c r="D3506">
        <f t="shared" si="55"/>
        <v>-4475146</v>
      </c>
    </row>
    <row r="3507" spans="1:4" x14ac:dyDescent="0.2">
      <c r="A3507" t="s">
        <v>5831</v>
      </c>
      <c r="B3507">
        <v>2268296</v>
      </c>
      <c r="C3507">
        <v>6500000</v>
      </c>
      <c r="D3507">
        <f t="shared" si="55"/>
        <v>-4231704</v>
      </c>
    </row>
    <row r="3508" spans="1:4" x14ac:dyDescent="0.2">
      <c r="A3508" t="s">
        <v>5833</v>
      </c>
      <c r="B3508">
        <v>1029017</v>
      </c>
      <c r="C3508">
        <v>6500000</v>
      </c>
      <c r="D3508">
        <f t="shared" si="55"/>
        <v>-5470983</v>
      </c>
    </row>
    <row r="3509" spans="1:4" x14ac:dyDescent="0.2">
      <c r="A3509" t="s">
        <v>5834</v>
      </c>
      <c r="B3509">
        <v>64148</v>
      </c>
      <c r="C3509">
        <v>6500000</v>
      </c>
      <c r="D3509">
        <f t="shared" si="55"/>
        <v>-6435852</v>
      </c>
    </row>
    <row r="3510" spans="1:4" x14ac:dyDescent="0.2">
      <c r="A3510" t="s">
        <v>5836</v>
      </c>
      <c r="B3510">
        <v>66637</v>
      </c>
      <c r="C3510">
        <v>6500000</v>
      </c>
      <c r="D3510">
        <f t="shared" si="55"/>
        <v>-6433363</v>
      </c>
    </row>
    <row r="3511" spans="1:4" x14ac:dyDescent="0.2">
      <c r="A3511" t="s">
        <v>5838</v>
      </c>
      <c r="B3511">
        <v>25440971</v>
      </c>
      <c r="C3511">
        <v>6500000</v>
      </c>
      <c r="D3511">
        <f t="shared" si="55"/>
        <v>18940971</v>
      </c>
    </row>
    <row r="3512" spans="1:4" x14ac:dyDescent="0.2">
      <c r="A3512" t="s">
        <v>5841</v>
      </c>
      <c r="B3512">
        <v>871577</v>
      </c>
      <c r="C3512">
        <v>4500000</v>
      </c>
      <c r="D3512">
        <f t="shared" si="55"/>
        <v>-3628423</v>
      </c>
    </row>
    <row r="3513" spans="1:4" x14ac:dyDescent="0.2">
      <c r="A3513" t="s">
        <v>5842</v>
      </c>
      <c r="B3513">
        <v>38400000</v>
      </c>
      <c r="C3513">
        <v>6500000</v>
      </c>
      <c r="D3513">
        <f t="shared" si="55"/>
        <v>31900000</v>
      </c>
    </row>
    <row r="3514" spans="1:4" x14ac:dyDescent="0.2">
      <c r="A3514" t="s">
        <v>5843</v>
      </c>
      <c r="B3514">
        <v>4063859</v>
      </c>
      <c r="C3514">
        <v>4800000</v>
      </c>
      <c r="D3514">
        <f t="shared" si="55"/>
        <v>-736141</v>
      </c>
    </row>
    <row r="3515" spans="1:4" x14ac:dyDescent="0.2">
      <c r="A3515" t="s">
        <v>5845</v>
      </c>
      <c r="B3515">
        <v>449558</v>
      </c>
      <c r="C3515">
        <v>10000000</v>
      </c>
      <c r="D3515">
        <f t="shared" si="55"/>
        <v>-9550442</v>
      </c>
    </row>
    <row r="3516" spans="1:4" x14ac:dyDescent="0.2">
      <c r="A3516" t="s">
        <v>5846</v>
      </c>
      <c r="B3516">
        <v>25440971</v>
      </c>
      <c r="C3516">
        <v>4000000</v>
      </c>
      <c r="D3516">
        <f t="shared" si="55"/>
        <v>21440971</v>
      </c>
    </row>
    <row r="3517" spans="1:4" x14ac:dyDescent="0.2">
      <c r="A3517" t="s">
        <v>5848</v>
      </c>
      <c r="B3517">
        <v>25440971</v>
      </c>
      <c r="C3517">
        <v>20000000</v>
      </c>
      <c r="D3517">
        <f t="shared" si="55"/>
        <v>5440971</v>
      </c>
    </row>
    <row r="3518" spans="1:4" x14ac:dyDescent="0.2">
      <c r="A3518" t="s">
        <v>5849</v>
      </c>
      <c r="B3518">
        <v>2122561</v>
      </c>
      <c r="C3518">
        <v>6000000</v>
      </c>
      <c r="D3518">
        <f t="shared" si="55"/>
        <v>-3877439</v>
      </c>
    </row>
    <row r="3519" spans="1:4" x14ac:dyDescent="0.2">
      <c r="A3519" t="s">
        <v>5850</v>
      </c>
      <c r="B3519">
        <v>181360000</v>
      </c>
      <c r="C3519">
        <v>6000000</v>
      </c>
      <c r="D3519">
        <f t="shared" si="55"/>
        <v>175360000</v>
      </c>
    </row>
    <row r="3520" spans="1:4" x14ac:dyDescent="0.2">
      <c r="A3520" t="s">
        <v>5852</v>
      </c>
      <c r="B3520">
        <v>137963328</v>
      </c>
      <c r="C3520">
        <v>6000000</v>
      </c>
      <c r="D3520">
        <f t="shared" si="55"/>
        <v>131963328</v>
      </c>
    </row>
    <row r="3521" spans="1:4" x14ac:dyDescent="0.2">
      <c r="A3521" t="s">
        <v>5853</v>
      </c>
      <c r="B3521">
        <v>119078393</v>
      </c>
      <c r="C3521">
        <v>6000000</v>
      </c>
      <c r="D3521">
        <f t="shared" si="55"/>
        <v>113078393</v>
      </c>
    </row>
    <row r="3522" spans="1:4" x14ac:dyDescent="0.2">
      <c r="A3522" t="s">
        <v>5855</v>
      </c>
      <c r="B3522">
        <v>102308900</v>
      </c>
      <c r="C3522">
        <v>6000000</v>
      </c>
      <c r="D3522">
        <f t="shared" ref="D3522:D3585" si="56">B3522-C3522</f>
        <v>96308900</v>
      </c>
    </row>
    <row r="3523" spans="1:4" x14ac:dyDescent="0.2">
      <c r="A3523" t="s">
        <v>5858</v>
      </c>
      <c r="B3523">
        <v>102300000</v>
      </c>
      <c r="C3523">
        <v>6000000</v>
      </c>
      <c r="D3523">
        <f t="shared" si="56"/>
        <v>96300000</v>
      </c>
    </row>
    <row r="3524" spans="1:4" x14ac:dyDescent="0.2">
      <c r="A3524" t="s">
        <v>5861</v>
      </c>
      <c r="B3524">
        <v>54800000</v>
      </c>
      <c r="C3524">
        <v>6000000</v>
      </c>
      <c r="D3524">
        <f t="shared" si="56"/>
        <v>48800000</v>
      </c>
    </row>
    <row r="3525" spans="1:4" x14ac:dyDescent="0.2">
      <c r="A3525" t="s">
        <v>5862</v>
      </c>
      <c r="B3525">
        <v>43650000</v>
      </c>
      <c r="C3525">
        <v>6000000</v>
      </c>
      <c r="D3525">
        <f t="shared" si="56"/>
        <v>37650000</v>
      </c>
    </row>
    <row r="3526" spans="1:4" x14ac:dyDescent="0.2">
      <c r="A3526" t="s">
        <v>5865</v>
      </c>
      <c r="B3526">
        <v>39800000</v>
      </c>
      <c r="C3526">
        <v>6000000</v>
      </c>
      <c r="D3526">
        <f t="shared" si="56"/>
        <v>33800000</v>
      </c>
    </row>
    <row r="3527" spans="1:4" x14ac:dyDescent="0.2">
      <c r="A3527" t="s">
        <v>5866</v>
      </c>
      <c r="B3527">
        <v>27457409</v>
      </c>
      <c r="C3527">
        <v>6000000</v>
      </c>
      <c r="D3527">
        <f t="shared" si="56"/>
        <v>21457409</v>
      </c>
    </row>
    <row r="3528" spans="1:4" x14ac:dyDescent="0.2">
      <c r="A3528" t="s">
        <v>5868</v>
      </c>
      <c r="B3528">
        <v>25047631</v>
      </c>
      <c r="C3528">
        <v>6000000</v>
      </c>
      <c r="D3528">
        <f t="shared" si="56"/>
        <v>19047631</v>
      </c>
    </row>
    <row r="3529" spans="1:4" x14ac:dyDescent="0.2">
      <c r="A3529" t="s">
        <v>5869</v>
      </c>
      <c r="B3529">
        <v>23272306</v>
      </c>
      <c r="C3529">
        <v>6000000</v>
      </c>
      <c r="D3529">
        <f t="shared" si="56"/>
        <v>17272306</v>
      </c>
    </row>
    <row r="3530" spans="1:4" x14ac:dyDescent="0.2">
      <c r="A3530" t="s">
        <v>5870</v>
      </c>
      <c r="B3530">
        <v>22168359</v>
      </c>
      <c r="C3530">
        <v>8000000</v>
      </c>
      <c r="D3530">
        <f t="shared" si="56"/>
        <v>14168359</v>
      </c>
    </row>
    <row r="3531" spans="1:4" x14ac:dyDescent="0.2">
      <c r="A3531" t="s">
        <v>5872</v>
      </c>
      <c r="B3531">
        <v>21005329</v>
      </c>
      <c r="C3531">
        <v>6000000</v>
      </c>
      <c r="D3531">
        <f t="shared" si="56"/>
        <v>15005329</v>
      </c>
    </row>
    <row r="3532" spans="1:4" x14ac:dyDescent="0.2">
      <c r="A3532" t="s">
        <v>5873</v>
      </c>
      <c r="B3532">
        <v>26236603</v>
      </c>
      <c r="C3532">
        <v>6000000</v>
      </c>
      <c r="D3532">
        <f t="shared" si="56"/>
        <v>20236603</v>
      </c>
    </row>
    <row r="3533" spans="1:4" x14ac:dyDescent="0.2">
      <c r="A3533" t="s">
        <v>5874</v>
      </c>
      <c r="B3533">
        <v>20400000</v>
      </c>
      <c r="C3533">
        <v>8000000</v>
      </c>
      <c r="D3533">
        <f t="shared" si="56"/>
        <v>12400000</v>
      </c>
    </row>
    <row r="3534" spans="1:4" x14ac:dyDescent="0.2">
      <c r="A3534" t="s">
        <v>5876</v>
      </c>
      <c r="B3534">
        <v>18621249</v>
      </c>
      <c r="C3534">
        <v>6000000</v>
      </c>
      <c r="D3534">
        <f t="shared" si="56"/>
        <v>12621249</v>
      </c>
    </row>
    <row r="3535" spans="1:4" x14ac:dyDescent="0.2">
      <c r="A3535" t="s">
        <v>5877</v>
      </c>
      <c r="B3535">
        <v>25244700</v>
      </c>
      <c r="C3535">
        <v>6000000</v>
      </c>
      <c r="D3535">
        <f t="shared" si="56"/>
        <v>19244700</v>
      </c>
    </row>
    <row r="3536" spans="1:4" x14ac:dyDescent="0.2">
      <c r="A3536" t="s">
        <v>5878</v>
      </c>
      <c r="B3536">
        <v>14545844</v>
      </c>
      <c r="C3536">
        <v>6500000</v>
      </c>
      <c r="D3536">
        <f t="shared" si="56"/>
        <v>8045844</v>
      </c>
    </row>
    <row r="3537" spans="1:4" x14ac:dyDescent="0.2">
      <c r="A3537" t="s">
        <v>5879</v>
      </c>
      <c r="B3537">
        <v>13235267</v>
      </c>
      <c r="C3537">
        <v>6000000</v>
      </c>
      <c r="D3537">
        <f t="shared" si="56"/>
        <v>7235267</v>
      </c>
    </row>
    <row r="3538" spans="1:4" x14ac:dyDescent="0.2">
      <c r="A3538" t="s">
        <v>5881</v>
      </c>
      <c r="B3538">
        <v>12674183</v>
      </c>
      <c r="C3538">
        <v>20000000</v>
      </c>
      <c r="D3538">
        <f t="shared" si="56"/>
        <v>-7325817</v>
      </c>
    </row>
    <row r="3539" spans="1:4" x14ac:dyDescent="0.2">
      <c r="A3539" t="s">
        <v>5883</v>
      </c>
      <c r="B3539">
        <v>17508936</v>
      </c>
      <c r="C3539">
        <v>20000000</v>
      </c>
      <c r="D3539">
        <f t="shared" si="56"/>
        <v>-2491064</v>
      </c>
    </row>
    <row r="3540" spans="1:4" x14ac:dyDescent="0.2">
      <c r="A3540" t="s">
        <v>5884</v>
      </c>
      <c r="B3540">
        <v>12793213</v>
      </c>
      <c r="C3540">
        <v>6000000</v>
      </c>
      <c r="D3540">
        <f t="shared" si="56"/>
        <v>6793213</v>
      </c>
    </row>
    <row r="3541" spans="1:4" x14ac:dyDescent="0.2">
      <c r="A3541" t="s">
        <v>5885</v>
      </c>
      <c r="B3541">
        <v>25440971</v>
      </c>
      <c r="C3541">
        <v>20000000</v>
      </c>
      <c r="D3541">
        <f t="shared" si="56"/>
        <v>5440971</v>
      </c>
    </row>
    <row r="3542" spans="1:4" x14ac:dyDescent="0.2">
      <c r="A3542" t="s">
        <v>5886</v>
      </c>
      <c r="B3542">
        <v>11883495</v>
      </c>
      <c r="C3542">
        <v>9000000</v>
      </c>
      <c r="D3542">
        <f t="shared" si="56"/>
        <v>2883495</v>
      </c>
    </row>
    <row r="3543" spans="1:4" x14ac:dyDescent="0.2">
      <c r="A3543" t="s">
        <v>5887</v>
      </c>
      <c r="B3543">
        <v>11797927</v>
      </c>
      <c r="C3543">
        <v>6000000</v>
      </c>
      <c r="D3543">
        <f t="shared" si="56"/>
        <v>5797927</v>
      </c>
    </row>
    <row r="3544" spans="1:4" x14ac:dyDescent="0.2">
      <c r="A3544" t="s">
        <v>5889</v>
      </c>
      <c r="B3544">
        <v>17605861</v>
      </c>
      <c r="C3544">
        <v>6000000</v>
      </c>
      <c r="D3544">
        <f t="shared" si="56"/>
        <v>11605861</v>
      </c>
    </row>
    <row r="3545" spans="1:4" x14ac:dyDescent="0.2">
      <c r="A3545" t="s">
        <v>5890</v>
      </c>
      <c r="B3545">
        <v>11642254</v>
      </c>
      <c r="C3545">
        <v>3000000</v>
      </c>
      <c r="D3545">
        <f t="shared" si="56"/>
        <v>8642254</v>
      </c>
    </row>
    <row r="3546" spans="1:4" x14ac:dyDescent="0.2">
      <c r="A3546" t="s">
        <v>5892</v>
      </c>
      <c r="B3546">
        <v>9203192</v>
      </c>
      <c r="C3546">
        <v>5000000</v>
      </c>
      <c r="D3546">
        <f t="shared" si="56"/>
        <v>4203192</v>
      </c>
    </row>
    <row r="3547" spans="1:4" x14ac:dyDescent="0.2">
      <c r="A3547" t="s">
        <v>5893</v>
      </c>
      <c r="B3547">
        <v>7518876</v>
      </c>
      <c r="C3547">
        <v>6000000</v>
      </c>
      <c r="D3547">
        <f t="shared" si="56"/>
        <v>1518876</v>
      </c>
    </row>
    <row r="3548" spans="1:4" x14ac:dyDescent="0.2">
      <c r="A3548" t="s">
        <v>5896</v>
      </c>
      <c r="B3548">
        <v>8596914</v>
      </c>
      <c r="C3548">
        <v>6000000</v>
      </c>
      <c r="D3548">
        <f t="shared" si="56"/>
        <v>2596914</v>
      </c>
    </row>
    <row r="3549" spans="1:4" x14ac:dyDescent="0.2">
      <c r="A3549" t="s">
        <v>5897</v>
      </c>
      <c r="B3549">
        <v>6851636</v>
      </c>
      <c r="C3549">
        <v>6000000</v>
      </c>
      <c r="D3549">
        <f t="shared" si="56"/>
        <v>851636</v>
      </c>
    </row>
    <row r="3550" spans="1:4" x14ac:dyDescent="0.2">
      <c r="A3550" t="s">
        <v>5899</v>
      </c>
      <c r="B3550">
        <v>11434867</v>
      </c>
      <c r="C3550">
        <v>6000000</v>
      </c>
      <c r="D3550">
        <f t="shared" si="56"/>
        <v>5434867</v>
      </c>
    </row>
    <row r="3551" spans="1:4" x14ac:dyDescent="0.2">
      <c r="A3551" t="s">
        <v>5901</v>
      </c>
      <c r="B3551">
        <v>5895238</v>
      </c>
      <c r="C3551">
        <v>6000000</v>
      </c>
      <c r="D3551">
        <f t="shared" si="56"/>
        <v>-104762</v>
      </c>
    </row>
    <row r="3552" spans="1:4" x14ac:dyDescent="0.2">
      <c r="A3552" t="s">
        <v>5903</v>
      </c>
      <c r="B3552">
        <v>6670712</v>
      </c>
      <c r="C3552">
        <v>6000000</v>
      </c>
      <c r="D3552">
        <f t="shared" si="56"/>
        <v>670712</v>
      </c>
    </row>
    <row r="3553" spans="1:4" x14ac:dyDescent="0.2">
      <c r="A3553" t="s">
        <v>5905</v>
      </c>
      <c r="B3553">
        <v>5359774</v>
      </c>
      <c r="C3553">
        <v>6000000</v>
      </c>
      <c r="D3553">
        <f t="shared" si="56"/>
        <v>-640226</v>
      </c>
    </row>
    <row r="3554" spans="1:4" x14ac:dyDescent="0.2">
      <c r="A3554" t="s">
        <v>5907</v>
      </c>
      <c r="B3554">
        <v>4693919</v>
      </c>
      <c r="C3554">
        <v>6500000</v>
      </c>
      <c r="D3554">
        <f t="shared" si="56"/>
        <v>-1806081</v>
      </c>
    </row>
    <row r="3555" spans="1:4" x14ac:dyDescent="0.2">
      <c r="A3555" t="s">
        <v>5909</v>
      </c>
      <c r="B3555">
        <v>4859475</v>
      </c>
      <c r="C3555">
        <v>6000000</v>
      </c>
      <c r="D3555">
        <f t="shared" si="56"/>
        <v>-1140525</v>
      </c>
    </row>
    <row r="3556" spans="1:4" x14ac:dyDescent="0.2">
      <c r="A3556" t="s">
        <v>5910</v>
      </c>
      <c r="B3556">
        <v>4595000</v>
      </c>
      <c r="C3556">
        <v>20000000</v>
      </c>
      <c r="D3556">
        <f t="shared" si="56"/>
        <v>-15405000</v>
      </c>
    </row>
    <row r="3557" spans="1:4" x14ac:dyDescent="0.2">
      <c r="A3557" t="s">
        <v>5911</v>
      </c>
      <c r="B3557">
        <v>4542775</v>
      </c>
      <c r="C3557">
        <v>6000000</v>
      </c>
      <c r="D3557">
        <f t="shared" si="56"/>
        <v>-1457225</v>
      </c>
    </row>
    <row r="3558" spans="1:4" x14ac:dyDescent="0.2">
      <c r="A3558" t="s">
        <v>5913</v>
      </c>
      <c r="B3558">
        <v>3588432</v>
      </c>
      <c r="C3558">
        <v>6000000</v>
      </c>
      <c r="D3558">
        <f t="shared" si="56"/>
        <v>-2411568</v>
      </c>
    </row>
    <row r="3559" spans="1:4" x14ac:dyDescent="0.2">
      <c r="A3559" t="s">
        <v>5915</v>
      </c>
      <c r="B3559">
        <v>4394936</v>
      </c>
      <c r="C3559">
        <v>6000000</v>
      </c>
      <c r="D3559">
        <f t="shared" si="56"/>
        <v>-1605064</v>
      </c>
    </row>
    <row r="3560" spans="1:4" x14ac:dyDescent="0.2">
      <c r="A3560" t="s">
        <v>5917</v>
      </c>
      <c r="B3560">
        <v>25440971</v>
      </c>
      <c r="C3560">
        <v>20000000</v>
      </c>
      <c r="D3560">
        <f t="shared" si="56"/>
        <v>5440971</v>
      </c>
    </row>
    <row r="3561" spans="1:4" x14ac:dyDescent="0.2">
      <c r="A3561" t="s">
        <v>5918</v>
      </c>
      <c r="B3561">
        <v>3029081</v>
      </c>
      <c r="C3561">
        <v>6000000</v>
      </c>
      <c r="D3561">
        <f t="shared" si="56"/>
        <v>-2970919</v>
      </c>
    </row>
    <row r="3562" spans="1:4" x14ac:dyDescent="0.2">
      <c r="A3562" t="s">
        <v>5920</v>
      </c>
      <c r="B3562">
        <v>3273588</v>
      </c>
      <c r="C3562">
        <v>6000000</v>
      </c>
      <c r="D3562">
        <f t="shared" si="56"/>
        <v>-2726412</v>
      </c>
    </row>
    <row r="3563" spans="1:4" x14ac:dyDescent="0.2">
      <c r="A3563" t="s">
        <v>5921</v>
      </c>
      <c r="B3563">
        <v>25440971</v>
      </c>
      <c r="C3563">
        <v>20000000</v>
      </c>
      <c r="D3563">
        <f t="shared" si="56"/>
        <v>5440971</v>
      </c>
    </row>
    <row r="3564" spans="1:4" x14ac:dyDescent="0.2">
      <c r="A3564" t="s">
        <v>5923</v>
      </c>
      <c r="B3564">
        <v>2207975</v>
      </c>
      <c r="C3564">
        <v>6000000</v>
      </c>
      <c r="D3564">
        <f t="shared" si="56"/>
        <v>-3792025</v>
      </c>
    </row>
    <row r="3565" spans="1:4" x14ac:dyDescent="0.2">
      <c r="A3565" t="s">
        <v>5924</v>
      </c>
      <c r="B3565">
        <v>2025238</v>
      </c>
      <c r="C3565">
        <v>6000000</v>
      </c>
      <c r="D3565">
        <f t="shared" si="56"/>
        <v>-3974762</v>
      </c>
    </row>
    <row r="3566" spans="1:4" x14ac:dyDescent="0.2">
      <c r="A3566" t="s">
        <v>5926</v>
      </c>
      <c r="B3566">
        <v>1028337</v>
      </c>
      <c r="C3566">
        <v>20000000</v>
      </c>
      <c r="D3566">
        <f t="shared" si="56"/>
        <v>-18971663</v>
      </c>
    </row>
    <row r="3567" spans="1:4" x14ac:dyDescent="0.2">
      <c r="A3567" t="s">
        <v>5928</v>
      </c>
      <c r="B3567">
        <v>25440971</v>
      </c>
      <c r="C3567">
        <v>6244087</v>
      </c>
      <c r="D3567">
        <f t="shared" si="56"/>
        <v>19196884</v>
      </c>
    </row>
    <row r="3568" spans="1:4" x14ac:dyDescent="0.2">
      <c r="A3568" t="s">
        <v>5930</v>
      </c>
      <c r="B3568">
        <v>2077046</v>
      </c>
      <c r="C3568">
        <v>6000000</v>
      </c>
      <c r="D3568">
        <f t="shared" si="56"/>
        <v>-3922954</v>
      </c>
    </row>
    <row r="3569" spans="1:4" x14ac:dyDescent="0.2">
      <c r="A3569" t="s">
        <v>5931</v>
      </c>
      <c r="B3569">
        <v>25440971</v>
      </c>
      <c r="C3569">
        <v>6000000</v>
      </c>
      <c r="D3569">
        <f t="shared" si="56"/>
        <v>19440971</v>
      </c>
    </row>
    <row r="3570" spans="1:4" x14ac:dyDescent="0.2">
      <c r="A3570" t="s">
        <v>5934</v>
      </c>
      <c r="B3570">
        <v>267194</v>
      </c>
      <c r="C3570">
        <v>20000000</v>
      </c>
      <c r="D3570">
        <f t="shared" si="56"/>
        <v>-19732806</v>
      </c>
    </row>
    <row r="3571" spans="1:4" x14ac:dyDescent="0.2">
      <c r="A3571" t="s">
        <v>5935</v>
      </c>
      <c r="B3571">
        <v>869325</v>
      </c>
      <c r="C3571">
        <v>6000000</v>
      </c>
      <c r="D3571">
        <f t="shared" si="56"/>
        <v>-5130675</v>
      </c>
    </row>
    <row r="3572" spans="1:4" x14ac:dyDescent="0.2">
      <c r="A3572" t="s">
        <v>5937</v>
      </c>
      <c r="B3572">
        <v>399611</v>
      </c>
      <c r="C3572">
        <v>6000000</v>
      </c>
      <c r="D3572">
        <f t="shared" si="56"/>
        <v>-5600389</v>
      </c>
    </row>
    <row r="3573" spans="1:4" x14ac:dyDescent="0.2">
      <c r="A3573" t="s">
        <v>5939</v>
      </c>
      <c r="B3573">
        <v>181798</v>
      </c>
      <c r="C3573">
        <v>20000000</v>
      </c>
      <c r="D3573">
        <f t="shared" si="56"/>
        <v>-19818202</v>
      </c>
    </row>
    <row r="3574" spans="1:4" x14ac:dyDescent="0.2">
      <c r="A3574" t="s">
        <v>5940</v>
      </c>
      <c r="B3574">
        <v>115862</v>
      </c>
      <c r="C3574">
        <v>6000000</v>
      </c>
      <c r="D3574">
        <f t="shared" si="56"/>
        <v>-5884138</v>
      </c>
    </row>
    <row r="3575" spans="1:4" x14ac:dyDescent="0.2">
      <c r="A3575" t="s">
        <v>5941</v>
      </c>
      <c r="B3575">
        <v>1346503</v>
      </c>
      <c r="C3575">
        <v>6000000</v>
      </c>
      <c r="D3575">
        <f t="shared" si="56"/>
        <v>-4653497</v>
      </c>
    </row>
    <row r="3576" spans="1:4" x14ac:dyDescent="0.2">
      <c r="A3576" t="s">
        <v>5942</v>
      </c>
      <c r="B3576">
        <v>117560</v>
      </c>
      <c r="C3576">
        <v>6000000</v>
      </c>
      <c r="D3576">
        <f t="shared" si="56"/>
        <v>-5882440</v>
      </c>
    </row>
    <row r="3577" spans="1:4" x14ac:dyDescent="0.2">
      <c r="A3577" t="s">
        <v>5944</v>
      </c>
      <c r="B3577">
        <v>54606</v>
      </c>
      <c r="C3577">
        <v>6000000</v>
      </c>
      <c r="D3577">
        <f t="shared" si="56"/>
        <v>-5945394</v>
      </c>
    </row>
    <row r="3578" spans="1:4" x14ac:dyDescent="0.2">
      <c r="A3578" t="s">
        <v>5945</v>
      </c>
      <c r="B3578">
        <v>25440971</v>
      </c>
      <c r="C3578">
        <v>7840000</v>
      </c>
      <c r="D3578">
        <f t="shared" si="56"/>
        <v>17600971</v>
      </c>
    </row>
    <row r="3579" spans="1:4" x14ac:dyDescent="0.2">
      <c r="A3579" t="s">
        <v>5947</v>
      </c>
      <c r="B3579">
        <v>36497</v>
      </c>
      <c r="C3579">
        <v>6000000</v>
      </c>
      <c r="D3579">
        <f t="shared" si="56"/>
        <v>-5963503</v>
      </c>
    </row>
    <row r="3580" spans="1:4" x14ac:dyDescent="0.2">
      <c r="A3580" t="s">
        <v>5949</v>
      </c>
      <c r="B3580">
        <v>23807</v>
      </c>
      <c r="C3580">
        <v>20000000</v>
      </c>
      <c r="D3580">
        <f t="shared" si="56"/>
        <v>-19976193</v>
      </c>
    </row>
    <row r="3581" spans="1:4" x14ac:dyDescent="0.2">
      <c r="A3581" s="1">
        <v>0.4680555555555555</v>
      </c>
      <c r="B3581">
        <v>25440971</v>
      </c>
      <c r="C3581">
        <v>6000000</v>
      </c>
      <c r="D3581">
        <f t="shared" si="56"/>
        <v>19440971</v>
      </c>
    </row>
    <row r="3582" spans="1:4" x14ac:dyDescent="0.2">
      <c r="A3582" t="s">
        <v>5951</v>
      </c>
      <c r="B3582">
        <v>25440971</v>
      </c>
      <c r="C3582">
        <v>8600000</v>
      </c>
      <c r="D3582">
        <f t="shared" si="56"/>
        <v>16840971</v>
      </c>
    </row>
    <row r="3583" spans="1:4" x14ac:dyDescent="0.2">
      <c r="A3583" t="s">
        <v>5953</v>
      </c>
      <c r="B3583">
        <v>25440971</v>
      </c>
      <c r="C3583">
        <v>20000000</v>
      </c>
      <c r="D3583">
        <f t="shared" si="56"/>
        <v>5440971</v>
      </c>
    </row>
    <row r="3584" spans="1:4" x14ac:dyDescent="0.2">
      <c r="A3584" t="s">
        <v>5955</v>
      </c>
      <c r="B3584">
        <v>65804</v>
      </c>
      <c r="C3584">
        <v>12000000</v>
      </c>
      <c r="D3584">
        <f t="shared" si="56"/>
        <v>-11934196</v>
      </c>
    </row>
    <row r="3585" spans="1:4" x14ac:dyDescent="0.2">
      <c r="A3585" t="s">
        <v>5956</v>
      </c>
      <c r="B3585">
        <v>25440971</v>
      </c>
      <c r="C3585">
        <v>6000000</v>
      </c>
      <c r="D3585">
        <f t="shared" si="56"/>
        <v>19440971</v>
      </c>
    </row>
    <row r="3586" spans="1:4" x14ac:dyDescent="0.2">
      <c r="A3586" t="s">
        <v>5957</v>
      </c>
      <c r="B3586">
        <v>25440971</v>
      </c>
      <c r="C3586">
        <v>6000000</v>
      </c>
      <c r="D3586">
        <f t="shared" ref="D3586:D3649" si="57">B3586-C3586</f>
        <v>19440971</v>
      </c>
    </row>
    <row r="3587" spans="1:4" x14ac:dyDescent="0.2">
      <c r="A3587" t="s">
        <v>5959</v>
      </c>
      <c r="B3587">
        <v>25440971</v>
      </c>
      <c r="C3587">
        <v>20000000</v>
      </c>
      <c r="D3587">
        <f t="shared" si="57"/>
        <v>5440971</v>
      </c>
    </row>
    <row r="3588" spans="1:4" x14ac:dyDescent="0.2">
      <c r="A3588" t="s">
        <v>5960</v>
      </c>
      <c r="B3588">
        <v>25440971</v>
      </c>
      <c r="C3588">
        <v>5952000</v>
      </c>
      <c r="D3588">
        <f t="shared" si="57"/>
        <v>19488971</v>
      </c>
    </row>
    <row r="3589" spans="1:4" x14ac:dyDescent="0.2">
      <c r="A3589" t="s">
        <v>5961</v>
      </c>
      <c r="B3589">
        <v>3895664</v>
      </c>
      <c r="C3589">
        <v>5300000</v>
      </c>
      <c r="D3589">
        <f t="shared" si="57"/>
        <v>-1404336</v>
      </c>
    </row>
    <row r="3590" spans="1:4" x14ac:dyDescent="0.2">
      <c r="A3590" t="s">
        <v>5963</v>
      </c>
      <c r="B3590">
        <v>20200</v>
      </c>
      <c r="C3590">
        <v>6000000</v>
      </c>
      <c r="D3590">
        <f t="shared" si="57"/>
        <v>-5979800</v>
      </c>
    </row>
    <row r="3591" spans="1:4" x14ac:dyDescent="0.2">
      <c r="A3591" t="s">
        <v>5965</v>
      </c>
      <c r="B3591">
        <v>542860</v>
      </c>
      <c r="C3591">
        <v>4000000</v>
      </c>
      <c r="D3591">
        <f t="shared" si="57"/>
        <v>-3457140</v>
      </c>
    </row>
    <row r="3592" spans="1:4" x14ac:dyDescent="0.2">
      <c r="A3592" t="s">
        <v>5967</v>
      </c>
      <c r="B3592">
        <v>25440971</v>
      </c>
      <c r="C3592">
        <v>6000000</v>
      </c>
      <c r="D3592">
        <f t="shared" si="57"/>
        <v>19440971</v>
      </c>
    </row>
    <row r="3593" spans="1:4" x14ac:dyDescent="0.2">
      <c r="A3593" t="s">
        <v>5969</v>
      </c>
      <c r="B3593">
        <v>25440971</v>
      </c>
      <c r="C3593">
        <v>6700000</v>
      </c>
      <c r="D3593">
        <f t="shared" si="57"/>
        <v>18740971</v>
      </c>
    </row>
    <row r="3594" spans="1:4" x14ac:dyDescent="0.2">
      <c r="A3594" t="s">
        <v>5971</v>
      </c>
      <c r="B3594">
        <v>15059</v>
      </c>
      <c r="C3594">
        <v>20000000</v>
      </c>
      <c r="D3594">
        <f t="shared" si="57"/>
        <v>-19984941</v>
      </c>
    </row>
    <row r="3595" spans="1:4" x14ac:dyDescent="0.2">
      <c r="A3595" t="s">
        <v>5973</v>
      </c>
      <c r="B3595">
        <v>11905519</v>
      </c>
      <c r="C3595">
        <v>200000000</v>
      </c>
      <c r="D3595">
        <f t="shared" si="57"/>
        <v>-188094481</v>
      </c>
    </row>
    <row r="3596" spans="1:4" x14ac:dyDescent="0.2">
      <c r="A3596" t="s">
        <v>5975</v>
      </c>
      <c r="B3596">
        <v>69582</v>
      </c>
      <c r="C3596">
        <v>20000000</v>
      </c>
      <c r="D3596">
        <f t="shared" si="57"/>
        <v>-19930418</v>
      </c>
    </row>
    <row r="3597" spans="1:4" x14ac:dyDescent="0.2">
      <c r="A3597" t="s">
        <v>5977</v>
      </c>
      <c r="B3597">
        <v>25440971</v>
      </c>
      <c r="C3597">
        <v>20000000</v>
      </c>
      <c r="D3597">
        <f t="shared" si="57"/>
        <v>5440971</v>
      </c>
    </row>
    <row r="3598" spans="1:4" x14ac:dyDescent="0.2">
      <c r="A3598" t="s">
        <v>5978</v>
      </c>
      <c r="B3598">
        <v>32541719</v>
      </c>
      <c r="C3598">
        <v>3500159</v>
      </c>
      <c r="D3598">
        <f t="shared" si="57"/>
        <v>29041560</v>
      </c>
    </row>
    <row r="3599" spans="1:4" x14ac:dyDescent="0.2">
      <c r="A3599" t="s">
        <v>5979</v>
      </c>
      <c r="B3599">
        <v>3064356</v>
      </c>
      <c r="C3599">
        <v>5600000</v>
      </c>
      <c r="D3599">
        <f t="shared" si="57"/>
        <v>-2535644</v>
      </c>
    </row>
    <row r="3600" spans="1:4" x14ac:dyDescent="0.2">
      <c r="A3600" t="s">
        <v>5980</v>
      </c>
      <c r="B3600">
        <v>7009668</v>
      </c>
      <c r="C3600">
        <v>5600000</v>
      </c>
      <c r="D3600">
        <f t="shared" si="57"/>
        <v>1409668</v>
      </c>
    </row>
    <row r="3601" spans="1:4" x14ac:dyDescent="0.2">
      <c r="A3601" t="s">
        <v>5982</v>
      </c>
      <c r="B3601">
        <v>352684</v>
      </c>
      <c r="C3601">
        <v>20000000</v>
      </c>
      <c r="D3601">
        <f t="shared" si="57"/>
        <v>-19647316</v>
      </c>
    </row>
    <row r="3602" spans="1:4" x14ac:dyDescent="0.2">
      <c r="A3602" t="s">
        <v>5984</v>
      </c>
      <c r="B3602">
        <v>27024</v>
      </c>
      <c r="C3602">
        <v>5600000</v>
      </c>
      <c r="D3602">
        <f t="shared" si="57"/>
        <v>-5572976</v>
      </c>
    </row>
    <row r="3603" spans="1:4" x14ac:dyDescent="0.2">
      <c r="A3603" t="s">
        <v>5985</v>
      </c>
      <c r="B3603">
        <v>531806</v>
      </c>
      <c r="C3603">
        <v>20000000</v>
      </c>
      <c r="D3603">
        <f t="shared" si="57"/>
        <v>-19468194</v>
      </c>
    </row>
    <row r="3604" spans="1:4" x14ac:dyDescent="0.2">
      <c r="A3604" t="s">
        <v>5987</v>
      </c>
      <c r="B3604">
        <v>159600000</v>
      </c>
      <c r="C3604">
        <v>5500000</v>
      </c>
      <c r="D3604">
        <f t="shared" si="57"/>
        <v>154100000</v>
      </c>
    </row>
    <row r="3605" spans="1:4" x14ac:dyDescent="0.2">
      <c r="A3605" t="s">
        <v>5988</v>
      </c>
      <c r="B3605">
        <v>58800000</v>
      </c>
      <c r="C3605">
        <v>5500000</v>
      </c>
      <c r="D3605">
        <f t="shared" si="57"/>
        <v>53300000</v>
      </c>
    </row>
    <row r="3606" spans="1:4" x14ac:dyDescent="0.2">
      <c r="A3606" t="s">
        <v>5989</v>
      </c>
      <c r="B3606">
        <v>50382128</v>
      </c>
      <c r="C3606">
        <v>5500000</v>
      </c>
      <c r="D3606">
        <f t="shared" si="57"/>
        <v>44882128</v>
      </c>
    </row>
    <row r="3607" spans="1:4" x14ac:dyDescent="0.2">
      <c r="A3607" t="s">
        <v>5991</v>
      </c>
      <c r="B3607">
        <v>35811509</v>
      </c>
      <c r="C3607">
        <v>5500000</v>
      </c>
      <c r="D3607">
        <f t="shared" si="57"/>
        <v>30311509</v>
      </c>
    </row>
    <row r="3608" spans="1:4" x14ac:dyDescent="0.2">
      <c r="A3608" t="s">
        <v>5992</v>
      </c>
      <c r="B3608">
        <v>24475193</v>
      </c>
      <c r="C3608">
        <v>3000000</v>
      </c>
      <c r="D3608">
        <f t="shared" si="57"/>
        <v>21475193</v>
      </c>
    </row>
    <row r="3609" spans="1:4" x14ac:dyDescent="0.2">
      <c r="A3609" t="s">
        <v>5994</v>
      </c>
      <c r="B3609">
        <v>25440971</v>
      </c>
      <c r="C3609">
        <v>5500000</v>
      </c>
      <c r="D3609">
        <f t="shared" si="57"/>
        <v>19940971</v>
      </c>
    </row>
    <row r="3610" spans="1:4" x14ac:dyDescent="0.2">
      <c r="A3610" t="s">
        <v>5996</v>
      </c>
      <c r="B3610">
        <v>6200756</v>
      </c>
      <c r="C3610">
        <v>7000000</v>
      </c>
      <c r="D3610">
        <f t="shared" si="57"/>
        <v>-799244</v>
      </c>
    </row>
    <row r="3611" spans="1:4" x14ac:dyDescent="0.2">
      <c r="A3611" t="s">
        <v>5997</v>
      </c>
      <c r="B3611">
        <v>1292119</v>
      </c>
      <c r="C3611">
        <v>5500000</v>
      </c>
      <c r="D3611">
        <f t="shared" si="57"/>
        <v>-4207881</v>
      </c>
    </row>
    <row r="3612" spans="1:4" x14ac:dyDescent="0.2">
      <c r="A3612" t="s">
        <v>5998</v>
      </c>
      <c r="B3612">
        <v>25440971</v>
      </c>
      <c r="C3612">
        <v>20000000</v>
      </c>
      <c r="D3612">
        <f t="shared" si="57"/>
        <v>5440971</v>
      </c>
    </row>
    <row r="3613" spans="1:4" x14ac:dyDescent="0.2">
      <c r="A3613" t="s">
        <v>6000</v>
      </c>
      <c r="B3613">
        <v>3629758</v>
      </c>
      <c r="C3613">
        <v>5500000</v>
      </c>
      <c r="D3613">
        <f t="shared" si="57"/>
        <v>-1870242</v>
      </c>
    </row>
    <row r="3614" spans="1:4" x14ac:dyDescent="0.2">
      <c r="A3614" t="s">
        <v>6002</v>
      </c>
      <c r="B3614">
        <v>6239558</v>
      </c>
      <c r="C3614">
        <v>5000000</v>
      </c>
      <c r="D3614">
        <f t="shared" si="57"/>
        <v>1239558</v>
      </c>
    </row>
    <row r="3615" spans="1:4" x14ac:dyDescent="0.2">
      <c r="A3615" t="s">
        <v>6004</v>
      </c>
      <c r="B3615">
        <v>1056102</v>
      </c>
      <c r="C3615">
        <v>5000000</v>
      </c>
      <c r="D3615">
        <f t="shared" si="57"/>
        <v>-3943898</v>
      </c>
    </row>
    <row r="3616" spans="1:4" x14ac:dyDescent="0.2">
      <c r="A3616" t="s">
        <v>6006</v>
      </c>
      <c r="B3616">
        <v>27545445</v>
      </c>
      <c r="C3616">
        <v>6500000</v>
      </c>
      <c r="D3616">
        <f t="shared" si="57"/>
        <v>21045445</v>
      </c>
    </row>
    <row r="3617" spans="1:4" x14ac:dyDescent="0.2">
      <c r="A3617" t="s">
        <v>6007</v>
      </c>
      <c r="B3617">
        <v>56007</v>
      </c>
      <c r="C3617">
        <v>5500000</v>
      </c>
      <c r="D3617">
        <f t="shared" si="57"/>
        <v>-5443993</v>
      </c>
    </row>
    <row r="3618" spans="1:4" x14ac:dyDescent="0.2">
      <c r="A3618" t="s">
        <v>6009</v>
      </c>
      <c r="B3618">
        <v>611709</v>
      </c>
      <c r="C3618">
        <v>3850000</v>
      </c>
      <c r="D3618">
        <f t="shared" si="57"/>
        <v>-3238291</v>
      </c>
    </row>
    <row r="3619" spans="1:4" x14ac:dyDescent="0.2">
      <c r="A3619" t="s">
        <v>6011</v>
      </c>
      <c r="B3619">
        <v>753501</v>
      </c>
      <c r="C3619">
        <v>20000000</v>
      </c>
      <c r="D3619">
        <f t="shared" si="57"/>
        <v>-19246499</v>
      </c>
    </row>
    <row r="3620" spans="1:4" x14ac:dyDescent="0.2">
      <c r="A3620" t="s">
        <v>6012</v>
      </c>
      <c r="B3620">
        <v>22770</v>
      </c>
      <c r="C3620">
        <v>5500000</v>
      </c>
      <c r="D3620">
        <f t="shared" si="57"/>
        <v>-5477230</v>
      </c>
    </row>
    <row r="3621" spans="1:4" x14ac:dyDescent="0.2">
      <c r="A3621" t="s">
        <v>6014</v>
      </c>
      <c r="B3621">
        <v>2197331</v>
      </c>
      <c r="C3621">
        <v>20000000</v>
      </c>
      <c r="D3621">
        <f t="shared" si="57"/>
        <v>-17802669</v>
      </c>
    </row>
    <row r="3622" spans="1:4" x14ac:dyDescent="0.2">
      <c r="A3622" t="s">
        <v>6017</v>
      </c>
      <c r="B3622">
        <v>25440971</v>
      </c>
      <c r="C3622">
        <v>20000000</v>
      </c>
      <c r="D3622">
        <f t="shared" si="57"/>
        <v>5440971</v>
      </c>
    </row>
    <row r="3623" spans="1:4" x14ac:dyDescent="0.2">
      <c r="A3623" t="s">
        <v>6019</v>
      </c>
      <c r="B3623">
        <v>27445</v>
      </c>
      <c r="C3623">
        <v>9000000</v>
      </c>
      <c r="D3623">
        <f t="shared" si="57"/>
        <v>-8972555</v>
      </c>
    </row>
    <row r="3624" spans="1:4" x14ac:dyDescent="0.2">
      <c r="A3624" t="s">
        <v>6021</v>
      </c>
      <c r="B3624">
        <v>766487</v>
      </c>
      <c r="C3624">
        <v>5250000</v>
      </c>
      <c r="D3624">
        <f t="shared" si="57"/>
        <v>-4483513</v>
      </c>
    </row>
    <row r="3625" spans="1:4" x14ac:dyDescent="0.2">
      <c r="A3625" t="s">
        <v>6022</v>
      </c>
      <c r="B3625">
        <v>18434</v>
      </c>
      <c r="C3625">
        <v>20000000</v>
      </c>
      <c r="D3625">
        <f t="shared" si="57"/>
        <v>-19981566</v>
      </c>
    </row>
    <row r="3626" spans="1:4" x14ac:dyDescent="0.2">
      <c r="A3626" t="s">
        <v>6024</v>
      </c>
      <c r="B3626">
        <v>1196752</v>
      </c>
      <c r="C3626">
        <v>30300000</v>
      </c>
      <c r="D3626">
        <f t="shared" si="57"/>
        <v>-29103248</v>
      </c>
    </row>
    <row r="3627" spans="1:4" x14ac:dyDescent="0.2">
      <c r="A3627" t="s">
        <v>6026</v>
      </c>
      <c r="B3627">
        <v>25440971</v>
      </c>
      <c r="C3627">
        <v>4000000</v>
      </c>
      <c r="D3627">
        <f t="shared" si="57"/>
        <v>21440971</v>
      </c>
    </row>
    <row r="3628" spans="1:4" x14ac:dyDescent="0.2">
      <c r="A3628" t="s">
        <v>6029</v>
      </c>
      <c r="B3628">
        <v>795126</v>
      </c>
      <c r="C3628">
        <v>6000000</v>
      </c>
      <c r="D3628">
        <f t="shared" si="57"/>
        <v>-5204874</v>
      </c>
    </row>
    <row r="3629" spans="1:4" x14ac:dyDescent="0.2">
      <c r="A3629" t="s">
        <v>6031</v>
      </c>
      <c r="B3629">
        <v>25440971</v>
      </c>
      <c r="C3629">
        <v>5500000</v>
      </c>
      <c r="D3629">
        <f t="shared" si="57"/>
        <v>19940971</v>
      </c>
    </row>
    <row r="3630" spans="1:4" x14ac:dyDescent="0.2">
      <c r="A3630" t="s">
        <v>6033</v>
      </c>
      <c r="B3630">
        <v>25440971</v>
      </c>
      <c r="C3630">
        <v>5100000</v>
      </c>
      <c r="D3630">
        <f t="shared" si="57"/>
        <v>20340971</v>
      </c>
    </row>
    <row r="3631" spans="1:4" x14ac:dyDescent="0.2">
      <c r="A3631" t="s">
        <v>6034</v>
      </c>
      <c r="B3631">
        <v>563699</v>
      </c>
      <c r="C3631">
        <v>20000000</v>
      </c>
      <c r="D3631">
        <f t="shared" si="57"/>
        <v>-19436301</v>
      </c>
    </row>
    <row r="3632" spans="1:4" x14ac:dyDescent="0.2">
      <c r="A3632" t="s">
        <v>6036</v>
      </c>
      <c r="B3632">
        <v>83574831</v>
      </c>
      <c r="C3632">
        <v>5000000</v>
      </c>
      <c r="D3632">
        <f t="shared" si="57"/>
        <v>78574831</v>
      </c>
    </row>
    <row r="3633" spans="1:4" x14ac:dyDescent="0.2">
      <c r="A3633" t="s">
        <v>6037</v>
      </c>
      <c r="B3633">
        <v>87025093</v>
      </c>
      <c r="C3633">
        <v>4000000</v>
      </c>
      <c r="D3633">
        <f t="shared" si="57"/>
        <v>83025093</v>
      </c>
    </row>
    <row r="3634" spans="1:4" x14ac:dyDescent="0.2">
      <c r="A3634" t="s">
        <v>6038</v>
      </c>
      <c r="B3634">
        <v>71897215</v>
      </c>
      <c r="C3634">
        <v>15000000</v>
      </c>
      <c r="D3634">
        <f t="shared" si="57"/>
        <v>56897215</v>
      </c>
    </row>
    <row r="3635" spans="1:4" x14ac:dyDescent="0.2">
      <c r="A3635" t="s">
        <v>6041</v>
      </c>
      <c r="B3635">
        <v>64267897</v>
      </c>
      <c r="C3635">
        <v>5000000</v>
      </c>
      <c r="D3635">
        <f t="shared" si="57"/>
        <v>59267897</v>
      </c>
    </row>
    <row r="3636" spans="1:4" x14ac:dyDescent="0.2">
      <c r="A3636" t="s">
        <v>6043</v>
      </c>
      <c r="B3636">
        <v>56536016</v>
      </c>
      <c r="C3636">
        <v>4900000</v>
      </c>
      <c r="D3636">
        <f t="shared" si="57"/>
        <v>51636016</v>
      </c>
    </row>
    <row r="3637" spans="1:4" x14ac:dyDescent="0.2">
      <c r="A3637" t="s">
        <v>6045</v>
      </c>
      <c r="B3637">
        <v>104007828</v>
      </c>
      <c r="C3637">
        <v>5000000</v>
      </c>
      <c r="D3637">
        <f t="shared" si="57"/>
        <v>99007828</v>
      </c>
    </row>
    <row r="3638" spans="1:4" x14ac:dyDescent="0.2">
      <c r="A3638" t="s">
        <v>6046</v>
      </c>
      <c r="B3638">
        <v>50820940</v>
      </c>
      <c r="C3638">
        <v>5000000</v>
      </c>
      <c r="D3638">
        <f t="shared" si="57"/>
        <v>45820940</v>
      </c>
    </row>
    <row r="3639" spans="1:4" x14ac:dyDescent="0.2">
      <c r="A3639" t="s">
        <v>6048</v>
      </c>
      <c r="B3639">
        <v>44793200</v>
      </c>
      <c r="C3639">
        <v>4500000</v>
      </c>
      <c r="D3639">
        <f t="shared" si="57"/>
        <v>40293200</v>
      </c>
    </row>
    <row r="3640" spans="1:4" x14ac:dyDescent="0.2">
      <c r="A3640" t="s">
        <v>6049</v>
      </c>
      <c r="B3640">
        <v>44456509</v>
      </c>
      <c r="C3640">
        <v>5000000</v>
      </c>
      <c r="D3640">
        <f t="shared" si="57"/>
        <v>39456509</v>
      </c>
    </row>
    <row r="3641" spans="1:4" x14ac:dyDescent="0.2">
      <c r="A3641" t="s">
        <v>6051</v>
      </c>
      <c r="B3641">
        <v>53884821</v>
      </c>
      <c r="C3641">
        <v>5000000</v>
      </c>
      <c r="D3641">
        <f t="shared" si="57"/>
        <v>48884821</v>
      </c>
    </row>
    <row r="3642" spans="1:4" x14ac:dyDescent="0.2">
      <c r="A3642" t="s">
        <v>6052</v>
      </c>
      <c r="B3642">
        <v>36000000</v>
      </c>
      <c r="C3642">
        <v>5000000</v>
      </c>
      <c r="D3642">
        <f t="shared" si="57"/>
        <v>31000000</v>
      </c>
    </row>
    <row r="3643" spans="1:4" x14ac:dyDescent="0.2">
      <c r="A3643" t="s">
        <v>6054</v>
      </c>
      <c r="B3643">
        <v>25440971</v>
      </c>
      <c r="C3643">
        <v>5000000</v>
      </c>
      <c r="D3643">
        <f t="shared" si="57"/>
        <v>20440971</v>
      </c>
    </row>
    <row r="3644" spans="1:4" x14ac:dyDescent="0.2">
      <c r="A3644" t="s">
        <v>6055</v>
      </c>
      <c r="B3644">
        <v>34872293</v>
      </c>
      <c r="C3644">
        <v>8500000</v>
      </c>
      <c r="D3644">
        <f t="shared" si="57"/>
        <v>26372293</v>
      </c>
    </row>
    <row r="3645" spans="1:4" x14ac:dyDescent="0.2">
      <c r="A3645" t="s">
        <v>6056</v>
      </c>
      <c r="B3645">
        <v>34468224</v>
      </c>
      <c r="C3645">
        <v>4500000</v>
      </c>
      <c r="D3645">
        <f t="shared" si="57"/>
        <v>29968224</v>
      </c>
    </row>
    <row r="3646" spans="1:4" x14ac:dyDescent="0.2">
      <c r="A3646" t="s">
        <v>6058</v>
      </c>
      <c r="B3646">
        <v>25440971</v>
      </c>
      <c r="C3646">
        <v>5000000</v>
      </c>
      <c r="D3646">
        <f t="shared" si="57"/>
        <v>20440971</v>
      </c>
    </row>
    <row r="3647" spans="1:4" x14ac:dyDescent="0.2">
      <c r="A3647" t="s">
        <v>6060</v>
      </c>
      <c r="B3647">
        <v>32453345</v>
      </c>
      <c r="C3647">
        <v>5000000</v>
      </c>
      <c r="D3647">
        <f t="shared" si="57"/>
        <v>27453345</v>
      </c>
    </row>
    <row r="3648" spans="1:4" x14ac:dyDescent="0.2">
      <c r="A3648" t="s">
        <v>6062</v>
      </c>
      <c r="B3648">
        <v>25440971</v>
      </c>
      <c r="C3648">
        <v>5000000</v>
      </c>
      <c r="D3648">
        <f t="shared" si="57"/>
        <v>20440971</v>
      </c>
    </row>
    <row r="3649" spans="1:4" x14ac:dyDescent="0.2">
      <c r="A3649" t="s">
        <v>6063</v>
      </c>
      <c r="B3649">
        <v>27296514</v>
      </c>
      <c r="C3649">
        <v>5000000</v>
      </c>
      <c r="D3649">
        <f t="shared" si="57"/>
        <v>22296514</v>
      </c>
    </row>
    <row r="3650" spans="1:4" x14ac:dyDescent="0.2">
      <c r="A3650" t="s">
        <v>6064</v>
      </c>
      <c r="B3650">
        <v>25799043</v>
      </c>
      <c r="C3650">
        <v>3300000</v>
      </c>
      <c r="D3650">
        <f t="shared" ref="D3650:D3713" si="58">B3650-C3650</f>
        <v>22499043</v>
      </c>
    </row>
    <row r="3651" spans="1:4" x14ac:dyDescent="0.2">
      <c r="A3651" t="s">
        <v>6066</v>
      </c>
      <c r="B3651">
        <v>25530884</v>
      </c>
      <c r="C3651">
        <v>9000000</v>
      </c>
      <c r="D3651">
        <f t="shared" si="58"/>
        <v>16530884</v>
      </c>
    </row>
    <row r="3652" spans="1:4" x14ac:dyDescent="0.2">
      <c r="A3652" t="s">
        <v>6067</v>
      </c>
      <c r="B3652">
        <v>27689474</v>
      </c>
      <c r="C3652">
        <v>5000000</v>
      </c>
      <c r="D3652">
        <f t="shared" si="58"/>
        <v>22689474</v>
      </c>
    </row>
    <row r="3653" spans="1:4" x14ac:dyDescent="0.2">
      <c r="A3653" t="s">
        <v>6069</v>
      </c>
      <c r="B3653">
        <v>24138847</v>
      </c>
      <c r="C3653">
        <v>5000000</v>
      </c>
      <c r="D3653">
        <f t="shared" si="58"/>
        <v>19138847</v>
      </c>
    </row>
    <row r="3654" spans="1:4" x14ac:dyDescent="0.2">
      <c r="A3654" t="s">
        <v>6070</v>
      </c>
      <c r="B3654">
        <v>21994911</v>
      </c>
      <c r="C3654">
        <v>5000000</v>
      </c>
      <c r="D3654">
        <f t="shared" si="58"/>
        <v>16994911</v>
      </c>
    </row>
    <row r="3655" spans="1:4" x14ac:dyDescent="0.2">
      <c r="A3655" t="s">
        <v>6071</v>
      </c>
      <c r="B3655">
        <v>21501098</v>
      </c>
      <c r="C3655">
        <v>5000000</v>
      </c>
      <c r="D3655">
        <f t="shared" si="58"/>
        <v>16501098</v>
      </c>
    </row>
    <row r="3656" spans="1:4" x14ac:dyDescent="0.2">
      <c r="A3656" t="s">
        <v>6073</v>
      </c>
      <c r="B3656">
        <v>19281235</v>
      </c>
      <c r="C3656">
        <v>5000000</v>
      </c>
      <c r="D3656">
        <f t="shared" si="58"/>
        <v>14281235</v>
      </c>
    </row>
    <row r="3657" spans="1:4" x14ac:dyDescent="0.2">
      <c r="A3657" t="s">
        <v>6075</v>
      </c>
      <c r="B3657">
        <v>25440971</v>
      </c>
      <c r="C3657">
        <v>3500000</v>
      </c>
      <c r="D3657">
        <f t="shared" si="58"/>
        <v>21940971</v>
      </c>
    </row>
    <row r="3658" spans="1:4" x14ac:dyDescent="0.2">
      <c r="A3658" t="s">
        <v>6077</v>
      </c>
      <c r="B3658">
        <v>19421271</v>
      </c>
      <c r="C3658">
        <v>5000000</v>
      </c>
      <c r="D3658">
        <f t="shared" si="58"/>
        <v>14421271</v>
      </c>
    </row>
    <row r="3659" spans="1:4" x14ac:dyDescent="0.2">
      <c r="A3659" t="s">
        <v>6079</v>
      </c>
      <c r="B3659">
        <v>20733485</v>
      </c>
      <c r="C3659">
        <v>5000000</v>
      </c>
      <c r="D3659">
        <f t="shared" si="58"/>
        <v>15733485</v>
      </c>
    </row>
    <row r="3660" spans="1:4" x14ac:dyDescent="0.2">
      <c r="A3660" t="s">
        <v>6081</v>
      </c>
      <c r="B3660">
        <v>25440971</v>
      </c>
      <c r="C3660">
        <v>5000000</v>
      </c>
      <c r="D3660">
        <f t="shared" si="58"/>
        <v>20440971</v>
      </c>
    </row>
    <row r="3661" spans="1:4" x14ac:dyDescent="0.2">
      <c r="A3661" t="s">
        <v>6083</v>
      </c>
      <c r="B3661">
        <v>24809547</v>
      </c>
      <c r="C3661">
        <v>5000000</v>
      </c>
      <c r="D3661">
        <f t="shared" si="58"/>
        <v>19809547</v>
      </c>
    </row>
    <row r="3662" spans="1:4" x14ac:dyDescent="0.2">
      <c r="A3662" t="s">
        <v>6085</v>
      </c>
      <c r="B3662">
        <v>19097994</v>
      </c>
      <c r="C3662">
        <v>20000000</v>
      </c>
      <c r="D3662">
        <f t="shared" si="58"/>
        <v>-902006</v>
      </c>
    </row>
    <row r="3663" spans="1:4" x14ac:dyDescent="0.2">
      <c r="A3663" t="s">
        <v>6086</v>
      </c>
      <c r="B3663">
        <v>23031390</v>
      </c>
      <c r="C3663">
        <v>4500000</v>
      </c>
      <c r="D3663">
        <f t="shared" si="58"/>
        <v>18531390</v>
      </c>
    </row>
    <row r="3664" spans="1:4" x14ac:dyDescent="0.2">
      <c r="A3664" t="s">
        <v>6088</v>
      </c>
      <c r="B3664">
        <v>21197315</v>
      </c>
      <c r="C3664">
        <v>5000000</v>
      </c>
      <c r="D3664">
        <f t="shared" si="58"/>
        <v>16197315</v>
      </c>
    </row>
    <row r="3665" spans="1:4" x14ac:dyDescent="0.2">
      <c r="A3665" t="s">
        <v>6089</v>
      </c>
      <c r="B3665">
        <v>17382982</v>
      </c>
      <c r="C3665">
        <v>5000000</v>
      </c>
      <c r="D3665">
        <f t="shared" si="58"/>
        <v>12382982</v>
      </c>
    </row>
    <row r="3666" spans="1:4" x14ac:dyDescent="0.2">
      <c r="A3666" t="s">
        <v>6090</v>
      </c>
      <c r="B3666">
        <v>14821531</v>
      </c>
      <c r="C3666">
        <v>6000000</v>
      </c>
      <c r="D3666">
        <f t="shared" si="58"/>
        <v>8821531</v>
      </c>
    </row>
    <row r="3667" spans="1:4" x14ac:dyDescent="0.2">
      <c r="A3667" t="s">
        <v>6091</v>
      </c>
      <c r="B3667">
        <v>18656400</v>
      </c>
      <c r="C3667">
        <v>5000000</v>
      </c>
      <c r="D3667">
        <f t="shared" si="58"/>
        <v>13656400</v>
      </c>
    </row>
    <row r="3668" spans="1:4" x14ac:dyDescent="0.2">
      <c r="A3668" t="s">
        <v>6093</v>
      </c>
      <c r="B3668">
        <v>25440971</v>
      </c>
      <c r="C3668">
        <v>5000000</v>
      </c>
      <c r="D3668">
        <f t="shared" si="58"/>
        <v>20440971</v>
      </c>
    </row>
    <row r="3669" spans="1:4" x14ac:dyDescent="0.2">
      <c r="A3669" t="s">
        <v>6095</v>
      </c>
      <c r="B3669">
        <v>25440971</v>
      </c>
      <c r="C3669">
        <v>5000000</v>
      </c>
      <c r="D3669">
        <f t="shared" si="58"/>
        <v>20440971</v>
      </c>
    </row>
    <row r="3670" spans="1:4" x14ac:dyDescent="0.2">
      <c r="A3670" t="s">
        <v>6097</v>
      </c>
      <c r="B3670">
        <v>14343976</v>
      </c>
      <c r="C3670">
        <v>5000000</v>
      </c>
      <c r="D3670">
        <f t="shared" si="58"/>
        <v>9343976</v>
      </c>
    </row>
    <row r="3671" spans="1:4" x14ac:dyDescent="0.2">
      <c r="A3671" t="s">
        <v>6100</v>
      </c>
      <c r="B3671">
        <v>241437427</v>
      </c>
      <c r="C3671">
        <v>5000000</v>
      </c>
      <c r="D3671">
        <f t="shared" si="58"/>
        <v>236437427</v>
      </c>
    </row>
    <row r="3672" spans="1:4" x14ac:dyDescent="0.2">
      <c r="A3672" t="s">
        <v>6101</v>
      </c>
      <c r="B3672">
        <v>14123773</v>
      </c>
      <c r="C3672">
        <v>5000000</v>
      </c>
      <c r="D3672">
        <f t="shared" si="58"/>
        <v>9123773</v>
      </c>
    </row>
    <row r="3673" spans="1:4" x14ac:dyDescent="0.2">
      <c r="A3673" t="s">
        <v>6103</v>
      </c>
      <c r="B3673">
        <v>15126948</v>
      </c>
      <c r="C3673">
        <v>5000000</v>
      </c>
      <c r="D3673">
        <f t="shared" si="58"/>
        <v>10126948</v>
      </c>
    </row>
    <row r="3674" spans="1:4" x14ac:dyDescent="0.2">
      <c r="A3674" t="s">
        <v>6105</v>
      </c>
      <c r="B3674">
        <v>13622333</v>
      </c>
      <c r="C3674">
        <v>2000000</v>
      </c>
      <c r="D3674">
        <f t="shared" si="58"/>
        <v>11622333</v>
      </c>
    </row>
    <row r="3675" spans="1:4" x14ac:dyDescent="0.2">
      <c r="A3675" t="s">
        <v>6106</v>
      </c>
      <c r="B3675">
        <v>13464388</v>
      </c>
      <c r="C3675">
        <v>4000000</v>
      </c>
      <c r="D3675">
        <f t="shared" si="58"/>
        <v>9464388</v>
      </c>
    </row>
    <row r="3676" spans="1:4" x14ac:dyDescent="0.2">
      <c r="A3676" t="s">
        <v>6107</v>
      </c>
      <c r="B3676">
        <v>13350177</v>
      </c>
      <c r="C3676">
        <v>5000000</v>
      </c>
      <c r="D3676">
        <f t="shared" si="58"/>
        <v>8350177</v>
      </c>
    </row>
    <row r="3677" spans="1:4" x14ac:dyDescent="0.2">
      <c r="A3677" t="s">
        <v>6109</v>
      </c>
      <c r="B3677">
        <v>13269963</v>
      </c>
      <c r="C3677">
        <v>5000000</v>
      </c>
      <c r="D3677">
        <f t="shared" si="58"/>
        <v>8269963</v>
      </c>
    </row>
    <row r="3678" spans="1:4" x14ac:dyDescent="0.2">
      <c r="A3678" t="s">
        <v>6110</v>
      </c>
      <c r="B3678">
        <v>17768000</v>
      </c>
      <c r="C3678">
        <v>5000000</v>
      </c>
      <c r="D3678">
        <f t="shared" si="58"/>
        <v>12768000</v>
      </c>
    </row>
    <row r="3679" spans="1:4" x14ac:dyDescent="0.2">
      <c r="A3679" t="s">
        <v>6111</v>
      </c>
      <c r="B3679">
        <v>12947763</v>
      </c>
      <c r="C3679">
        <v>5000000</v>
      </c>
      <c r="D3679">
        <f t="shared" si="58"/>
        <v>7947763</v>
      </c>
    </row>
    <row r="3680" spans="1:4" x14ac:dyDescent="0.2">
      <c r="A3680" t="s">
        <v>6113</v>
      </c>
      <c r="B3680">
        <v>14100000</v>
      </c>
      <c r="C3680">
        <v>5000000</v>
      </c>
      <c r="D3680">
        <f t="shared" si="58"/>
        <v>9100000</v>
      </c>
    </row>
    <row r="3681" spans="1:4" x14ac:dyDescent="0.2">
      <c r="A3681" t="s">
        <v>6114</v>
      </c>
      <c r="B3681">
        <v>12200000</v>
      </c>
      <c r="C3681">
        <v>5000000</v>
      </c>
      <c r="D3681">
        <f t="shared" si="58"/>
        <v>7200000</v>
      </c>
    </row>
    <row r="3682" spans="1:4" x14ac:dyDescent="0.2">
      <c r="A3682" t="s">
        <v>6116</v>
      </c>
      <c r="B3682">
        <v>17683670</v>
      </c>
      <c r="C3682">
        <v>5000000</v>
      </c>
      <c r="D3682">
        <f t="shared" si="58"/>
        <v>12683670</v>
      </c>
    </row>
    <row r="3683" spans="1:4" x14ac:dyDescent="0.2">
      <c r="A3683" t="s">
        <v>6118</v>
      </c>
      <c r="B3683">
        <v>12055108</v>
      </c>
      <c r="C3683">
        <v>8000000</v>
      </c>
      <c r="D3683">
        <f t="shared" si="58"/>
        <v>4055108</v>
      </c>
    </row>
    <row r="3684" spans="1:4" x14ac:dyDescent="0.2">
      <c r="A3684" t="s">
        <v>6120</v>
      </c>
      <c r="B3684">
        <v>27285953</v>
      </c>
      <c r="C3684">
        <v>5000000</v>
      </c>
      <c r="D3684">
        <f t="shared" si="58"/>
        <v>22285953</v>
      </c>
    </row>
    <row r="3685" spans="1:4" x14ac:dyDescent="0.2">
      <c r="A3685" t="s">
        <v>6121</v>
      </c>
      <c r="B3685">
        <v>25440971</v>
      </c>
      <c r="C3685">
        <v>8000000</v>
      </c>
      <c r="D3685">
        <f t="shared" si="58"/>
        <v>17440971</v>
      </c>
    </row>
    <row r="3686" spans="1:4" x14ac:dyDescent="0.2">
      <c r="A3686" t="s">
        <v>6123</v>
      </c>
      <c r="B3686">
        <v>25440971</v>
      </c>
      <c r="C3686">
        <v>5000000</v>
      </c>
      <c r="D3686">
        <f t="shared" si="58"/>
        <v>20440971</v>
      </c>
    </row>
    <row r="3687" spans="1:4" x14ac:dyDescent="0.2">
      <c r="A3687" t="s">
        <v>6124</v>
      </c>
      <c r="B3687">
        <v>11675178</v>
      </c>
      <c r="C3687">
        <v>5000000</v>
      </c>
      <c r="D3687">
        <f t="shared" si="58"/>
        <v>6675178</v>
      </c>
    </row>
    <row r="3688" spans="1:4" x14ac:dyDescent="0.2">
      <c r="A3688" t="s">
        <v>6126</v>
      </c>
      <c r="B3688">
        <v>10572742</v>
      </c>
      <c r="C3688">
        <v>8000000</v>
      </c>
      <c r="D3688">
        <f t="shared" si="58"/>
        <v>2572742</v>
      </c>
    </row>
    <row r="3689" spans="1:4" x14ac:dyDescent="0.2">
      <c r="A3689" t="s">
        <v>6128</v>
      </c>
      <c r="B3689">
        <v>25440971</v>
      </c>
      <c r="C3689">
        <v>800000</v>
      </c>
      <c r="D3689">
        <f t="shared" si="58"/>
        <v>24640971</v>
      </c>
    </row>
    <row r="3690" spans="1:4" x14ac:dyDescent="0.2">
      <c r="A3690" t="s">
        <v>6130</v>
      </c>
      <c r="B3690">
        <v>9658370</v>
      </c>
      <c r="C3690">
        <v>5000000</v>
      </c>
      <c r="D3690">
        <f t="shared" si="58"/>
        <v>4658370</v>
      </c>
    </row>
    <row r="3691" spans="1:4" x14ac:dyDescent="0.2">
      <c r="A3691" t="s">
        <v>6131</v>
      </c>
      <c r="B3691">
        <v>9628751</v>
      </c>
      <c r="C3691">
        <v>5000000</v>
      </c>
      <c r="D3691">
        <f t="shared" si="58"/>
        <v>4628751</v>
      </c>
    </row>
    <row r="3692" spans="1:4" x14ac:dyDescent="0.2">
      <c r="A3692" t="s">
        <v>6133</v>
      </c>
      <c r="B3692">
        <v>8786715</v>
      </c>
      <c r="C3692">
        <v>5000000</v>
      </c>
      <c r="D3692">
        <f t="shared" si="58"/>
        <v>3786715</v>
      </c>
    </row>
    <row r="3693" spans="1:4" x14ac:dyDescent="0.2">
      <c r="A3693" t="s">
        <v>6135</v>
      </c>
      <c r="B3693">
        <v>3432342</v>
      </c>
      <c r="C3693">
        <v>6000000</v>
      </c>
      <c r="D3693">
        <f t="shared" si="58"/>
        <v>-2567658</v>
      </c>
    </row>
    <row r="3694" spans="1:4" x14ac:dyDescent="0.2">
      <c r="A3694" t="s">
        <v>6137</v>
      </c>
      <c r="B3694">
        <v>25440971</v>
      </c>
      <c r="C3694">
        <v>5000000</v>
      </c>
      <c r="D3694">
        <f t="shared" si="58"/>
        <v>20440971</v>
      </c>
    </row>
    <row r="3695" spans="1:4" x14ac:dyDescent="0.2">
      <c r="A3695" t="s">
        <v>6138</v>
      </c>
      <c r="B3695">
        <v>6755271</v>
      </c>
      <c r="C3695">
        <v>5000000</v>
      </c>
      <c r="D3695">
        <f t="shared" si="58"/>
        <v>1755271</v>
      </c>
    </row>
    <row r="3696" spans="1:4" x14ac:dyDescent="0.2">
      <c r="A3696" t="s">
        <v>6140</v>
      </c>
      <c r="B3696">
        <v>25440971</v>
      </c>
      <c r="C3696">
        <v>5000000</v>
      </c>
      <c r="D3696">
        <f t="shared" si="58"/>
        <v>20440971</v>
      </c>
    </row>
    <row r="3697" spans="1:4" x14ac:dyDescent="0.2">
      <c r="A3697" t="s">
        <v>6141</v>
      </c>
      <c r="B3697">
        <v>6157157</v>
      </c>
      <c r="C3697">
        <v>5000000</v>
      </c>
      <c r="D3697">
        <f t="shared" si="58"/>
        <v>1157157</v>
      </c>
    </row>
    <row r="3698" spans="1:4" x14ac:dyDescent="0.2">
      <c r="A3698" t="s">
        <v>6143</v>
      </c>
      <c r="B3698">
        <v>6088249</v>
      </c>
      <c r="C3698">
        <v>20000000</v>
      </c>
      <c r="D3698">
        <f t="shared" si="58"/>
        <v>-13911751</v>
      </c>
    </row>
    <row r="3699" spans="1:4" x14ac:dyDescent="0.2">
      <c r="A3699" t="s">
        <v>6145</v>
      </c>
      <c r="B3699">
        <v>5480318</v>
      </c>
      <c r="C3699">
        <v>5000000</v>
      </c>
      <c r="D3699">
        <f t="shared" si="58"/>
        <v>480318</v>
      </c>
    </row>
    <row r="3700" spans="1:4" x14ac:dyDescent="0.2">
      <c r="A3700" t="s">
        <v>6146</v>
      </c>
      <c r="B3700">
        <v>25440971</v>
      </c>
      <c r="C3700">
        <v>5000000</v>
      </c>
      <c r="D3700">
        <f t="shared" si="58"/>
        <v>20440971</v>
      </c>
    </row>
    <row r="3701" spans="1:4" x14ac:dyDescent="0.2">
      <c r="A3701" t="s">
        <v>6147</v>
      </c>
      <c r="B3701">
        <v>5308707</v>
      </c>
      <c r="C3701">
        <v>5000000</v>
      </c>
      <c r="D3701">
        <f t="shared" si="58"/>
        <v>308707</v>
      </c>
    </row>
    <row r="3702" spans="1:4" x14ac:dyDescent="0.2">
      <c r="A3702" t="s">
        <v>6148</v>
      </c>
      <c r="B3702">
        <v>5009677</v>
      </c>
      <c r="C3702">
        <v>5000000</v>
      </c>
      <c r="D3702">
        <f t="shared" si="58"/>
        <v>9677</v>
      </c>
    </row>
    <row r="3703" spans="1:4" x14ac:dyDescent="0.2">
      <c r="A3703" t="s">
        <v>6149</v>
      </c>
      <c r="B3703">
        <v>4328294</v>
      </c>
      <c r="C3703">
        <v>20000000</v>
      </c>
      <c r="D3703">
        <f t="shared" si="58"/>
        <v>-15671706</v>
      </c>
    </row>
    <row r="3704" spans="1:4" x14ac:dyDescent="0.2">
      <c r="A3704" t="s">
        <v>6150</v>
      </c>
      <c r="B3704">
        <v>4074023</v>
      </c>
      <c r="C3704">
        <v>5000000</v>
      </c>
      <c r="D3704">
        <f t="shared" si="58"/>
        <v>-925977</v>
      </c>
    </row>
    <row r="3705" spans="1:4" x14ac:dyDescent="0.2">
      <c r="A3705" t="s">
        <v>6152</v>
      </c>
      <c r="B3705">
        <v>4306697</v>
      </c>
      <c r="C3705">
        <v>5000000</v>
      </c>
      <c r="D3705">
        <f t="shared" si="58"/>
        <v>-693303</v>
      </c>
    </row>
    <row r="3706" spans="1:4" x14ac:dyDescent="0.2">
      <c r="A3706" t="s">
        <v>6153</v>
      </c>
      <c r="B3706">
        <v>3950029</v>
      </c>
      <c r="C3706">
        <v>4000000</v>
      </c>
      <c r="D3706">
        <f t="shared" si="58"/>
        <v>-49971</v>
      </c>
    </row>
    <row r="3707" spans="1:4" x14ac:dyDescent="0.2">
      <c r="A3707" t="s">
        <v>6155</v>
      </c>
      <c r="B3707">
        <v>4040588</v>
      </c>
      <c r="C3707">
        <v>5000000</v>
      </c>
      <c r="D3707">
        <f t="shared" si="58"/>
        <v>-959412</v>
      </c>
    </row>
    <row r="3708" spans="1:4" x14ac:dyDescent="0.2">
      <c r="A3708" t="s">
        <v>6157</v>
      </c>
      <c r="B3708">
        <v>25440971</v>
      </c>
      <c r="C3708">
        <v>5000000</v>
      </c>
      <c r="D3708">
        <f t="shared" si="58"/>
        <v>20440971</v>
      </c>
    </row>
    <row r="3709" spans="1:4" x14ac:dyDescent="0.2">
      <c r="A3709" t="s">
        <v>6160</v>
      </c>
      <c r="B3709">
        <v>3049135</v>
      </c>
      <c r="C3709">
        <v>5000000</v>
      </c>
      <c r="D3709">
        <f t="shared" si="58"/>
        <v>-1950865</v>
      </c>
    </row>
    <row r="3710" spans="1:4" x14ac:dyDescent="0.2">
      <c r="A3710" t="s">
        <v>6162</v>
      </c>
      <c r="B3710">
        <v>4700361</v>
      </c>
      <c r="C3710">
        <v>5000000</v>
      </c>
      <c r="D3710">
        <f t="shared" si="58"/>
        <v>-299639</v>
      </c>
    </row>
    <row r="3711" spans="1:4" x14ac:dyDescent="0.2">
      <c r="A3711" t="s">
        <v>6163</v>
      </c>
      <c r="B3711">
        <v>2711210</v>
      </c>
      <c r="C3711">
        <v>5000000</v>
      </c>
      <c r="D3711">
        <f t="shared" si="58"/>
        <v>-2288790</v>
      </c>
    </row>
    <row r="3712" spans="1:4" x14ac:dyDescent="0.2">
      <c r="A3712" t="s">
        <v>6165</v>
      </c>
      <c r="B3712">
        <v>1980338</v>
      </c>
      <c r="C3712">
        <v>5000000</v>
      </c>
      <c r="D3712">
        <f t="shared" si="58"/>
        <v>-3019662</v>
      </c>
    </row>
    <row r="3713" spans="1:4" x14ac:dyDescent="0.2">
      <c r="A3713" t="s">
        <v>6167</v>
      </c>
      <c r="B3713">
        <v>1082044</v>
      </c>
      <c r="C3713">
        <v>5000000</v>
      </c>
      <c r="D3713">
        <f t="shared" si="58"/>
        <v>-3917956</v>
      </c>
    </row>
    <row r="3714" spans="1:4" x14ac:dyDescent="0.2">
      <c r="A3714" t="s">
        <v>6168</v>
      </c>
      <c r="B3714">
        <v>1100000</v>
      </c>
      <c r="C3714">
        <v>5000000</v>
      </c>
      <c r="D3714">
        <f t="shared" ref="D3714:D3777" si="59">B3714-C3714</f>
        <v>-3900000</v>
      </c>
    </row>
    <row r="3715" spans="1:4" x14ac:dyDescent="0.2">
      <c r="A3715" t="s">
        <v>6169</v>
      </c>
      <c r="B3715">
        <v>2445646</v>
      </c>
      <c r="C3715">
        <v>5000000</v>
      </c>
      <c r="D3715">
        <f t="shared" si="59"/>
        <v>-2554354</v>
      </c>
    </row>
    <row r="3716" spans="1:4" x14ac:dyDescent="0.2">
      <c r="A3716" t="s">
        <v>6172</v>
      </c>
      <c r="B3716">
        <v>2221809</v>
      </c>
      <c r="C3716">
        <v>5000000</v>
      </c>
      <c r="D3716">
        <f t="shared" si="59"/>
        <v>-2778191</v>
      </c>
    </row>
    <row r="3717" spans="1:4" x14ac:dyDescent="0.2">
      <c r="A3717" t="s">
        <v>6173</v>
      </c>
      <c r="B3717">
        <v>296665</v>
      </c>
      <c r="C3717">
        <v>5000000</v>
      </c>
      <c r="D3717">
        <f t="shared" si="59"/>
        <v>-4703335</v>
      </c>
    </row>
    <row r="3718" spans="1:4" x14ac:dyDescent="0.2">
      <c r="A3718" t="s">
        <v>6175</v>
      </c>
      <c r="B3718">
        <v>3219029</v>
      </c>
      <c r="C3718">
        <v>5000000</v>
      </c>
      <c r="D3718">
        <f t="shared" si="59"/>
        <v>-1780971</v>
      </c>
    </row>
    <row r="3719" spans="1:4" x14ac:dyDescent="0.2">
      <c r="A3719" t="s">
        <v>6178</v>
      </c>
      <c r="B3719">
        <v>25440971</v>
      </c>
      <c r="C3719">
        <v>5000000</v>
      </c>
      <c r="D3719">
        <f t="shared" si="59"/>
        <v>20440971</v>
      </c>
    </row>
    <row r="3720" spans="1:4" x14ac:dyDescent="0.2">
      <c r="A3720" t="s">
        <v>6180</v>
      </c>
      <c r="B3720">
        <v>830210</v>
      </c>
      <c r="C3720">
        <v>5000000</v>
      </c>
      <c r="D3720">
        <f t="shared" si="59"/>
        <v>-4169790</v>
      </c>
    </row>
    <row r="3721" spans="1:4" x14ac:dyDescent="0.2">
      <c r="A3721" t="s">
        <v>6182</v>
      </c>
      <c r="B3721">
        <v>1040879</v>
      </c>
      <c r="C3721">
        <v>7000000</v>
      </c>
      <c r="D3721">
        <f t="shared" si="59"/>
        <v>-5959121</v>
      </c>
    </row>
    <row r="3722" spans="1:4" x14ac:dyDescent="0.2">
      <c r="A3722" t="s">
        <v>6183</v>
      </c>
      <c r="B3722">
        <v>326308</v>
      </c>
      <c r="C3722">
        <v>5000000</v>
      </c>
      <c r="D3722">
        <f t="shared" si="59"/>
        <v>-4673692</v>
      </c>
    </row>
    <row r="3723" spans="1:4" x14ac:dyDescent="0.2">
      <c r="A3723" t="s">
        <v>6184</v>
      </c>
      <c r="B3723">
        <v>240425</v>
      </c>
      <c r="C3723">
        <v>20000000</v>
      </c>
      <c r="D3723">
        <f t="shared" si="59"/>
        <v>-19759575</v>
      </c>
    </row>
    <row r="3724" spans="1:4" x14ac:dyDescent="0.2">
      <c r="A3724" t="s">
        <v>6186</v>
      </c>
      <c r="B3724">
        <v>228830</v>
      </c>
      <c r="C3724">
        <v>20000000</v>
      </c>
      <c r="D3724">
        <f t="shared" si="59"/>
        <v>-19771170</v>
      </c>
    </row>
    <row r="3725" spans="1:4" x14ac:dyDescent="0.2">
      <c r="A3725" t="s">
        <v>6189</v>
      </c>
      <c r="B3725">
        <v>25440971</v>
      </c>
      <c r="C3725">
        <v>2200000</v>
      </c>
      <c r="D3725">
        <f t="shared" si="59"/>
        <v>23240971</v>
      </c>
    </row>
    <row r="3726" spans="1:4" x14ac:dyDescent="0.2">
      <c r="A3726" t="s">
        <v>6191</v>
      </c>
      <c r="B3726">
        <v>223615</v>
      </c>
      <c r="C3726">
        <v>20000000</v>
      </c>
      <c r="D3726">
        <f t="shared" si="59"/>
        <v>-19776385</v>
      </c>
    </row>
    <row r="3727" spans="1:4" x14ac:dyDescent="0.2">
      <c r="A3727" t="s">
        <v>6193</v>
      </c>
      <c r="B3727">
        <v>124720</v>
      </c>
      <c r="C3727">
        <v>5000000</v>
      </c>
      <c r="D3727">
        <f t="shared" si="59"/>
        <v>-4875280</v>
      </c>
    </row>
    <row r="3728" spans="1:4" x14ac:dyDescent="0.2">
      <c r="A3728" t="s">
        <v>6195</v>
      </c>
      <c r="B3728">
        <v>25440971</v>
      </c>
      <c r="C3728">
        <v>3209000</v>
      </c>
      <c r="D3728">
        <f t="shared" si="59"/>
        <v>22231971</v>
      </c>
    </row>
    <row r="3729" spans="1:4" x14ac:dyDescent="0.2">
      <c r="A3729" t="s">
        <v>6197</v>
      </c>
      <c r="B3729">
        <v>99147</v>
      </c>
      <c r="C3729">
        <v>2000000</v>
      </c>
      <c r="D3729">
        <f t="shared" si="59"/>
        <v>-1900853</v>
      </c>
    </row>
    <row r="3730" spans="1:4" x14ac:dyDescent="0.2">
      <c r="A3730" t="s">
        <v>6199</v>
      </c>
      <c r="B3730">
        <v>25440971</v>
      </c>
      <c r="C3730">
        <v>5000000</v>
      </c>
      <c r="D3730">
        <f t="shared" si="59"/>
        <v>20440971</v>
      </c>
    </row>
    <row r="3731" spans="1:4" x14ac:dyDescent="0.2">
      <c r="A3731" t="s">
        <v>6201</v>
      </c>
      <c r="B3731">
        <v>65069140</v>
      </c>
      <c r="C3731">
        <v>5000000</v>
      </c>
      <c r="D3731">
        <f t="shared" si="59"/>
        <v>60069140</v>
      </c>
    </row>
    <row r="3732" spans="1:4" x14ac:dyDescent="0.2">
      <c r="A3732" t="s">
        <v>6202</v>
      </c>
      <c r="B3732">
        <v>65087</v>
      </c>
      <c r="C3732">
        <v>5000000</v>
      </c>
      <c r="D3732">
        <f t="shared" si="59"/>
        <v>-4934913</v>
      </c>
    </row>
    <row r="3733" spans="1:4" x14ac:dyDescent="0.2">
      <c r="A3733" t="s">
        <v>6204</v>
      </c>
      <c r="B3733">
        <v>16066</v>
      </c>
      <c r="C3733">
        <v>5000000</v>
      </c>
      <c r="D3733">
        <f t="shared" si="59"/>
        <v>-4983934</v>
      </c>
    </row>
    <row r="3734" spans="1:4" x14ac:dyDescent="0.2">
      <c r="A3734" t="s">
        <v>6206</v>
      </c>
      <c r="B3734">
        <v>25440971</v>
      </c>
      <c r="C3734">
        <v>20000000</v>
      </c>
      <c r="D3734">
        <f t="shared" si="59"/>
        <v>5440971</v>
      </c>
    </row>
    <row r="3735" spans="1:4" x14ac:dyDescent="0.2">
      <c r="A3735" t="s">
        <v>6207</v>
      </c>
      <c r="B3735">
        <v>25440971</v>
      </c>
      <c r="C3735">
        <v>5000000</v>
      </c>
      <c r="D3735">
        <f t="shared" si="59"/>
        <v>20440971</v>
      </c>
    </row>
    <row r="3736" spans="1:4" x14ac:dyDescent="0.2">
      <c r="A3736" t="s">
        <v>6209</v>
      </c>
      <c r="B3736">
        <v>25440971</v>
      </c>
      <c r="C3736">
        <v>5000000</v>
      </c>
      <c r="D3736">
        <f t="shared" si="59"/>
        <v>20440971</v>
      </c>
    </row>
    <row r="3737" spans="1:4" x14ac:dyDescent="0.2">
      <c r="A3737" t="s">
        <v>6210</v>
      </c>
      <c r="B3737">
        <v>25440971</v>
      </c>
      <c r="C3737">
        <v>2500000</v>
      </c>
      <c r="D3737">
        <f t="shared" si="59"/>
        <v>22940971</v>
      </c>
    </row>
    <row r="3738" spans="1:4" x14ac:dyDescent="0.2">
      <c r="A3738" t="s">
        <v>6213</v>
      </c>
      <c r="B3738">
        <v>25440971</v>
      </c>
      <c r="C3738">
        <v>5000000</v>
      </c>
      <c r="D3738">
        <f t="shared" si="59"/>
        <v>20440971</v>
      </c>
    </row>
    <row r="3739" spans="1:4" x14ac:dyDescent="0.2">
      <c r="A3739" t="s">
        <v>6214</v>
      </c>
      <c r="B3739">
        <v>25440971</v>
      </c>
      <c r="C3739">
        <v>20000000</v>
      </c>
      <c r="D3739">
        <f t="shared" si="59"/>
        <v>5440971</v>
      </c>
    </row>
    <row r="3740" spans="1:4" x14ac:dyDescent="0.2">
      <c r="A3740" t="s">
        <v>6216</v>
      </c>
      <c r="B3740">
        <v>25440971</v>
      </c>
      <c r="C3740">
        <v>20000000</v>
      </c>
      <c r="D3740">
        <f t="shared" si="59"/>
        <v>5440971</v>
      </c>
    </row>
    <row r="3741" spans="1:4" x14ac:dyDescent="0.2">
      <c r="A3741" t="s">
        <v>6218</v>
      </c>
      <c r="B3741">
        <v>25440971</v>
      </c>
      <c r="C3741">
        <v>20000000</v>
      </c>
      <c r="D3741">
        <f t="shared" si="59"/>
        <v>5440971</v>
      </c>
    </row>
    <row r="3742" spans="1:4" x14ac:dyDescent="0.2">
      <c r="A3742" t="s">
        <v>6219</v>
      </c>
      <c r="B3742">
        <v>37440</v>
      </c>
      <c r="C3742">
        <v>5000000</v>
      </c>
      <c r="D3742">
        <f t="shared" si="59"/>
        <v>-4962560</v>
      </c>
    </row>
    <row r="3743" spans="1:4" x14ac:dyDescent="0.2">
      <c r="A3743" t="s">
        <v>6221</v>
      </c>
      <c r="B3743">
        <v>25440971</v>
      </c>
      <c r="C3743">
        <v>10000000</v>
      </c>
      <c r="D3743">
        <f t="shared" si="59"/>
        <v>15440971</v>
      </c>
    </row>
    <row r="3744" spans="1:4" x14ac:dyDescent="0.2">
      <c r="A3744" t="s">
        <v>6223</v>
      </c>
      <c r="B3744">
        <v>25440971</v>
      </c>
      <c r="C3744">
        <v>20000000</v>
      </c>
      <c r="D3744">
        <f t="shared" si="59"/>
        <v>5440971</v>
      </c>
    </row>
    <row r="3745" spans="1:4" x14ac:dyDescent="0.2">
      <c r="A3745" t="s">
        <v>6224</v>
      </c>
      <c r="B3745">
        <v>25440971</v>
      </c>
      <c r="C3745">
        <v>5000000</v>
      </c>
      <c r="D3745">
        <f t="shared" si="59"/>
        <v>20440971</v>
      </c>
    </row>
    <row r="3746" spans="1:4" x14ac:dyDescent="0.2">
      <c r="A3746" t="s">
        <v>6225</v>
      </c>
      <c r="B3746">
        <v>25440971</v>
      </c>
      <c r="C3746">
        <v>5000000</v>
      </c>
      <c r="D3746">
        <f t="shared" si="59"/>
        <v>20440971</v>
      </c>
    </row>
    <row r="3747" spans="1:4" x14ac:dyDescent="0.2">
      <c r="A3747" t="s">
        <v>6226</v>
      </c>
      <c r="B3747">
        <v>25440971</v>
      </c>
      <c r="C3747">
        <v>5000000</v>
      </c>
      <c r="D3747">
        <f t="shared" si="59"/>
        <v>20440971</v>
      </c>
    </row>
    <row r="3748" spans="1:4" x14ac:dyDescent="0.2">
      <c r="A3748" t="s">
        <v>6228</v>
      </c>
      <c r="B3748">
        <v>25440971</v>
      </c>
      <c r="C3748">
        <v>5000000</v>
      </c>
      <c r="D3748">
        <f t="shared" si="59"/>
        <v>20440971</v>
      </c>
    </row>
    <row r="3749" spans="1:4" x14ac:dyDescent="0.2">
      <c r="A3749" t="s">
        <v>6229</v>
      </c>
      <c r="B3749">
        <v>25440971</v>
      </c>
      <c r="C3749">
        <v>5000000</v>
      </c>
      <c r="D3749">
        <f t="shared" si="59"/>
        <v>20440971</v>
      </c>
    </row>
    <row r="3750" spans="1:4" x14ac:dyDescent="0.2">
      <c r="A3750" t="s">
        <v>6231</v>
      </c>
      <c r="B3750">
        <v>25440971</v>
      </c>
      <c r="C3750">
        <v>5000000</v>
      </c>
      <c r="D3750">
        <f t="shared" si="59"/>
        <v>20440971</v>
      </c>
    </row>
    <row r="3751" spans="1:4" x14ac:dyDescent="0.2">
      <c r="A3751" t="s">
        <v>6234</v>
      </c>
      <c r="B3751">
        <v>25440971</v>
      </c>
      <c r="C3751">
        <v>5000000</v>
      </c>
      <c r="D3751">
        <f t="shared" si="59"/>
        <v>20440971</v>
      </c>
    </row>
    <row r="3752" spans="1:4" x14ac:dyDescent="0.2">
      <c r="A3752" t="s">
        <v>6235</v>
      </c>
      <c r="B3752">
        <v>25440971</v>
      </c>
      <c r="C3752">
        <v>20000000</v>
      </c>
      <c r="D3752">
        <f t="shared" si="59"/>
        <v>5440971</v>
      </c>
    </row>
    <row r="3753" spans="1:4" x14ac:dyDescent="0.2">
      <c r="A3753" t="s">
        <v>6237</v>
      </c>
      <c r="B3753">
        <v>617228</v>
      </c>
      <c r="C3753">
        <v>84450000</v>
      </c>
      <c r="D3753">
        <f t="shared" si="59"/>
        <v>-83832772</v>
      </c>
    </row>
    <row r="3754" spans="1:4" x14ac:dyDescent="0.2">
      <c r="A3754" t="s">
        <v>6241</v>
      </c>
      <c r="B3754">
        <v>274385</v>
      </c>
      <c r="C3754">
        <v>4000000</v>
      </c>
      <c r="D3754">
        <f t="shared" si="59"/>
        <v>-3725615</v>
      </c>
    </row>
    <row r="3755" spans="1:4" x14ac:dyDescent="0.2">
      <c r="A3755" t="s">
        <v>6243</v>
      </c>
      <c r="B3755">
        <v>24475416</v>
      </c>
      <c r="C3755">
        <v>890000</v>
      </c>
      <c r="D3755">
        <f t="shared" si="59"/>
        <v>23585416</v>
      </c>
    </row>
    <row r="3756" spans="1:4" x14ac:dyDescent="0.2">
      <c r="A3756" t="s">
        <v>6244</v>
      </c>
      <c r="B3756">
        <v>25440971</v>
      </c>
      <c r="C3756">
        <v>3000000</v>
      </c>
      <c r="D3756">
        <f t="shared" si="59"/>
        <v>22440971</v>
      </c>
    </row>
    <row r="3757" spans="1:4" x14ac:dyDescent="0.2">
      <c r="A3757" t="s">
        <v>6246</v>
      </c>
      <c r="B3757">
        <v>47277326</v>
      </c>
      <c r="C3757">
        <v>4800000</v>
      </c>
      <c r="D3757">
        <f t="shared" si="59"/>
        <v>42477326</v>
      </c>
    </row>
    <row r="3758" spans="1:4" x14ac:dyDescent="0.2">
      <c r="A3758" t="s">
        <v>6247</v>
      </c>
      <c r="B3758">
        <v>1247453</v>
      </c>
      <c r="C3758">
        <v>2800000</v>
      </c>
      <c r="D3758">
        <f t="shared" si="59"/>
        <v>-1552547</v>
      </c>
    </row>
    <row r="3759" spans="1:4" x14ac:dyDescent="0.2">
      <c r="A3759" t="s">
        <v>6248</v>
      </c>
      <c r="B3759">
        <v>1729969</v>
      </c>
      <c r="C3759">
        <v>5000000</v>
      </c>
      <c r="D3759">
        <f t="shared" si="59"/>
        <v>-3270031</v>
      </c>
    </row>
    <row r="3760" spans="1:4" x14ac:dyDescent="0.2">
      <c r="A3760" t="s">
        <v>6249</v>
      </c>
      <c r="B3760">
        <v>1705139</v>
      </c>
      <c r="C3760">
        <v>4700000</v>
      </c>
      <c r="D3760">
        <f t="shared" si="59"/>
        <v>-2994861</v>
      </c>
    </row>
    <row r="3761" spans="1:4" x14ac:dyDescent="0.2">
      <c r="A3761" t="s">
        <v>6251</v>
      </c>
      <c r="B3761">
        <v>238774</v>
      </c>
      <c r="C3761">
        <v>20000000</v>
      </c>
      <c r="D3761">
        <f t="shared" si="59"/>
        <v>-19761226</v>
      </c>
    </row>
    <row r="3762" spans="1:4" x14ac:dyDescent="0.2">
      <c r="A3762" t="s">
        <v>6253</v>
      </c>
      <c r="B3762">
        <v>25440971</v>
      </c>
      <c r="C3762">
        <v>5000000</v>
      </c>
      <c r="D3762">
        <f t="shared" si="59"/>
        <v>20440971</v>
      </c>
    </row>
    <row r="3763" spans="1:4" x14ac:dyDescent="0.2">
      <c r="A3763" t="s">
        <v>6255</v>
      </c>
      <c r="B3763">
        <v>8025872</v>
      </c>
      <c r="C3763">
        <v>4700000</v>
      </c>
      <c r="D3763">
        <f t="shared" si="59"/>
        <v>3325872</v>
      </c>
    </row>
    <row r="3764" spans="1:4" x14ac:dyDescent="0.2">
      <c r="A3764" t="s">
        <v>6256</v>
      </c>
      <c r="B3764">
        <v>25440971</v>
      </c>
      <c r="C3764">
        <v>4638783</v>
      </c>
      <c r="D3764">
        <f t="shared" si="59"/>
        <v>20802188</v>
      </c>
    </row>
    <row r="3765" spans="1:4" x14ac:dyDescent="0.2">
      <c r="A3765" t="s">
        <v>6258</v>
      </c>
      <c r="B3765">
        <v>778565</v>
      </c>
      <c r="C3765">
        <v>4800000</v>
      </c>
      <c r="D3765">
        <f t="shared" si="59"/>
        <v>-4021435</v>
      </c>
    </row>
    <row r="3766" spans="1:4" x14ac:dyDescent="0.2">
      <c r="A3766" t="s">
        <v>6259</v>
      </c>
      <c r="B3766">
        <v>25440971</v>
      </c>
      <c r="C3766">
        <v>20000000</v>
      </c>
      <c r="D3766">
        <f t="shared" si="59"/>
        <v>5440971</v>
      </c>
    </row>
    <row r="3767" spans="1:4" x14ac:dyDescent="0.2">
      <c r="A3767" t="s">
        <v>6261</v>
      </c>
      <c r="B3767">
        <v>25440971</v>
      </c>
      <c r="C3767">
        <v>4700000</v>
      </c>
      <c r="D3767">
        <f t="shared" si="59"/>
        <v>20740971</v>
      </c>
    </row>
    <row r="3768" spans="1:4" x14ac:dyDescent="0.2">
      <c r="A3768" t="s">
        <v>6263</v>
      </c>
      <c r="B3768">
        <v>25440971</v>
      </c>
      <c r="C3768">
        <v>20000000</v>
      </c>
      <c r="D3768">
        <f t="shared" si="59"/>
        <v>5440971</v>
      </c>
    </row>
    <row r="3769" spans="1:4" x14ac:dyDescent="0.2">
      <c r="A3769" t="s">
        <v>6266</v>
      </c>
      <c r="B3769">
        <v>1340891</v>
      </c>
      <c r="C3769">
        <v>20000000</v>
      </c>
      <c r="D3769">
        <f t="shared" si="59"/>
        <v>-18659109</v>
      </c>
    </row>
    <row r="3770" spans="1:4" x14ac:dyDescent="0.2">
      <c r="A3770" t="s">
        <v>6268</v>
      </c>
      <c r="B3770">
        <v>25440971</v>
      </c>
      <c r="C3770">
        <v>5000000</v>
      </c>
      <c r="D3770">
        <f t="shared" si="59"/>
        <v>20440971</v>
      </c>
    </row>
    <row r="3771" spans="1:4" x14ac:dyDescent="0.2">
      <c r="A3771" t="s">
        <v>6270</v>
      </c>
      <c r="B3771">
        <v>513836</v>
      </c>
      <c r="C3771">
        <v>4600000</v>
      </c>
      <c r="D3771">
        <f t="shared" si="59"/>
        <v>-4086164</v>
      </c>
    </row>
    <row r="3772" spans="1:4" x14ac:dyDescent="0.2">
      <c r="A3772" t="s">
        <v>6272</v>
      </c>
      <c r="B3772">
        <v>25440971</v>
      </c>
      <c r="C3772">
        <v>4700000</v>
      </c>
      <c r="D3772">
        <f t="shared" si="59"/>
        <v>20740971</v>
      </c>
    </row>
    <row r="3773" spans="1:4" x14ac:dyDescent="0.2">
      <c r="A3773" t="s">
        <v>6274</v>
      </c>
      <c r="B3773">
        <v>434417</v>
      </c>
      <c r="C3773">
        <v>4600000</v>
      </c>
      <c r="D3773">
        <f t="shared" si="59"/>
        <v>-4165583</v>
      </c>
    </row>
    <row r="3774" spans="1:4" x14ac:dyDescent="0.2">
      <c r="A3774" t="s">
        <v>6189</v>
      </c>
      <c r="B3774">
        <v>728</v>
      </c>
      <c r="C3774">
        <v>20000000</v>
      </c>
      <c r="D3774">
        <f t="shared" si="59"/>
        <v>-19999272</v>
      </c>
    </row>
    <row r="3775" spans="1:4" x14ac:dyDescent="0.2">
      <c r="A3775" t="s">
        <v>6277</v>
      </c>
      <c r="B3775">
        <v>81200000</v>
      </c>
      <c r="C3775">
        <v>4500000</v>
      </c>
      <c r="D3775">
        <f t="shared" si="59"/>
        <v>76700000</v>
      </c>
    </row>
    <row r="3776" spans="1:4" x14ac:dyDescent="0.2">
      <c r="A3776" t="s">
        <v>6278</v>
      </c>
      <c r="B3776">
        <v>25440971</v>
      </c>
      <c r="C3776">
        <v>4500000</v>
      </c>
      <c r="D3776">
        <f t="shared" si="59"/>
        <v>20940971</v>
      </c>
    </row>
    <row r="3777" spans="1:4" x14ac:dyDescent="0.2">
      <c r="A3777" t="s">
        <v>6279</v>
      </c>
      <c r="B3777">
        <v>52700832</v>
      </c>
      <c r="C3777">
        <v>4500000</v>
      </c>
      <c r="D3777">
        <f t="shared" si="59"/>
        <v>48200832</v>
      </c>
    </row>
    <row r="3778" spans="1:4" x14ac:dyDescent="0.2">
      <c r="A3778" t="s">
        <v>6280</v>
      </c>
      <c r="B3778">
        <v>25440971</v>
      </c>
      <c r="C3778">
        <v>4500000</v>
      </c>
      <c r="D3778">
        <f t="shared" ref="D3778:D3841" si="60">B3778-C3778</f>
        <v>20940971</v>
      </c>
    </row>
    <row r="3779" spans="1:4" x14ac:dyDescent="0.2">
      <c r="A3779" t="s">
        <v>6281</v>
      </c>
      <c r="B3779">
        <v>25440971</v>
      </c>
      <c r="C3779">
        <v>4500000</v>
      </c>
      <c r="D3779">
        <f t="shared" si="60"/>
        <v>20940971</v>
      </c>
    </row>
    <row r="3780" spans="1:4" x14ac:dyDescent="0.2">
      <c r="A3780" t="s">
        <v>6283</v>
      </c>
      <c r="B3780">
        <v>13060843</v>
      </c>
      <c r="C3780">
        <v>15000000</v>
      </c>
      <c r="D3780">
        <f t="shared" si="60"/>
        <v>-1939157</v>
      </c>
    </row>
    <row r="3781" spans="1:4" x14ac:dyDescent="0.2">
      <c r="A3781" t="s">
        <v>6284</v>
      </c>
      <c r="B3781">
        <v>25440971</v>
      </c>
      <c r="C3781">
        <v>20000000</v>
      </c>
      <c r="D3781">
        <f t="shared" si="60"/>
        <v>5440971</v>
      </c>
    </row>
    <row r="3782" spans="1:4" x14ac:dyDescent="0.2">
      <c r="A3782" t="s">
        <v>6285</v>
      </c>
      <c r="B3782">
        <v>3798532</v>
      </c>
      <c r="C3782">
        <v>4500000</v>
      </c>
      <c r="D3782">
        <f t="shared" si="60"/>
        <v>-701468</v>
      </c>
    </row>
    <row r="3783" spans="1:4" x14ac:dyDescent="0.2">
      <c r="A3783" t="s">
        <v>6286</v>
      </c>
      <c r="B3783">
        <v>3609278</v>
      </c>
      <c r="C3783">
        <v>4500000</v>
      </c>
      <c r="D3783">
        <f t="shared" si="60"/>
        <v>-890722</v>
      </c>
    </row>
    <row r="3784" spans="1:4" x14ac:dyDescent="0.2">
      <c r="A3784" t="s">
        <v>6287</v>
      </c>
      <c r="B3784">
        <v>25440971</v>
      </c>
      <c r="C3784">
        <v>20000000</v>
      </c>
      <c r="D3784">
        <f t="shared" si="60"/>
        <v>5440971</v>
      </c>
    </row>
    <row r="3785" spans="1:4" x14ac:dyDescent="0.2">
      <c r="A3785" t="s">
        <v>6289</v>
      </c>
      <c r="B3785">
        <v>1687311</v>
      </c>
      <c r="C3785">
        <v>700000000</v>
      </c>
      <c r="D3785">
        <f t="shared" si="60"/>
        <v>-698312689</v>
      </c>
    </row>
    <row r="3786" spans="1:4" x14ac:dyDescent="0.2">
      <c r="A3786" t="s">
        <v>6292</v>
      </c>
      <c r="B3786">
        <v>25440971</v>
      </c>
      <c r="C3786">
        <v>4500000</v>
      </c>
      <c r="D3786">
        <f t="shared" si="60"/>
        <v>20940971</v>
      </c>
    </row>
    <row r="3787" spans="1:4" x14ac:dyDescent="0.2">
      <c r="A3787" t="s">
        <v>6293</v>
      </c>
      <c r="B3787">
        <v>10429707</v>
      </c>
      <c r="C3787">
        <v>5000000</v>
      </c>
      <c r="D3787">
        <f t="shared" si="60"/>
        <v>5429707</v>
      </c>
    </row>
    <row r="3788" spans="1:4" x14ac:dyDescent="0.2">
      <c r="A3788" t="s">
        <v>6295</v>
      </c>
      <c r="B3788">
        <v>727883</v>
      </c>
      <c r="C3788">
        <v>4500000</v>
      </c>
      <c r="D3788">
        <f t="shared" si="60"/>
        <v>-3772117</v>
      </c>
    </row>
    <row r="3789" spans="1:4" x14ac:dyDescent="0.2">
      <c r="A3789" t="s">
        <v>6296</v>
      </c>
      <c r="B3789">
        <v>1391770</v>
      </c>
      <c r="C3789">
        <v>20000000</v>
      </c>
      <c r="D3789">
        <f t="shared" si="60"/>
        <v>-18608230</v>
      </c>
    </row>
    <row r="3790" spans="1:4" x14ac:dyDescent="0.2">
      <c r="A3790" t="s">
        <v>6299</v>
      </c>
      <c r="B3790">
        <v>713413</v>
      </c>
      <c r="C3790">
        <v>4500000</v>
      </c>
      <c r="D3790">
        <f t="shared" si="60"/>
        <v>-3786587</v>
      </c>
    </row>
    <row r="3791" spans="1:4" x14ac:dyDescent="0.2">
      <c r="A3791" t="s">
        <v>6301</v>
      </c>
      <c r="B3791">
        <v>410241</v>
      </c>
      <c r="C3791">
        <v>2000000</v>
      </c>
      <c r="D3791">
        <f t="shared" si="60"/>
        <v>-1589759</v>
      </c>
    </row>
    <row r="3792" spans="1:4" x14ac:dyDescent="0.2">
      <c r="A3792" t="s">
        <v>6303</v>
      </c>
      <c r="B3792">
        <v>278821</v>
      </c>
      <c r="C3792">
        <v>20000000</v>
      </c>
      <c r="D3792">
        <f t="shared" si="60"/>
        <v>-19721179</v>
      </c>
    </row>
    <row r="3793" spans="1:4" x14ac:dyDescent="0.2">
      <c r="A3793" t="s">
        <v>6305</v>
      </c>
      <c r="B3793">
        <v>211667</v>
      </c>
      <c r="C3793">
        <v>4200000000</v>
      </c>
      <c r="D3793">
        <f t="shared" si="60"/>
        <v>-4199788333</v>
      </c>
    </row>
    <row r="3794" spans="1:4" x14ac:dyDescent="0.2">
      <c r="A3794" t="s">
        <v>6306</v>
      </c>
      <c r="B3794">
        <v>706622</v>
      </c>
      <c r="C3794">
        <v>20000000</v>
      </c>
      <c r="D3794">
        <f t="shared" si="60"/>
        <v>-19293378</v>
      </c>
    </row>
    <row r="3795" spans="1:4" x14ac:dyDescent="0.2">
      <c r="A3795" t="s">
        <v>6308</v>
      </c>
      <c r="B3795">
        <v>92191</v>
      </c>
      <c r="C3795">
        <v>2500000</v>
      </c>
      <c r="D3795">
        <f t="shared" si="60"/>
        <v>-2407809</v>
      </c>
    </row>
    <row r="3796" spans="1:4" x14ac:dyDescent="0.2">
      <c r="A3796" t="s">
        <v>6310</v>
      </c>
      <c r="B3796">
        <v>49413</v>
      </c>
      <c r="C3796">
        <v>35000000</v>
      </c>
      <c r="D3796">
        <f t="shared" si="60"/>
        <v>-34950587</v>
      </c>
    </row>
    <row r="3797" spans="1:4" x14ac:dyDescent="0.2">
      <c r="A3797" t="s">
        <v>6312</v>
      </c>
      <c r="B3797">
        <v>199652</v>
      </c>
      <c r="C3797">
        <v>20000000</v>
      </c>
      <c r="D3797">
        <f t="shared" si="60"/>
        <v>-19800348</v>
      </c>
    </row>
    <row r="3798" spans="1:4" x14ac:dyDescent="0.2">
      <c r="A3798" t="s">
        <v>6314</v>
      </c>
      <c r="B3798">
        <v>181655</v>
      </c>
      <c r="C3798">
        <v>20000000</v>
      </c>
      <c r="D3798">
        <f t="shared" si="60"/>
        <v>-19818345</v>
      </c>
    </row>
    <row r="3799" spans="1:4" x14ac:dyDescent="0.2">
      <c r="A3799" t="s">
        <v>6316</v>
      </c>
      <c r="B3799">
        <v>108229</v>
      </c>
      <c r="C3799">
        <v>4500000</v>
      </c>
      <c r="D3799">
        <f t="shared" si="60"/>
        <v>-4391771</v>
      </c>
    </row>
    <row r="3800" spans="1:4" x14ac:dyDescent="0.2">
      <c r="A3800" t="s">
        <v>6318</v>
      </c>
      <c r="B3800">
        <v>25440971</v>
      </c>
      <c r="C3800">
        <v>20000000</v>
      </c>
      <c r="D3800">
        <f t="shared" si="60"/>
        <v>5440971</v>
      </c>
    </row>
    <row r="3801" spans="1:4" x14ac:dyDescent="0.2">
      <c r="A3801" t="s">
        <v>6320</v>
      </c>
      <c r="B3801">
        <v>112000000</v>
      </c>
      <c r="C3801">
        <v>4400000</v>
      </c>
      <c r="D3801">
        <f t="shared" si="60"/>
        <v>107600000</v>
      </c>
    </row>
    <row r="3802" spans="1:4" x14ac:dyDescent="0.2">
      <c r="A3802" t="s">
        <v>6321</v>
      </c>
      <c r="B3802">
        <v>25440971</v>
      </c>
      <c r="C3802">
        <v>4400000</v>
      </c>
      <c r="D3802">
        <f t="shared" si="60"/>
        <v>21040971</v>
      </c>
    </row>
    <row r="3803" spans="1:4" x14ac:dyDescent="0.2">
      <c r="A3803" t="s">
        <v>6323</v>
      </c>
      <c r="B3803">
        <v>25440971</v>
      </c>
      <c r="C3803">
        <v>4400000</v>
      </c>
      <c r="D3803">
        <f t="shared" si="60"/>
        <v>21040971</v>
      </c>
    </row>
    <row r="3804" spans="1:4" x14ac:dyDescent="0.2">
      <c r="A3804" t="s">
        <v>6324</v>
      </c>
      <c r="B3804">
        <v>25440971</v>
      </c>
      <c r="C3804">
        <v>4400000</v>
      </c>
      <c r="D3804">
        <f t="shared" si="60"/>
        <v>21040971</v>
      </c>
    </row>
    <row r="3805" spans="1:4" x14ac:dyDescent="0.2">
      <c r="A3805" t="s">
        <v>6327</v>
      </c>
      <c r="B3805">
        <v>25440971</v>
      </c>
      <c r="C3805">
        <v>20000000</v>
      </c>
      <c r="D3805">
        <f t="shared" si="60"/>
        <v>5440971</v>
      </c>
    </row>
    <row r="3806" spans="1:4" x14ac:dyDescent="0.2">
      <c r="A3806" t="s">
        <v>6328</v>
      </c>
      <c r="B3806">
        <v>8691</v>
      </c>
      <c r="C3806">
        <v>4500000</v>
      </c>
      <c r="D3806">
        <f t="shared" si="60"/>
        <v>-4491309</v>
      </c>
    </row>
    <row r="3807" spans="1:4" x14ac:dyDescent="0.2">
      <c r="A3807" t="s">
        <v>6329</v>
      </c>
      <c r="B3807">
        <v>26345</v>
      </c>
      <c r="C3807">
        <v>3000000</v>
      </c>
      <c r="D3807">
        <f t="shared" si="60"/>
        <v>-2973655</v>
      </c>
    </row>
    <row r="3808" spans="1:4" x14ac:dyDescent="0.2">
      <c r="A3808" t="s">
        <v>6331</v>
      </c>
      <c r="B3808">
        <v>6940281</v>
      </c>
      <c r="C3808">
        <v>20000000</v>
      </c>
      <c r="D3808">
        <f t="shared" si="60"/>
        <v>-13059719</v>
      </c>
    </row>
    <row r="3809" spans="1:4" x14ac:dyDescent="0.2">
      <c r="A3809" t="s">
        <v>6332</v>
      </c>
      <c r="B3809">
        <v>188870</v>
      </c>
      <c r="C3809">
        <v>20000000</v>
      </c>
      <c r="D3809">
        <f t="shared" si="60"/>
        <v>-19811130</v>
      </c>
    </row>
    <row r="3810" spans="1:4" x14ac:dyDescent="0.2">
      <c r="A3810" t="s">
        <v>6333</v>
      </c>
      <c r="B3810">
        <v>20772796</v>
      </c>
      <c r="C3810">
        <v>6000000</v>
      </c>
      <c r="D3810">
        <f t="shared" si="60"/>
        <v>14772796</v>
      </c>
    </row>
    <row r="3811" spans="1:4" x14ac:dyDescent="0.2">
      <c r="A3811" t="s">
        <v>6334</v>
      </c>
      <c r="B3811">
        <v>199228</v>
      </c>
      <c r="C3811">
        <v>150000000</v>
      </c>
      <c r="D3811">
        <f t="shared" si="60"/>
        <v>-149800772</v>
      </c>
    </row>
    <row r="3812" spans="1:4" x14ac:dyDescent="0.2">
      <c r="A3812" t="s">
        <v>6336</v>
      </c>
      <c r="B3812">
        <v>25440971</v>
      </c>
      <c r="C3812">
        <v>4500000</v>
      </c>
      <c r="D3812">
        <f t="shared" si="60"/>
        <v>20940971</v>
      </c>
    </row>
    <row r="3813" spans="1:4" x14ac:dyDescent="0.2">
      <c r="A3813" t="s">
        <v>6338</v>
      </c>
      <c r="B3813">
        <v>25440971</v>
      </c>
      <c r="C3813">
        <v>4200000</v>
      </c>
      <c r="D3813">
        <f t="shared" si="60"/>
        <v>21240971</v>
      </c>
    </row>
    <row r="3814" spans="1:4" x14ac:dyDescent="0.2">
      <c r="A3814" t="s">
        <v>6339</v>
      </c>
      <c r="B3814">
        <v>25440971</v>
      </c>
      <c r="C3814">
        <v>20000000</v>
      </c>
      <c r="D3814">
        <f t="shared" si="60"/>
        <v>5440971</v>
      </c>
    </row>
    <row r="3815" spans="1:4" x14ac:dyDescent="0.2">
      <c r="A3815" t="s">
        <v>6340</v>
      </c>
      <c r="B3815">
        <v>2542264</v>
      </c>
      <c r="C3815">
        <v>20000000</v>
      </c>
      <c r="D3815">
        <f t="shared" si="60"/>
        <v>-17457736</v>
      </c>
    </row>
    <row r="3816" spans="1:4" x14ac:dyDescent="0.2">
      <c r="A3816" t="s">
        <v>6341</v>
      </c>
      <c r="B3816">
        <v>1487477</v>
      </c>
      <c r="C3816">
        <v>4200000</v>
      </c>
      <c r="D3816">
        <f t="shared" si="60"/>
        <v>-2712523</v>
      </c>
    </row>
    <row r="3817" spans="1:4" x14ac:dyDescent="0.2">
      <c r="A3817" t="s">
        <v>6343</v>
      </c>
      <c r="B3817">
        <v>62549000</v>
      </c>
      <c r="C3817">
        <v>2300000</v>
      </c>
      <c r="D3817">
        <f t="shared" si="60"/>
        <v>60249000</v>
      </c>
    </row>
    <row r="3818" spans="1:4" x14ac:dyDescent="0.2">
      <c r="A3818" t="s">
        <v>6344</v>
      </c>
      <c r="B3818">
        <v>105500000</v>
      </c>
      <c r="C3818">
        <v>4000000</v>
      </c>
      <c r="D3818">
        <f t="shared" si="60"/>
        <v>101500000</v>
      </c>
    </row>
    <row r="3819" spans="1:4" x14ac:dyDescent="0.2">
      <c r="A3819" t="s">
        <v>6345</v>
      </c>
      <c r="B3819">
        <v>101055</v>
      </c>
      <c r="C3819">
        <v>4000000</v>
      </c>
      <c r="D3819">
        <f t="shared" si="60"/>
        <v>-3898945</v>
      </c>
    </row>
    <row r="3820" spans="1:4" x14ac:dyDescent="0.2">
      <c r="A3820" t="s">
        <v>6346</v>
      </c>
      <c r="B3820">
        <v>25440971</v>
      </c>
      <c r="C3820">
        <v>114000</v>
      </c>
      <c r="D3820">
        <f t="shared" si="60"/>
        <v>25326971</v>
      </c>
    </row>
    <row r="3821" spans="1:4" x14ac:dyDescent="0.2">
      <c r="A3821" t="s">
        <v>6348</v>
      </c>
      <c r="B3821">
        <v>44566004</v>
      </c>
      <c r="C3821">
        <v>4000000</v>
      </c>
      <c r="D3821">
        <f t="shared" si="60"/>
        <v>40566004</v>
      </c>
    </row>
    <row r="3822" spans="1:4" x14ac:dyDescent="0.2">
      <c r="A3822" t="s">
        <v>6349</v>
      </c>
      <c r="B3822">
        <v>39200000</v>
      </c>
      <c r="C3822">
        <v>4000000</v>
      </c>
      <c r="D3822">
        <f t="shared" si="60"/>
        <v>35200000</v>
      </c>
    </row>
    <row r="3823" spans="1:4" x14ac:dyDescent="0.2">
      <c r="A3823" t="s">
        <v>6350</v>
      </c>
      <c r="B3823">
        <v>36000000</v>
      </c>
      <c r="C3823">
        <v>4000000</v>
      </c>
      <c r="D3823">
        <f t="shared" si="60"/>
        <v>32000000</v>
      </c>
    </row>
    <row r="3824" spans="1:4" x14ac:dyDescent="0.2">
      <c r="A3824" t="s">
        <v>6352</v>
      </c>
      <c r="B3824">
        <v>31252964</v>
      </c>
      <c r="C3824">
        <v>4000000</v>
      </c>
      <c r="D3824">
        <f t="shared" si="60"/>
        <v>27252964</v>
      </c>
    </row>
    <row r="3825" spans="1:4" x14ac:dyDescent="0.2">
      <c r="A3825" t="s">
        <v>6353</v>
      </c>
      <c r="B3825">
        <v>131175</v>
      </c>
      <c r="C3825">
        <v>8500000</v>
      </c>
      <c r="D3825">
        <f t="shared" si="60"/>
        <v>-8368825</v>
      </c>
    </row>
    <row r="3826" spans="1:4" x14ac:dyDescent="0.2">
      <c r="A3826" t="s">
        <v>6355</v>
      </c>
      <c r="B3826">
        <v>31968347</v>
      </c>
      <c r="C3826">
        <v>3600000</v>
      </c>
      <c r="D3826">
        <f t="shared" si="60"/>
        <v>28368347</v>
      </c>
    </row>
    <row r="3827" spans="1:4" x14ac:dyDescent="0.2">
      <c r="A3827" t="s">
        <v>6357</v>
      </c>
      <c r="B3827">
        <v>25440971</v>
      </c>
      <c r="C3827">
        <v>4500000</v>
      </c>
      <c r="D3827">
        <f t="shared" si="60"/>
        <v>20940971</v>
      </c>
    </row>
    <row r="3828" spans="1:4" x14ac:dyDescent="0.2">
      <c r="A3828" t="s">
        <v>6359</v>
      </c>
      <c r="B3828">
        <v>25440971</v>
      </c>
      <c r="C3828">
        <v>4000000</v>
      </c>
      <c r="D3828">
        <f t="shared" si="60"/>
        <v>21440971</v>
      </c>
    </row>
    <row r="3829" spans="1:4" x14ac:dyDescent="0.2">
      <c r="A3829" t="s">
        <v>6361</v>
      </c>
      <c r="B3829">
        <v>35385560</v>
      </c>
      <c r="C3829">
        <v>4000000</v>
      </c>
      <c r="D3829">
        <f t="shared" si="60"/>
        <v>31385560</v>
      </c>
    </row>
    <row r="3830" spans="1:4" x14ac:dyDescent="0.2">
      <c r="A3830" t="s">
        <v>6362</v>
      </c>
      <c r="B3830">
        <v>25440971</v>
      </c>
      <c r="C3830">
        <v>4000000</v>
      </c>
      <c r="D3830">
        <f t="shared" si="60"/>
        <v>21440971</v>
      </c>
    </row>
    <row r="3831" spans="1:4" x14ac:dyDescent="0.2">
      <c r="A3831" t="s">
        <v>6363</v>
      </c>
      <c r="B3831">
        <v>20803237</v>
      </c>
      <c r="C3831">
        <v>3500000</v>
      </c>
      <c r="D3831">
        <f t="shared" si="60"/>
        <v>17303237</v>
      </c>
    </row>
    <row r="3832" spans="1:4" x14ac:dyDescent="0.2">
      <c r="A3832" t="s">
        <v>6365</v>
      </c>
      <c r="B3832">
        <v>13008928</v>
      </c>
      <c r="C3832">
        <v>4000000</v>
      </c>
      <c r="D3832">
        <f t="shared" si="60"/>
        <v>9008928</v>
      </c>
    </row>
    <row r="3833" spans="1:4" x14ac:dyDescent="0.2">
      <c r="A3833" t="s">
        <v>6366</v>
      </c>
      <c r="B3833">
        <v>25440971</v>
      </c>
      <c r="C3833">
        <v>4000000</v>
      </c>
      <c r="D3833">
        <f t="shared" si="60"/>
        <v>21440971</v>
      </c>
    </row>
    <row r="3834" spans="1:4" x14ac:dyDescent="0.2">
      <c r="A3834" t="s">
        <v>6369</v>
      </c>
      <c r="B3834">
        <v>10941801</v>
      </c>
      <c r="C3834">
        <v>20000000</v>
      </c>
      <c r="D3834">
        <f t="shared" si="60"/>
        <v>-9058199</v>
      </c>
    </row>
    <row r="3835" spans="1:4" x14ac:dyDescent="0.2">
      <c r="A3835" t="s">
        <v>6372</v>
      </c>
      <c r="B3835">
        <v>15152879</v>
      </c>
      <c r="C3835">
        <v>5000000</v>
      </c>
      <c r="D3835">
        <f t="shared" si="60"/>
        <v>10152879</v>
      </c>
    </row>
    <row r="3836" spans="1:4" x14ac:dyDescent="0.2">
      <c r="A3836" t="s">
        <v>6374</v>
      </c>
      <c r="B3836">
        <v>25359200</v>
      </c>
      <c r="C3836">
        <v>4000000</v>
      </c>
      <c r="D3836">
        <f t="shared" si="60"/>
        <v>21359200</v>
      </c>
    </row>
    <row r="3837" spans="1:4" x14ac:dyDescent="0.2">
      <c r="A3837" t="s">
        <v>6375</v>
      </c>
      <c r="B3837">
        <v>10515579</v>
      </c>
      <c r="C3837">
        <v>4000000</v>
      </c>
      <c r="D3837">
        <f t="shared" si="60"/>
        <v>6515579</v>
      </c>
    </row>
    <row r="3838" spans="1:4" x14ac:dyDescent="0.2">
      <c r="A3838" t="s">
        <v>6376</v>
      </c>
      <c r="B3838">
        <v>10097096</v>
      </c>
      <c r="C3838">
        <v>4000000</v>
      </c>
      <c r="D3838">
        <f t="shared" si="60"/>
        <v>6097096</v>
      </c>
    </row>
    <row r="3839" spans="1:4" x14ac:dyDescent="0.2">
      <c r="A3839" t="s">
        <v>6378</v>
      </c>
      <c r="B3839">
        <v>9821335</v>
      </c>
      <c r="C3839">
        <v>6000000</v>
      </c>
      <c r="D3839">
        <f t="shared" si="60"/>
        <v>3821335</v>
      </c>
    </row>
    <row r="3840" spans="1:4" x14ac:dyDescent="0.2">
      <c r="A3840" t="s">
        <v>6379</v>
      </c>
      <c r="B3840">
        <v>8243880</v>
      </c>
      <c r="C3840">
        <v>3200000</v>
      </c>
      <c r="D3840">
        <f t="shared" si="60"/>
        <v>5043880</v>
      </c>
    </row>
    <row r="3841" spans="1:4" x14ac:dyDescent="0.2">
      <c r="A3841" t="s">
        <v>6381</v>
      </c>
      <c r="B3841">
        <v>25440971</v>
      </c>
      <c r="C3841">
        <v>4000000</v>
      </c>
      <c r="D3841">
        <f t="shared" si="60"/>
        <v>21440971</v>
      </c>
    </row>
    <row r="3842" spans="1:4" x14ac:dyDescent="0.2">
      <c r="A3842" t="s">
        <v>6382</v>
      </c>
      <c r="B3842">
        <v>7825820</v>
      </c>
      <c r="C3842">
        <v>4000000</v>
      </c>
      <c r="D3842">
        <f t="shared" ref="D3842:D3905" si="61">B3842-C3842</f>
        <v>3825820</v>
      </c>
    </row>
    <row r="3843" spans="1:4" x14ac:dyDescent="0.2">
      <c r="A3843" t="s">
        <v>6383</v>
      </c>
      <c r="B3843">
        <v>7557877</v>
      </c>
      <c r="C3843">
        <v>20000000</v>
      </c>
      <c r="D3843">
        <f t="shared" si="61"/>
        <v>-12442123</v>
      </c>
    </row>
    <row r="3844" spans="1:4" x14ac:dyDescent="0.2">
      <c r="A3844" t="s">
        <v>6385</v>
      </c>
      <c r="B3844">
        <v>7159147</v>
      </c>
      <c r="C3844">
        <v>3400000</v>
      </c>
      <c r="D3844">
        <f t="shared" si="61"/>
        <v>3759147</v>
      </c>
    </row>
    <row r="3845" spans="1:4" x14ac:dyDescent="0.2">
      <c r="A3845" t="s">
        <v>6386</v>
      </c>
      <c r="B3845">
        <v>17314483</v>
      </c>
      <c r="C3845">
        <v>4000000</v>
      </c>
      <c r="D3845">
        <f t="shared" si="61"/>
        <v>13314483</v>
      </c>
    </row>
    <row r="3846" spans="1:4" x14ac:dyDescent="0.2">
      <c r="A3846" t="s">
        <v>6387</v>
      </c>
      <c r="B3846">
        <v>6525762</v>
      </c>
      <c r="C3846">
        <v>4000000</v>
      </c>
      <c r="D3846">
        <f t="shared" si="61"/>
        <v>2525762</v>
      </c>
    </row>
    <row r="3847" spans="1:4" x14ac:dyDescent="0.2">
      <c r="A3847" t="s">
        <v>6389</v>
      </c>
      <c r="B3847">
        <v>25440971</v>
      </c>
      <c r="C3847">
        <v>4000000</v>
      </c>
      <c r="D3847">
        <f t="shared" si="61"/>
        <v>21440971</v>
      </c>
    </row>
    <row r="3848" spans="1:4" x14ac:dyDescent="0.2">
      <c r="A3848" t="s">
        <v>6390</v>
      </c>
      <c r="B3848">
        <v>4613815</v>
      </c>
      <c r="C3848">
        <v>20000000</v>
      </c>
      <c r="D3848">
        <f t="shared" si="61"/>
        <v>-15386185</v>
      </c>
    </row>
    <row r="3849" spans="1:4" x14ac:dyDescent="0.2">
      <c r="A3849" t="s">
        <v>6391</v>
      </c>
      <c r="B3849">
        <v>4301331</v>
      </c>
      <c r="C3849">
        <v>4000000</v>
      </c>
      <c r="D3849">
        <f t="shared" si="61"/>
        <v>301331</v>
      </c>
    </row>
    <row r="3850" spans="1:4" x14ac:dyDescent="0.2">
      <c r="A3850" t="s">
        <v>6393</v>
      </c>
      <c r="B3850">
        <v>4046737</v>
      </c>
      <c r="C3850">
        <v>4000000</v>
      </c>
      <c r="D3850">
        <f t="shared" si="61"/>
        <v>46737</v>
      </c>
    </row>
    <row r="3851" spans="1:4" x14ac:dyDescent="0.2">
      <c r="A3851" t="s">
        <v>6394</v>
      </c>
      <c r="B3851">
        <v>3713002</v>
      </c>
      <c r="C3851">
        <v>8000000</v>
      </c>
      <c r="D3851">
        <f t="shared" si="61"/>
        <v>-4286998</v>
      </c>
    </row>
    <row r="3852" spans="1:4" x14ac:dyDescent="0.2">
      <c r="A3852" t="s">
        <v>6396</v>
      </c>
      <c r="B3852">
        <v>3468572</v>
      </c>
      <c r="C3852">
        <v>4000000</v>
      </c>
      <c r="D3852">
        <f t="shared" si="61"/>
        <v>-531428</v>
      </c>
    </row>
    <row r="3853" spans="1:4" x14ac:dyDescent="0.2">
      <c r="A3853" t="s">
        <v>6397</v>
      </c>
      <c r="B3853">
        <v>2892582</v>
      </c>
      <c r="C3853">
        <v>4000000</v>
      </c>
      <c r="D3853">
        <f t="shared" si="61"/>
        <v>-1107418</v>
      </c>
    </row>
    <row r="3854" spans="1:4" x14ac:dyDescent="0.2">
      <c r="A3854" t="s">
        <v>6398</v>
      </c>
      <c r="B3854">
        <v>2800000</v>
      </c>
      <c r="C3854">
        <v>4000000</v>
      </c>
      <c r="D3854">
        <f t="shared" si="61"/>
        <v>-1200000</v>
      </c>
    </row>
    <row r="3855" spans="1:4" x14ac:dyDescent="0.2">
      <c r="A3855" t="s">
        <v>6400</v>
      </c>
      <c r="B3855">
        <v>2426851</v>
      </c>
      <c r="C3855">
        <v>4000000</v>
      </c>
      <c r="D3855">
        <f t="shared" si="61"/>
        <v>-1573149</v>
      </c>
    </row>
    <row r="3856" spans="1:4" x14ac:dyDescent="0.2">
      <c r="A3856" t="s">
        <v>6401</v>
      </c>
      <c r="B3856">
        <v>1325073</v>
      </c>
      <c r="C3856">
        <v>4000000</v>
      </c>
      <c r="D3856">
        <f t="shared" si="61"/>
        <v>-2674927</v>
      </c>
    </row>
    <row r="3857" spans="1:4" x14ac:dyDescent="0.2">
      <c r="A3857" t="s">
        <v>6403</v>
      </c>
      <c r="B3857">
        <v>25440971</v>
      </c>
      <c r="C3857">
        <v>4000000</v>
      </c>
      <c r="D3857">
        <f t="shared" si="61"/>
        <v>21440971</v>
      </c>
    </row>
    <row r="3858" spans="1:4" x14ac:dyDescent="0.2">
      <c r="A3858" t="s">
        <v>6405</v>
      </c>
      <c r="B3858">
        <v>864959</v>
      </c>
      <c r="C3858">
        <v>4000000</v>
      </c>
      <c r="D3858">
        <f t="shared" si="61"/>
        <v>-3135041</v>
      </c>
    </row>
    <row r="3859" spans="1:4" x14ac:dyDescent="0.2">
      <c r="A3859" t="s">
        <v>6407</v>
      </c>
      <c r="B3859">
        <v>2601847</v>
      </c>
      <c r="C3859">
        <v>4000000</v>
      </c>
      <c r="D3859">
        <f t="shared" si="61"/>
        <v>-1398153</v>
      </c>
    </row>
    <row r="3860" spans="1:4" x14ac:dyDescent="0.2">
      <c r="A3860" t="s">
        <v>6409</v>
      </c>
      <c r="B3860">
        <v>800000</v>
      </c>
      <c r="C3860">
        <v>4000000</v>
      </c>
      <c r="D3860">
        <f t="shared" si="61"/>
        <v>-3200000</v>
      </c>
    </row>
    <row r="3861" spans="1:4" x14ac:dyDescent="0.2">
      <c r="A3861" t="s">
        <v>6411</v>
      </c>
      <c r="B3861">
        <v>1429260</v>
      </c>
      <c r="C3861">
        <v>20000000</v>
      </c>
      <c r="D3861">
        <f t="shared" si="61"/>
        <v>-18570740</v>
      </c>
    </row>
    <row r="3862" spans="1:4" x14ac:dyDescent="0.2">
      <c r="A3862" t="s">
        <v>6413</v>
      </c>
      <c r="B3862">
        <v>25440971</v>
      </c>
      <c r="C3862">
        <v>4500000</v>
      </c>
      <c r="D3862">
        <f t="shared" si="61"/>
        <v>20940971</v>
      </c>
    </row>
    <row r="3863" spans="1:4" x14ac:dyDescent="0.2">
      <c r="A3863" t="s">
        <v>6415</v>
      </c>
      <c r="B3863">
        <v>562059</v>
      </c>
      <c r="C3863">
        <v>4000000</v>
      </c>
      <c r="D3863">
        <f t="shared" si="61"/>
        <v>-3437941</v>
      </c>
    </row>
    <row r="3864" spans="1:4" x14ac:dyDescent="0.2">
      <c r="A3864" t="s">
        <v>6417</v>
      </c>
      <c r="B3864">
        <v>399793</v>
      </c>
      <c r="C3864">
        <v>4000000</v>
      </c>
      <c r="D3864">
        <f t="shared" si="61"/>
        <v>-3600207</v>
      </c>
    </row>
    <row r="3865" spans="1:4" x14ac:dyDescent="0.2">
      <c r="A3865" t="s">
        <v>6418</v>
      </c>
      <c r="B3865">
        <v>25440971</v>
      </c>
      <c r="C3865">
        <v>20000000</v>
      </c>
      <c r="D3865">
        <f t="shared" si="61"/>
        <v>5440971</v>
      </c>
    </row>
    <row r="3866" spans="1:4" x14ac:dyDescent="0.2">
      <c r="A3866" t="s">
        <v>6420</v>
      </c>
      <c r="B3866">
        <v>371897</v>
      </c>
      <c r="C3866">
        <v>4000000</v>
      </c>
      <c r="D3866">
        <f t="shared" si="61"/>
        <v>-3628103</v>
      </c>
    </row>
    <row r="3867" spans="1:4" x14ac:dyDescent="0.2">
      <c r="A3867" t="s">
        <v>6421</v>
      </c>
      <c r="B3867">
        <v>302204</v>
      </c>
      <c r="C3867">
        <v>3000000</v>
      </c>
      <c r="D3867">
        <f t="shared" si="61"/>
        <v>-2697796</v>
      </c>
    </row>
    <row r="3868" spans="1:4" x14ac:dyDescent="0.2">
      <c r="A3868" t="s">
        <v>6423</v>
      </c>
      <c r="B3868">
        <v>354704</v>
      </c>
      <c r="C3868">
        <v>1300000</v>
      </c>
      <c r="D3868">
        <f t="shared" si="61"/>
        <v>-945296</v>
      </c>
    </row>
    <row r="3869" spans="1:4" x14ac:dyDescent="0.2">
      <c r="A3869" t="s">
        <v>6424</v>
      </c>
      <c r="B3869">
        <v>265107</v>
      </c>
      <c r="C3869">
        <v>1500000</v>
      </c>
      <c r="D3869">
        <f t="shared" si="61"/>
        <v>-1234893</v>
      </c>
    </row>
    <row r="3870" spans="1:4" x14ac:dyDescent="0.2">
      <c r="A3870" t="s">
        <v>6427</v>
      </c>
      <c r="B3870">
        <v>185577</v>
      </c>
      <c r="C3870">
        <v>4000000</v>
      </c>
      <c r="D3870">
        <f t="shared" si="61"/>
        <v>-3814423</v>
      </c>
    </row>
    <row r="3871" spans="1:4" x14ac:dyDescent="0.2">
      <c r="A3871" t="s">
        <v>6428</v>
      </c>
      <c r="B3871">
        <v>100412</v>
      </c>
      <c r="C3871">
        <v>4000000</v>
      </c>
      <c r="D3871">
        <f t="shared" si="61"/>
        <v>-3899588</v>
      </c>
    </row>
    <row r="3872" spans="1:4" x14ac:dyDescent="0.2">
      <c r="A3872" t="s">
        <v>6430</v>
      </c>
      <c r="B3872">
        <v>58214</v>
      </c>
      <c r="C3872">
        <v>9500000</v>
      </c>
      <c r="D3872">
        <f t="shared" si="61"/>
        <v>-9441786</v>
      </c>
    </row>
    <row r="3873" spans="1:4" x14ac:dyDescent="0.2">
      <c r="A3873" t="s">
        <v>6431</v>
      </c>
      <c r="B3873">
        <v>75078</v>
      </c>
      <c r="C3873">
        <v>14000000</v>
      </c>
      <c r="D3873">
        <f t="shared" si="61"/>
        <v>-13924922</v>
      </c>
    </row>
    <row r="3874" spans="1:4" x14ac:dyDescent="0.2">
      <c r="A3874" t="s">
        <v>6432</v>
      </c>
      <c r="B3874">
        <v>64359</v>
      </c>
      <c r="C3874">
        <v>2500000</v>
      </c>
      <c r="D3874">
        <f t="shared" si="61"/>
        <v>-2435641</v>
      </c>
    </row>
    <row r="3875" spans="1:4" x14ac:dyDescent="0.2">
      <c r="A3875" t="s">
        <v>6433</v>
      </c>
      <c r="B3875">
        <v>317125</v>
      </c>
      <c r="C3875">
        <v>16000000</v>
      </c>
      <c r="D3875">
        <f t="shared" si="61"/>
        <v>-15682875</v>
      </c>
    </row>
    <row r="3876" spans="1:4" x14ac:dyDescent="0.2">
      <c r="A3876" t="s">
        <v>6434</v>
      </c>
      <c r="B3876">
        <v>25440971</v>
      </c>
      <c r="C3876">
        <v>4000000</v>
      </c>
      <c r="D3876">
        <f t="shared" si="61"/>
        <v>21440971</v>
      </c>
    </row>
    <row r="3877" spans="1:4" x14ac:dyDescent="0.2">
      <c r="A3877" t="s">
        <v>6436</v>
      </c>
      <c r="B3877">
        <v>146402</v>
      </c>
      <c r="C3877">
        <v>4000000</v>
      </c>
      <c r="D3877">
        <f t="shared" si="61"/>
        <v>-3853598</v>
      </c>
    </row>
    <row r="3878" spans="1:4" x14ac:dyDescent="0.2">
      <c r="A3878" t="s">
        <v>6438</v>
      </c>
      <c r="B3878">
        <v>18469</v>
      </c>
      <c r="C3878">
        <v>650000</v>
      </c>
      <c r="D3878">
        <f t="shared" si="61"/>
        <v>-631531</v>
      </c>
    </row>
    <row r="3879" spans="1:4" x14ac:dyDescent="0.2">
      <c r="A3879" t="s">
        <v>6440</v>
      </c>
      <c r="B3879">
        <v>25440971</v>
      </c>
      <c r="C3879">
        <v>20000000</v>
      </c>
      <c r="D3879">
        <f t="shared" si="61"/>
        <v>5440971</v>
      </c>
    </row>
    <row r="3880" spans="1:4" x14ac:dyDescent="0.2">
      <c r="A3880" t="s">
        <v>6441</v>
      </c>
      <c r="B3880">
        <v>12836</v>
      </c>
      <c r="C3880">
        <v>4000000</v>
      </c>
      <c r="D3880">
        <f t="shared" si="61"/>
        <v>-3987164</v>
      </c>
    </row>
    <row r="3881" spans="1:4" x14ac:dyDescent="0.2">
      <c r="A3881" t="s">
        <v>6442</v>
      </c>
      <c r="B3881">
        <v>20262</v>
      </c>
      <c r="C3881">
        <v>4000000</v>
      </c>
      <c r="D3881">
        <f t="shared" si="61"/>
        <v>-3979738</v>
      </c>
    </row>
    <row r="3882" spans="1:4" x14ac:dyDescent="0.2">
      <c r="A3882" t="s">
        <v>6444</v>
      </c>
      <c r="B3882">
        <v>25440971</v>
      </c>
      <c r="C3882">
        <v>4000000</v>
      </c>
      <c r="D3882">
        <f t="shared" si="61"/>
        <v>21440971</v>
      </c>
    </row>
    <row r="3883" spans="1:4" x14ac:dyDescent="0.2">
      <c r="A3883" t="s">
        <v>6446</v>
      </c>
      <c r="B3883">
        <v>25440971</v>
      </c>
      <c r="C3883">
        <v>4000000</v>
      </c>
      <c r="D3883">
        <f t="shared" si="61"/>
        <v>21440971</v>
      </c>
    </row>
    <row r="3884" spans="1:4" x14ac:dyDescent="0.2">
      <c r="A3884" t="s">
        <v>6447</v>
      </c>
      <c r="B3884">
        <v>25440971</v>
      </c>
      <c r="C3884">
        <v>20000000</v>
      </c>
      <c r="D3884">
        <f t="shared" si="61"/>
        <v>5440971</v>
      </c>
    </row>
    <row r="3885" spans="1:4" x14ac:dyDescent="0.2">
      <c r="A3885" t="s">
        <v>6448</v>
      </c>
      <c r="B3885">
        <v>25440971</v>
      </c>
      <c r="C3885">
        <v>4000000</v>
      </c>
      <c r="D3885">
        <f t="shared" si="61"/>
        <v>21440971</v>
      </c>
    </row>
    <row r="3886" spans="1:4" x14ac:dyDescent="0.2">
      <c r="A3886" t="s">
        <v>6450</v>
      </c>
      <c r="B3886">
        <v>25440971</v>
      </c>
      <c r="C3886">
        <v>4000000</v>
      </c>
      <c r="D3886">
        <f t="shared" si="61"/>
        <v>21440971</v>
      </c>
    </row>
    <row r="3887" spans="1:4" x14ac:dyDescent="0.2">
      <c r="A3887" t="s">
        <v>6453</v>
      </c>
      <c r="B3887">
        <v>4063</v>
      </c>
      <c r="C3887">
        <v>4000000</v>
      </c>
      <c r="D3887">
        <f t="shared" si="61"/>
        <v>-3995937</v>
      </c>
    </row>
    <row r="3888" spans="1:4" x14ac:dyDescent="0.2">
      <c r="A3888" t="s">
        <v>6455</v>
      </c>
      <c r="B3888">
        <v>25440971</v>
      </c>
      <c r="C3888">
        <v>3950000</v>
      </c>
      <c r="D3888">
        <f t="shared" si="61"/>
        <v>21490971</v>
      </c>
    </row>
    <row r="3889" spans="1:4" x14ac:dyDescent="0.2">
      <c r="A3889" t="s">
        <v>6457</v>
      </c>
      <c r="B3889">
        <v>25440971</v>
      </c>
      <c r="C3889">
        <v>4000000</v>
      </c>
      <c r="D3889">
        <f t="shared" si="61"/>
        <v>21440971</v>
      </c>
    </row>
    <row r="3890" spans="1:4" x14ac:dyDescent="0.2">
      <c r="A3890" t="s">
        <v>6459</v>
      </c>
      <c r="B3890">
        <v>25440971</v>
      </c>
      <c r="C3890">
        <v>4000000</v>
      </c>
      <c r="D3890">
        <f t="shared" si="61"/>
        <v>21440971</v>
      </c>
    </row>
    <row r="3891" spans="1:4" x14ac:dyDescent="0.2">
      <c r="A3891" t="s">
        <v>6460</v>
      </c>
      <c r="B3891">
        <v>25440971</v>
      </c>
      <c r="C3891">
        <v>20000000</v>
      </c>
      <c r="D3891">
        <f t="shared" si="61"/>
        <v>5440971</v>
      </c>
    </row>
    <row r="3892" spans="1:4" x14ac:dyDescent="0.2">
      <c r="A3892" t="s">
        <v>6462</v>
      </c>
      <c r="B3892">
        <v>25440971</v>
      </c>
      <c r="C3892">
        <v>4000000</v>
      </c>
      <c r="D3892">
        <f t="shared" si="61"/>
        <v>21440971</v>
      </c>
    </row>
    <row r="3893" spans="1:4" x14ac:dyDescent="0.2">
      <c r="A3893" t="s">
        <v>6463</v>
      </c>
      <c r="B3893">
        <v>25440971</v>
      </c>
      <c r="C3893">
        <v>4000000</v>
      </c>
      <c r="D3893">
        <f t="shared" si="61"/>
        <v>21440971</v>
      </c>
    </row>
    <row r="3894" spans="1:4" x14ac:dyDescent="0.2">
      <c r="A3894" t="s">
        <v>6465</v>
      </c>
      <c r="B3894">
        <v>25440971</v>
      </c>
      <c r="C3894">
        <v>4000000</v>
      </c>
      <c r="D3894">
        <f t="shared" si="61"/>
        <v>21440971</v>
      </c>
    </row>
    <row r="3895" spans="1:4" x14ac:dyDescent="0.2">
      <c r="A3895" t="s">
        <v>6468</v>
      </c>
      <c r="B3895">
        <v>25440971</v>
      </c>
      <c r="C3895">
        <v>2000000</v>
      </c>
      <c r="D3895">
        <f t="shared" si="61"/>
        <v>23440971</v>
      </c>
    </row>
    <row r="3896" spans="1:4" x14ac:dyDescent="0.2">
      <c r="A3896" t="s">
        <v>6469</v>
      </c>
      <c r="B3896">
        <v>25440971</v>
      </c>
      <c r="C3896">
        <v>3800000</v>
      </c>
      <c r="D3896">
        <f t="shared" si="61"/>
        <v>21640971</v>
      </c>
    </row>
    <row r="3897" spans="1:4" x14ac:dyDescent="0.2">
      <c r="A3897" t="s">
        <v>6470</v>
      </c>
      <c r="B3897">
        <v>198655278</v>
      </c>
      <c r="C3897">
        <v>3977000</v>
      </c>
      <c r="D3897">
        <f t="shared" si="61"/>
        <v>194678278</v>
      </c>
    </row>
    <row r="3898" spans="1:4" x14ac:dyDescent="0.2">
      <c r="A3898" t="s">
        <v>6472</v>
      </c>
      <c r="B3898">
        <v>143653</v>
      </c>
      <c r="C3898">
        <v>4000000</v>
      </c>
      <c r="D3898">
        <f t="shared" si="61"/>
        <v>-3856347</v>
      </c>
    </row>
    <row r="3899" spans="1:4" x14ac:dyDescent="0.2">
      <c r="A3899" t="s">
        <v>6474</v>
      </c>
      <c r="B3899">
        <v>14873</v>
      </c>
      <c r="C3899">
        <v>3800000</v>
      </c>
      <c r="D3899">
        <f t="shared" si="61"/>
        <v>-3785127</v>
      </c>
    </row>
    <row r="3900" spans="1:4" x14ac:dyDescent="0.2">
      <c r="A3900" t="s">
        <v>6476</v>
      </c>
      <c r="B3900">
        <v>25440971</v>
      </c>
      <c r="C3900">
        <v>20000000</v>
      </c>
      <c r="D3900">
        <f t="shared" si="61"/>
        <v>5440971</v>
      </c>
    </row>
    <row r="3901" spans="1:4" x14ac:dyDescent="0.2">
      <c r="A3901" t="s">
        <v>6478</v>
      </c>
      <c r="B3901">
        <v>8000000</v>
      </c>
      <c r="C3901">
        <v>3768785</v>
      </c>
      <c r="D3901">
        <f t="shared" si="61"/>
        <v>4231215</v>
      </c>
    </row>
    <row r="3902" spans="1:4" x14ac:dyDescent="0.2">
      <c r="A3902" t="s">
        <v>6481</v>
      </c>
      <c r="B3902">
        <v>304137</v>
      </c>
      <c r="C3902">
        <v>20000000</v>
      </c>
      <c r="D3902">
        <f t="shared" si="61"/>
        <v>-19695863</v>
      </c>
    </row>
    <row r="3903" spans="1:4" x14ac:dyDescent="0.2">
      <c r="A3903" t="s">
        <v>6483</v>
      </c>
      <c r="B3903">
        <v>25440971</v>
      </c>
      <c r="C3903">
        <v>8000000</v>
      </c>
      <c r="D3903">
        <f t="shared" si="61"/>
        <v>17440971</v>
      </c>
    </row>
    <row r="3904" spans="1:4" x14ac:dyDescent="0.2">
      <c r="A3904" t="s">
        <v>6485</v>
      </c>
      <c r="B3904">
        <v>37606</v>
      </c>
      <c r="C3904">
        <v>3500000</v>
      </c>
      <c r="D3904">
        <f t="shared" si="61"/>
        <v>-3462394</v>
      </c>
    </row>
    <row r="3905" spans="1:4" x14ac:dyDescent="0.2">
      <c r="A3905" t="s">
        <v>6487</v>
      </c>
      <c r="B3905">
        <v>2956000</v>
      </c>
      <c r="C3905">
        <v>3700000</v>
      </c>
      <c r="D3905">
        <f t="shared" si="61"/>
        <v>-744000</v>
      </c>
    </row>
    <row r="3906" spans="1:4" x14ac:dyDescent="0.2">
      <c r="A3906" t="s">
        <v>6490</v>
      </c>
      <c r="B3906">
        <v>19959</v>
      </c>
      <c r="C3906">
        <v>3800000</v>
      </c>
      <c r="D3906">
        <f t="shared" ref="D3906:D3969" si="62">B3906-C3906</f>
        <v>-3780041</v>
      </c>
    </row>
    <row r="3907" spans="1:4" x14ac:dyDescent="0.2">
      <c r="A3907" t="s">
        <v>6492</v>
      </c>
      <c r="B3907">
        <v>2706659</v>
      </c>
      <c r="C3907">
        <v>2000000</v>
      </c>
      <c r="D3907">
        <f t="shared" si="62"/>
        <v>706659</v>
      </c>
    </row>
    <row r="3908" spans="1:4" x14ac:dyDescent="0.2">
      <c r="A3908" t="s">
        <v>6493</v>
      </c>
      <c r="B3908">
        <v>25440971</v>
      </c>
      <c r="C3908">
        <v>20000000</v>
      </c>
      <c r="D3908">
        <f t="shared" si="62"/>
        <v>5440971</v>
      </c>
    </row>
    <row r="3909" spans="1:4" x14ac:dyDescent="0.2">
      <c r="A3909" t="s">
        <v>6494</v>
      </c>
      <c r="B3909">
        <v>25440971</v>
      </c>
      <c r="C3909">
        <v>3600000</v>
      </c>
      <c r="D3909">
        <f t="shared" si="62"/>
        <v>21840971</v>
      </c>
    </row>
    <row r="3910" spans="1:4" x14ac:dyDescent="0.2">
      <c r="A3910" t="s">
        <v>6495</v>
      </c>
      <c r="B3910">
        <v>45857453</v>
      </c>
      <c r="C3910">
        <v>3500000</v>
      </c>
      <c r="D3910">
        <f t="shared" si="62"/>
        <v>42357453</v>
      </c>
    </row>
    <row r="3911" spans="1:4" x14ac:dyDescent="0.2">
      <c r="A3911" t="s">
        <v>6496</v>
      </c>
      <c r="B3911">
        <v>83400000</v>
      </c>
      <c r="C3911">
        <v>3500000</v>
      </c>
      <c r="D3911">
        <f t="shared" si="62"/>
        <v>79900000</v>
      </c>
    </row>
    <row r="3912" spans="1:4" x14ac:dyDescent="0.2">
      <c r="A3912" t="s">
        <v>6498</v>
      </c>
      <c r="B3912">
        <v>25440971</v>
      </c>
      <c r="C3912">
        <v>5000000</v>
      </c>
      <c r="D3912">
        <f t="shared" si="62"/>
        <v>20440971</v>
      </c>
    </row>
    <row r="3913" spans="1:4" x14ac:dyDescent="0.2">
      <c r="A3913" t="s">
        <v>6500</v>
      </c>
      <c r="B3913">
        <v>27900000</v>
      </c>
      <c r="C3913">
        <v>3500000</v>
      </c>
      <c r="D3913">
        <f t="shared" si="62"/>
        <v>24400000</v>
      </c>
    </row>
    <row r="3914" spans="1:4" x14ac:dyDescent="0.2">
      <c r="A3914" t="s">
        <v>6501</v>
      </c>
      <c r="B3914">
        <v>27900000</v>
      </c>
      <c r="C3914">
        <v>3500000</v>
      </c>
      <c r="D3914">
        <f t="shared" si="62"/>
        <v>24400000</v>
      </c>
    </row>
    <row r="3915" spans="1:4" x14ac:dyDescent="0.2">
      <c r="A3915" t="s">
        <v>6502</v>
      </c>
      <c r="B3915">
        <v>25440971</v>
      </c>
      <c r="C3915">
        <v>20000000</v>
      </c>
      <c r="D3915">
        <f t="shared" si="62"/>
        <v>5440971</v>
      </c>
    </row>
    <row r="3916" spans="1:4" x14ac:dyDescent="0.2">
      <c r="A3916" t="s">
        <v>6503</v>
      </c>
      <c r="B3916">
        <v>14000000</v>
      </c>
      <c r="C3916">
        <v>3500000</v>
      </c>
      <c r="D3916">
        <f t="shared" si="62"/>
        <v>10500000</v>
      </c>
    </row>
    <row r="3917" spans="1:4" x14ac:dyDescent="0.2">
      <c r="A3917" t="s">
        <v>6505</v>
      </c>
      <c r="B3917">
        <v>25440971</v>
      </c>
      <c r="C3917">
        <v>3716946</v>
      </c>
      <c r="D3917">
        <f t="shared" si="62"/>
        <v>21724025</v>
      </c>
    </row>
    <row r="3918" spans="1:4" x14ac:dyDescent="0.2">
      <c r="A3918" t="s">
        <v>6507</v>
      </c>
      <c r="B3918">
        <v>25440971</v>
      </c>
      <c r="C3918">
        <v>3500000</v>
      </c>
      <c r="D3918">
        <f t="shared" si="62"/>
        <v>21940971</v>
      </c>
    </row>
    <row r="3919" spans="1:4" x14ac:dyDescent="0.2">
      <c r="A3919" t="s">
        <v>6509</v>
      </c>
      <c r="B3919">
        <v>25440971</v>
      </c>
      <c r="C3919">
        <v>3500000</v>
      </c>
      <c r="D3919">
        <f t="shared" si="62"/>
        <v>21940971</v>
      </c>
    </row>
    <row r="3920" spans="1:4" x14ac:dyDescent="0.2">
      <c r="A3920" t="s">
        <v>6510</v>
      </c>
      <c r="B3920">
        <v>25440971</v>
      </c>
      <c r="C3920">
        <v>3500000</v>
      </c>
      <c r="D3920">
        <f t="shared" si="62"/>
        <v>21940971</v>
      </c>
    </row>
    <row r="3921" spans="1:4" x14ac:dyDescent="0.2">
      <c r="A3921" t="s">
        <v>6511</v>
      </c>
      <c r="B3921">
        <v>25440971</v>
      </c>
      <c r="C3921">
        <v>2000000</v>
      </c>
      <c r="D3921">
        <f t="shared" si="62"/>
        <v>23440971</v>
      </c>
    </row>
    <row r="3922" spans="1:4" x14ac:dyDescent="0.2">
      <c r="A3922" t="s">
        <v>6512</v>
      </c>
      <c r="B3922">
        <v>25138292</v>
      </c>
      <c r="C3922">
        <v>3500000</v>
      </c>
      <c r="D3922">
        <f t="shared" si="62"/>
        <v>21638292</v>
      </c>
    </row>
    <row r="3923" spans="1:4" x14ac:dyDescent="0.2">
      <c r="A3923" t="s">
        <v>6514</v>
      </c>
      <c r="B3923">
        <v>10305534</v>
      </c>
      <c r="C3923">
        <v>3500000</v>
      </c>
      <c r="D3923">
        <f t="shared" si="62"/>
        <v>6805534</v>
      </c>
    </row>
    <row r="3924" spans="1:4" x14ac:dyDescent="0.2">
      <c r="A3924" t="s">
        <v>6516</v>
      </c>
      <c r="B3924">
        <v>9449219</v>
      </c>
      <c r="C3924">
        <v>3500000</v>
      </c>
      <c r="D3924">
        <f t="shared" si="62"/>
        <v>5949219</v>
      </c>
    </row>
    <row r="3925" spans="1:4" x14ac:dyDescent="0.2">
      <c r="A3925" t="s">
        <v>6517</v>
      </c>
      <c r="B3925">
        <v>6390032</v>
      </c>
      <c r="C3925">
        <v>3500000</v>
      </c>
      <c r="D3925">
        <f t="shared" si="62"/>
        <v>2890032</v>
      </c>
    </row>
    <row r="3926" spans="1:4" x14ac:dyDescent="0.2">
      <c r="A3926" t="s">
        <v>6518</v>
      </c>
      <c r="B3926">
        <v>20167424</v>
      </c>
      <c r="C3926">
        <v>2000000</v>
      </c>
      <c r="D3926">
        <f t="shared" si="62"/>
        <v>18167424</v>
      </c>
    </row>
    <row r="3927" spans="1:4" x14ac:dyDescent="0.2">
      <c r="A3927" t="s">
        <v>6519</v>
      </c>
      <c r="B3927">
        <v>25440971</v>
      </c>
      <c r="C3927">
        <v>20000000</v>
      </c>
      <c r="D3927">
        <f t="shared" si="62"/>
        <v>5440971</v>
      </c>
    </row>
    <row r="3928" spans="1:4" x14ac:dyDescent="0.2">
      <c r="A3928" t="s">
        <v>6521</v>
      </c>
      <c r="B3928">
        <v>5923044</v>
      </c>
      <c r="C3928">
        <v>3600000</v>
      </c>
      <c r="D3928">
        <f t="shared" si="62"/>
        <v>2323044</v>
      </c>
    </row>
    <row r="3929" spans="1:4" x14ac:dyDescent="0.2">
      <c r="A3929" t="s">
        <v>6522</v>
      </c>
      <c r="B3929">
        <v>3293258</v>
      </c>
      <c r="C3929">
        <v>3000000</v>
      </c>
      <c r="D3929">
        <f t="shared" si="62"/>
        <v>293258</v>
      </c>
    </row>
    <row r="3930" spans="1:4" x14ac:dyDescent="0.2">
      <c r="A3930" t="s">
        <v>6525</v>
      </c>
      <c r="B3930">
        <v>25440971</v>
      </c>
      <c r="C3930">
        <v>1000000</v>
      </c>
      <c r="D3930">
        <f t="shared" si="62"/>
        <v>24440971</v>
      </c>
    </row>
    <row r="3931" spans="1:4" x14ac:dyDescent="0.2">
      <c r="A3931" t="s">
        <v>6527</v>
      </c>
      <c r="B3931">
        <v>886410</v>
      </c>
      <c r="C3931">
        <v>3500000</v>
      </c>
      <c r="D3931">
        <f t="shared" si="62"/>
        <v>-2613590</v>
      </c>
    </row>
    <row r="3932" spans="1:4" x14ac:dyDescent="0.2">
      <c r="A3932" t="s">
        <v>6529</v>
      </c>
      <c r="B3932">
        <v>252652</v>
      </c>
      <c r="C3932">
        <v>19900000</v>
      </c>
      <c r="D3932">
        <f t="shared" si="62"/>
        <v>-19647348</v>
      </c>
    </row>
    <row r="3933" spans="1:4" x14ac:dyDescent="0.2">
      <c r="A3933" t="s">
        <v>6532</v>
      </c>
      <c r="B3933">
        <v>220234</v>
      </c>
      <c r="C3933">
        <v>3500000</v>
      </c>
      <c r="D3933">
        <f t="shared" si="62"/>
        <v>-3279766</v>
      </c>
    </row>
    <row r="3934" spans="1:4" x14ac:dyDescent="0.2">
      <c r="A3934" t="s">
        <v>6534</v>
      </c>
      <c r="B3934">
        <v>101228</v>
      </c>
      <c r="C3934">
        <v>3500000</v>
      </c>
      <c r="D3934">
        <f t="shared" si="62"/>
        <v>-3398772</v>
      </c>
    </row>
    <row r="3935" spans="1:4" x14ac:dyDescent="0.2">
      <c r="A3935" t="s">
        <v>6536</v>
      </c>
      <c r="B3935">
        <v>96793</v>
      </c>
      <c r="C3935">
        <v>3500000</v>
      </c>
      <c r="D3935">
        <f t="shared" si="62"/>
        <v>-3403207</v>
      </c>
    </row>
    <row r="3936" spans="1:4" x14ac:dyDescent="0.2">
      <c r="A3936" t="s">
        <v>6537</v>
      </c>
      <c r="B3936">
        <v>123777</v>
      </c>
      <c r="C3936">
        <v>3500000</v>
      </c>
      <c r="D3936">
        <f t="shared" si="62"/>
        <v>-3376223</v>
      </c>
    </row>
    <row r="3937" spans="1:4" x14ac:dyDescent="0.2">
      <c r="A3937" t="s">
        <v>6540</v>
      </c>
      <c r="B3937">
        <v>25440971</v>
      </c>
      <c r="C3937">
        <v>3500000</v>
      </c>
      <c r="D3937">
        <f t="shared" si="62"/>
        <v>21940971</v>
      </c>
    </row>
    <row r="3938" spans="1:4" x14ac:dyDescent="0.2">
      <c r="A3938" t="s">
        <v>6542</v>
      </c>
      <c r="B3938">
        <v>25440971</v>
      </c>
      <c r="C3938">
        <v>1000000</v>
      </c>
      <c r="D3938">
        <f t="shared" si="62"/>
        <v>24440971</v>
      </c>
    </row>
    <row r="3939" spans="1:4" x14ac:dyDescent="0.2">
      <c r="A3939" t="s">
        <v>6544</v>
      </c>
      <c r="B3939">
        <v>25440971</v>
      </c>
      <c r="C3939">
        <v>20000000</v>
      </c>
      <c r="D3939">
        <f t="shared" si="62"/>
        <v>5440971</v>
      </c>
    </row>
    <row r="3940" spans="1:4" x14ac:dyDescent="0.2">
      <c r="A3940" s="1">
        <v>9.2361111111111116E-2</v>
      </c>
      <c r="B3940">
        <v>25440971</v>
      </c>
      <c r="C3940">
        <v>3500000</v>
      </c>
      <c r="D3940">
        <f t="shared" si="62"/>
        <v>21940971</v>
      </c>
    </row>
    <row r="3941" spans="1:4" x14ac:dyDescent="0.2">
      <c r="A3941" t="s">
        <v>6546</v>
      </c>
      <c r="B3941">
        <v>25440971</v>
      </c>
      <c r="C3941">
        <v>3500000</v>
      </c>
      <c r="D3941">
        <f t="shared" si="62"/>
        <v>21940971</v>
      </c>
    </row>
    <row r="3942" spans="1:4" x14ac:dyDescent="0.2">
      <c r="A3942" t="s">
        <v>6549</v>
      </c>
      <c r="B3942">
        <v>29233</v>
      </c>
      <c r="C3942">
        <v>3500000</v>
      </c>
      <c r="D3942">
        <f t="shared" si="62"/>
        <v>-3470767</v>
      </c>
    </row>
    <row r="3943" spans="1:4" x14ac:dyDescent="0.2">
      <c r="A3943" t="s">
        <v>6551</v>
      </c>
      <c r="B3943">
        <v>25440971</v>
      </c>
      <c r="C3943">
        <v>3500000</v>
      </c>
      <c r="D3943">
        <f t="shared" si="62"/>
        <v>21940971</v>
      </c>
    </row>
    <row r="3944" spans="1:4" x14ac:dyDescent="0.2">
      <c r="A3944" t="s">
        <v>6552</v>
      </c>
      <c r="B3944">
        <v>25440971</v>
      </c>
      <c r="C3944">
        <v>3500000</v>
      </c>
      <c r="D3944">
        <f t="shared" si="62"/>
        <v>21940971</v>
      </c>
    </row>
    <row r="3945" spans="1:4" x14ac:dyDescent="0.2">
      <c r="A3945" t="s">
        <v>6554</v>
      </c>
      <c r="B3945">
        <v>25440971</v>
      </c>
      <c r="C3945">
        <v>3500000</v>
      </c>
      <c r="D3945">
        <f t="shared" si="62"/>
        <v>21940971</v>
      </c>
    </row>
    <row r="3946" spans="1:4" x14ac:dyDescent="0.2">
      <c r="A3946" t="s">
        <v>6556</v>
      </c>
      <c r="B3946">
        <v>25440971</v>
      </c>
      <c r="C3946">
        <v>3440000</v>
      </c>
      <c r="D3946">
        <f t="shared" si="62"/>
        <v>22000971</v>
      </c>
    </row>
    <row r="3947" spans="1:4" x14ac:dyDescent="0.2">
      <c r="A3947" t="s">
        <v>6558</v>
      </c>
      <c r="B3947">
        <v>25440971</v>
      </c>
      <c r="C3947">
        <v>3400000</v>
      </c>
      <c r="D3947">
        <f t="shared" si="62"/>
        <v>22040971</v>
      </c>
    </row>
    <row r="3948" spans="1:4" x14ac:dyDescent="0.2">
      <c r="A3948" t="s">
        <v>6559</v>
      </c>
      <c r="B3948">
        <v>77413017</v>
      </c>
      <c r="C3948">
        <v>8000000</v>
      </c>
      <c r="D3948">
        <f t="shared" si="62"/>
        <v>69413017</v>
      </c>
    </row>
    <row r="3949" spans="1:4" x14ac:dyDescent="0.2">
      <c r="A3949" t="s">
        <v>6561</v>
      </c>
      <c r="B3949">
        <v>5354039</v>
      </c>
      <c r="C3949">
        <v>3500000</v>
      </c>
      <c r="D3949">
        <f t="shared" si="62"/>
        <v>1854039</v>
      </c>
    </row>
    <row r="3950" spans="1:4" x14ac:dyDescent="0.2">
      <c r="A3950" t="s">
        <v>6562</v>
      </c>
      <c r="B3950">
        <v>25440971</v>
      </c>
      <c r="C3950">
        <v>20000000</v>
      </c>
      <c r="D3950">
        <f t="shared" si="62"/>
        <v>5440971</v>
      </c>
    </row>
    <row r="3951" spans="1:4" x14ac:dyDescent="0.2">
      <c r="A3951" t="s">
        <v>6564</v>
      </c>
      <c r="B3951">
        <v>2926565</v>
      </c>
      <c r="C3951">
        <v>3000000</v>
      </c>
      <c r="D3951">
        <f t="shared" si="62"/>
        <v>-73435</v>
      </c>
    </row>
    <row r="3952" spans="1:4" x14ac:dyDescent="0.2">
      <c r="A3952" t="s">
        <v>6566</v>
      </c>
      <c r="B3952">
        <v>13092000</v>
      </c>
      <c r="C3952">
        <v>3300000</v>
      </c>
      <c r="D3952">
        <f t="shared" si="62"/>
        <v>9792000</v>
      </c>
    </row>
    <row r="3953" spans="1:4" x14ac:dyDescent="0.2">
      <c r="A3953" t="s">
        <v>6568</v>
      </c>
      <c r="B3953">
        <v>7563397</v>
      </c>
      <c r="C3953">
        <v>3300000</v>
      </c>
      <c r="D3953">
        <f t="shared" si="62"/>
        <v>4263397</v>
      </c>
    </row>
    <row r="3954" spans="1:4" x14ac:dyDescent="0.2">
      <c r="A3954" t="s">
        <v>6569</v>
      </c>
      <c r="B3954">
        <v>104257</v>
      </c>
      <c r="C3954">
        <v>2200000</v>
      </c>
      <c r="D3954">
        <f t="shared" si="62"/>
        <v>-2095743</v>
      </c>
    </row>
    <row r="3955" spans="1:4" x14ac:dyDescent="0.2">
      <c r="A3955" t="s">
        <v>6571</v>
      </c>
      <c r="B3955">
        <v>25440971</v>
      </c>
      <c r="C3955">
        <v>3400000</v>
      </c>
      <c r="D3955">
        <f t="shared" si="62"/>
        <v>22040971</v>
      </c>
    </row>
    <row r="3956" spans="1:4" x14ac:dyDescent="0.2">
      <c r="A3956" t="s">
        <v>6573</v>
      </c>
      <c r="B3956">
        <v>17311</v>
      </c>
      <c r="C3956">
        <v>20000000</v>
      </c>
      <c r="D3956">
        <f t="shared" si="62"/>
        <v>-19982689</v>
      </c>
    </row>
    <row r="3957" spans="1:4" x14ac:dyDescent="0.2">
      <c r="A3957" t="s">
        <v>6575</v>
      </c>
      <c r="B3957">
        <v>610968</v>
      </c>
      <c r="C3957">
        <v>3800000</v>
      </c>
      <c r="D3957">
        <f t="shared" si="62"/>
        <v>-3189032</v>
      </c>
    </row>
    <row r="3958" spans="1:4" x14ac:dyDescent="0.2">
      <c r="A3958" t="s">
        <v>6576</v>
      </c>
      <c r="B3958">
        <v>25440971</v>
      </c>
      <c r="C3958">
        <v>4000000</v>
      </c>
      <c r="D3958">
        <f t="shared" si="62"/>
        <v>21440971</v>
      </c>
    </row>
    <row r="3959" spans="1:4" x14ac:dyDescent="0.2">
      <c r="A3959" t="s">
        <v>6577</v>
      </c>
      <c r="B3959">
        <v>8108247</v>
      </c>
      <c r="C3959">
        <v>3300000</v>
      </c>
      <c r="D3959">
        <f t="shared" si="62"/>
        <v>4808247</v>
      </c>
    </row>
    <row r="3960" spans="1:4" x14ac:dyDescent="0.2">
      <c r="A3960" t="s">
        <v>6578</v>
      </c>
      <c r="B3960">
        <v>25440971</v>
      </c>
      <c r="C3960">
        <v>4300000</v>
      </c>
      <c r="D3960">
        <f t="shared" si="62"/>
        <v>21140971</v>
      </c>
    </row>
    <row r="3961" spans="1:4" x14ac:dyDescent="0.2">
      <c r="A3961" t="s">
        <v>6579</v>
      </c>
      <c r="B3961">
        <v>25440971</v>
      </c>
      <c r="C3961">
        <v>3300000</v>
      </c>
      <c r="D3961">
        <f t="shared" si="62"/>
        <v>22140971</v>
      </c>
    </row>
    <row r="3962" spans="1:4" x14ac:dyDescent="0.2">
      <c r="A3962" t="s">
        <v>6581</v>
      </c>
      <c r="B3962">
        <v>7680</v>
      </c>
      <c r="C3962">
        <v>2000000</v>
      </c>
      <c r="D3962">
        <f t="shared" si="62"/>
        <v>-1992320</v>
      </c>
    </row>
    <row r="3963" spans="1:4" x14ac:dyDescent="0.2">
      <c r="A3963" t="s">
        <v>6583</v>
      </c>
      <c r="B3963">
        <v>3766595</v>
      </c>
      <c r="C3963">
        <v>20000000</v>
      </c>
      <c r="D3963">
        <f t="shared" si="62"/>
        <v>-16233405</v>
      </c>
    </row>
    <row r="3964" spans="1:4" x14ac:dyDescent="0.2">
      <c r="A3964" t="s">
        <v>6585</v>
      </c>
      <c r="B3964">
        <v>25440971</v>
      </c>
      <c r="C3964">
        <v>2300000</v>
      </c>
      <c r="D3964">
        <f t="shared" si="62"/>
        <v>23140971</v>
      </c>
    </row>
    <row r="3965" spans="1:4" x14ac:dyDescent="0.2">
      <c r="A3965" t="s">
        <v>6586</v>
      </c>
      <c r="B3965">
        <v>25440971</v>
      </c>
      <c r="C3965">
        <v>3200000</v>
      </c>
      <c r="D3965">
        <f t="shared" si="62"/>
        <v>22240971</v>
      </c>
    </row>
    <row r="3966" spans="1:4" x14ac:dyDescent="0.2">
      <c r="A3966" t="s">
        <v>6588</v>
      </c>
      <c r="B3966">
        <v>2277396</v>
      </c>
      <c r="C3966">
        <v>20000000</v>
      </c>
      <c r="D3966">
        <f t="shared" si="62"/>
        <v>-17722604</v>
      </c>
    </row>
    <row r="3967" spans="1:4" x14ac:dyDescent="0.2">
      <c r="A3967" t="s">
        <v>6590</v>
      </c>
      <c r="B3967">
        <v>6517198</v>
      </c>
      <c r="C3967">
        <v>3000000</v>
      </c>
      <c r="D3967">
        <f t="shared" si="62"/>
        <v>3517198</v>
      </c>
    </row>
    <row r="3968" spans="1:4" x14ac:dyDescent="0.2">
      <c r="A3968" t="s">
        <v>6592</v>
      </c>
      <c r="B3968">
        <v>5776314</v>
      </c>
      <c r="C3968">
        <v>3200000</v>
      </c>
      <c r="D3968">
        <f t="shared" si="62"/>
        <v>2576314</v>
      </c>
    </row>
    <row r="3969" spans="1:4" x14ac:dyDescent="0.2">
      <c r="A3969" t="s">
        <v>6593</v>
      </c>
      <c r="B3969">
        <v>25440971</v>
      </c>
      <c r="C3969">
        <v>3200000</v>
      </c>
      <c r="D3969">
        <f t="shared" si="62"/>
        <v>22240971</v>
      </c>
    </row>
    <row r="3970" spans="1:4" x14ac:dyDescent="0.2">
      <c r="A3970" t="s">
        <v>6596</v>
      </c>
      <c r="B3970">
        <v>141600000</v>
      </c>
      <c r="C3970">
        <v>3000000</v>
      </c>
      <c r="D3970">
        <f t="shared" ref="D3970:D4033" si="63">B3970-C3970</f>
        <v>138600000</v>
      </c>
    </row>
    <row r="3971" spans="1:4" x14ac:dyDescent="0.2">
      <c r="A3971" t="s">
        <v>6597</v>
      </c>
      <c r="B3971">
        <v>51100000</v>
      </c>
      <c r="C3971">
        <v>3000000</v>
      </c>
      <c r="D3971">
        <f t="shared" si="63"/>
        <v>48100000</v>
      </c>
    </row>
    <row r="3972" spans="1:4" x14ac:dyDescent="0.2">
      <c r="A3972" t="s">
        <v>6598</v>
      </c>
      <c r="B3972">
        <v>25440971</v>
      </c>
      <c r="C3972">
        <v>3200000</v>
      </c>
      <c r="D3972">
        <f t="shared" si="63"/>
        <v>22240971</v>
      </c>
    </row>
    <row r="3973" spans="1:4" x14ac:dyDescent="0.2">
      <c r="A3973" t="s">
        <v>6600</v>
      </c>
      <c r="B3973">
        <v>25440971</v>
      </c>
      <c r="C3973">
        <v>3180000</v>
      </c>
      <c r="D3973">
        <f t="shared" si="63"/>
        <v>22260971</v>
      </c>
    </row>
    <row r="3974" spans="1:4" x14ac:dyDescent="0.2">
      <c r="A3974" t="s">
        <v>6602</v>
      </c>
      <c r="B3974">
        <v>16501785</v>
      </c>
      <c r="C3974">
        <v>3500000</v>
      </c>
      <c r="D3974">
        <f t="shared" si="63"/>
        <v>13001785</v>
      </c>
    </row>
    <row r="3975" spans="1:4" x14ac:dyDescent="0.2">
      <c r="A3975" t="s">
        <v>6603</v>
      </c>
      <c r="B3975">
        <v>38168022</v>
      </c>
      <c r="C3975">
        <v>3000000</v>
      </c>
      <c r="D3975">
        <f t="shared" si="63"/>
        <v>35168022</v>
      </c>
    </row>
    <row r="3976" spans="1:4" x14ac:dyDescent="0.2">
      <c r="A3976" t="s">
        <v>6604</v>
      </c>
      <c r="B3976">
        <v>84749884</v>
      </c>
      <c r="C3976">
        <v>3000000</v>
      </c>
      <c r="D3976">
        <f t="shared" si="63"/>
        <v>81749884</v>
      </c>
    </row>
    <row r="3977" spans="1:4" x14ac:dyDescent="0.2">
      <c r="A3977" t="s">
        <v>6606</v>
      </c>
      <c r="B3977">
        <v>24788807</v>
      </c>
      <c r="C3977">
        <v>3000000</v>
      </c>
      <c r="D3977">
        <f t="shared" si="63"/>
        <v>21788807</v>
      </c>
    </row>
    <row r="3978" spans="1:4" x14ac:dyDescent="0.2">
      <c r="A3978" t="s">
        <v>6607</v>
      </c>
      <c r="B3978">
        <v>21244913</v>
      </c>
      <c r="C3978">
        <v>4000000</v>
      </c>
      <c r="D3978">
        <f t="shared" si="63"/>
        <v>17244913</v>
      </c>
    </row>
    <row r="3979" spans="1:4" x14ac:dyDescent="0.2">
      <c r="A3979" t="s">
        <v>6609</v>
      </c>
      <c r="B3979">
        <v>377420</v>
      </c>
      <c r="C3979">
        <v>20000000</v>
      </c>
      <c r="D3979">
        <f t="shared" si="63"/>
        <v>-19622580</v>
      </c>
    </row>
    <row r="3980" spans="1:4" x14ac:dyDescent="0.2">
      <c r="A3980" t="s">
        <v>6610</v>
      </c>
      <c r="B3980">
        <v>30000000</v>
      </c>
      <c r="C3980">
        <v>2200000</v>
      </c>
      <c r="D3980">
        <f t="shared" si="63"/>
        <v>27800000</v>
      </c>
    </row>
    <row r="3981" spans="1:4" x14ac:dyDescent="0.2">
      <c r="A3981" t="s">
        <v>6612</v>
      </c>
      <c r="B3981">
        <v>20966644</v>
      </c>
      <c r="C3981">
        <v>3000000</v>
      </c>
      <c r="D3981">
        <f t="shared" si="63"/>
        <v>17966644</v>
      </c>
    </row>
    <row r="3982" spans="1:4" x14ac:dyDescent="0.2">
      <c r="A3982" t="s">
        <v>6613</v>
      </c>
      <c r="B3982">
        <v>64423650</v>
      </c>
      <c r="C3982">
        <v>3000000</v>
      </c>
      <c r="D3982">
        <f t="shared" si="63"/>
        <v>61423650</v>
      </c>
    </row>
    <row r="3983" spans="1:4" x14ac:dyDescent="0.2">
      <c r="A3983" t="s">
        <v>6614</v>
      </c>
      <c r="B3983">
        <v>48056940</v>
      </c>
      <c r="C3983">
        <v>3000000</v>
      </c>
      <c r="D3983">
        <f t="shared" si="63"/>
        <v>45056940</v>
      </c>
    </row>
    <row r="3984" spans="1:4" x14ac:dyDescent="0.2">
      <c r="A3984" t="s">
        <v>6615</v>
      </c>
      <c r="B3984">
        <v>19184015</v>
      </c>
      <c r="C3984">
        <v>3000000</v>
      </c>
      <c r="D3984">
        <f t="shared" si="63"/>
        <v>16184015</v>
      </c>
    </row>
    <row r="3985" spans="1:4" x14ac:dyDescent="0.2">
      <c r="A3985" t="s">
        <v>6617</v>
      </c>
      <c r="B3985">
        <v>25440971</v>
      </c>
      <c r="C3985">
        <v>3000000</v>
      </c>
      <c r="D3985">
        <f t="shared" si="63"/>
        <v>22440971</v>
      </c>
    </row>
    <row r="3986" spans="1:4" x14ac:dyDescent="0.2">
      <c r="A3986" t="s">
        <v>6618</v>
      </c>
      <c r="B3986">
        <v>25440971</v>
      </c>
      <c r="C3986">
        <v>3000000</v>
      </c>
      <c r="D3986">
        <f t="shared" si="63"/>
        <v>22440971</v>
      </c>
    </row>
    <row r="3987" spans="1:4" x14ac:dyDescent="0.2">
      <c r="A3987" t="s">
        <v>6620</v>
      </c>
      <c r="B3987">
        <v>24629916</v>
      </c>
      <c r="C3987">
        <v>3000000</v>
      </c>
      <c r="D3987">
        <f t="shared" si="63"/>
        <v>21629916</v>
      </c>
    </row>
    <row r="3988" spans="1:4" x14ac:dyDescent="0.2">
      <c r="A3988" t="s">
        <v>6621</v>
      </c>
      <c r="B3988">
        <v>25440971</v>
      </c>
      <c r="C3988">
        <v>16000000</v>
      </c>
      <c r="D3988">
        <f t="shared" si="63"/>
        <v>9440971</v>
      </c>
    </row>
    <row r="3989" spans="1:4" x14ac:dyDescent="0.2">
      <c r="A3989" t="s">
        <v>6623</v>
      </c>
      <c r="B3989">
        <v>19472057</v>
      </c>
      <c r="C3989">
        <v>3000000</v>
      </c>
      <c r="D3989">
        <f t="shared" si="63"/>
        <v>16472057</v>
      </c>
    </row>
    <row r="3990" spans="1:4" x14ac:dyDescent="0.2">
      <c r="A3990" t="s">
        <v>6625</v>
      </c>
      <c r="B3990">
        <v>27200000</v>
      </c>
      <c r="C3990">
        <v>3000000</v>
      </c>
      <c r="D3990">
        <f t="shared" si="63"/>
        <v>24200000</v>
      </c>
    </row>
    <row r="3991" spans="1:4" x14ac:dyDescent="0.2">
      <c r="A3991" t="s">
        <v>6626</v>
      </c>
      <c r="B3991">
        <v>15369573</v>
      </c>
      <c r="C3991">
        <v>3000000</v>
      </c>
      <c r="D3991">
        <f t="shared" si="63"/>
        <v>12369573</v>
      </c>
    </row>
    <row r="3992" spans="1:4" x14ac:dyDescent="0.2">
      <c r="A3992" t="s">
        <v>6627</v>
      </c>
      <c r="B3992">
        <v>25440971</v>
      </c>
      <c r="C3992">
        <v>4490375</v>
      </c>
      <c r="D3992">
        <f t="shared" si="63"/>
        <v>20950596</v>
      </c>
    </row>
    <row r="3993" spans="1:4" x14ac:dyDescent="0.2">
      <c r="A3993" t="s">
        <v>6629</v>
      </c>
      <c r="B3993">
        <v>25440971</v>
      </c>
      <c r="C3993">
        <v>3000000</v>
      </c>
      <c r="D3993">
        <f t="shared" si="63"/>
        <v>22440971</v>
      </c>
    </row>
    <row r="3994" spans="1:4" x14ac:dyDescent="0.2">
      <c r="A3994" t="s">
        <v>6630</v>
      </c>
      <c r="B3994">
        <v>15935068</v>
      </c>
      <c r="C3994">
        <v>2500000</v>
      </c>
      <c r="D3994">
        <f t="shared" si="63"/>
        <v>13435068</v>
      </c>
    </row>
    <row r="3995" spans="1:4" x14ac:dyDescent="0.2">
      <c r="A3995" t="s">
        <v>6632</v>
      </c>
      <c r="B3995">
        <v>25440971</v>
      </c>
      <c r="C3995">
        <v>6000000</v>
      </c>
      <c r="D3995">
        <f t="shared" si="63"/>
        <v>19440971</v>
      </c>
    </row>
    <row r="3996" spans="1:4" x14ac:dyDescent="0.2">
      <c r="A3996" t="s">
        <v>6633</v>
      </c>
      <c r="B3996">
        <v>11694528</v>
      </c>
      <c r="C3996">
        <v>3000000</v>
      </c>
      <c r="D3996">
        <f t="shared" si="63"/>
        <v>8694528</v>
      </c>
    </row>
    <row r="3997" spans="1:4" x14ac:dyDescent="0.2">
      <c r="A3997" t="s">
        <v>6635</v>
      </c>
      <c r="B3997">
        <v>229094</v>
      </c>
      <c r="C3997">
        <v>20000000</v>
      </c>
      <c r="D3997">
        <f t="shared" si="63"/>
        <v>-19770906</v>
      </c>
    </row>
    <row r="3998" spans="1:4" x14ac:dyDescent="0.2">
      <c r="A3998" t="s">
        <v>6637</v>
      </c>
      <c r="B3998">
        <v>25440971</v>
      </c>
      <c r="C3998">
        <v>3000000</v>
      </c>
      <c r="D3998">
        <f t="shared" si="63"/>
        <v>22440971</v>
      </c>
    </row>
    <row r="3999" spans="1:4" x14ac:dyDescent="0.2">
      <c r="A3999" t="s">
        <v>6638</v>
      </c>
      <c r="B3999">
        <v>10017041</v>
      </c>
      <c r="C3999">
        <v>3000000</v>
      </c>
      <c r="D3999">
        <f t="shared" si="63"/>
        <v>7017041</v>
      </c>
    </row>
    <row r="4000" spans="1:4" x14ac:dyDescent="0.2">
      <c r="A4000" t="s">
        <v>6640</v>
      </c>
      <c r="B4000">
        <v>25440971</v>
      </c>
      <c r="C4000">
        <v>3000000</v>
      </c>
      <c r="D4000">
        <f t="shared" si="63"/>
        <v>22440971</v>
      </c>
    </row>
    <row r="4001" spans="1:4" x14ac:dyDescent="0.2">
      <c r="A4001" t="s">
        <v>6641</v>
      </c>
      <c r="B4001">
        <v>25440971</v>
      </c>
      <c r="C4001">
        <v>3000000</v>
      </c>
      <c r="D4001">
        <f t="shared" si="63"/>
        <v>22440971</v>
      </c>
    </row>
    <row r="4002" spans="1:4" x14ac:dyDescent="0.2">
      <c r="A4002" t="s">
        <v>6642</v>
      </c>
      <c r="B4002">
        <v>9016377</v>
      </c>
      <c r="C4002">
        <v>20000000</v>
      </c>
      <c r="D4002">
        <f t="shared" si="63"/>
        <v>-10983623</v>
      </c>
    </row>
    <row r="4003" spans="1:4" x14ac:dyDescent="0.2">
      <c r="A4003" t="s">
        <v>6643</v>
      </c>
      <c r="B4003">
        <v>25440971</v>
      </c>
      <c r="C4003">
        <v>20000000</v>
      </c>
      <c r="D4003">
        <f t="shared" si="63"/>
        <v>5440971</v>
      </c>
    </row>
    <row r="4004" spans="1:4" x14ac:dyDescent="0.2">
      <c r="A4004" t="s">
        <v>6644</v>
      </c>
      <c r="B4004">
        <v>25440971</v>
      </c>
      <c r="C4004">
        <v>3000000</v>
      </c>
      <c r="D4004">
        <f t="shared" si="63"/>
        <v>22440971</v>
      </c>
    </row>
    <row r="4005" spans="1:4" x14ac:dyDescent="0.2">
      <c r="A4005" t="s">
        <v>6647</v>
      </c>
      <c r="B4005">
        <v>7059537</v>
      </c>
      <c r="C4005">
        <v>3000000</v>
      </c>
      <c r="D4005">
        <f t="shared" si="63"/>
        <v>4059537</v>
      </c>
    </row>
    <row r="4006" spans="1:4" x14ac:dyDescent="0.2">
      <c r="A4006" t="s">
        <v>6649</v>
      </c>
      <c r="B4006">
        <v>8114507</v>
      </c>
      <c r="C4006">
        <v>3000000</v>
      </c>
      <c r="D4006">
        <f t="shared" si="63"/>
        <v>5114507</v>
      </c>
    </row>
    <row r="4007" spans="1:4" x14ac:dyDescent="0.2">
      <c r="A4007" t="s">
        <v>6650</v>
      </c>
      <c r="B4007">
        <v>7888703</v>
      </c>
      <c r="C4007">
        <v>3000000</v>
      </c>
      <c r="D4007">
        <f t="shared" si="63"/>
        <v>4888703</v>
      </c>
    </row>
    <row r="4008" spans="1:4" x14ac:dyDescent="0.2">
      <c r="A4008" t="s">
        <v>6652</v>
      </c>
      <c r="B4008">
        <v>7282851</v>
      </c>
      <c r="C4008">
        <v>3000000</v>
      </c>
      <c r="D4008">
        <f t="shared" si="63"/>
        <v>4282851</v>
      </c>
    </row>
    <row r="4009" spans="1:4" x14ac:dyDescent="0.2">
      <c r="A4009" t="s">
        <v>6653</v>
      </c>
      <c r="B4009">
        <v>6879730</v>
      </c>
      <c r="C4009">
        <v>20000000</v>
      </c>
      <c r="D4009">
        <f t="shared" si="63"/>
        <v>-13120270</v>
      </c>
    </row>
    <row r="4010" spans="1:4" x14ac:dyDescent="0.2">
      <c r="A4010" t="s">
        <v>6654</v>
      </c>
      <c r="B4010">
        <v>5844929</v>
      </c>
      <c r="C4010">
        <v>3000000</v>
      </c>
      <c r="D4010">
        <f t="shared" si="63"/>
        <v>2844929</v>
      </c>
    </row>
    <row r="4011" spans="1:4" x14ac:dyDescent="0.2">
      <c r="A4011" t="s">
        <v>6656</v>
      </c>
      <c r="B4011">
        <v>25440971</v>
      </c>
      <c r="C4011">
        <v>15000000</v>
      </c>
      <c r="D4011">
        <f t="shared" si="63"/>
        <v>10440971</v>
      </c>
    </row>
    <row r="4012" spans="1:4" x14ac:dyDescent="0.2">
      <c r="A4012" t="s">
        <v>6657</v>
      </c>
      <c r="B4012">
        <v>3222857</v>
      </c>
      <c r="C4012">
        <v>20000000</v>
      </c>
      <c r="D4012">
        <f t="shared" si="63"/>
        <v>-16777143</v>
      </c>
    </row>
    <row r="4013" spans="1:4" x14ac:dyDescent="0.2">
      <c r="A4013" t="s">
        <v>6658</v>
      </c>
      <c r="B4013">
        <v>4170647</v>
      </c>
      <c r="C4013">
        <v>1900000</v>
      </c>
      <c r="D4013">
        <f t="shared" si="63"/>
        <v>2270647</v>
      </c>
    </row>
    <row r="4014" spans="1:4" x14ac:dyDescent="0.2">
      <c r="A4014" t="s">
        <v>6660</v>
      </c>
      <c r="B4014">
        <v>4142507</v>
      </c>
      <c r="C4014">
        <v>3000000</v>
      </c>
      <c r="D4014">
        <f t="shared" si="63"/>
        <v>1142507</v>
      </c>
    </row>
    <row r="4015" spans="1:4" x14ac:dyDescent="0.2">
      <c r="A4015" t="s">
        <v>6662</v>
      </c>
      <c r="B4015">
        <v>4109095</v>
      </c>
      <c r="C4015">
        <v>3000000</v>
      </c>
      <c r="D4015">
        <f t="shared" si="63"/>
        <v>1109095</v>
      </c>
    </row>
    <row r="4016" spans="1:4" x14ac:dyDescent="0.2">
      <c r="A4016" t="s">
        <v>6664</v>
      </c>
      <c r="B4016">
        <v>4033268</v>
      </c>
      <c r="C4016">
        <v>20000000</v>
      </c>
      <c r="D4016">
        <f t="shared" si="63"/>
        <v>-15966732</v>
      </c>
    </row>
    <row r="4017" spans="1:4" x14ac:dyDescent="0.2">
      <c r="A4017" t="s">
        <v>6665</v>
      </c>
      <c r="B4017">
        <v>25440971</v>
      </c>
      <c r="C4017">
        <v>3000000</v>
      </c>
      <c r="D4017">
        <f t="shared" si="63"/>
        <v>22440971</v>
      </c>
    </row>
    <row r="4018" spans="1:4" x14ac:dyDescent="0.2">
      <c r="A4018" t="s">
        <v>6668</v>
      </c>
      <c r="B4018">
        <v>3902679</v>
      </c>
      <c r="C4018">
        <v>3000000</v>
      </c>
      <c r="D4018">
        <f t="shared" si="63"/>
        <v>902679</v>
      </c>
    </row>
    <row r="4019" spans="1:4" x14ac:dyDescent="0.2">
      <c r="A4019" t="s">
        <v>6670</v>
      </c>
      <c r="B4019">
        <v>3559990</v>
      </c>
      <c r="C4019">
        <v>3000000</v>
      </c>
      <c r="D4019">
        <f t="shared" si="63"/>
        <v>559990</v>
      </c>
    </row>
    <row r="4020" spans="1:4" x14ac:dyDescent="0.2">
      <c r="A4020" t="s">
        <v>6672</v>
      </c>
      <c r="B4020">
        <v>25440971</v>
      </c>
      <c r="C4020">
        <v>3000000</v>
      </c>
      <c r="D4020">
        <f t="shared" si="63"/>
        <v>22440971</v>
      </c>
    </row>
    <row r="4021" spans="1:4" x14ac:dyDescent="0.2">
      <c r="A4021" t="s">
        <v>6673</v>
      </c>
      <c r="B4021">
        <v>3287435</v>
      </c>
      <c r="C4021">
        <v>4500000</v>
      </c>
      <c r="D4021">
        <f t="shared" si="63"/>
        <v>-1212565</v>
      </c>
    </row>
    <row r="4022" spans="1:4" x14ac:dyDescent="0.2">
      <c r="A4022" t="s">
        <v>6675</v>
      </c>
      <c r="B4022">
        <v>3071947</v>
      </c>
      <c r="C4022">
        <v>3500000</v>
      </c>
      <c r="D4022">
        <f t="shared" si="63"/>
        <v>-428053</v>
      </c>
    </row>
    <row r="4023" spans="1:4" x14ac:dyDescent="0.2">
      <c r="A4023" t="s">
        <v>6677</v>
      </c>
      <c r="B4023">
        <v>2961991</v>
      </c>
      <c r="C4023">
        <v>3300000</v>
      </c>
      <c r="D4023">
        <f t="shared" si="63"/>
        <v>-338009</v>
      </c>
    </row>
    <row r="4024" spans="1:4" x14ac:dyDescent="0.2">
      <c r="A4024" t="s">
        <v>6678</v>
      </c>
      <c r="B4024">
        <v>4063238</v>
      </c>
      <c r="C4024">
        <v>20000000</v>
      </c>
      <c r="D4024">
        <f t="shared" si="63"/>
        <v>-15936762</v>
      </c>
    </row>
    <row r="4025" spans="1:4" x14ac:dyDescent="0.2">
      <c r="A4025" t="s">
        <v>6679</v>
      </c>
      <c r="B4025">
        <v>2912363</v>
      </c>
      <c r="C4025">
        <v>3000000</v>
      </c>
      <c r="D4025">
        <f t="shared" si="63"/>
        <v>-87637</v>
      </c>
    </row>
    <row r="4026" spans="1:4" x14ac:dyDescent="0.2">
      <c r="A4026" t="s">
        <v>6681</v>
      </c>
      <c r="B4026">
        <v>3000000</v>
      </c>
      <c r="C4026">
        <v>3000000</v>
      </c>
      <c r="D4026">
        <f t="shared" si="63"/>
        <v>0</v>
      </c>
    </row>
    <row r="4027" spans="1:4" x14ac:dyDescent="0.2">
      <c r="A4027" t="s">
        <v>6682</v>
      </c>
      <c r="B4027">
        <v>2223990</v>
      </c>
      <c r="C4027">
        <v>3000000</v>
      </c>
      <c r="D4027">
        <f t="shared" si="63"/>
        <v>-776010</v>
      </c>
    </row>
    <row r="4028" spans="1:4" x14ac:dyDescent="0.2">
      <c r="A4028" t="s">
        <v>6683</v>
      </c>
      <c r="B4028">
        <v>1821983</v>
      </c>
      <c r="C4028">
        <v>3000000</v>
      </c>
      <c r="D4028">
        <f t="shared" si="63"/>
        <v>-1178017</v>
      </c>
    </row>
    <row r="4029" spans="1:4" x14ac:dyDescent="0.2">
      <c r="A4029" t="s">
        <v>6685</v>
      </c>
      <c r="B4029">
        <v>2181290</v>
      </c>
      <c r="C4029">
        <v>3000000</v>
      </c>
      <c r="D4029">
        <f t="shared" si="63"/>
        <v>-818710</v>
      </c>
    </row>
    <row r="4030" spans="1:4" x14ac:dyDescent="0.2">
      <c r="A4030" t="s">
        <v>6686</v>
      </c>
      <c r="B4030">
        <v>2848578</v>
      </c>
      <c r="C4030">
        <v>3500000</v>
      </c>
      <c r="D4030">
        <f t="shared" si="63"/>
        <v>-651422</v>
      </c>
    </row>
    <row r="4031" spans="1:4" x14ac:dyDescent="0.2">
      <c r="A4031" t="s">
        <v>6688</v>
      </c>
      <c r="B4031">
        <v>703002</v>
      </c>
      <c r="C4031">
        <v>3000000</v>
      </c>
      <c r="D4031">
        <f t="shared" si="63"/>
        <v>-2296998</v>
      </c>
    </row>
    <row r="4032" spans="1:4" x14ac:dyDescent="0.2">
      <c r="A4032" t="s">
        <v>6690</v>
      </c>
      <c r="B4032">
        <v>3105269</v>
      </c>
      <c r="C4032">
        <v>3000000</v>
      </c>
      <c r="D4032">
        <f t="shared" si="63"/>
        <v>105269</v>
      </c>
    </row>
    <row r="4033" spans="1:4" x14ac:dyDescent="0.2">
      <c r="A4033" t="s">
        <v>6692</v>
      </c>
      <c r="B4033">
        <v>25440971</v>
      </c>
      <c r="C4033">
        <v>3000000</v>
      </c>
      <c r="D4033">
        <f t="shared" si="63"/>
        <v>22440971</v>
      </c>
    </row>
    <row r="4034" spans="1:4" x14ac:dyDescent="0.2">
      <c r="A4034" t="s">
        <v>6694</v>
      </c>
      <c r="B4034">
        <v>252726</v>
      </c>
      <c r="C4034">
        <v>3000000</v>
      </c>
      <c r="D4034">
        <f t="shared" ref="D4034:D4097" si="64">B4034-C4034</f>
        <v>-2747274</v>
      </c>
    </row>
    <row r="4035" spans="1:4" x14ac:dyDescent="0.2">
      <c r="A4035" t="s">
        <v>6697</v>
      </c>
      <c r="B4035">
        <v>373060</v>
      </c>
      <c r="C4035">
        <v>20000000</v>
      </c>
      <c r="D4035">
        <f t="shared" si="64"/>
        <v>-19626940</v>
      </c>
    </row>
    <row r="4036" spans="1:4" x14ac:dyDescent="0.2">
      <c r="A4036" t="s">
        <v>6699</v>
      </c>
      <c r="B4036">
        <v>1007535</v>
      </c>
      <c r="C4036">
        <v>20000000</v>
      </c>
      <c r="D4036">
        <f t="shared" si="64"/>
        <v>-18992465</v>
      </c>
    </row>
    <row r="4037" spans="1:4" x14ac:dyDescent="0.2">
      <c r="A4037" t="s">
        <v>6701</v>
      </c>
      <c r="B4037">
        <v>25440971</v>
      </c>
      <c r="C4037">
        <v>20000000</v>
      </c>
      <c r="D4037">
        <f t="shared" si="64"/>
        <v>5440971</v>
      </c>
    </row>
    <row r="4038" spans="1:4" x14ac:dyDescent="0.2">
      <c r="A4038" t="s">
        <v>6702</v>
      </c>
      <c r="B4038">
        <v>418268</v>
      </c>
      <c r="C4038">
        <v>3000000</v>
      </c>
      <c r="D4038">
        <f t="shared" si="64"/>
        <v>-2581732</v>
      </c>
    </row>
    <row r="4039" spans="1:4" x14ac:dyDescent="0.2">
      <c r="A4039" t="s">
        <v>6704</v>
      </c>
      <c r="B4039">
        <v>25440971</v>
      </c>
      <c r="C4039">
        <v>20000000</v>
      </c>
      <c r="D4039">
        <f t="shared" si="64"/>
        <v>5440971</v>
      </c>
    </row>
    <row r="4040" spans="1:4" x14ac:dyDescent="0.2">
      <c r="A4040" t="s">
        <v>6706</v>
      </c>
      <c r="B4040">
        <v>25440971</v>
      </c>
      <c r="C4040">
        <v>20000000</v>
      </c>
      <c r="D4040">
        <f t="shared" si="64"/>
        <v>5440971</v>
      </c>
    </row>
    <row r="4041" spans="1:4" x14ac:dyDescent="0.2">
      <c r="A4041" t="s">
        <v>6708</v>
      </c>
      <c r="B4041">
        <v>200803</v>
      </c>
      <c r="C4041">
        <v>3000000</v>
      </c>
      <c r="D4041">
        <f t="shared" si="64"/>
        <v>-2799197</v>
      </c>
    </row>
    <row r="4042" spans="1:4" x14ac:dyDescent="0.2">
      <c r="A4042" t="s">
        <v>6710</v>
      </c>
      <c r="B4042">
        <v>25440971</v>
      </c>
      <c r="C4042">
        <v>20000000</v>
      </c>
      <c r="D4042">
        <f t="shared" si="64"/>
        <v>5440971</v>
      </c>
    </row>
    <row r="4043" spans="1:4" x14ac:dyDescent="0.2">
      <c r="A4043" t="s">
        <v>6711</v>
      </c>
      <c r="B4043">
        <v>95016</v>
      </c>
      <c r="C4043">
        <v>2700000</v>
      </c>
      <c r="D4043">
        <f t="shared" si="64"/>
        <v>-2604984</v>
      </c>
    </row>
    <row r="4044" spans="1:4" x14ac:dyDescent="0.2">
      <c r="A4044" t="s">
        <v>6712</v>
      </c>
      <c r="B4044">
        <v>73678</v>
      </c>
      <c r="C4044">
        <v>3000000</v>
      </c>
      <c r="D4044">
        <f t="shared" si="64"/>
        <v>-2926322</v>
      </c>
    </row>
    <row r="4045" spans="1:4" x14ac:dyDescent="0.2">
      <c r="A4045" t="s">
        <v>6714</v>
      </c>
      <c r="B4045">
        <v>143000</v>
      </c>
      <c r="C4045">
        <v>5000000</v>
      </c>
      <c r="D4045">
        <f t="shared" si="64"/>
        <v>-4857000</v>
      </c>
    </row>
    <row r="4046" spans="1:4" x14ac:dyDescent="0.2">
      <c r="A4046" t="s">
        <v>6716</v>
      </c>
      <c r="B4046">
        <v>39852</v>
      </c>
      <c r="C4046">
        <v>3000000</v>
      </c>
      <c r="D4046">
        <f t="shared" si="64"/>
        <v>-2960148</v>
      </c>
    </row>
    <row r="4047" spans="1:4" x14ac:dyDescent="0.2">
      <c r="A4047" t="s">
        <v>6718</v>
      </c>
      <c r="B4047">
        <v>22000</v>
      </c>
      <c r="C4047">
        <v>3000000</v>
      </c>
      <c r="D4047">
        <f t="shared" si="64"/>
        <v>-2978000</v>
      </c>
    </row>
    <row r="4048" spans="1:4" x14ac:dyDescent="0.2">
      <c r="A4048" t="s">
        <v>6719</v>
      </c>
      <c r="B4048">
        <v>128937</v>
      </c>
      <c r="C4048">
        <v>20000000</v>
      </c>
      <c r="D4048">
        <f t="shared" si="64"/>
        <v>-19871063</v>
      </c>
    </row>
    <row r="4049" spans="1:4" x14ac:dyDescent="0.2">
      <c r="A4049" t="s">
        <v>6722</v>
      </c>
      <c r="B4049">
        <v>25440971</v>
      </c>
      <c r="C4049">
        <v>3000000</v>
      </c>
      <c r="D4049">
        <f t="shared" si="64"/>
        <v>22440971</v>
      </c>
    </row>
    <row r="4050" spans="1:4" x14ac:dyDescent="0.2">
      <c r="A4050" t="s">
        <v>6724</v>
      </c>
      <c r="B4050">
        <v>25440971</v>
      </c>
      <c r="C4050">
        <v>3000000</v>
      </c>
      <c r="D4050">
        <f t="shared" si="64"/>
        <v>22440971</v>
      </c>
    </row>
    <row r="4051" spans="1:4" x14ac:dyDescent="0.2">
      <c r="A4051" t="s">
        <v>6726</v>
      </c>
      <c r="B4051">
        <v>25440971</v>
      </c>
      <c r="C4051">
        <v>3000000</v>
      </c>
      <c r="D4051">
        <f t="shared" si="64"/>
        <v>22440971</v>
      </c>
    </row>
    <row r="4052" spans="1:4" x14ac:dyDescent="0.2">
      <c r="A4052" t="s">
        <v>6728</v>
      </c>
      <c r="B4052">
        <v>5005</v>
      </c>
      <c r="C4052">
        <v>3000000</v>
      </c>
      <c r="D4052">
        <f t="shared" si="64"/>
        <v>-2994995</v>
      </c>
    </row>
    <row r="4053" spans="1:4" x14ac:dyDescent="0.2">
      <c r="A4053" t="s">
        <v>6730</v>
      </c>
      <c r="B4053">
        <v>25440971</v>
      </c>
      <c r="C4053">
        <v>3000000</v>
      </c>
      <c r="D4053">
        <f t="shared" si="64"/>
        <v>22440971</v>
      </c>
    </row>
    <row r="4054" spans="1:4" x14ac:dyDescent="0.2">
      <c r="A4054" t="s">
        <v>6732</v>
      </c>
      <c r="B4054">
        <v>25440971</v>
      </c>
      <c r="C4054">
        <v>20000000</v>
      </c>
      <c r="D4054">
        <f t="shared" si="64"/>
        <v>5440971</v>
      </c>
    </row>
    <row r="4055" spans="1:4" x14ac:dyDescent="0.2">
      <c r="A4055" t="s">
        <v>6733</v>
      </c>
      <c r="B4055">
        <v>25440971</v>
      </c>
      <c r="C4055">
        <v>3000000</v>
      </c>
      <c r="D4055">
        <f t="shared" si="64"/>
        <v>22440971</v>
      </c>
    </row>
    <row r="4056" spans="1:4" x14ac:dyDescent="0.2">
      <c r="A4056" t="s">
        <v>6735</v>
      </c>
      <c r="B4056">
        <v>25440971</v>
      </c>
      <c r="C4056">
        <v>3000000</v>
      </c>
      <c r="D4056">
        <f t="shared" si="64"/>
        <v>22440971</v>
      </c>
    </row>
    <row r="4057" spans="1:4" x14ac:dyDescent="0.2">
      <c r="A4057" t="s">
        <v>6737</v>
      </c>
      <c r="B4057">
        <v>25440971</v>
      </c>
      <c r="C4057">
        <v>3000000</v>
      </c>
      <c r="D4057">
        <f t="shared" si="64"/>
        <v>22440971</v>
      </c>
    </row>
    <row r="4058" spans="1:4" x14ac:dyDescent="0.2">
      <c r="A4058" t="s">
        <v>6738</v>
      </c>
      <c r="B4058">
        <v>25440971</v>
      </c>
      <c r="C4058">
        <v>3000000</v>
      </c>
      <c r="D4058">
        <f t="shared" si="64"/>
        <v>22440971</v>
      </c>
    </row>
    <row r="4059" spans="1:4" x14ac:dyDescent="0.2">
      <c r="A4059" t="s">
        <v>6740</v>
      </c>
      <c r="B4059">
        <v>25440971</v>
      </c>
      <c r="C4059">
        <v>800000</v>
      </c>
      <c r="D4059">
        <f t="shared" si="64"/>
        <v>24640971</v>
      </c>
    </row>
    <row r="4060" spans="1:4" x14ac:dyDescent="0.2">
      <c r="A4060" t="s">
        <v>6742</v>
      </c>
      <c r="B4060">
        <v>25440971</v>
      </c>
      <c r="C4060">
        <v>3000000</v>
      </c>
      <c r="D4060">
        <f t="shared" si="64"/>
        <v>22440971</v>
      </c>
    </row>
    <row r="4061" spans="1:4" x14ac:dyDescent="0.2">
      <c r="A4061" t="s">
        <v>6744</v>
      </c>
      <c r="B4061">
        <v>25440971</v>
      </c>
      <c r="C4061">
        <v>3000000</v>
      </c>
      <c r="D4061">
        <f t="shared" si="64"/>
        <v>22440971</v>
      </c>
    </row>
    <row r="4062" spans="1:4" x14ac:dyDescent="0.2">
      <c r="A4062" t="s">
        <v>6746</v>
      </c>
      <c r="B4062">
        <v>25440971</v>
      </c>
      <c r="C4062">
        <v>3000000</v>
      </c>
      <c r="D4062">
        <f t="shared" si="64"/>
        <v>22440971</v>
      </c>
    </row>
    <row r="4063" spans="1:4" x14ac:dyDescent="0.2">
      <c r="A4063" t="s">
        <v>6749</v>
      </c>
      <c r="B4063">
        <v>25440971</v>
      </c>
      <c r="C4063">
        <v>3000000</v>
      </c>
      <c r="D4063">
        <f t="shared" si="64"/>
        <v>22440971</v>
      </c>
    </row>
    <row r="4064" spans="1:4" x14ac:dyDescent="0.2">
      <c r="A4064" t="s">
        <v>6752</v>
      </c>
      <c r="B4064">
        <v>25440971</v>
      </c>
      <c r="C4064">
        <v>20000000</v>
      </c>
      <c r="D4064">
        <f t="shared" si="64"/>
        <v>5440971</v>
      </c>
    </row>
    <row r="4065" spans="1:4" x14ac:dyDescent="0.2">
      <c r="A4065" t="s">
        <v>6754</v>
      </c>
      <c r="B4065">
        <v>5595428</v>
      </c>
      <c r="C4065">
        <v>2900000</v>
      </c>
      <c r="D4065">
        <f t="shared" si="64"/>
        <v>2695428</v>
      </c>
    </row>
    <row r="4066" spans="1:4" x14ac:dyDescent="0.2">
      <c r="A4066" t="s">
        <v>6755</v>
      </c>
      <c r="B4066">
        <v>25440971</v>
      </c>
      <c r="C4066">
        <v>2900000</v>
      </c>
      <c r="D4066">
        <f t="shared" si="64"/>
        <v>22540971</v>
      </c>
    </row>
    <row r="4067" spans="1:4" x14ac:dyDescent="0.2">
      <c r="A4067" t="s">
        <v>6756</v>
      </c>
      <c r="B4067">
        <v>25440971</v>
      </c>
      <c r="C4067">
        <v>3000000</v>
      </c>
      <c r="D4067">
        <f t="shared" si="64"/>
        <v>22440971</v>
      </c>
    </row>
    <row r="4068" spans="1:4" x14ac:dyDescent="0.2">
      <c r="A4068" t="s">
        <v>6758</v>
      </c>
      <c r="B4068">
        <v>3123749</v>
      </c>
      <c r="C4068">
        <v>1500000</v>
      </c>
      <c r="D4068">
        <f t="shared" si="64"/>
        <v>1623749</v>
      </c>
    </row>
    <row r="4069" spans="1:4" x14ac:dyDescent="0.2">
      <c r="A4069" t="s">
        <v>6760</v>
      </c>
      <c r="B4069">
        <v>25440971</v>
      </c>
      <c r="C4069">
        <v>3000000</v>
      </c>
      <c r="D4069">
        <f t="shared" si="64"/>
        <v>22440971</v>
      </c>
    </row>
    <row r="4070" spans="1:4" x14ac:dyDescent="0.2">
      <c r="A4070" t="s">
        <v>6761</v>
      </c>
      <c r="B4070">
        <v>100675</v>
      </c>
      <c r="C4070">
        <v>3000000</v>
      </c>
      <c r="D4070">
        <f t="shared" si="64"/>
        <v>-2899325</v>
      </c>
    </row>
    <row r="4071" spans="1:4" x14ac:dyDescent="0.2">
      <c r="A4071" t="s">
        <v>6763</v>
      </c>
      <c r="B4071">
        <v>3645438</v>
      </c>
      <c r="C4071">
        <v>2200000</v>
      </c>
      <c r="D4071">
        <f t="shared" si="64"/>
        <v>1445438</v>
      </c>
    </row>
    <row r="4072" spans="1:4" x14ac:dyDescent="0.2">
      <c r="A4072" t="s">
        <v>6764</v>
      </c>
      <c r="B4072">
        <v>25440971</v>
      </c>
      <c r="C4072">
        <v>20000000</v>
      </c>
      <c r="D4072">
        <f t="shared" si="64"/>
        <v>5440971</v>
      </c>
    </row>
    <row r="4073" spans="1:4" x14ac:dyDescent="0.2">
      <c r="A4073" t="s">
        <v>6766</v>
      </c>
      <c r="B4073">
        <v>25440971</v>
      </c>
      <c r="C4073">
        <v>3000000</v>
      </c>
      <c r="D4073">
        <f t="shared" si="64"/>
        <v>22440971</v>
      </c>
    </row>
    <row r="4074" spans="1:4" x14ac:dyDescent="0.2">
      <c r="A4074" t="s">
        <v>6768</v>
      </c>
      <c r="B4074">
        <v>22201636</v>
      </c>
      <c r="C4074">
        <v>8000000</v>
      </c>
      <c r="D4074">
        <f t="shared" si="64"/>
        <v>14201636</v>
      </c>
    </row>
    <row r="4075" spans="1:4" x14ac:dyDescent="0.2">
      <c r="A4075" t="s">
        <v>6769</v>
      </c>
      <c r="B4075">
        <v>25000000</v>
      </c>
      <c r="C4075">
        <v>2883848</v>
      </c>
      <c r="D4075">
        <f t="shared" si="64"/>
        <v>22116152</v>
      </c>
    </row>
    <row r="4076" spans="1:4" x14ac:dyDescent="0.2">
      <c r="A4076" t="s">
        <v>6770</v>
      </c>
      <c r="B4076">
        <v>19170001</v>
      </c>
      <c r="C4076">
        <v>2800000</v>
      </c>
      <c r="D4076">
        <f t="shared" si="64"/>
        <v>16370001</v>
      </c>
    </row>
    <row r="4077" spans="1:4" x14ac:dyDescent="0.2">
      <c r="A4077" t="s">
        <v>6772</v>
      </c>
      <c r="B4077">
        <v>22202612</v>
      </c>
      <c r="C4077">
        <v>2800000</v>
      </c>
      <c r="D4077">
        <f t="shared" si="64"/>
        <v>19402612</v>
      </c>
    </row>
    <row r="4078" spans="1:4" x14ac:dyDescent="0.2">
      <c r="A4078" t="s">
        <v>6773</v>
      </c>
      <c r="B4078">
        <v>86300000</v>
      </c>
      <c r="C4078">
        <v>2800000</v>
      </c>
      <c r="D4078">
        <f t="shared" si="64"/>
        <v>83500000</v>
      </c>
    </row>
    <row r="4079" spans="1:4" x14ac:dyDescent="0.2">
      <c r="A4079" t="s">
        <v>6774</v>
      </c>
      <c r="B4079">
        <v>952620</v>
      </c>
      <c r="C4079">
        <v>2000000</v>
      </c>
      <c r="D4079">
        <f t="shared" si="64"/>
        <v>-1047380</v>
      </c>
    </row>
    <row r="4080" spans="1:4" x14ac:dyDescent="0.2">
      <c r="A4080" t="s">
        <v>6775</v>
      </c>
      <c r="B4080">
        <v>25440971</v>
      </c>
      <c r="C4080">
        <v>120000000</v>
      </c>
      <c r="D4080">
        <f t="shared" si="64"/>
        <v>-94559029</v>
      </c>
    </row>
    <row r="4081" spans="1:4" x14ac:dyDescent="0.2">
      <c r="A4081" t="s">
        <v>6777</v>
      </c>
      <c r="B4081">
        <v>9054736</v>
      </c>
      <c r="C4081">
        <v>2700000</v>
      </c>
      <c r="D4081">
        <f t="shared" si="64"/>
        <v>6354736</v>
      </c>
    </row>
    <row r="4082" spans="1:4" x14ac:dyDescent="0.2">
      <c r="A4082" t="s">
        <v>6779</v>
      </c>
      <c r="B4082">
        <v>25440971</v>
      </c>
      <c r="C4082">
        <v>2700000</v>
      </c>
      <c r="D4082">
        <f t="shared" si="64"/>
        <v>22740971</v>
      </c>
    </row>
    <row r="4083" spans="1:4" x14ac:dyDescent="0.2">
      <c r="A4083" t="s">
        <v>6781</v>
      </c>
      <c r="B4083">
        <v>25440971</v>
      </c>
      <c r="C4083">
        <v>3000000</v>
      </c>
      <c r="D4083">
        <f t="shared" si="64"/>
        <v>22440971</v>
      </c>
    </row>
    <row r="4084" spans="1:4" x14ac:dyDescent="0.2">
      <c r="A4084" t="s">
        <v>6785</v>
      </c>
      <c r="B4084">
        <v>25440971</v>
      </c>
      <c r="C4084">
        <v>20000000</v>
      </c>
      <c r="D4084">
        <f t="shared" si="64"/>
        <v>5440971</v>
      </c>
    </row>
    <row r="4085" spans="1:4" x14ac:dyDescent="0.2">
      <c r="A4085" t="s">
        <v>6788</v>
      </c>
      <c r="B4085">
        <v>25440971</v>
      </c>
      <c r="C4085">
        <v>2686585</v>
      </c>
      <c r="D4085">
        <f t="shared" si="64"/>
        <v>22754386</v>
      </c>
    </row>
    <row r="4086" spans="1:4" x14ac:dyDescent="0.2">
      <c r="A4086" t="s">
        <v>6789</v>
      </c>
      <c r="B4086">
        <v>25440971</v>
      </c>
      <c r="C4086">
        <v>2650000</v>
      </c>
      <c r="D4086">
        <f t="shared" si="64"/>
        <v>22790971</v>
      </c>
    </row>
    <row r="4087" spans="1:4" x14ac:dyDescent="0.2">
      <c r="A4087" t="s">
        <v>6791</v>
      </c>
      <c r="B4087">
        <v>25440971</v>
      </c>
      <c r="C4087">
        <v>2627000</v>
      </c>
      <c r="D4087">
        <f t="shared" si="64"/>
        <v>22813971</v>
      </c>
    </row>
    <row r="4088" spans="1:4" x14ac:dyDescent="0.2">
      <c r="A4088" t="s">
        <v>6793</v>
      </c>
      <c r="B4088">
        <v>119500000</v>
      </c>
      <c r="C4088">
        <v>2600000</v>
      </c>
      <c r="D4088">
        <f t="shared" si="64"/>
        <v>116900000</v>
      </c>
    </row>
    <row r="4089" spans="1:4" x14ac:dyDescent="0.2">
      <c r="A4089" t="s">
        <v>6794</v>
      </c>
      <c r="B4089">
        <v>32600000</v>
      </c>
      <c r="C4089">
        <v>1800000</v>
      </c>
      <c r="D4089">
        <f t="shared" si="64"/>
        <v>30800000</v>
      </c>
    </row>
    <row r="4090" spans="1:4" x14ac:dyDescent="0.2">
      <c r="A4090" t="s">
        <v>6795</v>
      </c>
      <c r="B4090">
        <v>3826455</v>
      </c>
      <c r="C4090">
        <v>20000000</v>
      </c>
      <c r="D4090">
        <f t="shared" si="64"/>
        <v>-16173545</v>
      </c>
    </row>
    <row r="4091" spans="1:4" x14ac:dyDescent="0.2">
      <c r="A4091" t="s">
        <v>6797</v>
      </c>
      <c r="B4091">
        <v>3130592</v>
      </c>
      <c r="C4091">
        <v>2600000</v>
      </c>
      <c r="D4091">
        <f t="shared" si="64"/>
        <v>530592</v>
      </c>
    </row>
    <row r="4092" spans="1:4" x14ac:dyDescent="0.2">
      <c r="A4092" t="s">
        <v>6798</v>
      </c>
      <c r="B4092">
        <v>475000</v>
      </c>
      <c r="C4092">
        <v>2800000</v>
      </c>
      <c r="D4092">
        <f t="shared" si="64"/>
        <v>-2325000</v>
      </c>
    </row>
    <row r="4093" spans="1:4" x14ac:dyDescent="0.2">
      <c r="A4093" t="s">
        <v>6800</v>
      </c>
      <c r="B4093">
        <v>2276368</v>
      </c>
      <c r="C4093">
        <v>20000000</v>
      </c>
      <c r="D4093">
        <f t="shared" si="64"/>
        <v>-17723632</v>
      </c>
    </row>
    <row r="4094" spans="1:4" x14ac:dyDescent="0.2">
      <c r="A4094" t="s">
        <v>6803</v>
      </c>
      <c r="B4094">
        <v>38108</v>
      </c>
      <c r="C4094">
        <v>2600000</v>
      </c>
      <c r="D4094">
        <f t="shared" si="64"/>
        <v>-2561892</v>
      </c>
    </row>
    <row r="4095" spans="1:4" x14ac:dyDescent="0.2">
      <c r="A4095" t="s">
        <v>6805</v>
      </c>
      <c r="B4095">
        <v>25440971</v>
      </c>
      <c r="C4095">
        <v>15000000</v>
      </c>
      <c r="D4095">
        <f t="shared" si="64"/>
        <v>10440971</v>
      </c>
    </row>
    <row r="4096" spans="1:4" x14ac:dyDescent="0.2">
      <c r="A4096" t="s">
        <v>6807</v>
      </c>
      <c r="B4096">
        <v>25440971</v>
      </c>
      <c r="C4096">
        <v>2600000</v>
      </c>
      <c r="D4096">
        <f t="shared" si="64"/>
        <v>22840971</v>
      </c>
    </row>
    <row r="4097" spans="1:4" x14ac:dyDescent="0.2">
      <c r="A4097" t="s">
        <v>6809</v>
      </c>
      <c r="B4097">
        <v>25440971</v>
      </c>
      <c r="C4097">
        <v>2540800</v>
      </c>
      <c r="D4097">
        <f t="shared" si="64"/>
        <v>22900171</v>
      </c>
    </row>
    <row r="4098" spans="1:4" x14ac:dyDescent="0.2">
      <c r="A4098" t="s">
        <v>6811</v>
      </c>
      <c r="B4098">
        <v>25440971</v>
      </c>
      <c r="C4098">
        <v>2500000</v>
      </c>
      <c r="D4098">
        <f t="shared" ref="D4098:D4161" si="65">B4098-C4098</f>
        <v>22940971</v>
      </c>
    </row>
    <row r="4099" spans="1:4" x14ac:dyDescent="0.2">
      <c r="A4099" t="s">
        <v>6813</v>
      </c>
      <c r="B4099">
        <v>40041683</v>
      </c>
      <c r="C4099">
        <v>2500000</v>
      </c>
      <c r="D4099">
        <f t="shared" si="65"/>
        <v>37541683</v>
      </c>
    </row>
    <row r="4100" spans="1:4" x14ac:dyDescent="0.2">
      <c r="A4100" t="s">
        <v>6814</v>
      </c>
      <c r="B4100">
        <v>33349949</v>
      </c>
      <c r="C4100">
        <v>2500000</v>
      </c>
      <c r="D4100">
        <f t="shared" si="65"/>
        <v>30849949</v>
      </c>
    </row>
    <row r="4101" spans="1:4" x14ac:dyDescent="0.2">
      <c r="A4101" t="s">
        <v>6816</v>
      </c>
      <c r="B4101">
        <v>25809813</v>
      </c>
      <c r="C4101">
        <v>26000000</v>
      </c>
      <c r="D4101">
        <f t="shared" si="65"/>
        <v>-190187</v>
      </c>
    </row>
    <row r="4102" spans="1:4" x14ac:dyDescent="0.2">
      <c r="A4102" t="s">
        <v>6817</v>
      </c>
      <c r="B4102">
        <v>14400000</v>
      </c>
      <c r="C4102">
        <v>2500000</v>
      </c>
      <c r="D4102">
        <f t="shared" si="65"/>
        <v>11900000</v>
      </c>
    </row>
    <row r="4103" spans="1:4" x14ac:dyDescent="0.2">
      <c r="A4103" t="s">
        <v>6819</v>
      </c>
      <c r="B4103">
        <v>25440971</v>
      </c>
      <c r="C4103">
        <v>2500000</v>
      </c>
      <c r="D4103">
        <f t="shared" si="65"/>
        <v>22940971</v>
      </c>
    </row>
    <row r="4104" spans="1:4" x14ac:dyDescent="0.2">
      <c r="A4104" t="s">
        <v>6821</v>
      </c>
      <c r="B4104">
        <v>25440971</v>
      </c>
      <c r="C4104">
        <v>2500000</v>
      </c>
      <c r="D4104">
        <f t="shared" si="65"/>
        <v>22940971</v>
      </c>
    </row>
    <row r="4105" spans="1:4" x14ac:dyDescent="0.2">
      <c r="A4105" t="s">
        <v>6822</v>
      </c>
      <c r="B4105">
        <v>32230907</v>
      </c>
      <c r="C4105">
        <v>2500000</v>
      </c>
      <c r="D4105">
        <f t="shared" si="65"/>
        <v>29730907</v>
      </c>
    </row>
    <row r="4106" spans="1:4" x14ac:dyDescent="0.2">
      <c r="A4106" t="s">
        <v>6824</v>
      </c>
      <c r="B4106">
        <v>6401336</v>
      </c>
      <c r="C4106">
        <v>2500000</v>
      </c>
      <c r="D4106">
        <f t="shared" si="65"/>
        <v>3901336</v>
      </c>
    </row>
    <row r="4107" spans="1:4" x14ac:dyDescent="0.2">
      <c r="A4107" t="s">
        <v>6825</v>
      </c>
      <c r="B4107">
        <v>26781723</v>
      </c>
      <c r="C4107">
        <v>2500000</v>
      </c>
      <c r="D4107">
        <f t="shared" si="65"/>
        <v>24281723</v>
      </c>
    </row>
    <row r="4108" spans="1:4" x14ac:dyDescent="0.2">
      <c r="A4108" t="s">
        <v>6826</v>
      </c>
      <c r="B4108">
        <v>5400000</v>
      </c>
      <c r="C4108">
        <v>2500000</v>
      </c>
      <c r="D4108">
        <f t="shared" si="65"/>
        <v>2900000</v>
      </c>
    </row>
    <row r="4109" spans="1:4" x14ac:dyDescent="0.2">
      <c r="A4109" t="s">
        <v>6827</v>
      </c>
      <c r="B4109">
        <v>25440971</v>
      </c>
      <c r="C4109">
        <v>3200000</v>
      </c>
      <c r="D4109">
        <f t="shared" si="65"/>
        <v>22240971</v>
      </c>
    </row>
    <row r="4110" spans="1:4" x14ac:dyDescent="0.2">
      <c r="A4110" t="s">
        <v>6830</v>
      </c>
      <c r="B4110">
        <v>1282084</v>
      </c>
      <c r="C4110">
        <v>2500000</v>
      </c>
      <c r="D4110">
        <f t="shared" si="65"/>
        <v>-1217916</v>
      </c>
    </row>
    <row r="4111" spans="1:4" x14ac:dyDescent="0.2">
      <c r="A4111" t="s">
        <v>6832</v>
      </c>
      <c r="B4111">
        <v>1186323</v>
      </c>
      <c r="C4111">
        <v>20000000</v>
      </c>
      <c r="D4111">
        <f t="shared" si="65"/>
        <v>-18813677</v>
      </c>
    </row>
    <row r="4112" spans="1:4" x14ac:dyDescent="0.2">
      <c r="A4112" t="s">
        <v>6834</v>
      </c>
      <c r="B4112">
        <v>1094998</v>
      </c>
      <c r="C4112">
        <v>20000000</v>
      </c>
      <c r="D4112">
        <f t="shared" si="65"/>
        <v>-18905002</v>
      </c>
    </row>
    <row r="4113" spans="1:4" x14ac:dyDescent="0.2">
      <c r="A4113" t="s">
        <v>6836</v>
      </c>
      <c r="B4113">
        <v>3325638</v>
      </c>
      <c r="C4113">
        <v>2500000</v>
      </c>
      <c r="D4113">
        <f t="shared" si="65"/>
        <v>825638</v>
      </c>
    </row>
    <row r="4114" spans="1:4" x14ac:dyDescent="0.2">
      <c r="A4114" t="s">
        <v>6838</v>
      </c>
      <c r="B4114">
        <v>395592</v>
      </c>
      <c r="C4114">
        <v>2000000</v>
      </c>
      <c r="D4114">
        <f t="shared" si="65"/>
        <v>-1604408</v>
      </c>
    </row>
    <row r="4115" spans="1:4" x14ac:dyDescent="0.2">
      <c r="A4115" t="s">
        <v>6840</v>
      </c>
      <c r="B4115">
        <v>6851969</v>
      </c>
      <c r="C4115">
        <v>2500000</v>
      </c>
      <c r="D4115">
        <f t="shared" si="65"/>
        <v>4351969</v>
      </c>
    </row>
    <row r="4116" spans="1:4" x14ac:dyDescent="0.2">
      <c r="A4116" t="s">
        <v>6842</v>
      </c>
      <c r="B4116">
        <v>333658</v>
      </c>
      <c r="C4116">
        <v>34000</v>
      </c>
      <c r="D4116">
        <f t="shared" si="65"/>
        <v>299658</v>
      </c>
    </row>
    <row r="4117" spans="1:4" x14ac:dyDescent="0.2">
      <c r="A4117" t="s">
        <v>6844</v>
      </c>
      <c r="B4117">
        <v>12995673</v>
      </c>
      <c r="C4117">
        <v>2500000</v>
      </c>
      <c r="D4117">
        <f t="shared" si="65"/>
        <v>10495673</v>
      </c>
    </row>
    <row r="4118" spans="1:4" x14ac:dyDescent="0.2">
      <c r="A4118" t="s">
        <v>6846</v>
      </c>
      <c r="B4118">
        <v>173783</v>
      </c>
      <c r="C4118">
        <v>2500000</v>
      </c>
      <c r="D4118">
        <f t="shared" si="65"/>
        <v>-2326217</v>
      </c>
    </row>
    <row r="4119" spans="1:4" x14ac:dyDescent="0.2">
      <c r="A4119" t="s">
        <v>6848</v>
      </c>
      <c r="B4119">
        <v>118666</v>
      </c>
      <c r="C4119">
        <v>2500000</v>
      </c>
      <c r="D4119">
        <f t="shared" si="65"/>
        <v>-2381334</v>
      </c>
    </row>
    <row r="4120" spans="1:4" x14ac:dyDescent="0.2">
      <c r="A4120" t="s">
        <v>6850</v>
      </c>
      <c r="B4120">
        <v>71904</v>
      </c>
      <c r="C4120">
        <v>2500000</v>
      </c>
      <c r="D4120">
        <f t="shared" si="65"/>
        <v>-2428096</v>
      </c>
    </row>
    <row r="4121" spans="1:4" x14ac:dyDescent="0.2">
      <c r="A4121" t="s">
        <v>6852</v>
      </c>
      <c r="B4121">
        <v>99851</v>
      </c>
      <c r="C4121">
        <v>2500000</v>
      </c>
      <c r="D4121">
        <f t="shared" si="65"/>
        <v>-2400149</v>
      </c>
    </row>
    <row r="4122" spans="1:4" x14ac:dyDescent="0.2">
      <c r="A4122" t="s">
        <v>6854</v>
      </c>
      <c r="B4122">
        <v>115504</v>
      </c>
      <c r="C4122">
        <v>14000000</v>
      </c>
      <c r="D4122">
        <f t="shared" si="65"/>
        <v>-13884496</v>
      </c>
    </row>
    <row r="4123" spans="1:4" x14ac:dyDescent="0.2">
      <c r="A4123" t="s">
        <v>6856</v>
      </c>
      <c r="B4123">
        <v>5725</v>
      </c>
      <c r="C4123">
        <v>8400000</v>
      </c>
      <c r="D4123">
        <f t="shared" si="65"/>
        <v>-8394275</v>
      </c>
    </row>
    <row r="4124" spans="1:4" x14ac:dyDescent="0.2">
      <c r="A4124" t="s">
        <v>6857</v>
      </c>
      <c r="B4124">
        <v>75727</v>
      </c>
      <c r="C4124">
        <v>2500000</v>
      </c>
      <c r="D4124">
        <f t="shared" si="65"/>
        <v>-2424273</v>
      </c>
    </row>
    <row r="4125" spans="1:4" x14ac:dyDescent="0.2">
      <c r="A4125" t="s">
        <v>6859</v>
      </c>
      <c r="B4125">
        <v>322157</v>
      </c>
      <c r="C4125">
        <v>2500000</v>
      </c>
      <c r="D4125">
        <f t="shared" si="65"/>
        <v>-2177843</v>
      </c>
    </row>
    <row r="4126" spans="1:4" x14ac:dyDescent="0.2">
      <c r="A4126" t="s">
        <v>6860</v>
      </c>
      <c r="B4126">
        <v>25440971</v>
      </c>
      <c r="C4126">
        <v>2500000</v>
      </c>
      <c r="D4126">
        <f t="shared" si="65"/>
        <v>22940971</v>
      </c>
    </row>
    <row r="4127" spans="1:4" x14ac:dyDescent="0.2">
      <c r="A4127" t="s">
        <v>6862</v>
      </c>
      <c r="B4127">
        <v>25440971</v>
      </c>
      <c r="C4127">
        <v>2500000</v>
      </c>
      <c r="D4127">
        <f t="shared" si="65"/>
        <v>22940971</v>
      </c>
    </row>
    <row r="4128" spans="1:4" x14ac:dyDescent="0.2">
      <c r="A4128" t="s">
        <v>6864</v>
      </c>
      <c r="B4128">
        <v>25440971</v>
      </c>
      <c r="C4128">
        <v>3500000</v>
      </c>
      <c r="D4128">
        <f t="shared" si="65"/>
        <v>21940971</v>
      </c>
    </row>
    <row r="4129" spans="1:4" x14ac:dyDescent="0.2">
      <c r="A4129" t="s">
        <v>6866</v>
      </c>
      <c r="B4129">
        <v>5731103</v>
      </c>
      <c r="C4129">
        <v>2400000</v>
      </c>
      <c r="D4129">
        <f t="shared" si="65"/>
        <v>3331103</v>
      </c>
    </row>
    <row r="4130" spans="1:4" x14ac:dyDescent="0.2">
      <c r="A4130" t="s">
        <v>6867</v>
      </c>
      <c r="B4130">
        <v>978908</v>
      </c>
      <c r="C4130">
        <v>2400000</v>
      </c>
      <c r="D4130">
        <f t="shared" si="65"/>
        <v>-1421092</v>
      </c>
    </row>
    <row r="4131" spans="1:4" x14ac:dyDescent="0.2">
      <c r="A4131" t="s">
        <v>6869</v>
      </c>
      <c r="B4131">
        <v>438653</v>
      </c>
      <c r="C4131">
        <v>20000000</v>
      </c>
      <c r="D4131">
        <f t="shared" si="65"/>
        <v>-19561347</v>
      </c>
    </row>
    <row r="4132" spans="1:4" x14ac:dyDescent="0.2">
      <c r="A4132" t="s">
        <v>6870</v>
      </c>
      <c r="B4132">
        <v>25440971</v>
      </c>
      <c r="C4132">
        <v>2500000</v>
      </c>
      <c r="D4132">
        <f t="shared" si="65"/>
        <v>22940971</v>
      </c>
    </row>
    <row r="4133" spans="1:4" x14ac:dyDescent="0.2">
      <c r="A4133" t="s">
        <v>6872</v>
      </c>
      <c r="B4133">
        <v>327919</v>
      </c>
      <c r="C4133">
        <v>1500000</v>
      </c>
      <c r="D4133">
        <f t="shared" si="65"/>
        <v>-1172081</v>
      </c>
    </row>
    <row r="4134" spans="1:4" x14ac:dyDescent="0.2">
      <c r="A4134" t="s">
        <v>6873</v>
      </c>
      <c r="B4134">
        <v>25440971</v>
      </c>
      <c r="C4134">
        <v>2500000</v>
      </c>
      <c r="D4134">
        <f t="shared" si="65"/>
        <v>22940971</v>
      </c>
    </row>
    <row r="4135" spans="1:4" x14ac:dyDescent="0.2">
      <c r="A4135" t="s">
        <v>6875</v>
      </c>
      <c r="B4135">
        <v>25440971</v>
      </c>
      <c r="C4135">
        <v>2361000</v>
      </c>
      <c r="D4135">
        <f t="shared" si="65"/>
        <v>23079971</v>
      </c>
    </row>
    <row r="4136" spans="1:4" x14ac:dyDescent="0.2">
      <c r="A4136" t="s">
        <v>6876</v>
      </c>
      <c r="B4136">
        <v>178739</v>
      </c>
      <c r="C4136">
        <v>2450000</v>
      </c>
      <c r="D4136">
        <f t="shared" si="65"/>
        <v>-2271261</v>
      </c>
    </row>
    <row r="4137" spans="1:4" x14ac:dyDescent="0.2">
      <c r="A4137" t="s">
        <v>6878</v>
      </c>
      <c r="B4137">
        <v>565592</v>
      </c>
      <c r="C4137">
        <v>20000000</v>
      </c>
      <c r="D4137">
        <f t="shared" si="65"/>
        <v>-19434408</v>
      </c>
    </row>
    <row r="4138" spans="1:4" x14ac:dyDescent="0.2">
      <c r="A4138" t="s">
        <v>6879</v>
      </c>
      <c r="B4138">
        <v>25440971</v>
      </c>
      <c r="C4138">
        <v>2295429</v>
      </c>
      <c r="D4138">
        <f t="shared" si="65"/>
        <v>23145542</v>
      </c>
    </row>
    <row r="4139" spans="1:4" x14ac:dyDescent="0.2">
      <c r="A4139" t="s">
        <v>6880</v>
      </c>
      <c r="B4139">
        <v>27012</v>
      </c>
      <c r="C4139">
        <v>20000000</v>
      </c>
      <c r="D4139">
        <f t="shared" si="65"/>
        <v>-19972988</v>
      </c>
    </row>
    <row r="4140" spans="1:4" x14ac:dyDescent="0.2">
      <c r="A4140" t="s">
        <v>6881</v>
      </c>
      <c r="B4140">
        <v>25440971</v>
      </c>
      <c r="C4140">
        <v>20000000</v>
      </c>
      <c r="D4140">
        <f t="shared" si="65"/>
        <v>5440971</v>
      </c>
    </row>
    <row r="4141" spans="1:4" x14ac:dyDescent="0.2">
      <c r="A4141" t="s">
        <v>6883</v>
      </c>
      <c r="B4141">
        <v>25440971</v>
      </c>
      <c r="C4141">
        <v>2300000</v>
      </c>
      <c r="D4141">
        <f t="shared" si="65"/>
        <v>23140971</v>
      </c>
    </row>
    <row r="4142" spans="1:4" x14ac:dyDescent="0.2">
      <c r="A4142" t="s">
        <v>6885</v>
      </c>
      <c r="B4142">
        <v>76400000</v>
      </c>
      <c r="C4142">
        <v>2280000</v>
      </c>
      <c r="D4142">
        <f t="shared" si="65"/>
        <v>74120000</v>
      </c>
    </row>
    <row r="4143" spans="1:4" x14ac:dyDescent="0.2">
      <c r="A4143" t="s">
        <v>6886</v>
      </c>
      <c r="B4143">
        <v>25440971</v>
      </c>
      <c r="C4143">
        <v>2500000</v>
      </c>
      <c r="D4143">
        <f t="shared" si="65"/>
        <v>22940971</v>
      </c>
    </row>
    <row r="4144" spans="1:4" x14ac:dyDescent="0.2">
      <c r="A4144" t="s">
        <v>6888</v>
      </c>
      <c r="B4144">
        <v>36200000</v>
      </c>
      <c r="C4144">
        <v>4000000</v>
      </c>
      <c r="D4144">
        <f t="shared" si="65"/>
        <v>32200000</v>
      </c>
    </row>
    <row r="4145" spans="1:4" x14ac:dyDescent="0.2">
      <c r="A4145" t="s">
        <v>6889</v>
      </c>
      <c r="B4145">
        <v>21300000</v>
      </c>
      <c r="C4145">
        <v>2200000</v>
      </c>
      <c r="D4145">
        <f t="shared" si="65"/>
        <v>19100000</v>
      </c>
    </row>
    <row r="4146" spans="1:4" x14ac:dyDescent="0.2">
      <c r="A4146" t="s">
        <v>6891</v>
      </c>
      <c r="B4146">
        <v>379643</v>
      </c>
      <c r="C4146">
        <v>2200000</v>
      </c>
      <c r="D4146">
        <f t="shared" si="65"/>
        <v>-1820357</v>
      </c>
    </row>
    <row r="4147" spans="1:4" x14ac:dyDescent="0.2">
      <c r="A4147" t="s">
        <v>6892</v>
      </c>
      <c r="B4147">
        <v>12985267</v>
      </c>
      <c r="C4147">
        <v>2300000</v>
      </c>
      <c r="D4147">
        <f t="shared" si="65"/>
        <v>10685267</v>
      </c>
    </row>
    <row r="4148" spans="1:4" x14ac:dyDescent="0.2">
      <c r="A4148" t="s">
        <v>6894</v>
      </c>
      <c r="B4148">
        <v>25440971</v>
      </c>
      <c r="C4148">
        <v>2200000</v>
      </c>
      <c r="D4148">
        <f t="shared" si="65"/>
        <v>23240971</v>
      </c>
    </row>
    <row r="4149" spans="1:4" x14ac:dyDescent="0.2">
      <c r="A4149" t="s">
        <v>6896</v>
      </c>
      <c r="B4149">
        <v>25440971</v>
      </c>
      <c r="C4149">
        <v>2160000</v>
      </c>
      <c r="D4149">
        <f t="shared" si="65"/>
        <v>23280971</v>
      </c>
    </row>
    <row r="4150" spans="1:4" x14ac:dyDescent="0.2">
      <c r="A4150" t="s">
        <v>6898</v>
      </c>
      <c r="B4150">
        <v>25440971</v>
      </c>
      <c r="C4150">
        <v>20000000</v>
      </c>
      <c r="D4150">
        <f t="shared" si="65"/>
        <v>5440971</v>
      </c>
    </row>
    <row r="4151" spans="1:4" x14ac:dyDescent="0.2">
      <c r="A4151" t="s">
        <v>6900</v>
      </c>
      <c r="B4151">
        <v>25440971</v>
      </c>
      <c r="C4151">
        <v>1200000</v>
      </c>
      <c r="D4151">
        <f t="shared" si="65"/>
        <v>24240971</v>
      </c>
    </row>
    <row r="4152" spans="1:4" x14ac:dyDescent="0.2">
      <c r="A4152" t="s">
        <v>6902</v>
      </c>
      <c r="B4152">
        <v>25440971</v>
      </c>
      <c r="C4152">
        <v>2400000</v>
      </c>
      <c r="D4152">
        <f t="shared" si="65"/>
        <v>23040971</v>
      </c>
    </row>
    <row r="4153" spans="1:4" x14ac:dyDescent="0.2">
      <c r="A4153" t="s">
        <v>6904</v>
      </c>
      <c r="B4153">
        <v>25440971</v>
      </c>
      <c r="C4153">
        <v>2500000</v>
      </c>
      <c r="D4153">
        <f t="shared" si="65"/>
        <v>22940971</v>
      </c>
    </row>
    <row r="4154" spans="1:4" x14ac:dyDescent="0.2">
      <c r="A4154" t="s">
        <v>6905</v>
      </c>
      <c r="B4154">
        <v>23650000</v>
      </c>
      <c r="C4154">
        <v>2100000</v>
      </c>
      <c r="D4154">
        <f t="shared" si="65"/>
        <v>21550000</v>
      </c>
    </row>
    <row r="4155" spans="1:4" x14ac:dyDescent="0.2">
      <c r="A4155" t="s">
        <v>6907</v>
      </c>
      <c r="B4155">
        <v>510092</v>
      </c>
      <c r="C4155">
        <v>20000000</v>
      </c>
      <c r="D4155">
        <f t="shared" si="65"/>
        <v>-19489908</v>
      </c>
    </row>
    <row r="4156" spans="1:4" x14ac:dyDescent="0.2">
      <c r="A4156" t="s">
        <v>6909</v>
      </c>
      <c r="B4156">
        <v>313436</v>
      </c>
      <c r="C4156">
        <v>15500000</v>
      </c>
      <c r="D4156">
        <f t="shared" si="65"/>
        <v>-15186564</v>
      </c>
    </row>
    <row r="4157" spans="1:4" x14ac:dyDescent="0.2">
      <c r="A4157" t="s">
        <v>6911</v>
      </c>
      <c r="B4157">
        <v>3330</v>
      </c>
      <c r="C4157">
        <v>2100000</v>
      </c>
      <c r="D4157">
        <f t="shared" si="65"/>
        <v>-2096670</v>
      </c>
    </row>
    <row r="4158" spans="1:4" x14ac:dyDescent="0.2">
      <c r="A4158" t="s">
        <v>6913</v>
      </c>
      <c r="B4158">
        <v>25440971</v>
      </c>
      <c r="C4158">
        <v>1500000</v>
      </c>
      <c r="D4158">
        <f t="shared" si="65"/>
        <v>23940971</v>
      </c>
    </row>
    <row r="4159" spans="1:4" x14ac:dyDescent="0.2">
      <c r="A4159" t="s">
        <v>6914</v>
      </c>
      <c r="B4159">
        <v>25440971</v>
      </c>
      <c r="C4159">
        <v>2100000</v>
      </c>
      <c r="D4159">
        <f t="shared" si="65"/>
        <v>23340971</v>
      </c>
    </row>
    <row r="4160" spans="1:4" x14ac:dyDescent="0.2">
      <c r="A4160" t="s">
        <v>6915</v>
      </c>
      <c r="B4160">
        <v>25440971</v>
      </c>
      <c r="C4160">
        <v>2100000</v>
      </c>
      <c r="D4160">
        <f t="shared" si="65"/>
        <v>23340971</v>
      </c>
    </row>
    <row r="4161" spans="1:4" x14ac:dyDescent="0.2">
      <c r="A4161" t="s">
        <v>6918</v>
      </c>
      <c r="B4161">
        <v>25440971</v>
      </c>
      <c r="C4161">
        <v>20000000</v>
      </c>
      <c r="D4161">
        <f t="shared" si="65"/>
        <v>5440971</v>
      </c>
    </row>
    <row r="4162" spans="1:4" x14ac:dyDescent="0.2">
      <c r="A4162" t="s">
        <v>6920</v>
      </c>
      <c r="B4162">
        <v>25440971</v>
      </c>
      <c r="C4162">
        <v>2100000</v>
      </c>
      <c r="D4162">
        <f t="shared" ref="D4162:D4225" si="66">B4162-C4162</f>
        <v>23340971</v>
      </c>
    </row>
    <row r="4163" spans="1:4" x14ac:dyDescent="0.2">
      <c r="A4163" t="s">
        <v>6922</v>
      </c>
      <c r="B4163">
        <v>24800000</v>
      </c>
      <c r="C4163">
        <v>2000000</v>
      </c>
      <c r="D4163">
        <f t="shared" si="66"/>
        <v>22800000</v>
      </c>
    </row>
    <row r="4164" spans="1:4" x14ac:dyDescent="0.2">
      <c r="A4164" t="s">
        <v>6923</v>
      </c>
      <c r="B4164">
        <v>792966</v>
      </c>
      <c r="C4164">
        <v>2300000</v>
      </c>
      <c r="D4164">
        <f t="shared" si="66"/>
        <v>-1507034</v>
      </c>
    </row>
    <row r="4165" spans="1:4" x14ac:dyDescent="0.2">
      <c r="A4165" t="s">
        <v>6926</v>
      </c>
      <c r="B4165">
        <v>25440971</v>
      </c>
      <c r="C4165">
        <v>20000000</v>
      </c>
      <c r="D4165">
        <f t="shared" si="66"/>
        <v>5440971</v>
      </c>
    </row>
    <row r="4166" spans="1:4" x14ac:dyDescent="0.2">
      <c r="A4166" t="s">
        <v>6927</v>
      </c>
      <c r="B4166">
        <v>25440971</v>
      </c>
      <c r="C4166">
        <v>2000000</v>
      </c>
      <c r="D4166">
        <f t="shared" si="66"/>
        <v>23440971</v>
      </c>
    </row>
    <row r="4167" spans="1:4" x14ac:dyDescent="0.2">
      <c r="A4167" t="s">
        <v>6928</v>
      </c>
      <c r="B4167">
        <v>14673301</v>
      </c>
      <c r="C4167">
        <v>2000000</v>
      </c>
      <c r="D4167">
        <f t="shared" si="66"/>
        <v>12673301</v>
      </c>
    </row>
    <row r="4168" spans="1:4" x14ac:dyDescent="0.2">
      <c r="A4168" t="s">
        <v>6930</v>
      </c>
      <c r="B4168">
        <v>25440971</v>
      </c>
      <c r="C4168">
        <v>2000000</v>
      </c>
      <c r="D4168">
        <f t="shared" si="66"/>
        <v>23440971</v>
      </c>
    </row>
    <row r="4169" spans="1:4" x14ac:dyDescent="0.2">
      <c r="A4169" t="s">
        <v>6931</v>
      </c>
      <c r="B4169">
        <v>25440971</v>
      </c>
      <c r="C4169">
        <v>2000000</v>
      </c>
      <c r="D4169">
        <f t="shared" si="66"/>
        <v>23440971</v>
      </c>
    </row>
    <row r="4170" spans="1:4" x14ac:dyDescent="0.2">
      <c r="A4170" t="s">
        <v>6933</v>
      </c>
      <c r="B4170">
        <v>9003011</v>
      </c>
      <c r="C4170">
        <v>2000000</v>
      </c>
      <c r="D4170">
        <f t="shared" si="66"/>
        <v>7003011</v>
      </c>
    </row>
    <row r="4171" spans="1:4" x14ac:dyDescent="0.2">
      <c r="A4171" t="s">
        <v>6934</v>
      </c>
      <c r="B4171">
        <v>11546543</v>
      </c>
      <c r="C4171">
        <v>2000000</v>
      </c>
      <c r="D4171">
        <f t="shared" si="66"/>
        <v>9546543</v>
      </c>
    </row>
    <row r="4172" spans="1:4" x14ac:dyDescent="0.2">
      <c r="A4172" t="s">
        <v>6936</v>
      </c>
      <c r="B4172">
        <v>11533945</v>
      </c>
      <c r="C4172">
        <v>2000000</v>
      </c>
      <c r="D4172">
        <f t="shared" si="66"/>
        <v>9533945</v>
      </c>
    </row>
    <row r="4173" spans="1:4" x14ac:dyDescent="0.2">
      <c r="A4173" t="s">
        <v>6937</v>
      </c>
      <c r="B4173">
        <v>12555230</v>
      </c>
      <c r="C4173">
        <v>2000000</v>
      </c>
      <c r="D4173">
        <f t="shared" si="66"/>
        <v>10555230</v>
      </c>
    </row>
    <row r="4174" spans="1:4" x14ac:dyDescent="0.2">
      <c r="A4174" t="s">
        <v>6939</v>
      </c>
      <c r="B4174">
        <v>11284657</v>
      </c>
      <c r="C4174">
        <v>2000000</v>
      </c>
      <c r="D4174">
        <f t="shared" si="66"/>
        <v>9284657</v>
      </c>
    </row>
    <row r="4175" spans="1:4" x14ac:dyDescent="0.2">
      <c r="A4175" t="s">
        <v>6940</v>
      </c>
      <c r="B4175">
        <v>34522221</v>
      </c>
      <c r="C4175">
        <v>2000000</v>
      </c>
      <c r="D4175">
        <f t="shared" si="66"/>
        <v>32522221</v>
      </c>
    </row>
    <row r="4176" spans="1:4" x14ac:dyDescent="0.2">
      <c r="A4176" t="s">
        <v>6942</v>
      </c>
      <c r="B4176">
        <v>25440971</v>
      </c>
      <c r="C4176">
        <v>2000000</v>
      </c>
      <c r="D4176">
        <f t="shared" si="66"/>
        <v>23440971</v>
      </c>
    </row>
    <row r="4177" spans="1:4" x14ac:dyDescent="0.2">
      <c r="A4177" t="s">
        <v>6944</v>
      </c>
      <c r="B4177">
        <v>25440971</v>
      </c>
      <c r="C4177">
        <v>1614000</v>
      </c>
      <c r="D4177">
        <f t="shared" si="66"/>
        <v>23826971</v>
      </c>
    </row>
    <row r="4178" spans="1:4" x14ac:dyDescent="0.2">
      <c r="A4178" t="s">
        <v>6947</v>
      </c>
      <c r="B4178">
        <v>7002255</v>
      </c>
      <c r="C4178">
        <v>9500000</v>
      </c>
      <c r="D4178">
        <f t="shared" si="66"/>
        <v>-2497745</v>
      </c>
    </row>
    <row r="4179" spans="1:4" x14ac:dyDescent="0.2">
      <c r="A4179" t="s">
        <v>6950</v>
      </c>
      <c r="B4179">
        <v>6719300</v>
      </c>
      <c r="C4179">
        <v>2000000</v>
      </c>
      <c r="D4179">
        <f t="shared" si="66"/>
        <v>4719300</v>
      </c>
    </row>
    <row r="4180" spans="1:4" x14ac:dyDescent="0.2">
      <c r="A4180" t="s">
        <v>6952</v>
      </c>
      <c r="B4180">
        <v>6003587</v>
      </c>
      <c r="C4180">
        <v>20000000</v>
      </c>
      <c r="D4180">
        <f t="shared" si="66"/>
        <v>-13996413</v>
      </c>
    </row>
    <row r="4181" spans="1:4" x14ac:dyDescent="0.2">
      <c r="A4181" t="s">
        <v>6953</v>
      </c>
      <c r="B4181">
        <v>5792822</v>
      </c>
      <c r="C4181">
        <v>2700000</v>
      </c>
      <c r="D4181">
        <f t="shared" si="66"/>
        <v>3092822</v>
      </c>
    </row>
    <row r="4182" spans="1:4" x14ac:dyDescent="0.2">
      <c r="A4182" t="s">
        <v>6954</v>
      </c>
      <c r="B4182">
        <v>5383834</v>
      </c>
      <c r="C4182">
        <v>2000000</v>
      </c>
      <c r="D4182">
        <f t="shared" si="66"/>
        <v>3383834</v>
      </c>
    </row>
    <row r="4183" spans="1:4" x14ac:dyDescent="0.2">
      <c r="A4183" t="s">
        <v>6955</v>
      </c>
      <c r="B4183">
        <v>4599680</v>
      </c>
      <c r="C4183">
        <v>1500000</v>
      </c>
      <c r="D4183">
        <f t="shared" si="66"/>
        <v>3099680</v>
      </c>
    </row>
    <row r="4184" spans="1:4" x14ac:dyDescent="0.2">
      <c r="A4184" t="s">
        <v>6956</v>
      </c>
      <c r="B4184">
        <v>25440971</v>
      </c>
      <c r="C4184">
        <v>2000000</v>
      </c>
      <c r="D4184">
        <f t="shared" si="66"/>
        <v>23440971</v>
      </c>
    </row>
    <row r="4185" spans="1:4" x14ac:dyDescent="0.2">
      <c r="A4185" t="s">
        <v>6958</v>
      </c>
      <c r="B4185">
        <v>6531491</v>
      </c>
      <c r="C4185">
        <v>2000000</v>
      </c>
      <c r="D4185">
        <f t="shared" si="66"/>
        <v>4531491</v>
      </c>
    </row>
    <row r="4186" spans="1:4" x14ac:dyDescent="0.2">
      <c r="A4186" t="s">
        <v>6960</v>
      </c>
      <c r="B4186">
        <v>4581222</v>
      </c>
      <c r="C4186">
        <v>20000000</v>
      </c>
      <c r="D4186">
        <f t="shared" si="66"/>
        <v>-15418778</v>
      </c>
    </row>
    <row r="4187" spans="1:4" x14ac:dyDescent="0.2">
      <c r="A4187" t="s">
        <v>6962</v>
      </c>
      <c r="B4187">
        <v>25440971</v>
      </c>
      <c r="C4187">
        <v>2000000</v>
      </c>
      <c r="D4187">
        <f t="shared" si="66"/>
        <v>23440971</v>
      </c>
    </row>
    <row r="4188" spans="1:4" x14ac:dyDescent="0.2">
      <c r="A4188" t="s">
        <v>6964</v>
      </c>
      <c r="B4188">
        <v>3885134</v>
      </c>
      <c r="C4188">
        <v>2000000</v>
      </c>
      <c r="D4188">
        <f t="shared" si="66"/>
        <v>1885134</v>
      </c>
    </row>
    <row r="4189" spans="1:4" x14ac:dyDescent="0.2">
      <c r="A4189" t="s">
        <v>6966</v>
      </c>
      <c r="B4189">
        <v>4311834</v>
      </c>
      <c r="C4189">
        <v>20000000</v>
      </c>
      <c r="D4189">
        <f t="shared" si="66"/>
        <v>-15688166</v>
      </c>
    </row>
    <row r="4190" spans="1:4" x14ac:dyDescent="0.2">
      <c r="A4190" t="s">
        <v>6968</v>
      </c>
      <c r="B4190">
        <v>3590010</v>
      </c>
      <c r="C4190">
        <v>2000000</v>
      </c>
      <c r="D4190">
        <f t="shared" si="66"/>
        <v>1590010</v>
      </c>
    </row>
    <row r="4191" spans="1:4" x14ac:dyDescent="0.2">
      <c r="A4191" t="s">
        <v>6970</v>
      </c>
      <c r="B4191">
        <v>3300230</v>
      </c>
      <c r="C4191">
        <v>20000000</v>
      </c>
      <c r="D4191">
        <f t="shared" si="66"/>
        <v>-16699770</v>
      </c>
    </row>
    <row r="4192" spans="1:4" x14ac:dyDescent="0.2">
      <c r="A4192" t="s">
        <v>6972</v>
      </c>
      <c r="B4192">
        <v>3335839</v>
      </c>
      <c r="C4192">
        <v>2000000</v>
      </c>
      <c r="D4192">
        <f t="shared" si="66"/>
        <v>1335839</v>
      </c>
    </row>
    <row r="4193" spans="1:4" x14ac:dyDescent="0.2">
      <c r="A4193" t="s">
        <v>6973</v>
      </c>
      <c r="B4193">
        <v>2557668</v>
      </c>
      <c r="C4193">
        <v>2000000</v>
      </c>
      <c r="D4193">
        <f t="shared" si="66"/>
        <v>557668</v>
      </c>
    </row>
    <row r="4194" spans="1:4" x14ac:dyDescent="0.2">
      <c r="A4194" t="s">
        <v>6974</v>
      </c>
      <c r="B4194">
        <v>2506446</v>
      </c>
      <c r="C4194">
        <v>2000000</v>
      </c>
      <c r="D4194">
        <f t="shared" si="66"/>
        <v>506446</v>
      </c>
    </row>
    <row r="4195" spans="1:4" x14ac:dyDescent="0.2">
      <c r="A4195" t="s">
        <v>6975</v>
      </c>
      <c r="B4195">
        <v>7369373</v>
      </c>
      <c r="C4195">
        <v>2000000</v>
      </c>
      <c r="D4195">
        <f t="shared" si="66"/>
        <v>5369373</v>
      </c>
    </row>
    <row r="4196" spans="1:4" x14ac:dyDescent="0.2">
      <c r="A4196" t="s">
        <v>6977</v>
      </c>
      <c r="B4196">
        <v>25440971</v>
      </c>
      <c r="C4196">
        <v>20000000</v>
      </c>
      <c r="D4196">
        <f t="shared" si="66"/>
        <v>5440971</v>
      </c>
    </row>
    <row r="4197" spans="1:4" x14ac:dyDescent="0.2">
      <c r="A4197" t="s">
        <v>6978</v>
      </c>
      <c r="B4197">
        <v>1984378</v>
      </c>
      <c r="C4197">
        <v>2000000</v>
      </c>
      <c r="D4197">
        <f t="shared" si="66"/>
        <v>-15622</v>
      </c>
    </row>
    <row r="4198" spans="1:4" x14ac:dyDescent="0.2">
      <c r="A4198" t="s">
        <v>6979</v>
      </c>
      <c r="B4198">
        <v>2283276</v>
      </c>
      <c r="C4198">
        <v>1500000</v>
      </c>
      <c r="D4198">
        <f t="shared" si="66"/>
        <v>783276</v>
      </c>
    </row>
    <row r="4199" spans="1:4" x14ac:dyDescent="0.2">
      <c r="A4199" t="s">
        <v>6982</v>
      </c>
      <c r="B4199">
        <v>1098224</v>
      </c>
      <c r="C4199">
        <v>2000000</v>
      </c>
      <c r="D4199">
        <f t="shared" si="66"/>
        <v>-901776</v>
      </c>
    </row>
    <row r="4200" spans="1:4" x14ac:dyDescent="0.2">
      <c r="A4200" t="s">
        <v>6984</v>
      </c>
      <c r="B4200">
        <v>1430185</v>
      </c>
      <c r="C4200">
        <v>2000000</v>
      </c>
      <c r="D4200">
        <f t="shared" si="66"/>
        <v>-569815</v>
      </c>
    </row>
    <row r="4201" spans="1:4" x14ac:dyDescent="0.2">
      <c r="A4201" t="s">
        <v>6986</v>
      </c>
      <c r="B4201">
        <v>1477002</v>
      </c>
      <c r="C4201">
        <v>2000000</v>
      </c>
      <c r="D4201">
        <f t="shared" si="66"/>
        <v>-522998</v>
      </c>
    </row>
    <row r="4202" spans="1:4" x14ac:dyDescent="0.2">
      <c r="A4202" t="s">
        <v>6988</v>
      </c>
      <c r="B4202">
        <v>25440971</v>
      </c>
      <c r="C4202">
        <v>20000000</v>
      </c>
      <c r="D4202">
        <f t="shared" si="66"/>
        <v>5440971</v>
      </c>
    </row>
    <row r="4203" spans="1:4" x14ac:dyDescent="0.2">
      <c r="A4203" t="s">
        <v>6989</v>
      </c>
      <c r="B4203">
        <v>1134049</v>
      </c>
      <c r="C4203">
        <v>2000000</v>
      </c>
      <c r="D4203">
        <f t="shared" si="66"/>
        <v>-865951</v>
      </c>
    </row>
    <row r="4204" spans="1:4" x14ac:dyDescent="0.2">
      <c r="A4204" t="s">
        <v>6992</v>
      </c>
      <c r="B4204">
        <v>977600</v>
      </c>
      <c r="C4204">
        <v>20000000</v>
      </c>
      <c r="D4204">
        <f t="shared" si="66"/>
        <v>-19022400</v>
      </c>
    </row>
    <row r="4205" spans="1:4" x14ac:dyDescent="0.2">
      <c r="A4205" t="s">
        <v>6994</v>
      </c>
      <c r="B4205">
        <v>653621</v>
      </c>
      <c r="C4205">
        <v>2000000</v>
      </c>
      <c r="D4205">
        <f t="shared" si="66"/>
        <v>-1346379</v>
      </c>
    </row>
    <row r="4206" spans="1:4" x14ac:dyDescent="0.2">
      <c r="A4206" t="s">
        <v>6996</v>
      </c>
      <c r="B4206">
        <v>110000</v>
      </c>
      <c r="C4206">
        <v>20000000</v>
      </c>
      <c r="D4206">
        <f t="shared" si="66"/>
        <v>-19890000</v>
      </c>
    </row>
    <row r="4207" spans="1:4" x14ac:dyDescent="0.2">
      <c r="A4207" t="s">
        <v>6998</v>
      </c>
      <c r="B4207">
        <v>444354</v>
      </c>
      <c r="C4207">
        <v>20000000</v>
      </c>
      <c r="D4207">
        <f t="shared" si="66"/>
        <v>-19555646</v>
      </c>
    </row>
    <row r="4208" spans="1:4" x14ac:dyDescent="0.2">
      <c r="A4208" t="s">
        <v>6999</v>
      </c>
      <c r="B4208">
        <v>535249</v>
      </c>
      <c r="C4208">
        <v>3400000</v>
      </c>
      <c r="D4208">
        <f t="shared" si="66"/>
        <v>-2864751</v>
      </c>
    </row>
    <row r="4209" spans="1:4" x14ac:dyDescent="0.2">
      <c r="A4209" t="s">
        <v>7001</v>
      </c>
      <c r="B4209">
        <v>25440971</v>
      </c>
      <c r="C4209">
        <v>17000000</v>
      </c>
      <c r="D4209">
        <f t="shared" si="66"/>
        <v>8440971</v>
      </c>
    </row>
    <row r="4210" spans="1:4" x14ac:dyDescent="0.2">
      <c r="A4210" t="s">
        <v>7002</v>
      </c>
      <c r="B4210">
        <v>371081</v>
      </c>
      <c r="C4210">
        <v>6000000</v>
      </c>
      <c r="D4210">
        <f t="shared" si="66"/>
        <v>-5628919</v>
      </c>
    </row>
    <row r="4211" spans="1:4" x14ac:dyDescent="0.2">
      <c r="A4211" t="s">
        <v>7004</v>
      </c>
      <c r="B4211">
        <v>347578</v>
      </c>
      <c r="C4211">
        <v>20000000</v>
      </c>
      <c r="D4211">
        <f t="shared" si="66"/>
        <v>-19652422</v>
      </c>
    </row>
    <row r="4212" spans="1:4" x14ac:dyDescent="0.2">
      <c r="A4212" t="s">
        <v>7006</v>
      </c>
      <c r="B4212">
        <v>124494</v>
      </c>
      <c r="C4212">
        <v>2000000</v>
      </c>
      <c r="D4212">
        <f t="shared" si="66"/>
        <v>-1875506</v>
      </c>
    </row>
    <row r="4213" spans="1:4" x14ac:dyDescent="0.2">
      <c r="A4213" t="s">
        <v>7009</v>
      </c>
      <c r="B4213">
        <v>25440971</v>
      </c>
      <c r="C4213">
        <v>20000000</v>
      </c>
      <c r="D4213">
        <f t="shared" si="66"/>
        <v>5440971</v>
      </c>
    </row>
    <row r="4214" spans="1:4" x14ac:dyDescent="0.2">
      <c r="A4214" t="s">
        <v>7011</v>
      </c>
      <c r="B4214">
        <v>120620</v>
      </c>
      <c r="C4214">
        <v>20000000</v>
      </c>
      <c r="D4214">
        <f t="shared" si="66"/>
        <v>-19879380</v>
      </c>
    </row>
    <row r="4215" spans="1:4" x14ac:dyDescent="0.2">
      <c r="A4215" t="s">
        <v>7013</v>
      </c>
      <c r="B4215">
        <v>100669</v>
      </c>
      <c r="C4215">
        <v>3800000</v>
      </c>
      <c r="D4215">
        <f t="shared" si="66"/>
        <v>-3699331</v>
      </c>
    </row>
    <row r="4216" spans="1:4" x14ac:dyDescent="0.2">
      <c r="A4216" t="s">
        <v>7015</v>
      </c>
      <c r="B4216">
        <v>25440971</v>
      </c>
      <c r="C4216">
        <v>20000000</v>
      </c>
      <c r="D4216">
        <f t="shared" si="66"/>
        <v>5440971</v>
      </c>
    </row>
    <row r="4217" spans="1:4" x14ac:dyDescent="0.2">
      <c r="A4217" t="s">
        <v>7016</v>
      </c>
      <c r="B4217">
        <v>186354</v>
      </c>
      <c r="C4217">
        <v>13500000</v>
      </c>
      <c r="D4217">
        <f t="shared" si="66"/>
        <v>-13313646</v>
      </c>
    </row>
    <row r="4218" spans="1:4" x14ac:dyDescent="0.2">
      <c r="A4218" t="s">
        <v>7017</v>
      </c>
      <c r="B4218">
        <v>25440971</v>
      </c>
      <c r="C4218">
        <v>20000000</v>
      </c>
      <c r="D4218">
        <f t="shared" si="66"/>
        <v>5440971</v>
      </c>
    </row>
    <row r="4219" spans="1:4" x14ac:dyDescent="0.2">
      <c r="A4219" t="s">
        <v>7018</v>
      </c>
      <c r="B4219">
        <v>55202</v>
      </c>
      <c r="C4219">
        <v>20000000</v>
      </c>
      <c r="D4219">
        <f t="shared" si="66"/>
        <v>-19944798</v>
      </c>
    </row>
    <row r="4220" spans="1:4" x14ac:dyDescent="0.2">
      <c r="A4220" t="s">
        <v>7021</v>
      </c>
      <c r="B4220">
        <v>25440971</v>
      </c>
      <c r="C4220">
        <v>20000000</v>
      </c>
      <c r="D4220">
        <f t="shared" si="66"/>
        <v>5440971</v>
      </c>
    </row>
    <row r="4221" spans="1:4" x14ac:dyDescent="0.2">
      <c r="A4221" t="s">
        <v>7023</v>
      </c>
      <c r="B4221">
        <v>549632</v>
      </c>
      <c r="C4221">
        <v>20000000</v>
      </c>
      <c r="D4221">
        <f t="shared" si="66"/>
        <v>-19450368</v>
      </c>
    </row>
    <row r="4222" spans="1:4" x14ac:dyDescent="0.2">
      <c r="A4222" t="s">
        <v>7025</v>
      </c>
      <c r="B4222">
        <v>137945</v>
      </c>
      <c r="C4222">
        <v>20000000</v>
      </c>
      <c r="D4222">
        <f t="shared" si="66"/>
        <v>-19862055</v>
      </c>
    </row>
    <row r="4223" spans="1:4" x14ac:dyDescent="0.2">
      <c r="A4223" t="s">
        <v>7026</v>
      </c>
      <c r="B4223">
        <v>17580</v>
      </c>
      <c r="C4223">
        <v>1500000</v>
      </c>
      <c r="D4223">
        <f t="shared" si="66"/>
        <v>-1482420</v>
      </c>
    </row>
    <row r="4224" spans="1:4" x14ac:dyDescent="0.2">
      <c r="A4224" t="s">
        <v>7028</v>
      </c>
      <c r="B4224">
        <v>25440971</v>
      </c>
      <c r="C4224">
        <v>2000000</v>
      </c>
      <c r="D4224">
        <f t="shared" si="66"/>
        <v>23440971</v>
      </c>
    </row>
    <row r="4225" spans="1:4" x14ac:dyDescent="0.2">
      <c r="A4225" t="s">
        <v>7031</v>
      </c>
      <c r="B4225">
        <v>12667</v>
      </c>
      <c r="C4225">
        <v>14000</v>
      </c>
      <c r="D4225">
        <f t="shared" si="66"/>
        <v>-1333</v>
      </c>
    </row>
    <row r="4226" spans="1:4" x14ac:dyDescent="0.2">
      <c r="A4226" t="s">
        <v>7033</v>
      </c>
      <c r="B4226">
        <v>198407</v>
      </c>
      <c r="C4226">
        <v>2000000</v>
      </c>
      <c r="D4226">
        <f t="shared" ref="D4226:D4289" si="67">B4226-C4226</f>
        <v>-1801593</v>
      </c>
    </row>
    <row r="4227" spans="1:4" x14ac:dyDescent="0.2">
      <c r="A4227" t="s">
        <v>7035</v>
      </c>
      <c r="B4227">
        <v>25440971</v>
      </c>
      <c r="C4227">
        <v>20000000</v>
      </c>
      <c r="D4227">
        <f t="shared" si="67"/>
        <v>5440971</v>
      </c>
    </row>
    <row r="4228" spans="1:4" x14ac:dyDescent="0.2">
      <c r="A4228" t="s">
        <v>7037</v>
      </c>
      <c r="B4228">
        <v>5824</v>
      </c>
      <c r="C4228">
        <v>20000000</v>
      </c>
      <c r="D4228">
        <f t="shared" si="67"/>
        <v>-19994176</v>
      </c>
    </row>
    <row r="4229" spans="1:4" x14ac:dyDescent="0.2">
      <c r="A4229" t="s">
        <v>7038</v>
      </c>
      <c r="B4229">
        <v>2843</v>
      </c>
      <c r="C4229">
        <v>20000000</v>
      </c>
      <c r="D4229">
        <f t="shared" si="67"/>
        <v>-19997157</v>
      </c>
    </row>
    <row r="4230" spans="1:4" x14ac:dyDescent="0.2">
      <c r="A4230" t="s">
        <v>7039</v>
      </c>
      <c r="B4230">
        <v>25440971</v>
      </c>
      <c r="C4230">
        <v>20000000</v>
      </c>
      <c r="D4230">
        <f t="shared" si="67"/>
        <v>5440971</v>
      </c>
    </row>
    <row r="4231" spans="1:4" x14ac:dyDescent="0.2">
      <c r="A4231" t="s">
        <v>7042</v>
      </c>
      <c r="B4231">
        <v>4958</v>
      </c>
      <c r="C4231">
        <v>2000000</v>
      </c>
      <c r="D4231">
        <f t="shared" si="67"/>
        <v>-1995042</v>
      </c>
    </row>
    <row r="4232" spans="1:4" x14ac:dyDescent="0.2">
      <c r="A4232" t="s">
        <v>7044</v>
      </c>
      <c r="B4232">
        <v>25440971</v>
      </c>
      <c r="C4232">
        <v>2000000</v>
      </c>
      <c r="D4232">
        <f t="shared" si="67"/>
        <v>23440971</v>
      </c>
    </row>
    <row r="4233" spans="1:4" x14ac:dyDescent="0.2">
      <c r="A4233" t="s">
        <v>7046</v>
      </c>
      <c r="B4233">
        <v>25440971</v>
      </c>
      <c r="C4233">
        <v>100000</v>
      </c>
      <c r="D4233">
        <f t="shared" si="67"/>
        <v>25340971</v>
      </c>
    </row>
    <row r="4234" spans="1:4" x14ac:dyDescent="0.2">
      <c r="A4234" t="s">
        <v>7048</v>
      </c>
      <c r="B4234">
        <v>25440971</v>
      </c>
      <c r="C4234">
        <v>20000000</v>
      </c>
      <c r="D4234">
        <f t="shared" si="67"/>
        <v>5440971</v>
      </c>
    </row>
    <row r="4235" spans="1:4" x14ac:dyDescent="0.2">
      <c r="A4235" t="s">
        <v>7050</v>
      </c>
      <c r="B4235">
        <v>25440971</v>
      </c>
      <c r="C4235">
        <v>2000000</v>
      </c>
      <c r="D4235">
        <f t="shared" si="67"/>
        <v>23440971</v>
      </c>
    </row>
    <row r="4236" spans="1:4" x14ac:dyDescent="0.2">
      <c r="A4236" t="s">
        <v>7052</v>
      </c>
      <c r="B4236">
        <v>25440971</v>
      </c>
      <c r="C4236">
        <v>2000000</v>
      </c>
      <c r="D4236">
        <f t="shared" si="67"/>
        <v>23440971</v>
      </c>
    </row>
    <row r="4237" spans="1:4" x14ac:dyDescent="0.2">
      <c r="A4237" t="s">
        <v>7054</v>
      </c>
      <c r="B4237">
        <v>25440971</v>
      </c>
      <c r="C4237">
        <v>2000000</v>
      </c>
      <c r="D4237">
        <f t="shared" si="67"/>
        <v>23440971</v>
      </c>
    </row>
    <row r="4238" spans="1:4" x14ac:dyDescent="0.2">
      <c r="A4238" t="s">
        <v>7055</v>
      </c>
      <c r="B4238">
        <v>13220</v>
      </c>
      <c r="C4238">
        <v>20000000</v>
      </c>
      <c r="D4238">
        <f t="shared" si="67"/>
        <v>-19986780</v>
      </c>
    </row>
    <row r="4239" spans="1:4" x14ac:dyDescent="0.2">
      <c r="A4239" t="s">
        <v>7057</v>
      </c>
      <c r="B4239">
        <v>25440971</v>
      </c>
      <c r="C4239">
        <v>2000000</v>
      </c>
      <c r="D4239">
        <f t="shared" si="67"/>
        <v>23440971</v>
      </c>
    </row>
    <row r="4240" spans="1:4" x14ac:dyDescent="0.2">
      <c r="A4240" t="s">
        <v>7059</v>
      </c>
      <c r="B4240">
        <v>25440971</v>
      </c>
      <c r="C4240">
        <v>20000000</v>
      </c>
      <c r="D4240">
        <f t="shared" si="67"/>
        <v>5440971</v>
      </c>
    </row>
    <row r="4241" spans="1:4" x14ac:dyDescent="0.2">
      <c r="A4241" t="s">
        <v>7060</v>
      </c>
      <c r="B4241">
        <v>7927</v>
      </c>
      <c r="C4241">
        <v>2300000</v>
      </c>
      <c r="D4241">
        <f t="shared" si="67"/>
        <v>-2292073</v>
      </c>
    </row>
    <row r="4242" spans="1:4" x14ac:dyDescent="0.2">
      <c r="A4242" t="s">
        <v>7063</v>
      </c>
      <c r="B4242">
        <v>25440971</v>
      </c>
      <c r="C4242">
        <v>2000000</v>
      </c>
      <c r="D4242">
        <f t="shared" si="67"/>
        <v>23440971</v>
      </c>
    </row>
    <row r="4243" spans="1:4" x14ac:dyDescent="0.2">
      <c r="A4243" t="s">
        <v>7065</v>
      </c>
      <c r="B4243">
        <v>25440971</v>
      </c>
      <c r="C4243">
        <v>14000000</v>
      </c>
      <c r="D4243">
        <f t="shared" si="67"/>
        <v>11440971</v>
      </c>
    </row>
    <row r="4244" spans="1:4" x14ac:dyDescent="0.2">
      <c r="A4244" t="s">
        <v>7066</v>
      </c>
      <c r="B4244">
        <v>25440971</v>
      </c>
      <c r="C4244">
        <v>2000000</v>
      </c>
      <c r="D4244">
        <f t="shared" si="67"/>
        <v>23440971</v>
      </c>
    </row>
    <row r="4245" spans="1:4" x14ac:dyDescent="0.2">
      <c r="A4245" t="s">
        <v>7067</v>
      </c>
      <c r="B4245">
        <v>25440971</v>
      </c>
      <c r="C4245">
        <v>2000000</v>
      </c>
      <c r="D4245">
        <f t="shared" si="67"/>
        <v>23440971</v>
      </c>
    </row>
    <row r="4246" spans="1:4" x14ac:dyDescent="0.2">
      <c r="A4246" t="s">
        <v>7069</v>
      </c>
      <c r="B4246">
        <v>2436</v>
      </c>
      <c r="C4246">
        <v>2000000</v>
      </c>
      <c r="D4246">
        <f t="shared" si="67"/>
        <v>-1997564</v>
      </c>
    </row>
    <row r="4247" spans="1:4" x14ac:dyDescent="0.2">
      <c r="A4247" t="s">
        <v>7072</v>
      </c>
      <c r="B4247">
        <v>4556</v>
      </c>
      <c r="C4247">
        <v>20000000</v>
      </c>
      <c r="D4247">
        <f t="shared" si="67"/>
        <v>-19995444</v>
      </c>
    </row>
    <row r="4248" spans="1:4" x14ac:dyDescent="0.2">
      <c r="A4248" t="s">
        <v>7074</v>
      </c>
      <c r="B4248">
        <v>25440971</v>
      </c>
      <c r="C4248">
        <v>20000000</v>
      </c>
      <c r="D4248">
        <f t="shared" si="67"/>
        <v>5440971</v>
      </c>
    </row>
    <row r="4249" spans="1:4" x14ac:dyDescent="0.2">
      <c r="A4249" t="s">
        <v>7076</v>
      </c>
      <c r="B4249">
        <v>25440971</v>
      </c>
      <c r="C4249">
        <v>2000000</v>
      </c>
      <c r="D4249">
        <f t="shared" si="67"/>
        <v>23440971</v>
      </c>
    </row>
    <row r="4250" spans="1:4" x14ac:dyDescent="0.2">
      <c r="A4250" t="s">
        <v>7077</v>
      </c>
      <c r="B4250">
        <v>25440971</v>
      </c>
      <c r="C4250">
        <v>2000000</v>
      </c>
      <c r="D4250">
        <f t="shared" si="67"/>
        <v>23440971</v>
      </c>
    </row>
    <row r="4251" spans="1:4" x14ac:dyDescent="0.2">
      <c r="A4251" t="s">
        <v>7078</v>
      </c>
      <c r="B4251">
        <v>25440971</v>
      </c>
      <c r="C4251">
        <v>2000000</v>
      </c>
      <c r="D4251">
        <f t="shared" si="67"/>
        <v>23440971</v>
      </c>
    </row>
    <row r="4252" spans="1:4" x14ac:dyDescent="0.2">
      <c r="A4252" t="s">
        <v>7079</v>
      </c>
      <c r="B4252">
        <v>25440971</v>
      </c>
      <c r="C4252">
        <v>2000000</v>
      </c>
      <c r="D4252">
        <f t="shared" si="67"/>
        <v>23440971</v>
      </c>
    </row>
    <row r="4253" spans="1:4" x14ac:dyDescent="0.2">
      <c r="A4253" t="s">
        <v>7082</v>
      </c>
      <c r="B4253">
        <v>25440971</v>
      </c>
      <c r="C4253">
        <v>1250000</v>
      </c>
      <c r="D4253">
        <f t="shared" si="67"/>
        <v>24190971</v>
      </c>
    </row>
    <row r="4254" spans="1:4" x14ac:dyDescent="0.2">
      <c r="A4254" t="s">
        <v>7084</v>
      </c>
      <c r="B4254">
        <v>25440971</v>
      </c>
      <c r="C4254">
        <v>2000000</v>
      </c>
      <c r="D4254">
        <f t="shared" si="67"/>
        <v>23440971</v>
      </c>
    </row>
    <row r="4255" spans="1:4" x14ac:dyDescent="0.2">
      <c r="A4255" t="s">
        <v>7086</v>
      </c>
      <c r="B4255">
        <v>25440971</v>
      </c>
      <c r="C4255">
        <v>2000000</v>
      </c>
      <c r="D4255">
        <f t="shared" si="67"/>
        <v>23440971</v>
      </c>
    </row>
    <row r="4256" spans="1:4" x14ac:dyDescent="0.2">
      <c r="A4256" t="s">
        <v>7088</v>
      </c>
      <c r="B4256">
        <v>4600000</v>
      </c>
      <c r="C4256">
        <v>1900000</v>
      </c>
      <c r="D4256">
        <f t="shared" si="67"/>
        <v>2700000</v>
      </c>
    </row>
    <row r="4257" spans="1:4" x14ac:dyDescent="0.2">
      <c r="A4257" t="s">
        <v>7090</v>
      </c>
      <c r="B4257">
        <v>1420578</v>
      </c>
      <c r="C4257">
        <v>1900000</v>
      </c>
      <c r="D4257">
        <f t="shared" si="67"/>
        <v>-479422</v>
      </c>
    </row>
    <row r="4258" spans="1:4" x14ac:dyDescent="0.2">
      <c r="A4258" t="s">
        <v>7091</v>
      </c>
      <c r="B4258">
        <v>25440971</v>
      </c>
      <c r="C4258">
        <v>1950000</v>
      </c>
      <c r="D4258">
        <f t="shared" si="67"/>
        <v>23490971</v>
      </c>
    </row>
    <row r="4259" spans="1:4" x14ac:dyDescent="0.2">
      <c r="A4259" t="s">
        <v>7092</v>
      </c>
      <c r="B4259">
        <v>1028658</v>
      </c>
      <c r="C4259">
        <v>3000000</v>
      </c>
      <c r="D4259">
        <f t="shared" si="67"/>
        <v>-1971342</v>
      </c>
    </row>
    <row r="4260" spans="1:4" x14ac:dyDescent="0.2">
      <c r="A4260" t="s">
        <v>7093</v>
      </c>
      <c r="B4260">
        <v>466702</v>
      </c>
      <c r="C4260">
        <v>20000000</v>
      </c>
      <c r="D4260">
        <f t="shared" si="67"/>
        <v>-19533298</v>
      </c>
    </row>
    <row r="4261" spans="1:4" x14ac:dyDescent="0.2">
      <c r="A4261" t="s">
        <v>7095</v>
      </c>
      <c r="B4261">
        <v>25440971</v>
      </c>
      <c r="C4261">
        <v>1500000</v>
      </c>
      <c r="D4261">
        <f t="shared" si="67"/>
        <v>23940971</v>
      </c>
    </row>
    <row r="4262" spans="1:4" x14ac:dyDescent="0.2">
      <c r="A4262" t="s">
        <v>7098</v>
      </c>
      <c r="B4262">
        <v>18435</v>
      </c>
      <c r="C4262">
        <v>1400000</v>
      </c>
      <c r="D4262">
        <f t="shared" si="67"/>
        <v>-1381565</v>
      </c>
    </row>
    <row r="4263" spans="1:4" x14ac:dyDescent="0.2">
      <c r="A4263" t="s">
        <v>7100</v>
      </c>
      <c r="B4263">
        <v>95236</v>
      </c>
      <c r="C4263">
        <v>20000000</v>
      </c>
      <c r="D4263">
        <f t="shared" si="67"/>
        <v>-19904764</v>
      </c>
    </row>
    <row r="4264" spans="1:4" x14ac:dyDescent="0.2">
      <c r="A4264" t="s">
        <v>7102</v>
      </c>
      <c r="B4264">
        <v>2957978</v>
      </c>
      <c r="C4264">
        <v>1000000</v>
      </c>
      <c r="D4264">
        <f t="shared" si="67"/>
        <v>1957978</v>
      </c>
    </row>
    <row r="4265" spans="1:4" x14ac:dyDescent="0.2">
      <c r="A4265" t="s">
        <v>7104</v>
      </c>
      <c r="B4265">
        <v>25440971</v>
      </c>
      <c r="C4265">
        <v>20000000</v>
      </c>
      <c r="D4265">
        <f t="shared" si="67"/>
        <v>5440971</v>
      </c>
    </row>
    <row r="4266" spans="1:4" x14ac:dyDescent="0.2">
      <c r="A4266" t="s">
        <v>7106</v>
      </c>
      <c r="B4266">
        <v>444044</v>
      </c>
      <c r="C4266">
        <v>1900000</v>
      </c>
      <c r="D4266">
        <f t="shared" si="67"/>
        <v>-1455956</v>
      </c>
    </row>
    <row r="4267" spans="1:4" x14ac:dyDescent="0.2">
      <c r="A4267" t="s">
        <v>7108</v>
      </c>
      <c r="B4267">
        <v>40990055</v>
      </c>
      <c r="C4267">
        <v>1800000</v>
      </c>
      <c r="D4267">
        <f t="shared" si="67"/>
        <v>39190055</v>
      </c>
    </row>
    <row r="4268" spans="1:4" x14ac:dyDescent="0.2">
      <c r="A4268" t="s">
        <v>7110</v>
      </c>
      <c r="B4268">
        <v>1445366</v>
      </c>
      <c r="C4268">
        <v>20000000</v>
      </c>
      <c r="D4268">
        <f t="shared" si="67"/>
        <v>-18554634</v>
      </c>
    </row>
    <row r="4269" spans="1:4" x14ac:dyDescent="0.2">
      <c r="A4269" t="s">
        <v>7111</v>
      </c>
      <c r="B4269">
        <v>25440971</v>
      </c>
      <c r="C4269">
        <v>1800000</v>
      </c>
      <c r="D4269">
        <f t="shared" si="67"/>
        <v>23640971</v>
      </c>
    </row>
    <row r="4270" spans="1:4" x14ac:dyDescent="0.2">
      <c r="A4270" t="s">
        <v>7112</v>
      </c>
      <c r="B4270">
        <v>25440971</v>
      </c>
      <c r="C4270">
        <v>1800000</v>
      </c>
      <c r="D4270">
        <f t="shared" si="67"/>
        <v>23640971</v>
      </c>
    </row>
    <row r="4271" spans="1:4" x14ac:dyDescent="0.2">
      <c r="A4271" t="s">
        <v>7113</v>
      </c>
      <c r="B4271">
        <v>5709616</v>
      </c>
      <c r="C4271">
        <v>1800000</v>
      </c>
      <c r="D4271">
        <f t="shared" si="67"/>
        <v>3909616</v>
      </c>
    </row>
    <row r="4272" spans="1:4" x14ac:dyDescent="0.2">
      <c r="A4272" t="s">
        <v>7115</v>
      </c>
      <c r="B4272">
        <v>12784397</v>
      </c>
      <c r="C4272">
        <v>1800000</v>
      </c>
      <c r="D4272">
        <f t="shared" si="67"/>
        <v>10984397</v>
      </c>
    </row>
    <row r="4273" spans="1:4" x14ac:dyDescent="0.2">
      <c r="A4273" t="s">
        <v>7117</v>
      </c>
      <c r="B4273">
        <v>25440971</v>
      </c>
      <c r="C4273">
        <v>1800000</v>
      </c>
      <c r="D4273">
        <f t="shared" si="67"/>
        <v>23640971</v>
      </c>
    </row>
    <row r="4274" spans="1:4" x14ac:dyDescent="0.2">
      <c r="A4274" t="s">
        <v>7119</v>
      </c>
      <c r="B4274">
        <v>3050934</v>
      </c>
      <c r="C4274">
        <v>1800000</v>
      </c>
      <c r="D4274">
        <f t="shared" si="67"/>
        <v>1250934</v>
      </c>
    </row>
    <row r="4275" spans="1:4" x14ac:dyDescent="0.2">
      <c r="A4275" t="s">
        <v>7121</v>
      </c>
      <c r="B4275">
        <v>841206</v>
      </c>
      <c r="C4275">
        <v>20000000</v>
      </c>
      <c r="D4275">
        <f t="shared" si="67"/>
        <v>-19158794</v>
      </c>
    </row>
    <row r="4276" spans="1:4" x14ac:dyDescent="0.2">
      <c r="A4276" t="s">
        <v>7123</v>
      </c>
      <c r="B4276">
        <v>25440971</v>
      </c>
      <c r="C4276">
        <v>150000000</v>
      </c>
      <c r="D4276">
        <f t="shared" si="67"/>
        <v>-124559029</v>
      </c>
    </row>
    <row r="4277" spans="1:4" x14ac:dyDescent="0.2">
      <c r="A4277" t="s">
        <v>7126</v>
      </c>
      <c r="B4277">
        <v>638476</v>
      </c>
      <c r="C4277">
        <v>1500000</v>
      </c>
      <c r="D4277">
        <f t="shared" si="67"/>
        <v>-861524</v>
      </c>
    </row>
    <row r="4278" spans="1:4" x14ac:dyDescent="0.2">
      <c r="A4278" t="s">
        <v>7127</v>
      </c>
      <c r="B4278">
        <v>25440971</v>
      </c>
      <c r="C4278">
        <v>1800000</v>
      </c>
      <c r="D4278">
        <f t="shared" si="67"/>
        <v>23640971</v>
      </c>
    </row>
    <row r="4279" spans="1:4" x14ac:dyDescent="0.2">
      <c r="A4279" t="s">
        <v>7129</v>
      </c>
      <c r="B4279">
        <v>505295</v>
      </c>
      <c r="C4279">
        <v>1800000</v>
      </c>
      <c r="D4279">
        <f t="shared" si="67"/>
        <v>-1294705</v>
      </c>
    </row>
    <row r="4280" spans="1:4" x14ac:dyDescent="0.2">
      <c r="A4280" t="s">
        <v>7132</v>
      </c>
      <c r="B4280">
        <v>25440971</v>
      </c>
      <c r="C4280">
        <v>1800000</v>
      </c>
      <c r="D4280">
        <f t="shared" si="67"/>
        <v>23640971</v>
      </c>
    </row>
    <row r="4281" spans="1:4" x14ac:dyDescent="0.2">
      <c r="A4281" t="s">
        <v>7133</v>
      </c>
      <c r="B4281">
        <v>25440971</v>
      </c>
      <c r="C4281">
        <v>20000000</v>
      </c>
      <c r="D4281">
        <f t="shared" si="67"/>
        <v>5440971</v>
      </c>
    </row>
    <row r="4282" spans="1:4" x14ac:dyDescent="0.2">
      <c r="A4282" t="s">
        <v>7135</v>
      </c>
      <c r="B4282">
        <v>25440971</v>
      </c>
      <c r="C4282">
        <v>1800000</v>
      </c>
      <c r="D4282">
        <f t="shared" si="67"/>
        <v>23640971</v>
      </c>
    </row>
    <row r="4283" spans="1:4" x14ac:dyDescent="0.2">
      <c r="A4283" t="s">
        <v>7137</v>
      </c>
      <c r="B4283">
        <v>25440971</v>
      </c>
      <c r="C4283">
        <v>20000000</v>
      </c>
      <c r="D4283">
        <f t="shared" si="67"/>
        <v>5440971</v>
      </c>
    </row>
    <row r="4284" spans="1:4" x14ac:dyDescent="0.2">
      <c r="A4284" t="s">
        <v>7139</v>
      </c>
      <c r="B4284">
        <v>25440971</v>
      </c>
      <c r="C4284">
        <v>1800000</v>
      </c>
      <c r="D4284">
        <f t="shared" si="67"/>
        <v>23640971</v>
      </c>
    </row>
    <row r="4285" spans="1:4" x14ac:dyDescent="0.2">
      <c r="A4285" t="s">
        <v>7141</v>
      </c>
      <c r="B4285">
        <v>25440971</v>
      </c>
      <c r="C4285">
        <v>1800000</v>
      </c>
      <c r="D4285">
        <f t="shared" si="67"/>
        <v>23640971</v>
      </c>
    </row>
    <row r="4286" spans="1:4" x14ac:dyDescent="0.2">
      <c r="A4286" t="s">
        <v>7143</v>
      </c>
      <c r="B4286">
        <v>7267324</v>
      </c>
      <c r="C4286">
        <v>3500000</v>
      </c>
      <c r="D4286">
        <f t="shared" si="67"/>
        <v>3767324</v>
      </c>
    </row>
    <row r="4287" spans="1:4" x14ac:dyDescent="0.2">
      <c r="A4287" t="s">
        <v>7144</v>
      </c>
      <c r="B4287">
        <v>145540</v>
      </c>
      <c r="C4287">
        <v>500000</v>
      </c>
      <c r="D4287">
        <f t="shared" si="67"/>
        <v>-354460</v>
      </c>
    </row>
    <row r="4288" spans="1:4" x14ac:dyDescent="0.2">
      <c r="A4288" t="s">
        <v>7146</v>
      </c>
      <c r="B4288">
        <v>25440971</v>
      </c>
      <c r="C4288">
        <v>2000000</v>
      </c>
      <c r="D4288">
        <f t="shared" si="67"/>
        <v>23440971</v>
      </c>
    </row>
    <row r="4289" spans="1:4" x14ac:dyDescent="0.2">
      <c r="A4289" t="s">
        <v>7148</v>
      </c>
      <c r="B4289">
        <v>25440971</v>
      </c>
      <c r="C4289">
        <v>1750000</v>
      </c>
      <c r="D4289">
        <f t="shared" si="67"/>
        <v>23690971</v>
      </c>
    </row>
    <row r="4290" spans="1:4" x14ac:dyDescent="0.2">
      <c r="A4290" t="s">
        <v>7150</v>
      </c>
      <c r="B4290">
        <v>12589108</v>
      </c>
      <c r="C4290">
        <v>20000000</v>
      </c>
      <c r="D4290">
        <f t="shared" ref="D4290:D4353" si="68">B4290-C4290</f>
        <v>-7410892</v>
      </c>
    </row>
    <row r="4291" spans="1:4" x14ac:dyDescent="0.2">
      <c r="A4291" t="s">
        <v>7151</v>
      </c>
      <c r="B4291">
        <v>25440971</v>
      </c>
      <c r="C4291">
        <v>1700000</v>
      </c>
      <c r="D4291">
        <f t="shared" si="68"/>
        <v>23740971</v>
      </c>
    </row>
    <row r="4292" spans="1:4" x14ac:dyDescent="0.2">
      <c r="A4292" t="s">
        <v>7152</v>
      </c>
      <c r="B4292">
        <v>35918429</v>
      </c>
      <c r="C4292">
        <v>1700000</v>
      </c>
      <c r="D4292">
        <f t="shared" si="68"/>
        <v>34218429</v>
      </c>
    </row>
    <row r="4293" spans="1:4" x14ac:dyDescent="0.2">
      <c r="A4293" t="s">
        <v>7153</v>
      </c>
      <c r="B4293">
        <v>92401</v>
      </c>
      <c r="C4293">
        <v>2000000</v>
      </c>
      <c r="D4293">
        <f t="shared" si="68"/>
        <v>-1907599</v>
      </c>
    </row>
    <row r="4294" spans="1:4" x14ac:dyDescent="0.2">
      <c r="A4294" t="s">
        <v>7155</v>
      </c>
      <c r="B4294">
        <v>1943649</v>
      </c>
      <c r="C4294">
        <v>1700000</v>
      </c>
      <c r="D4294">
        <f t="shared" si="68"/>
        <v>243649</v>
      </c>
    </row>
    <row r="4295" spans="1:4" x14ac:dyDescent="0.2">
      <c r="A4295" t="s">
        <v>7157</v>
      </c>
      <c r="B4295">
        <v>992238</v>
      </c>
      <c r="C4295">
        <v>1700000</v>
      </c>
      <c r="D4295">
        <f t="shared" si="68"/>
        <v>-707762</v>
      </c>
    </row>
    <row r="4296" spans="1:4" x14ac:dyDescent="0.2">
      <c r="A4296" t="s">
        <v>7158</v>
      </c>
      <c r="B4296">
        <v>4231500</v>
      </c>
      <c r="C4296">
        <v>1000000</v>
      </c>
      <c r="D4296">
        <f t="shared" si="68"/>
        <v>3231500</v>
      </c>
    </row>
    <row r="4297" spans="1:4" x14ac:dyDescent="0.2">
      <c r="A4297" t="s">
        <v>7160</v>
      </c>
      <c r="B4297">
        <v>396035</v>
      </c>
      <c r="C4297">
        <v>1000000</v>
      </c>
      <c r="D4297">
        <f t="shared" si="68"/>
        <v>-603965</v>
      </c>
    </row>
    <row r="4298" spans="1:4" x14ac:dyDescent="0.2">
      <c r="A4298" t="s">
        <v>7162</v>
      </c>
      <c r="B4298">
        <v>25440971</v>
      </c>
      <c r="C4298">
        <v>1644736</v>
      </c>
      <c r="D4298">
        <f t="shared" si="68"/>
        <v>23796235</v>
      </c>
    </row>
    <row r="4299" spans="1:4" x14ac:dyDescent="0.2">
      <c r="A4299" t="s">
        <v>7163</v>
      </c>
      <c r="B4299">
        <v>25440971</v>
      </c>
      <c r="C4299">
        <v>1650000</v>
      </c>
      <c r="D4299">
        <f t="shared" si="68"/>
        <v>23790971</v>
      </c>
    </row>
    <row r="4300" spans="1:4" x14ac:dyDescent="0.2">
      <c r="A4300" t="s">
        <v>7164</v>
      </c>
      <c r="B4300">
        <v>25440971</v>
      </c>
      <c r="C4300">
        <v>1600000</v>
      </c>
      <c r="D4300">
        <f t="shared" si="68"/>
        <v>23840971</v>
      </c>
    </row>
    <row r="4301" spans="1:4" x14ac:dyDescent="0.2">
      <c r="A4301" t="s">
        <v>7165</v>
      </c>
      <c r="B4301">
        <v>2507106</v>
      </c>
      <c r="C4301">
        <v>20000000</v>
      </c>
      <c r="D4301">
        <f t="shared" si="68"/>
        <v>-17492894</v>
      </c>
    </row>
    <row r="4302" spans="1:4" x14ac:dyDescent="0.2">
      <c r="A4302" t="s">
        <v>7167</v>
      </c>
      <c r="B4302">
        <v>6026908</v>
      </c>
      <c r="C4302">
        <v>2000000</v>
      </c>
      <c r="D4302">
        <f t="shared" si="68"/>
        <v>4026908</v>
      </c>
    </row>
    <row r="4303" spans="1:4" x14ac:dyDescent="0.2">
      <c r="A4303" t="s">
        <v>7169</v>
      </c>
      <c r="B4303">
        <v>2592808</v>
      </c>
      <c r="C4303">
        <v>20000000</v>
      </c>
      <c r="D4303">
        <f t="shared" si="68"/>
        <v>-17407192</v>
      </c>
    </row>
    <row r="4304" spans="1:4" x14ac:dyDescent="0.2">
      <c r="A4304" t="s">
        <v>7171</v>
      </c>
      <c r="B4304">
        <v>1060591</v>
      </c>
      <c r="C4304">
        <v>1300000</v>
      </c>
      <c r="D4304">
        <f t="shared" si="68"/>
        <v>-239409</v>
      </c>
    </row>
    <row r="4305" spans="1:4" x14ac:dyDescent="0.2">
      <c r="A4305" t="s">
        <v>7173</v>
      </c>
      <c r="B4305">
        <v>25440971</v>
      </c>
      <c r="C4305">
        <v>20000000</v>
      </c>
      <c r="D4305">
        <f t="shared" si="68"/>
        <v>5440971</v>
      </c>
    </row>
    <row r="4306" spans="1:4" x14ac:dyDescent="0.2">
      <c r="A4306" t="s">
        <v>7175</v>
      </c>
      <c r="B4306">
        <v>155972</v>
      </c>
      <c r="C4306">
        <v>1500000</v>
      </c>
      <c r="D4306">
        <f t="shared" si="68"/>
        <v>-1344028</v>
      </c>
    </row>
    <row r="4307" spans="1:4" x14ac:dyDescent="0.2">
      <c r="A4307" t="s">
        <v>7177</v>
      </c>
      <c r="B4307">
        <v>25440971</v>
      </c>
      <c r="C4307">
        <v>1600000</v>
      </c>
      <c r="D4307">
        <f t="shared" si="68"/>
        <v>23840971</v>
      </c>
    </row>
    <row r="4308" spans="1:4" x14ac:dyDescent="0.2">
      <c r="A4308" t="s">
        <v>7178</v>
      </c>
      <c r="B4308">
        <v>129319</v>
      </c>
      <c r="C4308">
        <v>70000000</v>
      </c>
      <c r="D4308">
        <f t="shared" si="68"/>
        <v>-69870681</v>
      </c>
    </row>
    <row r="4309" spans="1:4" x14ac:dyDescent="0.2">
      <c r="A4309" t="s">
        <v>7180</v>
      </c>
      <c r="B4309">
        <v>26893</v>
      </c>
      <c r="C4309">
        <v>1600000</v>
      </c>
      <c r="D4309">
        <f t="shared" si="68"/>
        <v>-1573107</v>
      </c>
    </row>
    <row r="4310" spans="1:4" x14ac:dyDescent="0.2">
      <c r="A4310" t="s">
        <v>7182</v>
      </c>
      <c r="B4310">
        <v>2580</v>
      </c>
      <c r="C4310">
        <v>1650000</v>
      </c>
      <c r="D4310">
        <f t="shared" si="68"/>
        <v>-1647420</v>
      </c>
    </row>
    <row r="4311" spans="1:4" x14ac:dyDescent="0.2">
      <c r="A4311" t="s">
        <v>7184</v>
      </c>
      <c r="B4311">
        <v>25440971</v>
      </c>
      <c r="C4311">
        <v>20000000</v>
      </c>
      <c r="D4311">
        <f t="shared" si="68"/>
        <v>5440971</v>
      </c>
    </row>
    <row r="4312" spans="1:4" x14ac:dyDescent="0.2">
      <c r="A4312" t="s">
        <v>7186</v>
      </c>
      <c r="B4312">
        <v>19067631</v>
      </c>
      <c r="C4312">
        <v>2000000</v>
      </c>
      <c r="D4312">
        <f t="shared" si="68"/>
        <v>17067631</v>
      </c>
    </row>
    <row r="4313" spans="1:4" x14ac:dyDescent="0.2">
      <c r="A4313" t="s">
        <v>7188</v>
      </c>
      <c r="B4313">
        <v>11806119</v>
      </c>
      <c r="C4313">
        <v>1100000</v>
      </c>
      <c r="D4313">
        <f t="shared" si="68"/>
        <v>10706119</v>
      </c>
    </row>
    <row r="4314" spans="1:4" x14ac:dyDescent="0.2">
      <c r="A4314" t="s">
        <v>7190</v>
      </c>
      <c r="B4314">
        <v>25440971</v>
      </c>
      <c r="C4314">
        <v>1500000</v>
      </c>
      <c r="D4314">
        <f t="shared" si="68"/>
        <v>23940971</v>
      </c>
    </row>
    <row r="4315" spans="1:4" x14ac:dyDescent="0.2">
      <c r="A4315" t="s">
        <v>7191</v>
      </c>
      <c r="B4315">
        <v>7417210</v>
      </c>
      <c r="C4315">
        <v>1500000</v>
      </c>
      <c r="D4315">
        <f t="shared" si="68"/>
        <v>5917210</v>
      </c>
    </row>
    <row r="4316" spans="1:4" x14ac:dyDescent="0.2">
      <c r="A4316" t="s">
        <v>7192</v>
      </c>
      <c r="B4316">
        <v>7362100</v>
      </c>
      <c r="C4316">
        <v>1500000</v>
      </c>
      <c r="D4316">
        <f t="shared" si="68"/>
        <v>5862100</v>
      </c>
    </row>
    <row r="4317" spans="1:4" x14ac:dyDescent="0.2">
      <c r="A4317" t="s">
        <v>7193</v>
      </c>
      <c r="B4317">
        <v>7022940</v>
      </c>
      <c r="C4317">
        <v>1000000</v>
      </c>
      <c r="D4317">
        <f t="shared" si="68"/>
        <v>6022940</v>
      </c>
    </row>
    <row r="4318" spans="1:4" x14ac:dyDescent="0.2">
      <c r="A4318" t="s">
        <v>7194</v>
      </c>
      <c r="B4318">
        <v>25440971</v>
      </c>
      <c r="C4318">
        <v>17000000</v>
      </c>
      <c r="D4318">
        <f t="shared" si="68"/>
        <v>8440971</v>
      </c>
    </row>
    <row r="4319" spans="1:4" x14ac:dyDescent="0.2">
      <c r="A4319" t="s">
        <v>7195</v>
      </c>
      <c r="B4319">
        <v>25440971</v>
      </c>
      <c r="C4319">
        <v>1696377</v>
      </c>
      <c r="D4319">
        <f t="shared" si="68"/>
        <v>23744594</v>
      </c>
    </row>
    <row r="4320" spans="1:4" x14ac:dyDescent="0.2">
      <c r="A4320" t="s">
        <v>7197</v>
      </c>
      <c r="B4320">
        <v>5132222</v>
      </c>
      <c r="C4320">
        <v>2000000</v>
      </c>
      <c r="D4320">
        <f t="shared" si="68"/>
        <v>3132222</v>
      </c>
    </row>
    <row r="4321" spans="1:4" x14ac:dyDescent="0.2">
      <c r="A4321" t="s">
        <v>7198</v>
      </c>
      <c r="B4321">
        <v>2365931</v>
      </c>
      <c r="C4321">
        <v>1500000</v>
      </c>
      <c r="D4321">
        <f t="shared" si="68"/>
        <v>865931</v>
      </c>
    </row>
    <row r="4322" spans="1:4" x14ac:dyDescent="0.2">
      <c r="A4322" t="s">
        <v>7199</v>
      </c>
      <c r="B4322">
        <v>53991137</v>
      </c>
      <c r="C4322">
        <v>1500000</v>
      </c>
      <c r="D4322">
        <f t="shared" si="68"/>
        <v>52491137</v>
      </c>
    </row>
    <row r="4323" spans="1:4" x14ac:dyDescent="0.2">
      <c r="A4323" t="s">
        <v>7200</v>
      </c>
      <c r="B4323">
        <v>25440971</v>
      </c>
      <c r="C4323">
        <v>1500000</v>
      </c>
      <c r="D4323">
        <f t="shared" si="68"/>
        <v>23940971</v>
      </c>
    </row>
    <row r="4324" spans="1:4" x14ac:dyDescent="0.2">
      <c r="A4324" t="s">
        <v>7203</v>
      </c>
      <c r="B4324">
        <v>1221261</v>
      </c>
      <c r="C4324">
        <v>1500000</v>
      </c>
      <c r="D4324">
        <f t="shared" si="68"/>
        <v>-278739</v>
      </c>
    </row>
    <row r="4325" spans="1:4" x14ac:dyDescent="0.2">
      <c r="A4325" t="s">
        <v>7205</v>
      </c>
      <c r="B4325">
        <v>2408553</v>
      </c>
      <c r="C4325">
        <v>20000000</v>
      </c>
      <c r="D4325">
        <f t="shared" si="68"/>
        <v>-17591447</v>
      </c>
    </row>
    <row r="4326" spans="1:4" x14ac:dyDescent="0.2">
      <c r="A4326" t="s">
        <v>7207</v>
      </c>
      <c r="B4326">
        <v>712294</v>
      </c>
      <c r="C4326">
        <v>1500000</v>
      </c>
      <c r="D4326">
        <f t="shared" si="68"/>
        <v>-787706</v>
      </c>
    </row>
    <row r="4327" spans="1:4" x14ac:dyDescent="0.2">
      <c r="A4327" t="s">
        <v>7209</v>
      </c>
      <c r="B4327">
        <v>3447339</v>
      </c>
      <c r="C4327">
        <v>1500000</v>
      </c>
      <c r="D4327">
        <f t="shared" si="68"/>
        <v>1947339</v>
      </c>
    </row>
    <row r="4328" spans="1:4" x14ac:dyDescent="0.2">
      <c r="A4328" t="s">
        <v>7211</v>
      </c>
      <c r="B4328">
        <v>418953</v>
      </c>
      <c r="C4328">
        <v>1500000</v>
      </c>
      <c r="D4328">
        <f t="shared" si="68"/>
        <v>-1081047</v>
      </c>
    </row>
    <row r="4329" spans="1:4" x14ac:dyDescent="0.2">
      <c r="A4329" t="s">
        <v>7212</v>
      </c>
      <c r="B4329">
        <v>406035</v>
      </c>
      <c r="C4329">
        <v>1500000</v>
      </c>
      <c r="D4329">
        <f t="shared" si="68"/>
        <v>-1093965</v>
      </c>
    </row>
    <row r="4330" spans="1:4" x14ac:dyDescent="0.2">
      <c r="A4330" t="s">
        <v>7214</v>
      </c>
      <c r="B4330">
        <v>402820</v>
      </c>
      <c r="C4330">
        <v>20000000</v>
      </c>
      <c r="D4330">
        <f t="shared" si="68"/>
        <v>-19597180</v>
      </c>
    </row>
    <row r="4331" spans="1:4" x14ac:dyDescent="0.2">
      <c r="A4331" t="s">
        <v>7215</v>
      </c>
      <c r="B4331">
        <v>25440971</v>
      </c>
      <c r="C4331">
        <v>1500000</v>
      </c>
      <c r="D4331">
        <f t="shared" si="68"/>
        <v>23940971</v>
      </c>
    </row>
    <row r="4332" spans="1:4" x14ac:dyDescent="0.2">
      <c r="A4332" t="s">
        <v>7217</v>
      </c>
      <c r="B4332">
        <v>373967</v>
      </c>
      <c r="C4332">
        <v>1500000</v>
      </c>
      <c r="D4332">
        <f t="shared" si="68"/>
        <v>-1126033</v>
      </c>
    </row>
    <row r="4333" spans="1:4" x14ac:dyDescent="0.2">
      <c r="A4333" t="s">
        <v>7218</v>
      </c>
      <c r="B4333">
        <v>194568</v>
      </c>
      <c r="C4333">
        <v>1500000</v>
      </c>
      <c r="D4333">
        <f t="shared" si="68"/>
        <v>-1305432</v>
      </c>
    </row>
    <row r="4334" spans="1:4" x14ac:dyDescent="0.2">
      <c r="A4334" t="s">
        <v>7220</v>
      </c>
      <c r="B4334">
        <v>25440971</v>
      </c>
      <c r="C4334">
        <v>20000000</v>
      </c>
      <c r="D4334">
        <f t="shared" si="68"/>
        <v>5440971</v>
      </c>
    </row>
    <row r="4335" spans="1:4" x14ac:dyDescent="0.2">
      <c r="A4335" t="s">
        <v>7222</v>
      </c>
      <c r="B4335">
        <v>25440971</v>
      </c>
      <c r="C4335">
        <v>1500000</v>
      </c>
      <c r="D4335">
        <f t="shared" si="68"/>
        <v>23940971</v>
      </c>
    </row>
    <row r="4336" spans="1:4" x14ac:dyDescent="0.2">
      <c r="A4336" t="s">
        <v>7224</v>
      </c>
      <c r="B4336">
        <v>163245</v>
      </c>
      <c r="C4336">
        <v>1500000</v>
      </c>
      <c r="D4336">
        <f t="shared" si="68"/>
        <v>-1336755</v>
      </c>
    </row>
    <row r="4337" spans="1:4" x14ac:dyDescent="0.2">
      <c r="A4337" t="s">
        <v>7226</v>
      </c>
      <c r="B4337">
        <v>119841</v>
      </c>
      <c r="C4337">
        <v>1500000</v>
      </c>
      <c r="D4337">
        <f t="shared" si="68"/>
        <v>-1380159</v>
      </c>
    </row>
    <row r="4338" spans="1:4" x14ac:dyDescent="0.2">
      <c r="A4338" t="s">
        <v>7228</v>
      </c>
      <c r="B4338">
        <v>173066</v>
      </c>
      <c r="C4338">
        <v>1500000</v>
      </c>
      <c r="D4338">
        <f t="shared" si="68"/>
        <v>-1326934</v>
      </c>
    </row>
    <row r="4339" spans="1:4" x14ac:dyDescent="0.2">
      <c r="A4339" t="s">
        <v>7230</v>
      </c>
      <c r="B4339">
        <v>92362</v>
      </c>
      <c r="C4339">
        <v>1500000</v>
      </c>
      <c r="D4339">
        <f t="shared" si="68"/>
        <v>-1407638</v>
      </c>
    </row>
    <row r="4340" spans="1:4" x14ac:dyDescent="0.2">
      <c r="A4340" t="s">
        <v>7231</v>
      </c>
      <c r="B4340">
        <v>105943</v>
      </c>
      <c r="C4340">
        <v>1500000</v>
      </c>
      <c r="D4340">
        <f t="shared" si="68"/>
        <v>-1394057</v>
      </c>
    </row>
    <row r="4341" spans="1:4" x14ac:dyDescent="0.2">
      <c r="A4341" t="s">
        <v>7233</v>
      </c>
      <c r="B4341">
        <v>25440971</v>
      </c>
      <c r="C4341">
        <v>1500000</v>
      </c>
      <c r="D4341">
        <f t="shared" si="68"/>
        <v>23940971</v>
      </c>
    </row>
    <row r="4342" spans="1:4" x14ac:dyDescent="0.2">
      <c r="A4342" t="s">
        <v>7234</v>
      </c>
      <c r="B4342">
        <v>183490</v>
      </c>
      <c r="C4342">
        <v>1700000</v>
      </c>
      <c r="D4342">
        <f t="shared" si="68"/>
        <v>-1516510</v>
      </c>
    </row>
    <row r="4343" spans="1:4" x14ac:dyDescent="0.2">
      <c r="A4343" t="s">
        <v>7235</v>
      </c>
      <c r="B4343">
        <v>3478</v>
      </c>
      <c r="C4343">
        <v>1500000</v>
      </c>
      <c r="D4343">
        <f t="shared" si="68"/>
        <v>-1496522</v>
      </c>
    </row>
    <row r="4344" spans="1:4" x14ac:dyDescent="0.2">
      <c r="A4344" t="s">
        <v>7237</v>
      </c>
      <c r="B4344">
        <v>52166</v>
      </c>
      <c r="C4344">
        <v>2000000</v>
      </c>
      <c r="D4344">
        <f t="shared" si="68"/>
        <v>-1947834</v>
      </c>
    </row>
    <row r="4345" spans="1:4" x14ac:dyDescent="0.2">
      <c r="A4345" t="s">
        <v>7239</v>
      </c>
      <c r="B4345">
        <v>25440971</v>
      </c>
      <c r="C4345">
        <v>1500000</v>
      </c>
      <c r="D4345">
        <f t="shared" si="68"/>
        <v>23940971</v>
      </c>
    </row>
    <row r="4346" spans="1:4" x14ac:dyDescent="0.2">
      <c r="A4346" t="s">
        <v>7241</v>
      </c>
      <c r="B4346">
        <v>1163508</v>
      </c>
      <c r="C4346">
        <v>2500000</v>
      </c>
      <c r="D4346">
        <f t="shared" si="68"/>
        <v>-1336492</v>
      </c>
    </row>
    <row r="4347" spans="1:4" x14ac:dyDescent="0.2">
      <c r="A4347" t="s">
        <v>7242</v>
      </c>
      <c r="B4347">
        <v>25440971</v>
      </c>
      <c r="C4347">
        <v>350000</v>
      </c>
      <c r="D4347">
        <f t="shared" si="68"/>
        <v>25090971</v>
      </c>
    </row>
    <row r="4348" spans="1:4" x14ac:dyDescent="0.2">
      <c r="A4348" t="s">
        <v>7244</v>
      </c>
      <c r="B4348">
        <v>25440971</v>
      </c>
      <c r="C4348">
        <v>1500000</v>
      </c>
      <c r="D4348">
        <f t="shared" si="68"/>
        <v>23940971</v>
      </c>
    </row>
    <row r="4349" spans="1:4" x14ac:dyDescent="0.2">
      <c r="A4349" t="s">
        <v>7246</v>
      </c>
      <c r="B4349">
        <v>25440971</v>
      </c>
      <c r="C4349">
        <v>1500000</v>
      </c>
      <c r="D4349">
        <f t="shared" si="68"/>
        <v>23940971</v>
      </c>
    </row>
    <row r="4350" spans="1:4" x14ac:dyDescent="0.2">
      <c r="A4350" t="s">
        <v>7248</v>
      </c>
      <c r="B4350">
        <v>25440971</v>
      </c>
      <c r="C4350">
        <v>1500000</v>
      </c>
      <c r="D4350">
        <f t="shared" si="68"/>
        <v>23940971</v>
      </c>
    </row>
    <row r="4351" spans="1:4" x14ac:dyDescent="0.2">
      <c r="A4351" t="s">
        <v>7250</v>
      </c>
      <c r="B4351">
        <v>25440971</v>
      </c>
      <c r="C4351">
        <v>5000000</v>
      </c>
      <c r="D4351">
        <f t="shared" si="68"/>
        <v>20440971</v>
      </c>
    </row>
    <row r="4352" spans="1:4" x14ac:dyDescent="0.2">
      <c r="A4352" t="s">
        <v>7252</v>
      </c>
      <c r="B4352">
        <v>25440971</v>
      </c>
      <c r="C4352">
        <v>1500000</v>
      </c>
      <c r="D4352">
        <f t="shared" si="68"/>
        <v>23940971</v>
      </c>
    </row>
    <row r="4353" spans="1:4" x14ac:dyDescent="0.2">
      <c r="A4353" t="s">
        <v>7254</v>
      </c>
      <c r="B4353">
        <v>25440971</v>
      </c>
      <c r="C4353">
        <v>2000000</v>
      </c>
      <c r="D4353">
        <f t="shared" si="68"/>
        <v>23440971</v>
      </c>
    </row>
    <row r="4354" spans="1:4" x14ac:dyDescent="0.2">
      <c r="A4354" t="s">
        <v>7256</v>
      </c>
      <c r="B4354">
        <v>25440971</v>
      </c>
      <c r="C4354">
        <v>1500000</v>
      </c>
      <c r="D4354">
        <f t="shared" ref="D4354:D4417" si="69">B4354-C4354</f>
        <v>23940971</v>
      </c>
    </row>
    <row r="4355" spans="1:4" x14ac:dyDescent="0.2">
      <c r="A4355" t="s">
        <v>7258</v>
      </c>
      <c r="B4355">
        <v>25440971</v>
      </c>
      <c r="C4355">
        <v>1500000</v>
      </c>
      <c r="D4355">
        <f t="shared" si="69"/>
        <v>23940971</v>
      </c>
    </row>
    <row r="4356" spans="1:4" x14ac:dyDescent="0.2">
      <c r="A4356" t="s">
        <v>7260</v>
      </c>
      <c r="B4356">
        <v>25440971</v>
      </c>
      <c r="C4356">
        <v>2000000</v>
      </c>
      <c r="D4356">
        <f t="shared" si="69"/>
        <v>23440971</v>
      </c>
    </row>
    <row r="4357" spans="1:4" x14ac:dyDescent="0.2">
      <c r="A4357" t="s">
        <v>7262</v>
      </c>
      <c r="B4357">
        <v>184925485</v>
      </c>
      <c r="C4357">
        <v>2000000</v>
      </c>
      <c r="D4357">
        <f t="shared" si="69"/>
        <v>182925485</v>
      </c>
    </row>
    <row r="4358" spans="1:4" x14ac:dyDescent="0.2">
      <c r="A4358" t="s">
        <v>7264</v>
      </c>
      <c r="B4358">
        <v>304124</v>
      </c>
      <c r="C4358">
        <v>1400000</v>
      </c>
      <c r="D4358">
        <f t="shared" si="69"/>
        <v>-1095876</v>
      </c>
    </row>
    <row r="4359" spans="1:4" x14ac:dyDescent="0.2">
      <c r="A4359" t="s">
        <v>7266</v>
      </c>
      <c r="B4359">
        <v>25440971</v>
      </c>
      <c r="C4359">
        <v>1455000</v>
      </c>
      <c r="D4359">
        <f t="shared" si="69"/>
        <v>23985971</v>
      </c>
    </row>
    <row r="4360" spans="1:4" x14ac:dyDescent="0.2">
      <c r="A4360" t="s">
        <v>7268</v>
      </c>
      <c r="B4360">
        <v>36830</v>
      </c>
      <c r="C4360">
        <v>1400000</v>
      </c>
      <c r="D4360">
        <f t="shared" si="69"/>
        <v>-1363170</v>
      </c>
    </row>
    <row r="4361" spans="1:4" x14ac:dyDescent="0.2">
      <c r="A4361" t="s">
        <v>7271</v>
      </c>
      <c r="B4361">
        <v>25440971</v>
      </c>
      <c r="C4361">
        <v>2000000</v>
      </c>
      <c r="D4361">
        <f t="shared" si="69"/>
        <v>23440971</v>
      </c>
    </row>
    <row r="4362" spans="1:4" x14ac:dyDescent="0.2">
      <c r="A4362" t="s">
        <v>7273</v>
      </c>
      <c r="B4362">
        <v>25440971</v>
      </c>
      <c r="C4362">
        <v>3150000</v>
      </c>
      <c r="D4362">
        <f t="shared" si="69"/>
        <v>22290971</v>
      </c>
    </row>
    <row r="4363" spans="1:4" x14ac:dyDescent="0.2">
      <c r="A4363" t="s">
        <v>7274</v>
      </c>
      <c r="B4363">
        <v>231186</v>
      </c>
      <c r="C4363">
        <v>20000000</v>
      </c>
      <c r="D4363">
        <f t="shared" si="69"/>
        <v>-19768814</v>
      </c>
    </row>
    <row r="4364" spans="1:4" x14ac:dyDescent="0.2">
      <c r="A4364" t="s">
        <v>7276</v>
      </c>
      <c r="B4364">
        <v>25440971</v>
      </c>
      <c r="C4364">
        <v>1400000</v>
      </c>
      <c r="D4364">
        <f t="shared" si="69"/>
        <v>24040971</v>
      </c>
    </row>
    <row r="4365" spans="1:4" x14ac:dyDescent="0.2">
      <c r="A4365" t="s">
        <v>7278</v>
      </c>
      <c r="B4365">
        <v>25440971</v>
      </c>
      <c r="C4365">
        <v>1377800</v>
      </c>
      <c r="D4365">
        <f t="shared" si="69"/>
        <v>24063171</v>
      </c>
    </row>
    <row r="4366" spans="1:4" x14ac:dyDescent="0.2">
      <c r="A4366" t="s">
        <v>7280</v>
      </c>
      <c r="B4366">
        <v>3650677</v>
      </c>
      <c r="C4366">
        <v>960000</v>
      </c>
      <c r="D4366">
        <f t="shared" si="69"/>
        <v>2690677</v>
      </c>
    </row>
    <row r="4367" spans="1:4" x14ac:dyDescent="0.2">
      <c r="A4367" t="s">
        <v>7281</v>
      </c>
      <c r="B4367">
        <v>25440971</v>
      </c>
      <c r="C4367">
        <v>1250000</v>
      </c>
      <c r="D4367">
        <f t="shared" si="69"/>
        <v>24190971</v>
      </c>
    </row>
    <row r="4368" spans="1:4" x14ac:dyDescent="0.2">
      <c r="A4368" t="s">
        <v>7283</v>
      </c>
      <c r="B4368">
        <v>25440971</v>
      </c>
      <c r="C4368">
        <v>20000000</v>
      </c>
      <c r="D4368">
        <f t="shared" si="69"/>
        <v>5440971</v>
      </c>
    </row>
    <row r="4369" spans="1:4" x14ac:dyDescent="0.2">
      <c r="A4369" t="s">
        <v>7285</v>
      </c>
      <c r="B4369">
        <v>1647780</v>
      </c>
      <c r="C4369">
        <v>1300000</v>
      </c>
      <c r="D4369">
        <f t="shared" si="69"/>
        <v>347780</v>
      </c>
    </row>
    <row r="4370" spans="1:4" x14ac:dyDescent="0.2">
      <c r="A4370" t="s">
        <v>7286</v>
      </c>
      <c r="B4370">
        <v>695229</v>
      </c>
      <c r="C4370">
        <v>1300000</v>
      </c>
      <c r="D4370">
        <f t="shared" si="69"/>
        <v>-604771</v>
      </c>
    </row>
    <row r="4371" spans="1:4" x14ac:dyDescent="0.2">
      <c r="A4371" t="s">
        <v>7288</v>
      </c>
      <c r="B4371">
        <v>638951</v>
      </c>
      <c r="C4371">
        <v>1592000</v>
      </c>
      <c r="D4371">
        <f t="shared" si="69"/>
        <v>-953049</v>
      </c>
    </row>
    <row r="4372" spans="1:4" x14ac:dyDescent="0.2">
      <c r="A4372" t="s">
        <v>7291</v>
      </c>
      <c r="B4372">
        <v>609042</v>
      </c>
      <c r="C4372">
        <v>1300000</v>
      </c>
      <c r="D4372">
        <f t="shared" si="69"/>
        <v>-690958</v>
      </c>
    </row>
    <row r="4373" spans="1:4" x14ac:dyDescent="0.2">
      <c r="A4373" t="s">
        <v>7293</v>
      </c>
      <c r="B4373">
        <v>1521</v>
      </c>
      <c r="C4373">
        <v>1500000</v>
      </c>
      <c r="D4373">
        <f t="shared" si="69"/>
        <v>-1498479</v>
      </c>
    </row>
    <row r="4374" spans="1:4" x14ac:dyDescent="0.2">
      <c r="A4374" t="s">
        <v>7295</v>
      </c>
      <c r="B4374">
        <v>25440971</v>
      </c>
      <c r="C4374">
        <v>5000000</v>
      </c>
      <c r="D4374">
        <f t="shared" si="69"/>
        <v>20440971</v>
      </c>
    </row>
    <row r="4375" spans="1:4" x14ac:dyDescent="0.2">
      <c r="A4375" t="s">
        <v>7296</v>
      </c>
      <c r="B4375">
        <v>25440971</v>
      </c>
      <c r="C4375">
        <v>1400000</v>
      </c>
      <c r="D4375">
        <f t="shared" si="69"/>
        <v>24040971</v>
      </c>
    </row>
    <row r="4376" spans="1:4" x14ac:dyDescent="0.2">
      <c r="A4376" t="s">
        <v>7298</v>
      </c>
      <c r="B4376">
        <v>25440971</v>
      </c>
      <c r="C4376">
        <v>1750000</v>
      </c>
      <c r="D4376">
        <f t="shared" si="69"/>
        <v>23690971</v>
      </c>
    </row>
    <row r="4377" spans="1:4" x14ac:dyDescent="0.2">
      <c r="A4377" t="s">
        <v>7300</v>
      </c>
      <c r="B4377">
        <v>19539</v>
      </c>
      <c r="C4377">
        <v>1000000</v>
      </c>
      <c r="D4377">
        <f t="shared" si="69"/>
        <v>-980461</v>
      </c>
    </row>
    <row r="4378" spans="1:4" x14ac:dyDescent="0.2">
      <c r="A4378" t="s">
        <v>7302</v>
      </c>
      <c r="B4378">
        <v>100358</v>
      </c>
      <c r="C4378">
        <v>1500000</v>
      </c>
      <c r="D4378">
        <f t="shared" si="69"/>
        <v>-1399642</v>
      </c>
    </row>
    <row r="4379" spans="1:4" x14ac:dyDescent="0.2">
      <c r="A4379" t="s">
        <v>7304</v>
      </c>
      <c r="B4379">
        <v>25440971</v>
      </c>
      <c r="C4379">
        <v>1300000</v>
      </c>
      <c r="D4379">
        <f t="shared" si="69"/>
        <v>24140971</v>
      </c>
    </row>
    <row r="4380" spans="1:4" x14ac:dyDescent="0.2">
      <c r="A4380" t="s">
        <v>7305</v>
      </c>
      <c r="B4380">
        <v>25440971</v>
      </c>
      <c r="C4380">
        <v>1300000</v>
      </c>
      <c r="D4380">
        <f t="shared" si="69"/>
        <v>24140971</v>
      </c>
    </row>
    <row r="4381" spans="1:4" x14ac:dyDescent="0.2">
      <c r="A4381" t="s">
        <v>7308</v>
      </c>
      <c r="B4381">
        <v>25440971</v>
      </c>
      <c r="C4381">
        <v>1288000</v>
      </c>
      <c r="D4381">
        <f t="shared" si="69"/>
        <v>24152971</v>
      </c>
    </row>
    <row r="4382" spans="1:4" x14ac:dyDescent="0.2">
      <c r="A4382" t="s">
        <v>7310</v>
      </c>
      <c r="B4382">
        <v>19100000</v>
      </c>
      <c r="C4382">
        <v>1250000</v>
      </c>
      <c r="D4382">
        <f t="shared" si="69"/>
        <v>17850000</v>
      </c>
    </row>
    <row r="4383" spans="1:4" x14ac:dyDescent="0.2">
      <c r="A4383" t="s">
        <v>7311</v>
      </c>
      <c r="B4383">
        <v>25440971</v>
      </c>
      <c r="C4383">
        <v>1250000</v>
      </c>
      <c r="D4383">
        <f t="shared" si="69"/>
        <v>24190971</v>
      </c>
    </row>
    <row r="4384" spans="1:4" x14ac:dyDescent="0.2">
      <c r="A4384" t="s">
        <v>7313</v>
      </c>
      <c r="B4384">
        <v>25440971</v>
      </c>
      <c r="C4384">
        <v>1250000</v>
      </c>
      <c r="D4384">
        <f t="shared" si="69"/>
        <v>24190971</v>
      </c>
    </row>
    <row r="4385" spans="1:4" x14ac:dyDescent="0.2">
      <c r="A4385" t="s">
        <v>7315</v>
      </c>
      <c r="B4385">
        <v>2833383</v>
      </c>
      <c r="C4385">
        <v>427000</v>
      </c>
      <c r="D4385">
        <f t="shared" si="69"/>
        <v>2406383</v>
      </c>
    </row>
    <row r="4386" spans="1:4" x14ac:dyDescent="0.2">
      <c r="A4386" t="s">
        <v>7316</v>
      </c>
      <c r="B4386">
        <v>25440971</v>
      </c>
      <c r="C4386">
        <v>15000000</v>
      </c>
      <c r="D4386">
        <f t="shared" si="69"/>
        <v>10440971</v>
      </c>
    </row>
    <row r="4387" spans="1:4" x14ac:dyDescent="0.2">
      <c r="A4387" t="s">
        <v>7318</v>
      </c>
      <c r="B4387">
        <v>25440971</v>
      </c>
      <c r="C4387">
        <v>1250000</v>
      </c>
      <c r="D4387">
        <f t="shared" si="69"/>
        <v>24190971</v>
      </c>
    </row>
    <row r="4388" spans="1:4" x14ac:dyDescent="0.2">
      <c r="A4388" t="s">
        <v>7321</v>
      </c>
      <c r="B4388">
        <v>25440971</v>
      </c>
      <c r="C4388">
        <v>1250000</v>
      </c>
      <c r="D4388">
        <f t="shared" si="69"/>
        <v>24190971</v>
      </c>
    </row>
    <row r="4389" spans="1:4" x14ac:dyDescent="0.2">
      <c r="A4389" t="s">
        <v>7322</v>
      </c>
      <c r="B4389">
        <v>25440971</v>
      </c>
      <c r="C4389">
        <v>20000000</v>
      </c>
      <c r="D4389">
        <f t="shared" si="69"/>
        <v>5440971</v>
      </c>
    </row>
    <row r="4390" spans="1:4" x14ac:dyDescent="0.2">
      <c r="A4390" t="s">
        <v>7323</v>
      </c>
      <c r="B4390">
        <v>25440971</v>
      </c>
      <c r="C4390">
        <v>1420000</v>
      </c>
      <c r="D4390">
        <f t="shared" si="69"/>
        <v>24020971</v>
      </c>
    </row>
    <row r="4391" spans="1:4" x14ac:dyDescent="0.2">
      <c r="A4391" t="s">
        <v>7324</v>
      </c>
      <c r="B4391">
        <v>24741700</v>
      </c>
      <c r="C4391">
        <v>1200000</v>
      </c>
      <c r="D4391">
        <f t="shared" si="69"/>
        <v>23541700</v>
      </c>
    </row>
    <row r="4392" spans="1:4" x14ac:dyDescent="0.2">
      <c r="A4392" t="s">
        <v>7325</v>
      </c>
      <c r="B4392">
        <v>55153403</v>
      </c>
      <c r="C4392">
        <v>1200000</v>
      </c>
      <c r="D4392">
        <f t="shared" si="69"/>
        <v>53953403</v>
      </c>
    </row>
    <row r="4393" spans="1:4" x14ac:dyDescent="0.2">
      <c r="A4393" t="s">
        <v>7326</v>
      </c>
      <c r="B4393">
        <v>18488314</v>
      </c>
      <c r="C4393">
        <v>1200000</v>
      </c>
      <c r="D4393">
        <f t="shared" si="69"/>
        <v>17288314</v>
      </c>
    </row>
    <row r="4394" spans="1:4" x14ac:dyDescent="0.2">
      <c r="A4394" t="s">
        <v>7327</v>
      </c>
      <c r="B4394">
        <v>25440971</v>
      </c>
      <c r="C4394">
        <v>1300000</v>
      </c>
      <c r="D4394">
        <f t="shared" si="69"/>
        <v>24140971</v>
      </c>
    </row>
    <row r="4395" spans="1:4" x14ac:dyDescent="0.2">
      <c r="A4395" t="s">
        <v>7329</v>
      </c>
      <c r="B4395">
        <v>11278</v>
      </c>
      <c r="C4395">
        <v>1300000</v>
      </c>
      <c r="D4395">
        <f t="shared" si="69"/>
        <v>-1288722</v>
      </c>
    </row>
    <row r="4396" spans="1:4" x14ac:dyDescent="0.2">
      <c r="A4396" t="s">
        <v>7331</v>
      </c>
      <c r="B4396">
        <v>13876974</v>
      </c>
      <c r="C4396">
        <v>7000000</v>
      </c>
      <c r="D4396">
        <f t="shared" si="69"/>
        <v>6876974</v>
      </c>
    </row>
    <row r="4397" spans="1:4" x14ac:dyDescent="0.2">
      <c r="A4397" t="s">
        <v>7332</v>
      </c>
      <c r="B4397">
        <v>9180275</v>
      </c>
      <c r="C4397">
        <v>1200000</v>
      </c>
      <c r="D4397">
        <f t="shared" si="69"/>
        <v>7980275</v>
      </c>
    </row>
    <row r="4398" spans="1:4" x14ac:dyDescent="0.2">
      <c r="A4398" t="s">
        <v>7333</v>
      </c>
      <c r="B4398">
        <v>25440971</v>
      </c>
      <c r="C4398">
        <v>1200000</v>
      </c>
      <c r="D4398">
        <f t="shared" si="69"/>
        <v>24240971</v>
      </c>
    </row>
    <row r="4399" spans="1:4" x14ac:dyDescent="0.2">
      <c r="A4399" t="s">
        <v>7334</v>
      </c>
      <c r="B4399">
        <v>2199853</v>
      </c>
      <c r="C4399">
        <v>1200000</v>
      </c>
      <c r="D4399">
        <f t="shared" si="69"/>
        <v>999853</v>
      </c>
    </row>
    <row r="4400" spans="1:4" x14ac:dyDescent="0.2">
      <c r="A4400" t="s">
        <v>7336</v>
      </c>
      <c r="B4400">
        <v>2859955</v>
      </c>
      <c r="C4400">
        <v>1200000</v>
      </c>
      <c r="D4400">
        <f t="shared" si="69"/>
        <v>1659955</v>
      </c>
    </row>
    <row r="4401" spans="1:4" x14ac:dyDescent="0.2">
      <c r="A4401" t="s">
        <v>7338</v>
      </c>
      <c r="B4401">
        <v>2812029</v>
      </c>
      <c r="C4401">
        <v>1200000</v>
      </c>
      <c r="D4401">
        <f t="shared" si="69"/>
        <v>1612029</v>
      </c>
    </row>
    <row r="4402" spans="1:4" x14ac:dyDescent="0.2">
      <c r="A4402" t="s">
        <v>7339</v>
      </c>
      <c r="B4402">
        <v>25440971</v>
      </c>
      <c r="C4402">
        <v>20000000</v>
      </c>
      <c r="D4402">
        <f t="shared" si="69"/>
        <v>5440971</v>
      </c>
    </row>
    <row r="4403" spans="1:4" x14ac:dyDescent="0.2">
      <c r="A4403" t="s">
        <v>7340</v>
      </c>
      <c r="B4403">
        <v>6100000</v>
      </c>
      <c r="C4403">
        <v>1200000</v>
      </c>
      <c r="D4403">
        <f t="shared" si="69"/>
        <v>4900000</v>
      </c>
    </row>
    <row r="4404" spans="1:4" x14ac:dyDescent="0.2">
      <c r="A4404" t="s">
        <v>7341</v>
      </c>
      <c r="B4404">
        <v>375723</v>
      </c>
      <c r="C4404">
        <v>4000000</v>
      </c>
      <c r="D4404">
        <f t="shared" si="69"/>
        <v>-3624277</v>
      </c>
    </row>
    <row r="4405" spans="1:4" x14ac:dyDescent="0.2">
      <c r="A4405" t="s">
        <v>7343</v>
      </c>
      <c r="B4405">
        <v>594904</v>
      </c>
      <c r="C4405">
        <v>1200000</v>
      </c>
      <c r="D4405">
        <f t="shared" si="69"/>
        <v>-605096</v>
      </c>
    </row>
    <row r="4406" spans="1:4" x14ac:dyDescent="0.2">
      <c r="A4406" t="s">
        <v>7345</v>
      </c>
      <c r="B4406">
        <v>58936</v>
      </c>
      <c r="C4406">
        <v>1200000</v>
      </c>
      <c r="D4406">
        <f t="shared" si="69"/>
        <v>-1141064</v>
      </c>
    </row>
    <row r="4407" spans="1:4" x14ac:dyDescent="0.2">
      <c r="A4407" t="s">
        <v>7347</v>
      </c>
      <c r="B4407">
        <v>24784</v>
      </c>
      <c r="C4407">
        <v>1200000</v>
      </c>
      <c r="D4407">
        <f t="shared" si="69"/>
        <v>-1175216</v>
      </c>
    </row>
    <row r="4408" spans="1:4" x14ac:dyDescent="0.2">
      <c r="A4408" t="s">
        <v>7348</v>
      </c>
      <c r="B4408">
        <v>7826</v>
      </c>
      <c r="C4408">
        <v>1200000</v>
      </c>
      <c r="D4408">
        <f t="shared" si="69"/>
        <v>-1192174</v>
      </c>
    </row>
    <row r="4409" spans="1:4" x14ac:dyDescent="0.2">
      <c r="A4409" t="s">
        <v>7350</v>
      </c>
      <c r="B4409">
        <v>25440971</v>
      </c>
      <c r="C4409">
        <v>1500000</v>
      </c>
      <c r="D4409">
        <f t="shared" si="69"/>
        <v>23940971</v>
      </c>
    </row>
    <row r="4410" spans="1:4" x14ac:dyDescent="0.2">
      <c r="A4410" t="s">
        <v>7352</v>
      </c>
      <c r="B4410">
        <v>3830</v>
      </c>
      <c r="C4410">
        <v>1200000</v>
      </c>
      <c r="D4410">
        <f t="shared" si="69"/>
        <v>-1196170</v>
      </c>
    </row>
    <row r="4411" spans="1:4" x14ac:dyDescent="0.2">
      <c r="A4411" t="s">
        <v>7354</v>
      </c>
      <c r="B4411">
        <v>25440971</v>
      </c>
      <c r="C4411">
        <v>20000000</v>
      </c>
      <c r="D4411">
        <f t="shared" si="69"/>
        <v>5440971</v>
      </c>
    </row>
    <row r="4412" spans="1:4" x14ac:dyDescent="0.2">
      <c r="A4412" t="s">
        <v>7356</v>
      </c>
      <c r="B4412">
        <v>25440971</v>
      </c>
      <c r="C4412">
        <v>20000000</v>
      </c>
      <c r="D4412">
        <f t="shared" si="69"/>
        <v>5440971</v>
      </c>
    </row>
    <row r="4413" spans="1:4" x14ac:dyDescent="0.2">
      <c r="A4413" t="s">
        <v>7358</v>
      </c>
      <c r="B4413">
        <v>25440971</v>
      </c>
      <c r="C4413">
        <v>1200000</v>
      </c>
      <c r="D4413">
        <f t="shared" si="69"/>
        <v>24240971</v>
      </c>
    </row>
    <row r="4414" spans="1:4" x14ac:dyDescent="0.2">
      <c r="A4414" t="s">
        <v>7360</v>
      </c>
      <c r="B4414">
        <v>25440971</v>
      </c>
      <c r="C4414">
        <v>1200000</v>
      </c>
      <c r="D4414">
        <f t="shared" si="69"/>
        <v>24240971</v>
      </c>
    </row>
    <row r="4415" spans="1:4" x14ac:dyDescent="0.2">
      <c r="A4415" t="s">
        <v>7362</v>
      </c>
      <c r="B4415">
        <v>25440971</v>
      </c>
      <c r="C4415">
        <v>1200000</v>
      </c>
      <c r="D4415">
        <f t="shared" si="69"/>
        <v>24240971</v>
      </c>
    </row>
    <row r="4416" spans="1:4" x14ac:dyDescent="0.2">
      <c r="A4416" t="s">
        <v>7365</v>
      </c>
      <c r="B4416">
        <v>2850263</v>
      </c>
      <c r="C4416">
        <v>2600000</v>
      </c>
      <c r="D4416">
        <f t="shared" si="69"/>
        <v>250263</v>
      </c>
    </row>
    <row r="4417" spans="1:4" x14ac:dyDescent="0.2">
      <c r="A4417" t="s">
        <v>7367</v>
      </c>
      <c r="B4417">
        <v>25440971</v>
      </c>
      <c r="C4417">
        <v>1200000</v>
      </c>
      <c r="D4417">
        <f t="shared" si="69"/>
        <v>24240971</v>
      </c>
    </row>
    <row r="4418" spans="1:4" x14ac:dyDescent="0.2">
      <c r="A4418" t="s">
        <v>7369</v>
      </c>
      <c r="B4418">
        <v>25440971</v>
      </c>
      <c r="C4418">
        <v>1200000</v>
      </c>
      <c r="D4418">
        <f t="shared" ref="D4418:D4481" si="70">B4418-C4418</f>
        <v>24240971</v>
      </c>
    </row>
    <row r="4419" spans="1:4" x14ac:dyDescent="0.2">
      <c r="A4419" t="s">
        <v>7371</v>
      </c>
      <c r="B4419">
        <v>25440971</v>
      </c>
      <c r="C4419">
        <v>1200000</v>
      </c>
      <c r="D4419">
        <f t="shared" si="70"/>
        <v>24240971</v>
      </c>
    </row>
    <row r="4420" spans="1:4" x14ac:dyDescent="0.2">
      <c r="A4420" t="s">
        <v>7373</v>
      </c>
      <c r="B4420">
        <v>16101109</v>
      </c>
      <c r="C4420">
        <v>3000000</v>
      </c>
      <c r="D4420">
        <f t="shared" si="70"/>
        <v>13101109</v>
      </c>
    </row>
    <row r="4421" spans="1:4" x14ac:dyDescent="0.2">
      <c r="A4421" t="s">
        <v>7375</v>
      </c>
      <c r="B4421">
        <v>6013</v>
      </c>
      <c r="C4421">
        <v>695393</v>
      </c>
      <c r="D4421">
        <f t="shared" si="70"/>
        <v>-689380</v>
      </c>
    </row>
    <row r="4422" spans="1:4" x14ac:dyDescent="0.2">
      <c r="A4422" t="s">
        <v>7376</v>
      </c>
      <c r="B4422">
        <v>25440971</v>
      </c>
      <c r="C4422">
        <v>20000000</v>
      </c>
      <c r="D4422">
        <f t="shared" si="70"/>
        <v>5440971</v>
      </c>
    </row>
    <row r="4423" spans="1:4" x14ac:dyDescent="0.2">
      <c r="A4423" t="s">
        <v>7377</v>
      </c>
      <c r="B4423">
        <v>1400000</v>
      </c>
      <c r="C4423">
        <v>1100000</v>
      </c>
      <c r="D4423">
        <f t="shared" si="70"/>
        <v>300000</v>
      </c>
    </row>
    <row r="4424" spans="1:4" x14ac:dyDescent="0.2">
      <c r="A4424" t="s">
        <v>7379</v>
      </c>
      <c r="B4424">
        <v>247740</v>
      </c>
      <c r="C4424">
        <v>20000000</v>
      </c>
      <c r="D4424">
        <f t="shared" si="70"/>
        <v>-19752260</v>
      </c>
    </row>
    <row r="4425" spans="1:4" x14ac:dyDescent="0.2">
      <c r="A4425" t="s">
        <v>7381</v>
      </c>
      <c r="B4425">
        <v>39659</v>
      </c>
      <c r="C4425">
        <v>1600000</v>
      </c>
      <c r="D4425">
        <f t="shared" si="70"/>
        <v>-1560341</v>
      </c>
    </row>
    <row r="4426" spans="1:4" x14ac:dyDescent="0.2">
      <c r="A4426" t="s">
        <v>7384</v>
      </c>
      <c r="B4426">
        <v>25440971</v>
      </c>
      <c r="C4426">
        <v>10000000</v>
      </c>
      <c r="D4426">
        <f t="shared" si="70"/>
        <v>15440971</v>
      </c>
    </row>
    <row r="4427" spans="1:4" x14ac:dyDescent="0.2">
      <c r="A4427" t="s">
        <v>7386</v>
      </c>
      <c r="B4427">
        <v>56129</v>
      </c>
      <c r="C4427">
        <v>1100000</v>
      </c>
      <c r="D4427">
        <f t="shared" si="70"/>
        <v>-1043871</v>
      </c>
    </row>
    <row r="4428" spans="1:4" x14ac:dyDescent="0.2">
      <c r="A4428" t="s">
        <v>7388</v>
      </c>
      <c r="B4428">
        <v>4105123</v>
      </c>
      <c r="C4428">
        <v>1100000</v>
      </c>
      <c r="D4428">
        <f t="shared" si="70"/>
        <v>3005123</v>
      </c>
    </row>
    <row r="4429" spans="1:4" x14ac:dyDescent="0.2">
      <c r="A4429" t="s">
        <v>7391</v>
      </c>
      <c r="B4429">
        <v>25440971</v>
      </c>
      <c r="C4429">
        <v>1100000</v>
      </c>
      <c r="D4429">
        <f t="shared" si="70"/>
        <v>24340971</v>
      </c>
    </row>
    <row r="4430" spans="1:4" x14ac:dyDescent="0.2">
      <c r="A4430" t="s">
        <v>7393</v>
      </c>
      <c r="B4430">
        <v>25440971</v>
      </c>
      <c r="C4430">
        <v>1100000</v>
      </c>
      <c r="D4430">
        <f t="shared" si="70"/>
        <v>24340971</v>
      </c>
    </row>
    <row r="4431" spans="1:4" x14ac:dyDescent="0.2">
      <c r="A4431" t="s">
        <v>7395</v>
      </c>
      <c r="B4431">
        <v>25440971</v>
      </c>
      <c r="C4431">
        <v>950000</v>
      </c>
      <c r="D4431">
        <f t="shared" si="70"/>
        <v>24490971</v>
      </c>
    </row>
    <row r="4432" spans="1:4" x14ac:dyDescent="0.2">
      <c r="A4432" t="s">
        <v>7396</v>
      </c>
      <c r="B4432">
        <v>25440971</v>
      </c>
      <c r="C4432">
        <v>1400000</v>
      </c>
      <c r="D4432">
        <f t="shared" si="70"/>
        <v>24040971</v>
      </c>
    </row>
    <row r="4433" spans="1:4" x14ac:dyDescent="0.2">
      <c r="A4433" t="s">
        <v>7398</v>
      </c>
      <c r="B4433">
        <v>25440971</v>
      </c>
      <c r="C4433">
        <v>20000000</v>
      </c>
      <c r="D4433">
        <f t="shared" si="70"/>
        <v>5440971</v>
      </c>
    </row>
    <row r="4434" spans="1:4" x14ac:dyDescent="0.2">
      <c r="A4434" t="s">
        <v>7400</v>
      </c>
      <c r="B4434">
        <v>25440971</v>
      </c>
      <c r="C4434">
        <v>1000000</v>
      </c>
      <c r="D4434">
        <f t="shared" si="70"/>
        <v>24440971</v>
      </c>
    </row>
    <row r="4435" spans="1:4" x14ac:dyDescent="0.2">
      <c r="A4435" t="s">
        <v>7402</v>
      </c>
      <c r="B4435">
        <v>117235247</v>
      </c>
      <c r="C4435">
        <v>960000</v>
      </c>
      <c r="D4435">
        <f t="shared" si="70"/>
        <v>116275247</v>
      </c>
    </row>
    <row r="4436" spans="1:4" x14ac:dyDescent="0.2">
      <c r="A4436" t="s">
        <v>7403</v>
      </c>
      <c r="B4436">
        <v>25440971</v>
      </c>
      <c r="C4436">
        <v>1100000</v>
      </c>
      <c r="D4436">
        <f t="shared" si="70"/>
        <v>24340971</v>
      </c>
    </row>
    <row r="4437" spans="1:4" x14ac:dyDescent="0.2">
      <c r="A4437" t="s">
        <v>7405</v>
      </c>
      <c r="B4437">
        <v>25440971</v>
      </c>
      <c r="C4437">
        <v>1000000</v>
      </c>
      <c r="D4437">
        <f t="shared" si="70"/>
        <v>24440971</v>
      </c>
    </row>
    <row r="4438" spans="1:4" x14ac:dyDescent="0.2">
      <c r="A4438" t="s">
        <v>7407</v>
      </c>
      <c r="B4438">
        <v>31537320</v>
      </c>
      <c r="C4438">
        <v>1000000</v>
      </c>
      <c r="D4438">
        <f t="shared" si="70"/>
        <v>30537320</v>
      </c>
    </row>
    <row r="4439" spans="1:4" x14ac:dyDescent="0.2">
      <c r="A4439" t="s">
        <v>7409</v>
      </c>
      <c r="B4439">
        <v>25440971</v>
      </c>
      <c r="C4439">
        <v>1300000</v>
      </c>
      <c r="D4439">
        <f t="shared" si="70"/>
        <v>24140971</v>
      </c>
    </row>
    <row r="4440" spans="1:4" x14ac:dyDescent="0.2">
      <c r="A4440" t="s">
        <v>7410</v>
      </c>
      <c r="B4440">
        <v>17986000</v>
      </c>
      <c r="C4440">
        <v>1000000</v>
      </c>
      <c r="D4440">
        <f t="shared" si="70"/>
        <v>16986000</v>
      </c>
    </row>
    <row r="4441" spans="1:4" x14ac:dyDescent="0.2">
      <c r="A4441" t="s">
        <v>7411</v>
      </c>
      <c r="B4441">
        <v>16067035</v>
      </c>
      <c r="C4441">
        <v>1100000</v>
      </c>
      <c r="D4441">
        <f t="shared" si="70"/>
        <v>14967035</v>
      </c>
    </row>
    <row r="4442" spans="1:4" x14ac:dyDescent="0.2">
      <c r="A4442" t="s">
        <v>7412</v>
      </c>
      <c r="B4442">
        <v>18112929</v>
      </c>
      <c r="C4442">
        <v>1000000</v>
      </c>
      <c r="D4442">
        <f t="shared" si="70"/>
        <v>17112929</v>
      </c>
    </row>
    <row r="4443" spans="1:4" x14ac:dyDescent="0.2">
      <c r="A4443" t="s">
        <v>7414</v>
      </c>
      <c r="B4443">
        <v>14564027</v>
      </c>
      <c r="C4443">
        <v>1000000</v>
      </c>
      <c r="D4443">
        <f t="shared" si="70"/>
        <v>13564027</v>
      </c>
    </row>
    <row r="4444" spans="1:4" x14ac:dyDescent="0.2">
      <c r="A4444" t="s">
        <v>7416</v>
      </c>
      <c r="B4444">
        <v>20773070</v>
      </c>
      <c r="C4444">
        <v>5000000</v>
      </c>
      <c r="D4444">
        <f t="shared" si="70"/>
        <v>15773070</v>
      </c>
    </row>
    <row r="4445" spans="1:4" x14ac:dyDescent="0.2">
      <c r="A4445" t="s">
        <v>7418</v>
      </c>
      <c r="B4445">
        <v>10042266</v>
      </c>
      <c r="C4445">
        <v>1000000</v>
      </c>
      <c r="D4445">
        <f t="shared" si="70"/>
        <v>9042266</v>
      </c>
    </row>
    <row r="4446" spans="1:4" x14ac:dyDescent="0.2">
      <c r="A4446" t="s">
        <v>7419</v>
      </c>
      <c r="B4446">
        <v>10037390</v>
      </c>
      <c r="C4446">
        <v>1000000000</v>
      </c>
      <c r="D4446">
        <f t="shared" si="70"/>
        <v>-989962610</v>
      </c>
    </row>
    <row r="4447" spans="1:4" x14ac:dyDescent="0.2">
      <c r="A4447" t="s">
        <v>7421</v>
      </c>
      <c r="B4447">
        <v>9701559</v>
      </c>
      <c r="C4447">
        <v>3500000</v>
      </c>
      <c r="D4447">
        <f t="shared" si="70"/>
        <v>6201559</v>
      </c>
    </row>
    <row r="4448" spans="1:4" x14ac:dyDescent="0.2">
      <c r="A4448" t="s">
        <v>7422</v>
      </c>
      <c r="B4448">
        <v>9013113</v>
      </c>
      <c r="C4448">
        <v>1000000</v>
      </c>
      <c r="D4448">
        <f t="shared" si="70"/>
        <v>8013113</v>
      </c>
    </row>
    <row r="4449" spans="1:4" x14ac:dyDescent="0.2">
      <c r="A4449" t="s">
        <v>7424</v>
      </c>
      <c r="B4449">
        <v>53245055</v>
      </c>
      <c r="C4449">
        <v>1000000</v>
      </c>
      <c r="D4449">
        <f t="shared" si="70"/>
        <v>52245055</v>
      </c>
    </row>
    <row r="4450" spans="1:4" x14ac:dyDescent="0.2">
      <c r="A4450" t="s">
        <v>7425</v>
      </c>
      <c r="B4450">
        <v>9000000</v>
      </c>
      <c r="C4450">
        <v>900000</v>
      </c>
      <c r="D4450">
        <f t="shared" si="70"/>
        <v>8100000</v>
      </c>
    </row>
    <row r="4451" spans="1:4" x14ac:dyDescent="0.2">
      <c r="A4451" t="s">
        <v>7427</v>
      </c>
      <c r="B4451">
        <v>25440971</v>
      </c>
      <c r="C4451">
        <v>1000000</v>
      </c>
      <c r="D4451">
        <f t="shared" si="70"/>
        <v>24440971</v>
      </c>
    </row>
    <row r="4452" spans="1:4" x14ac:dyDescent="0.2">
      <c r="A4452" t="s">
        <v>7429</v>
      </c>
      <c r="B4452">
        <v>23808111</v>
      </c>
      <c r="C4452">
        <v>20000000</v>
      </c>
      <c r="D4452">
        <f t="shared" si="70"/>
        <v>3808111</v>
      </c>
    </row>
    <row r="4453" spans="1:4" x14ac:dyDescent="0.2">
      <c r="A4453" t="s">
        <v>7430</v>
      </c>
      <c r="B4453">
        <v>25440971</v>
      </c>
      <c r="C4453">
        <v>1000000</v>
      </c>
      <c r="D4453">
        <f t="shared" si="70"/>
        <v>24440971</v>
      </c>
    </row>
    <row r="4454" spans="1:4" x14ac:dyDescent="0.2">
      <c r="A4454" t="s">
        <v>7433</v>
      </c>
      <c r="B4454">
        <v>5355376</v>
      </c>
      <c r="C4454">
        <v>20000000</v>
      </c>
      <c r="D4454">
        <f t="shared" si="70"/>
        <v>-14644624</v>
      </c>
    </row>
    <row r="4455" spans="1:4" x14ac:dyDescent="0.2">
      <c r="A4455" t="s">
        <v>7435</v>
      </c>
      <c r="B4455">
        <v>7186670</v>
      </c>
      <c r="C4455">
        <v>6000000</v>
      </c>
      <c r="D4455">
        <f t="shared" si="70"/>
        <v>1186670</v>
      </c>
    </row>
    <row r="4456" spans="1:4" x14ac:dyDescent="0.2">
      <c r="A4456" t="s">
        <v>7436</v>
      </c>
      <c r="B4456">
        <v>25440971</v>
      </c>
      <c r="C4456">
        <v>1100000</v>
      </c>
      <c r="D4456">
        <f t="shared" si="70"/>
        <v>24340971</v>
      </c>
    </row>
    <row r="4457" spans="1:4" x14ac:dyDescent="0.2">
      <c r="A4457" t="s">
        <v>7438</v>
      </c>
      <c r="B4457">
        <v>5997134</v>
      </c>
      <c r="C4457">
        <v>1000000</v>
      </c>
      <c r="D4457">
        <f t="shared" si="70"/>
        <v>4997134</v>
      </c>
    </row>
    <row r="4458" spans="1:4" x14ac:dyDescent="0.2">
      <c r="A4458" t="s">
        <v>7440</v>
      </c>
      <c r="B4458">
        <v>4417124</v>
      </c>
      <c r="C4458">
        <v>20000000</v>
      </c>
      <c r="D4458">
        <f t="shared" si="70"/>
        <v>-15582876</v>
      </c>
    </row>
    <row r="4459" spans="1:4" x14ac:dyDescent="0.2">
      <c r="A4459" t="s">
        <v>7442</v>
      </c>
      <c r="B4459">
        <v>5355847</v>
      </c>
      <c r="C4459">
        <v>20000000</v>
      </c>
      <c r="D4459">
        <f t="shared" si="70"/>
        <v>-14644153</v>
      </c>
    </row>
    <row r="4460" spans="1:4" x14ac:dyDescent="0.2">
      <c r="A4460" t="s">
        <v>7443</v>
      </c>
      <c r="B4460">
        <v>3386698</v>
      </c>
      <c r="C4460">
        <v>1000000</v>
      </c>
      <c r="D4460">
        <f t="shared" si="70"/>
        <v>2386698</v>
      </c>
    </row>
    <row r="4461" spans="1:4" x14ac:dyDescent="0.2">
      <c r="A4461" t="s">
        <v>7444</v>
      </c>
      <c r="B4461">
        <v>5283379</v>
      </c>
      <c r="C4461">
        <v>20000000</v>
      </c>
      <c r="D4461">
        <f t="shared" si="70"/>
        <v>-14716621</v>
      </c>
    </row>
    <row r="4462" spans="1:4" x14ac:dyDescent="0.2">
      <c r="A4462" t="s">
        <v>7446</v>
      </c>
      <c r="B4462">
        <v>2981638</v>
      </c>
      <c r="C4462">
        <v>20000000</v>
      </c>
      <c r="D4462">
        <f t="shared" si="70"/>
        <v>-17018362</v>
      </c>
    </row>
    <row r="4463" spans="1:4" x14ac:dyDescent="0.2">
      <c r="A4463" t="s">
        <v>7448</v>
      </c>
      <c r="B4463">
        <v>3122616</v>
      </c>
      <c r="C4463">
        <v>20000000</v>
      </c>
      <c r="D4463">
        <f t="shared" si="70"/>
        <v>-16877384</v>
      </c>
    </row>
    <row r="4464" spans="1:4" x14ac:dyDescent="0.2">
      <c r="A4464" t="s">
        <v>7450</v>
      </c>
      <c r="B4464">
        <v>2508841</v>
      </c>
      <c r="C4464">
        <v>1000000</v>
      </c>
      <c r="D4464">
        <f t="shared" si="70"/>
        <v>1508841</v>
      </c>
    </row>
    <row r="4465" spans="1:4" x14ac:dyDescent="0.2">
      <c r="A4465" t="s">
        <v>7452</v>
      </c>
      <c r="B4465">
        <v>4946250</v>
      </c>
      <c r="C4465">
        <v>1000000</v>
      </c>
      <c r="D4465">
        <f t="shared" si="70"/>
        <v>3946250</v>
      </c>
    </row>
    <row r="4466" spans="1:4" x14ac:dyDescent="0.2">
      <c r="A4466" t="s">
        <v>7454</v>
      </c>
      <c r="B4466">
        <v>1950218</v>
      </c>
      <c r="C4466">
        <v>1000000</v>
      </c>
      <c r="D4466">
        <f t="shared" si="70"/>
        <v>950218</v>
      </c>
    </row>
    <row r="4467" spans="1:4" x14ac:dyDescent="0.2">
      <c r="A4467" t="s">
        <v>7455</v>
      </c>
      <c r="B4467">
        <v>1277257</v>
      </c>
      <c r="C4467">
        <v>1000000</v>
      </c>
      <c r="D4467">
        <f t="shared" si="70"/>
        <v>277257</v>
      </c>
    </row>
    <row r="4468" spans="1:4" x14ac:dyDescent="0.2">
      <c r="A4468" t="s">
        <v>7456</v>
      </c>
      <c r="B4468">
        <v>1677838</v>
      </c>
      <c r="C4468">
        <v>1000000</v>
      </c>
      <c r="D4468">
        <f t="shared" si="70"/>
        <v>677838</v>
      </c>
    </row>
    <row r="4469" spans="1:4" x14ac:dyDescent="0.2">
      <c r="A4469" t="s">
        <v>7458</v>
      </c>
      <c r="B4469">
        <v>1744858</v>
      </c>
      <c r="C4469">
        <v>1000000</v>
      </c>
      <c r="D4469">
        <f t="shared" si="70"/>
        <v>744858</v>
      </c>
    </row>
    <row r="4470" spans="1:4" x14ac:dyDescent="0.2">
      <c r="A4470" t="s">
        <v>7460</v>
      </c>
      <c r="B4470">
        <v>25440971</v>
      </c>
      <c r="C4470">
        <v>1000000</v>
      </c>
      <c r="D4470">
        <f t="shared" si="70"/>
        <v>24440971</v>
      </c>
    </row>
    <row r="4471" spans="1:4" x14ac:dyDescent="0.2">
      <c r="A4471" t="s">
        <v>7462</v>
      </c>
      <c r="B4471">
        <v>982214</v>
      </c>
      <c r="C4471">
        <v>1000000</v>
      </c>
      <c r="D4471">
        <f t="shared" si="70"/>
        <v>-17786</v>
      </c>
    </row>
    <row r="4472" spans="1:4" x14ac:dyDescent="0.2">
      <c r="A4472" t="s">
        <v>7464</v>
      </c>
      <c r="B4472">
        <v>798341</v>
      </c>
      <c r="C4472">
        <v>1000000</v>
      </c>
      <c r="D4472">
        <f t="shared" si="70"/>
        <v>-201659</v>
      </c>
    </row>
    <row r="4473" spans="1:4" x14ac:dyDescent="0.2">
      <c r="A4473" t="s">
        <v>7466</v>
      </c>
      <c r="B4473">
        <v>610991</v>
      </c>
      <c r="C4473">
        <v>1000000</v>
      </c>
      <c r="D4473">
        <f t="shared" si="70"/>
        <v>-389009</v>
      </c>
    </row>
    <row r="4474" spans="1:4" x14ac:dyDescent="0.2">
      <c r="A4474" t="s">
        <v>7468</v>
      </c>
      <c r="B4474">
        <v>582024</v>
      </c>
      <c r="C4474">
        <v>1000000</v>
      </c>
      <c r="D4474">
        <f t="shared" si="70"/>
        <v>-417976</v>
      </c>
    </row>
    <row r="4475" spans="1:4" x14ac:dyDescent="0.2">
      <c r="A4475" t="s">
        <v>7469</v>
      </c>
      <c r="B4475">
        <v>548712</v>
      </c>
      <c r="C4475">
        <v>2500000</v>
      </c>
      <c r="D4475">
        <f t="shared" si="70"/>
        <v>-1951288</v>
      </c>
    </row>
    <row r="4476" spans="1:4" x14ac:dyDescent="0.2">
      <c r="A4476" t="s">
        <v>7470</v>
      </c>
      <c r="B4476">
        <v>464655</v>
      </c>
      <c r="C4476">
        <v>1000000</v>
      </c>
      <c r="D4476">
        <f t="shared" si="70"/>
        <v>-535345</v>
      </c>
    </row>
    <row r="4477" spans="1:4" x14ac:dyDescent="0.2">
      <c r="A4477" t="s">
        <v>7472</v>
      </c>
      <c r="B4477">
        <v>464126</v>
      </c>
      <c r="C4477">
        <v>1000000</v>
      </c>
      <c r="D4477">
        <f t="shared" si="70"/>
        <v>-535874</v>
      </c>
    </row>
    <row r="4478" spans="1:4" x14ac:dyDescent="0.2">
      <c r="A4478" t="s">
        <v>7473</v>
      </c>
      <c r="B4478">
        <v>428535</v>
      </c>
      <c r="C4478">
        <v>1000000</v>
      </c>
      <c r="D4478">
        <f t="shared" si="70"/>
        <v>-571465</v>
      </c>
    </row>
    <row r="4479" spans="1:4" x14ac:dyDescent="0.2">
      <c r="A4479" t="s">
        <v>7475</v>
      </c>
      <c r="B4479">
        <v>750100</v>
      </c>
      <c r="C4479">
        <v>20000000</v>
      </c>
      <c r="D4479">
        <f t="shared" si="70"/>
        <v>-19249900</v>
      </c>
    </row>
    <row r="4480" spans="1:4" x14ac:dyDescent="0.2">
      <c r="A4480" t="s">
        <v>7477</v>
      </c>
      <c r="B4480">
        <v>621240</v>
      </c>
      <c r="C4480">
        <v>20000000</v>
      </c>
      <c r="D4480">
        <f t="shared" si="70"/>
        <v>-19378760</v>
      </c>
    </row>
    <row r="4481" spans="1:4" x14ac:dyDescent="0.2">
      <c r="A4481" t="s">
        <v>7479</v>
      </c>
      <c r="B4481">
        <v>104077</v>
      </c>
      <c r="C4481">
        <v>1000000</v>
      </c>
      <c r="D4481">
        <f t="shared" si="70"/>
        <v>-895923</v>
      </c>
    </row>
    <row r="4482" spans="1:4" x14ac:dyDescent="0.2">
      <c r="A4482" t="s">
        <v>7481</v>
      </c>
      <c r="B4482">
        <v>334658</v>
      </c>
      <c r="C4482">
        <v>20000000</v>
      </c>
      <c r="D4482">
        <f t="shared" ref="D4482:D4545" si="71">B4482-C4482</f>
        <v>-19665342</v>
      </c>
    </row>
    <row r="4483" spans="1:4" x14ac:dyDescent="0.2">
      <c r="A4483" t="s">
        <v>7483</v>
      </c>
      <c r="B4483">
        <v>279282</v>
      </c>
      <c r="C4483">
        <v>1000000</v>
      </c>
      <c r="D4483">
        <f t="shared" si="71"/>
        <v>-720718</v>
      </c>
    </row>
    <row r="4484" spans="1:4" x14ac:dyDescent="0.2">
      <c r="A4484" t="s">
        <v>7485</v>
      </c>
      <c r="B4484">
        <v>484221</v>
      </c>
      <c r="C4484">
        <v>1000000</v>
      </c>
      <c r="D4484">
        <f t="shared" si="71"/>
        <v>-515779</v>
      </c>
    </row>
    <row r="4485" spans="1:4" x14ac:dyDescent="0.2">
      <c r="A4485" t="s">
        <v>7488</v>
      </c>
      <c r="B4485">
        <v>274661</v>
      </c>
      <c r="C4485">
        <v>1000000</v>
      </c>
      <c r="D4485">
        <f t="shared" si="71"/>
        <v>-725339</v>
      </c>
    </row>
    <row r="4486" spans="1:4" x14ac:dyDescent="0.2">
      <c r="A4486" t="s">
        <v>7490</v>
      </c>
      <c r="B4486">
        <v>144431</v>
      </c>
      <c r="C4486">
        <v>1000000</v>
      </c>
      <c r="D4486">
        <f t="shared" si="71"/>
        <v>-855569</v>
      </c>
    </row>
    <row r="4487" spans="1:4" x14ac:dyDescent="0.2">
      <c r="A4487" t="s">
        <v>7492</v>
      </c>
      <c r="B4487">
        <v>227241</v>
      </c>
      <c r="C4487">
        <v>20000000</v>
      </c>
      <c r="D4487">
        <f t="shared" si="71"/>
        <v>-19772759</v>
      </c>
    </row>
    <row r="4488" spans="1:4" x14ac:dyDescent="0.2">
      <c r="A4488" t="s">
        <v>7494</v>
      </c>
      <c r="B4488">
        <v>112521</v>
      </c>
      <c r="C4488">
        <v>20000000</v>
      </c>
      <c r="D4488">
        <f t="shared" si="71"/>
        <v>-19887479</v>
      </c>
    </row>
    <row r="4489" spans="1:4" x14ac:dyDescent="0.2">
      <c r="A4489" t="s">
        <v>7495</v>
      </c>
      <c r="B4489">
        <v>287761</v>
      </c>
      <c r="C4489">
        <v>1000000</v>
      </c>
      <c r="D4489">
        <f t="shared" si="71"/>
        <v>-712239</v>
      </c>
    </row>
    <row r="4490" spans="1:4" x14ac:dyDescent="0.2">
      <c r="A4490" t="s">
        <v>7498</v>
      </c>
      <c r="B4490">
        <v>100240</v>
      </c>
      <c r="C4490">
        <v>1000000</v>
      </c>
      <c r="D4490">
        <f t="shared" si="71"/>
        <v>-899760</v>
      </c>
    </row>
    <row r="4491" spans="1:4" x14ac:dyDescent="0.2">
      <c r="A4491" t="s">
        <v>7500</v>
      </c>
      <c r="B4491">
        <v>96734</v>
      </c>
      <c r="C4491">
        <v>1000000</v>
      </c>
      <c r="D4491">
        <f t="shared" si="71"/>
        <v>-903266</v>
      </c>
    </row>
    <row r="4492" spans="1:4" x14ac:dyDescent="0.2">
      <c r="A4492" t="s">
        <v>7502</v>
      </c>
      <c r="B4492">
        <v>49000</v>
      </c>
      <c r="C4492">
        <v>1500000</v>
      </c>
      <c r="D4492">
        <f t="shared" si="71"/>
        <v>-1451000</v>
      </c>
    </row>
    <row r="4493" spans="1:4" x14ac:dyDescent="0.2">
      <c r="A4493" t="s">
        <v>7504</v>
      </c>
      <c r="B4493">
        <v>100659</v>
      </c>
      <c r="C4493">
        <v>900000</v>
      </c>
      <c r="D4493">
        <f t="shared" si="71"/>
        <v>-799341</v>
      </c>
    </row>
    <row r="4494" spans="1:4" x14ac:dyDescent="0.2">
      <c r="A4494" t="s">
        <v>7506</v>
      </c>
      <c r="B4494">
        <v>48430</v>
      </c>
      <c r="C4494">
        <v>500000</v>
      </c>
      <c r="D4494">
        <f t="shared" si="71"/>
        <v>-451570</v>
      </c>
    </row>
    <row r="4495" spans="1:4" x14ac:dyDescent="0.2">
      <c r="A4495" t="s">
        <v>7508</v>
      </c>
      <c r="B4495">
        <v>21210</v>
      </c>
      <c r="C4495">
        <v>1000000</v>
      </c>
      <c r="D4495">
        <f t="shared" si="71"/>
        <v>-978790</v>
      </c>
    </row>
    <row r="4496" spans="1:4" x14ac:dyDescent="0.2">
      <c r="A4496" t="s">
        <v>7509</v>
      </c>
      <c r="B4496">
        <v>25440971</v>
      </c>
      <c r="C4496">
        <v>1000000</v>
      </c>
      <c r="D4496">
        <f t="shared" si="71"/>
        <v>24440971</v>
      </c>
    </row>
    <row r="4497" spans="1:4" x14ac:dyDescent="0.2">
      <c r="A4497" t="s">
        <v>7511</v>
      </c>
      <c r="B4497">
        <v>22434</v>
      </c>
      <c r="C4497">
        <v>20000000</v>
      </c>
      <c r="D4497">
        <f t="shared" si="71"/>
        <v>-19977566</v>
      </c>
    </row>
    <row r="4498" spans="1:4" x14ac:dyDescent="0.2">
      <c r="A4498" t="s">
        <v>7513</v>
      </c>
      <c r="B4498">
        <v>12996</v>
      </c>
      <c r="C4498">
        <v>1000000</v>
      </c>
      <c r="D4498">
        <f t="shared" si="71"/>
        <v>-987004</v>
      </c>
    </row>
    <row r="4499" spans="1:4" x14ac:dyDescent="0.2">
      <c r="A4499" t="s">
        <v>7514</v>
      </c>
      <c r="B4499">
        <v>25440971</v>
      </c>
      <c r="C4499">
        <v>1000000</v>
      </c>
      <c r="D4499">
        <f t="shared" si="71"/>
        <v>24440971</v>
      </c>
    </row>
    <row r="4500" spans="1:4" x14ac:dyDescent="0.2">
      <c r="A4500" t="s">
        <v>7516</v>
      </c>
      <c r="B4500">
        <v>10018</v>
      </c>
      <c r="C4500">
        <v>1000000</v>
      </c>
      <c r="D4500">
        <f t="shared" si="71"/>
        <v>-989982</v>
      </c>
    </row>
    <row r="4501" spans="1:4" x14ac:dyDescent="0.2">
      <c r="A4501" t="s">
        <v>7518</v>
      </c>
      <c r="B4501">
        <v>62480</v>
      </c>
      <c r="C4501">
        <v>1000000</v>
      </c>
      <c r="D4501">
        <f t="shared" si="71"/>
        <v>-937520</v>
      </c>
    </row>
    <row r="4502" spans="1:4" x14ac:dyDescent="0.2">
      <c r="A4502" t="s">
        <v>7520</v>
      </c>
      <c r="B4502">
        <v>6387</v>
      </c>
      <c r="C4502">
        <v>1000000</v>
      </c>
      <c r="D4502">
        <f t="shared" si="71"/>
        <v>-993613</v>
      </c>
    </row>
    <row r="4503" spans="1:4" x14ac:dyDescent="0.2">
      <c r="A4503" t="s">
        <v>7522</v>
      </c>
      <c r="B4503">
        <v>5494</v>
      </c>
      <c r="C4503">
        <v>20000000</v>
      </c>
      <c r="D4503">
        <f t="shared" si="71"/>
        <v>-19994506</v>
      </c>
    </row>
    <row r="4504" spans="1:4" x14ac:dyDescent="0.2">
      <c r="A4504" t="s">
        <v>7523</v>
      </c>
      <c r="B4504">
        <v>25440971</v>
      </c>
      <c r="C4504">
        <v>1000000</v>
      </c>
      <c r="D4504">
        <f t="shared" si="71"/>
        <v>24440971</v>
      </c>
    </row>
    <row r="4505" spans="1:4" x14ac:dyDescent="0.2">
      <c r="A4505" t="s">
        <v>7526</v>
      </c>
      <c r="B4505">
        <v>721</v>
      </c>
      <c r="C4505">
        <v>1000000</v>
      </c>
      <c r="D4505">
        <f t="shared" si="71"/>
        <v>-999279</v>
      </c>
    </row>
    <row r="4506" spans="1:4" x14ac:dyDescent="0.2">
      <c r="A4506" t="s">
        <v>7527</v>
      </c>
      <c r="B4506">
        <v>703</v>
      </c>
      <c r="C4506">
        <v>1500000</v>
      </c>
      <c r="D4506">
        <f t="shared" si="71"/>
        <v>-1499297</v>
      </c>
    </row>
    <row r="4507" spans="1:4" x14ac:dyDescent="0.2">
      <c r="A4507" t="s">
        <v>7529</v>
      </c>
      <c r="B4507">
        <v>25440971</v>
      </c>
      <c r="C4507">
        <v>1000000</v>
      </c>
      <c r="D4507">
        <f t="shared" si="71"/>
        <v>24440971</v>
      </c>
    </row>
    <row r="4508" spans="1:4" x14ac:dyDescent="0.2">
      <c r="A4508" t="s">
        <v>7531</v>
      </c>
      <c r="B4508">
        <v>25440971</v>
      </c>
      <c r="C4508">
        <v>1000000</v>
      </c>
      <c r="D4508">
        <f t="shared" si="71"/>
        <v>24440971</v>
      </c>
    </row>
    <row r="4509" spans="1:4" x14ac:dyDescent="0.2">
      <c r="A4509" t="s">
        <v>7534</v>
      </c>
      <c r="B4509">
        <v>25440971</v>
      </c>
      <c r="C4509">
        <v>1000000</v>
      </c>
      <c r="D4509">
        <f t="shared" si="71"/>
        <v>24440971</v>
      </c>
    </row>
    <row r="4510" spans="1:4" x14ac:dyDescent="0.2">
      <c r="A4510" t="s">
        <v>7536</v>
      </c>
      <c r="B4510">
        <v>25440971</v>
      </c>
      <c r="C4510">
        <v>1000000</v>
      </c>
      <c r="D4510">
        <f t="shared" si="71"/>
        <v>24440971</v>
      </c>
    </row>
    <row r="4511" spans="1:4" x14ac:dyDescent="0.2">
      <c r="A4511" t="s">
        <v>7538</v>
      </c>
      <c r="B4511">
        <v>25440971</v>
      </c>
      <c r="C4511">
        <v>1000000</v>
      </c>
      <c r="D4511">
        <f t="shared" si="71"/>
        <v>24440971</v>
      </c>
    </row>
    <row r="4512" spans="1:4" x14ac:dyDescent="0.2">
      <c r="A4512" t="s">
        <v>7540</v>
      </c>
      <c r="B4512">
        <v>25440971</v>
      </c>
      <c r="C4512">
        <v>1000000</v>
      </c>
      <c r="D4512">
        <f t="shared" si="71"/>
        <v>24440971</v>
      </c>
    </row>
    <row r="4513" spans="1:4" x14ac:dyDescent="0.2">
      <c r="A4513" t="s">
        <v>7542</v>
      </c>
      <c r="B4513">
        <v>25440971</v>
      </c>
      <c r="C4513">
        <v>20000000</v>
      </c>
      <c r="D4513">
        <f t="shared" si="71"/>
        <v>5440971</v>
      </c>
    </row>
    <row r="4514" spans="1:4" x14ac:dyDescent="0.2">
      <c r="A4514" t="s">
        <v>7543</v>
      </c>
      <c r="B4514">
        <v>25440971</v>
      </c>
      <c r="C4514">
        <v>1000000</v>
      </c>
      <c r="D4514">
        <f t="shared" si="71"/>
        <v>24440971</v>
      </c>
    </row>
    <row r="4515" spans="1:4" x14ac:dyDescent="0.2">
      <c r="A4515" t="s">
        <v>7545</v>
      </c>
      <c r="B4515">
        <v>25440971</v>
      </c>
      <c r="C4515">
        <v>20000000</v>
      </c>
      <c r="D4515">
        <f t="shared" si="71"/>
        <v>5440971</v>
      </c>
    </row>
    <row r="4516" spans="1:4" x14ac:dyDescent="0.2">
      <c r="A4516" t="s">
        <v>7547</v>
      </c>
      <c r="B4516">
        <v>25440971</v>
      </c>
      <c r="C4516">
        <v>1000000</v>
      </c>
      <c r="D4516">
        <f t="shared" si="71"/>
        <v>24440971</v>
      </c>
    </row>
    <row r="4517" spans="1:4" x14ac:dyDescent="0.2">
      <c r="A4517" t="s">
        <v>7549</v>
      </c>
      <c r="B4517">
        <v>25440971</v>
      </c>
      <c r="C4517">
        <v>500000</v>
      </c>
      <c r="D4517">
        <f t="shared" si="71"/>
        <v>24940971</v>
      </c>
    </row>
    <row r="4518" spans="1:4" x14ac:dyDescent="0.2">
      <c r="A4518" t="s">
        <v>7551</v>
      </c>
      <c r="B4518">
        <v>25440971</v>
      </c>
      <c r="C4518">
        <v>1000000</v>
      </c>
      <c r="D4518">
        <f t="shared" si="71"/>
        <v>24440971</v>
      </c>
    </row>
    <row r="4519" spans="1:4" x14ac:dyDescent="0.2">
      <c r="A4519" t="s">
        <v>7553</v>
      </c>
      <c r="B4519">
        <v>25440971</v>
      </c>
      <c r="C4519">
        <v>20000000</v>
      </c>
      <c r="D4519">
        <f t="shared" si="71"/>
        <v>5440971</v>
      </c>
    </row>
    <row r="4520" spans="1:4" x14ac:dyDescent="0.2">
      <c r="A4520" t="s">
        <v>7555</v>
      </c>
      <c r="B4520">
        <v>25440971</v>
      </c>
      <c r="C4520">
        <v>1000000</v>
      </c>
      <c r="D4520">
        <f t="shared" si="71"/>
        <v>24440971</v>
      </c>
    </row>
    <row r="4521" spans="1:4" x14ac:dyDescent="0.2">
      <c r="A4521" t="s">
        <v>7557</v>
      </c>
      <c r="B4521">
        <v>25440971</v>
      </c>
      <c r="C4521">
        <v>1000000</v>
      </c>
      <c r="D4521">
        <f t="shared" si="71"/>
        <v>24440971</v>
      </c>
    </row>
    <row r="4522" spans="1:4" x14ac:dyDescent="0.2">
      <c r="A4522" t="s">
        <v>7559</v>
      </c>
      <c r="B4522">
        <v>25440971</v>
      </c>
      <c r="C4522">
        <v>1000000</v>
      </c>
      <c r="D4522">
        <f t="shared" si="71"/>
        <v>24440971</v>
      </c>
    </row>
    <row r="4523" spans="1:4" x14ac:dyDescent="0.2">
      <c r="A4523" t="s">
        <v>7560</v>
      </c>
      <c r="B4523">
        <v>25440971</v>
      </c>
      <c r="C4523">
        <v>20000000</v>
      </c>
      <c r="D4523">
        <f t="shared" si="71"/>
        <v>5440971</v>
      </c>
    </row>
    <row r="4524" spans="1:4" x14ac:dyDescent="0.2">
      <c r="A4524" t="s">
        <v>7562</v>
      </c>
      <c r="B4524">
        <v>25440971</v>
      </c>
      <c r="C4524">
        <v>1000000</v>
      </c>
      <c r="D4524">
        <f t="shared" si="71"/>
        <v>24440971</v>
      </c>
    </row>
    <row r="4525" spans="1:4" x14ac:dyDescent="0.2">
      <c r="A4525" t="s">
        <v>7564</v>
      </c>
      <c r="B4525">
        <v>25440971</v>
      </c>
      <c r="C4525">
        <v>1000000</v>
      </c>
      <c r="D4525">
        <f t="shared" si="71"/>
        <v>24440971</v>
      </c>
    </row>
    <row r="4526" spans="1:4" x14ac:dyDescent="0.2">
      <c r="A4526" t="s">
        <v>7566</v>
      </c>
      <c r="B4526">
        <v>25440971</v>
      </c>
      <c r="C4526">
        <v>1000000</v>
      </c>
      <c r="D4526">
        <f t="shared" si="71"/>
        <v>24440971</v>
      </c>
    </row>
    <row r="4527" spans="1:4" x14ac:dyDescent="0.2">
      <c r="A4527" t="s">
        <v>7569</v>
      </c>
      <c r="B4527">
        <v>25440971</v>
      </c>
      <c r="C4527">
        <v>1000000</v>
      </c>
      <c r="D4527">
        <f t="shared" si="71"/>
        <v>24440971</v>
      </c>
    </row>
    <row r="4528" spans="1:4" x14ac:dyDescent="0.2">
      <c r="A4528" t="s">
        <v>7571</v>
      </c>
      <c r="B4528">
        <v>25440971</v>
      </c>
      <c r="C4528">
        <v>1000000</v>
      </c>
      <c r="D4528">
        <f t="shared" si="71"/>
        <v>24440971</v>
      </c>
    </row>
    <row r="4529" spans="1:4" x14ac:dyDescent="0.2">
      <c r="A4529" t="s">
        <v>7573</v>
      </c>
      <c r="B4529">
        <v>25440971</v>
      </c>
      <c r="C4529">
        <v>1000000</v>
      </c>
      <c r="D4529">
        <f t="shared" si="71"/>
        <v>24440971</v>
      </c>
    </row>
    <row r="4530" spans="1:4" x14ac:dyDescent="0.2">
      <c r="A4530" t="s">
        <v>7575</v>
      </c>
      <c r="B4530">
        <v>25440971</v>
      </c>
      <c r="C4530">
        <v>20000000</v>
      </c>
      <c r="D4530">
        <f t="shared" si="71"/>
        <v>5440971</v>
      </c>
    </row>
    <row r="4531" spans="1:4" x14ac:dyDescent="0.2">
      <c r="A4531" t="s">
        <v>7577</v>
      </c>
      <c r="B4531">
        <v>25440971</v>
      </c>
      <c r="C4531">
        <v>950000</v>
      </c>
      <c r="D4531">
        <f t="shared" si="71"/>
        <v>24490971</v>
      </c>
    </row>
    <row r="4532" spans="1:4" x14ac:dyDescent="0.2">
      <c r="A4532" t="s">
        <v>7579</v>
      </c>
      <c r="B4532">
        <v>25440971</v>
      </c>
      <c r="C4532">
        <v>20000000</v>
      </c>
      <c r="D4532">
        <f t="shared" si="71"/>
        <v>5440971</v>
      </c>
    </row>
    <row r="4533" spans="1:4" x14ac:dyDescent="0.2">
      <c r="A4533" t="s">
        <v>7580</v>
      </c>
      <c r="B4533">
        <v>25440971</v>
      </c>
      <c r="C4533">
        <v>950000</v>
      </c>
      <c r="D4533">
        <f t="shared" si="71"/>
        <v>24490971</v>
      </c>
    </row>
    <row r="4534" spans="1:4" x14ac:dyDescent="0.2">
      <c r="A4534" t="s">
        <v>7582</v>
      </c>
      <c r="B4534">
        <v>25440971</v>
      </c>
      <c r="C4534">
        <v>989000</v>
      </c>
      <c r="D4534">
        <f t="shared" si="71"/>
        <v>24451971</v>
      </c>
    </row>
    <row r="4535" spans="1:4" x14ac:dyDescent="0.2">
      <c r="A4535" t="s">
        <v>7584</v>
      </c>
      <c r="B4535">
        <v>25440971</v>
      </c>
      <c r="C4535">
        <v>913000</v>
      </c>
      <c r="D4535">
        <f t="shared" si="71"/>
        <v>24527971</v>
      </c>
    </row>
    <row r="4536" spans="1:4" x14ac:dyDescent="0.2">
      <c r="A4536" t="s">
        <v>7587</v>
      </c>
      <c r="B4536">
        <v>9600000</v>
      </c>
      <c r="C4536">
        <v>910000</v>
      </c>
      <c r="D4536">
        <f t="shared" si="71"/>
        <v>8690000</v>
      </c>
    </row>
    <row r="4537" spans="1:4" x14ac:dyDescent="0.2">
      <c r="A4537" t="s">
        <v>7588</v>
      </c>
      <c r="B4537">
        <v>20186</v>
      </c>
      <c r="C4537">
        <v>930000</v>
      </c>
      <c r="D4537">
        <f t="shared" si="71"/>
        <v>-909814</v>
      </c>
    </row>
    <row r="4538" spans="1:4" x14ac:dyDescent="0.2">
      <c r="A4538" t="s">
        <v>7590</v>
      </c>
      <c r="B4538">
        <v>1185783</v>
      </c>
      <c r="C4538">
        <v>590000</v>
      </c>
      <c r="D4538">
        <f t="shared" si="71"/>
        <v>595783</v>
      </c>
    </row>
    <row r="4539" spans="1:4" x14ac:dyDescent="0.2">
      <c r="A4539" t="s">
        <v>7593</v>
      </c>
      <c r="B4539">
        <v>25440971</v>
      </c>
      <c r="C4539">
        <v>3000000</v>
      </c>
      <c r="D4539">
        <f t="shared" si="71"/>
        <v>22440971</v>
      </c>
    </row>
    <row r="4540" spans="1:4" x14ac:dyDescent="0.2">
      <c r="A4540" t="s">
        <v>7595</v>
      </c>
      <c r="B4540">
        <v>1007962</v>
      </c>
      <c r="C4540">
        <v>950000</v>
      </c>
      <c r="D4540">
        <f t="shared" si="71"/>
        <v>57962</v>
      </c>
    </row>
    <row r="4541" spans="1:4" x14ac:dyDescent="0.2">
      <c r="A4541" t="s">
        <v>7596</v>
      </c>
      <c r="B4541">
        <v>381186</v>
      </c>
      <c r="C4541">
        <v>900000</v>
      </c>
      <c r="D4541">
        <f t="shared" si="71"/>
        <v>-518814</v>
      </c>
    </row>
    <row r="4542" spans="1:4" x14ac:dyDescent="0.2">
      <c r="A4542" t="s">
        <v>7597</v>
      </c>
      <c r="B4542">
        <v>439958</v>
      </c>
      <c r="C4542">
        <v>20000000</v>
      </c>
      <c r="D4542">
        <f t="shared" si="71"/>
        <v>-19560042</v>
      </c>
    </row>
    <row r="4543" spans="1:4" x14ac:dyDescent="0.2">
      <c r="A4543" t="s">
        <v>7600</v>
      </c>
      <c r="B4543">
        <v>16097842</v>
      </c>
      <c r="C4543">
        <v>900000</v>
      </c>
      <c r="D4543">
        <f t="shared" si="71"/>
        <v>15197842</v>
      </c>
    </row>
    <row r="4544" spans="1:4" x14ac:dyDescent="0.2">
      <c r="A4544" t="s">
        <v>7601</v>
      </c>
      <c r="B4544">
        <v>6643</v>
      </c>
      <c r="C4544">
        <v>900000</v>
      </c>
      <c r="D4544">
        <f t="shared" si="71"/>
        <v>-893357</v>
      </c>
    </row>
    <row r="4545" spans="1:4" x14ac:dyDescent="0.2">
      <c r="A4545" t="s">
        <v>7604</v>
      </c>
      <c r="B4545">
        <v>102797150</v>
      </c>
      <c r="C4545">
        <v>20000000</v>
      </c>
      <c r="D4545">
        <f t="shared" si="71"/>
        <v>82797150</v>
      </c>
    </row>
    <row r="4546" spans="1:4" x14ac:dyDescent="0.2">
      <c r="A4546" t="s">
        <v>7606</v>
      </c>
      <c r="B4546">
        <v>442638</v>
      </c>
      <c r="C4546">
        <v>850000</v>
      </c>
      <c r="D4546">
        <f t="shared" ref="D4546:D4609" si="72">B4546-C4546</f>
        <v>-407362</v>
      </c>
    </row>
    <row r="4547" spans="1:4" x14ac:dyDescent="0.2">
      <c r="A4547" t="s">
        <v>7607</v>
      </c>
      <c r="B4547">
        <v>819939</v>
      </c>
      <c r="C4547">
        <v>850000</v>
      </c>
      <c r="D4547">
        <f t="shared" si="72"/>
        <v>-30061</v>
      </c>
    </row>
    <row r="4548" spans="1:4" x14ac:dyDescent="0.2">
      <c r="A4548" t="s">
        <v>7609</v>
      </c>
      <c r="B4548">
        <v>25440971</v>
      </c>
      <c r="C4548">
        <v>900000</v>
      </c>
      <c r="D4548">
        <f t="shared" si="72"/>
        <v>24540971</v>
      </c>
    </row>
    <row r="4549" spans="1:4" x14ac:dyDescent="0.2">
      <c r="A4549" t="s">
        <v>7611</v>
      </c>
      <c r="B4549">
        <v>25440971</v>
      </c>
      <c r="C4549">
        <v>1000000</v>
      </c>
      <c r="D4549">
        <f t="shared" si="72"/>
        <v>24440971</v>
      </c>
    </row>
    <row r="4550" spans="1:4" x14ac:dyDescent="0.2">
      <c r="A4550" t="s">
        <v>7613</v>
      </c>
      <c r="B4550">
        <v>1243961</v>
      </c>
      <c r="C4550">
        <v>850000</v>
      </c>
      <c r="D4550">
        <f t="shared" si="72"/>
        <v>393961</v>
      </c>
    </row>
    <row r="4551" spans="1:4" x14ac:dyDescent="0.2">
      <c r="A4551" t="s">
        <v>7615</v>
      </c>
      <c r="B4551">
        <v>3094687</v>
      </c>
      <c r="C4551">
        <v>20000000</v>
      </c>
      <c r="D4551">
        <f t="shared" si="72"/>
        <v>-16905313</v>
      </c>
    </row>
    <row r="4552" spans="1:4" x14ac:dyDescent="0.2">
      <c r="A4552" t="s">
        <v>7616</v>
      </c>
      <c r="B4552">
        <v>15278</v>
      </c>
      <c r="C4552">
        <v>825000</v>
      </c>
      <c r="D4552">
        <f t="shared" si="72"/>
        <v>-809722</v>
      </c>
    </row>
    <row r="4553" spans="1:4" x14ac:dyDescent="0.2">
      <c r="A4553" t="s">
        <v>7619</v>
      </c>
      <c r="B4553">
        <v>25440971</v>
      </c>
      <c r="C4553">
        <v>500000</v>
      </c>
      <c r="D4553">
        <f t="shared" si="72"/>
        <v>24940971</v>
      </c>
    </row>
    <row r="4554" spans="1:4" x14ac:dyDescent="0.2">
      <c r="A4554" t="s">
        <v>7620</v>
      </c>
      <c r="B4554">
        <v>25440971</v>
      </c>
      <c r="C4554">
        <v>990000</v>
      </c>
      <c r="D4554">
        <f t="shared" si="72"/>
        <v>24450971</v>
      </c>
    </row>
    <row r="4555" spans="1:4" x14ac:dyDescent="0.2">
      <c r="A4555" t="s">
        <v>7622</v>
      </c>
      <c r="B4555">
        <v>25440971</v>
      </c>
      <c r="C4555">
        <v>100000</v>
      </c>
      <c r="D4555">
        <f t="shared" si="72"/>
        <v>25340971</v>
      </c>
    </row>
    <row r="4556" spans="1:4" x14ac:dyDescent="0.2">
      <c r="A4556" t="s">
        <v>7624</v>
      </c>
      <c r="B4556">
        <v>7098492</v>
      </c>
      <c r="C4556">
        <v>500000</v>
      </c>
      <c r="D4556">
        <f t="shared" si="72"/>
        <v>6598492</v>
      </c>
    </row>
    <row r="4557" spans="1:4" x14ac:dyDescent="0.2">
      <c r="A4557" t="s">
        <v>7626</v>
      </c>
      <c r="B4557">
        <v>25440971</v>
      </c>
      <c r="C4557">
        <v>20000000</v>
      </c>
      <c r="D4557">
        <f t="shared" si="72"/>
        <v>5440971</v>
      </c>
    </row>
    <row r="4558" spans="1:4" x14ac:dyDescent="0.2">
      <c r="A4558" t="s">
        <v>7628</v>
      </c>
      <c r="B4558">
        <v>4771000</v>
      </c>
      <c r="C4558">
        <v>800000</v>
      </c>
      <c r="D4558">
        <f t="shared" si="72"/>
        <v>3971000</v>
      </c>
    </row>
    <row r="4559" spans="1:4" x14ac:dyDescent="0.2">
      <c r="A4559" t="s">
        <v>7629</v>
      </c>
      <c r="B4559">
        <v>1001437</v>
      </c>
      <c r="C4559">
        <v>800000</v>
      </c>
      <c r="D4559">
        <f t="shared" si="72"/>
        <v>201437</v>
      </c>
    </row>
    <row r="4560" spans="1:4" x14ac:dyDescent="0.2">
      <c r="A4560" t="s">
        <v>7630</v>
      </c>
      <c r="B4560">
        <v>2073984</v>
      </c>
      <c r="C4560">
        <v>800000</v>
      </c>
      <c r="D4560">
        <f t="shared" si="72"/>
        <v>1273984</v>
      </c>
    </row>
    <row r="4561" spans="1:4" x14ac:dyDescent="0.2">
      <c r="A4561" t="s">
        <v>7631</v>
      </c>
      <c r="B4561">
        <v>9950</v>
      </c>
      <c r="C4561">
        <v>20000000</v>
      </c>
      <c r="D4561">
        <f t="shared" si="72"/>
        <v>-19990050</v>
      </c>
    </row>
    <row r="4562" spans="1:4" x14ac:dyDescent="0.2">
      <c r="A4562" t="s">
        <v>7633</v>
      </c>
      <c r="B4562">
        <v>25440971</v>
      </c>
      <c r="C4562">
        <v>850000</v>
      </c>
      <c r="D4562">
        <f t="shared" si="72"/>
        <v>24590971</v>
      </c>
    </row>
    <row r="4563" spans="1:4" x14ac:dyDescent="0.2">
      <c r="A4563" t="s">
        <v>7635</v>
      </c>
      <c r="B4563">
        <v>25440971</v>
      </c>
      <c r="C4563">
        <v>800000</v>
      </c>
      <c r="D4563">
        <f t="shared" si="72"/>
        <v>24640971</v>
      </c>
    </row>
    <row r="4564" spans="1:4" x14ac:dyDescent="0.2">
      <c r="A4564" t="s">
        <v>7637</v>
      </c>
      <c r="B4564">
        <v>144583</v>
      </c>
      <c r="C4564">
        <v>800000</v>
      </c>
      <c r="D4564">
        <f t="shared" si="72"/>
        <v>-655417</v>
      </c>
    </row>
    <row r="4565" spans="1:4" x14ac:dyDescent="0.2">
      <c r="A4565" t="s">
        <v>7638</v>
      </c>
      <c r="B4565">
        <v>25440971</v>
      </c>
      <c r="C4565">
        <v>800000</v>
      </c>
      <c r="D4565">
        <f t="shared" si="72"/>
        <v>24640971</v>
      </c>
    </row>
    <row r="4566" spans="1:4" x14ac:dyDescent="0.2">
      <c r="A4566" t="s">
        <v>7640</v>
      </c>
      <c r="B4566">
        <v>58163</v>
      </c>
      <c r="C4566">
        <v>20000000</v>
      </c>
      <c r="D4566">
        <f t="shared" si="72"/>
        <v>-19941837</v>
      </c>
    </row>
    <row r="4567" spans="1:4" x14ac:dyDescent="0.2">
      <c r="A4567" t="s">
        <v>7642</v>
      </c>
      <c r="B4567">
        <v>35688</v>
      </c>
      <c r="C4567">
        <v>600000</v>
      </c>
      <c r="D4567">
        <f t="shared" si="72"/>
        <v>-564312</v>
      </c>
    </row>
    <row r="4568" spans="1:4" x14ac:dyDescent="0.2">
      <c r="A4568" t="s">
        <v>7644</v>
      </c>
      <c r="B4568">
        <v>41709</v>
      </c>
      <c r="C4568">
        <v>800000</v>
      </c>
      <c r="D4568">
        <f t="shared" si="72"/>
        <v>-758291</v>
      </c>
    </row>
    <row r="4569" spans="1:4" x14ac:dyDescent="0.2">
      <c r="A4569" t="s">
        <v>7645</v>
      </c>
      <c r="B4569">
        <v>1310270</v>
      </c>
      <c r="C4569">
        <v>780000</v>
      </c>
      <c r="D4569">
        <f t="shared" si="72"/>
        <v>530270</v>
      </c>
    </row>
    <row r="4570" spans="1:4" x14ac:dyDescent="0.2">
      <c r="A4570" t="s">
        <v>7648</v>
      </c>
      <c r="B4570">
        <v>25440971</v>
      </c>
      <c r="C4570">
        <v>20000000</v>
      </c>
      <c r="D4570">
        <f t="shared" si="72"/>
        <v>5440971</v>
      </c>
    </row>
    <row r="4571" spans="1:4" x14ac:dyDescent="0.2">
      <c r="A4571" t="s">
        <v>7651</v>
      </c>
      <c r="B4571">
        <v>115000000</v>
      </c>
      <c r="C4571">
        <v>777000</v>
      </c>
      <c r="D4571">
        <f t="shared" si="72"/>
        <v>114223000</v>
      </c>
    </row>
    <row r="4572" spans="1:4" x14ac:dyDescent="0.2">
      <c r="A4572" t="s">
        <v>7652</v>
      </c>
      <c r="B4572">
        <v>25440971</v>
      </c>
      <c r="C4572">
        <v>750000</v>
      </c>
      <c r="D4572">
        <f t="shared" si="72"/>
        <v>24690971</v>
      </c>
    </row>
    <row r="4573" spans="1:4" x14ac:dyDescent="0.2">
      <c r="A4573" t="s">
        <v>7653</v>
      </c>
      <c r="B4573">
        <v>5518918</v>
      </c>
      <c r="C4573">
        <v>750000</v>
      </c>
      <c r="D4573">
        <f t="shared" si="72"/>
        <v>4768918</v>
      </c>
    </row>
    <row r="4574" spans="1:4" x14ac:dyDescent="0.2">
      <c r="A4574" t="s">
        <v>7656</v>
      </c>
      <c r="B4574">
        <v>4007792</v>
      </c>
      <c r="C4574">
        <v>750000</v>
      </c>
      <c r="D4574">
        <f t="shared" si="72"/>
        <v>3257792</v>
      </c>
    </row>
    <row r="4575" spans="1:4" x14ac:dyDescent="0.2">
      <c r="A4575" t="s">
        <v>7657</v>
      </c>
      <c r="B4575">
        <v>7705974</v>
      </c>
      <c r="C4575">
        <v>20000000</v>
      </c>
      <c r="D4575">
        <f t="shared" si="72"/>
        <v>-12294026</v>
      </c>
    </row>
    <row r="4576" spans="1:4" x14ac:dyDescent="0.2">
      <c r="A4576" t="s">
        <v>7658</v>
      </c>
      <c r="B4576">
        <v>26297</v>
      </c>
      <c r="C4576">
        <v>500000</v>
      </c>
      <c r="D4576">
        <f t="shared" si="72"/>
        <v>-473703</v>
      </c>
    </row>
    <row r="4577" spans="1:4" x14ac:dyDescent="0.2">
      <c r="A4577" t="s">
        <v>7660</v>
      </c>
      <c r="B4577">
        <v>77501</v>
      </c>
      <c r="C4577">
        <v>750000</v>
      </c>
      <c r="D4577">
        <f t="shared" si="72"/>
        <v>-672499</v>
      </c>
    </row>
    <row r="4578" spans="1:4" x14ac:dyDescent="0.2">
      <c r="A4578" t="s">
        <v>7661</v>
      </c>
      <c r="B4578">
        <v>25440971</v>
      </c>
      <c r="C4578">
        <v>750000</v>
      </c>
      <c r="D4578">
        <f t="shared" si="72"/>
        <v>24690971</v>
      </c>
    </row>
    <row r="4579" spans="1:4" x14ac:dyDescent="0.2">
      <c r="A4579" t="s">
        <v>7662</v>
      </c>
      <c r="B4579">
        <v>47329</v>
      </c>
      <c r="C4579">
        <v>750000</v>
      </c>
      <c r="D4579">
        <f t="shared" si="72"/>
        <v>-702671</v>
      </c>
    </row>
    <row r="4580" spans="1:4" x14ac:dyDescent="0.2">
      <c r="A4580" t="s">
        <v>7663</v>
      </c>
      <c r="B4580">
        <v>18378</v>
      </c>
      <c r="C4580">
        <v>900000</v>
      </c>
      <c r="D4580">
        <f t="shared" si="72"/>
        <v>-881622</v>
      </c>
    </row>
    <row r="4581" spans="1:4" x14ac:dyDescent="0.2">
      <c r="A4581" t="s">
        <v>7665</v>
      </c>
      <c r="B4581">
        <v>25440971</v>
      </c>
      <c r="C4581">
        <v>750000</v>
      </c>
      <c r="D4581">
        <f t="shared" si="72"/>
        <v>24690971</v>
      </c>
    </row>
    <row r="4582" spans="1:4" x14ac:dyDescent="0.2">
      <c r="A4582" t="s">
        <v>7666</v>
      </c>
      <c r="B4582">
        <v>25440971</v>
      </c>
      <c r="C4582">
        <v>750000</v>
      </c>
      <c r="D4582">
        <f t="shared" si="72"/>
        <v>24690971</v>
      </c>
    </row>
    <row r="4583" spans="1:4" x14ac:dyDescent="0.2">
      <c r="A4583" t="s">
        <v>7668</v>
      </c>
      <c r="B4583">
        <v>25440971</v>
      </c>
      <c r="C4583">
        <v>750000</v>
      </c>
      <c r="D4583">
        <f t="shared" si="72"/>
        <v>24690971</v>
      </c>
    </row>
    <row r="4584" spans="1:4" x14ac:dyDescent="0.2">
      <c r="A4584" t="s">
        <v>7670</v>
      </c>
      <c r="B4584">
        <v>7830611</v>
      </c>
      <c r="C4584">
        <v>700000</v>
      </c>
      <c r="D4584">
        <f t="shared" si="72"/>
        <v>7130611</v>
      </c>
    </row>
    <row r="4585" spans="1:4" x14ac:dyDescent="0.2">
      <c r="A4585" t="s">
        <v>7672</v>
      </c>
      <c r="B4585">
        <v>3278611</v>
      </c>
      <c r="C4585">
        <v>20000000</v>
      </c>
      <c r="D4585">
        <f t="shared" si="72"/>
        <v>-16721389</v>
      </c>
    </row>
    <row r="4586" spans="1:4" x14ac:dyDescent="0.2">
      <c r="A4586" t="s">
        <v>7674</v>
      </c>
      <c r="B4586">
        <v>25440971</v>
      </c>
      <c r="C4586">
        <v>20000000</v>
      </c>
      <c r="D4586">
        <f t="shared" si="72"/>
        <v>5440971</v>
      </c>
    </row>
    <row r="4587" spans="1:4" x14ac:dyDescent="0.2">
      <c r="A4587" t="s">
        <v>7675</v>
      </c>
      <c r="B4587">
        <v>1141829</v>
      </c>
      <c r="C4587">
        <v>700000</v>
      </c>
      <c r="D4587">
        <f t="shared" si="72"/>
        <v>441829</v>
      </c>
    </row>
    <row r="4588" spans="1:4" x14ac:dyDescent="0.2">
      <c r="A4588" t="s">
        <v>7676</v>
      </c>
      <c r="B4588">
        <v>25440971</v>
      </c>
      <c r="C4588">
        <v>1000000</v>
      </c>
      <c r="D4588">
        <f t="shared" si="72"/>
        <v>24440971</v>
      </c>
    </row>
    <row r="4589" spans="1:4" x14ac:dyDescent="0.2">
      <c r="A4589" t="s">
        <v>7678</v>
      </c>
      <c r="B4589">
        <v>25440971</v>
      </c>
      <c r="C4589">
        <v>20000000</v>
      </c>
      <c r="D4589">
        <f t="shared" si="72"/>
        <v>5440971</v>
      </c>
    </row>
    <row r="4590" spans="1:4" x14ac:dyDescent="0.2">
      <c r="A4590" t="s">
        <v>7680</v>
      </c>
      <c r="B4590">
        <v>2694973</v>
      </c>
      <c r="C4590">
        <v>700000</v>
      </c>
      <c r="D4590">
        <f t="shared" si="72"/>
        <v>1994973</v>
      </c>
    </row>
    <row r="4591" spans="1:4" x14ac:dyDescent="0.2">
      <c r="A4591" t="s">
        <v>7682</v>
      </c>
      <c r="B4591">
        <v>10508</v>
      </c>
      <c r="C4591">
        <v>700000</v>
      </c>
      <c r="D4591">
        <f t="shared" si="72"/>
        <v>-689492</v>
      </c>
    </row>
    <row r="4592" spans="1:4" x14ac:dyDescent="0.2">
      <c r="A4592" t="s">
        <v>7684</v>
      </c>
      <c r="B4592">
        <v>2301777</v>
      </c>
      <c r="C4592">
        <v>650000</v>
      </c>
      <c r="D4592">
        <f t="shared" si="72"/>
        <v>1651777</v>
      </c>
    </row>
    <row r="4593" spans="1:4" x14ac:dyDescent="0.2">
      <c r="A4593" t="s">
        <v>7686</v>
      </c>
      <c r="B4593">
        <v>25440971</v>
      </c>
      <c r="C4593">
        <v>750000</v>
      </c>
      <c r="D4593">
        <f t="shared" si="72"/>
        <v>24690971</v>
      </c>
    </row>
    <row r="4594" spans="1:4" x14ac:dyDescent="0.2">
      <c r="A4594" t="s">
        <v>7688</v>
      </c>
      <c r="B4594">
        <v>169719</v>
      </c>
      <c r="C4594">
        <v>20000000</v>
      </c>
      <c r="D4594">
        <f t="shared" si="72"/>
        <v>-19830281</v>
      </c>
    </row>
    <row r="4595" spans="1:4" x14ac:dyDescent="0.2">
      <c r="A4595" t="s">
        <v>7690</v>
      </c>
      <c r="B4595">
        <v>25440971</v>
      </c>
      <c r="C4595">
        <v>400000</v>
      </c>
      <c r="D4595">
        <f t="shared" si="72"/>
        <v>25040971</v>
      </c>
    </row>
    <row r="4596" spans="1:4" x14ac:dyDescent="0.2">
      <c r="A4596" t="s">
        <v>7692</v>
      </c>
      <c r="B4596">
        <v>25440971</v>
      </c>
      <c r="C4596">
        <v>650000</v>
      </c>
      <c r="D4596">
        <f t="shared" si="72"/>
        <v>24790971</v>
      </c>
    </row>
    <row r="4597" spans="1:4" x14ac:dyDescent="0.2">
      <c r="A4597" t="s">
        <v>7694</v>
      </c>
      <c r="B4597">
        <v>25440971</v>
      </c>
      <c r="C4597">
        <v>650000</v>
      </c>
      <c r="D4597">
        <f t="shared" si="72"/>
        <v>24790971</v>
      </c>
    </row>
    <row r="4598" spans="1:4" x14ac:dyDescent="0.2">
      <c r="A4598" t="s">
        <v>7696</v>
      </c>
      <c r="B4598">
        <v>25440971</v>
      </c>
      <c r="C4598">
        <v>625000</v>
      </c>
      <c r="D4598">
        <f t="shared" si="72"/>
        <v>24815971</v>
      </c>
    </row>
    <row r="4599" spans="1:4" x14ac:dyDescent="0.2">
      <c r="A4599" t="s">
        <v>7698</v>
      </c>
      <c r="B4599">
        <v>25440971</v>
      </c>
      <c r="C4599">
        <v>700000</v>
      </c>
      <c r="D4599">
        <f t="shared" si="72"/>
        <v>24740971</v>
      </c>
    </row>
    <row r="4600" spans="1:4" x14ac:dyDescent="0.2">
      <c r="A4600" t="s">
        <v>7700</v>
      </c>
      <c r="B4600">
        <v>3000000</v>
      </c>
      <c r="C4600">
        <v>609000</v>
      </c>
      <c r="D4600">
        <f t="shared" si="72"/>
        <v>2391000</v>
      </c>
    </row>
    <row r="4601" spans="1:4" x14ac:dyDescent="0.2">
      <c r="A4601" t="s">
        <v>7702</v>
      </c>
      <c r="B4601">
        <v>140530114</v>
      </c>
      <c r="C4601">
        <v>60000</v>
      </c>
      <c r="D4601">
        <f t="shared" si="72"/>
        <v>140470114</v>
      </c>
    </row>
    <row r="4602" spans="1:4" x14ac:dyDescent="0.2">
      <c r="A4602" t="s">
        <v>7704</v>
      </c>
      <c r="B4602">
        <v>13300000</v>
      </c>
      <c r="C4602">
        <v>600000</v>
      </c>
      <c r="D4602">
        <f t="shared" si="72"/>
        <v>12700000</v>
      </c>
    </row>
    <row r="4603" spans="1:4" x14ac:dyDescent="0.2">
      <c r="A4603" t="s">
        <v>7707</v>
      </c>
      <c r="B4603">
        <v>25440971</v>
      </c>
      <c r="C4603">
        <v>650000</v>
      </c>
      <c r="D4603">
        <f t="shared" si="72"/>
        <v>24790971</v>
      </c>
    </row>
    <row r="4604" spans="1:4" x14ac:dyDescent="0.2">
      <c r="A4604" t="s">
        <v>7708</v>
      </c>
      <c r="B4604">
        <v>171988</v>
      </c>
      <c r="C4604">
        <v>600000</v>
      </c>
      <c r="D4604">
        <f t="shared" si="72"/>
        <v>-428012</v>
      </c>
    </row>
    <row r="4605" spans="1:4" x14ac:dyDescent="0.2">
      <c r="A4605" t="s">
        <v>7709</v>
      </c>
      <c r="B4605">
        <v>23616</v>
      </c>
      <c r="C4605">
        <v>600000</v>
      </c>
      <c r="D4605">
        <f t="shared" si="72"/>
        <v>-576384</v>
      </c>
    </row>
    <row r="4606" spans="1:4" x14ac:dyDescent="0.2">
      <c r="A4606" t="s">
        <v>7711</v>
      </c>
      <c r="B4606">
        <v>13493</v>
      </c>
      <c r="C4606">
        <v>600000</v>
      </c>
      <c r="D4606">
        <f t="shared" si="72"/>
        <v>-586507</v>
      </c>
    </row>
    <row r="4607" spans="1:4" x14ac:dyDescent="0.2">
      <c r="A4607" t="s">
        <v>7713</v>
      </c>
      <c r="B4607">
        <v>79043</v>
      </c>
      <c r="C4607">
        <v>20000000</v>
      </c>
      <c r="D4607">
        <f t="shared" si="72"/>
        <v>-19920957</v>
      </c>
    </row>
    <row r="4608" spans="1:4" x14ac:dyDescent="0.2">
      <c r="A4608" t="s">
        <v>7715</v>
      </c>
      <c r="B4608">
        <v>25440971</v>
      </c>
      <c r="C4608">
        <v>400000</v>
      </c>
      <c r="D4608">
        <f t="shared" si="72"/>
        <v>25040971</v>
      </c>
    </row>
    <row r="4609" spans="1:4" x14ac:dyDescent="0.2">
      <c r="A4609" t="s">
        <v>7717</v>
      </c>
      <c r="B4609">
        <v>25440971</v>
      </c>
      <c r="C4609">
        <v>750000</v>
      </c>
      <c r="D4609">
        <f t="shared" si="72"/>
        <v>24690971</v>
      </c>
    </row>
    <row r="4610" spans="1:4" x14ac:dyDescent="0.2">
      <c r="A4610" t="s">
        <v>7719</v>
      </c>
      <c r="B4610">
        <v>25440971</v>
      </c>
      <c r="C4610">
        <v>600000</v>
      </c>
      <c r="D4610">
        <f t="shared" ref="D4610:D4673" si="73">B4610-C4610</f>
        <v>24840971</v>
      </c>
    </row>
    <row r="4611" spans="1:4" x14ac:dyDescent="0.2">
      <c r="A4611" t="s">
        <v>7721</v>
      </c>
      <c r="B4611">
        <v>25440971</v>
      </c>
      <c r="C4611">
        <v>20000000</v>
      </c>
      <c r="D4611">
        <f t="shared" si="73"/>
        <v>5440971</v>
      </c>
    </row>
    <row r="4612" spans="1:4" x14ac:dyDescent="0.2">
      <c r="A4612" t="s">
        <v>7723</v>
      </c>
      <c r="B4612">
        <v>25440971</v>
      </c>
      <c r="C4612">
        <v>600000</v>
      </c>
      <c r="D4612">
        <f t="shared" si="73"/>
        <v>24840971</v>
      </c>
    </row>
    <row r="4613" spans="1:4" x14ac:dyDescent="0.2">
      <c r="A4613" t="s">
        <v>7725</v>
      </c>
      <c r="B4613">
        <v>515005</v>
      </c>
      <c r="C4613">
        <v>560000</v>
      </c>
      <c r="D4613">
        <f t="shared" si="73"/>
        <v>-44995</v>
      </c>
    </row>
    <row r="4614" spans="1:4" x14ac:dyDescent="0.2">
      <c r="A4614" t="s">
        <v>7726</v>
      </c>
      <c r="B4614">
        <v>2245</v>
      </c>
      <c r="C4614">
        <v>560000</v>
      </c>
      <c r="D4614">
        <f t="shared" si="73"/>
        <v>-557755</v>
      </c>
    </row>
    <row r="4615" spans="1:4" x14ac:dyDescent="0.2">
      <c r="A4615" t="s">
        <v>7728</v>
      </c>
      <c r="B4615">
        <v>25440971</v>
      </c>
      <c r="C4615">
        <v>550000</v>
      </c>
      <c r="D4615">
        <f t="shared" si="73"/>
        <v>24890971</v>
      </c>
    </row>
    <row r="4616" spans="1:4" x14ac:dyDescent="0.2">
      <c r="A4616" t="s">
        <v>7730</v>
      </c>
      <c r="B4616">
        <v>25440971</v>
      </c>
      <c r="C4616">
        <v>500000</v>
      </c>
      <c r="D4616">
        <f t="shared" si="73"/>
        <v>24940971</v>
      </c>
    </row>
    <row r="4617" spans="1:4" x14ac:dyDescent="0.2">
      <c r="A4617" t="s">
        <v>7733</v>
      </c>
      <c r="B4617">
        <v>33451479</v>
      </c>
      <c r="C4617">
        <v>500000</v>
      </c>
      <c r="D4617">
        <f t="shared" si="73"/>
        <v>32951479</v>
      </c>
    </row>
    <row r="4618" spans="1:4" x14ac:dyDescent="0.2">
      <c r="A4618" t="s">
        <v>7734</v>
      </c>
      <c r="B4618">
        <v>25440971</v>
      </c>
      <c r="C4618">
        <v>550000</v>
      </c>
      <c r="D4618">
        <f t="shared" si="73"/>
        <v>24890971</v>
      </c>
    </row>
    <row r="4619" spans="1:4" x14ac:dyDescent="0.2">
      <c r="A4619" t="s">
        <v>7737</v>
      </c>
      <c r="B4619">
        <v>39552600</v>
      </c>
      <c r="C4619">
        <v>500000</v>
      </c>
      <c r="D4619">
        <f t="shared" si="73"/>
        <v>39052600</v>
      </c>
    </row>
    <row r="4620" spans="1:4" x14ac:dyDescent="0.2">
      <c r="A4620" t="s">
        <v>7740</v>
      </c>
      <c r="B4620">
        <v>30500882</v>
      </c>
      <c r="C4620">
        <v>500000</v>
      </c>
      <c r="D4620">
        <f t="shared" si="73"/>
        <v>30000882</v>
      </c>
    </row>
    <row r="4621" spans="1:4" x14ac:dyDescent="0.2">
      <c r="A4621" t="s">
        <v>7742</v>
      </c>
      <c r="B4621">
        <v>25440971</v>
      </c>
      <c r="C4621">
        <v>20000000</v>
      </c>
      <c r="D4621">
        <f t="shared" si="73"/>
        <v>5440971</v>
      </c>
    </row>
    <row r="4622" spans="1:4" x14ac:dyDescent="0.2">
      <c r="A4622" t="s">
        <v>7744</v>
      </c>
      <c r="B4622">
        <v>17000000</v>
      </c>
      <c r="C4622">
        <v>500000</v>
      </c>
      <c r="D4622">
        <f t="shared" si="73"/>
        <v>16500000</v>
      </c>
    </row>
    <row r="4623" spans="1:4" x14ac:dyDescent="0.2">
      <c r="A4623" t="s">
        <v>7746</v>
      </c>
      <c r="B4623">
        <v>8044906</v>
      </c>
      <c r="C4623">
        <v>20000000</v>
      </c>
      <c r="D4623">
        <f t="shared" si="73"/>
        <v>-11955094</v>
      </c>
    </row>
    <row r="4624" spans="1:4" x14ac:dyDescent="0.2">
      <c r="A4624" t="s">
        <v>7749</v>
      </c>
      <c r="B4624">
        <v>5739376</v>
      </c>
      <c r="C4624">
        <v>500000</v>
      </c>
      <c r="D4624">
        <f t="shared" si="73"/>
        <v>5239376</v>
      </c>
    </row>
    <row r="4625" spans="1:4" x14ac:dyDescent="0.2">
      <c r="A4625" t="s">
        <v>7750</v>
      </c>
      <c r="B4625">
        <v>3773863</v>
      </c>
      <c r="C4625">
        <v>1000000</v>
      </c>
      <c r="D4625">
        <f t="shared" si="73"/>
        <v>2773863</v>
      </c>
    </row>
    <row r="4626" spans="1:4" x14ac:dyDescent="0.2">
      <c r="A4626" t="s">
        <v>7752</v>
      </c>
      <c r="B4626">
        <v>3117666</v>
      </c>
      <c r="C4626">
        <v>20000000</v>
      </c>
      <c r="D4626">
        <f t="shared" si="73"/>
        <v>-16882334</v>
      </c>
    </row>
    <row r="4627" spans="1:4" x14ac:dyDescent="0.2">
      <c r="A4627" t="s">
        <v>7754</v>
      </c>
      <c r="B4627">
        <v>2047570</v>
      </c>
      <c r="C4627">
        <v>500000</v>
      </c>
      <c r="D4627">
        <f t="shared" si="73"/>
        <v>1547570</v>
      </c>
    </row>
    <row r="4628" spans="1:4" x14ac:dyDescent="0.2">
      <c r="A4628" t="s">
        <v>7757</v>
      </c>
      <c r="B4628">
        <v>1250798</v>
      </c>
      <c r="C4628">
        <v>500000</v>
      </c>
      <c r="D4628">
        <f t="shared" si="73"/>
        <v>750798</v>
      </c>
    </row>
    <row r="4629" spans="1:4" x14ac:dyDescent="0.2">
      <c r="A4629" t="s">
        <v>7759</v>
      </c>
      <c r="B4629">
        <v>1127331</v>
      </c>
      <c r="C4629">
        <v>46000</v>
      </c>
      <c r="D4629">
        <f t="shared" si="73"/>
        <v>1081331</v>
      </c>
    </row>
    <row r="4630" spans="1:4" x14ac:dyDescent="0.2">
      <c r="A4630" t="s">
        <v>7761</v>
      </c>
      <c r="B4630">
        <v>906666</v>
      </c>
      <c r="C4630">
        <v>500000</v>
      </c>
      <c r="D4630">
        <f t="shared" si="73"/>
        <v>406666</v>
      </c>
    </row>
    <row r="4631" spans="1:4" x14ac:dyDescent="0.2">
      <c r="A4631" t="s">
        <v>7763</v>
      </c>
      <c r="B4631">
        <v>1114943</v>
      </c>
      <c r="C4631">
        <v>500000</v>
      </c>
      <c r="D4631">
        <f t="shared" si="73"/>
        <v>614943</v>
      </c>
    </row>
    <row r="4632" spans="1:4" x14ac:dyDescent="0.2">
      <c r="A4632" t="s">
        <v>7765</v>
      </c>
      <c r="B4632">
        <v>1111615</v>
      </c>
      <c r="C4632">
        <v>500000</v>
      </c>
      <c r="D4632">
        <f t="shared" si="73"/>
        <v>611615</v>
      </c>
    </row>
    <row r="4633" spans="1:4" x14ac:dyDescent="0.2">
      <c r="A4633" t="s">
        <v>7766</v>
      </c>
      <c r="B4633">
        <v>985341</v>
      </c>
      <c r="C4633">
        <v>500000</v>
      </c>
      <c r="D4633">
        <f t="shared" si="73"/>
        <v>485341</v>
      </c>
    </row>
    <row r="4634" spans="1:4" x14ac:dyDescent="0.2">
      <c r="A4634" t="s">
        <v>7767</v>
      </c>
      <c r="B4634">
        <v>603943</v>
      </c>
      <c r="C4634">
        <v>500000</v>
      </c>
      <c r="D4634">
        <f t="shared" si="73"/>
        <v>103943</v>
      </c>
    </row>
    <row r="4635" spans="1:4" x14ac:dyDescent="0.2">
      <c r="A4635" t="s">
        <v>7769</v>
      </c>
      <c r="B4635">
        <v>334041</v>
      </c>
      <c r="C4635">
        <v>500000</v>
      </c>
      <c r="D4635">
        <f t="shared" si="73"/>
        <v>-165959</v>
      </c>
    </row>
    <row r="4636" spans="1:4" x14ac:dyDescent="0.2">
      <c r="A4636" t="s">
        <v>7770</v>
      </c>
      <c r="B4636">
        <v>295468</v>
      </c>
      <c r="C4636">
        <v>500000</v>
      </c>
      <c r="D4636">
        <f t="shared" si="73"/>
        <v>-204532</v>
      </c>
    </row>
    <row r="4637" spans="1:4" x14ac:dyDescent="0.2">
      <c r="A4637" t="s">
        <v>7772</v>
      </c>
      <c r="B4637">
        <v>243347</v>
      </c>
      <c r="C4637">
        <v>500000</v>
      </c>
      <c r="D4637">
        <f t="shared" si="73"/>
        <v>-256653</v>
      </c>
    </row>
    <row r="4638" spans="1:4" x14ac:dyDescent="0.2">
      <c r="A4638" t="s">
        <v>7774</v>
      </c>
      <c r="B4638">
        <v>154077</v>
      </c>
      <c r="C4638">
        <v>500000</v>
      </c>
      <c r="D4638">
        <f t="shared" si="73"/>
        <v>-345923</v>
      </c>
    </row>
    <row r="4639" spans="1:4" x14ac:dyDescent="0.2">
      <c r="A4639" t="s">
        <v>7775</v>
      </c>
      <c r="B4639">
        <v>342936</v>
      </c>
      <c r="C4639">
        <v>20000000</v>
      </c>
      <c r="D4639">
        <f t="shared" si="73"/>
        <v>-19657064</v>
      </c>
    </row>
    <row r="4640" spans="1:4" x14ac:dyDescent="0.2">
      <c r="A4640" t="s">
        <v>7777</v>
      </c>
      <c r="B4640">
        <v>151389</v>
      </c>
      <c r="C4640">
        <v>500000</v>
      </c>
      <c r="D4640">
        <f t="shared" si="73"/>
        <v>-348611</v>
      </c>
    </row>
    <row r="4641" spans="1:4" x14ac:dyDescent="0.2">
      <c r="A4641" t="s">
        <v>7779</v>
      </c>
      <c r="B4641">
        <v>269061</v>
      </c>
      <c r="C4641">
        <v>2000000</v>
      </c>
      <c r="D4641">
        <f t="shared" si="73"/>
        <v>-1730939</v>
      </c>
    </row>
    <row r="4642" spans="1:4" x14ac:dyDescent="0.2">
      <c r="A4642" t="s">
        <v>7780</v>
      </c>
      <c r="B4642">
        <v>133778</v>
      </c>
      <c r="C4642">
        <v>500000</v>
      </c>
      <c r="D4642">
        <f t="shared" si="73"/>
        <v>-366222</v>
      </c>
    </row>
    <row r="4643" spans="1:4" x14ac:dyDescent="0.2">
      <c r="A4643" t="s">
        <v>7782</v>
      </c>
      <c r="B4643">
        <v>25440971</v>
      </c>
      <c r="C4643">
        <v>500000</v>
      </c>
      <c r="D4643">
        <f t="shared" si="73"/>
        <v>24940971</v>
      </c>
    </row>
    <row r="4644" spans="1:4" x14ac:dyDescent="0.2">
      <c r="A4644" t="s">
        <v>7784</v>
      </c>
      <c r="B4644">
        <v>52850</v>
      </c>
      <c r="C4644">
        <v>500000</v>
      </c>
      <c r="D4644">
        <f t="shared" si="73"/>
        <v>-447150</v>
      </c>
    </row>
    <row r="4645" spans="1:4" x14ac:dyDescent="0.2">
      <c r="A4645" t="s">
        <v>7785</v>
      </c>
      <c r="B4645">
        <v>98017</v>
      </c>
      <c r="C4645">
        <v>500000</v>
      </c>
      <c r="D4645">
        <f t="shared" si="73"/>
        <v>-401983</v>
      </c>
    </row>
    <row r="4646" spans="1:4" x14ac:dyDescent="0.2">
      <c r="A4646" t="s">
        <v>7787</v>
      </c>
      <c r="B4646">
        <v>31937</v>
      </c>
      <c r="C4646">
        <v>500000</v>
      </c>
      <c r="D4646">
        <f t="shared" si="73"/>
        <v>-468063</v>
      </c>
    </row>
    <row r="4647" spans="1:4" x14ac:dyDescent="0.2">
      <c r="A4647" t="s">
        <v>7788</v>
      </c>
      <c r="B4647">
        <v>13134</v>
      </c>
      <c r="C4647">
        <v>500000</v>
      </c>
      <c r="D4647">
        <f t="shared" si="73"/>
        <v>-486866</v>
      </c>
    </row>
    <row r="4648" spans="1:4" x14ac:dyDescent="0.2">
      <c r="A4648" t="s">
        <v>7790</v>
      </c>
      <c r="B4648">
        <v>237301</v>
      </c>
      <c r="C4648">
        <v>500000</v>
      </c>
      <c r="D4648">
        <f t="shared" si="73"/>
        <v>-262699</v>
      </c>
    </row>
    <row r="4649" spans="1:4" x14ac:dyDescent="0.2">
      <c r="A4649" t="s">
        <v>7792</v>
      </c>
      <c r="B4649">
        <v>25440971</v>
      </c>
      <c r="C4649">
        <v>20000000</v>
      </c>
      <c r="D4649">
        <f t="shared" si="73"/>
        <v>5440971</v>
      </c>
    </row>
    <row r="4650" spans="1:4" x14ac:dyDescent="0.2">
      <c r="A4650" t="s">
        <v>7794</v>
      </c>
      <c r="B4650">
        <v>12055</v>
      </c>
      <c r="C4650">
        <v>500000</v>
      </c>
      <c r="D4650">
        <f t="shared" si="73"/>
        <v>-487945</v>
      </c>
    </row>
    <row r="4651" spans="1:4" x14ac:dyDescent="0.2">
      <c r="A4651" t="s">
        <v>7796</v>
      </c>
      <c r="B4651">
        <v>1332</v>
      </c>
      <c r="C4651">
        <v>500000</v>
      </c>
      <c r="D4651">
        <f t="shared" si="73"/>
        <v>-498668</v>
      </c>
    </row>
    <row r="4652" spans="1:4" x14ac:dyDescent="0.2">
      <c r="A4652" t="s">
        <v>7798</v>
      </c>
      <c r="B4652">
        <v>25440971</v>
      </c>
      <c r="C4652">
        <v>3000000</v>
      </c>
      <c r="D4652">
        <f t="shared" si="73"/>
        <v>22440971</v>
      </c>
    </row>
    <row r="4653" spans="1:4" x14ac:dyDescent="0.2">
      <c r="A4653" t="s">
        <v>7799</v>
      </c>
      <c r="B4653">
        <v>25440971</v>
      </c>
      <c r="C4653">
        <v>500000</v>
      </c>
      <c r="D4653">
        <f t="shared" si="73"/>
        <v>24940971</v>
      </c>
    </row>
    <row r="4654" spans="1:4" x14ac:dyDescent="0.2">
      <c r="A4654" t="s">
        <v>7801</v>
      </c>
      <c r="B4654">
        <v>25440971</v>
      </c>
      <c r="C4654">
        <v>100000</v>
      </c>
      <c r="D4654">
        <f t="shared" si="73"/>
        <v>25340971</v>
      </c>
    </row>
    <row r="4655" spans="1:4" x14ac:dyDescent="0.2">
      <c r="A4655" t="s">
        <v>7802</v>
      </c>
      <c r="B4655">
        <v>316842</v>
      </c>
      <c r="C4655">
        <v>20000000</v>
      </c>
      <c r="D4655">
        <f t="shared" si="73"/>
        <v>-19683158</v>
      </c>
    </row>
    <row r="4656" spans="1:4" x14ac:dyDescent="0.2">
      <c r="A4656" t="s">
        <v>7803</v>
      </c>
      <c r="B4656">
        <v>25440971</v>
      </c>
      <c r="C4656">
        <v>500000</v>
      </c>
      <c r="D4656">
        <f t="shared" si="73"/>
        <v>24940971</v>
      </c>
    </row>
    <row r="4657" spans="1:4" x14ac:dyDescent="0.2">
      <c r="A4657" t="s">
        <v>7805</v>
      </c>
      <c r="B4657">
        <v>25440971</v>
      </c>
      <c r="C4657">
        <v>500000</v>
      </c>
      <c r="D4657">
        <f t="shared" si="73"/>
        <v>24940971</v>
      </c>
    </row>
    <row r="4658" spans="1:4" x14ac:dyDescent="0.2">
      <c r="A4658" t="s">
        <v>7806</v>
      </c>
      <c r="B4658">
        <v>25440971</v>
      </c>
      <c r="C4658">
        <v>20000000</v>
      </c>
      <c r="D4658">
        <f t="shared" si="73"/>
        <v>5440971</v>
      </c>
    </row>
    <row r="4659" spans="1:4" x14ac:dyDescent="0.2">
      <c r="A4659" t="s">
        <v>7807</v>
      </c>
      <c r="B4659">
        <v>25440971</v>
      </c>
      <c r="C4659">
        <v>500000</v>
      </c>
      <c r="D4659">
        <f t="shared" si="73"/>
        <v>24940971</v>
      </c>
    </row>
    <row r="4660" spans="1:4" x14ac:dyDescent="0.2">
      <c r="A4660" t="s">
        <v>7809</v>
      </c>
      <c r="B4660">
        <v>25440971</v>
      </c>
      <c r="C4660">
        <v>20000000</v>
      </c>
      <c r="D4660">
        <f t="shared" si="73"/>
        <v>5440971</v>
      </c>
    </row>
    <row r="4661" spans="1:4" x14ac:dyDescent="0.2">
      <c r="A4661" t="s">
        <v>7812</v>
      </c>
      <c r="B4661">
        <v>25440971</v>
      </c>
      <c r="C4661">
        <v>20000000</v>
      </c>
      <c r="D4661">
        <f t="shared" si="73"/>
        <v>5440971</v>
      </c>
    </row>
    <row r="4662" spans="1:4" x14ac:dyDescent="0.2">
      <c r="A4662" t="s">
        <v>7814</v>
      </c>
      <c r="B4662">
        <v>25440971</v>
      </c>
      <c r="C4662">
        <v>500000</v>
      </c>
      <c r="D4662">
        <f t="shared" si="73"/>
        <v>24940971</v>
      </c>
    </row>
    <row r="4663" spans="1:4" x14ac:dyDescent="0.2">
      <c r="A4663" t="s">
        <v>7816</v>
      </c>
      <c r="B4663">
        <v>25440971</v>
      </c>
      <c r="C4663">
        <v>500000</v>
      </c>
      <c r="D4663">
        <f t="shared" si="73"/>
        <v>24940971</v>
      </c>
    </row>
    <row r="4664" spans="1:4" x14ac:dyDescent="0.2">
      <c r="A4664" t="s">
        <v>7818</v>
      </c>
      <c r="B4664">
        <v>25440971</v>
      </c>
      <c r="C4664">
        <v>150000</v>
      </c>
      <c r="D4664">
        <f t="shared" si="73"/>
        <v>25290971</v>
      </c>
    </row>
    <row r="4665" spans="1:4" x14ac:dyDescent="0.2">
      <c r="A4665" t="s">
        <v>7821</v>
      </c>
      <c r="B4665">
        <v>25440971</v>
      </c>
      <c r="C4665">
        <v>500000</v>
      </c>
      <c r="D4665">
        <f t="shared" si="73"/>
        <v>24940971</v>
      </c>
    </row>
    <row r="4666" spans="1:4" x14ac:dyDescent="0.2">
      <c r="A4666" t="s">
        <v>7823</v>
      </c>
      <c r="B4666">
        <v>25440971</v>
      </c>
      <c r="C4666">
        <v>20000000</v>
      </c>
      <c r="D4666">
        <f t="shared" si="73"/>
        <v>5440971</v>
      </c>
    </row>
    <row r="4667" spans="1:4" x14ac:dyDescent="0.2">
      <c r="A4667" t="s">
        <v>7826</v>
      </c>
      <c r="B4667">
        <v>25440971</v>
      </c>
      <c r="C4667">
        <v>500000</v>
      </c>
      <c r="D4667">
        <f t="shared" si="73"/>
        <v>24940971</v>
      </c>
    </row>
    <row r="4668" spans="1:4" x14ac:dyDescent="0.2">
      <c r="A4668" t="s">
        <v>7828</v>
      </c>
      <c r="B4668">
        <v>21199</v>
      </c>
      <c r="C4668">
        <v>500000</v>
      </c>
      <c r="D4668">
        <f t="shared" si="73"/>
        <v>-478801</v>
      </c>
    </row>
    <row r="4669" spans="1:4" x14ac:dyDescent="0.2">
      <c r="A4669" t="s">
        <v>7831</v>
      </c>
      <c r="B4669">
        <v>25440971</v>
      </c>
      <c r="C4669">
        <v>500000</v>
      </c>
      <c r="D4669">
        <f t="shared" si="73"/>
        <v>24940971</v>
      </c>
    </row>
    <row r="4670" spans="1:4" x14ac:dyDescent="0.2">
      <c r="A4670" t="s">
        <v>7833</v>
      </c>
      <c r="B4670">
        <v>25440971</v>
      </c>
      <c r="C4670">
        <v>475000</v>
      </c>
      <c r="D4670">
        <f t="shared" si="73"/>
        <v>24965971</v>
      </c>
    </row>
    <row r="4671" spans="1:4" x14ac:dyDescent="0.2">
      <c r="A4671" t="s">
        <v>7834</v>
      </c>
      <c r="B4671">
        <v>2712293</v>
      </c>
      <c r="C4671">
        <v>450000</v>
      </c>
      <c r="D4671">
        <f t="shared" si="73"/>
        <v>2262293</v>
      </c>
    </row>
    <row r="4672" spans="1:4" x14ac:dyDescent="0.2">
      <c r="A4672" t="s">
        <v>7835</v>
      </c>
      <c r="B4672">
        <v>768045</v>
      </c>
      <c r="C4672">
        <v>2000000</v>
      </c>
      <c r="D4672">
        <f t="shared" si="73"/>
        <v>-1231955</v>
      </c>
    </row>
    <row r="4673" spans="1:4" x14ac:dyDescent="0.2">
      <c r="A4673" t="s">
        <v>7836</v>
      </c>
      <c r="B4673">
        <v>25440971</v>
      </c>
      <c r="C4673">
        <v>500000</v>
      </c>
      <c r="D4673">
        <f t="shared" si="73"/>
        <v>24940971</v>
      </c>
    </row>
    <row r="4674" spans="1:4" x14ac:dyDescent="0.2">
      <c r="A4674" t="s">
        <v>7838</v>
      </c>
      <c r="B4674">
        <v>379122</v>
      </c>
      <c r="C4674">
        <v>450000</v>
      </c>
      <c r="D4674">
        <f t="shared" ref="D4674:D4737" si="74">B4674-C4674</f>
        <v>-70878</v>
      </c>
    </row>
    <row r="4675" spans="1:4" x14ac:dyDescent="0.2">
      <c r="A4675" t="s">
        <v>7840</v>
      </c>
      <c r="B4675">
        <v>23000</v>
      </c>
      <c r="C4675">
        <v>500000</v>
      </c>
      <c r="D4675">
        <f t="shared" si="74"/>
        <v>-477000</v>
      </c>
    </row>
    <row r="4676" spans="1:4" x14ac:dyDescent="0.2">
      <c r="A4676" t="s">
        <v>7842</v>
      </c>
      <c r="B4676">
        <v>25440971</v>
      </c>
      <c r="C4676">
        <v>450000</v>
      </c>
      <c r="D4676">
        <f t="shared" si="74"/>
        <v>24990971</v>
      </c>
    </row>
    <row r="4677" spans="1:4" x14ac:dyDescent="0.2">
      <c r="A4677" t="s">
        <v>7844</v>
      </c>
      <c r="B4677">
        <v>2300000</v>
      </c>
      <c r="C4677">
        <v>439000</v>
      </c>
      <c r="D4677">
        <f t="shared" si="74"/>
        <v>1861000</v>
      </c>
    </row>
    <row r="4678" spans="1:4" x14ac:dyDescent="0.2">
      <c r="A4678" t="s">
        <v>7846</v>
      </c>
      <c r="B4678">
        <v>25440971</v>
      </c>
      <c r="C4678">
        <v>450000</v>
      </c>
      <c r="D4678">
        <f t="shared" si="74"/>
        <v>24990971</v>
      </c>
    </row>
    <row r="4679" spans="1:4" x14ac:dyDescent="0.2">
      <c r="A4679" t="s">
        <v>7848</v>
      </c>
      <c r="B4679">
        <v>2938208</v>
      </c>
      <c r="C4679">
        <v>225000</v>
      </c>
      <c r="D4679">
        <f t="shared" si="74"/>
        <v>2713208</v>
      </c>
    </row>
    <row r="4680" spans="1:4" x14ac:dyDescent="0.2">
      <c r="A4680" t="s">
        <v>7849</v>
      </c>
      <c r="B4680">
        <v>9910</v>
      </c>
      <c r="C4680">
        <v>25000000</v>
      </c>
      <c r="D4680">
        <f t="shared" si="74"/>
        <v>-24990090</v>
      </c>
    </row>
    <row r="4681" spans="1:4" x14ac:dyDescent="0.2">
      <c r="A4681" t="s">
        <v>7851</v>
      </c>
      <c r="B4681">
        <v>25440971</v>
      </c>
      <c r="C4681">
        <v>20000000</v>
      </c>
      <c r="D4681">
        <f t="shared" si="74"/>
        <v>5440971</v>
      </c>
    </row>
    <row r="4682" spans="1:4" x14ac:dyDescent="0.2">
      <c r="A4682" t="s">
        <v>7853</v>
      </c>
      <c r="B4682">
        <v>44540956</v>
      </c>
      <c r="C4682">
        <v>400000</v>
      </c>
      <c r="D4682">
        <f t="shared" si="74"/>
        <v>44140956</v>
      </c>
    </row>
    <row r="4683" spans="1:4" x14ac:dyDescent="0.2">
      <c r="A4683" t="s">
        <v>7854</v>
      </c>
      <c r="B4683">
        <v>258113</v>
      </c>
      <c r="C4683">
        <v>1066167</v>
      </c>
      <c r="D4683">
        <f t="shared" si="74"/>
        <v>-808054</v>
      </c>
    </row>
    <row r="4684" spans="1:4" x14ac:dyDescent="0.2">
      <c r="A4684" t="s">
        <v>7855</v>
      </c>
      <c r="B4684">
        <v>107917283</v>
      </c>
      <c r="C4684">
        <v>15000</v>
      </c>
      <c r="D4684">
        <f t="shared" si="74"/>
        <v>107902283</v>
      </c>
    </row>
    <row r="4685" spans="1:4" x14ac:dyDescent="0.2">
      <c r="A4685" t="s">
        <v>7856</v>
      </c>
      <c r="B4685">
        <v>1293295</v>
      </c>
      <c r="C4685">
        <v>20000000</v>
      </c>
      <c r="D4685">
        <f t="shared" si="74"/>
        <v>-18706705</v>
      </c>
    </row>
    <row r="4686" spans="1:4" x14ac:dyDescent="0.2">
      <c r="A4686" t="s">
        <v>7857</v>
      </c>
      <c r="B4686">
        <v>1229197</v>
      </c>
      <c r="C4686">
        <v>229575</v>
      </c>
      <c r="D4686">
        <f t="shared" si="74"/>
        <v>999622</v>
      </c>
    </row>
    <row r="4687" spans="1:4" x14ac:dyDescent="0.2">
      <c r="A4687" t="s">
        <v>7858</v>
      </c>
      <c r="B4687">
        <v>1689999</v>
      </c>
      <c r="C4687">
        <v>400000</v>
      </c>
      <c r="D4687">
        <f t="shared" si="74"/>
        <v>1289999</v>
      </c>
    </row>
    <row r="4688" spans="1:4" x14ac:dyDescent="0.2">
      <c r="A4688" t="s">
        <v>7859</v>
      </c>
      <c r="B4688">
        <v>11798</v>
      </c>
      <c r="C4688">
        <v>100000</v>
      </c>
      <c r="D4688">
        <f t="shared" si="74"/>
        <v>-88202</v>
      </c>
    </row>
    <row r="4689" spans="1:4" x14ac:dyDescent="0.2">
      <c r="A4689" t="s">
        <v>7862</v>
      </c>
      <c r="B4689">
        <v>25440971</v>
      </c>
      <c r="C4689">
        <v>20000000</v>
      </c>
      <c r="D4689">
        <f t="shared" si="74"/>
        <v>5440971</v>
      </c>
    </row>
    <row r="4690" spans="1:4" x14ac:dyDescent="0.2">
      <c r="A4690" t="s">
        <v>7864</v>
      </c>
      <c r="B4690">
        <v>592014</v>
      </c>
      <c r="C4690">
        <v>218</v>
      </c>
      <c r="D4690">
        <f t="shared" si="74"/>
        <v>591796</v>
      </c>
    </row>
    <row r="4691" spans="1:4" x14ac:dyDescent="0.2">
      <c r="A4691" t="s">
        <v>7867</v>
      </c>
      <c r="B4691">
        <v>425899</v>
      </c>
      <c r="C4691">
        <v>400000</v>
      </c>
      <c r="D4691">
        <f t="shared" si="74"/>
        <v>25899</v>
      </c>
    </row>
    <row r="4692" spans="1:4" x14ac:dyDescent="0.2">
      <c r="A4692" t="s">
        <v>7869</v>
      </c>
      <c r="B4692">
        <v>25440971</v>
      </c>
      <c r="C4692">
        <v>500000</v>
      </c>
      <c r="D4692">
        <f t="shared" si="74"/>
        <v>24940971</v>
      </c>
    </row>
    <row r="4693" spans="1:4" x14ac:dyDescent="0.2">
      <c r="A4693" t="s">
        <v>7871</v>
      </c>
      <c r="B4693">
        <v>126387</v>
      </c>
      <c r="C4693">
        <v>400000</v>
      </c>
      <c r="D4693">
        <f t="shared" si="74"/>
        <v>-273613</v>
      </c>
    </row>
    <row r="4694" spans="1:4" x14ac:dyDescent="0.2">
      <c r="A4694" t="s">
        <v>7873</v>
      </c>
      <c r="B4694">
        <v>25440971</v>
      </c>
      <c r="C4694">
        <v>20000000</v>
      </c>
      <c r="D4694">
        <f t="shared" si="74"/>
        <v>5440971</v>
      </c>
    </row>
    <row r="4695" spans="1:4" x14ac:dyDescent="0.2">
      <c r="A4695" t="s">
        <v>7874</v>
      </c>
      <c r="B4695">
        <v>80276912</v>
      </c>
      <c r="C4695">
        <v>35000000</v>
      </c>
      <c r="D4695">
        <f t="shared" si="74"/>
        <v>45276912</v>
      </c>
    </row>
    <row r="4696" spans="1:4" x14ac:dyDescent="0.2">
      <c r="A4696" t="s">
        <v>7875</v>
      </c>
      <c r="B4696">
        <v>25440971</v>
      </c>
      <c r="C4696">
        <v>500000</v>
      </c>
      <c r="D4696">
        <f t="shared" si="74"/>
        <v>24940971</v>
      </c>
    </row>
    <row r="4697" spans="1:4" x14ac:dyDescent="0.2">
      <c r="A4697" t="s">
        <v>7877</v>
      </c>
      <c r="B4697">
        <v>25440971</v>
      </c>
      <c r="C4697">
        <v>650000</v>
      </c>
      <c r="D4697">
        <f t="shared" si="74"/>
        <v>24790971</v>
      </c>
    </row>
    <row r="4698" spans="1:4" x14ac:dyDescent="0.2">
      <c r="A4698" t="s">
        <v>7878</v>
      </c>
      <c r="B4698">
        <v>25918</v>
      </c>
      <c r="C4698">
        <v>20000000</v>
      </c>
      <c r="D4698">
        <f t="shared" si="74"/>
        <v>-19974082</v>
      </c>
    </row>
    <row r="4699" spans="1:4" x14ac:dyDescent="0.2">
      <c r="A4699" t="s">
        <v>7880</v>
      </c>
      <c r="B4699">
        <v>25440971</v>
      </c>
      <c r="C4699">
        <v>900000</v>
      </c>
      <c r="D4699">
        <f t="shared" si="74"/>
        <v>24540971</v>
      </c>
    </row>
    <row r="4700" spans="1:4" x14ac:dyDescent="0.2">
      <c r="A4700" t="s">
        <v>7882</v>
      </c>
      <c r="B4700">
        <v>25440971</v>
      </c>
      <c r="C4700">
        <v>400000</v>
      </c>
      <c r="D4700">
        <f t="shared" si="74"/>
        <v>25040971</v>
      </c>
    </row>
    <row r="4701" spans="1:4" x14ac:dyDescent="0.2">
      <c r="A4701" t="s">
        <v>7884</v>
      </c>
      <c r="B4701">
        <v>25440971</v>
      </c>
      <c r="C4701">
        <v>385907</v>
      </c>
      <c r="D4701">
        <f t="shared" si="74"/>
        <v>25055064</v>
      </c>
    </row>
    <row r="4702" spans="1:4" x14ac:dyDescent="0.2">
      <c r="A4702" t="s">
        <v>7886</v>
      </c>
      <c r="B4702">
        <v>617172</v>
      </c>
      <c r="C4702">
        <v>375000</v>
      </c>
      <c r="D4702">
        <f t="shared" si="74"/>
        <v>242172</v>
      </c>
    </row>
    <row r="4703" spans="1:4" x14ac:dyDescent="0.2">
      <c r="A4703" t="s">
        <v>7888</v>
      </c>
      <c r="B4703">
        <v>2808000</v>
      </c>
      <c r="C4703">
        <v>379000</v>
      </c>
      <c r="D4703">
        <f t="shared" si="74"/>
        <v>2429000</v>
      </c>
    </row>
    <row r="4704" spans="1:4" x14ac:dyDescent="0.2">
      <c r="A4704" t="s">
        <v>7890</v>
      </c>
      <c r="B4704">
        <v>25440971</v>
      </c>
      <c r="C4704">
        <v>375000</v>
      </c>
      <c r="D4704">
        <f t="shared" si="74"/>
        <v>25065971</v>
      </c>
    </row>
    <row r="4705" spans="1:4" x14ac:dyDescent="0.2">
      <c r="A4705" t="s">
        <v>7891</v>
      </c>
      <c r="B4705">
        <v>12843</v>
      </c>
      <c r="C4705">
        <v>6000000</v>
      </c>
      <c r="D4705">
        <f t="shared" si="74"/>
        <v>-5987157</v>
      </c>
    </row>
    <row r="4706" spans="1:4" x14ac:dyDescent="0.2">
      <c r="A4706" t="s">
        <v>7893</v>
      </c>
      <c r="B4706">
        <v>34151</v>
      </c>
      <c r="C4706">
        <v>450000</v>
      </c>
      <c r="D4706">
        <f t="shared" si="74"/>
        <v>-415849</v>
      </c>
    </row>
    <row r="4707" spans="1:4" x14ac:dyDescent="0.2">
      <c r="A4707" t="s">
        <v>7895</v>
      </c>
      <c r="B4707">
        <v>1523883</v>
      </c>
      <c r="C4707">
        <v>1750211</v>
      </c>
      <c r="D4707">
        <f t="shared" si="74"/>
        <v>-226328</v>
      </c>
    </row>
    <row r="4708" spans="1:4" x14ac:dyDescent="0.2">
      <c r="A4708" t="s">
        <v>7897</v>
      </c>
      <c r="B4708">
        <v>4000000</v>
      </c>
      <c r="C4708">
        <v>350000</v>
      </c>
      <c r="D4708">
        <f t="shared" si="74"/>
        <v>3650000</v>
      </c>
    </row>
    <row r="4709" spans="1:4" x14ac:dyDescent="0.2">
      <c r="A4709" t="s">
        <v>7899</v>
      </c>
      <c r="B4709">
        <v>84689</v>
      </c>
      <c r="C4709">
        <v>20000000</v>
      </c>
      <c r="D4709">
        <f t="shared" si="74"/>
        <v>-19915311</v>
      </c>
    </row>
    <row r="4710" spans="1:4" x14ac:dyDescent="0.2">
      <c r="A4710" t="s">
        <v>7901</v>
      </c>
      <c r="B4710">
        <v>25440971</v>
      </c>
      <c r="C4710">
        <v>20000000</v>
      </c>
      <c r="D4710">
        <f t="shared" si="74"/>
        <v>5440971</v>
      </c>
    </row>
    <row r="4711" spans="1:4" x14ac:dyDescent="0.2">
      <c r="A4711" t="s">
        <v>7902</v>
      </c>
      <c r="B4711">
        <v>25440971</v>
      </c>
      <c r="C4711">
        <v>350000</v>
      </c>
      <c r="D4711">
        <f t="shared" si="74"/>
        <v>25090971</v>
      </c>
    </row>
    <row r="4712" spans="1:4" x14ac:dyDescent="0.2">
      <c r="A4712" t="s">
        <v>7904</v>
      </c>
      <c r="B4712">
        <v>25440971</v>
      </c>
      <c r="C4712">
        <v>350000</v>
      </c>
      <c r="D4712">
        <f t="shared" si="74"/>
        <v>25090971</v>
      </c>
    </row>
    <row r="4713" spans="1:4" x14ac:dyDescent="0.2">
      <c r="A4713" t="s">
        <v>7905</v>
      </c>
      <c r="B4713">
        <v>246574</v>
      </c>
      <c r="C4713">
        <v>20000000</v>
      </c>
      <c r="D4713">
        <f t="shared" si="74"/>
        <v>-19753426</v>
      </c>
    </row>
    <row r="4714" spans="1:4" x14ac:dyDescent="0.2">
      <c r="A4714" t="s">
        <v>7908</v>
      </c>
      <c r="B4714">
        <v>25440971</v>
      </c>
      <c r="C4714">
        <v>325000</v>
      </c>
      <c r="D4714">
        <f t="shared" si="74"/>
        <v>25115971</v>
      </c>
    </row>
    <row r="4715" spans="1:4" x14ac:dyDescent="0.2">
      <c r="A4715" t="s">
        <v>7909</v>
      </c>
      <c r="B4715">
        <v>110197</v>
      </c>
      <c r="C4715">
        <v>20000000</v>
      </c>
      <c r="D4715">
        <f t="shared" si="74"/>
        <v>-19889803</v>
      </c>
    </row>
    <row r="4716" spans="1:4" x14ac:dyDescent="0.2">
      <c r="A4716" t="s">
        <v>7912</v>
      </c>
      <c r="B4716">
        <v>7707563</v>
      </c>
      <c r="C4716">
        <v>20000000</v>
      </c>
      <c r="D4716">
        <f t="shared" si="74"/>
        <v>-12292437</v>
      </c>
    </row>
    <row r="4717" spans="1:4" x14ac:dyDescent="0.2">
      <c r="A4717" t="s">
        <v>7914</v>
      </c>
      <c r="B4717">
        <v>1281176</v>
      </c>
      <c r="C4717">
        <v>312000</v>
      </c>
      <c r="D4717">
        <f t="shared" si="74"/>
        <v>969176</v>
      </c>
    </row>
    <row r="4718" spans="1:4" x14ac:dyDescent="0.2">
      <c r="A4718" t="s">
        <v>7915</v>
      </c>
      <c r="B4718">
        <v>16115878</v>
      </c>
      <c r="C4718">
        <v>8000000</v>
      </c>
      <c r="D4718">
        <f t="shared" si="74"/>
        <v>8115878</v>
      </c>
    </row>
    <row r="4719" spans="1:4" x14ac:dyDescent="0.2">
      <c r="A4719" t="s">
        <v>7918</v>
      </c>
      <c r="B4719">
        <v>1652472</v>
      </c>
      <c r="C4719">
        <v>300000</v>
      </c>
      <c r="D4719">
        <f t="shared" si="74"/>
        <v>1352472</v>
      </c>
    </row>
    <row r="4720" spans="1:4" x14ac:dyDescent="0.2">
      <c r="A4720" t="s">
        <v>7919</v>
      </c>
      <c r="B4720">
        <v>2360184</v>
      </c>
      <c r="C4720">
        <v>300000</v>
      </c>
      <c r="D4720">
        <f t="shared" si="74"/>
        <v>2060184</v>
      </c>
    </row>
    <row r="4721" spans="1:4" x14ac:dyDescent="0.2">
      <c r="A4721" t="s">
        <v>7920</v>
      </c>
      <c r="B4721">
        <v>25440971</v>
      </c>
      <c r="C4721">
        <v>20000000</v>
      </c>
      <c r="D4721">
        <f t="shared" si="74"/>
        <v>5440971</v>
      </c>
    </row>
    <row r="4722" spans="1:4" x14ac:dyDescent="0.2">
      <c r="A4722" t="s">
        <v>7922</v>
      </c>
      <c r="B4722">
        <v>255352</v>
      </c>
      <c r="C4722">
        <v>300000</v>
      </c>
      <c r="D4722">
        <f t="shared" si="74"/>
        <v>-44648</v>
      </c>
    </row>
    <row r="4723" spans="1:4" x14ac:dyDescent="0.2">
      <c r="A4723" t="s">
        <v>7923</v>
      </c>
      <c r="B4723">
        <v>856942</v>
      </c>
      <c r="C4723">
        <v>200000</v>
      </c>
      <c r="D4723">
        <f t="shared" si="74"/>
        <v>656942</v>
      </c>
    </row>
    <row r="4724" spans="1:4" x14ac:dyDescent="0.2">
      <c r="A4724" t="s">
        <v>7924</v>
      </c>
      <c r="B4724">
        <v>25440971</v>
      </c>
      <c r="C4724">
        <v>300000</v>
      </c>
      <c r="D4724">
        <f t="shared" si="74"/>
        <v>25140971</v>
      </c>
    </row>
    <row r="4725" spans="1:4" x14ac:dyDescent="0.2">
      <c r="A4725" t="s">
        <v>7926</v>
      </c>
      <c r="B4725">
        <v>25440971</v>
      </c>
      <c r="C4725">
        <v>300000</v>
      </c>
      <c r="D4725">
        <f t="shared" si="74"/>
        <v>25140971</v>
      </c>
    </row>
    <row r="4726" spans="1:4" x14ac:dyDescent="0.2">
      <c r="A4726" t="s">
        <v>7928</v>
      </c>
      <c r="B4726">
        <v>32631</v>
      </c>
      <c r="C4726">
        <v>20000000</v>
      </c>
      <c r="D4726">
        <f t="shared" si="74"/>
        <v>-19967369</v>
      </c>
    </row>
    <row r="4727" spans="1:4" x14ac:dyDescent="0.2">
      <c r="A4727" t="s">
        <v>7930</v>
      </c>
      <c r="B4727">
        <v>16892</v>
      </c>
      <c r="C4727">
        <v>300000</v>
      </c>
      <c r="D4727">
        <f t="shared" si="74"/>
        <v>-283108</v>
      </c>
    </row>
    <row r="4728" spans="1:4" x14ac:dyDescent="0.2">
      <c r="A4728" t="s">
        <v>7931</v>
      </c>
      <c r="B4728">
        <v>12438</v>
      </c>
      <c r="C4728">
        <v>160000</v>
      </c>
      <c r="D4728">
        <f t="shared" si="74"/>
        <v>-147562</v>
      </c>
    </row>
    <row r="4729" spans="1:4" x14ac:dyDescent="0.2">
      <c r="A4729" t="s">
        <v>7933</v>
      </c>
      <c r="B4729">
        <v>40542</v>
      </c>
      <c r="C4729">
        <v>300000</v>
      </c>
      <c r="D4729">
        <f t="shared" si="74"/>
        <v>-259458</v>
      </c>
    </row>
    <row r="4730" spans="1:4" x14ac:dyDescent="0.2">
      <c r="A4730" t="s">
        <v>7934</v>
      </c>
      <c r="B4730">
        <v>5199</v>
      </c>
      <c r="C4730">
        <v>200000</v>
      </c>
      <c r="D4730">
        <f t="shared" si="74"/>
        <v>-194801</v>
      </c>
    </row>
    <row r="4731" spans="1:4" x14ac:dyDescent="0.2">
      <c r="A4731" t="s">
        <v>7936</v>
      </c>
      <c r="B4731">
        <v>25440971</v>
      </c>
      <c r="C4731">
        <v>350000</v>
      </c>
      <c r="D4731">
        <f t="shared" si="74"/>
        <v>25090971</v>
      </c>
    </row>
    <row r="4732" spans="1:4" x14ac:dyDescent="0.2">
      <c r="A4732" t="s">
        <v>7938</v>
      </c>
      <c r="B4732">
        <v>1711</v>
      </c>
      <c r="C4732">
        <v>20000000</v>
      </c>
      <c r="D4732">
        <f t="shared" si="74"/>
        <v>-19998289</v>
      </c>
    </row>
    <row r="4733" spans="1:4" x14ac:dyDescent="0.2">
      <c r="A4733" t="s">
        <v>7940</v>
      </c>
      <c r="B4733">
        <v>25440971</v>
      </c>
      <c r="C4733">
        <v>300000</v>
      </c>
      <c r="D4733">
        <f t="shared" si="74"/>
        <v>25140971</v>
      </c>
    </row>
    <row r="4734" spans="1:4" x14ac:dyDescent="0.2">
      <c r="A4734" t="s">
        <v>7943</v>
      </c>
      <c r="B4734">
        <v>2468</v>
      </c>
      <c r="C4734">
        <v>300000</v>
      </c>
      <c r="D4734">
        <f t="shared" si="74"/>
        <v>-297532</v>
      </c>
    </row>
    <row r="4735" spans="1:4" x14ac:dyDescent="0.2">
      <c r="A4735" t="s">
        <v>7945</v>
      </c>
      <c r="B4735">
        <v>25440971</v>
      </c>
      <c r="C4735">
        <v>20000000</v>
      </c>
      <c r="D4735">
        <f t="shared" si="74"/>
        <v>5440971</v>
      </c>
    </row>
    <row r="4736" spans="1:4" x14ac:dyDescent="0.2">
      <c r="A4736" t="s">
        <v>7947</v>
      </c>
      <c r="B4736">
        <v>25440971</v>
      </c>
      <c r="C4736">
        <v>300000</v>
      </c>
      <c r="D4736">
        <f t="shared" si="74"/>
        <v>25140971</v>
      </c>
    </row>
    <row r="4737" spans="1:4" x14ac:dyDescent="0.2">
      <c r="A4737" t="s">
        <v>7949</v>
      </c>
      <c r="B4737">
        <v>25440971</v>
      </c>
      <c r="C4737">
        <v>500000</v>
      </c>
      <c r="D4737">
        <f t="shared" si="74"/>
        <v>24940971</v>
      </c>
    </row>
    <row r="4738" spans="1:4" x14ac:dyDescent="0.2">
      <c r="A4738" t="s">
        <v>7951</v>
      </c>
      <c r="B4738">
        <v>25440971</v>
      </c>
      <c r="C4738">
        <v>250000</v>
      </c>
      <c r="D4738">
        <f t="shared" ref="D4738:D4801" si="75">B4738-C4738</f>
        <v>25190971</v>
      </c>
    </row>
    <row r="4739" spans="1:4" x14ac:dyDescent="0.2">
      <c r="A4739" t="s">
        <v>7953</v>
      </c>
      <c r="B4739">
        <v>25440971</v>
      </c>
      <c r="C4739">
        <v>300000</v>
      </c>
      <c r="D4739">
        <f t="shared" si="75"/>
        <v>25140971</v>
      </c>
    </row>
    <row r="4740" spans="1:4" x14ac:dyDescent="0.2">
      <c r="A4740" t="s">
        <v>7956</v>
      </c>
      <c r="B4740">
        <v>318622</v>
      </c>
      <c r="C4740">
        <v>270000</v>
      </c>
      <c r="D4740">
        <f t="shared" si="75"/>
        <v>48622</v>
      </c>
    </row>
    <row r="4741" spans="1:4" x14ac:dyDescent="0.2">
      <c r="A4741" t="s">
        <v>7958</v>
      </c>
      <c r="B4741">
        <v>12006514</v>
      </c>
      <c r="C4741">
        <v>250000</v>
      </c>
      <c r="D4741">
        <f t="shared" si="75"/>
        <v>11756514</v>
      </c>
    </row>
    <row r="4742" spans="1:4" x14ac:dyDescent="0.2">
      <c r="A4742" t="s">
        <v>7959</v>
      </c>
      <c r="B4742">
        <v>4186931</v>
      </c>
      <c r="C4742">
        <v>250000</v>
      </c>
      <c r="D4742">
        <f t="shared" si="75"/>
        <v>3936931</v>
      </c>
    </row>
    <row r="4743" spans="1:4" x14ac:dyDescent="0.2">
      <c r="A4743" t="s">
        <v>7960</v>
      </c>
      <c r="B4743">
        <v>25440971</v>
      </c>
      <c r="C4743">
        <v>290000</v>
      </c>
      <c r="D4743">
        <f t="shared" si="75"/>
        <v>25150971</v>
      </c>
    </row>
    <row r="4744" spans="1:4" x14ac:dyDescent="0.2">
      <c r="A4744" t="s">
        <v>7963</v>
      </c>
      <c r="B4744">
        <v>3799339</v>
      </c>
      <c r="C4744">
        <v>250000</v>
      </c>
      <c r="D4744">
        <f t="shared" si="75"/>
        <v>3549339</v>
      </c>
    </row>
    <row r="4745" spans="1:4" x14ac:dyDescent="0.2">
      <c r="A4745" t="s">
        <v>7964</v>
      </c>
      <c r="B4745">
        <v>1977544</v>
      </c>
      <c r="C4745">
        <v>250000</v>
      </c>
      <c r="D4745">
        <f t="shared" si="75"/>
        <v>1727544</v>
      </c>
    </row>
    <row r="4746" spans="1:4" x14ac:dyDescent="0.2">
      <c r="A4746" t="s">
        <v>7966</v>
      </c>
      <c r="B4746">
        <v>1050600</v>
      </c>
      <c r="C4746">
        <v>250000</v>
      </c>
      <c r="D4746">
        <f t="shared" si="75"/>
        <v>800600</v>
      </c>
    </row>
    <row r="4747" spans="1:4" x14ac:dyDescent="0.2">
      <c r="A4747" t="s">
        <v>7967</v>
      </c>
      <c r="B4747">
        <v>902835</v>
      </c>
      <c r="C4747">
        <v>250000</v>
      </c>
      <c r="D4747">
        <f t="shared" si="75"/>
        <v>652835</v>
      </c>
    </row>
    <row r="4748" spans="1:4" x14ac:dyDescent="0.2">
      <c r="A4748" t="s">
        <v>7969</v>
      </c>
      <c r="B4748">
        <v>25440971</v>
      </c>
      <c r="C4748">
        <v>300000</v>
      </c>
      <c r="D4748">
        <f t="shared" si="75"/>
        <v>25140971</v>
      </c>
    </row>
    <row r="4749" spans="1:4" x14ac:dyDescent="0.2">
      <c r="A4749" t="s">
        <v>7971</v>
      </c>
      <c r="B4749">
        <v>489220</v>
      </c>
      <c r="C4749">
        <v>365000</v>
      </c>
      <c r="D4749">
        <f t="shared" si="75"/>
        <v>124220</v>
      </c>
    </row>
    <row r="4750" spans="1:4" x14ac:dyDescent="0.2">
      <c r="A4750" t="s">
        <v>7972</v>
      </c>
      <c r="B4750">
        <v>212285</v>
      </c>
      <c r="C4750">
        <v>250000</v>
      </c>
      <c r="D4750">
        <f t="shared" si="75"/>
        <v>-37715</v>
      </c>
    </row>
    <row r="4751" spans="1:4" x14ac:dyDescent="0.2">
      <c r="A4751" t="s">
        <v>7974</v>
      </c>
      <c r="B4751">
        <v>203134</v>
      </c>
      <c r="C4751">
        <v>250000</v>
      </c>
      <c r="D4751">
        <f t="shared" si="75"/>
        <v>-46866</v>
      </c>
    </row>
    <row r="4752" spans="1:4" x14ac:dyDescent="0.2">
      <c r="A4752" t="s">
        <v>7977</v>
      </c>
      <c r="B4752">
        <v>191309</v>
      </c>
      <c r="C4752">
        <v>150000</v>
      </c>
      <c r="D4752">
        <f t="shared" si="75"/>
        <v>41309</v>
      </c>
    </row>
    <row r="4753" spans="1:4" x14ac:dyDescent="0.2">
      <c r="A4753" t="s">
        <v>7978</v>
      </c>
      <c r="B4753">
        <v>3388210</v>
      </c>
      <c r="C4753">
        <v>250000</v>
      </c>
      <c r="D4753">
        <f t="shared" si="75"/>
        <v>3138210</v>
      </c>
    </row>
    <row r="4754" spans="1:4" x14ac:dyDescent="0.2">
      <c r="A4754" t="s">
        <v>7980</v>
      </c>
      <c r="B4754">
        <v>25440971</v>
      </c>
      <c r="C4754">
        <v>300000</v>
      </c>
      <c r="D4754">
        <f t="shared" si="75"/>
        <v>25140971</v>
      </c>
    </row>
    <row r="4755" spans="1:4" x14ac:dyDescent="0.2">
      <c r="A4755" t="s">
        <v>7982</v>
      </c>
      <c r="B4755">
        <v>177840</v>
      </c>
      <c r="C4755">
        <v>250000</v>
      </c>
      <c r="D4755">
        <f t="shared" si="75"/>
        <v>-72160</v>
      </c>
    </row>
    <row r="4756" spans="1:4" x14ac:dyDescent="0.2">
      <c r="A4756" t="s">
        <v>7983</v>
      </c>
      <c r="B4756">
        <v>47111</v>
      </c>
      <c r="C4756">
        <v>20000000</v>
      </c>
      <c r="D4756">
        <f t="shared" si="75"/>
        <v>-19952889</v>
      </c>
    </row>
    <row r="4757" spans="1:4" x14ac:dyDescent="0.2">
      <c r="A4757" t="s">
        <v>7985</v>
      </c>
      <c r="B4757">
        <v>49494</v>
      </c>
      <c r="C4757">
        <v>250000</v>
      </c>
      <c r="D4757">
        <f t="shared" si="75"/>
        <v>-200506</v>
      </c>
    </row>
    <row r="4758" spans="1:4" x14ac:dyDescent="0.2">
      <c r="A4758" t="s">
        <v>7986</v>
      </c>
      <c r="B4758">
        <v>25440971</v>
      </c>
      <c r="C4758">
        <v>20000000</v>
      </c>
      <c r="D4758">
        <f t="shared" si="75"/>
        <v>5440971</v>
      </c>
    </row>
    <row r="4759" spans="1:4" x14ac:dyDescent="0.2">
      <c r="A4759" t="s">
        <v>7987</v>
      </c>
      <c r="B4759">
        <v>25440971</v>
      </c>
      <c r="C4759">
        <v>20000000</v>
      </c>
      <c r="D4759">
        <f t="shared" si="75"/>
        <v>5440971</v>
      </c>
    </row>
    <row r="4760" spans="1:4" x14ac:dyDescent="0.2">
      <c r="A4760" t="s">
        <v>7989</v>
      </c>
      <c r="B4760">
        <v>45661</v>
      </c>
      <c r="C4760">
        <v>20000000</v>
      </c>
      <c r="D4760">
        <f t="shared" si="75"/>
        <v>-19954339</v>
      </c>
    </row>
    <row r="4761" spans="1:4" x14ac:dyDescent="0.2">
      <c r="A4761" t="s">
        <v>7990</v>
      </c>
      <c r="B4761">
        <v>25440971</v>
      </c>
      <c r="C4761">
        <v>20000000</v>
      </c>
      <c r="D4761">
        <f t="shared" si="75"/>
        <v>5440971</v>
      </c>
    </row>
    <row r="4762" spans="1:4" x14ac:dyDescent="0.2">
      <c r="A4762" t="s">
        <v>7992</v>
      </c>
      <c r="B4762">
        <v>18195</v>
      </c>
      <c r="C4762">
        <v>250000</v>
      </c>
      <c r="D4762">
        <f t="shared" si="75"/>
        <v>-231805</v>
      </c>
    </row>
    <row r="4763" spans="1:4" x14ac:dyDescent="0.2">
      <c r="A4763" t="s">
        <v>7994</v>
      </c>
      <c r="B4763">
        <v>25440971</v>
      </c>
      <c r="C4763">
        <v>20000000</v>
      </c>
      <c r="D4763">
        <f t="shared" si="75"/>
        <v>5440971</v>
      </c>
    </row>
    <row r="4764" spans="1:4" x14ac:dyDescent="0.2">
      <c r="A4764" t="s">
        <v>7996</v>
      </c>
      <c r="B4764">
        <v>25440971</v>
      </c>
      <c r="C4764">
        <v>250000</v>
      </c>
      <c r="D4764">
        <f t="shared" si="75"/>
        <v>25190971</v>
      </c>
    </row>
    <row r="4765" spans="1:4" x14ac:dyDescent="0.2">
      <c r="A4765" t="s">
        <v>7998</v>
      </c>
      <c r="B4765">
        <v>25440971</v>
      </c>
      <c r="C4765">
        <v>20000000</v>
      </c>
      <c r="D4765">
        <f t="shared" si="75"/>
        <v>5440971</v>
      </c>
    </row>
    <row r="4766" spans="1:4" x14ac:dyDescent="0.2">
      <c r="A4766" t="s">
        <v>8001</v>
      </c>
      <c r="B4766">
        <v>25440971</v>
      </c>
      <c r="C4766">
        <v>250000</v>
      </c>
      <c r="D4766">
        <f t="shared" si="75"/>
        <v>25190971</v>
      </c>
    </row>
    <row r="4767" spans="1:4" x14ac:dyDescent="0.2">
      <c r="A4767" t="s">
        <v>8003</v>
      </c>
      <c r="B4767">
        <v>25440971</v>
      </c>
      <c r="C4767">
        <v>20000000</v>
      </c>
      <c r="D4767">
        <f t="shared" si="75"/>
        <v>5440971</v>
      </c>
    </row>
    <row r="4768" spans="1:4" x14ac:dyDescent="0.2">
      <c r="A4768" t="s">
        <v>8006</v>
      </c>
      <c r="B4768">
        <v>25440971</v>
      </c>
      <c r="C4768">
        <v>20000000</v>
      </c>
      <c r="D4768">
        <f t="shared" si="75"/>
        <v>5440971</v>
      </c>
    </row>
    <row r="4769" spans="1:4" x14ac:dyDescent="0.2">
      <c r="A4769" t="s">
        <v>8008</v>
      </c>
      <c r="B4769">
        <v>25440971</v>
      </c>
      <c r="C4769">
        <v>250000</v>
      </c>
      <c r="D4769">
        <f t="shared" si="75"/>
        <v>25190971</v>
      </c>
    </row>
    <row r="4770" spans="1:4" x14ac:dyDescent="0.2">
      <c r="A4770" t="s">
        <v>8010</v>
      </c>
      <c r="B4770">
        <v>25440971</v>
      </c>
      <c r="C4770">
        <v>250000</v>
      </c>
      <c r="D4770">
        <f t="shared" si="75"/>
        <v>25190971</v>
      </c>
    </row>
    <row r="4771" spans="1:4" x14ac:dyDescent="0.2">
      <c r="A4771" t="s">
        <v>8012</v>
      </c>
      <c r="B4771">
        <v>25440971</v>
      </c>
      <c r="C4771">
        <v>250000</v>
      </c>
      <c r="D4771">
        <f t="shared" si="75"/>
        <v>25190971</v>
      </c>
    </row>
    <row r="4772" spans="1:4" x14ac:dyDescent="0.2">
      <c r="A4772" t="s">
        <v>8013</v>
      </c>
      <c r="B4772">
        <v>25440971</v>
      </c>
      <c r="C4772">
        <v>250000</v>
      </c>
      <c r="D4772">
        <f t="shared" si="75"/>
        <v>25190971</v>
      </c>
    </row>
    <row r="4773" spans="1:4" x14ac:dyDescent="0.2">
      <c r="A4773" t="s">
        <v>8015</v>
      </c>
      <c r="B4773">
        <v>25440971</v>
      </c>
      <c r="C4773">
        <v>245000</v>
      </c>
      <c r="D4773">
        <f t="shared" si="75"/>
        <v>25195971</v>
      </c>
    </row>
    <row r="4774" spans="1:4" x14ac:dyDescent="0.2">
      <c r="A4774" t="s">
        <v>8016</v>
      </c>
      <c r="B4774">
        <v>25440971</v>
      </c>
      <c r="C4774">
        <v>240000</v>
      </c>
      <c r="D4774">
        <f t="shared" si="75"/>
        <v>25200971</v>
      </c>
    </row>
    <row r="4775" spans="1:4" x14ac:dyDescent="0.2">
      <c r="A4775" t="s">
        <v>8018</v>
      </c>
      <c r="B4775">
        <v>25440971</v>
      </c>
      <c r="C4775">
        <v>250000</v>
      </c>
      <c r="D4775">
        <f t="shared" si="75"/>
        <v>25190971</v>
      </c>
    </row>
    <row r="4776" spans="1:4" x14ac:dyDescent="0.2">
      <c r="A4776" t="s">
        <v>8020</v>
      </c>
      <c r="B4776">
        <v>104792</v>
      </c>
      <c r="C4776">
        <v>20000000</v>
      </c>
      <c r="D4776">
        <f t="shared" si="75"/>
        <v>-19895208</v>
      </c>
    </row>
    <row r="4777" spans="1:4" x14ac:dyDescent="0.2">
      <c r="A4777" t="s">
        <v>8021</v>
      </c>
      <c r="B4777">
        <v>25440971</v>
      </c>
      <c r="C4777">
        <v>250000</v>
      </c>
      <c r="D4777">
        <f t="shared" si="75"/>
        <v>25190971</v>
      </c>
    </row>
    <row r="4778" spans="1:4" x14ac:dyDescent="0.2">
      <c r="A4778" t="s">
        <v>8024</v>
      </c>
      <c r="B4778">
        <v>111300</v>
      </c>
      <c r="C4778">
        <v>225000</v>
      </c>
      <c r="D4778">
        <f t="shared" si="75"/>
        <v>-113700</v>
      </c>
    </row>
    <row r="4779" spans="1:4" x14ac:dyDescent="0.2">
      <c r="A4779" t="s">
        <v>8026</v>
      </c>
      <c r="B4779">
        <v>1027119</v>
      </c>
      <c r="C4779">
        <v>225000</v>
      </c>
      <c r="D4779">
        <f t="shared" si="75"/>
        <v>802119</v>
      </c>
    </row>
    <row r="4780" spans="1:4" x14ac:dyDescent="0.2">
      <c r="A4780" t="s">
        <v>8028</v>
      </c>
      <c r="B4780">
        <v>25440971</v>
      </c>
      <c r="C4780">
        <v>100000</v>
      </c>
      <c r="D4780">
        <f t="shared" si="75"/>
        <v>25340971</v>
      </c>
    </row>
    <row r="4781" spans="1:4" x14ac:dyDescent="0.2">
      <c r="A4781" t="s">
        <v>8030</v>
      </c>
      <c r="B4781">
        <v>5000000</v>
      </c>
      <c r="C4781">
        <v>210000</v>
      </c>
      <c r="D4781">
        <f t="shared" si="75"/>
        <v>4790000</v>
      </c>
    </row>
    <row r="4782" spans="1:4" x14ac:dyDescent="0.2">
      <c r="A4782" t="s">
        <v>8033</v>
      </c>
      <c r="B4782">
        <v>25440971</v>
      </c>
      <c r="C4782">
        <v>200000</v>
      </c>
      <c r="D4782">
        <f t="shared" si="75"/>
        <v>25240971</v>
      </c>
    </row>
    <row r="4783" spans="1:4" x14ac:dyDescent="0.2">
      <c r="A4783" t="s">
        <v>8034</v>
      </c>
      <c r="B4783">
        <v>4505922</v>
      </c>
      <c r="C4783">
        <v>200000</v>
      </c>
      <c r="D4783">
        <f t="shared" si="75"/>
        <v>4305922</v>
      </c>
    </row>
    <row r="4784" spans="1:4" x14ac:dyDescent="0.2">
      <c r="A4784" t="s">
        <v>8035</v>
      </c>
      <c r="B4784">
        <v>3500000</v>
      </c>
      <c r="C4784">
        <v>200000</v>
      </c>
      <c r="D4784">
        <f t="shared" si="75"/>
        <v>3300000</v>
      </c>
    </row>
    <row r="4785" spans="1:4" x14ac:dyDescent="0.2">
      <c r="A4785" t="s">
        <v>8036</v>
      </c>
      <c r="B4785">
        <v>25440971</v>
      </c>
      <c r="C4785">
        <v>200000</v>
      </c>
      <c r="D4785">
        <f t="shared" si="75"/>
        <v>25240971</v>
      </c>
    </row>
    <row r="4786" spans="1:4" x14ac:dyDescent="0.2">
      <c r="A4786" t="s">
        <v>8039</v>
      </c>
      <c r="B4786">
        <v>381225</v>
      </c>
      <c r="C4786">
        <v>200000</v>
      </c>
      <c r="D4786">
        <f t="shared" si="75"/>
        <v>181225</v>
      </c>
    </row>
    <row r="4787" spans="1:4" x14ac:dyDescent="0.2">
      <c r="A4787" t="s">
        <v>8041</v>
      </c>
      <c r="B4787">
        <v>2428241</v>
      </c>
      <c r="C4787">
        <v>200000</v>
      </c>
      <c r="D4787">
        <f t="shared" si="75"/>
        <v>2228241</v>
      </c>
    </row>
    <row r="4788" spans="1:4" x14ac:dyDescent="0.2">
      <c r="A4788" t="s">
        <v>8043</v>
      </c>
      <c r="B4788">
        <v>78030</v>
      </c>
      <c r="C4788">
        <v>200000</v>
      </c>
      <c r="D4788">
        <f t="shared" si="75"/>
        <v>-121970</v>
      </c>
    </row>
    <row r="4789" spans="1:4" x14ac:dyDescent="0.2">
      <c r="A4789" t="s">
        <v>8044</v>
      </c>
      <c r="B4789">
        <v>59774</v>
      </c>
      <c r="C4789">
        <v>20000000</v>
      </c>
      <c r="D4789">
        <f t="shared" si="75"/>
        <v>-19940226</v>
      </c>
    </row>
    <row r="4790" spans="1:4" x14ac:dyDescent="0.2">
      <c r="A4790" t="s">
        <v>8045</v>
      </c>
      <c r="B4790">
        <v>174682</v>
      </c>
      <c r="C4790">
        <v>200000</v>
      </c>
      <c r="D4790">
        <f t="shared" si="75"/>
        <v>-25318</v>
      </c>
    </row>
    <row r="4791" spans="1:4" x14ac:dyDescent="0.2">
      <c r="A4791" t="s">
        <v>8047</v>
      </c>
      <c r="B4791">
        <v>215185</v>
      </c>
      <c r="C4791">
        <v>200000</v>
      </c>
      <c r="D4791">
        <f t="shared" si="75"/>
        <v>15185</v>
      </c>
    </row>
    <row r="4792" spans="1:4" x14ac:dyDescent="0.2">
      <c r="A4792" t="s">
        <v>8049</v>
      </c>
      <c r="B4792">
        <v>25440971</v>
      </c>
      <c r="C4792">
        <v>200000</v>
      </c>
      <c r="D4792">
        <f t="shared" si="75"/>
        <v>25240971</v>
      </c>
    </row>
    <row r="4793" spans="1:4" x14ac:dyDescent="0.2">
      <c r="A4793" t="s">
        <v>8051</v>
      </c>
      <c r="B4793">
        <v>25440971</v>
      </c>
      <c r="C4793">
        <v>250000</v>
      </c>
      <c r="D4793">
        <f t="shared" si="75"/>
        <v>25190971</v>
      </c>
    </row>
    <row r="4794" spans="1:4" x14ac:dyDescent="0.2">
      <c r="A4794" t="s">
        <v>8052</v>
      </c>
      <c r="B4794">
        <v>25440971</v>
      </c>
      <c r="C4794">
        <v>13000000</v>
      </c>
      <c r="D4794">
        <f t="shared" si="75"/>
        <v>12440971</v>
      </c>
    </row>
    <row r="4795" spans="1:4" x14ac:dyDescent="0.2">
      <c r="A4795" t="s">
        <v>8053</v>
      </c>
      <c r="B4795">
        <v>140016</v>
      </c>
      <c r="C4795">
        <v>20000000</v>
      </c>
      <c r="D4795">
        <f t="shared" si="75"/>
        <v>-19859984</v>
      </c>
    </row>
    <row r="4796" spans="1:4" x14ac:dyDescent="0.2">
      <c r="A4796" t="s">
        <v>8054</v>
      </c>
      <c r="B4796">
        <v>25440971</v>
      </c>
      <c r="C4796">
        <v>20000000</v>
      </c>
      <c r="D4796">
        <f t="shared" si="75"/>
        <v>5440971</v>
      </c>
    </row>
    <row r="4797" spans="1:4" x14ac:dyDescent="0.2">
      <c r="A4797" t="s">
        <v>8057</v>
      </c>
      <c r="B4797">
        <v>25440971</v>
      </c>
      <c r="C4797">
        <v>150000</v>
      </c>
      <c r="D4797">
        <f t="shared" si="75"/>
        <v>25290971</v>
      </c>
    </row>
    <row r="4798" spans="1:4" x14ac:dyDescent="0.2">
      <c r="A4798" t="s">
        <v>8059</v>
      </c>
      <c r="B4798">
        <v>25440971</v>
      </c>
      <c r="C4798">
        <v>20000000</v>
      </c>
      <c r="D4798">
        <f t="shared" si="75"/>
        <v>5440971</v>
      </c>
    </row>
    <row r="4799" spans="1:4" x14ac:dyDescent="0.2">
      <c r="A4799" t="s">
        <v>8061</v>
      </c>
      <c r="B4799">
        <v>15542</v>
      </c>
      <c r="C4799">
        <v>20000000</v>
      </c>
      <c r="D4799">
        <f t="shared" si="75"/>
        <v>-19984458</v>
      </c>
    </row>
    <row r="4800" spans="1:4" x14ac:dyDescent="0.2">
      <c r="A4800" t="s">
        <v>8063</v>
      </c>
      <c r="B4800">
        <v>25440971</v>
      </c>
      <c r="C4800">
        <v>200000</v>
      </c>
      <c r="D4800">
        <f t="shared" si="75"/>
        <v>25240971</v>
      </c>
    </row>
    <row r="4801" spans="1:4" x14ac:dyDescent="0.2">
      <c r="A4801" t="s">
        <v>8064</v>
      </c>
      <c r="B4801">
        <v>1111</v>
      </c>
      <c r="C4801">
        <v>200000</v>
      </c>
      <c r="D4801">
        <f t="shared" si="75"/>
        <v>-198889</v>
      </c>
    </row>
    <row r="4802" spans="1:4" x14ac:dyDescent="0.2">
      <c r="A4802" t="s">
        <v>8066</v>
      </c>
      <c r="B4802">
        <v>25440971</v>
      </c>
      <c r="C4802">
        <v>200000</v>
      </c>
      <c r="D4802">
        <f t="shared" ref="D4802:D4865" si="76">B4802-C4802</f>
        <v>25240971</v>
      </c>
    </row>
    <row r="4803" spans="1:4" x14ac:dyDescent="0.2">
      <c r="A4803" t="s">
        <v>8068</v>
      </c>
      <c r="B4803">
        <v>25440971</v>
      </c>
      <c r="C4803">
        <v>2500000</v>
      </c>
      <c r="D4803">
        <f t="shared" si="76"/>
        <v>22940971</v>
      </c>
    </row>
    <row r="4804" spans="1:4" x14ac:dyDescent="0.2">
      <c r="A4804" t="s">
        <v>8071</v>
      </c>
      <c r="B4804">
        <v>25440971</v>
      </c>
      <c r="C4804">
        <v>200000</v>
      </c>
      <c r="D4804">
        <f t="shared" si="76"/>
        <v>25240971</v>
      </c>
    </row>
    <row r="4805" spans="1:4" x14ac:dyDescent="0.2">
      <c r="A4805" t="s">
        <v>8073</v>
      </c>
      <c r="B4805">
        <v>25440971</v>
      </c>
      <c r="C4805">
        <v>20000000</v>
      </c>
      <c r="D4805">
        <f t="shared" si="76"/>
        <v>5440971</v>
      </c>
    </row>
    <row r="4806" spans="1:4" x14ac:dyDescent="0.2">
      <c r="A4806" t="s">
        <v>8075</v>
      </c>
      <c r="B4806">
        <v>25440971</v>
      </c>
      <c r="C4806">
        <v>200000</v>
      </c>
      <c r="D4806">
        <f t="shared" si="76"/>
        <v>25240971</v>
      </c>
    </row>
    <row r="4807" spans="1:4" x14ac:dyDescent="0.2">
      <c r="A4807" t="s">
        <v>8077</v>
      </c>
      <c r="B4807">
        <v>925402</v>
      </c>
      <c r="C4807">
        <v>180000</v>
      </c>
      <c r="D4807">
        <f t="shared" si="76"/>
        <v>745402</v>
      </c>
    </row>
    <row r="4808" spans="1:4" x14ac:dyDescent="0.2">
      <c r="A4808" t="s">
        <v>8079</v>
      </c>
      <c r="B4808">
        <v>469947</v>
      </c>
      <c r="C4808">
        <v>120000</v>
      </c>
      <c r="D4808">
        <f t="shared" si="76"/>
        <v>349947</v>
      </c>
    </row>
    <row r="4809" spans="1:4" x14ac:dyDescent="0.2">
      <c r="A4809" t="s">
        <v>8081</v>
      </c>
      <c r="B4809">
        <v>7137502</v>
      </c>
      <c r="C4809">
        <v>175000</v>
      </c>
      <c r="D4809">
        <f t="shared" si="76"/>
        <v>6962502</v>
      </c>
    </row>
    <row r="4810" spans="1:4" x14ac:dyDescent="0.2">
      <c r="A4810" t="s">
        <v>8082</v>
      </c>
      <c r="B4810">
        <v>25440971</v>
      </c>
      <c r="C4810">
        <v>180000</v>
      </c>
      <c r="D4810">
        <f t="shared" si="76"/>
        <v>25260971</v>
      </c>
    </row>
    <row r="4811" spans="1:4" x14ac:dyDescent="0.2">
      <c r="A4811" t="s">
        <v>8084</v>
      </c>
      <c r="B4811">
        <v>25440971</v>
      </c>
      <c r="C4811">
        <v>168000</v>
      </c>
      <c r="D4811">
        <f t="shared" si="76"/>
        <v>25272971</v>
      </c>
    </row>
    <row r="4812" spans="1:4" x14ac:dyDescent="0.2">
      <c r="A4812" t="s">
        <v>8086</v>
      </c>
      <c r="B4812">
        <v>1316074</v>
      </c>
      <c r="C4812">
        <v>100000</v>
      </c>
      <c r="D4812">
        <f t="shared" si="76"/>
        <v>1216074</v>
      </c>
    </row>
    <row r="4813" spans="1:4" x14ac:dyDescent="0.2">
      <c r="A4813" t="s">
        <v>8087</v>
      </c>
      <c r="B4813">
        <v>15180000</v>
      </c>
      <c r="C4813">
        <v>500000</v>
      </c>
      <c r="D4813">
        <f t="shared" si="76"/>
        <v>14680000</v>
      </c>
    </row>
    <row r="4814" spans="1:4" x14ac:dyDescent="0.2">
      <c r="A4814" t="s">
        <v>8089</v>
      </c>
      <c r="B4814">
        <v>25440971</v>
      </c>
      <c r="C4814">
        <v>200000</v>
      </c>
      <c r="D4814">
        <f t="shared" si="76"/>
        <v>25240971</v>
      </c>
    </row>
    <row r="4815" spans="1:4" x14ac:dyDescent="0.2">
      <c r="A4815" t="s">
        <v>8091</v>
      </c>
      <c r="B4815">
        <v>2882062</v>
      </c>
      <c r="C4815">
        <v>150000</v>
      </c>
      <c r="D4815">
        <f t="shared" si="76"/>
        <v>2732062</v>
      </c>
    </row>
    <row r="4816" spans="1:4" x14ac:dyDescent="0.2">
      <c r="A4816" t="s">
        <v>8092</v>
      </c>
      <c r="B4816">
        <v>9437933</v>
      </c>
      <c r="C4816">
        <v>180000</v>
      </c>
      <c r="D4816">
        <f t="shared" si="76"/>
        <v>9257933</v>
      </c>
    </row>
    <row r="4817" spans="1:4" x14ac:dyDescent="0.2">
      <c r="A4817" t="s">
        <v>8093</v>
      </c>
      <c r="B4817">
        <v>110720</v>
      </c>
      <c r="C4817">
        <v>1200000</v>
      </c>
      <c r="D4817">
        <f t="shared" si="76"/>
        <v>-1089280</v>
      </c>
    </row>
    <row r="4818" spans="1:4" x14ac:dyDescent="0.2">
      <c r="A4818" t="s">
        <v>8095</v>
      </c>
      <c r="B4818">
        <v>155984</v>
      </c>
      <c r="C4818">
        <v>160000</v>
      </c>
      <c r="D4818">
        <f t="shared" si="76"/>
        <v>-4016</v>
      </c>
    </row>
    <row r="4819" spans="1:4" x14ac:dyDescent="0.2">
      <c r="A4819" t="s">
        <v>8097</v>
      </c>
      <c r="B4819">
        <v>25440971</v>
      </c>
      <c r="C4819">
        <v>20000000</v>
      </c>
      <c r="D4819">
        <f t="shared" si="76"/>
        <v>5440971</v>
      </c>
    </row>
    <row r="4820" spans="1:4" x14ac:dyDescent="0.2">
      <c r="A4820" t="s">
        <v>8099</v>
      </c>
      <c r="B4820">
        <v>25440971</v>
      </c>
      <c r="C4820">
        <v>20000000</v>
      </c>
      <c r="D4820">
        <f t="shared" si="76"/>
        <v>5440971</v>
      </c>
    </row>
    <row r="4821" spans="1:4" x14ac:dyDescent="0.2">
      <c r="A4821" t="s">
        <v>8101</v>
      </c>
      <c r="B4821">
        <v>25440971</v>
      </c>
      <c r="C4821">
        <v>150000</v>
      </c>
      <c r="D4821">
        <f t="shared" si="76"/>
        <v>25290971</v>
      </c>
    </row>
    <row r="4822" spans="1:4" x14ac:dyDescent="0.2">
      <c r="A4822" t="s">
        <v>8103</v>
      </c>
      <c r="B4822">
        <v>4914</v>
      </c>
      <c r="C4822">
        <v>150000</v>
      </c>
      <c r="D4822">
        <f t="shared" si="76"/>
        <v>-145086</v>
      </c>
    </row>
    <row r="4823" spans="1:4" x14ac:dyDescent="0.2">
      <c r="A4823" t="s">
        <v>8106</v>
      </c>
      <c r="B4823">
        <v>25440971</v>
      </c>
      <c r="C4823">
        <v>150000</v>
      </c>
      <c r="D4823">
        <f t="shared" si="76"/>
        <v>25290971</v>
      </c>
    </row>
    <row r="4824" spans="1:4" x14ac:dyDescent="0.2">
      <c r="A4824" t="s">
        <v>8108</v>
      </c>
      <c r="B4824">
        <v>5858</v>
      </c>
      <c r="C4824">
        <v>150000</v>
      </c>
      <c r="D4824">
        <f t="shared" si="76"/>
        <v>-144142</v>
      </c>
    </row>
    <row r="4825" spans="1:4" x14ac:dyDescent="0.2">
      <c r="A4825" t="s">
        <v>8110</v>
      </c>
      <c r="B4825">
        <v>6706368</v>
      </c>
      <c r="C4825">
        <v>160000</v>
      </c>
      <c r="D4825">
        <f t="shared" si="76"/>
        <v>6546368</v>
      </c>
    </row>
    <row r="4826" spans="1:4" x14ac:dyDescent="0.2">
      <c r="A4826" t="s">
        <v>8111</v>
      </c>
      <c r="B4826">
        <v>25440971</v>
      </c>
      <c r="C4826">
        <v>125000</v>
      </c>
      <c r="D4826">
        <f t="shared" si="76"/>
        <v>25315971</v>
      </c>
    </row>
    <row r="4827" spans="1:4" x14ac:dyDescent="0.2">
      <c r="A4827" t="s">
        <v>8113</v>
      </c>
      <c r="B4827">
        <v>405614</v>
      </c>
      <c r="C4827">
        <v>20000000</v>
      </c>
      <c r="D4827">
        <f t="shared" si="76"/>
        <v>-19594386</v>
      </c>
    </row>
    <row r="4828" spans="1:4" x14ac:dyDescent="0.2">
      <c r="A4828" t="s">
        <v>8114</v>
      </c>
      <c r="B4828">
        <v>25440971</v>
      </c>
      <c r="C4828">
        <v>125000</v>
      </c>
      <c r="D4828">
        <f t="shared" si="76"/>
        <v>25315971</v>
      </c>
    </row>
    <row r="4829" spans="1:4" x14ac:dyDescent="0.2">
      <c r="A4829" t="s">
        <v>8117</v>
      </c>
      <c r="B4829">
        <v>25440971</v>
      </c>
      <c r="C4829">
        <v>120000</v>
      </c>
      <c r="D4829">
        <f t="shared" si="76"/>
        <v>25320971</v>
      </c>
    </row>
    <row r="4830" spans="1:4" x14ac:dyDescent="0.2">
      <c r="A4830" t="s">
        <v>8119</v>
      </c>
      <c r="B4830">
        <v>1573712</v>
      </c>
      <c r="C4830">
        <v>125000</v>
      </c>
      <c r="D4830">
        <f t="shared" si="76"/>
        <v>1448712</v>
      </c>
    </row>
    <row r="4831" spans="1:4" x14ac:dyDescent="0.2">
      <c r="A4831" t="s">
        <v>8121</v>
      </c>
      <c r="B4831">
        <v>25440971</v>
      </c>
      <c r="C4831">
        <v>125000</v>
      </c>
      <c r="D4831">
        <f t="shared" si="76"/>
        <v>25315971</v>
      </c>
    </row>
    <row r="4832" spans="1:4" x14ac:dyDescent="0.2">
      <c r="A4832" t="s">
        <v>8123</v>
      </c>
      <c r="B4832">
        <v>25440971</v>
      </c>
      <c r="C4832">
        <v>120000</v>
      </c>
      <c r="D4832">
        <f t="shared" si="76"/>
        <v>25320971</v>
      </c>
    </row>
    <row r="4833" spans="1:4" x14ac:dyDescent="0.2">
      <c r="A4833" t="s">
        <v>8125</v>
      </c>
      <c r="B4833">
        <v>25440971</v>
      </c>
      <c r="C4833">
        <v>120000</v>
      </c>
      <c r="D4833">
        <f t="shared" si="76"/>
        <v>25320971</v>
      </c>
    </row>
    <row r="4834" spans="1:4" x14ac:dyDescent="0.2">
      <c r="A4834" t="s">
        <v>8126</v>
      </c>
      <c r="B4834">
        <v>25440971</v>
      </c>
      <c r="C4834">
        <v>10000000</v>
      </c>
      <c r="D4834">
        <f t="shared" si="76"/>
        <v>15440971</v>
      </c>
    </row>
    <row r="4835" spans="1:4" x14ac:dyDescent="0.2">
      <c r="A4835" t="s">
        <v>8128</v>
      </c>
      <c r="B4835">
        <v>25440971</v>
      </c>
      <c r="C4835">
        <v>103000</v>
      </c>
      <c r="D4835">
        <f t="shared" si="76"/>
        <v>25337971</v>
      </c>
    </row>
    <row r="4836" spans="1:4" x14ac:dyDescent="0.2">
      <c r="A4836" t="s">
        <v>8130</v>
      </c>
      <c r="B4836">
        <v>10174663</v>
      </c>
      <c r="C4836">
        <v>100000</v>
      </c>
      <c r="D4836">
        <f t="shared" si="76"/>
        <v>10074663</v>
      </c>
    </row>
    <row r="4837" spans="1:4" x14ac:dyDescent="0.2">
      <c r="A4837" t="s">
        <v>8131</v>
      </c>
      <c r="B4837">
        <v>22757819</v>
      </c>
      <c r="C4837">
        <v>100000</v>
      </c>
      <c r="D4837">
        <f t="shared" si="76"/>
        <v>22657819</v>
      </c>
    </row>
    <row r="4838" spans="1:4" x14ac:dyDescent="0.2">
      <c r="A4838" t="s">
        <v>8133</v>
      </c>
      <c r="B4838">
        <v>25440971</v>
      </c>
      <c r="C4838">
        <v>20000</v>
      </c>
      <c r="D4838">
        <f t="shared" si="76"/>
        <v>25420971</v>
      </c>
    </row>
    <row r="4839" spans="1:4" x14ac:dyDescent="0.2">
      <c r="A4839" t="s">
        <v>8134</v>
      </c>
      <c r="B4839">
        <v>3000000</v>
      </c>
      <c r="C4839">
        <v>100000</v>
      </c>
      <c r="D4839">
        <f t="shared" si="76"/>
        <v>2900000</v>
      </c>
    </row>
    <row r="4840" spans="1:4" x14ac:dyDescent="0.2">
      <c r="A4840" t="s">
        <v>8136</v>
      </c>
      <c r="B4840">
        <v>5228617</v>
      </c>
      <c r="C4840">
        <v>100000</v>
      </c>
      <c r="D4840">
        <f t="shared" si="76"/>
        <v>5128617</v>
      </c>
    </row>
    <row r="4841" spans="1:4" x14ac:dyDescent="0.2">
      <c r="A4841" t="s">
        <v>8138</v>
      </c>
      <c r="B4841">
        <v>2643689</v>
      </c>
      <c r="C4841">
        <v>20000000</v>
      </c>
      <c r="D4841">
        <f t="shared" si="76"/>
        <v>-17356311</v>
      </c>
    </row>
    <row r="4842" spans="1:4" x14ac:dyDescent="0.2">
      <c r="A4842" t="s">
        <v>8139</v>
      </c>
      <c r="B4842">
        <v>25440971</v>
      </c>
      <c r="C4842">
        <v>100000</v>
      </c>
      <c r="D4842">
        <f t="shared" si="76"/>
        <v>25340971</v>
      </c>
    </row>
    <row r="4843" spans="1:4" x14ac:dyDescent="0.2">
      <c r="A4843" t="s">
        <v>8141</v>
      </c>
      <c r="B4843">
        <v>110536</v>
      </c>
      <c r="C4843">
        <v>40000</v>
      </c>
      <c r="D4843">
        <f t="shared" si="76"/>
        <v>70536</v>
      </c>
    </row>
    <row r="4844" spans="1:4" x14ac:dyDescent="0.2">
      <c r="A4844" t="s">
        <v>8143</v>
      </c>
      <c r="B4844">
        <v>25440971</v>
      </c>
      <c r="C4844">
        <v>20000</v>
      </c>
      <c r="D4844">
        <f t="shared" si="76"/>
        <v>25420971</v>
      </c>
    </row>
    <row r="4845" spans="1:4" x14ac:dyDescent="0.2">
      <c r="A4845" t="s">
        <v>8145</v>
      </c>
      <c r="B4845">
        <v>59379</v>
      </c>
      <c r="C4845">
        <v>200000</v>
      </c>
      <c r="D4845">
        <f t="shared" si="76"/>
        <v>-140621</v>
      </c>
    </row>
    <row r="4846" spans="1:4" x14ac:dyDescent="0.2">
      <c r="A4846" t="s">
        <v>8148</v>
      </c>
      <c r="B4846">
        <v>25440971</v>
      </c>
      <c r="C4846">
        <v>100000</v>
      </c>
      <c r="D4846">
        <f t="shared" si="76"/>
        <v>25340971</v>
      </c>
    </row>
    <row r="4847" spans="1:4" x14ac:dyDescent="0.2">
      <c r="A4847" t="s">
        <v>8150</v>
      </c>
      <c r="B4847">
        <v>25440971</v>
      </c>
      <c r="C4847">
        <v>1800000</v>
      </c>
      <c r="D4847">
        <f t="shared" si="76"/>
        <v>23640971</v>
      </c>
    </row>
    <row r="4848" spans="1:4" x14ac:dyDescent="0.2">
      <c r="A4848" t="s">
        <v>8152</v>
      </c>
      <c r="B4848">
        <v>25440971</v>
      </c>
      <c r="C4848">
        <v>20000000</v>
      </c>
      <c r="D4848">
        <f t="shared" si="76"/>
        <v>5440971</v>
      </c>
    </row>
    <row r="4849" spans="1:4" x14ac:dyDescent="0.2">
      <c r="A4849" t="s">
        <v>8154</v>
      </c>
      <c r="B4849">
        <v>25440971</v>
      </c>
      <c r="C4849">
        <v>100000</v>
      </c>
      <c r="D4849">
        <f t="shared" si="76"/>
        <v>25340971</v>
      </c>
    </row>
    <row r="4850" spans="1:4" x14ac:dyDescent="0.2">
      <c r="A4850" t="s">
        <v>8156</v>
      </c>
      <c r="B4850">
        <v>25440971</v>
      </c>
      <c r="C4850">
        <v>20000000</v>
      </c>
      <c r="D4850">
        <f t="shared" si="76"/>
        <v>5440971</v>
      </c>
    </row>
    <row r="4851" spans="1:4" x14ac:dyDescent="0.2">
      <c r="A4851" t="s">
        <v>8158</v>
      </c>
      <c r="B4851">
        <v>25440971</v>
      </c>
      <c r="C4851">
        <v>100000</v>
      </c>
      <c r="D4851">
        <f t="shared" si="76"/>
        <v>25340971</v>
      </c>
    </row>
    <row r="4852" spans="1:4" x14ac:dyDescent="0.2">
      <c r="A4852" t="s">
        <v>8160</v>
      </c>
      <c r="B4852">
        <v>25440971</v>
      </c>
      <c r="C4852">
        <v>70000</v>
      </c>
      <c r="D4852">
        <f t="shared" si="76"/>
        <v>25370971</v>
      </c>
    </row>
    <row r="4853" spans="1:4" x14ac:dyDescent="0.2">
      <c r="A4853" t="s">
        <v>8162</v>
      </c>
      <c r="B4853">
        <v>3216970</v>
      </c>
      <c r="C4853">
        <v>60000</v>
      </c>
      <c r="D4853">
        <f t="shared" si="76"/>
        <v>3156970</v>
      </c>
    </row>
    <row r="4854" spans="1:4" x14ac:dyDescent="0.2">
      <c r="A4854" t="s">
        <v>8163</v>
      </c>
      <c r="B4854">
        <v>33598</v>
      </c>
      <c r="C4854">
        <v>20000000</v>
      </c>
      <c r="D4854">
        <f t="shared" si="76"/>
        <v>-19966402</v>
      </c>
    </row>
    <row r="4855" spans="1:4" x14ac:dyDescent="0.2">
      <c r="A4855" t="s">
        <v>8165</v>
      </c>
      <c r="B4855">
        <v>536767</v>
      </c>
      <c r="C4855">
        <v>60000</v>
      </c>
      <c r="D4855">
        <f t="shared" si="76"/>
        <v>476767</v>
      </c>
    </row>
    <row r="4856" spans="1:4" x14ac:dyDescent="0.2">
      <c r="A4856" t="s">
        <v>8167</v>
      </c>
      <c r="B4856">
        <v>25440971</v>
      </c>
      <c r="C4856">
        <v>75000</v>
      </c>
      <c r="D4856">
        <f t="shared" si="76"/>
        <v>25365971</v>
      </c>
    </row>
    <row r="4857" spans="1:4" x14ac:dyDescent="0.2">
      <c r="A4857" t="s">
        <v>8169</v>
      </c>
      <c r="B4857">
        <v>11529368</v>
      </c>
      <c r="C4857">
        <v>65000</v>
      </c>
      <c r="D4857">
        <f t="shared" si="76"/>
        <v>11464368</v>
      </c>
    </row>
    <row r="4858" spans="1:4" x14ac:dyDescent="0.2">
      <c r="A4858" t="s">
        <v>8171</v>
      </c>
      <c r="B4858">
        <v>40557</v>
      </c>
      <c r="C4858">
        <v>60000</v>
      </c>
      <c r="D4858">
        <f t="shared" si="76"/>
        <v>-19443</v>
      </c>
    </row>
    <row r="4859" spans="1:4" x14ac:dyDescent="0.2">
      <c r="A4859" t="s">
        <v>8173</v>
      </c>
      <c r="B4859">
        <v>30084</v>
      </c>
      <c r="C4859">
        <v>70000</v>
      </c>
      <c r="D4859">
        <f t="shared" si="76"/>
        <v>-39916</v>
      </c>
    </row>
    <row r="4860" spans="1:4" x14ac:dyDescent="0.2">
      <c r="A4860" t="s">
        <v>8174</v>
      </c>
      <c r="B4860">
        <v>25440971</v>
      </c>
      <c r="C4860">
        <v>62000</v>
      </c>
      <c r="D4860">
        <f t="shared" si="76"/>
        <v>25378971</v>
      </c>
    </row>
    <row r="4861" spans="1:4" x14ac:dyDescent="0.2">
      <c r="A4861" t="s">
        <v>8176</v>
      </c>
      <c r="B4861">
        <v>25440971</v>
      </c>
      <c r="C4861">
        <v>100000</v>
      </c>
      <c r="D4861">
        <f t="shared" si="76"/>
        <v>25340971</v>
      </c>
    </row>
    <row r="4862" spans="1:4" x14ac:dyDescent="0.2">
      <c r="A4862" t="s">
        <v>8178</v>
      </c>
      <c r="B4862">
        <v>25440971</v>
      </c>
      <c r="C4862">
        <v>20000000</v>
      </c>
      <c r="D4862">
        <f t="shared" si="76"/>
        <v>5440971</v>
      </c>
    </row>
    <row r="4863" spans="1:4" x14ac:dyDescent="0.2">
      <c r="A4863" t="s">
        <v>8180</v>
      </c>
      <c r="B4863">
        <v>25440971</v>
      </c>
      <c r="C4863">
        <v>70000</v>
      </c>
      <c r="D4863">
        <f t="shared" si="76"/>
        <v>25370971</v>
      </c>
    </row>
    <row r="4864" spans="1:4" x14ac:dyDescent="0.2">
      <c r="A4864" t="s">
        <v>8181</v>
      </c>
      <c r="B4864">
        <v>10246600</v>
      </c>
      <c r="C4864">
        <v>25000</v>
      </c>
      <c r="D4864">
        <f t="shared" si="76"/>
        <v>10221600</v>
      </c>
    </row>
    <row r="4865" spans="1:4" x14ac:dyDescent="0.2">
      <c r="A4865" t="s">
        <v>8182</v>
      </c>
      <c r="B4865">
        <v>25440971</v>
      </c>
      <c r="C4865">
        <v>20000000</v>
      </c>
      <c r="D4865">
        <f t="shared" si="76"/>
        <v>5440971</v>
      </c>
    </row>
    <row r="4866" spans="1:4" x14ac:dyDescent="0.2">
      <c r="A4866" t="s">
        <v>8184</v>
      </c>
      <c r="B4866">
        <v>25440971</v>
      </c>
      <c r="C4866">
        <v>20000000</v>
      </c>
      <c r="D4866">
        <f t="shared" ref="D4866:D4921" si="77">B4866-C4866</f>
        <v>5440971</v>
      </c>
    </row>
    <row r="4867" spans="1:4" x14ac:dyDescent="0.2">
      <c r="A4867" t="s">
        <v>8186</v>
      </c>
      <c r="B4867">
        <v>389804</v>
      </c>
      <c r="C4867">
        <v>65000</v>
      </c>
      <c r="D4867">
        <f t="shared" si="77"/>
        <v>324804</v>
      </c>
    </row>
    <row r="4868" spans="1:4" x14ac:dyDescent="0.2">
      <c r="A4868" t="s">
        <v>8188</v>
      </c>
      <c r="B4868">
        <v>25440971</v>
      </c>
      <c r="C4868">
        <v>60000</v>
      </c>
      <c r="D4868">
        <f t="shared" si="77"/>
        <v>25380971</v>
      </c>
    </row>
    <row r="4869" spans="1:4" x14ac:dyDescent="0.2">
      <c r="A4869" t="s">
        <v>8191</v>
      </c>
      <c r="B4869">
        <v>25440971</v>
      </c>
      <c r="C4869">
        <v>20000000</v>
      </c>
      <c r="D4869">
        <f t="shared" si="77"/>
        <v>5440971</v>
      </c>
    </row>
    <row r="4870" spans="1:4" x14ac:dyDescent="0.2">
      <c r="A4870" t="s">
        <v>8193</v>
      </c>
      <c r="B4870">
        <v>25440971</v>
      </c>
      <c r="C4870">
        <v>50000</v>
      </c>
      <c r="D4870">
        <f t="shared" si="77"/>
        <v>25390971</v>
      </c>
    </row>
    <row r="4871" spans="1:4" x14ac:dyDescent="0.2">
      <c r="A4871" t="s">
        <v>8195</v>
      </c>
      <c r="B4871">
        <v>25440971</v>
      </c>
      <c r="C4871">
        <v>50000</v>
      </c>
      <c r="D4871">
        <f t="shared" si="77"/>
        <v>25390971</v>
      </c>
    </row>
    <row r="4872" spans="1:4" x14ac:dyDescent="0.2">
      <c r="A4872" t="s">
        <v>8197</v>
      </c>
      <c r="B4872">
        <v>25440971</v>
      </c>
      <c r="C4872">
        <v>50000</v>
      </c>
      <c r="D4872">
        <f t="shared" si="77"/>
        <v>25390971</v>
      </c>
    </row>
    <row r="4873" spans="1:4" x14ac:dyDescent="0.2">
      <c r="A4873" t="s">
        <v>8199</v>
      </c>
      <c r="B4873">
        <v>25440971</v>
      </c>
      <c r="C4873">
        <v>4000000</v>
      </c>
      <c r="D4873">
        <f t="shared" si="77"/>
        <v>21440971</v>
      </c>
    </row>
    <row r="4874" spans="1:4" x14ac:dyDescent="0.2">
      <c r="A4874" t="s">
        <v>8201</v>
      </c>
      <c r="B4874">
        <v>25440971</v>
      </c>
      <c r="C4874">
        <v>50000</v>
      </c>
      <c r="D4874">
        <f t="shared" si="77"/>
        <v>25390971</v>
      </c>
    </row>
    <row r="4875" spans="1:4" x14ac:dyDescent="0.2">
      <c r="A4875" t="s">
        <v>8203</v>
      </c>
      <c r="B4875">
        <v>25440971</v>
      </c>
      <c r="C4875">
        <v>42000</v>
      </c>
      <c r="D4875">
        <f t="shared" si="77"/>
        <v>25398971</v>
      </c>
    </row>
    <row r="4876" spans="1:4" x14ac:dyDescent="0.2">
      <c r="A4876" t="s">
        <v>8205</v>
      </c>
      <c r="B4876">
        <v>25440971</v>
      </c>
      <c r="C4876">
        <v>45000</v>
      </c>
      <c r="D4876">
        <f t="shared" si="77"/>
        <v>25395971</v>
      </c>
    </row>
    <row r="4877" spans="1:4" x14ac:dyDescent="0.2">
      <c r="A4877" t="s">
        <v>8207</v>
      </c>
      <c r="B4877">
        <v>241816</v>
      </c>
      <c r="C4877">
        <v>42000</v>
      </c>
      <c r="D4877">
        <f t="shared" si="77"/>
        <v>199816</v>
      </c>
    </row>
    <row r="4878" spans="1:4" x14ac:dyDescent="0.2">
      <c r="A4878" t="s">
        <v>8208</v>
      </c>
      <c r="B4878">
        <v>277233</v>
      </c>
      <c r="C4878">
        <v>40000</v>
      </c>
      <c r="D4878">
        <f t="shared" si="77"/>
        <v>237233</v>
      </c>
    </row>
    <row r="4879" spans="1:4" x14ac:dyDescent="0.2">
      <c r="A4879" t="s">
        <v>8210</v>
      </c>
      <c r="B4879">
        <v>25440971</v>
      </c>
      <c r="C4879">
        <v>75000</v>
      </c>
      <c r="D4879">
        <f t="shared" si="77"/>
        <v>25365971</v>
      </c>
    </row>
    <row r="4880" spans="1:4" x14ac:dyDescent="0.2">
      <c r="A4880" t="s">
        <v>8212</v>
      </c>
      <c r="B4880">
        <v>25440971</v>
      </c>
      <c r="C4880">
        <v>40000</v>
      </c>
      <c r="D4880">
        <f t="shared" si="77"/>
        <v>25400971</v>
      </c>
    </row>
    <row r="4881" spans="1:4" x14ac:dyDescent="0.2">
      <c r="A4881" t="s">
        <v>8214</v>
      </c>
      <c r="B4881">
        <v>321952</v>
      </c>
      <c r="C4881">
        <v>20000000</v>
      </c>
      <c r="D4881">
        <f t="shared" si="77"/>
        <v>-19678048</v>
      </c>
    </row>
    <row r="4882" spans="1:4" x14ac:dyDescent="0.2">
      <c r="A4882" t="s">
        <v>8215</v>
      </c>
      <c r="B4882">
        <v>25440971</v>
      </c>
      <c r="C4882">
        <v>50000</v>
      </c>
      <c r="D4882">
        <f t="shared" si="77"/>
        <v>25390971</v>
      </c>
    </row>
    <row r="4883" spans="1:4" x14ac:dyDescent="0.2">
      <c r="A4883" t="s">
        <v>8217</v>
      </c>
      <c r="B4883">
        <v>24705</v>
      </c>
      <c r="C4883">
        <v>20000000</v>
      </c>
      <c r="D4883">
        <f t="shared" si="77"/>
        <v>-19975295</v>
      </c>
    </row>
    <row r="4884" spans="1:4" x14ac:dyDescent="0.2">
      <c r="A4884" t="s">
        <v>8219</v>
      </c>
      <c r="B4884">
        <v>243768</v>
      </c>
      <c r="C4884">
        <v>30000</v>
      </c>
      <c r="D4884">
        <f t="shared" si="77"/>
        <v>213768</v>
      </c>
    </row>
    <row r="4885" spans="1:4" x14ac:dyDescent="0.2">
      <c r="A4885" t="s">
        <v>8221</v>
      </c>
      <c r="B4885">
        <v>25440971</v>
      </c>
      <c r="C4885">
        <v>20000000</v>
      </c>
      <c r="D4885">
        <f t="shared" si="77"/>
        <v>5440971</v>
      </c>
    </row>
    <row r="4886" spans="1:4" x14ac:dyDescent="0.2">
      <c r="A4886" t="s">
        <v>8223</v>
      </c>
      <c r="B4886">
        <v>25440971</v>
      </c>
      <c r="C4886">
        <v>60000</v>
      </c>
      <c r="D4886">
        <f t="shared" si="77"/>
        <v>25380971</v>
      </c>
    </row>
    <row r="4887" spans="1:4" x14ac:dyDescent="0.2">
      <c r="A4887" t="s">
        <v>8225</v>
      </c>
      <c r="B4887">
        <v>9609</v>
      </c>
      <c r="C4887">
        <v>20000000</v>
      </c>
      <c r="D4887">
        <f t="shared" si="77"/>
        <v>-19990391</v>
      </c>
    </row>
    <row r="4888" spans="1:4" x14ac:dyDescent="0.2">
      <c r="A4888" t="s">
        <v>8226</v>
      </c>
      <c r="B4888">
        <v>3151130</v>
      </c>
      <c r="C4888">
        <v>230000</v>
      </c>
      <c r="D4888">
        <f t="shared" si="77"/>
        <v>2921130</v>
      </c>
    </row>
    <row r="4889" spans="1:4" x14ac:dyDescent="0.2">
      <c r="A4889" t="s">
        <v>8227</v>
      </c>
      <c r="B4889">
        <v>8231</v>
      </c>
      <c r="C4889">
        <v>27000</v>
      </c>
      <c r="D4889">
        <f t="shared" si="77"/>
        <v>-18769</v>
      </c>
    </row>
    <row r="4890" spans="1:4" x14ac:dyDescent="0.2">
      <c r="A4890" t="s">
        <v>8229</v>
      </c>
      <c r="B4890">
        <v>25440971</v>
      </c>
      <c r="C4890">
        <v>20000000</v>
      </c>
      <c r="D4890">
        <f t="shared" si="77"/>
        <v>5440971</v>
      </c>
    </row>
    <row r="4891" spans="1:4" x14ac:dyDescent="0.2">
      <c r="A4891" t="s">
        <v>8230</v>
      </c>
      <c r="B4891">
        <v>2856622</v>
      </c>
      <c r="C4891">
        <v>25000</v>
      </c>
      <c r="D4891">
        <f t="shared" si="77"/>
        <v>2831622</v>
      </c>
    </row>
    <row r="4892" spans="1:4" x14ac:dyDescent="0.2">
      <c r="A4892" t="s">
        <v>8231</v>
      </c>
      <c r="B4892">
        <v>25440971</v>
      </c>
      <c r="C4892">
        <v>24000</v>
      </c>
      <c r="D4892">
        <f t="shared" si="77"/>
        <v>25416971</v>
      </c>
    </row>
    <row r="4893" spans="1:4" x14ac:dyDescent="0.2">
      <c r="A4893" t="s">
        <v>8233</v>
      </c>
      <c r="B4893">
        <v>25440971</v>
      </c>
      <c r="C4893">
        <v>20000000</v>
      </c>
      <c r="D4893">
        <f t="shared" si="77"/>
        <v>5440971</v>
      </c>
    </row>
    <row r="4894" spans="1:4" x14ac:dyDescent="0.2">
      <c r="A4894" t="s">
        <v>8234</v>
      </c>
      <c r="B4894">
        <v>1227508</v>
      </c>
      <c r="C4894">
        <v>23000</v>
      </c>
      <c r="D4894">
        <f t="shared" si="77"/>
        <v>1204508</v>
      </c>
    </row>
    <row r="4895" spans="1:4" x14ac:dyDescent="0.2">
      <c r="A4895" t="s">
        <v>8235</v>
      </c>
      <c r="B4895">
        <v>25440971</v>
      </c>
      <c r="C4895">
        <v>25000</v>
      </c>
      <c r="D4895">
        <f t="shared" si="77"/>
        <v>25415971</v>
      </c>
    </row>
    <row r="4896" spans="1:4" x14ac:dyDescent="0.2">
      <c r="A4896" t="s">
        <v>8237</v>
      </c>
      <c r="B4896">
        <v>25440971</v>
      </c>
      <c r="C4896">
        <v>22000</v>
      </c>
      <c r="D4896">
        <f t="shared" si="77"/>
        <v>25418971</v>
      </c>
    </row>
    <row r="4897" spans="1:4" x14ac:dyDescent="0.2">
      <c r="A4897" t="s">
        <v>8238</v>
      </c>
      <c r="B4897">
        <v>25440971</v>
      </c>
      <c r="C4897">
        <v>20000</v>
      </c>
      <c r="D4897">
        <f t="shared" si="77"/>
        <v>25420971</v>
      </c>
    </row>
    <row r="4898" spans="1:4" x14ac:dyDescent="0.2">
      <c r="A4898" t="s">
        <v>8239</v>
      </c>
      <c r="B4898">
        <v>25440971</v>
      </c>
      <c r="C4898">
        <v>20000000</v>
      </c>
      <c r="D4898">
        <f t="shared" si="77"/>
        <v>5440971</v>
      </c>
    </row>
    <row r="4899" spans="1:4" x14ac:dyDescent="0.2">
      <c r="A4899" t="s">
        <v>8241</v>
      </c>
      <c r="B4899">
        <v>25440971</v>
      </c>
      <c r="C4899">
        <v>17350</v>
      </c>
      <c r="D4899">
        <f t="shared" si="77"/>
        <v>25423621</v>
      </c>
    </row>
    <row r="4900" spans="1:4" x14ac:dyDescent="0.2">
      <c r="A4900" t="s">
        <v>8243</v>
      </c>
      <c r="B4900">
        <v>192467</v>
      </c>
      <c r="C4900">
        <v>15000</v>
      </c>
      <c r="D4900">
        <f t="shared" si="77"/>
        <v>177467</v>
      </c>
    </row>
    <row r="4901" spans="1:4" x14ac:dyDescent="0.2">
      <c r="A4901" t="s">
        <v>8244</v>
      </c>
      <c r="B4901">
        <v>25440971</v>
      </c>
      <c r="C4901">
        <v>15000</v>
      </c>
      <c r="D4901">
        <f t="shared" si="77"/>
        <v>25425971</v>
      </c>
    </row>
    <row r="4902" spans="1:4" x14ac:dyDescent="0.2">
      <c r="A4902" t="s">
        <v>8247</v>
      </c>
      <c r="B4902">
        <v>76382</v>
      </c>
      <c r="C4902">
        <v>15000</v>
      </c>
      <c r="D4902">
        <f t="shared" si="77"/>
        <v>61382</v>
      </c>
    </row>
    <row r="4903" spans="1:4" x14ac:dyDescent="0.2">
      <c r="A4903" t="s">
        <v>8249</v>
      </c>
      <c r="B4903">
        <v>25440971</v>
      </c>
      <c r="C4903">
        <v>20000</v>
      </c>
      <c r="D4903">
        <f t="shared" si="77"/>
        <v>25420971</v>
      </c>
    </row>
    <row r="4904" spans="1:4" x14ac:dyDescent="0.2">
      <c r="A4904" t="s">
        <v>8251</v>
      </c>
      <c r="B4904">
        <v>180483</v>
      </c>
      <c r="C4904">
        <v>10000</v>
      </c>
      <c r="D4904">
        <f t="shared" si="77"/>
        <v>170483</v>
      </c>
    </row>
    <row r="4905" spans="1:4" x14ac:dyDescent="0.2">
      <c r="A4905" t="s">
        <v>8253</v>
      </c>
      <c r="B4905">
        <v>136007</v>
      </c>
      <c r="C4905">
        <v>4500</v>
      </c>
      <c r="D4905">
        <f t="shared" si="77"/>
        <v>131507</v>
      </c>
    </row>
    <row r="4906" spans="1:4" x14ac:dyDescent="0.2">
      <c r="A4906" t="s">
        <v>8254</v>
      </c>
      <c r="B4906">
        <v>673780</v>
      </c>
      <c r="C4906">
        <v>10000</v>
      </c>
      <c r="D4906">
        <f t="shared" si="77"/>
        <v>663780</v>
      </c>
    </row>
    <row r="4907" spans="1:4" x14ac:dyDescent="0.2">
      <c r="A4907" t="s">
        <v>8256</v>
      </c>
      <c r="B4907">
        <v>25440971</v>
      </c>
      <c r="C4907">
        <v>10000</v>
      </c>
      <c r="D4907">
        <f t="shared" si="77"/>
        <v>25430971</v>
      </c>
    </row>
    <row r="4908" spans="1:4" x14ac:dyDescent="0.2">
      <c r="A4908" t="s">
        <v>8258</v>
      </c>
      <c r="B4908">
        <v>94596</v>
      </c>
      <c r="C4908">
        <v>1000000</v>
      </c>
      <c r="D4908">
        <f t="shared" si="77"/>
        <v>-905404</v>
      </c>
    </row>
    <row r="4909" spans="1:4" x14ac:dyDescent="0.2">
      <c r="A4909" t="s">
        <v>8260</v>
      </c>
      <c r="B4909">
        <v>25440971</v>
      </c>
      <c r="C4909">
        <v>20000000</v>
      </c>
      <c r="D4909">
        <f t="shared" si="77"/>
        <v>5440971</v>
      </c>
    </row>
    <row r="4910" spans="1:4" x14ac:dyDescent="0.2">
      <c r="A4910" t="s">
        <v>8262</v>
      </c>
      <c r="B4910">
        <v>25440971</v>
      </c>
      <c r="C4910">
        <v>200000</v>
      </c>
      <c r="D4910">
        <f t="shared" si="77"/>
        <v>25240971</v>
      </c>
    </row>
    <row r="4911" spans="1:4" x14ac:dyDescent="0.2">
      <c r="A4911" t="s">
        <v>8264</v>
      </c>
      <c r="B4911">
        <v>25440971</v>
      </c>
      <c r="C4911">
        <v>20000000</v>
      </c>
      <c r="D4911">
        <f t="shared" si="77"/>
        <v>5440971</v>
      </c>
    </row>
    <row r="4912" spans="1:4" x14ac:dyDescent="0.2">
      <c r="A4912" t="s">
        <v>8266</v>
      </c>
      <c r="B4912">
        <v>424760</v>
      </c>
      <c r="C4912">
        <v>7000</v>
      </c>
      <c r="D4912">
        <f t="shared" si="77"/>
        <v>417760</v>
      </c>
    </row>
    <row r="4913" spans="1:4" x14ac:dyDescent="0.2">
      <c r="A4913" t="s">
        <v>8268</v>
      </c>
      <c r="B4913">
        <v>70071</v>
      </c>
      <c r="C4913">
        <v>7000</v>
      </c>
      <c r="D4913">
        <f t="shared" si="77"/>
        <v>63071</v>
      </c>
    </row>
    <row r="4914" spans="1:4" x14ac:dyDescent="0.2">
      <c r="A4914" t="s">
        <v>8270</v>
      </c>
      <c r="B4914">
        <v>2040920</v>
      </c>
      <c r="C4914">
        <v>7000</v>
      </c>
      <c r="D4914">
        <f t="shared" si="77"/>
        <v>2033920</v>
      </c>
    </row>
    <row r="4915" spans="1:4" x14ac:dyDescent="0.2">
      <c r="A4915" t="s">
        <v>8271</v>
      </c>
      <c r="B4915">
        <v>25440971</v>
      </c>
      <c r="C4915">
        <v>3250</v>
      </c>
      <c r="D4915">
        <f t="shared" si="77"/>
        <v>25437721</v>
      </c>
    </row>
    <row r="4916" spans="1:4" x14ac:dyDescent="0.2">
      <c r="A4916" t="s">
        <v>8273</v>
      </c>
      <c r="B4916">
        <v>4584</v>
      </c>
      <c r="C4916">
        <v>9000</v>
      </c>
      <c r="D4916">
        <f t="shared" si="77"/>
        <v>-4416</v>
      </c>
    </row>
    <row r="4917" spans="1:4" x14ac:dyDescent="0.2">
      <c r="A4917" t="s">
        <v>8274</v>
      </c>
      <c r="B4917">
        <v>25440971</v>
      </c>
      <c r="C4917">
        <v>20000000</v>
      </c>
      <c r="D4917">
        <f t="shared" si="77"/>
        <v>5440971</v>
      </c>
    </row>
    <row r="4918" spans="1:4" x14ac:dyDescent="0.2">
      <c r="A4918" t="s">
        <v>8276</v>
      </c>
      <c r="B4918">
        <v>25440971</v>
      </c>
      <c r="C4918">
        <v>20000000</v>
      </c>
      <c r="D4918">
        <f t="shared" si="77"/>
        <v>5440971</v>
      </c>
    </row>
    <row r="4919" spans="1:4" x14ac:dyDescent="0.2">
      <c r="A4919" t="s">
        <v>8277</v>
      </c>
      <c r="B4919">
        <v>25440971</v>
      </c>
      <c r="C4919">
        <v>1400</v>
      </c>
      <c r="D4919">
        <f t="shared" si="77"/>
        <v>25439571</v>
      </c>
    </row>
    <row r="4920" spans="1:4" x14ac:dyDescent="0.2">
      <c r="A4920" t="s">
        <v>8279</v>
      </c>
      <c r="B4920">
        <v>10443</v>
      </c>
      <c r="C4920">
        <v>20000000</v>
      </c>
      <c r="D4920">
        <f t="shared" si="77"/>
        <v>-19989557</v>
      </c>
    </row>
    <row r="4921" spans="1:4" x14ac:dyDescent="0.2">
      <c r="A4921" t="s">
        <v>8281</v>
      </c>
      <c r="B4921">
        <v>85222</v>
      </c>
      <c r="C4921">
        <v>1100</v>
      </c>
      <c r="D4921">
        <f t="shared" si="77"/>
        <v>84122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0A11D-7BFF-AA4A-A2CA-216C927CA91E}">
  <dimension ref="A3:J76"/>
  <sheetViews>
    <sheetView tabSelected="1" workbookViewId="0">
      <selection activeCell="L38" sqref="L38"/>
    </sheetView>
  </sheetViews>
  <sheetFormatPr baseColWidth="10" defaultRowHeight="16" x14ac:dyDescent="0.2"/>
  <cols>
    <col min="1" max="1" width="25.5" bestFit="1" customWidth="1"/>
    <col min="2" max="2" width="18.1640625" bestFit="1" customWidth="1"/>
  </cols>
  <sheetData>
    <row r="3" spans="1:2" x14ac:dyDescent="0.2">
      <c r="A3" s="3" t="s">
        <v>8319</v>
      </c>
      <c r="B3" t="s">
        <v>8320</v>
      </c>
    </row>
    <row r="4" spans="1:2" x14ac:dyDescent="0.2">
      <c r="A4" s="6" t="s">
        <v>8321</v>
      </c>
      <c r="B4" s="7">
        <v>1</v>
      </c>
    </row>
    <row r="5" spans="1:2" x14ac:dyDescent="0.2">
      <c r="A5" s="6" t="s">
        <v>8322</v>
      </c>
      <c r="B5" s="7">
        <v>1</v>
      </c>
    </row>
    <row r="6" spans="1:2" x14ac:dyDescent="0.2">
      <c r="A6" s="6" t="s">
        <v>8323</v>
      </c>
      <c r="B6" s="7">
        <v>1</v>
      </c>
    </row>
    <row r="7" spans="1:2" x14ac:dyDescent="0.2">
      <c r="A7" s="6" t="s">
        <v>8324</v>
      </c>
      <c r="B7" s="7">
        <v>1</v>
      </c>
    </row>
    <row r="8" spans="1:2" x14ac:dyDescent="0.2">
      <c r="A8" s="6" t="s">
        <v>8325</v>
      </c>
      <c r="B8" s="7">
        <v>1</v>
      </c>
    </row>
    <row r="9" spans="1:2" x14ac:dyDescent="0.2">
      <c r="A9" s="6" t="s">
        <v>8326</v>
      </c>
      <c r="B9" s="7">
        <v>1</v>
      </c>
    </row>
    <row r="10" spans="1:2" x14ac:dyDescent="0.2">
      <c r="A10" s="6" t="s">
        <v>8327</v>
      </c>
      <c r="B10" s="7">
        <v>1</v>
      </c>
    </row>
    <row r="11" spans="1:2" x14ac:dyDescent="0.2">
      <c r="A11" s="6" t="s">
        <v>8328</v>
      </c>
      <c r="B11" s="7">
        <v>2</v>
      </c>
    </row>
    <row r="12" spans="1:2" x14ac:dyDescent="0.2">
      <c r="A12" s="6" t="s">
        <v>8329</v>
      </c>
      <c r="B12" s="7">
        <v>1</v>
      </c>
    </row>
    <row r="13" spans="1:2" x14ac:dyDescent="0.2">
      <c r="A13" s="6" t="s">
        <v>8330</v>
      </c>
      <c r="B13" s="7">
        <v>1</v>
      </c>
    </row>
    <row r="14" spans="1:2" x14ac:dyDescent="0.2">
      <c r="A14" s="6" t="s">
        <v>8331</v>
      </c>
      <c r="B14" s="7">
        <v>1</v>
      </c>
    </row>
    <row r="15" spans="1:2" x14ac:dyDescent="0.2">
      <c r="A15" s="6" t="s">
        <v>8332</v>
      </c>
      <c r="B15" s="7">
        <v>1</v>
      </c>
    </row>
    <row r="16" spans="1:2" x14ac:dyDescent="0.2">
      <c r="A16" s="6" t="s">
        <v>8333</v>
      </c>
      <c r="B16" s="7">
        <v>1</v>
      </c>
    </row>
    <row r="17" spans="1:2" x14ac:dyDescent="0.2">
      <c r="A17" s="6" t="s">
        <v>8334</v>
      </c>
      <c r="B17" s="7">
        <v>1</v>
      </c>
    </row>
    <row r="18" spans="1:2" x14ac:dyDescent="0.2">
      <c r="A18" s="6" t="s">
        <v>8335</v>
      </c>
      <c r="B18" s="7">
        <v>1</v>
      </c>
    </row>
    <row r="19" spans="1:2" x14ac:dyDescent="0.2">
      <c r="A19" s="6" t="s">
        <v>8336</v>
      </c>
      <c r="B19" s="7">
        <v>1</v>
      </c>
    </row>
    <row r="20" spans="1:2" x14ac:dyDescent="0.2">
      <c r="A20" s="6" t="s">
        <v>8337</v>
      </c>
      <c r="B20" s="7">
        <v>3</v>
      </c>
    </row>
    <row r="21" spans="1:2" x14ac:dyDescent="0.2">
      <c r="A21" s="6" t="s">
        <v>8338</v>
      </c>
      <c r="B21" s="7">
        <v>2</v>
      </c>
    </row>
    <row r="22" spans="1:2" x14ac:dyDescent="0.2">
      <c r="A22" s="6" t="s">
        <v>8339</v>
      </c>
      <c r="B22" s="7">
        <v>6</v>
      </c>
    </row>
    <row r="23" spans="1:2" x14ac:dyDescent="0.2">
      <c r="A23" s="6" t="s">
        <v>8340</v>
      </c>
      <c r="B23" s="7">
        <v>3</v>
      </c>
    </row>
    <row r="24" spans="1:2" x14ac:dyDescent="0.2">
      <c r="A24" s="6" t="s">
        <v>8341</v>
      </c>
      <c r="B24" s="7">
        <v>7</v>
      </c>
    </row>
    <row r="25" spans="1:2" x14ac:dyDescent="0.2">
      <c r="A25" s="6" t="s">
        <v>8342</v>
      </c>
      <c r="B25" s="7">
        <v>12</v>
      </c>
    </row>
    <row r="26" spans="1:2" x14ac:dyDescent="0.2">
      <c r="A26" s="6" t="s">
        <v>8343</v>
      </c>
      <c r="B26" s="7">
        <v>18</v>
      </c>
    </row>
    <row r="27" spans="1:2" x14ac:dyDescent="0.2">
      <c r="A27" s="6" t="s">
        <v>8344</v>
      </c>
      <c r="B27" s="7">
        <v>16</v>
      </c>
    </row>
    <row r="28" spans="1:2" x14ac:dyDescent="0.2">
      <c r="A28" s="6" t="s">
        <v>8345</v>
      </c>
      <c r="B28" s="7">
        <v>29</v>
      </c>
    </row>
    <row r="29" spans="1:2" x14ac:dyDescent="0.2">
      <c r="A29" s="6" t="s">
        <v>8346</v>
      </c>
      <c r="B29" s="7">
        <v>42</v>
      </c>
    </row>
    <row r="30" spans="1:2" x14ac:dyDescent="0.2">
      <c r="A30" s="6" t="s">
        <v>8347</v>
      </c>
      <c r="B30" s="7">
        <v>75</v>
      </c>
    </row>
    <row r="31" spans="1:2" x14ac:dyDescent="0.2">
      <c r="A31" s="6" t="s">
        <v>8348</v>
      </c>
      <c r="B31" s="7">
        <v>116</v>
      </c>
    </row>
    <row r="32" spans="1:2" x14ac:dyDescent="0.2">
      <c r="A32" s="6" t="s">
        <v>8349</v>
      </c>
      <c r="B32" s="7">
        <v>223</v>
      </c>
    </row>
    <row r="33" spans="1:10" x14ac:dyDescent="0.2">
      <c r="A33" s="6" t="s">
        <v>8350</v>
      </c>
      <c r="B33" s="7">
        <v>594</v>
      </c>
    </row>
    <row r="34" spans="1:10" x14ac:dyDescent="0.2">
      <c r="A34" s="6" t="s">
        <v>8351</v>
      </c>
      <c r="B34" s="7">
        <v>898</v>
      </c>
      <c r="H34" s="7"/>
      <c r="J34" s="7"/>
    </row>
    <row r="35" spans="1:10" x14ac:dyDescent="0.2">
      <c r="A35" s="6" t="s">
        <v>8352</v>
      </c>
      <c r="B35" s="7">
        <v>857</v>
      </c>
      <c r="H35" s="7"/>
      <c r="J35" s="7"/>
    </row>
    <row r="36" spans="1:10" x14ac:dyDescent="0.2">
      <c r="A36" s="6" t="s">
        <v>8353</v>
      </c>
      <c r="B36" s="7">
        <v>486</v>
      </c>
      <c r="H36" s="7"/>
      <c r="J36" s="7"/>
    </row>
    <row r="37" spans="1:10" x14ac:dyDescent="0.2">
      <c r="A37" s="6" t="s">
        <v>8354</v>
      </c>
      <c r="B37" s="7">
        <v>673</v>
      </c>
      <c r="H37" s="7"/>
      <c r="J37" s="7"/>
    </row>
    <row r="38" spans="1:10" x14ac:dyDescent="0.2">
      <c r="A38" s="6" t="s">
        <v>8355</v>
      </c>
      <c r="B38" s="7">
        <v>185</v>
      </c>
      <c r="H38" s="7"/>
      <c r="J38" s="7"/>
    </row>
    <row r="39" spans="1:10" x14ac:dyDescent="0.2">
      <c r="A39" s="6" t="s">
        <v>8356</v>
      </c>
      <c r="B39" s="7">
        <v>135</v>
      </c>
      <c r="H39" s="7"/>
      <c r="J39" s="7"/>
    </row>
    <row r="40" spans="1:10" x14ac:dyDescent="0.2">
      <c r="A40" s="6" t="s">
        <v>8357</v>
      </c>
      <c r="B40" s="7">
        <v>108</v>
      </c>
      <c r="H40" s="7"/>
      <c r="J40" s="7"/>
    </row>
    <row r="41" spans="1:10" x14ac:dyDescent="0.2">
      <c r="A41" s="6" t="s">
        <v>8358</v>
      </c>
      <c r="B41" s="7">
        <v>60</v>
      </c>
      <c r="H41" s="7"/>
      <c r="J41" s="7"/>
    </row>
    <row r="42" spans="1:10" x14ac:dyDescent="0.2">
      <c r="A42" s="6" t="s">
        <v>8359</v>
      </c>
      <c r="B42" s="7">
        <v>60</v>
      </c>
      <c r="H42" s="7"/>
      <c r="J42" s="7"/>
    </row>
    <row r="43" spans="1:10" x14ac:dyDescent="0.2">
      <c r="A43" s="6" t="s">
        <v>8360</v>
      </c>
      <c r="B43" s="7">
        <v>46</v>
      </c>
      <c r="H43" s="7"/>
      <c r="J43" s="7"/>
    </row>
    <row r="44" spans="1:10" x14ac:dyDescent="0.2">
      <c r="A44" s="6" t="s">
        <v>8361</v>
      </c>
      <c r="B44" s="7">
        <v>30</v>
      </c>
      <c r="H44" s="7"/>
      <c r="J44" s="7"/>
    </row>
    <row r="45" spans="1:10" x14ac:dyDescent="0.2">
      <c r="A45" s="6" t="s">
        <v>8362</v>
      </c>
      <c r="B45" s="7">
        <v>34</v>
      </c>
      <c r="H45" s="7"/>
      <c r="J45" s="7"/>
    </row>
    <row r="46" spans="1:10" x14ac:dyDescent="0.2">
      <c r="A46" s="6" t="s">
        <v>8363</v>
      </c>
      <c r="B46" s="7">
        <v>36</v>
      </c>
      <c r="H46" s="7"/>
      <c r="J46" s="7"/>
    </row>
    <row r="47" spans="1:10" x14ac:dyDescent="0.2">
      <c r="A47" s="6" t="s">
        <v>8364</v>
      </c>
      <c r="B47" s="7">
        <v>15</v>
      </c>
      <c r="H47" s="7"/>
      <c r="J47" s="7"/>
    </row>
    <row r="48" spans="1:10" x14ac:dyDescent="0.2">
      <c r="A48" s="6" t="s">
        <v>8365</v>
      </c>
      <c r="B48" s="7">
        <v>17</v>
      </c>
      <c r="H48" s="7"/>
      <c r="J48" s="7"/>
    </row>
    <row r="49" spans="1:10" x14ac:dyDescent="0.2">
      <c r="A49" s="6" t="s">
        <v>8366</v>
      </c>
      <c r="B49" s="7">
        <v>16</v>
      </c>
      <c r="H49" s="7"/>
      <c r="J49" s="7"/>
    </row>
    <row r="50" spans="1:10" x14ac:dyDescent="0.2">
      <c r="A50" s="6" t="s">
        <v>8367</v>
      </c>
      <c r="B50" s="7">
        <v>16</v>
      </c>
      <c r="H50" s="7"/>
      <c r="J50" s="7"/>
    </row>
    <row r="51" spans="1:10" x14ac:dyDescent="0.2">
      <c r="A51" s="6" t="s">
        <v>8368</v>
      </c>
      <c r="B51" s="7">
        <v>15</v>
      </c>
      <c r="H51" s="7"/>
      <c r="J51" s="7"/>
    </row>
    <row r="52" spans="1:10" x14ac:dyDescent="0.2">
      <c r="A52" s="6" t="s">
        <v>8369</v>
      </c>
      <c r="B52" s="7">
        <v>8</v>
      </c>
      <c r="H52" s="7"/>
      <c r="J52" s="7"/>
    </row>
    <row r="53" spans="1:10" x14ac:dyDescent="0.2">
      <c r="A53" s="6" t="s">
        <v>8370</v>
      </c>
      <c r="B53" s="7">
        <v>5</v>
      </c>
      <c r="H53" s="7"/>
      <c r="J53" s="7"/>
    </row>
    <row r="54" spans="1:10" x14ac:dyDescent="0.2">
      <c r="A54" s="6" t="s">
        <v>8371</v>
      </c>
      <c r="B54" s="7">
        <v>11</v>
      </c>
      <c r="H54" s="7"/>
      <c r="J54" s="7"/>
    </row>
    <row r="55" spans="1:10" x14ac:dyDescent="0.2">
      <c r="A55" s="6" t="s">
        <v>8372</v>
      </c>
      <c r="B55" s="7">
        <v>4</v>
      </c>
      <c r="H55" s="7"/>
      <c r="J55" s="7"/>
    </row>
    <row r="56" spans="1:10" x14ac:dyDescent="0.2">
      <c r="A56" s="6" t="s">
        <v>8373</v>
      </c>
      <c r="B56" s="7">
        <v>3</v>
      </c>
      <c r="H56" s="7"/>
      <c r="J56" s="7"/>
    </row>
    <row r="57" spans="1:10" x14ac:dyDescent="0.2">
      <c r="A57" s="6" t="s">
        <v>8374</v>
      </c>
      <c r="B57" s="7">
        <v>4</v>
      </c>
      <c r="H57" s="7"/>
      <c r="J57" s="7"/>
    </row>
    <row r="58" spans="1:10" x14ac:dyDescent="0.2">
      <c r="A58" s="6" t="s">
        <v>8375</v>
      </c>
      <c r="B58" s="7">
        <v>3</v>
      </c>
      <c r="H58" s="7"/>
      <c r="J58" s="7"/>
    </row>
    <row r="59" spans="1:10" x14ac:dyDescent="0.2">
      <c r="A59" s="6" t="s">
        <v>8376</v>
      </c>
      <c r="B59" s="7">
        <v>4</v>
      </c>
      <c r="H59" s="7"/>
      <c r="J59" s="7"/>
    </row>
    <row r="60" spans="1:10" x14ac:dyDescent="0.2">
      <c r="A60" s="6" t="s">
        <v>8377</v>
      </c>
      <c r="B60" s="7">
        <v>3</v>
      </c>
      <c r="H60" s="7"/>
      <c r="J60" s="7"/>
    </row>
    <row r="61" spans="1:10" x14ac:dyDescent="0.2">
      <c r="A61" s="6" t="s">
        <v>8378</v>
      </c>
      <c r="B61" s="7">
        <v>4</v>
      </c>
      <c r="H61" s="7"/>
      <c r="J61" s="7"/>
    </row>
    <row r="62" spans="1:10" x14ac:dyDescent="0.2">
      <c r="A62" s="6" t="s">
        <v>8379</v>
      </c>
      <c r="B62" s="7">
        <v>3</v>
      </c>
      <c r="H62" s="7"/>
      <c r="J62" s="7"/>
    </row>
    <row r="63" spans="1:10" x14ac:dyDescent="0.2">
      <c r="A63" s="6" t="s">
        <v>8380</v>
      </c>
      <c r="B63" s="7">
        <v>3</v>
      </c>
      <c r="H63" s="7"/>
      <c r="J63" s="7"/>
    </row>
    <row r="64" spans="1:10" x14ac:dyDescent="0.2">
      <c r="A64" s="6" t="s">
        <v>8381</v>
      </c>
      <c r="B64" s="7">
        <v>4</v>
      </c>
      <c r="H64" s="7"/>
      <c r="J64" s="7"/>
    </row>
    <row r="65" spans="1:8" x14ac:dyDescent="0.2">
      <c r="A65" s="6" t="s">
        <v>8382</v>
      </c>
      <c r="B65" s="7">
        <v>1</v>
      </c>
      <c r="H65" s="7"/>
    </row>
    <row r="66" spans="1:8" x14ac:dyDescent="0.2">
      <c r="A66" s="6" t="s">
        <v>8383</v>
      </c>
      <c r="B66" s="7">
        <v>1</v>
      </c>
      <c r="H66" s="7"/>
    </row>
    <row r="67" spans="1:8" x14ac:dyDescent="0.2">
      <c r="A67" s="6" t="s">
        <v>8384</v>
      </c>
      <c r="B67" s="7">
        <v>1</v>
      </c>
      <c r="H67" s="7"/>
    </row>
    <row r="68" spans="1:8" x14ac:dyDescent="0.2">
      <c r="A68" s="6" t="s">
        <v>8385</v>
      </c>
      <c r="B68" s="7">
        <v>1</v>
      </c>
      <c r="H68" s="7"/>
    </row>
    <row r="69" spans="1:8" x14ac:dyDescent="0.2">
      <c r="A69" s="6" t="s">
        <v>8386</v>
      </c>
      <c r="B69" s="7">
        <v>1</v>
      </c>
      <c r="H69" s="7"/>
    </row>
    <row r="70" spans="1:8" x14ac:dyDescent="0.2">
      <c r="A70" s="6" t="s">
        <v>8387</v>
      </c>
      <c r="B70" s="7">
        <v>1</v>
      </c>
      <c r="H70" s="7"/>
    </row>
    <row r="71" spans="1:8" x14ac:dyDescent="0.2">
      <c r="A71" s="6" t="s">
        <v>8388</v>
      </c>
      <c r="B71" s="7">
        <v>1</v>
      </c>
      <c r="H71" s="7"/>
    </row>
    <row r="72" spans="1:8" x14ac:dyDescent="0.2">
      <c r="A72" s="6" t="s">
        <v>8389</v>
      </c>
      <c r="B72" s="7">
        <v>1</v>
      </c>
      <c r="H72" s="7"/>
    </row>
    <row r="73" spans="1:8" x14ac:dyDescent="0.2">
      <c r="A73" s="6" t="s">
        <v>8390</v>
      </c>
      <c r="B73" s="7">
        <v>1</v>
      </c>
      <c r="H73" s="7"/>
    </row>
    <row r="74" spans="1:8" x14ac:dyDescent="0.2">
      <c r="A74" s="6" t="s">
        <v>8391</v>
      </c>
      <c r="B74" s="7">
        <v>1</v>
      </c>
      <c r="H74" s="7"/>
    </row>
    <row r="75" spans="1:8" x14ac:dyDescent="0.2">
      <c r="A75" s="6" t="s">
        <v>8392</v>
      </c>
      <c r="B75" s="7">
        <v>1</v>
      </c>
    </row>
    <row r="76" spans="1:8" x14ac:dyDescent="0.2">
      <c r="A76" s="6" t="s">
        <v>8286</v>
      </c>
      <c r="B76" s="7">
        <v>4920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 data</vt:lpstr>
      <vt:lpstr>Data imputation</vt:lpstr>
      <vt:lpstr>imputed data</vt:lpstr>
      <vt:lpstr>genre Analysis</vt:lpstr>
      <vt:lpstr>duration analysis</vt:lpstr>
      <vt:lpstr>language analysis</vt:lpstr>
      <vt:lpstr>director analysis</vt:lpstr>
      <vt:lpstr>budget analysis</vt:lpstr>
      <vt:lpstr>Profit Margin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2023-11-21T13:23:09Z</dcterms:created>
  <dcterms:modified xsi:type="dcterms:W3CDTF">2023-11-23T11:11:52Z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7f119e6-c6cd-44b0-a5ee-ac1aff68c56e_Enabled">
    <vt:lpwstr>true</vt:lpwstr>
  </property>
  <property fmtid="{D5CDD505-2E9C-101B-9397-08002B2CF9AE}" pid="3" name="MSIP_Label_07f119e6-c6cd-44b0-a5ee-ac1aff68c56e_SetDate">
    <vt:lpwstr>2023-11-21T15:12:01Z</vt:lpwstr>
  </property>
  <property fmtid="{D5CDD505-2E9C-101B-9397-08002B2CF9AE}" pid="4" name="MSIP_Label_07f119e6-c6cd-44b0-a5ee-ac1aff68c56e_Method">
    <vt:lpwstr>Standard</vt:lpwstr>
  </property>
  <property fmtid="{D5CDD505-2E9C-101B-9397-08002B2CF9AE}" pid="5" name="MSIP_Label_07f119e6-c6cd-44b0-a5ee-ac1aff68c56e_Name">
    <vt:lpwstr>Confidential v1</vt:lpwstr>
  </property>
  <property fmtid="{D5CDD505-2E9C-101B-9397-08002B2CF9AE}" pid="6" name="MSIP_Label_07f119e6-c6cd-44b0-a5ee-ac1aff68c56e_SiteId">
    <vt:lpwstr>e29b8111-49f8-418d-ac2a-935335a52614</vt:lpwstr>
  </property>
  <property fmtid="{D5CDD505-2E9C-101B-9397-08002B2CF9AE}" pid="7" name="MSIP_Label_07f119e6-c6cd-44b0-a5ee-ac1aff68c56e_ActionId">
    <vt:lpwstr>c9f07a22-a960-44be-8d64-23e5eb671262</vt:lpwstr>
  </property>
  <property fmtid="{D5CDD505-2E9C-101B-9397-08002B2CF9AE}" pid="8" name="MSIP_Label_07f119e6-c6cd-44b0-a5ee-ac1aff68c56e_ContentBits">
    <vt:lpwstr>0</vt:lpwstr>
  </property>
</Properties>
</file>